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5" yWindow="5025" windowWidth="19185" windowHeight="5865" tabRatio="690" activeTab="7"/>
  </bookViews>
  <sheets>
    <sheet name="貼り付け用" sheetId="27" r:id="rId1"/>
    <sheet name="集計用" sheetId="19" r:id="rId2"/>
    <sheet name="チェック" sheetId="28" r:id="rId3"/>
    <sheet name="耐用年数表" sheetId="26" state="hidden" r:id="rId4"/>
    <sheet name="マスター" sheetId="20" state="hidden" r:id="rId5"/>
    <sheet name="プルダウン選択表" sheetId="7" state="hidden" r:id="rId6"/>
    <sheet name="コード表" sheetId="10" state="hidden" r:id="rId7"/>
    <sheet name="目的別資産分類変換表" sheetId="23" r:id="rId8"/>
    <sheet name="事業用資産とインフラ資産の区別表" sheetId="24" state="hidden" r:id="rId9"/>
    <sheet name="別紙７建物に係る構造・用途別単価" sheetId="22" state="hidden" r:id="rId10"/>
    <sheet name="耐用年数用途分類と単価算定用構造との関係" sheetId="25" state="hidden" r:id="rId11"/>
  </sheets>
  <externalReferences>
    <externalReference r:id="rId12"/>
  </externalReferences>
  <definedNames>
    <definedName name="__OK2">[1]使用方法!$C$21</definedName>
    <definedName name="_xlnm._FilterDatabase" localSheetId="2" hidden="1">チェック!$J$7:$BE$592</definedName>
    <definedName name="_xlnm._FilterDatabase" localSheetId="1" hidden="1">集計用!$E$6:$BE$592</definedName>
    <definedName name="_xlnm._FilterDatabase" localSheetId="3" hidden="1">耐用年数表!$A$4:$C$484</definedName>
    <definedName name="_xlnm._FilterDatabase" localSheetId="10" hidden="1">耐用年数用途分類と単価算定用構造との関係!#REF!</definedName>
    <definedName name="_xlnm._FilterDatabase" localSheetId="0" hidden="1">貼り付け用!$E$6:$BD$592</definedName>
    <definedName name="AS2DocOpenMode" hidden="1">"AS2DocumentEdit"</definedName>
    <definedName name="OK">[1]使用方法!$B$21</definedName>
    <definedName name="_xlnm.Print_Area" localSheetId="5">プルダウン選択表!$A$1:$CJ$794</definedName>
    <definedName name="課" localSheetId="2">#REF!</definedName>
    <definedName name="課" localSheetId="0">#REF!</definedName>
    <definedName name="課">#REF!</definedName>
    <definedName name="環境衛生" localSheetId="2">#REF!</definedName>
    <definedName name="環境衛生" localSheetId="0">#REF!</definedName>
    <definedName name="環境衛生">#REF!</definedName>
    <definedName name="議会事務局" localSheetId="2">#REF!</definedName>
    <definedName name="議会事務局" localSheetId="0">#REF!</definedName>
    <definedName name="議会事務局">#REF!</definedName>
    <definedName name="教育" localSheetId="2">#REF!</definedName>
    <definedName name="教育" localSheetId="0">#REF!</definedName>
    <definedName name="教育">#REF!</definedName>
    <definedName name="教育総務課" localSheetId="2">#REF!</definedName>
    <definedName name="教育総務課" localSheetId="0">#REF!</definedName>
    <definedName name="教育総務課">#REF!</definedName>
    <definedName name="健康推進課" localSheetId="2">#REF!</definedName>
    <definedName name="健康推進課" localSheetId="0">#REF!</definedName>
    <definedName name="健康推進課">#REF!</definedName>
    <definedName name="産業振興" localSheetId="2">#REF!</definedName>
    <definedName name="産業振興" localSheetId="0">#REF!</definedName>
    <definedName name="産業振興">#REF!</definedName>
    <definedName name="産業振興課" localSheetId="2">#REF!</definedName>
    <definedName name="産業振興課" localSheetId="0">#REF!</definedName>
    <definedName name="産業振興課">#REF!</definedName>
    <definedName name="住民生活課" localSheetId="2">#REF!</definedName>
    <definedName name="住民生活課" localSheetId="0">#REF!</definedName>
    <definedName name="住民生活課">#REF!</definedName>
    <definedName name="出納室" localSheetId="2">#REF!</definedName>
    <definedName name="出納室" localSheetId="0">#REF!</definedName>
    <definedName name="出納室">#REF!</definedName>
    <definedName name="商工" localSheetId="2">#REF!</definedName>
    <definedName name="商工" localSheetId="0">#REF!</definedName>
    <definedName name="商工">#REF!</definedName>
    <definedName name="消防_警察" localSheetId="2">#REF!</definedName>
    <definedName name="消防_警察" localSheetId="0">#REF!</definedName>
    <definedName name="消防_警察">#REF!</definedName>
    <definedName name="図書館" localSheetId="2">#REF!</definedName>
    <definedName name="図書館" localSheetId="0">#REF!</definedName>
    <definedName name="図書館">#REF!</definedName>
    <definedName name="政策企画課" localSheetId="2">#REF!</definedName>
    <definedName name="政策企画課" localSheetId="0">#REF!</definedName>
    <definedName name="政策企画課">#REF!</definedName>
    <definedName name="清掃" localSheetId="2">#REF!</definedName>
    <definedName name="清掃" localSheetId="0">#REF!</definedName>
    <definedName name="清掃">#REF!</definedName>
    <definedName name="生涯学習課" localSheetId="2">#REF!</definedName>
    <definedName name="生涯学習課" localSheetId="0">#REF!</definedName>
    <definedName name="生涯学習課">#REF!</definedName>
    <definedName name="生活インフラ・国土保全" localSheetId="2">#REF!</definedName>
    <definedName name="生活インフラ・国土保全" localSheetId="0">#REF!</definedName>
    <definedName name="生活インフラ・国土保全">#REF!</definedName>
    <definedName name="税務課" localSheetId="2">#REF!</definedName>
    <definedName name="税務課" localSheetId="0">#REF!</definedName>
    <definedName name="税務課">#REF!</definedName>
    <definedName name="総務" localSheetId="2">#REF!</definedName>
    <definedName name="総務" localSheetId="0">#REF!</definedName>
    <definedName name="総務">#REF!</definedName>
    <definedName name="総務課" localSheetId="2">#REF!</definedName>
    <definedName name="総務課" localSheetId="0">#REF!</definedName>
    <definedName name="総務課">#REF!</definedName>
    <definedName name="大項目" localSheetId="2">#REF!</definedName>
    <definedName name="大項目" localSheetId="0">#REF!</definedName>
    <definedName name="大項目">#REF!</definedName>
    <definedName name="地域整備課" localSheetId="2">#REF!</definedName>
    <definedName name="地域整備課" localSheetId="0">#REF!</definedName>
    <definedName name="地域整備課">#REF!</definedName>
    <definedName name="中央図書館" localSheetId="2">#REF!</definedName>
    <definedName name="中央図書館" localSheetId="0">#REF!</definedName>
    <definedName name="中央図書館">#REF!</definedName>
    <definedName name="中項目" localSheetId="2">#REF!</definedName>
    <definedName name="中項目" localSheetId="0">#REF!</definedName>
    <definedName name="中項目">#REF!</definedName>
    <definedName name="都市計画" localSheetId="2">#REF!</definedName>
    <definedName name="都市計画" localSheetId="0">#REF!</definedName>
    <definedName name="都市計画">#REF!</definedName>
    <definedName name="農林水産業" localSheetId="2">#REF!</definedName>
    <definedName name="農林水産業" localSheetId="0">#REF!</definedName>
    <definedName name="農林水産業">#REF!</definedName>
    <definedName name="福祉" localSheetId="2">#REF!</definedName>
    <definedName name="福祉" localSheetId="0">#REF!</definedName>
    <definedName name="福祉">#REF!</definedName>
    <definedName name="福祉課" localSheetId="2">#REF!</definedName>
    <definedName name="福祉課" localSheetId="0">#REF!</definedName>
    <definedName name="福祉課">#REF!</definedName>
  </definedNames>
  <calcPr calcId="145621"/>
</workbook>
</file>

<file path=xl/calcChain.xml><?xml version="1.0" encoding="utf-8"?>
<calcChain xmlns="http://schemas.openxmlformats.org/spreadsheetml/2006/main">
  <c r="X250" i="19" l="1"/>
  <c r="X249" i="19"/>
  <c r="X248" i="19"/>
  <c r="X247" i="19"/>
  <c r="X246" i="19"/>
  <c r="X245" i="19"/>
  <c r="X244" i="19"/>
  <c r="X243" i="19"/>
  <c r="X242" i="19"/>
  <c r="X241" i="19"/>
  <c r="X240" i="19"/>
  <c r="X239" i="19"/>
  <c r="X238" i="19"/>
  <c r="X237" i="19"/>
  <c r="X236" i="19"/>
  <c r="X235" i="19"/>
  <c r="X234" i="19"/>
  <c r="X233" i="19"/>
  <c r="X232" i="19"/>
  <c r="X231" i="19"/>
  <c r="X230" i="19"/>
  <c r="X229" i="19"/>
  <c r="X228" i="19"/>
  <c r="X227" i="19"/>
  <c r="X226" i="19"/>
  <c r="X225" i="19"/>
  <c r="X224" i="19"/>
  <c r="X223" i="19"/>
  <c r="X222" i="19"/>
  <c r="X221" i="19"/>
  <c r="X220" i="19"/>
  <c r="X219" i="19"/>
  <c r="X218" i="19"/>
  <c r="X217" i="19"/>
  <c r="X216" i="19"/>
  <c r="X215" i="19"/>
  <c r="X214" i="19"/>
  <c r="X213" i="19"/>
  <c r="X212" i="19"/>
  <c r="X211" i="19"/>
  <c r="X210" i="19"/>
  <c r="X209" i="19"/>
  <c r="X208" i="19"/>
  <c r="X207" i="19"/>
  <c r="X206" i="19"/>
  <c r="X205" i="19"/>
  <c r="X204" i="19"/>
  <c r="X203" i="19"/>
  <c r="X202" i="19"/>
  <c r="X201" i="19"/>
  <c r="X200" i="19"/>
  <c r="X199" i="19"/>
  <c r="X198" i="19"/>
  <c r="X197" i="19"/>
  <c r="X196" i="19"/>
  <c r="X195" i="19"/>
  <c r="X194" i="19"/>
  <c r="X193" i="19"/>
  <c r="X192" i="19"/>
  <c r="X191" i="19"/>
  <c r="X190" i="19"/>
  <c r="X189" i="19"/>
  <c r="X188" i="19"/>
  <c r="X187" i="19"/>
  <c r="X186" i="19"/>
  <c r="X185" i="19"/>
  <c r="X184" i="19"/>
  <c r="X183" i="19"/>
  <c r="X182" i="19"/>
  <c r="X181" i="19"/>
  <c r="X180" i="19"/>
  <c r="X179" i="19"/>
  <c r="X178" i="19"/>
  <c r="X177" i="19"/>
  <c r="X176" i="19"/>
  <c r="X175" i="19"/>
  <c r="X174" i="19"/>
  <c r="X173" i="19"/>
  <c r="X172" i="19"/>
  <c r="X171" i="19"/>
  <c r="X170" i="19"/>
  <c r="X169" i="19"/>
  <c r="X168" i="19"/>
  <c r="X167" i="19"/>
  <c r="X166" i="19"/>
  <c r="X165" i="19"/>
  <c r="X164" i="19"/>
  <c r="X163" i="19"/>
  <c r="X162" i="19"/>
  <c r="X161" i="19"/>
  <c r="X160" i="19"/>
  <c r="X159" i="19"/>
  <c r="X158" i="19"/>
  <c r="X157" i="19"/>
  <c r="X156" i="19"/>
  <c r="X155" i="19"/>
  <c r="X154" i="19"/>
  <c r="X153" i="19"/>
  <c r="X152" i="19"/>
  <c r="X151" i="19"/>
  <c r="X150" i="19"/>
  <c r="X149" i="19"/>
  <c r="X148" i="19"/>
  <c r="X147" i="19"/>
  <c r="X146" i="19"/>
  <c r="X145" i="19"/>
  <c r="X144" i="19"/>
  <c r="X143" i="19"/>
  <c r="X142" i="19"/>
  <c r="X141" i="19"/>
  <c r="X140" i="19"/>
  <c r="X139" i="19"/>
  <c r="X138" i="19"/>
  <c r="X137" i="19"/>
  <c r="X136" i="19"/>
  <c r="X135" i="19"/>
  <c r="X134" i="19"/>
  <c r="X133" i="19"/>
  <c r="X132" i="19"/>
  <c r="X131" i="19"/>
  <c r="X130" i="19"/>
  <c r="X129" i="19"/>
  <c r="X128" i="19"/>
  <c r="X127" i="19"/>
  <c r="X126" i="19"/>
  <c r="X125" i="19"/>
  <c r="X124" i="19"/>
  <c r="X123" i="19"/>
  <c r="X122" i="19"/>
  <c r="X121" i="19"/>
  <c r="X120" i="19"/>
  <c r="X119" i="19"/>
  <c r="X118" i="19"/>
  <c r="X117" i="19"/>
  <c r="X116" i="19"/>
  <c r="X115" i="19"/>
  <c r="X114" i="19"/>
  <c r="X113" i="19"/>
  <c r="X112" i="19"/>
  <c r="X111" i="19"/>
  <c r="X110" i="19"/>
  <c r="X109" i="19"/>
  <c r="X108" i="19"/>
  <c r="X107" i="19"/>
  <c r="X106" i="19"/>
  <c r="X105" i="19"/>
  <c r="X104" i="19"/>
  <c r="X103" i="19"/>
  <c r="X102" i="19"/>
  <c r="X101" i="19"/>
  <c r="X100" i="19"/>
  <c r="X99" i="19"/>
  <c r="X98" i="19"/>
  <c r="X97" i="19"/>
  <c r="X96" i="19"/>
  <c r="X95" i="19"/>
  <c r="X94" i="19"/>
  <c r="X93" i="19"/>
  <c r="X92" i="19"/>
  <c r="X91" i="19"/>
  <c r="X90" i="19"/>
  <c r="X89" i="19"/>
  <c r="X88" i="19"/>
  <c r="X87" i="19"/>
  <c r="X86" i="19"/>
  <c r="X85" i="19"/>
  <c r="X84" i="19"/>
  <c r="X83" i="19"/>
  <c r="X82" i="19"/>
  <c r="X81" i="19"/>
  <c r="X80" i="19"/>
  <c r="X79" i="19"/>
  <c r="X78" i="19"/>
  <c r="X77" i="19"/>
  <c r="X76" i="19"/>
  <c r="X75" i="19"/>
  <c r="X74" i="19"/>
  <c r="X73" i="19"/>
  <c r="X72" i="19"/>
  <c r="X71" i="19"/>
  <c r="X70" i="19"/>
  <c r="X69" i="19"/>
  <c r="X68" i="19"/>
  <c r="X67" i="19"/>
  <c r="X66" i="19"/>
  <c r="X65" i="19"/>
  <c r="X64" i="19"/>
  <c r="X63" i="19"/>
  <c r="X62" i="19"/>
  <c r="X61" i="19"/>
  <c r="X60" i="19"/>
  <c r="X59" i="19"/>
  <c r="X58" i="19"/>
  <c r="X57" i="19"/>
  <c r="X56" i="19"/>
  <c r="X55" i="19"/>
  <c r="X54" i="19"/>
  <c r="X53" i="19"/>
  <c r="X52" i="19"/>
  <c r="X51" i="19"/>
  <c r="X50" i="19"/>
  <c r="X49" i="19"/>
  <c r="X48" i="19"/>
  <c r="X47" i="19"/>
  <c r="X46" i="19"/>
  <c r="X45" i="19"/>
  <c r="X44" i="19"/>
  <c r="X43" i="19"/>
  <c r="X42" i="19"/>
  <c r="X41" i="19"/>
  <c r="X40" i="19"/>
  <c r="X39" i="19"/>
  <c r="X38" i="19"/>
  <c r="X37" i="19"/>
  <c r="X36" i="19"/>
  <c r="X35" i="19"/>
  <c r="X34" i="19"/>
  <c r="X33" i="19"/>
  <c r="X32" i="19"/>
  <c r="X31" i="19"/>
  <c r="X30" i="19"/>
  <c r="X29" i="19"/>
  <c r="X28" i="19"/>
  <c r="X27" i="19"/>
  <c r="X26" i="19"/>
  <c r="X25" i="19"/>
  <c r="X24" i="19"/>
  <c r="X23" i="19"/>
  <c r="X22" i="19"/>
  <c r="X21" i="19"/>
  <c r="X20" i="19"/>
  <c r="X19" i="19"/>
  <c r="X18" i="19"/>
  <c r="X17" i="19"/>
  <c r="X16" i="19"/>
  <c r="X15" i="19"/>
  <c r="X14" i="19"/>
  <c r="X13" i="19"/>
  <c r="X12" i="19"/>
  <c r="X11" i="19"/>
  <c r="X10" i="19"/>
  <c r="X9" i="19"/>
  <c r="AM9" i="19" l="1"/>
  <c r="AM130" i="19"/>
  <c r="AM129" i="19"/>
  <c r="AM125" i="19"/>
  <c r="AM124" i="19"/>
  <c r="BE124" i="19" s="1"/>
  <c r="AM123" i="19"/>
  <c r="BE123" i="19" s="1"/>
  <c r="AO123" i="19"/>
  <c r="BE122" i="19"/>
  <c r="AL122" i="19" l="1"/>
  <c r="AM122" i="19"/>
  <c r="AL9" i="19" l="1"/>
  <c r="AP592" i="19"/>
  <c r="AP591" i="19"/>
  <c r="AP590" i="19"/>
  <c r="AP589" i="19"/>
  <c r="AP588" i="19"/>
  <c r="AP587" i="19"/>
  <c r="AP586" i="19"/>
  <c r="AP585" i="19"/>
  <c r="AP584" i="19"/>
  <c r="AP583" i="19"/>
  <c r="AP582" i="19"/>
  <c r="AP581" i="19"/>
  <c r="AP580" i="19"/>
  <c r="AP579" i="19"/>
  <c r="AP578" i="19"/>
  <c r="AP577" i="19"/>
  <c r="AP576" i="19"/>
  <c r="AP575" i="19"/>
  <c r="AP574" i="19"/>
  <c r="AP573" i="19"/>
  <c r="AP572" i="19"/>
  <c r="AP571" i="19"/>
  <c r="AP570" i="19"/>
  <c r="AP569" i="19"/>
  <c r="AP568" i="19"/>
  <c r="AP567" i="19"/>
  <c r="AP566" i="19"/>
  <c r="AP565" i="19"/>
  <c r="AP564" i="19"/>
  <c r="AP563" i="19"/>
  <c r="AP562" i="19"/>
  <c r="AP561" i="19"/>
  <c r="AP560" i="19"/>
  <c r="AP559" i="19"/>
  <c r="AP558" i="19"/>
  <c r="AP557" i="19"/>
  <c r="AP556" i="19"/>
  <c r="AP555" i="19"/>
  <c r="AP554" i="19"/>
  <c r="AP553" i="19"/>
  <c r="AP552" i="19"/>
  <c r="AP551" i="19"/>
  <c r="AP550" i="19"/>
  <c r="AP549" i="19"/>
  <c r="AP548" i="19"/>
  <c r="AP547" i="19"/>
  <c r="AP546" i="19"/>
  <c r="AP545" i="19"/>
  <c r="AP544" i="19"/>
  <c r="AP543" i="19"/>
  <c r="AP542" i="19"/>
  <c r="AP541" i="19"/>
  <c r="AP540" i="19"/>
  <c r="AP539" i="19"/>
  <c r="AP538" i="19"/>
  <c r="AP537" i="19"/>
  <c r="AP536" i="19"/>
  <c r="AP535" i="19"/>
  <c r="AP534" i="19"/>
  <c r="AP533" i="19"/>
  <c r="AP532" i="19"/>
  <c r="AP531" i="19"/>
  <c r="AP530" i="19"/>
  <c r="AP529" i="19"/>
  <c r="AP528" i="19"/>
  <c r="AP527" i="19"/>
  <c r="AP526" i="19"/>
  <c r="AP525" i="19"/>
  <c r="AP524" i="19"/>
  <c r="AP523" i="19"/>
  <c r="AP522" i="19"/>
  <c r="AP521" i="19"/>
  <c r="AP520" i="19"/>
  <c r="AP519" i="19"/>
  <c r="AP518" i="19"/>
  <c r="AP517" i="19"/>
  <c r="AP516" i="19"/>
  <c r="AP515" i="19"/>
  <c r="AP514" i="19"/>
  <c r="AP513" i="19"/>
  <c r="AP512" i="19"/>
  <c r="AP511" i="19"/>
  <c r="AP510" i="19"/>
  <c r="AP509" i="19"/>
  <c r="AP508" i="19"/>
  <c r="AP507" i="19"/>
  <c r="AP506" i="19"/>
  <c r="AP505" i="19"/>
  <c r="AP504" i="19"/>
  <c r="AP503" i="19"/>
  <c r="AP502" i="19"/>
  <c r="AP501" i="19"/>
  <c r="AP500" i="19"/>
  <c r="AP499" i="19"/>
  <c r="AP498" i="19"/>
  <c r="AP497" i="19"/>
  <c r="AP496" i="19"/>
  <c r="AP495" i="19"/>
  <c r="AP494" i="19"/>
  <c r="AP493" i="19"/>
  <c r="AP492" i="19"/>
  <c r="AP491" i="19"/>
  <c r="AP490" i="19"/>
  <c r="AP489" i="19"/>
  <c r="AP488" i="19"/>
  <c r="AP487" i="19"/>
  <c r="AP486" i="19"/>
  <c r="AP485" i="19"/>
  <c r="AP484" i="19"/>
  <c r="AP483" i="19"/>
  <c r="AP482" i="19"/>
  <c r="AP481" i="19"/>
  <c r="AP480" i="19"/>
  <c r="AP479" i="19"/>
  <c r="AP478" i="19"/>
  <c r="AP477" i="19"/>
  <c r="AP476" i="19"/>
  <c r="AP475" i="19"/>
  <c r="AP474" i="19"/>
  <c r="AP473" i="19"/>
  <c r="AP472" i="19"/>
  <c r="AP471" i="19"/>
  <c r="AP470" i="19"/>
  <c r="AP469" i="19"/>
  <c r="AP468" i="19"/>
  <c r="AP467" i="19"/>
  <c r="AP466" i="19"/>
  <c r="AP465" i="19"/>
  <c r="AP464" i="19"/>
  <c r="AP463" i="19"/>
  <c r="AP462" i="19"/>
  <c r="AP461" i="19"/>
  <c r="AP460" i="19"/>
  <c r="AP459" i="19"/>
  <c r="AP458" i="19"/>
  <c r="AP457" i="19"/>
  <c r="AP456" i="19"/>
  <c r="AP455" i="19"/>
  <c r="AP454" i="19"/>
  <c r="AP453" i="19"/>
  <c r="AP452" i="19"/>
  <c r="AP451" i="19"/>
  <c r="AP450" i="19"/>
  <c r="AP449" i="19"/>
  <c r="AP448" i="19"/>
  <c r="AP447" i="19"/>
  <c r="AP446" i="19"/>
  <c r="AP445" i="19"/>
  <c r="AP444" i="19"/>
  <c r="AP443" i="19"/>
  <c r="AP442" i="19"/>
  <c r="AP441" i="19"/>
  <c r="AP440" i="19"/>
  <c r="AP439" i="19"/>
  <c r="AP438" i="19"/>
  <c r="AP437" i="19"/>
  <c r="AP436" i="19"/>
  <c r="AP435" i="19"/>
  <c r="AP434" i="19"/>
  <c r="AP433" i="19"/>
  <c r="AP432" i="19"/>
  <c r="AP431" i="19"/>
  <c r="AP430" i="19"/>
  <c r="AP429" i="19"/>
  <c r="AP428" i="19"/>
  <c r="AP427" i="19"/>
  <c r="AP426" i="19"/>
  <c r="AP425" i="19"/>
  <c r="AP424" i="19"/>
  <c r="AP423" i="19"/>
  <c r="AP422" i="19"/>
  <c r="AP421" i="19"/>
  <c r="AP420" i="19"/>
  <c r="AP419" i="19"/>
  <c r="AP418" i="19"/>
  <c r="AP417" i="19"/>
  <c r="AP416" i="19"/>
  <c r="AP415" i="19"/>
  <c r="AP414" i="19"/>
  <c r="AP413" i="19"/>
  <c r="AP412" i="19"/>
  <c r="AP411" i="19"/>
  <c r="AP410" i="19"/>
  <c r="AP409" i="19"/>
  <c r="AP408" i="19"/>
  <c r="AP407" i="19"/>
  <c r="AP406" i="19"/>
  <c r="AP405" i="19"/>
  <c r="AP404" i="19"/>
  <c r="AP403" i="19"/>
  <c r="AP402" i="19"/>
  <c r="AP401" i="19"/>
  <c r="AP400" i="19"/>
  <c r="AP399" i="19"/>
  <c r="AP398" i="19"/>
  <c r="AP397" i="19"/>
  <c r="AP396" i="19"/>
  <c r="AP395" i="19"/>
  <c r="AP394" i="19"/>
  <c r="AP393" i="19"/>
  <c r="AP392" i="19"/>
  <c r="AP391" i="19"/>
  <c r="AP390" i="19"/>
  <c r="AP389" i="19"/>
  <c r="AP388" i="19"/>
  <c r="AP387" i="19"/>
  <c r="AP386" i="19"/>
  <c r="AP385" i="19"/>
  <c r="AP384" i="19"/>
  <c r="AP383" i="19"/>
  <c r="AP382" i="19"/>
  <c r="AP381" i="19"/>
  <c r="AP380" i="19"/>
  <c r="AP379" i="19"/>
  <c r="AP378" i="19"/>
  <c r="AP377" i="19"/>
  <c r="AP376" i="19"/>
  <c r="AP375" i="19"/>
  <c r="AP374" i="19"/>
  <c r="AP373" i="19"/>
  <c r="AP372" i="19"/>
  <c r="AP371" i="19"/>
  <c r="AP370" i="19"/>
  <c r="AP369" i="19"/>
  <c r="AP368" i="19"/>
  <c r="AP367" i="19"/>
  <c r="AP366" i="19"/>
  <c r="AP365" i="19"/>
  <c r="AP364" i="19"/>
  <c r="AP363" i="19"/>
  <c r="AP362" i="19"/>
  <c r="AP361" i="19"/>
  <c r="AP360" i="19"/>
  <c r="AP359" i="19"/>
  <c r="AP358" i="19"/>
  <c r="AP357" i="19"/>
  <c r="AP356" i="19"/>
  <c r="AP355" i="19"/>
  <c r="AP354" i="19"/>
  <c r="AP353" i="19"/>
  <c r="AP352" i="19"/>
  <c r="AP351" i="19"/>
  <c r="AP350" i="19"/>
  <c r="AP349" i="19"/>
  <c r="AP348" i="19"/>
  <c r="AP347" i="19"/>
  <c r="AP346" i="19"/>
  <c r="AP345" i="19"/>
  <c r="AP344" i="19"/>
  <c r="AP343" i="19"/>
  <c r="AP342" i="19"/>
  <c r="AP341" i="19"/>
  <c r="AP340" i="19"/>
  <c r="AP339" i="19"/>
  <c r="AP338" i="19"/>
  <c r="AP337" i="19"/>
  <c r="AP336" i="19"/>
  <c r="AP335" i="19"/>
  <c r="AP334" i="19"/>
  <c r="AP333" i="19"/>
  <c r="AP332" i="19"/>
  <c r="AP331" i="19"/>
  <c r="AP330" i="19"/>
  <c r="AP329" i="19"/>
  <c r="AP328" i="19"/>
  <c r="AP327" i="19"/>
  <c r="AP326" i="19"/>
  <c r="AP325" i="19"/>
  <c r="AP324" i="19"/>
  <c r="AP323" i="19"/>
  <c r="AP322" i="19"/>
  <c r="AP321" i="19"/>
  <c r="AP320" i="19"/>
  <c r="AP319" i="19"/>
  <c r="AP318" i="19"/>
  <c r="AP317" i="19"/>
  <c r="AP316" i="19"/>
  <c r="AP315" i="19"/>
  <c r="AP314" i="19"/>
  <c r="AP313" i="19"/>
  <c r="AP312" i="19"/>
  <c r="AP311" i="19"/>
  <c r="AP310" i="19"/>
  <c r="AP309" i="19"/>
  <c r="AP308" i="19"/>
  <c r="AP307" i="19"/>
  <c r="AP306" i="19"/>
  <c r="AP305" i="19"/>
  <c r="AP304" i="19"/>
  <c r="AP303" i="19"/>
  <c r="AP302" i="19"/>
  <c r="AP301" i="19"/>
  <c r="AP300" i="19"/>
  <c r="AP299" i="19"/>
  <c r="AP298" i="19"/>
  <c r="AP297" i="19"/>
  <c r="AP296" i="19"/>
  <c r="AP295" i="19"/>
  <c r="AP294" i="19"/>
  <c r="AP293" i="19"/>
  <c r="AP292" i="19"/>
  <c r="AP291" i="19"/>
  <c r="AP290" i="19"/>
  <c r="AP289" i="19"/>
  <c r="AP288" i="19"/>
  <c r="AP287" i="19"/>
  <c r="AP286" i="19"/>
  <c r="AP285" i="19"/>
  <c r="AP284" i="19"/>
  <c r="AP283" i="19"/>
  <c r="AP282" i="19"/>
  <c r="AP281" i="19"/>
  <c r="AP280" i="19"/>
  <c r="AP279" i="19"/>
  <c r="AP278" i="19"/>
  <c r="AP277" i="19"/>
  <c r="AP276" i="19"/>
  <c r="AP275" i="19"/>
  <c r="AP274" i="19"/>
  <c r="AP273" i="19"/>
  <c r="AP272" i="19"/>
  <c r="AP271" i="19"/>
  <c r="AP270" i="19"/>
  <c r="AP269" i="19"/>
  <c r="AP268" i="19"/>
  <c r="AP267" i="19"/>
  <c r="AP266" i="19"/>
  <c r="AP265" i="19"/>
  <c r="AP264" i="19"/>
  <c r="AP263" i="19"/>
  <c r="AP262" i="19"/>
  <c r="AP261" i="19"/>
  <c r="AP260" i="19"/>
  <c r="AP259" i="19"/>
  <c r="AP258" i="19"/>
  <c r="AP257" i="19"/>
  <c r="AP256" i="19"/>
  <c r="AP255" i="19"/>
  <c r="AP254" i="19"/>
  <c r="AP253" i="19"/>
  <c r="AP252" i="19"/>
  <c r="AP251" i="19"/>
  <c r="AP250" i="19"/>
  <c r="AP249" i="19"/>
  <c r="AP248" i="19"/>
  <c r="AP247" i="19"/>
  <c r="AP246" i="19"/>
  <c r="AP245" i="19"/>
  <c r="AP244" i="19"/>
  <c r="AP243" i="19"/>
  <c r="AP242" i="19"/>
  <c r="AP241" i="19"/>
  <c r="AP240" i="19"/>
  <c r="AP239" i="19"/>
  <c r="AP238" i="19"/>
  <c r="AP237" i="19"/>
  <c r="AP236" i="19"/>
  <c r="AP235" i="19"/>
  <c r="AP234" i="19"/>
  <c r="AP233" i="19"/>
  <c r="AP232" i="19"/>
  <c r="AP231" i="19"/>
  <c r="AP230" i="19"/>
  <c r="AP229" i="19"/>
  <c r="AP228" i="19"/>
  <c r="AP227" i="19"/>
  <c r="AP226" i="19"/>
  <c r="AP225" i="19"/>
  <c r="AP224" i="19"/>
  <c r="AP223" i="19"/>
  <c r="AP222" i="19"/>
  <c r="AP221" i="19"/>
  <c r="AP220" i="19"/>
  <c r="AP219" i="19"/>
  <c r="AP218" i="19"/>
  <c r="AP217" i="19"/>
  <c r="AP216" i="19"/>
  <c r="AP215" i="19"/>
  <c r="AP214" i="19"/>
  <c r="AP213" i="19"/>
  <c r="AP212" i="19"/>
  <c r="AP211" i="19"/>
  <c r="AP210" i="19"/>
  <c r="AP209" i="19"/>
  <c r="AP208" i="19"/>
  <c r="AP207" i="19"/>
  <c r="AP206" i="19"/>
  <c r="AP205" i="19"/>
  <c r="AP204" i="19"/>
  <c r="AP203" i="19"/>
  <c r="AP202" i="19"/>
  <c r="AP201" i="19"/>
  <c r="AP200" i="19"/>
  <c r="AP199" i="19"/>
  <c r="AP198" i="19"/>
  <c r="AP197" i="19"/>
  <c r="AP196" i="19"/>
  <c r="AP195" i="19"/>
  <c r="AP194" i="19"/>
  <c r="AP193" i="19"/>
  <c r="AP192" i="19"/>
  <c r="AP191" i="19"/>
  <c r="AP190" i="19"/>
  <c r="AP189" i="19"/>
  <c r="AP188" i="19"/>
  <c r="AP187" i="19"/>
  <c r="AP186" i="19"/>
  <c r="AP185" i="19"/>
  <c r="AP184" i="19"/>
  <c r="AP183" i="19"/>
  <c r="AP182" i="19"/>
  <c r="AP181" i="19"/>
  <c r="AP180" i="19"/>
  <c r="AP179" i="19"/>
  <c r="AP178" i="19"/>
  <c r="AP177" i="19"/>
  <c r="AP176" i="19"/>
  <c r="AP175" i="19"/>
  <c r="AP174" i="19"/>
  <c r="AP173" i="19"/>
  <c r="AP172" i="19"/>
  <c r="AP171" i="19"/>
  <c r="AP170" i="19"/>
  <c r="AP169" i="19"/>
  <c r="AP168" i="19"/>
  <c r="AP167" i="19"/>
  <c r="AP166" i="19"/>
  <c r="AP165" i="19"/>
  <c r="AP164" i="19"/>
  <c r="AP163" i="19"/>
  <c r="AP162" i="19"/>
  <c r="AP161" i="19"/>
  <c r="AP160" i="19"/>
  <c r="AP159" i="19"/>
  <c r="AP158" i="19"/>
  <c r="AP157" i="19"/>
  <c r="AP156" i="19"/>
  <c r="AP155" i="19"/>
  <c r="AP154" i="19"/>
  <c r="AP153" i="19"/>
  <c r="AP152" i="19"/>
  <c r="AP151" i="19"/>
  <c r="AP150" i="19"/>
  <c r="AP149" i="19"/>
  <c r="AP148" i="19"/>
  <c r="AP147" i="19"/>
  <c r="AP146" i="19"/>
  <c r="AP145" i="19"/>
  <c r="AP144" i="19"/>
  <c r="AP143" i="19"/>
  <c r="AP142" i="19"/>
  <c r="AP141" i="19"/>
  <c r="AP140" i="19"/>
  <c r="AP139" i="19"/>
  <c r="AP138" i="19"/>
  <c r="AP137" i="19"/>
  <c r="AP136" i="19"/>
  <c r="AP135" i="19"/>
  <c r="AP134" i="19"/>
  <c r="AP133" i="19"/>
  <c r="AP132" i="19"/>
  <c r="AP131" i="19"/>
  <c r="AP130" i="19"/>
  <c r="AP129" i="19"/>
  <c r="AP128" i="19"/>
  <c r="AP127" i="19"/>
  <c r="AP126" i="19"/>
  <c r="AP125" i="19"/>
  <c r="AP124" i="19"/>
  <c r="AP123" i="19"/>
  <c r="AP122" i="19"/>
  <c r="AP121" i="19"/>
  <c r="AP120" i="19"/>
  <c r="AP119" i="19"/>
  <c r="AP118" i="19"/>
  <c r="AP117" i="19"/>
  <c r="AP116" i="19"/>
  <c r="AP115" i="19"/>
  <c r="AP114" i="19"/>
  <c r="AP113" i="19"/>
  <c r="AP112" i="19"/>
  <c r="AP111" i="19"/>
  <c r="AP110" i="19"/>
  <c r="AP109" i="19"/>
  <c r="AP108" i="19"/>
  <c r="AP107" i="19"/>
  <c r="AP106" i="19"/>
  <c r="AP105" i="19"/>
  <c r="AP104" i="19"/>
  <c r="AP103" i="19"/>
  <c r="AP102" i="19"/>
  <c r="AP101" i="19"/>
  <c r="AP100" i="19"/>
  <c r="AP99" i="19"/>
  <c r="AP98" i="19"/>
  <c r="AP97" i="19"/>
  <c r="AP96" i="19"/>
  <c r="AP95" i="19"/>
  <c r="AP94" i="19"/>
  <c r="AP93" i="19"/>
  <c r="AP92" i="19"/>
  <c r="AP91" i="19"/>
  <c r="AP90" i="19"/>
  <c r="AP89" i="19"/>
  <c r="AP88" i="19"/>
  <c r="AP87" i="19"/>
  <c r="AP86" i="19"/>
  <c r="AP85" i="19"/>
  <c r="AP84" i="19"/>
  <c r="AP83" i="19"/>
  <c r="AP82" i="19"/>
  <c r="AP81" i="19"/>
  <c r="AP80" i="19"/>
  <c r="AP79" i="19"/>
  <c r="AP78" i="19"/>
  <c r="AP77" i="19"/>
  <c r="AP76" i="19"/>
  <c r="AP75" i="19"/>
  <c r="AP74" i="19"/>
  <c r="AP73" i="19"/>
  <c r="AP72" i="19"/>
  <c r="AP71" i="19"/>
  <c r="AP70" i="19"/>
  <c r="AP69" i="19"/>
  <c r="AP68" i="19"/>
  <c r="AP67" i="19"/>
  <c r="AP66" i="19"/>
  <c r="AP65" i="19"/>
  <c r="AP64" i="19"/>
  <c r="AP63" i="19"/>
  <c r="AP62" i="19"/>
  <c r="AP61" i="19"/>
  <c r="AP60" i="19"/>
  <c r="AP59" i="19"/>
  <c r="AP58" i="19"/>
  <c r="AP57" i="19"/>
  <c r="AP56" i="19"/>
  <c r="AP55" i="19"/>
  <c r="AP54" i="19"/>
  <c r="AP53" i="19"/>
  <c r="AP52" i="19"/>
  <c r="AP51" i="19"/>
  <c r="AP50" i="19"/>
  <c r="AP49" i="19"/>
  <c r="AP48" i="19"/>
  <c r="AP47" i="19"/>
  <c r="AP46" i="19"/>
  <c r="AP45" i="19"/>
  <c r="AP44" i="19"/>
  <c r="AP43" i="19"/>
  <c r="AP42" i="19"/>
  <c r="AP41" i="19"/>
  <c r="AP40" i="19"/>
  <c r="AP39" i="19"/>
  <c r="AP38" i="19"/>
  <c r="AP37" i="19"/>
  <c r="AP36" i="19"/>
  <c r="AP35" i="19"/>
  <c r="AP34" i="19"/>
  <c r="AP33" i="19"/>
  <c r="AP32" i="19"/>
  <c r="AP31" i="19"/>
  <c r="AP30" i="19"/>
  <c r="AP29" i="19"/>
  <c r="AP28" i="19"/>
  <c r="AP27" i="19"/>
  <c r="AP26" i="19"/>
  <c r="AP25" i="19"/>
  <c r="AP24" i="19"/>
  <c r="AP23" i="19"/>
  <c r="AP22" i="19"/>
  <c r="AP21" i="19"/>
  <c r="AP20" i="19"/>
  <c r="AP19" i="19"/>
  <c r="AP18" i="19"/>
  <c r="AP17" i="19"/>
  <c r="AP16" i="19"/>
  <c r="AP15" i="19"/>
  <c r="AP14" i="19"/>
  <c r="AP13" i="19"/>
  <c r="AP12" i="19"/>
  <c r="AP11" i="19"/>
  <c r="AP10" i="19"/>
  <c r="AP9" i="19"/>
  <c r="BE9" i="19" l="1"/>
  <c r="BD592" i="19"/>
  <c r="BC592" i="19"/>
  <c r="BB592" i="19"/>
  <c r="BA592" i="19"/>
  <c r="AW592" i="19"/>
  <c r="AV592" i="19"/>
  <c r="AU592" i="19"/>
  <c r="AT592" i="19"/>
  <c r="AS592" i="19"/>
  <c r="AO592" i="19"/>
  <c r="AN592" i="19"/>
  <c r="AM592" i="19"/>
  <c r="AL592" i="19"/>
  <c r="AK592" i="19"/>
  <c r="AJ592" i="19"/>
  <c r="AI592" i="19"/>
  <c r="AQ592" i="19" s="1"/>
  <c r="AH592" i="19"/>
  <c r="AG592" i="19"/>
  <c r="AF592" i="19"/>
  <c r="AE592" i="19"/>
  <c r="AD592" i="19"/>
  <c r="AC592" i="19"/>
  <c r="AB592" i="19"/>
  <c r="AA592" i="19"/>
  <c r="Z592" i="19"/>
  <c r="Y592" i="19"/>
  <c r="X592" i="19"/>
  <c r="W592" i="19"/>
  <c r="T592" i="19"/>
  <c r="V592" i="19" s="1"/>
  <c r="S592" i="19"/>
  <c r="R592" i="19"/>
  <c r="L592" i="19"/>
  <c r="P592" i="19" s="1"/>
  <c r="K592" i="19"/>
  <c r="J592" i="19"/>
  <c r="I592" i="19"/>
  <c r="H592" i="19"/>
  <c r="G592" i="19"/>
  <c r="F592" i="19"/>
  <c r="BD591" i="19"/>
  <c r="BC591" i="19"/>
  <c r="BB591" i="19"/>
  <c r="BA591" i="19"/>
  <c r="AW591" i="19"/>
  <c r="AV591" i="19"/>
  <c r="AU591" i="19"/>
  <c r="X591" i="19" s="1"/>
  <c r="AT591" i="19"/>
  <c r="AS591" i="19"/>
  <c r="AO591" i="19"/>
  <c r="AN591" i="19"/>
  <c r="AM591" i="19"/>
  <c r="AL591" i="19"/>
  <c r="AK591" i="19"/>
  <c r="AJ591" i="19"/>
  <c r="AI591" i="19"/>
  <c r="AQ591" i="19" s="1"/>
  <c r="AH591" i="19"/>
  <c r="AG591" i="19"/>
  <c r="AF591" i="19"/>
  <c r="AE591" i="19"/>
  <c r="AD591" i="19"/>
  <c r="AC591" i="19"/>
  <c r="AB591" i="19"/>
  <c r="AA591" i="19"/>
  <c r="Z591" i="19"/>
  <c r="Y591" i="19"/>
  <c r="W591" i="19"/>
  <c r="U591" i="19"/>
  <c r="T591" i="19"/>
  <c r="V591" i="19" s="1"/>
  <c r="S591" i="19"/>
  <c r="R591" i="19"/>
  <c r="L591" i="19"/>
  <c r="P591" i="19" s="1"/>
  <c r="K591" i="19"/>
  <c r="J591" i="19"/>
  <c r="I591" i="19"/>
  <c r="H591" i="19"/>
  <c r="G591" i="19"/>
  <c r="F591" i="19"/>
  <c r="BD590" i="19"/>
  <c r="BC590" i="19"/>
  <c r="BB590" i="19"/>
  <c r="BA590" i="19"/>
  <c r="AW590" i="19"/>
  <c r="AV590" i="19"/>
  <c r="AU590" i="19"/>
  <c r="AT590" i="19"/>
  <c r="AS590" i="19"/>
  <c r="AO590" i="19"/>
  <c r="AN590" i="19"/>
  <c r="AM590" i="19"/>
  <c r="AL590" i="19"/>
  <c r="AK590" i="19"/>
  <c r="AJ590" i="19"/>
  <c r="AI590" i="19"/>
  <c r="AQ590" i="19" s="1"/>
  <c r="AH590" i="19"/>
  <c r="AG590" i="19"/>
  <c r="AF590" i="19"/>
  <c r="AE590" i="19"/>
  <c r="AD590" i="19"/>
  <c r="AC590" i="19"/>
  <c r="AB590" i="19"/>
  <c r="AA590" i="19"/>
  <c r="Z590" i="19"/>
  <c r="Y590" i="19"/>
  <c r="X590" i="19"/>
  <c r="W590" i="19"/>
  <c r="T590" i="19"/>
  <c r="V590" i="19" s="1"/>
  <c r="S590" i="19"/>
  <c r="R590" i="19"/>
  <c r="L590" i="19"/>
  <c r="P590" i="19" s="1"/>
  <c r="K590" i="19"/>
  <c r="J590" i="19"/>
  <c r="I590" i="19"/>
  <c r="H590" i="19"/>
  <c r="G590" i="19"/>
  <c r="F590" i="19"/>
  <c r="BD589" i="19"/>
  <c r="BC589" i="19"/>
  <c r="BB589" i="19"/>
  <c r="BA589" i="19"/>
  <c r="AW589" i="19"/>
  <c r="AV589" i="19"/>
  <c r="AU589" i="19"/>
  <c r="X589" i="19" s="1"/>
  <c r="AT589" i="19"/>
  <c r="AS589" i="19"/>
  <c r="AO589" i="19"/>
  <c r="AN589" i="19"/>
  <c r="AM589" i="19"/>
  <c r="AL589" i="19"/>
  <c r="AK589" i="19"/>
  <c r="AJ589" i="19"/>
  <c r="AI589" i="19"/>
  <c r="AQ589" i="19" s="1"/>
  <c r="AH589" i="19"/>
  <c r="AG589" i="19"/>
  <c r="AF589" i="19"/>
  <c r="AE589" i="19"/>
  <c r="AD589" i="19"/>
  <c r="AC589" i="19"/>
  <c r="AB589" i="19"/>
  <c r="AA589" i="19"/>
  <c r="Z589" i="19"/>
  <c r="Y589" i="19"/>
  <c r="W589" i="19"/>
  <c r="T589" i="19"/>
  <c r="S589" i="19"/>
  <c r="R589" i="19"/>
  <c r="L589" i="19"/>
  <c r="O589" i="19" s="1"/>
  <c r="K589" i="19"/>
  <c r="J589" i="19"/>
  <c r="I589" i="19"/>
  <c r="H589" i="19"/>
  <c r="G589" i="19"/>
  <c r="F589" i="19"/>
  <c r="BD588" i="19"/>
  <c r="BC588" i="19"/>
  <c r="BB588" i="19"/>
  <c r="BA588" i="19"/>
  <c r="AW588" i="19"/>
  <c r="AV588" i="19"/>
  <c r="AU588" i="19"/>
  <c r="AT588" i="19"/>
  <c r="AS588" i="19"/>
  <c r="AO588" i="19"/>
  <c r="AN588" i="19"/>
  <c r="AM588" i="19"/>
  <c r="AL588" i="19"/>
  <c r="AK588" i="19"/>
  <c r="AJ588" i="19"/>
  <c r="AI588" i="19"/>
  <c r="AQ588" i="19" s="1"/>
  <c r="AH588" i="19"/>
  <c r="AG588" i="19"/>
  <c r="AF588" i="19"/>
  <c r="AE588" i="19"/>
  <c r="AD588" i="19"/>
  <c r="AC588" i="19"/>
  <c r="AB588" i="19"/>
  <c r="AA588" i="19"/>
  <c r="Z588" i="19"/>
  <c r="Y588" i="19"/>
  <c r="X588" i="19"/>
  <c r="W588" i="19"/>
  <c r="T588" i="19"/>
  <c r="V588" i="19" s="1"/>
  <c r="S588" i="19"/>
  <c r="R588" i="19"/>
  <c r="L588" i="19"/>
  <c r="P588" i="19" s="1"/>
  <c r="K588" i="19"/>
  <c r="J588" i="19"/>
  <c r="I588" i="19"/>
  <c r="H588" i="19"/>
  <c r="G588" i="19"/>
  <c r="F588" i="19"/>
  <c r="BD587" i="19"/>
  <c r="BC587" i="19"/>
  <c r="BB587" i="19"/>
  <c r="BA587" i="19"/>
  <c r="AW587" i="19"/>
  <c r="AV587" i="19"/>
  <c r="AU587" i="19"/>
  <c r="X587" i="19" s="1"/>
  <c r="AT587" i="19"/>
  <c r="AS587" i="19"/>
  <c r="AO587" i="19"/>
  <c r="AN587" i="19"/>
  <c r="AM587" i="19"/>
  <c r="AL587" i="19"/>
  <c r="AK587" i="19"/>
  <c r="AJ587" i="19"/>
  <c r="AI587" i="19"/>
  <c r="AQ587" i="19" s="1"/>
  <c r="AH587" i="19"/>
  <c r="AG587" i="19"/>
  <c r="AF587" i="19"/>
  <c r="AE587" i="19"/>
  <c r="AD587" i="19"/>
  <c r="AC587" i="19"/>
  <c r="AB587" i="19"/>
  <c r="AA587" i="19"/>
  <c r="Z587" i="19"/>
  <c r="Y587" i="19"/>
  <c r="W587" i="19"/>
  <c r="T587" i="19"/>
  <c r="V587" i="19" s="1"/>
  <c r="S587" i="19"/>
  <c r="R587" i="19"/>
  <c r="L587" i="19"/>
  <c r="P587" i="19" s="1"/>
  <c r="K587" i="19"/>
  <c r="J587" i="19"/>
  <c r="I587" i="19"/>
  <c r="H587" i="19"/>
  <c r="G587" i="19"/>
  <c r="F587" i="19"/>
  <c r="BD586" i="19"/>
  <c r="BC586" i="19"/>
  <c r="BB586" i="19"/>
  <c r="BA586" i="19"/>
  <c r="AW586" i="19"/>
  <c r="AV586" i="19"/>
  <c r="AU586" i="19"/>
  <c r="AT586" i="19"/>
  <c r="AS586" i="19"/>
  <c r="AO586" i="19"/>
  <c r="AN586" i="19"/>
  <c r="AM586" i="19"/>
  <c r="AL586" i="19"/>
  <c r="AK586" i="19"/>
  <c r="AJ586" i="19"/>
  <c r="AI586" i="19"/>
  <c r="AQ586" i="19" s="1"/>
  <c r="AH586" i="19"/>
  <c r="AG586" i="19"/>
  <c r="AF586" i="19"/>
  <c r="AE586" i="19"/>
  <c r="AD586" i="19"/>
  <c r="AC586" i="19"/>
  <c r="AB586" i="19"/>
  <c r="AA586" i="19"/>
  <c r="Z586" i="19"/>
  <c r="Y586" i="19"/>
  <c r="X586" i="19"/>
  <c r="W586" i="19"/>
  <c r="T586" i="19"/>
  <c r="V586" i="19" s="1"/>
  <c r="S586" i="19"/>
  <c r="R586" i="19"/>
  <c r="L586" i="19"/>
  <c r="P586" i="19" s="1"/>
  <c r="K586" i="19"/>
  <c r="J586" i="19"/>
  <c r="I586" i="19"/>
  <c r="H586" i="19"/>
  <c r="G586" i="19"/>
  <c r="F586" i="19"/>
  <c r="BD585" i="19"/>
  <c r="BC585" i="19"/>
  <c r="BB585" i="19"/>
  <c r="BA585" i="19"/>
  <c r="AW585" i="19"/>
  <c r="AV585" i="19"/>
  <c r="AU585" i="19"/>
  <c r="X585" i="19" s="1"/>
  <c r="AT585" i="19"/>
  <c r="AS585" i="19"/>
  <c r="AO585" i="19"/>
  <c r="AN585" i="19"/>
  <c r="AM585" i="19"/>
  <c r="AL585" i="19"/>
  <c r="AK585" i="19"/>
  <c r="AJ585" i="19"/>
  <c r="AI585" i="19"/>
  <c r="AQ585" i="19" s="1"/>
  <c r="AH585" i="19"/>
  <c r="AG585" i="19"/>
  <c r="AF585" i="19"/>
  <c r="AE585" i="19"/>
  <c r="AD585" i="19"/>
  <c r="AC585" i="19"/>
  <c r="AB585" i="19"/>
  <c r="AA585" i="19"/>
  <c r="Z585" i="19"/>
  <c r="Y585" i="19"/>
  <c r="W585" i="19"/>
  <c r="T585" i="19"/>
  <c r="S585" i="19"/>
  <c r="R585" i="19"/>
  <c r="L585" i="19"/>
  <c r="O585" i="19" s="1"/>
  <c r="K585" i="19"/>
  <c r="J585" i="19"/>
  <c r="I585" i="19"/>
  <c r="H585" i="19"/>
  <c r="G585" i="19"/>
  <c r="F585" i="19"/>
  <c r="BD584" i="19"/>
  <c r="BC584" i="19"/>
  <c r="BB584" i="19"/>
  <c r="BA584" i="19"/>
  <c r="AW584" i="19"/>
  <c r="AV584" i="19"/>
  <c r="AU584" i="19"/>
  <c r="AT584" i="19"/>
  <c r="AS584" i="19"/>
  <c r="AO584" i="19"/>
  <c r="AN584" i="19"/>
  <c r="AM584" i="19"/>
  <c r="AL584" i="19"/>
  <c r="AK584" i="19"/>
  <c r="AJ584" i="19"/>
  <c r="AI584" i="19"/>
  <c r="AQ584" i="19" s="1"/>
  <c r="AH584" i="19"/>
  <c r="AG584" i="19"/>
  <c r="AF584" i="19"/>
  <c r="AE584" i="19"/>
  <c r="AD584" i="19"/>
  <c r="AC584" i="19"/>
  <c r="AB584" i="19"/>
  <c r="AA584" i="19"/>
  <c r="Z584" i="19"/>
  <c r="Y584" i="19"/>
  <c r="X584" i="19"/>
  <c r="W584" i="19"/>
  <c r="T584" i="19"/>
  <c r="V584" i="19" s="1"/>
  <c r="S584" i="19"/>
  <c r="R584" i="19"/>
  <c r="L584" i="19"/>
  <c r="P584" i="19" s="1"/>
  <c r="K584" i="19"/>
  <c r="J584" i="19"/>
  <c r="I584" i="19"/>
  <c r="H584" i="19"/>
  <c r="G584" i="19"/>
  <c r="F584" i="19"/>
  <c r="BD583" i="19"/>
  <c r="BC583" i="19"/>
  <c r="BB583" i="19"/>
  <c r="BA583" i="19"/>
  <c r="AW583" i="19"/>
  <c r="AV583" i="19"/>
  <c r="AU583" i="19"/>
  <c r="X583" i="19" s="1"/>
  <c r="AT583" i="19"/>
  <c r="AS583" i="19"/>
  <c r="AO583" i="19"/>
  <c r="AN583" i="19"/>
  <c r="AM583" i="19"/>
  <c r="AL583" i="19"/>
  <c r="AK583" i="19"/>
  <c r="AJ583" i="19"/>
  <c r="AI583" i="19"/>
  <c r="AQ583" i="19" s="1"/>
  <c r="AH583" i="19"/>
  <c r="AG583" i="19"/>
  <c r="AF583" i="19"/>
  <c r="AE583" i="19"/>
  <c r="AD583" i="19"/>
  <c r="AC583" i="19"/>
  <c r="AB583" i="19"/>
  <c r="AA583" i="19"/>
  <c r="Z583" i="19"/>
  <c r="Y583" i="19"/>
  <c r="W583" i="19"/>
  <c r="T583" i="19"/>
  <c r="V583" i="19" s="1"/>
  <c r="S583" i="19"/>
  <c r="R583" i="19"/>
  <c r="L583" i="19"/>
  <c r="P583" i="19" s="1"/>
  <c r="K583" i="19"/>
  <c r="J583" i="19"/>
  <c r="I583" i="19"/>
  <c r="H583" i="19"/>
  <c r="G583" i="19"/>
  <c r="F583" i="19"/>
  <c r="BD582" i="19"/>
  <c r="BC582" i="19"/>
  <c r="BB582" i="19"/>
  <c r="BA582" i="19"/>
  <c r="AW582" i="19"/>
  <c r="AV582" i="19"/>
  <c r="AU582" i="19"/>
  <c r="AT582" i="19"/>
  <c r="AS582" i="19"/>
  <c r="AO582" i="19"/>
  <c r="AN582" i="19"/>
  <c r="AM582" i="19"/>
  <c r="AL582" i="19"/>
  <c r="AK582" i="19"/>
  <c r="AJ582" i="19"/>
  <c r="AI582" i="19"/>
  <c r="AQ582" i="19" s="1"/>
  <c r="AH582" i="19"/>
  <c r="AG582" i="19"/>
  <c r="AF582" i="19"/>
  <c r="AE582" i="19"/>
  <c r="AD582" i="19"/>
  <c r="AC582" i="19"/>
  <c r="AB582" i="19"/>
  <c r="AA582" i="19"/>
  <c r="Z582" i="19"/>
  <c r="Y582" i="19"/>
  <c r="X582" i="19"/>
  <c r="W582" i="19"/>
  <c r="T582" i="19"/>
  <c r="V582" i="19" s="1"/>
  <c r="S582" i="19"/>
  <c r="R582" i="19"/>
  <c r="L582" i="19"/>
  <c r="P582" i="19" s="1"/>
  <c r="K582" i="19"/>
  <c r="J582" i="19"/>
  <c r="I582" i="19"/>
  <c r="H582" i="19"/>
  <c r="G582" i="19"/>
  <c r="F582" i="19"/>
  <c r="BD581" i="19"/>
  <c r="BC581" i="19"/>
  <c r="BB581" i="19"/>
  <c r="BA581" i="19"/>
  <c r="AW581" i="19"/>
  <c r="AV581" i="19"/>
  <c r="AU581" i="19"/>
  <c r="X581" i="19" s="1"/>
  <c r="AT581" i="19"/>
  <c r="AS581" i="19"/>
  <c r="AO581" i="19"/>
  <c r="AN581" i="19"/>
  <c r="AM581" i="19"/>
  <c r="AL581" i="19"/>
  <c r="AK581" i="19"/>
  <c r="AJ581" i="19"/>
  <c r="AI581" i="19"/>
  <c r="AQ581" i="19" s="1"/>
  <c r="AH581" i="19"/>
  <c r="AG581" i="19"/>
  <c r="AF581" i="19"/>
  <c r="AE581" i="19"/>
  <c r="AD581" i="19"/>
  <c r="AC581" i="19"/>
  <c r="AB581" i="19"/>
  <c r="AA581" i="19"/>
  <c r="Z581" i="19"/>
  <c r="Y581" i="19"/>
  <c r="W581" i="19"/>
  <c r="T581" i="19"/>
  <c r="S581" i="19"/>
  <c r="R581" i="19"/>
  <c r="L581" i="19"/>
  <c r="O581" i="19" s="1"/>
  <c r="K581" i="19"/>
  <c r="J581" i="19"/>
  <c r="I581" i="19"/>
  <c r="H581" i="19"/>
  <c r="G581" i="19"/>
  <c r="F581" i="19"/>
  <c r="BD580" i="19"/>
  <c r="BC580" i="19"/>
  <c r="BB580" i="19"/>
  <c r="BA580" i="19"/>
  <c r="AW580" i="19"/>
  <c r="AV580" i="19"/>
  <c r="AU580" i="19"/>
  <c r="AT580" i="19"/>
  <c r="AS580" i="19"/>
  <c r="AO580" i="19"/>
  <c r="AN580" i="19"/>
  <c r="AM580" i="19"/>
  <c r="AL580" i="19"/>
  <c r="AK580" i="19"/>
  <c r="AJ580" i="19"/>
  <c r="AI580" i="19"/>
  <c r="AQ580" i="19" s="1"/>
  <c r="AH580" i="19"/>
  <c r="AG580" i="19"/>
  <c r="AF580" i="19"/>
  <c r="AE580" i="19"/>
  <c r="AD580" i="19"/>
  <c r="AC580" i="19"/>
  <c r="AB580" i="19"/>
  <c r="AA580" i="19"/>
  <c r="Z580" i="19"/>
  <c r="Y580" i="19"/>
  <c r="X580" i="19"/>
  <c r="W580" i="19"/>
  <c r="T580" i="19"/>
  <c r="S580" i="19"/>
  <c r="R580" i="19"/>
  <c r="L580" i="19"/>
  <c r="N580" i="19" s="1"/>
  <c r="K580" i="19"/>
  <c r="J580" i="19"/>
  <c r="I580" i="19"/>
  <c r="H580" i="19"/>
  <c r="G580" i="19"/>
  <c r="F580" i="19"/>
  <c r="BD579" i="19"/>
  <c r="BC579" i="19"/>
  <c r="BB579" i="19"/>
  <c r="BA579" i="19"/>
  <c r="AW579" i="19"/>
  <c r="AV579" i="19"/>
  <c r="AU579" i="19"/>
  <c r="X579" i="19" s="1"/>
  <c r="AT579" i="19"/>
  <c r="AS579" i="19"/>
  <c r="AO579" i="19"/>
  <c r="AN579" i="19"/>
  <c r="AM579" i="19"/>
  <c r="AL579" i="19"/>
  <c r="AK579" i="19"/>
  <c r="AJ579" i="19"/>
  <c r="AI579" i="19"/>
  <c r="AQ579" i="19" s="1"/>
  <c r="AH579" i="19"/>
  <c r="AG579" i="19"/>
  <c r="AF579" i="19"/>
  <c r="AE579" i="19"/>
  <c r="AD579" i="19"/>
  <c r="AC579" i="19"/>
  <c r="AB579" i="19"/>
  <c r="AA579" i="19"/>
  <c r="Z579" i="19"/>
  <c r="Y579" i="19"/>
  <c r="W579" i="19"/>
  <c r="T579" i="19"/>
  <c r="S579" i="19"/>
  <c r="R579" i="19"/>
  <c r="L579" i="19"/>
  <c r="O579" i="19" s="1"/>
  <c r="K579" i="19"/>
  <c r="J579" i="19"/>
  <c r="I579" i="19"/>
  <c r="H579" i="19"/>
  <c r="G579" i="19"/>
  <c r="F579" i="19"/>
  <c r="BD578" i="19"/>
  <c r="BC578" i="19"/>
  <c r="BB578" i="19"/>
  <c r="BA578" i="19"/>
  <c r="AW578" i="19"/>
  <c r="AV578" i="19"/>
  <c r="AU578" i="19"/>
  <c r="AT578" i="19"/>
  <c r="AS578" i="19"/>
  <c r="AO578" i="19"/>
  <c r="AN578" i="19"/>
  <c r="AM578" i="19"/>
  <c r="AL578" i="19"/>
  <c r="AK578" i="19"/>
  <c r="AJ578" i="19"/>
  <c r="AI578" i="19"/>
  <c r="AQ578" i="19" s="1"/>
  <c r="AH578" i="19"/>
  <c r="AG578" i="19"/>
  <c r="AF578" i="19"/>
  <c r="AE578" i="19"/>
  <c r="AD578" i="19"/>
  <c r="AC578" i="19"/>
  <c r="AB578" i="19"/>
  <c r="AA578" i="19"/>
  <c r="Z578" i="19"/>
  <c r="Y578" i="19"/>
  <c r="X578" i="19"/>
  <c r="W578" i="19"/>
  <c r="T578" i="19"/>
  <c r="S578" i="19"/>
  <c r="R578" i="19"/>
  <c r="L578" i="19"/>
  <c r="N578" i="19" s="1"/>
  <c r="K578" i="19"/>
  <c r="J578" i="19"/>
  <c r="I578" i="19"/>
  <c r="H578" i="19"/>
  <c r="G578" i="19"/>
  <c r="F578" i="19"/>
  <c r="BD577" i="19"/>
  <c r="BC577" i="19"/>
  <c r="BB577" i="19"/>
  <c r="BA577" i="19"/>
  <c r="AW577" i="19"/>
  <c r="AV577" i="19"/>
  <c r="AU577" i="19"/>
  <c r="X577" i="19" s="1"/>
  <c r="AT577" i="19"/>
  <c r="AS577" i="19"/>
  <c r="AO577" i="19"/>
  <c r="AN577" i="19"/>
  <c r="AM577" i="19"/>
  <c r="AL577" i="19"/>
  <c r="AK577" i="19"/>
  <c r="AJ577" i="19"/>
  <c r="AI577" i="19"/>
  <c r="AQ577" i="19" s="1"/>
  <c r="AH577" i="19"/>
  <c r="AG577" i="19"/>
  <c r="AF577" i="19"/>
  <c r="AE577" i="19"/>
  <c r="AD577" i="19"/>
  <c r="AC577" i="19"/>
  <c r="AB577" i="19"/>
  <c r="AA577" i="19"/>
  <c r="Z577" i="19"/>
  <c r="Y577" i="19"/>
  <c r="W577" i="19"/>
  <c r="T577" i="19"/>
  <c r="S577" i="19"/>
  <c r="R577" i="19"/>
  <c r="L577" i="19"/>
  <c r="O577" i="19" s="1"/>
  <c r="K577" i="19"/>
  <c r="J577" i="19"/>
  <c r="I577" i="19"/>
  <c r="H577" i="19"/>
  <c r="G577" i="19"/>
  <c r="F577" i="19"/>
  <c r="BD576" i="19"/>
  <c r="BC576" i="19"/>
  <c r="BB576" i="19"/>
  <c r="BA576" i="19"/>
  <c r="AW576" i="19"/>
  <c r="AV576" i="19"/>
  <c r="AU576" i="19"/>
  <c r="AT576" i="19"/>
  <c r="AS576" i="19"/>
  <c r="AO576" i="19"/>
  <c r="AN576" i="19"/>
  <c r="AM576" i="19"/>
  <c r="AL576" i="19"/>
  <c r="AK576" i="19"/>
  <c r="AJ576" i="19"/>
  <c r="AI576" i="19"/>
  <c r="AQ576" i="19" s="1"/>
  <c r="AH576" i="19"/>
  <c r="AG576" i="19"/>
  <c r="AF576" i="19"/>
  <c r="AE576" i="19"/>
  <c r="AD576" i="19"/>
  <c r="AC576" i="19"/>
  <c r="AB576" i="19"/>
  <c r="AA576" i="19"/>
  <c r="Z576" i="19"/>
  <c r="Y576" i="19"/>
  <c r="X576" i="19"/>
  <c r="W576" i="19"/>
  <c r="T576" i="19"/>
  <c r="S576" i="19"/>
  <c r="R576" i="19"/>
  <c r="L576" i="19"/>
  <c r="N576" i="19" s="1"/>
  <c r="K576" i="19"/>
  <c r="J576" i="19"/>
  <c r="I576" i="19"/>
  <c r="H576" i="19"/>
  <c r="G576" i="19"/>
  <c r="F576" i="19"/>
  <c r="BD575" i="19"/>
  <c r="BC575" i="19"/>
  <c r="BB575" i="19"/>
  <c r="BA575" i="19"/>
  <c r="AW575" i="19"/>
  <c r="AV575" i="19"/>
  <c r="AU575" i="19"/>
  <c r="AT575" i="19"/>
  <c r="AS575" i="19"/>
  <c r="AO575" i="19"/>
  <c r="AN575" i="19"/>
  <c r="AM575" i="19"/>
  <c r="AL575" i="19"/>
  <c r="AK575" i="19"/>
  <c r="AJ575" i="19"/>
  <c r="AI575" i="19"/>
  <c r="AQ575" i="19" s="1"/>
  <c r="AH575" i="19"/>
  <c r="AG575" i="19"/>
  <c r="AF575" i="19"/>
  <c r="AE575" i="19"/>
  <c r="AD575" i="19"/>
  <c r="AC575" i="19"/>
  <c r="AB575" i="19"/>
  <c r="AA575" i="19"/>
  <c r="Z575" i="19"/>
  <c r="Y575" i="19"/>
  <c r="X575" i="19"/>
  <c r="W575" i="19"/>
  <c r="T575" i="19"/>
  <c r="V575" i="19" s="1"/>
  <c r="S575" i="19"/>
  <c r="R575" i="19"/>
  <c r="L575" i="19"/>
  <c r="P575" i="19" s="1"/>
  <c r="K575" i="19"/>
  <c r="J575" i="19"/>
  <c r="I575" i="19"/>
  <c r="H575" i="19"/>
  <c r="G575" i="19"/>
  <c r="F575" i="19"/>
  <c r="BD574" i="19"/>
  <c r="BC574" i="19"/>
  <c r="BB574" i="19"/>
  <c r="BA574" i="19"/>
  <c r="AW574" i="19"/>
  <c r="AV574" i="19"/>
  <c r="AU574" i="19"/>
  <c r="X574" i="19" s="1"/>
  <c r="AT574" i="19"/>
  <c r="AS574" i="19"/>
  <c r="AO574" i="19"/>
  <c r="AN574" i="19"/>
  <c r="AM574" i="19"/>
  <c r="AL574" i="19"/>
  <c r="AK574" i="19"/>
  <c r="AJ574" i="19"/>
  <c r="AI574" i="19"/>
  <c r="AQ574" i="19" s="1"/>
  <c r="AH574" i="19"/>
  <c r="AG574" i="19"/>
  <c r="AF574" i="19"/>
  <c r="AE574" i="19"/>
  <c r="AD574" i="19"/>
  <c r="AC574" i="19"/>
  <c r="AB574" i="19"/>
  <c r="AA574" i="19"/>
  <c r="Z574" i="19"/>
  <c r="Y574" i="19"/>
  <c r="W574" i="19"/>
  <c r="T574" i="19"/>
  <c r="S574" i="19"/>
  <c r="R574" i="19"/>
  <c r="L574" i="19"/>
  <c r="O574" i="19" s="1"/>
  <c r="K574" i="19"/>
  <c r="J574" i="19"/>
  <c r="I574" i="19"/>
  <c r="H574" i="19"/>
  <c r="G574" i="19"/>
  <c r="F574" i="19"/>
  <c r="BD573" i="19"/>
  <c r="BC573" i="19"/>
  <c r="BB573" i="19"/>
  <c r="BA573" i="19"/>
  <c r="AW573" i="19"/>
  <c r="AV573" i="19"/>
  <c r="AU573" i="19"/>
  <c r="AT573" i="19"/>
  <c r="AS573" i="19"/>
  <c r="AO573" i="19"/>
  <c r="AN573" i="19"/>
  <c r="AM573" i="19"/>
  <c r="AL573" i="19"/>
  <c r="AK573" i="19"/>
  <c r="AJ573" i="19"/>
  <c r="AI573" i="19"/>
  <c r="AQ573" i="19" s="1"/>
  <c r="AH573" i="19"/>
  <c r="AG573" i="19"/>
  <c r="AF573" i="19"/>
  <c r="AE573" i="19"/>
  <c r="AD573" i="19"/>
  <c r="AC573" i="19"/>
  <c r="AB573" i="19"/>
  <c r="AA573" i="19"/>
  <c r="Z573" i="19"/>
  <c r="Y573" i="19"/>
  <c r="X573" i="19"/>
  <c r="W573" i="19"/>
  <c r="T573" i="19"/>
  <c r="V573" i="19" s="1"/>
  <c r="S573" i="19"/>
  <c r="R573" i="19"/>
  <c r="L573" i="19"/>
  <c r="P573" i="19" s="1"/>
  <c r="K573" i="19"/>
  <c r="J573" i="19"/>
  <c r="I573" i="19"/>
  <c r="H573" i="19"/>
  <c r="G573" i="19"/>
  <c r="F573" i="19"/>
  <c r="BD572" i="19"/>
  <c r="BC572" i="19"/>
  <c r="BB572" i="19"/>
  <c r="BA572" i="19"/>
  <c r="AW572" i="19"/>
  <c r="AV572" i="19"/>
  <c r="AU572" i="19"/>
  <c r="X572" i="19" s="1"/>
  <c r="AT572" i="19"/>
  <c r="AS572" i="19"/>
  <c r="AO572" i="19"/>
  <c r="AN572" i="19"/>
  <c r="AM572" i="19"/>
  <c r="AL572" i="19"/>
  <c r="AK572" i="19"/>
  <c r="AJ572" i="19"/>
  <c r="AI572" i="19"/>
  <c r="AQ572" i="19" s="1"/>
  <c r="AH572" i="19"/>
  <c r="AG572" i="19"/>
  <c r="AF572" i="19"/>
  <c r="AE572" i="19"/>
  <c r="AD572" i="19"/>
  <c r="AC572" i="19"/>
  <c r="AB572" i="19"/>
  <c r="AA572" i="19"/>
  <c r="Z572" i="19"/>
  <c r="Y572" i="19"/>
  <c r="W572" i="19"/>
  <c r="T572" i="19"/>
  <c r="V572" i="19" s="1"/>
  <c r="S572" i="19"/>
  <c r="R572" i="19"/>
  <c r="L572" i="19"/>
  <c r="P572" i="19" s="1"/>
  <c r="K572" i="19"/>
  <c r="J572" i="19"/>
  <c r="I572" i="19"/>
  <c r="H572" i="19"/>
  <c r="G572" i="19"/>
  <c r="F572" i="19"/>
  <c r="BD571" i="19"/>
  <c r="BC571" i="19"/>
  <c r="BB571" i="19"/>
  <c r="BA571" i="19"/>
  <c r="AW571" i="19"/>
  <c r="AV571" i="19"/>
  <c r="AU571" i="19"/>
  <c r="AT571" i="19"/>
  <c r="AS571" i="19"/>
  <c r="AO571" i="19"/>
  <c r="AN571" i="19"/>
  <c r="AM571" i="19"/>
  <c r="AL571" i="19"/>
  <c r="AK571" i="19"/>
  <c r="AJ571" i="19"/>
  <c r="AI571" i="19"/>
  <c r="AQ571" i="19" s="1"/>
  <c r="AH571" i="19"/>
  <c r="AG571" i="19"/>
  <c r="AF571" i="19"/>
  <c r="AE571" i="19"/>
  <c r="AD571" i="19"/>
  <c r="AC571" i="19"/>
  <c r="AB571" i="19"/>
  <c r="AA571" i="19"/>
  <c r="Z571" i="19"/>
  <c r="Y571" i="19"/>
  <c r="X571" i="19"/>
  <c r="W571" i="19"/>
  <c r="T571" i="19"/>
  <c r="V571" i="19" s="1"/>
  <c r="S571" i="19"/>
  <c r="R571" i="19"/>
  <c r="L571" i="19"/>
  <c r="P571" i="19" s="1"/>
  <c r="K571" i="19"/>
  <c r="J571" i="19"/>
  <c r="I571" i="19"/>
  <c r="H571" i="19"/>
  <c r="G571" i="19"/>
  <c r="F571" i="19"/>
  <c r="BD570" i="19"/>
  <c r="BC570" i="19"/>
  <c r="BB570" i="19"/>
  <c r="BA570" i="19"/>
  <c r="AW570" i="19"/>
  <c r="AV570" i="19"/>
  <c r="AU570" i="19"/>
  <c r="X570" i="19" s="1"/>
  <c r="AT570" i="19"/>
  <c r="AS570" i="19"/>
  <c r="AO570" i="19"/>
  <c r="AN570" i="19"/>
  <c r="AM570" i="19"/>
  <c r="AL570" i="19"/>
  <c r="AK570" i="19"/>
  <c r="AJ570" i="19"/>
  <c r="AI570" i="19"/>
  <c r="AQ570" i="19" s="1"/>
  <c r="AH570" i="19"/>
  <c r="AG570" i="19"/>
  <c r="AF570" i="19"/>
  <c r="AE570" i="19"/>
  <c r="AD570" i="19"/>
  <c r="AC570" i="19"/>
  <c r="AB570" i="19"/>
  <c r="AA570" i="19"/>
  <c r="Z570" i="19"/>
  <c r="Y570" i="19"/>
  <c r="W570" i="19"/>
  <c r="T570" i="19"/>
  <c r="S570" i="19"/>
  <c r="R570" i="19"/>
  <c r="L570" i="19"/>
  <c r="O570" i="19" s="1"/>
  <c r="K570" i="19"/>
  <c r="J570" i="19"/>
  <c r="I570" i="19"/>
  <c r="H570" i="19"/>
  <c r="G570" i="19"/>
  <c r="F570" i="19"/>
  <c r="BD569" i="19"/>
  <c r="BC569" i="19"/>
  <c r="BB569" i="19"/>
  <c r="BA569" i="19"/>
  <c r="AW569" i="19"/>
  <c r="AV569" i="19"/>
  <c r="AU569" i="19"/>
  <c r="AT569" i="19"/>
  <c r="AS569" i="19"/>
  <c r="AO569" i="19"/>
  <c r="AN569" i="19"/>
  <c r="AM569" i="19"/>
  <c r="AL569" i="19"/>
  <c r="AK569" i="19"/>
  <c r="AJ569" i="19"/>
  <c r="AI569" i="19"/>
  <c r="AQ569" i="19" s="1"/>
  <c r="AH569" i="19"/>
  <c r="AG569" i="19"/>
  <c r="AF569" i="19"/>
  <c r="AE569" i="19"/>
  <c r="AD569" i="19"/>
  <c r="AC569" i="19"/>
  <c r="AB569" i="19"/>
  <c r="AA569" i="19"/>
  <c r="Z569" i="19"/>
  <c r="Y569" i="19"/>
  <c r="X569" i="19"/>
  <c r="W569" i="19"/>
  <c r="T569" i="19"/>
  <c r="V569" i="19" s="1"/>
  <c r="S569" i="19"/>
  <c r="R569" i="19"/>
  <c r="L569" i="19"/>
  <c r="P569" i="19" s="1"/>
  <c r="K569" i="19"/>
  <c r="J569" i="19"/>
  <c r="I569" i="19"/>
  <c r="H569" i="19"/>
  <c r="G569" i="19"/>
  <c r="F569" i="19"/>
  <c r="BD568" i="19"/>
  <c r="BC568" i="19"/>
  <c r="BB568" i="19"/>
  <c r="BA568" i="19"/>
  <c r="AW568" i="19"/>
  <c r="AV568" i="19"/>
  <c r="AU568" i="19"/>
  <c r="X568" i="19" s="1"/>
  <c r="AT568" i="19"/>
  <c r="AS568" i="19"/>
  <c r="AO568" i="19"/>
  <c r="AN568" i="19"/>
  <c r="AM568" i="19"/>
  <c r="AL568" i="19"/>
  <c r="AK568" i="19"/>
  <c r="AJ568" i="19"/>
  <c r="AI568" i="19"/>
  <c r="AQ568" i="19" s="1"/>
  <c r="AH568" i="19"/>
  <c r="AG568" i="19"/>
  <c r="AF568" i="19"/>
  <c r="AE568" i="19"/>
  <c r="AD568" i="19"/>
  <c r="AC568" i="19"/>
  <c r="AB568" i="19"/>
  <c r="AA568" i="19"/>
  <c r="Z568" i="19"/>
  <c r="Y568" i="19"/>
  <c r="W568" i="19"/>
  <c r="T568" i="19"/>
  <c r="V568" i="19" s="1"/>
  <c r="S568" i="19"/>
  <c r="R568" i="19"/>
  <c r="L568" i="19"/>
  <c r="P568" i="19" s="1"/>
  <c r="K568" i="19"/>
  <c r="J568" i="19"/>
  <c r="I568" i="19"/>
  <c r="H568" i="19"/>
  <c r="G568" i="19"/>
  <c r="F568" i="19"/>
  <c r="BD567" i="19"/>
  <c r="BC567" i="19"/>
  <c r="BB567" i="19"/>
  <c r="BA567" i="19"/>
  <c r="AW567" i="19"/>
  <c r="AV567" i="19"/>
  <c r="AU567" i="19"/>
  <c r="AT567" i="19"/>
  <c r="AS567" i="19"/>
  <c r="AO567" i="19"/>
  <c r="AN567" i="19"/>
  <c r="AM567" i="19"/>
  <c r="AL567" i="19"/>
  <c r="AK567" i="19"/>
  <c r="AJ567" i="19"/>
  <c r="AI567" i="19"/>
  <c r="AQ567" i="19" s="1"/>
  <c r="AH567" i="19"/>
  <c r="AG567" i="19"/>
  <c r="AF567" i="19"/>
  <c r="AE567" i="19"/>
  <c r="AD567" i="19"/>
  <c r="AC567" i="19"/>
  <c r="AB567" i="19"/>
  <c r="AA567" i="19"/>
  <c r="Z567" i="19"/>
  <c r="Y567" i="19"/>
  <c r="X567" i="19"/>
  <c r="W567" i="19"/>
  <c r="T567" i="19"/>
  <c r="V567" i="19" s="1"/>
  <c r="S567" i="19"/>
  <c r="R567" i="19"/>
  <c r="L567" i="19"/>
  <c r="P567" i="19" s="1"/>
  <c r="K567" i="19"/>
  <c r="J567" i="19"/>
  <c r="I567" i="19"/>
  <c r="H567" i="19"/>
  <c r="G567" i="19"/>
  <c r="F567" i="19"/>
  <c r="BD566" i="19"/>
  <c r="BC566" i="19"/>
  <c r="BB566" i="19"/>
  <c r="BA566" i="19"/>
  <c r="AW566" i="19"/>
  <c r="AV566" i="19"/>
  <c r="AU566" i="19"/>
  <c r="X566" i="19" s="1"/>
  <c r="AT566" i="19"/>
  <c r="AS566" i="19"/>
  <c r="AO566" i="19"/>
  <c r="AN566" i="19"/>
  <c r="AM566" i="19"/>
  <c r="AL566" i="19"/>
  <c r="AK566" i="19"/>
  <c r="AJ566" i="19"/>
  <c r="AI566" i="19"/>
  <c r="AQ566" i="19" s="1"/>
  <c r="AH566" i="19"/>
  <c r="AG566" i="19"/>
  <c r="AF566" i="19"/>
  <c r="AE566" i="19"/>
  <c r="AD566" i="19"/>
  <c r="AC566" i="19"/>
  <c r="AB566" i="19"/>
  <c r="AA566" i="19"/>
  <c r="Z566" i="19"/>
  <c r="Y566" i="19"/>
  <c r="W566" i="19"/>
  <c r="T566" i="19"/>
  <c r="S566" i="19"/>
  <c r="R566" i="19"/>
  <c r="L566" i="19"/>
  <c r="O566" i="19" s="1"/>
  <c r="K566" i="19"/>
  <c r="J566" i="19"/>
  <c r="I566" i="19"/>
  <c r="H566" i="19"/>
  <c r="G566" i="19"/>
  <c r="F566" i="19"/>
  <c r="BD565" i="19"/>
  <c r="BC565" i="19"/>
  <c r="BB565" i="19"/>
  <c r="BA565" i="19"/>
  <c r="AW565" i="19"/>
  <c r="AV565" i="19"/>
  <c r="AU565" i="19"/>
  <c r="AT565" i="19"/>
  <c r="AS565" i="19"/>
  <c r="AO565" i="19"/>
  <c r="AN565" i="19"/>
  <c r="AM565" i="19"/>
  <c r="AL565" i="19"/>
  <c r="AK565" i="19"/>
  <c r="AJ565" i="19"/>
  <c r="AI565" i="19"/>
  <c r="AQ565" i="19" s="1"/>
  <c r="AH565" i="19"/>
  <c r="AG565" i="19"/>
  <c r="AF565" i="19"/>
  <c r="AE565" i="19"/>
  <c r="AD565" i="19"/>
  <c r="AC565" i="19"/>
  <c r="AB565" i="19"/>
  <c r="AA565" i="19"/>
  <c r="Z565" i="19"/>
  <c r="Y565" i="19"/>
  <c r="X565" i="19"/>
  <c r="W565" i="19"/>
  <c r="T565" i="19"/>
  <c r="V565" i="19" s="1"/>
  <c r="S565" i="19"/>
  <c r="R565" i="19"/>
  <c r="L565" i="19"/>
  <c r="P565" i="19" s="1"/>
  <c r="K565" i="19"/>
  <c r="J565" i="19"/>
  <c r="I565" i="19"/>
  <c r="H565" i="19"/>
  <c r="G565" i="19"/>
  <c r="F565" i="19"/>
  <c r="BD564" i="19"/>
  <c r="BC564" i="19"/>
  <c r="BB564" i="19"/>
  <c r="BA564" i="19"/>
  <c r="AW564" i="19"/>
  <c r="AV564" i="19"/>
  <c r="AU564" i="19"/>
  <c r="X564" i="19" s="1"/>
  <c r="AT564" i="19"/>
  <c r="AS564" i="19"/>
  <c r="AO564" i="19"/>
  <c r="AN564" i="19"/>
  <c r="AM564" i="19"/>
  <c r="AL564" i="19"/>
  <c r="AK564" i="19"/>
  <c r="AJ564" i="19"/>
  <c r="AI564" i="19"/>
  <c r="AQ564" i="19" s="1"/>
  <c r="AH564" i="19"/>
  <c r="AG564" i="19"/>
  <c r="AF564" i="19"/>
  <c r="AE564" i="19"/>
  <c r="AD564" i="19"/>
  <c r="AC564" i="19"/>
  <c r="AB564" i="19"/>
  <c r="AA564" i="19"/>
  <c r="Z564" i="19"/>
  <c r="Y564" i="19"/>
  <c r="W564" i="19"/>
  <c r="U564" i="19"/>
  <c r="T564" i="19"/>
  <c r="V564" i="19" s="1"/>
  <c r="S564" i="19"/>
  <c r="R564" i="19"/>
  <c r="L564" i="19"/>
  <c r="P564" i="19" s="1"/>
  <c r="K564" i="19"/>
  <c r="J564" i="19"/>
  <c r="I564" i="19"/>
  <c r="H564" i="19"/>
  <c r="G564" i="19"/>
  <c r="F564" i="19"/>
  <c r="BD563" i="19"/>
  <c r="BC563" i="19"/>
  <c r="BB563" i="19"/>
  <c r="BA563" i="19"/>
  <c r="AW563" i="19"/>
  <c r="AV563" i="19"/>
  <c r="AU563" i="19"/>
  <c r="AT563" i="19"/>
  <c r="AS563" i="19"/>
  <c r="AO563" i="19"/>
  <c r="AN563" i="19"/>
  <c r="AM563" i="19"/>
  <c r="AL563" i="19"/>
  <c r="AK563" i="19"/>
  <c r="AJ563" i="19"/>
  <c r="AI563" i="19"/>
  <c r="AQ563" i="19" s="1"/>
  <c r="AH563" i="19"/>
  <c r="AG563" i="19"/>
  <c r="AF563" i="19"/>
  <c r="AE563" i="19"/>
  <c r="AD563" i="19"/>
  <c r="AC563" i="19"/>
  <c r="AB563" i="19"/>
  <c r="AA563" i="19"/>
  <c r="Z563" i="19"/>
  <c r="Y563" i="19"/>
  <c r="X563" i="19"/>
  <c r="W563" i="19"/>
  <c r="T563" i="19"/>
  <c r="V563" i="19" s="1"/>
  <c r="S563" i="19"/>
  <c r="R563" i="19"/>
  <c r="L563" i="19"/>
  <c r="P563" i="19" s="1"/>
  <c r="K563" i="19"/>
  <c r="J563" i="19"/>
  <c r="I563" i="19"/>
  <c r="H563" i="19"/>
  <c r="G563" i="19"/>
  <c r="F563" i="19"/>
  <c r="BD562" i="19"/>
  <c r="BC562" i="19"/>
  <c r="BB562" i="19"/>
  <c r="BA562" i="19"/>
  <c r="AW562" i="19"/>
  <c r="AV562" i="19"/>
  <c r="AU562" i="19"/>
  <c r="X562" i="19" s="1"/>
  <c r="AT562" i="19"/>
  <c r="AS562" i="19"/>
  <c r="AO562" i="19"/>
  <c r="AN562" i="19"/>
  <c r="AM562" i="19"/>
  <c r="AL562" i="19"/>
  <c r="AK562" i="19"/>
  <c r="AJ562" i="19"/>
  <c r="AI562" i="19"/>
  <c r="AQ562" i="19" s="1"/>
  <c r="AH562" i="19"/>
  <c r="AG562" i="19"/>
  <c r="AF562" i="19"/>
  <c r="AE562" i="19"/>
  <c r="AD562" i="19"/>
  <c r="AC562" i="19"/>
  <c r="AB562" i="19"/>
  <c r="AA562" i="19"/>
  <c r="Z562" i="19"/>
  <c r="Y562" i="19"/>
  <c r="W562" i="19"/>
  <c r="T562" i="19"/>
  <c r="S562" i="19"/>
  <c r="R562" i="19"/>
  <c r="L562" i="19"/>
  <c r="O562" i="19" s="1"/>
  <c r="K562" i="19"/>
  <c r="J562" i="19"/>
  <c r="I562" i="19"/>
  <c r="H562" i="19"/>
  <c r="G562" i="19"/>
  <c r="F562" i="19"/>
  <c r="BD561" i="19"/>
  <c r="BC561" i="19"/>
  <c r="BB561" i="19"/>
  <c r="BA561" i="19"/>
  <c r="AW561" i="19"/>
  <c r="AV561" i="19"/>
  <c r="AU561" i="19"/>
  <c r="AT561" i="19"/>
  <c r="AS561" i="19"/>
  <c r="AO561" i="19"/>
  <c r="AN561" i="19"/>
  <c r="AM561" i="19"/>
  <c r="AL561" i="19"/>
  <c r="AK561" i="19"/>
  <c r="AJ561" i="19"/>
  <c r="AI561" i="19"/>
  <c r="AQ561" i="19" s="1"/>
  <c r="AH561" i="19"/>
  <c r="AG561" i="19"/>
  <c r="AF561" i="19"/>
  <c r="AE561" i="19"/>
  <c r="AD561" i="19"/>
  <c r="AC561" i="19"/>
  <c r="AB561" i="19"/>
  <c r="AA561" i="19"/>
  <c r="Z561" i="19"/>
  <c r="Y561" i="19"/>
  <c r="X561" i="19"/>
  <c r="W561" i="19"/>
  <c r="T561" i="19"/>
  <c r="V561" i="19" s="1"/>
  <c r="S561" i="19"/>
  <c r="R561" i="19"/>
  <c r="L561" i="19"/>
  <c r="P561" i="19" s="1"/>
  <c r="K561" i="19"/>
  <c r="J561" i="19"/>
  <c r="I561" i="19"/>
  <c r="H561" i="19"/>
  <c r="G561" i="19"/>
  <c r="F561" i="19"/>
  <c r="BD560" i="19"/>
  <c r="BC560" i="19"/>
  <c r="BB560" i="19"/>
  <c r="BA560" i="19"/>
  <c r="AW560" i="19"/>
  <c r="AV560" i="19"/>
  <c r="AU560" i="19"/>
  <c r="X560" i="19" s="1"/>
  <c r="AT560" i="19"/>
  <c r="AS560" i="19"/>
  <c r="AO560" i="19"/>
  <c r="AN560" i="19"/>
  <c r="AM560" i="19"/>
  <c r="AL560" i="19"/>
  <c r="AK560" i="19"/>
  <c r="AJ560" i="19"/>
  <c r="AI560" i="19"/>
  <c r="AQ560" i="19" s="1"/>
  <c r="AH560" i="19"/>
  <c r="AG560" i="19"/>
  <c r="AF560" i="19"/>
  <c r="AE560" i="19"/>
  <c r="AD560" i="19"/>
  <c r="AC560" i="19"/>
  <c r="AB560" i="19"/>
  <c r="AA560" i="19"/>
  <c r="Z560" i="19"/>
  <c r="Y560" i="19"/>
  <c r="W560" i="19"/>
  <c r="T560" i="19"/>
  <c r="V560" i="19" s="1"/>
  <c r="S560" i="19"/>
  <c r="R560" i="19"/>
  <c r="L560" i="19"/>
  <c r="Q560" i="19" s="1"/>
  <c r="K560" i="19"/>
  <c r="J560" i="19"/>
  <c r="I560" i="19"/>
  <c r="H560" i="19"/>
  <c r="G560" i="19"/>
  <c r="F560" i="19"/>
  <c r="BD559" i="19"/>
  <c r="BC559" i="19"/>
  <c r="BB559" i="19"/>
  <c r="BA559" i="19"/>
  <c r="AW559" i="19"/>
  <c r="AV559" i="19"/>
  <c r="AU559" i="19"/>
  <c r="AT559" i="19"/>
  <c r="AS559" i="19"/>
  <c r="AO559" i="19"/>
  <c r="AN559" i="19"/>
  <c r="AM559" i="19"/>
  <c r="AL559" i="19"/>
  <c r="AK559" i="19"/>
  <c r="AJ559" i="19"/>
  <c r="AI559" i="19"/>
  <c r="AQ559" i="19" s="1"/>
  <c r="AH559" i="19"/>
  <c r="AG559" i="19"/>
  <c r="AF559" i="19"/>
  <c r="AE559" i="19"/>
  <c r="AD559" i="19"/>
  <c r="AC559" i="19"/>
  <c r="AB559" i="19"/>
  <c r="AA559" i="19"/>
  <c r="Z559" i="19"/>
  <c r="Y559" i="19"/>
  <c r="X559" i="19"/>
  <c r="W559" i="19"/>
  <c r="T559" i="19"/>
  <c r="V559" i="19" s="1"/>
  <c r="S559" i="19"/>
  <c r="R559" i="19"/>
  <c r="L559" i="19"/>
  <c r="P559" i="19" s="1"/>
  <c r="K559" i="19"/>
  <c r="J559" i="19"/>
  <c r="I559" i="19"/>
  <c r="H559" i="19"/>
  <c r="G559" i="19"/>
  <c r="F559" i="19"/>
  <c r="BD558" i="19"/>
  <c r="BC558" i="19"/>
  <c r="BB558" i="19"/>
  <c r="BA558" i="19"/>
  <c r="AW558" i="19"/>
  <c r="AV558" i="19"/>
  <c r="AU558" i="19"/>
  <c r="X558" i="19" s="1"/>
  <c r="AT558" i="19"/>
  <c r="AS558" i="19"/>
  <c r="AO558" i="19"/>
  <c r="AN558" i="19"/>
  <c r="AM558" i="19"/>
  <c r="AL558" i="19"/>
  <c r="AK558" i="19"/>
  <c r="AJ558" i="19"/>
  <c r="AI558" i="19"/>
  <c r="AQ558" i="19" s="1"/>
  <c r="AH558" i="19"/>
  <c r="AG558" i="19"/>
  <c r="AF558" i="19"/>
  <c r="AE558" i="19"/>
  <c r="AD558" i="19"/>
  <c r="AC558" i="19"/>
  <c r="AB558" i="19"/>
  <c r="AA558" i="19"/>
  <c r="Z558" i="19"/>
  <c r="Y558" i="19"/>
  <c r="W558" i="19"/>
  <c r="T558" i="19"/>
  <c r="S558" i="19"/>
  <c r="R558" i="19"/>
  <c r="L558" i="19"/>
  <c r="O558" i="19" s="1"/>
  <c r="K558" i="19"/>
  <c r="J558" i="19"/>
  <c r="I558" i="19"/>
  <c r="H558" i="19"/>
  <c r="G558" i="19"/>
  <c r="F558" i="19"/>
  <c r="BD557" i="19"/>
  <c r="BC557" i="19"/>
  <c r="BB557" i="19"/>
  <c r="BA557" i="19"/>
  <c r="AW557" i="19"/>
  <c r="AV557" i="19"/>
  <c r="AU557" i="19"/>
  <c r="AT557" i="19"/>
  <c r="AS557" i="19"/>
  <c r="AO557" i="19"/>
  <c r="AN557" i="19"/>
  <c r="AM557" i="19"/>
  <c r="AL557" i="19"/>
  <c r="AK557" i="19"/>
  <c r="AJ557" i="19"/>
  <c r="AI557" i="19"/>
  <c r="AQ557" i="19" s="1"/>
  <c r="AH557" i="19"/>
  <c r="AG557" i="19"/>
  <c r="AF557" i="19"/>
  <c r="AE557" i="19"/>
  <c r="AD557" i="19"/>
  <c r="AC557" i="19"/>
  <c r="AB557" i="19"/>
  <c r="AA557" i="19"/>
  <c r="Z557" i="19"/>
  <c r="Y557" i="19"/>
  <c r="X557" i="19"/>
  <c r="W557" i="19"/>
  <c r="T557" i="19"/>
  <c r="V557" i="19" s="1"/>
  <c r="S557" i="19"/>
  <c r="R557" i="19"/>
  <c r="L557" i="19"/>
  <c r="P557" i="19" s="1"/>
  <c r="K557" i="19"/>
  <c r="J557" i="19"/>
  <c r="I557" i="19"/>
  <c r="H557" i="19"/>
  <c r="G557" i="19"/>
  <c r="F557" i="19"/>
  <c r="BD556" i="19"/>
  <c r="BC556" i="19"/>
  <c r="BB556" i="19"/>
  <c r="BA556" i="19"/>
  <c r="AW556" i="19"/>
  <c r="AV556" i="19"/>
  <c r="AU556" i="19"/>
  <c r="X556" i="19" s="1"/>
  <c r="AT556" i="19"/>
  <c r="AS556" i="19"/>
  <c r="AO556" i="19"/>
  <c r="AN556" i="19"/>
  <c r="AM556" i="19"/>
  <c r="AL556" i="19"/>
  <c r="AK556" i="19"/>
  <c r="AJ556" i="19"/>
  <c r="AI556" i="19"/>
  <c r="AQ556" i="19" s="1"/>
  <c r="AH556" i="19"/>
  <c r="AG556" i="19"/>
  <c r="AF556" i="19"/>
  <c r="AE556" i="19"/>
  <c r="AD556" i="19"/>
  <c r="AC556" i="19"/>
  <c r="AB556" i="19"/>
  <c r="AA556" i="19"/>
  <c r="Z556" i="19"/>
  <c r="Y556" i="19"/>
  <c r="W556" i="19"/>
  <c r="T556" i="19"/>
  <c r="V556" i="19" s="1"/>
  <c r="S556" i="19"/>
  <c r="R556" i="19"/>
  <c r="L556" i="19"/>
  <c r="Q556" i="19" s="1"/>
  <c r="K556" i="19"/>
  <c r="J556" i="19"/>
  <c r="I556" i="19"/>
  <c r="H556" i="19"/>
  <c r="G556" i="19"/>
  <c r="F556" i="19"/>
  <c r="BD555" i="19"/>
  <c r="BC555" i="19"/>
  <c r="BB555" i="19"/>
  <c r="BA555" i="19"/>
  <c r="AW555" i="19"/>
  <c r="AV555" i="19"/>
  <c r="AU555" i="19"/>
  <c r="AT555" i="19"/>
  <c r="AS555" i="19"/>
  <c r="AO555" i="19"/>
  <c r="AN555" i="19"/>
  <c r="AM555" i="19"/>
  <c r="AL555" i="19"/>
  <c r="AK555" i="19"/>
  <c r="AJ555" i="19"/>
  <c r="AI555" i="19"/>
  <c r="AQ555" i="19" s="1"/>
  <c r="AH555" i="19"/>
  <c r="AG555" i="19"/>
  <c r="AF555" i="19"/>
  <c r="AE555" i="19"/>
  <c r="AD555" i="19"/>
  <c r="AC555" i="19"/>
  <c r="AB555" i="19"/>
  <c r="AA555" i="19"/>
  <c r="Z555" i="19"/>
  <c r="Y555" i="19"/>
  <c r="X555" i="19"/>
  <c r="W555" i="19"/>
  <c r="T555" i="19"/>
  <c r="U555" i="19" s="1"/>
  <c r="S555" i="19"/>
  <c r="R555" i="19"/>
  <c r="L555" i="19"/>
  <c r="N555" i="19" s="1"/>
  <c r="K555" i="19"/>
  <c r="J555" i="19"/>
  <c r="I555" i="19"/>
  <c r="H555" i="19"/>
  <c r="G555" i="19"/>
  <c r="F555" i="19"/>
  <c r="BD554" i="19"/>
  <c r="BC554" i="19"/>
  <c r="BB554" i="19"/>
  <c r="BA554" i="19"/>
  <c r="AW554" i="19"/>
  <c r="AV554" i="19"/>
  <c r="AU554" i="19"/>
  <c r="X554" i="19" s="1"/>
  <c r="AT554" i="19"/>
  <c r="AS554" i="19"/>
  <c r="AO554" i="19"/>
  <c r="AN554" i="19"/>
  <c r="AM554" i="19"/>
  <c r="AL554" i="19"/>
  <c r="AK554" i="19"/>
  <c r="AJ554" i="19"/>
  <c r="AI554" i="19"/>
  <c r="AQ554" i="19" s="1"/>
  <c r="AH554" i="19"/>
  <c r="AG554" i="19"/>
  <c r="AF554" i="19"/>
  <c r="AE554" i="19"/>
  <c r="AD554" i="19"/>
  <c r="AC554" i="19"/>
  <c r="AB554" i="19"/>
  <c r="AA554" i="19"/>
  <c r="Z554" i="19"/>
  <c r="Y554" i="19"/>
  <c r="W554" i="19"/>
  <c r="U554" i="19"/>
  <c r="T554" i="19"/>
  <c r="V554" i="19" s="1"/>
  <c r="S554" i="19"/>
  <c r="R554" i="19"/>
  <c r="Q554" i="19"/>
  <c r="L554" i="19"/>
  <c r="K554" i="19"/>
  <c r="J554" i="19"/>
  <c r="I554" i="19"/>
  <c r="H554" i="19"/>
  <c r="G554" i="19"/>
  <c r="F554" i="19"/>
  <c r="BD553" i="19"/>
  <c r="BC553" i="19"/>
  <c r="BB553" i="19"/>
  <c r="BA553" i="19"/>
  <c r="AW553" i="19"/>
  <c r="AV553" i="19"/>
  <c r="AU553" i="19"/>
  <c r="AT553" i="19"/>
  <c r="AS553" i="19"/>
  <c r="AO553" i="19"/>
  <c r="AN553" i="19"/>
  <c r="AM553" i="19"/>
  <c r="AL553" i="19"/>
  <c r="AK553" i="19"/>
  <c r="AJ553" i="19"/>
  <c r="AI553" i="19"/>
  <c r="AQ553" i="19" s="1"/>
  <c r="AH553" i="19"/>
  <c r="AG553" i="19"/>
  <c r="AF553" i="19"/>
  <c r="AE553" i="19"/>
  <c r="AD553" i="19"/>
  <c r="AC553" i="19"/>
  <c r="AB553" i="19"/>
  <c r="AA553" i="19"/>
  <c r="Z553" i="19"/>
  <c r="Y553" i="19"/>
  <c r="X553" i="19"/>
  <c r="W553" i="19"/>
  <c r="T553" i="19"/>
  <c r="U553" i="19" s="1"/>
  <c r="S553" i="19"/>
  <c r="R553" i="19"/>
  <c r="L553" i="19"/>
  <c r="N553" i="19" s="1"/>
  <c r="K553" i="19"/>
  <c r="J553" i="19"/>
  <c r="I553" i="19"/>
  <c r="H553" i="19"/>
  <c r="G553" i="19"/>
  <c r="F553" i="19"/>
  <c r="BD552" i="19"/>
  <c r="BC552" i="19"/>
  <c r="BB552" i="19"/>
  <c r="BA552" i="19"/>
  <c r="AW552" i="19"/>
  <c r="AV552" i="19"/>
  <c r="AU552" i="19"/>
  <c r="X552" i="19" s="1"/>
  <c r="AT552" i="19"/>
  <c r="AS552" i="19"/>
  <c r="AO552" i="19"/>
  <c r="AN552" i="19"/>
  <c r="AM552" i="19"/>
  <c r="AL552" i="19"/>
  <c r="AK552" i="19"/>
  <c r="AJ552" i="19"/>
  <c r="AI552" i="19"/>
  <c r="AQ552" i="19" s="1"/>
  <c r="AH552" i="19"/>
  <c r="AG552" i="19"/>
  <c r="AF552" i="19"/>
  <c r="AE552" i="19"/>
  <c r="AD552" i="19"/>
  <c r="AC552" i="19"/>
  <c r="AB552" i="19"/>
  <c r="AA552" i="19"/>
  <c r="Z552" i="19"/>
  <c r="Y552" i="19"/>
  <c r="W552" i="19"/>
  <c r="T552" i="19"/>
  <c r="V552" i="19" s="1"/>
  <c r="S552" i="19"/>
  <c r="R552" i="19"/>
  <c r="L552" i="19"/>
  <c r="Q552" i="19" s="1"/>
  <c r="K552" i="19"/>
  <c r="J552" i="19"/>
  <c r="I552" i="19"/>
  <c r="H552" i="19"/>
  <c r="G552" i="19"/>
  <c r="F552" i="19"/>
  <c r="BD551" i="19"/>
  <c r="BC551" i="19"/>
  <c r="BB551" i="19"/>
  <c r="BA551" i="19"/>
  <c r="AW551" i="19"/>
  <c r="AV551" i="19"/>
  <c r="AU551" i="19"/>
  <c r="AT551" i="19"/>
  <c r="AS551" i="19"/>
  <c r="AO551" i="19"/>
  <c r="AN551" i="19"/>
  <c r="AM551" i="19"/>
  <c r="AL551" i="19"/>
  <c r="AK551" i="19"/>
  <c r="AJ551" i="19"/>
  <c r="AI551" i="19"/>
  <c r="AQ551" i="19" s="1"/>
  <c r="AH551" i="19"/>
  <c r="AG551" i="19"/>
  <c r="AF551" i="19"/>
  <c r="AE551" i="19"/>
  <c r="AD551" i="19"/>
  <c r="AC551" i="19"/>
  <c r="AB551" i="19"/>
  <c r="AA551" i="19"/>
  <c r="Z551" i="19"/>
  <c r="Y551" i="19"/>
  <c r="X551" i="19"/>
  <c r="W551" i="19"/>
  <c r="T551" i="19"/>
  <c r="U551" i="19" s="1"/>
  <c r="S551" i="19"/>
  <c r="R551" i="19"/>
  <c r="L551" i="19"/>
  <c r="N551" i="19" s="1"/>
  <c r="K551" i="19"/>
  <c r="J551" i="19"/>
  <c r="I551" i="19"/>
  <c r="H551" i="19"/>
  <c r="G551" i="19"/>
  <c r="F551" i="19"/>
  <c r="BD550" i="19"/>
  <c r="BC550" i="19"/>
  <c r="BB550" i="19"/>
  <c r="BA550" i="19"/>
  <c r="AW550" i="19"/>
  <c r="AV550" i="19"/>
  <c r="AU550" i="19"/>
  <c r="X550" i="19" s="1"/>
  <c r="AT550" i="19"/>
  <c r="AS550" i="19"/>
  <c r="AO550" i="19"/>
  <c r="AN550" i="19"/>
  <c r="AM550" i="19"/>
  <c r="AL550" i="19"/>
  <c r="AK550" i="19"/>
  <c r="AJ550" i="19"/>
  <c r="AI550" i="19"/>
  <c r="AQ550" i="19" s="1"/>
  <c r="AH550" i="19"/>
  <c r="AG550" i="19"/>
  <c r="AF550" i="19"/>
  <c r="AE550" i="19"/>
  <c r="AD550" i="19"/>
  <c r="AC550" i="19"/>
  <c r="AB550" i="19"/>
  <c r="AA550" i="19"/>
  <c r="Z550" i="19"/>
  <c r="Y550" i="19"/>
  <c r="W550" i="19"/>
  <c r="U550" i="19"/>
  <c r="T550" i="19"/>
  <c r="V550" i="19" s="1"/>
  <c r="S550" i="19"/>
  <c r="R550" i="19"/>
  <c r="Q550" i="19"/>
  <c r="L550" i="19"/>
  <c r="K550" i="19"/>
  <c r="J550" i="19"/>
  <c r="I550" i="19"/>
  <c r="H550" i="19"/>
  <c r="G550" i="19"/>
  <c r="F550" i="19"/>
  <c r="BD549" i="19"/>
  <c r="BC549" i="19"/>
  <c r="BB549" i="19"/>
  <c r="BA549" i="19"/>
  <c r="AW549" i="19"/>
  <c r="AV549" i="19"/>
  <c r="AU549" i="19"/>
  <c r="AT549" i="19"/>
  <c r="AS549" i="19"/>
  <c r="AO549" i="19"/>
  <c r="AN549" i="19"/>
  <c r="AM549" i="19"/>
  <c r="AL549" i="19"/>
  <c r="AK549" i="19"/>
  <c r="AJ549" i="19"/>
  <c r="AI549" i="19"/>
  <c r="AQ549" i="19" s="1"/>
  <c r="AH549" i="19"/>
  <c r="AG549" i="19"/>
  <c r="AF549" i="19"/>
  <c r="AE549" i="19"/>
  <c r="AD549" i="19"/>
  <c r="AC549" i="19"/>
  <c r="AB549" i="19"/>
  <c r="AA549" i="19"/>
  <c r="Z549" i="19"/>
  <c r="Y549" i="19"/>
  <c r="X549" i="19"/>
  <c r="W549" i="19"/>
  <c r="T549" i="19"/>
  <c r="U549" i="19" s="1"/>
  <c r="S549" i="19"/>
  <c r="R549" i="19"/>
  <c r="L549" i="19"/>
  <c r="N549" i="19" s="1"/>
  <c r="K549" i="19"/>
  <c r="J549" i="19"/>
  <c r="I549" i="19"/>
  <c r="H549" i="19"/>
  <c r="G549" i="19"/>
  <c r="F549" i="19"/>
  <c r="BD548" i="19"/>
  <c r="BC548" i="19"/>
  <c r="BB548" i="19"/>
  <c r="BA548" i="19"/>
  <c r="AW548" i="19"/>
  <c r="AV548" i="19"/>
  <c r="AU548" i="19"/>
  <c r="X548" i="19" s="1"/>
  <c r="AT548" i="19"/>
  <c r="AS548" i="19"/>
  <c r="AO548" i="19"/>
  <c r="AN548" i="19"/>
  <c r="AM548" i="19"/>
  <c r="AL548" i="19"/>
  <c r="AK548" i="19"/>
  <c r="AJ548" i="19"/>
  <c r="AI548" i="19"/>
  <c r="AQ548" i="19" s="1"/>
  <c r="AH548" i="19"/>
  <c r="AG548" i="19"/>
  <c r="AF548" i="19"/>
  <c r="AE548" i="19"/>
  <c r="AD548" i="19"/>
  <c r="AC548" i="19"/>
  <c r="AB548" i="19"/>
  <c r="AA548" i="19"/>
  <c r="Z548" i="19"/>
  <c r="Y548" i="19"/>
  <c r="W548" i="19"/>
  <c r="T548" i="19"/>
  <c r="V548" i="19" s="1"/>
  <c r="S548" i="19"/>
  <c r="R548" i="19"/>
  <c r="L548" i="19"/>
  <c r="Q548" i="19" s="1"/>
  <c r="K548" i="19"/>
  <c r="J548" i="19"/>
  <c r="I548" i="19"/>
  <c r="H548" i="19"/>
  <c r="G548" i="19"/>
  <c r="F548" i="19"/>
  <c r="BD547" i="19"/>
  <c r="BC547" i="19"/>
  <c r="BB547" i="19"/>
  <c r="BA547" i="19"/>
  <c r="AW547" i="19"/>
  <c r="AV547" i="19"/>
  <c r="AU547" i="19"/>
  <c r="AT547" i="19"/>
  <c r="AS547" i="19"/>
  <c r="AO547" i="19"/>
  <c r="AN547" i="19"/>
  <c r="AM547" i="19"/>
  <c r="AL547" i="19"/>
  <c r="AK547" i="19"/>
  <c r="AJ547" i="19"/>
  <c r="AI547" i="19"/>
  <c r="AQ547" i="19" s="1"/>
  <c r="AH547" i="19"/>
  <c r="AG547" i="19"/>
  <c r="AF547" i="19"/>
  <c r="AE547" i="19"/>
  <c r="AD547" i="19"/>
  <c r="AC547" i="19"/>
  <c r="AB547" i="19"/>
  <c r="AA547" i="19"/>
  <c r="Z547" i="19"/>
  <c r="Y547" i="19"/>
  <c r="X547" i="19"/>
  <c r="W547" i="19"/>
  <c r="T547" i="19"/>
  <c r="U547" i="19" s="1"/>
  <c r="S547" i="19"/>
  <c r="R547" i="19"/>
  <c r="L547" i="19"/>
  <c r="N547" i="19" s="1"/>
  <c r="K547" i="19"/>
  <c r="J547" i="19"/>
  <c r="I547" i="19"/>
  <c r="H547" i="19"/>
  <c r="G547" i="19"/>
  <c r="F547" i="19"/>
  <c r="BD546" i="19"/>
  <c r="BC546" i="19"/>
  <c r="BB546" i="19"/>
  <c r="BA546" i="19"/>
  <c r="AW546" i="19"/>
  <c r="AV546" i="19"/>
  <c r="AU546" i="19"/>
  <c r="X546" i="19" s="1"/>
  <c r="AT546" i="19"/>
  <c r="AS546" i="19"/>
  <c r="AO546" i="19"/>
  <c r="AN546" i="19"/>
  <c r="AM546" i="19"/>
  <c r="AL546" i="19"/>
  <c r="AK546" i="19"/>
  <c r="AJ546" i="19"/>
  <c r="AI546" i="19"/>
  <c r="AQ546" i="19" s="1"/>
  <c r="AH546" i="19"/>
  <c r="AG546" i="19"/>
  <c r="AF546" i="19"/>
  <c r="AE546" i="19"/>
  <c r="AD546" i="19"/>
  <c r="AC546" i="19"/>
  <c r="AB546" i="19"/>
  <c r="AA546" i="19"/>
  <c r="Z546" i="19"/>
  <c r="Y546" i="19"/>
  <c r="W546" i="19"/>
  <c r="T546" i="19"/>
  <c r="V546" i="19" s="1"/>
  <c r="S546" i="19"/>
  <c r="R546" i="19"/>
  <c r="L546" i="19"/>
  <c r="P546" i="19" s="1"/>
  <c r="K546" i="19"/>
  <c r="J546" i="19"/>
  <c r="I546" i="19"/>
  <c r="H546" i="19"/>
  <c r="G546" i="19"/>
  <c r="F546" i="19"/>
  <c r="BD545" i="19"/>
  <c r="BC545" i="19"/>
  <c r="BB545" i="19"/>
  <c r="BA545" i="19"/>
  <c r="AW545" i="19"/>
  <c r="AV545" i="19"/>
  <c r="AU545" i="19"/>
  <c r="AT545" i="19"/>
  <c r="AS545" i="19"/>
  <c r="AO545" i="19"/>
  <c r="AN545" i="19"/>
  <c r="AM545" i="19"/>
  <c r="AL545" i="19"/>
  <c r="AK545" i="19"/>
  <c r="AJ545" i="19"/>
  <c r="AI545" i="19"/>
  <c r="AQ545" i="19" s="1"/>
  <c r="AH545" i="19"/>
  <c r="AG545" i="19"/>
  <c r="AF545" i="19"/>
  <c r="AE545" i="19"/>
  <c r="AD545" i="19"/>
  <c r="AC545" i="19"/>
  <c r="AB545" i="19"/>
  <c r="AA545" i="19"/>
  <c r="Z545" i="19"/>
  <c r="Y545" i="19"/>
  <c r="X545" i="19"/>
  <c r="W545" i="19"/>
  <c r="T545" i="19"/>
  <c r="U545" i="19" s="1"/>
  <c r="S545" i="19"/>
  <c r="R545" i="19"/>
  <c r="L545" i="19"/>
  <c r="N545" i="19" s="1"/>
  <c r="K545" i="19"/>
  <c r="J545" i="19"/>
  <c r="I545" i="19"/>
  <c r="H545" i="19"/>
  <c r="G545" i="19"/>
  <c r="F545" i="19"/>
  <c r="BD544" i="19"/>
  <c r="BC544" i="19"/>
  <c r="BB544" i="19"/>
  <c r="BA544" i="19"/>
  <c r="AW544" i="19"/>
  <c r="AV544" i="19"/>
  <c r="AU544" i="19"/>
  <c r="X544" i="19" s="1"/>
  <c r="AT544" i="19"/>
  <c r="AS544" i="19"/>
  <c r="AO544" i="19"/>
  <c r="AN544" i="19"/>
  <c r="AM544" i="19"/>
  <c r="AL544" i="19"/>
  <c r="AK544" i="19"/>
  <c r="AJ544" i="19"/>
  <c r="AI544" i="19"/>
  <c r="AQ544" i="19" s="1"/>
  <c r="AH544" i="19"/>
  <c r="AG544" i="19"/>
  <c r="AF544" i="19"/>
  <c r="AE544" i="19"/>
  <c r="AD544" i="19"/>
  <c r="AC544" i="19"/>
  <c r="AB544" i="19"/>
  <c r="AA544" i="19"/>
  <c r="Z544" i="19"/>
  <c r="Y544" i="19"/>
  <c r="W544" i="19"/>
  <c r="T544" i="19"/>
  <c r="V544" i="19" s="1"/>
  <c r="S544" i="19"/>
  <c r="R544" i="19"/>
  <c r="L544" i="19"/>
  <c r="P544" i="19" s="1"/>
  <c r="K544" i="19"/>
  <c r="J544" i="19"/>
  <c r="I544" i="19"/>
  <c r="H544" i="19"/>
  <c r="G544" i="19"/>
  <c r="F544" i="19"/>
  <c r="BD543" i="19"/>
  <c r="BC543" i="19"/>
  <c r="BB543" i="19"/>
  <c r="BA543" i="19"/>
  <c r="AW543" i="19"/>
  <c r="AV543" i="19"/>
  <c r="AU543" i="19"/>
  <c r="AT543" i="19"/>
  <c r="AS543" i="19"/>
  <c r="AO543" i="19"/>
  <c r="AN543" i="19"/>
  <c r="AM543" i="19"/>
  <c r="AL543" i="19"/>
  <c r="AK543" i="19"/>
  <c r="AJ543" i="19"/>
  <c r="AI543" i="19"/>
  <c r="AQ543" i="19" s="1"/>
  <c r="AH543" i="19"/>
  <c r="AG543" i="19"/>
  <c r="AF543" i="19"/>
  <c r="AE543" i="19"/>
  <c r="AD543" i="19"/>
  <c r="AC543" i="19"/>
  <c r="AB543" i="19"/>
  <c r="AA543" i="19"/>
  <c r="Z543" i="19"/>
  <c r="Y543" i="19"/>
  <c r="X543" i="19"/>
  <c r="W543" i="19"/>
  <c r="T543" i="19"/>
  <c r="U543" i="19" s="1"/>
  <c r="S543" i="19"/>
  <c r="R543" i="19"/>
  <c r="L543" i="19"/>
  <c r="N543" i="19" s="1"/>
  <c r="K543" i="19"/>
  <c r="J543" i="19"/>
  <c r="I543" i="19"/>
  <c r="H543" i="19"/>
  <c r="G543" i="19"/>
  <c r="F543" i="19"/>
  <c r="BD542" i="19"/>
  <c r="BC542" i="19"/>
  <c r="BB542" i="19"/>
  <c r="BA542" i="19"/>
  <c r="AW542" i="19"/>
  <c r="AV542" i="19"/>
  <c r="AU542" i="19"/>
  <c r="X542" i="19" s="1"/>
  <c r="AT542" i="19"/>
  <c r="AS542" i="19"/>
  <c r="AO542" i="19"/>
  <c r="AN542" i="19"/>
  <c r="AM542" i="19"/>
  <c r="AL542" i="19"/>
  <c r="AK542" i="19"/>
  <c r="AJ542" i="19"/>
  <c r="AI542" i="19"/>
  <c r="AQ542" i="19" s="1"/>
  <c r="AH542" i="19"/>
  <c r="AG542" i="19"/>
  <c r="AF542" i="19"/>
  <c r="AE542" i="19"/>
  <c r="AD542" i="19"/>
  <c r="AC542" i="19"/>
  <c r="AB542" i="19"/>
  <c r="AA542" i="19"/>
  <c r="Z542" i="19"/>
  <c r="Y542" i="19"/>
  <c r="W542" i="19"/>
  <c r="T542" i="19"/>
  <c r="V542" i="19" s="1"/>
  <c r="S542" i="19"/>
  <c r="R542" i="19"/>
  <c r="L542" i="19"/>
  <c r="P542" i="19" s="1"/>
  <c r="K542" i="19"/>
  <c r="J542" i="19"/>
  <c r="I542" i="19"/>
  <c r="H542" i="19"/>
  <c r="G542" i="19"/>
  <c r="F542" i="19"/>
  <c r="BD541" i="19"/>
  <c r="BC541" i="19"/>
  <c r="BB541" i="19"/>
  <c r="BA541" i="19"/>
  <c r="AW541" i="19"/>
  <c r="AV541" i="19"/>
  <c r="AU541" i="19"/>
  <c r="AT541" i="19"/>
  <c r="AS541" i="19"/>
  <c r="AO541" i="19"/>
  <c r="AN541" i="19"/>
  <c r="AM541" i="19"/>
  <c r="AL541" i="19"/>
  <c r="AK541" i="19"/>
  <c r="AJ541" i="19"/>
  <c r="AI541" i="19"/>
  <c r="AQ541" i="19" s="1"/>
  <c r="AH541" i="19"/>
  <c r="AG541" i="19"/>
  <c r="AF541" i="19"/>
  <c r="AE541" i="19"/>
  <c r="AD541" i="19"/>
  <c r="AC541" i="19"/>
  <c r="AB541" i="19"/>
  <c r="AA541" i="19"/>
  <c r="Z541" i="19"/>
  <c r="Y541" i="19"/>
  <c r="X541" i="19"/>
  <c r="W541" i="19"/>
  <c r="T541" i="19"/>
  <c r="V541" i="19" s="1"/>
  <c r="S541" i="19"/>
  <c r="R541" i="19"/>
  <c r="L541" i="19"/>
  <c r="P541" i="19" s="1"/>
  <c r="K541" i="19"/>
  <c r="J541" i="19"/>
  <c r="I541" i="19"/>
  <c r="H541" i="19"/>
  <c r="G541" i="19"/>
  <c r="F541" i="19"/>
  <c r="BD540" i="19"/>
  <c r="BC540" i="19"/>
  <c r="BB540" i="19"/>
  <c r="BA540" i="19"/>
  <c r="AW540" i="19"/>
  <c r="AV540" i="19"/>
  <c r="AU540" i="19"/>
  <c r="X540" i="19" s="1"/>
  <c r="AT540" i="19"/>
  <c r="AS540" i="19"/>
  <c r="AO540" i="19"/>
  <c r="AN540" i="19"/>
  <c r="AM540" i="19"/>
  <c r="AL540" i="19"/>
  <c r="AK540" i="19"/>
  <c r="AJ540" i="19"/>
  <c r="AI540" i="19"/>
  <c r="AQ540" i="19" s="1"/>
  <c r="AH540" i="19"/>
  <c r="AG540" i="19"/>
  <c r="AF540" i="19"/>
  <c r="AE540" i="19"/>
  <c r="AD540" i="19"/>
  <c r="AC540" i="19"/>
  <c r="AB540" i="19"/>
  <c r="AA540" i="19"/>
  <c r="Z540" i="19"/>
  <c r="Y540" i="19"/>
  <c r="W540" i="19"/>
  <c r="T540" i="19"/>
  <c r="S540" i="19"/>
  <c r="R540" i="19"/>
  <c r="L540" i="19"/>
  <c r="O540" i="19" s="1"/>
  <c r="K540" i="19"/>
  <c r="J540" i="19"/>
  <c r="I540" i="19"/>
  <c r="H540" i="19"/>
  <c r="G540" i="19"/>
  <c r="F540" i="19"/>
  <c r="BD539" i="19"/>
  <c r="BC539" i="19"/>
  <c r="BB539" i="19"/>
  <c r="BA539" i="19"/>
  <c r="AW539" i="19"/>
  <c r="AV539" i="19"/>
  <c r="AU539" i="19"/>
  <c r="AT539" i="19"/>
  <c r="AS539" i="19"/>
  <c r="AO539" i="19"/>
  <c r="AN539" i="19"/>
  <c r="AM539" i="19"/>
  <c r="AL539" i="19"/>
  <c r="AK539" i="19"/>
  <c r="AJ539" i="19"/>
  <c r="AI539" i="19"/>
  <c r="AQ539" i="19" s="1"/>
  <c r="AH539" i="19"/>
  <c r="AG539" i="19"/>
  <c r="AF539" i="19"/>
  <c r="AE539" i="19"/>
  <c r="AD539" i="19"/>
  <c r="AC539" i="19"/>
  <c r="AB539" i="19"/>
  <c r="AA539" i="19"/>
  <c r="Z539" i="19"/>
  <c r="Y539" i="19"/>
  <c r="X539" i="19"/>
  <c r="W539" i="19"/>
  <c r="T539" i="19"/>
  <c r="V539" i="19" s="1"/>
  <c r="S539" i="19"/>
  <c r="R539" i="19"/>
  <c r="L539" i="19"/>
  <c r="P539" i="19" s="1"/>
  <c r="K539" i="19"/>
  <c r="J539" i="19"/>
  <c r="I539" i="19"/>
  <c r="H539" i="19"/>
  <c r="G539" i="19"/>
  <c r="F539" i="19"/>
  <c r="BD538" i="19"/>
  <c r="BC538" i="19"/>
  <c r="BB538" i="19"/>
  <c r="BA538" i="19"/>
  <c r="AW538" i="19"/>
  <c r="AV538" i="19"/>
  <c r="AU538" i="19"/>
  <c r="X538" i="19" s="1"/>
  <c r="AT538" i="19"/>
  <c r="AS538" i="19"/>
  <c r="AO538" i="19"/>
  <c r="AN538" i="19"/>
  <c r="AM538" i="19"/>
  <c r="AL538" i="19"/>
  <c r="AK538" i="19"/>
  <c r="AJ538" i="19"/>
  <c r="AI538" i="19"/>
  <c r="AQ538" i="19" s="1"/>
  <c r="AH538" i="19"/>
  <c r="AG538" i="19"/>
  <c r="AF538" i="19"/>
  <c r="AE538" i="19"/>
  <c r="AD538" i="19"/>
  <c r="AC538" i="19"/>
  <c r="AB538" i="19"/>
  <c r="AA538" i="19"/>
  <c r="Z538" i="19"/>
  <c r="Y538" i="19"/>
  <c r="W538" i="19"/>
  <c r="U538" i="19"/>
  <c r="T538" i="19"/>
  <c r="V538" i="19" s="1"/>
  <c r="S538" i="19"/>
  <c r="R538" i="19"/>
  <c r="L538" i="19"/>
  <c r="P538" i="19" s="1"/>
  <c r="K538" i="19"/>
  <c r="J538" i="19"/>
  <c r="I538" i="19"/>
  <c r="H538" i="19"/>
  <c r="G538" i="19"/>
  <c r="F538" i="19"/>
  <c r="BD537" i="19"/>
  <c r="BC537" i="19"/>
  <c r="BB537" i="19"/>
  <c r="BA537" i="19"/>
  <c r="AW537" i="19"/>
  <c r="AV537" i="19"/>
  <c r="AU537" i="19"/>
  <c r="AT537" i="19"/>
  <c r="AS537" i="19"/>
  <c r="AO537" i="19"/>
  <c r="AN537" i="19"/>
  <c r="AM537" i="19"/>
  <c r="AL537" i="19"/>
  <c r="AK537" i="19"/>
  <c r="AJ537" i="19"/>
  <c r="AI537" i="19"/>
  <c r="AQ537" i="19" s="1"/>
  <c r="AH537" i="19"/>
  <c r="AG537" i="19"/>
  <c r="AF537" i="19"/>
  <c r="AE537" i="19"/>
  <c r="AD537" i="19"/>
  <c r="AC537" i="19"/>
  <c r="AB537" i="19"/>
  <c r="AA537" i="19"/>
  <c r="Z537" i="19"/>
  <c r="Y537" i="19"/>
  <c r="X537" i="19"/>
  <c r="W537" i="19"/>
  <c r="T537" i="19"/>
  <c r="V537" i="19" s="1"/>
  <c r="S537" i="19"/>
  <c r="R537" i="19"/>
  <c r="L537" i="19"/>
  <c r="P537" i="19" s="1"/>
  <c r="K537" i="19"/>
  <c r="J537" i="19"/>
  <c r="I537" i="19"/>
  <c r="H537" i="19"/>
  <c r="G537" i="19"/>
  <c r="F537" i="19"/>
  <c r="BD536" i="19"/>
  <c r="BC536" i="19"/>
  <c r="BB536" i="19"/>
  <c r="BA536" i="19"/>
  <c r="AW536" i="19"/>
  <c r="AV536" i="19"/>
  <c r="AU536" i="19"/>
  <c r="X536" i="19" s="1"/>
  <c r="AT536" i="19"/>
  <c r="AS536" i="19"/>
  <c r="AO536" i="19"/>
  <c r="AN536" i="19"/>
  <c r="AM536" i="19"/>
  <c r="AL536" i="19"/>
  <c r="AK536" i="19"/>
  <c r="AJ536" i="19"/>
  <c r="AI536" i="19"/>
  <c r="AQ536" i="19" s="1"/>
  <c r="AH536" i="19"/>
  <c r="AG536" i="19"/>
  <c r="AF536" i="19"/>
  <c r="AE536" i="19"/>
  <c r="AD536" i="19"/>
  <c r="AC536" i="19"/>
  <c r="AB536" i="19"/>
  <c r="AA536" i="19"/>
  <c r="Z536" i="19"/>
  <c r="Y536" i="19"/>
  <c r="W536" i="19"/>
  <c r="T536" i="19"/>
  <c r="S536" i="19"/>
  <c r="R536" i="19"/>
  <c r="L536" i="19"/>
  <c r="O536" i="19" s="1"/>
  <c r="K536" i="19"/>
  <c r="J536" i="19"/>
  <c r="I536" i="19"/>
  <c r="H536" i="19"/>
  <c r="G536" i="19"/>
  <c r="F536" i="19"/>
  <c r="BD535" i="19"/>
  <c r="BC535" i="19"/>
  <c r="BB535" i="19"/>
  <c r="BA535" i="19"/>
  <c r="AW535" i="19"/>
  <c r="AV535" i="19"/>
  <c r="AU535" i="19"/>
  <c r="AT535" i="19"/>
  <c r="AS535" i="19"/>
  <c r="AO535" i="19"/>
  <c r="AN535" i="19"/>
  <c r="AM535" i="19"/>
  <c r="AL535" i="19"/>
  <c r="AK535" i="19"/>
  <c r="AJ535" i="19"/>
  <c r="AI535" i="19"/>
  <c r="AQ535" i="19" s="1"/>
  <c r="AH535" i="19"/>
  <c r="AG535" i="19"/>
  <c r="AF535" i="19"/>
  <c r="AE535" i="19"/>
  <c r="AD535" i="19"/>
  <c r="AC535" i="19"/>
  <c r="AB535" i="19"/>
  <c r="AA535" i="19"/>
  <c r="Z535" i="19"/>
  <c r="Y535" i="19"/>
  <c r="X535" i="19"/>
  <c r="W535" i="19"/>
  <c r="T535" i="19"/>
  <c r="V535" i="19" s="1"/>
  <c r="S535" i="19"/>
  <c r="R535" i="19"/>
  <c r="L535" i="19"/>
  <c r="P535" i="19" s="1"/>
  <c r="K535" i="19"/>
  <c r="J535" i="19"/>
  <c r="I535" i="19"/>
  <c r="H535" i="19"/>
  <c r="G535" i="19"/>
  <c r="F535" i="19"/>
  <c r="BD534" i="19"/>
  <c r="BC534" i="19"/>
  <c r="BB534" i="19"/>
  <c r="BA534" i="19"/>
  <c r="AW534" i="19"/>
  <c r="AV534" i="19"/>
  <c r="AU534" i="19"/>
  <c r="X534" i="19" s="1"/>
  <c r="AT534" i="19"/>
  <c r="AS534" i="19"/>
  <c r="AO534" i="19"/>
  <c r="AN534" i="19"/>
  <c r="AM534" i="19"/>
  <c r="AL534" i="19"/>
  <c r="AK534" i="19"/>
  <c r="AJ534" i="19"/>
  <c r="AI534" i="19"/>
  <c r="AQ534" i="19" s="1"/>
  <c r="AH534" i="19"/>
  <c r="AG534" i="19"/>
  <c r="AF534" i="19"/>
  <c r="AE534" i="19"/>
  <c r="AD534" i="19"/>
  <c r="AC534" i="19"/>
  <c r="AB534" i="19"/>
  <c r="AA534" i="19"/>
  <c r="Z534" i="19"/>
  <c r="Y534" i="19"/>
  <c r="W534" i="19"/>
  <c r="T534" i="19"/>
  <c r="V534" i="19" s="1"/>
  <c r="S534" i="19"/>
  <c r="R534" i="19"/>
  <c r="L534" i="19"/>
  <c r="P534" i="19" s="1"/>
  <c r="K534" i="19"/>
  <c r="J534" i="19"/>
  <c r="I534" i="19"/>
  <c r="H534" i="19"/>
  <c r="G534" i="19"/>
  <c r="F534" i="19"/>
  <c r="BD533" i="19"/>
  <c r="BC533" i="19"/>
  <c r="BB533" i="19"/>
  <c r="BA533" i="19"/>
  <c r="AW533" i="19"/>
  <c r="AV533" i="19"/>
  <c r="AU533" i="19"/>
  <c r="AT533" i="19"/>
  <c r="AS533" i="19"/>
  <c r="AO533" i="19"/>
  <c r="AN533" i="19"/>
  <c r="AM533" i="19"/>
  <c r="AL533" i="19"/>
  <c r="AK533" i="19"/>
  <c r="AJ533" i="19"/>
  <c r="AI533" i="19"/>
  <c r="AQ533" i="19" s="1"/>
  <c r="AH533" i="19"/>
  <c r="AG533" i="19"/>
  <c r="AF533" i="19"/>
  <c r="AE533" i="19"/>
  <c r="AD533" i="19"/>
  <c r="AC533" i="19"/>
  <c r="AB533" i="19"/>
  <c r="AA533" i="19"/>
  <c r="Z533" i="19"/>
  <c r="Y533" i="19"/>
  <c r="X533" i="19"/>
  <c r="W533" i="19"/>
  <c r="T533" i="19"/>
  <c r="V533" i="19" s="1"/>
  <c r="S533" i="19"/>
  <c r="R533" i="19"/>
  <c r="L533" i="19"/>
  <c r="P533" i="19" s="1"/>
  <c r="K533" i="19"/>
  <c r="J533" i="19"/>
  <c r="I533" i="19"/>
  <c r="H533" i="19"/>
  <c r="G533" i="19"/>
  <c r="F533" i="19"/>
  <c r="BD532" i="19"/>
  <c r="BC532" i="19"/>
  <c r="BB532" i="19"/>
  <c r="BA532" i="19"/>
  <c r="AW532" i="19"/>
  <c r="AV532" i="19"/>
  <c r="AU532" i="19"/>
  <c r="X532" i="19" s="1"/>
  <c r="AT532" i="19"/>
  <c r="AS532" i="19"/>
  <c r="AO532" i="19"/>
  <c r="AN532" i="19"/>
  <c r="AM532" i="19"/>
  <c r="AL532" i="19"/>
  <c r="AK532" i="19"/>
  <c r="AJ532" i="19"/>
  <c r="AI532" i="19"/>
  <c r="AQ532" i="19" s="1"/>
  <c r="AH532" i="19"/>
  <c r="AG532" i="19"/>
  <c r="AF532" i="19"/>
  <c r="AE532" i="19"/>
  <c r="AD532" i="19"/>
  <c r="AC532" i="19"/>
  <c r="AB532" i="19"/>
  <c r="AA532" i="19"/>
  <c r="Z532" i="19"/>
  <c r="Y532" i="19"/>
  <c r="W532" i="19"/>
  <c r="T532" i="19"/>
  <c r="S532" i="19"/>
  <c r="R532" i="19"/>
  <c r="L532" i="19"/>
  <c r="O532" i="19" s="1"/>
  <c r="K532" i="19"/>
  <c r="J532" i="19"/>
  <c r="I532" i="19"/>
  <c r="H532" i="19"/>
  <c r="G532" i="19"/>
  <c r="F532" i="19"/>
  <c r="BD531" i="19"/>
  <c r="BC531" i="19"/>
  <c r="BB531" i="19"/>
  <c r="BA531" i="19"/>
  <c r="AW531" i="19"/>
  <c r="AV531" i="19"/>
  <c r="AU531" i="19"/>
  <c r="AT531" i="19"/>
  <c r="AS531" i="19"/>
  <c r="AO531" i="19"/>
  <c r="AN531" i="19"/>
  <c r="AM531" i="19"/>
  <c r="AL531" i="19"/>
  <c r="AK531" i="19"/>
  <c r="AJ531" i="19"/>
  <c r="AI531" i="19"/>
  <c r="AQ531" i="19" s="1"/>
  <c r="AH531" i="19"/>
  <c r="AG531" i="19"/>
  <c r="AF531" i="19"/>
  <c r="AE531" i="19"/>
  <c r="AD531" i="19"/>
  <c r="AC531" i="19"/>
  <c r="AB531" i="19"/>
  <c r="AA531" i="19"/>
  <c r="Z531" i="19"/>
  <c r="Y531" i="19"/>
  <c r="X531" i="19"/>
  <c r="W531" i="19"/>
  <c r="T531" i="19"/>
  <c r="V531" i="19" s="1"/>
  <c r="S531" i="19"/>
  <c r="R531" i="19"/>
  <c r="L531" i="19"/>
  <c r="P531" i="19" s="1"/>
  <c r="K531" i="19"/>
  <c r="J531" i="19"/>
  <c r="I531" i="19"/>
  <c r="H531" i="19"/>
  <c r="G531" i="19"/>
  <c r="F531" i="19"/>
  <c r="BD530" i="19"/>
  <c r="BC530" i="19"/>
  <c r="BB530" i="19"/>
  <c r="BA530" i="19"/>
  <c r="AW530" i="19"/>
  <c r="AV530" i="19"/>
  <c r="AU530" i="19"/>
  <c r="X530" i="19" s="1"/>
  <c r="AT530" i="19"/>
  <c r="AS530" i="19"/>
  <c r="AO530" i="19"/>
  <c r="AN530" i="19"/>
  <c r="AM530" i="19"/>
  <c r="AL530" i="19"/>
  <c r="AK530" i="19"/>
  <c r="AJ530" i="19"/>
  <c r="AI530" i="19"/>
  <c r="AQ530" i="19" s="1"/>
  <c r="AH530" i="19"/>
  <c r="AG530" i="19"/>
  <c r="AF530" i="19"/>
  <c r="AE530" i="19"/>
  <c r="AD530" i="19"/>
  <c r="AC530" i="19"/>
  <c r="AB530" i="19"/>
  <c r="AA530" i="19"/>
  <c r="Z530" i="19"/>
  <c r="Y530" i="19"/>
  <c r="W530" i="19"/>
  <c r="T530" i="19"/>
  <c r="V530" i="19" s="1"/>
  <c r="S530" i="19"/>
  <c r="R530" i="19"/>
  <c r="L530" i="19"/>
  <c r="P530" i="19" s="1"/>
  <c r="K530" i="19"/>
  <c r="J530" i="19"/>
  <c r="I530" i="19"/>
  <c r="H530" i="19"/>
  <c r="G530" i="19"/>
  <c r="F530" i="19"/>
  <c r="BD529" i="19"/>
  <c r="BC529" i="19"/>
  <c r="BB529" i="19"/>
  <c r="BA529" i="19"/>
  <c r="AW529" i="19"/>
  <c r="AV529" i="19"/>
  <c r="AU529" i="19"/>
  <c r="AT529" i="19"/>
  <c r="AS529" i="19"/>
  <c r="AO529" i="19"/>
  <c r="AN529" i="19"/>
  <c r="AM529" i="19"/>
  <c r="AL529" i="19"/>
  <c r="AK529" i="19"/>
  <c r="AJ529" i="19"/>
  <c r="AI529" i="19"/>
  <c r="AQ529" i="19" s="1"/>
  <c r="AH529" i="19"/>
  <c r="AG529" i="19"/>
  <c r="AF529" i="19"/>
  <c r="AE529" i="19"/>
  <c r="AD529" i="19"/>
  <c r="AC529" i="19"/>
  <c r="AB529" i="19"/>
  <c r="AA529" i="19"/>
  <c r="Z529" i="19"/>
  <c r="Y529" i="19"/>
  <c r="X529" i="19"/>
  <c r="W529" i="19"/>
  <c r="T529" i="19"/>
  <c r="V529" i="19" s="1"/>
  <c r="S529" i="19"/>
  <c r="R529" i="19"/>
  <c r="L529" i="19"/>
  <c r="P529" i="19" s="1"/>
  <c r="K529" i="19"/>
  <c r="J529" i="19"/>
  <c r="I529" i="19"/>
  <c r="H529" i="19"/>
  <c r="G529" i="19"/>
  <c r="F529" i="19"/>
  <c r="BD528" i="19"/>
  <c r="BC528" i="19"/>
  <c r="BB528" i="19"/>
  <c r="BA528" i="19"/>
  <c r="AW528" i="19"/>
  <c r="AV528" i="19"/>
  <c r="AU528" i="19"/>
  <c r="X528" i="19" s="1"/>
  <c r="AT528" i="19"/>
  <c r="AS528" i="19"/>
  <c r="AO528" i="19"/>
  <c r="AN528" i="19"/>
  <c r="AM528" i="19"/>
  <c r="AL528" i="19"/>
  <c r="AK528" i="19"/>
  <c r="AJ528" i="19"/>
  <c r="AI528" i="19"/>
  <c r="AQ528" i="19" s="1"/>
  <c r="AH528" i="19"/>
  <c r="AG528" i="19"/>
  <c r="AF528" i="19"/>
  <c r="AE528" i="19"/>
  <c r="AD528" i="19"/>
  <c r="AC528" i="19"/>
  <c r="AB528" i="19"/>
  <c r="AA528" i="19"/>
  <c r="Z528" i="19"/>
  <c r="Y528" i="19"/>
  <c r="W528" i="19"/>
  <c r="T528" i="19"/>
  <c r="S528" i="19"/>
  <c r="R528" i="19"/>
  <c r="L528" i="19"/>
  <c r="O528" i="19" s="1"/>
  <c r="K528" i="19"/>
  <c r="J528" i="19"/>
  <c r="I528" i="19"/>
  <c r="H528" i="19"/>
  <c r="G528" i="19"/>
  <c r="F528" i="19"/>
  <c r="BD527" i="19"/>
  <c r="BC527" i="19"/>
  <c r="BB527" i="19"/>
  <c r="BA527" i="19"/>
  <c r="AW527" i="19"/>
  <c r="AV527" i="19"/>
  <c r="AU527" i="19"/>
  <c r="AT527" i="19"/>
  <c r="AS527" i="19"/>
  <c r="AO527" i="19"/>
  <c r="AN527" i="19"/>
  <c r="AM527" i="19"/>
  <c r="AL527" i="19"/>
  <c r="AK527" i="19"/>
  <c r="AJ527" i="19"/>
  <c r="AI527" i="19"/>
  <c r="AQ527" i="19" s="1"/>
  <c r="AH527" i="19"/>
  <c r="AG527" i="19"/>
  <c r="AF527" i="19"/>
  <c r="AE527" i="19"/>
  <c r="AD527" i="19"/>
  <c r="AC527" i="19"/>
  <c r="AB527" i="19"/>
  <c r="AA527" i="19"/>
  <c r="Z527" i="19"/>
  <c r="Y527" i="19"/>
  <c r="X527" i="19"/>
  <c r="W527" i="19"/>
  <c r="T527" i="19"/>
  <c r="V527" i="19" s="1"/>
  <c r="S527" i="19"/>
  <c r="R527" i="19"/>
  <c r="L527" i="19"/>
  <c r="P527" i="19" s="1"/>
  <c r="K527" i="19"/>
  <c r="J527" i="19"/>
  <c r="I527" i="19"/>
  <c r="H527" i="19"/>
  <c r="G527" i="19"/>
  <c r="F527" i="19"/>
  <c r="BD526" i="19"/>
  <c r="BC526" i="19"/>
  <c r="BB526" i="19"/>
  <c r="BA526" i="19"/>
  <c r="AW526" i="19"/>
  <c r="AV526" i="19"/>
  <c r="AU526" i="19"/>
  <c r="X526" i="19" s="1"/>
  <c r="AT526" i="19"/>
  <c r="AS526" i="19"/>
  <c r="AO526" i="19"/>
  <c r="AN526" i="19"/>
  <c r="AM526" i="19"/>
  <c r="AL526" i="19"/>
  <c r="AK526" i="19"/>
  <c r="AJ526" i="19"/>
  <c r="AI526" i="19"/>
  <c r="AQ526" i="19" s="1"/>
  <c r="AH526" i="19"/>
  <c r="AG526" i="19"/>
  <c r="AF526" i="19"/>
  <c r="AE526" i="19"/>
  <c r="AD526" i="19"/>
  <c r="AC526" i="19"/>
  <c r="AB526" i="19"/>
  <c r="AA526" i="19"/>
  <c r="Z526" i="19"/>
  <c r="Y526" i="19"/>
  <c r="W526" i="19"/>
  <c r="T526" i="19"/>
  <c r="V526" i="19" s="1"/>
  <c r="S526" i="19"/>
  <c r="R526" i="19"/>
  <c r="L526" i="19"/>
  <c r="P526" i="19" s="1"/>
  <c r="K526" i="19"/>
  <c r="J526" i="19"/>
  <c r="I526" i="19"/>
  <c r="H526" i="19"/>
  <c r="G526" i="19"/>
  <c r="F526" i="19"/>
  <c r="BD525" i="19"/>
  <c r="BC525" i="19"/>
  <c r="BB525" i="19"/>
  <c r="BA525" i="19"/>
  <c r="AW525" i="19"/>
  <c r="AV525" i="19"/>
  <c r="AU525" i="19"/>
  <c r="AT525" i="19"/>
  <c r="AS525" i="19"/>
  <c r="AO525" i="19"/>
  <c r="AN525" i="19"/>
  <c r="AM525" i="19"/>
  <c r="AL525" i="19"/>
  <c r="AK525" i="19"/>
  <c r="AJ525" i="19"/>
  <c r="AI525" i="19"/>
  <c r="AQ525" i="19" s="1"/>
  <c r="AH525" i="19"/>
  <c r="AG525" i="19"/>
  <c r="AF525" i="19"/>
  <c r="AE525" i="19"/>
  <c r="AD525" i="19"/>
  <c r="AC525" i="19"/>
  <c r="AB525" i="19"/>
  <c r="AA525" i="19"/>
  <c r="Z525" i="19"/>
  <c r="Y525" i="19"/>
  <c r="X525" i="19"/>
  <c r="W525" i="19"/>
  <c r="T525" i="19"/>
  <c r="V525" i="19" s="1"/>
  <c r="S525" i="19"/>
  <c r="R525" i="19"/>
  <c r="L525" i="19"/>
  <c r="P525" i="19" s="1"/>
  <c r="K525" i="19"/>
  <c r="J525" i="19"/>
  <c r="I525" i="19"/>
  <c r="H525" i="19"/>
  <c r="G525" i="19"/>
  <c r="F525" i="19"/>
  <c r="BD524" i="19"/>
  <c r="BC524" i="19"/>
  <c r="BB524" i="19"/>
  <c r="BA524" i="19"/>
  <c r="AW524" i="19"/>
  <c r="AV524" i="19"/>
  <c r="AU524" i="19"/>
  <c r="X524" i="19" s="1"/>
  <c r="AT524" i="19"/>
  <c r="AS524" i="19"/>
  <c r="AO524" i="19"/>
  <c r="AN524" i="19"/>
  <c r="AM524" i="19"/>
  <c r="AL524" i="19"/>
  <c r="AK524" i="19"/>
  <c r="AJ524" i="19"/>
  <c r="AI524" i="19"/>
  <c r="AQ524" i="19" s="1"/>
  <c r="AH524" i="19"/>
  <c r="AG524" i="19"/>
  <c r="AF524" i="19"/>
  <c r="AE524" i="19"/>
  <c r="AD524" i="19"/>
  <c r="AC524" i="19"/>
  <c r="AB524" i="19"/>
  <c r="AA524" i="19"/>
  <c r="Z524" i="19"/>
  <c r="Y524" i="19"/>
  <c r="W524" i="19"/>
  <c r="T524" i="19"/>
  <c r="S524" i="19"/>
  <c r="R524" i="19"/>
  <c r="L524" i="19"/>
  <c r="O524" i="19" s="1"/>
  <c r="K524" i="19"/>
  <c r="J524" i="19"/>
  <c r="I524" i="19"/>
  <c r="H524" i="19"/>
  <c r="G524" i="19"/>
  <c r="F524" i="19"/>
  <c r="BD523" i="19"/>
  <c r="BC523" i="19"/>
  <c r="BB523" i="19"/>
  <c r="BA523" i="19"/>
  <c r="AW523" i="19"/>
  <c r="AV523" i="19"/>
  <c r="AU523" i="19"/>
  <c r="AT523" i="19"/>
  <c r="AS523" i="19"/>
  <c r="AO523" i="19"/>
  <c r="AN523" i="19"/>
  <c r="AM523" i="19"/>
  <c r="AL523" i="19"/>
  <c r="AK523" i="19"/>
  <c r="AJ523" i="19"/>
  <c r="AI523" i="19"/>
  <c r="AQ523" i="19" s="1"/>
  <c r="AH523" i="19"/>
  <c r="AG523" i="19"/>
  <c r="AF523" i="19"/>
  <c r="AE523" i="19"/>
  <c r="AD523" i="19"/>
  <c r="AC523" i="19"/>
  <c r="AB523" i="19"/>
  <c r="AA523" i="19"/>
  <c r="Z523" i="19"/>
  <c r="Y523" i="19"/>
  <c r="X523" i="19"/>
  <c r="W523" i="19"/>
  <c r="T523" i="19"/>
  <c r="V523" i="19" s="1"/>
  <c r="S523" i="19"/>
  <c r="R523" i="19"/>
  <c r="L523" i="19"/>
  <c r="P523" i="19" s="1"/>
  <c r="K523" i="19"/>
  <c r="J523" i="19"/>
  <c r="I523" i="19"/>
  <c r="H523" i="19"/>
  <c r="G523" i="19"/>
  <c r="F523" i="19"/>
  <c r="BD522" i="19"/>
  <c r="BC522" i="19"/>
  <c r="BB522" i="19"/>
  <c r="BA522" i="19"/>
  <c r="AW522" i="19"/>
  <c r="AV522" i="19"/>
  <c r="AU522" i="19"/>
  <c r="X522" i="19" s="1"/>
  <c r="AT522" i="19"/>
  <c r="AS522" i="19"/>
  <c r="AO522" i="19"/>
  <c r="AN522" i="19"/>
  <c r="AM522" i="19"/>
  <c r="AL522" i="19"/>
  <c r="AK522" i="19"/>
  <c r="AJ522" i="19"/>
  <c r="AI522" i="19"/>
  <c r="AQ522" i="19" s="1"/>
  <c r="AH522" i="19"/>
  <c r="AG522" i="19"/>
  <c r="AF522" i="19"/>
  <c r="AE522" i="19"/>
  <c r="AD522" i="19"/>
  <c r="AC522" i="19"/>
  <c r="AB522" i="19"/>
  <c r="AA522" i="19"/>
  <c r="Z522" i="19"/>
  <c r="Y522" i="19"/>
  <c r="W522" i="19"/>
  <c r="T522" i="19"/>
  <c r="V522" i="19" s="1"/>
  <c r="S522" i="19"/>
  <c r="R522" i="19"/>
  <c r="L522" i="19"/>
  <c r="P522" i="19" s="1"/>
  <c r="K522" i="19"/>
  <c r="J522" i="19"/>
  <c r="I522" i="19"/>
  <c r="H522" i="19"/>
  <c r="G522" i="19"/>
  <c r="F522" i="19"/>
  <c r="BD521" i="19"/>
  <c r="BC521" i="19"/>
  <c r="BB521" i="19"/>
  <c r="BA521" i="19"/>
  <c r="AW521" i="19"/>
  <c r="AV521" i="19"/>
  <c r="AU521" i="19"/>
  <c r="AT521" i="19"/>
  <c r="AS521" i="19"/>
  <c r="AO521" i="19"/>
  <c r="AN521" i="19"/>
  <c r="AM521" i="19"/>
  <c r="AL521" i="19"/>
  <c r="AK521" i="19"/>
  <c r="AJ521" i="19"/>
  <c r="AI521" i="19"/>
  <c r="AQ521" i="19" s="1"/>
  <c r="AH521" i="19"/>
  <c r="AG521" i="19"/>
  <c r="AF521" i="19"/>
  <c r="AE521" i="19"/>
  <c r="AD521" i="19"/>
  <c r="AC521" i="19"/>
  <c r="AB521" i="19"/>
  <c r="AA521" i="19"/>
  <c r="Z521" i="19"/>
  <c r="Y521" i="19"/>
  <c r="X521" i="19"/>
  <c r="W521" i="19"/>
  <c r="T521" i="19"/>
  <c r="V521" i="19" s="1"/>
  <c r="S521" i="19"/>
  <c r="R521" i="19"/>
  <c r="L521" i="19"/>
  <c r="P521" i="19" s="1"/>
  <c r="K521" i="19"/>
  <c r="J521" i="19"/>
  <c r="I521" i="19"/>
  <c r="H521" i="19"/>
  <c r="G521" i="19"/>
  <c r="F521" i="19"/>
  <c r="BD520" i="19"/>
  <c r="BC520" i="19"/>
  <c r="BB520" i="19"/>
  <c r="BA520" i="19"/>
  <c r="AW520" i="19"/>
  <c r="AV520" i="19"/>
  <c r="AU520" i="19"/>
  <c r="X520" i="19" s="1"/>
  <c r="AT520" i="19"/>
  <c r="AS520" i="19"/>
  <c r="AO520" i="19"/>
  <c r="AN520" i="19"/>
  <c r="AM520" i="19"/>
  <c r="AL520" i="19"/>
  <c r="AK520" i="19"/>
  <c r="AJ520" i="19"/>
  <c r="AI520" i="19"/>
  <c r="AQ520" i="19" s="1"/>
  <c r="AH520" i="19"/>
  <c r="AG520" i="19"/>
  <c r="AF520" i="19"/>
  <c r="AE520" i="19"/>
  <c r="AD520" i="19"/>
  <c r="AC520" i="19"/>
  <c r="AB520" i="19"/>
  <c r="AA520" i="19"/>
  <c r="Z520" i="19"/>
  <c r="Y520" i="19"/>
  <c r="W520" i="19"/>
  <c r="T520" i="19"/>
  <c r="S520" i="19"/>
  <c r="R520" i="19"/>
  <c r="L520" i="19"/>
  <c r="O520" i="19" s="1"/>
  <c r="K520" i="19"/>
  <c r="J520" i="19"/>
  <c r="I520" i="19"/>
  <c r="H520" i="19"/>
  <c r="G520" i="19"/>
  <c r="F520" i="19"/>
  <c r="BD519" i="19"/>
  <c r="BC519" i="19"/>
  <c r="BB519" i="19"/>
  <c r="BA519" i="19"/>
  <c r="AW519" i="19"/>
  <c r="AV519" i="19"/>
  <c r="AU519" i="19"/>
  <c r="AT519" i="19"/>
  <c r="AS519" i="19"/>
  <c r="AO519" i="19"/>
  <c r="AN519" i="19"/>
  <c r="AM519" i="19"/>
  <c r="AL519" i="19"/>
  <c r="AK519" i="19"/>
  <c r="AJ519" i="19"/>
  <c r="AI519" i="19"/>
  <c r="AQ519" i="19" s="1"/>
  <c r="AH519" i="19"/>
  <c r="AG519" i="19"/>
  <c r="AF519" i="19"/>
  <c r="AE519" i="19"/>
  <c r="AD519" i="19"/>
  <c r="AC519" i="19"/>
  <c r="AB519" i="19"/>
  <c r="AA519" i="19"/>
  <c r="Z519" i="19"/>
  <c r="Y519" i="19"/>
  <c r="X519" i="19"/>
  <c r="W519" i="19"/>
  <c r="T519" i="19"/>
  <c r="V519" i="19" s="1"/>
  <c r="S519" i="19"/>
  <c r="R519" i="19"/>
  <c r="L519" i="19"/>
  <c r="P519" i="19" s="1"/>
  <c r="K519" i="19"/>
  <c r="J519" i="19"/>
  <c r="I519" i="19"/>
  <c r="H519" i="19"/>
  <c r="G519" i="19"/>
  <c r="F519" i="19"/>
  <c r="BD518" i="19"/>
  <c r="BC518" i="19"/>
  <c r="BB518" i="19"/>
  <c r="BA518" i="19"/>
  <c r="AW518" i="19"/>
  <c r="AV518" i="19"/>
  <c r="AU518" i="19"/>
  <c r="X518" i="19" s="1"/>
  <c r="AT518" i="19"/>
  <c r="AS518" i="19"/>
  <c r="AO518" i="19"/>
  <c r="AN518" i="19"/>
  <c r="AM518" i="19"/>
  <c r="AL518" i="19"/>
  <c r="AK518" i="19"/>
  <c r="AJ518" i="19"/>
  <c r="AI518" i="19"/>
  <c r="AQ518" i="19" s="1"/>
  <c r="AH518" i="19"/>
  <c r="AG518" i="19"/>
  <c r="AF518" i="19"/>
  <c r="AE518" i="19"/>
  <c r="AD518" i="19"/>
  <c r="AC518" i="19"/>
  <c r="AB518" i="19"/>
  <c r="AA518" i="19"/>
  <c r="Z518" i="19"/>
  <c r="Y518" i="19"/>
  <c r="W518" i="19"/>
  <c r="T518" i="19"/>
  <c r="V518" i="19" s="1"/>
  <c r="S518" i="19"/>
  <c r="R518" i="19"/>
  <c r="L518" i="19"/>
  <c r="P518" i="19" s="1"/>
  <c r="K518" i="19"/>
  <c r="J518" i="19"/>
  <c r="I518" i="19"/>
  <c r="H518" i="19"/>
  <c r="G518" i="19"/>
  <c r="F518" i="19"/>
  <c r="BD517" i="19"/>
  <c r="BC517" i="19"/>
  <c r="BB517" i="19"/>
  <c r="BA517" i="19"/>
  <c r="AW517" i="19"/>
  <c r="AV517" i="19"/>
  <c r="AU517" i="19"/>
  <c r="AT517" i="19"/>
  <c r="AS517" i="19"/>
  <c r="AO517" i="19"/>
  <c r="AN517" i="19"/>
  <c r="AM517" i="19"/>
  <c r="AL517" i="19"/>
  <c r="AK517" i="19"/>
  <c r="AJ517" i="19"/>
  <c r="AI517" i="19"/>
  <c r="AQ517" i="19" s="1"/>
  <c r="AH517" i="19"/>
  <c r="AG517" i="19"/>
  <c r="AF517" i="19"/>
  <c r="AE517" i="19"/>
  <c r="AD517" i="19"/>
  <c r="AC517" i="19"/>
  <c r="AB517" i="19"/>
  <c r="AA517" i="19"/>
  <c r="Z517" i="19"/>
  <c r="Y517" i="19"/>
  <c r="X517" i="19"/>
  <c r="W517" i="19"/>
  <c r="T517" i="19"/>
  <c r="V517" i="19" s="1"/>
  <c r="S517" i="19"/>
  <c r="R517" i="19"/>
  <c r="L517" i="19"/>
  <c r="P517" i="19" s="1"/>
  <c r="K517" i="19"/>
  <c r="J517" i="19"/>
  <c r="I517" i="19"/>
  <c r="H517" i="19"/>
  <c r="G517" i="19"/>
  <c r="F517" i="19"/>
  <c r="BD516" i="19"/>
  <c r="BC516" i="19"/>
  <c r="BB516" i="19"/>
  <c r="BA516" i="19"/>
  <c r="AW516" i="19"/>
  <c r="AV516" i="19"/>
  <c r="AU516" i="19"/>
  <c r="X516" i="19" s="1"/>
  <c r="AT516" i="19"/>
  <c r="AS516" i="19"/>
  <c r="AO516" i="19"/>
  <c r="AN516" i="19"/>
  <c r="AM516" i="19"/>
  <c r="AL516" i="19"/>
  <c r="AK516" i="19"/>
  <c r="AJ516" i="19"/>
  <c r="AI516" i="19"/>
  <c r="AQ516" i="19" s="1"/>
  <c r="AH516" i="19"/>
  <c r="AG516" i="19"/>
  <c r="AF516" i="19"/>
  <c r="AE516" i="19"/>
  <c r="AD516" i="19"/>
  <c r="AC516" i="19"/>
  <c r="AB516" i="19"/>
  <c r="AA516" i="19"/>
  <c r="Z516" i="19"/>
  <c r="Y516" i="19"/>
  <c r="W516" i="19"/>
  <c r="T516" i="19"/>
  <c r="S516" i="19"/>
  <c r="R516" i="19"/>
  <c r="L516" i="19"/>
  <c r="O516" i="19" s="1"/>
  <c r="K516" i="19"/>
  <c r="J516" i="19"/>
  <c r="I516" i="19"/>
  <c r="H516" i="19"/>
  <c r="G516" i="19"/>
  <c r="F516" i="19"/>
  <c r="BD515" i="19"/>
  <c r="BC515" i="19"/>
  <c r="BB515" i="19"/>
  <c r="BA515" i="19"/>
  <c r="AW515" i="19"/>
  <c r="AV515" i="19"/>
  <c r="AU515" i="19"/>
  <c r="AT515" i="19"/>
  <c r="AS515" i="19"/>
  <c r="AO515" i="19"/>
  <c r="AN515" i="19"/>
  <c r="AM515" i="19"/>
  <c r="AL515" i="19"/>
  <c r="AK515" i="19"/>
  <c r="AJ515" i="19"/>
  <c r="AI515" i="19"/>
  <c r="AQ515" i="19" s="1"/>
  <c r="AH515" i="19"/>
  <c r="AG515" i="19"/>
  <c r="AF515" i="19"/>
  <c r="AE515" i="19"/>
  <c r="AD515" i="19"/>
  <c r="AC515" i="19"/>
  <c r="AB515" i="19"/>
  <c r="AA515" i="19"/>
  <c r="Z515" i="19"/>
  <c r="Y515" i="19"/>
  <c r="X515" i="19"/>
  <c r="W515" i="19"/>
  <c r="T515" i="19"/>
  <c r="V515" i="19" s="1"/>
  <c r="S515" i="19"/>
  <c r="R515" i="19"/>
  <c r="L515" i="19"/>
  <c r="P515" i="19" s="1"/>
  <c r="K515" i="19"/>
  <c r="J515" i="19"/>
  <c r="I515" i="19"/>
  <c r="H515" i="19"/>
  <c r="G515" i="19"/>
  <c r="F515" i="19"/>
  <c r="BD514" i="19"/>
  <c r="BC514" i="19"/>
  <c r="BB514" i="19"/>
  <c r="BA514" i="19"/>
  <c r="AW514" i="19"/>
  <c r="AV514" i="19"/>
  <c r="AU514" i="19"/>
  <c r="X514" i="19" s="1"/>
  <c r="AT514" i="19"/>
  <c r="AS514" i="19"/>
  <c r="AO514" i="19"/>
  <c r="AN514" i="19"/>
  <c r="AM514" i="19"/>
  <c r="AL514" i="19"/>
  <c r="AK514" i="19"/>
  <c r="AJ514" i="19"/>
  <c r="AI514" i="19"/>
  <c r="AQ514" i="19" s="1"/>
  <c r="AH514" i="19"/>
  <c r="AG514" i="19"/>
  <c r="AF514" i="19"/>
  <c r="AE514" i="19"/>
  <c r="AD514" i="19"/>
  <c r="AC514" i="19"/>
  <c r="AB514" i="19"/>
  <c r="AA514" i="19"/>
  <c r="Z514" i="19"/>
  <c r="Y514" i="19"/>
  <c r="W514" i="19"/>
  <c r="T514" i="19"/>
  <c r="V514" i="19" s="1"/>
  <c r="S514" i="19"/>
  <c r="R514" i="19"/>
  <c r="L514" i="19"/>
  <c r="P514" i="19" s="1"/>
  <c r="K514" i="19"/>
  <c r="J514" i="19"/>
  <c r="I514" i="19"/>
  <c r="H514" i="19"/>
  <c r="G514" i="19"/>
  <c r="F514" i="19"/>
  <c r="BD513" i="19"/>
  <c r="BC513" i="19"/>
  <c r="BB513" i="19"/>
  <c r="BA513" i="19"/>
  <c r="AW513" i="19"/>
  <c r="AV513" i="19"/>
  <c r="AU513" i="19"/>
  <c r="AT513" i="19"/>
  <c r="AS513" i="19"/>
  <c r="AO513" i="19"/>
  <c r="AN513" i="19"/>
  <c r="AM513" i="19"/>
  <c r="AL513" i="19"/>
  <c r="AK513" i="19"/>
  <c r="AJ513" i="19"/>
  <c r="AI513" i="19"/>
  <c r="AQ513" i="19" s="1"/>
  <c r="AH513" i="19"/>
  <c r="AG513" i="19"/>
  <c r="AF513" i="19"/>
  <c r="AE513" i="19"/>
  <c r="AD513" i="19"/>
  <c r="AC513" i="19"/>
  <c r="AB513" i="19"/>
  <c r="AA513" i="19"/>
  <c r="Z513" i="19"/>
  <c r="Y513" i="19"/>
  <c r="X513" i="19"/>
  <c r="W513" i="19"/>
  <c r="T513" i="19"/>
  <c r="V513" i="19" s="1"/>
  <c r="S513" i="19"/>
  <c r="R513" i="19"/>
  <c r="L513" i="19"/>
  <c r="P513" i="19" s="1"/>
  <c r="K513" i="19"/>
  <c r="J513" i="19"/>
  <c r="I513" i="19"/>
  <c r="H513" i="19"/>
  <c r="G513" i="19"/>
  <c r="F513" i="19"/>
  <c r="BD512" i="19"/>
  <c r="BC512" i="19"/>
  <c r="BB512" i="19"/>
  <c r="BA512" i="19"/>
  <c r="AW512" i="19"/>
  <c r="AV512" i="19"/>
  <c r="AU512" i="19"/>
  <c r="X512" i="19" s="1"/>
  <c r="AT512" i="19"/>
  <c r="AS512" i="19"/>
  <c r="AO512" i="19"/>
  <c r="AN512" i="19"/>
  <c r="AM512" i="19"/>
  <c r="AL512" i="19"/>
  <c r="AK512" i="19"/>
  <c r="AJ512" i="19"/>
  <c r="AI512" i="19"/>
  <c r="AQ512" i="19" s="1"/>
  <c r="AH512" i="19"/>
  <c r="AG512" i="19"/>
  <c r="AF512" i="19"/>
  <c r="AE512" i="19"/>
  <c r="AD512" i="19"/>
  <c r="AC512" i="19"/>
  <c r="AB512" i="19"/>
  <c r="AA512" i="19"/>
  <c r="Z512" i="19"/>
  <c r="Y512" i="19"/>
  <c r="W512" i="19"/>
  <c r="T512" i="19"/>
  <c r="S512" i="19"/>
  <c r="R512" i="19"/>
  <c r="L512" i="19"/>
  <c r="O512" i="19" s="1"/>
  <c r="K512" i="19"/>
  <c r="J512" i="19"/>
  <c r="I512" i="19"/>
  <c r="H512" i="19"/>
  <c r="G512" i="19"/>
  <c r="F512" i="19"/>
  <c r="BD511" i="19"/>
  <c r="BC511" i="19"/>
  <c r="BB511" i="19"/>
  <c r="BA511" i="19"/>
  <c r="AW511" i="19"/>
  <c r="AV511" i="19"/>
  <c r="AU511" i="19"/>
  <c r="AT511" i="19"/>
  <c r="AS511" i="19"/>
  <c r="AO511" i="19"/>
  <c r="AN511" i="19"/>
  <c r="AM511" i="19"/>
  <c r="AL511" i="19"/>
  <c r="AK511" i="19"/>
  <c r="AJ511" i="19"/>
  <c r="AI511" i="19"/>
  <c r="AQ511" i="19" s="1"/>
  <c r="AH511" i="19"/>
  <c r="AG511" i="19"/>
  <c r="AF511" i="19"/>
  <c r="AE511" i="19"/>
  <c r="AD511" i="19"/>
  <c r="AC511" i="19"/>
  <c r="AB511" i="19"/>
  <c r="AA511" i="19"/>
  <c r="Z511" i="19"/>
  <c r="Y511" i="19"/>
  <c r="X511" i="19"/>
  <c r="W511" i="19"/>
  <c r="T511" i="19"/>
  <c r="V511" i="19" s="1"/>
  <c r="S511" i="19"/>
  <c r="R511" i="19"/>
  <c r="L511" i="19"/>
  <c r="P511" i="19" s="1"/>
  <c r="K511" i="19"/>
  <c r="J511" i="19"/>
  <c r="I511" i="19"/>
  <c r="H511" i="19"/>
  <c r="G511" i="19"/>
  <c r="F511" i="19"/>
  <c r="BD510" i="19"/>
  <c r="BC510" i="19"/>
  <c r="BB510" i="19"/>
  <c r="BA510" i="19"/>
  <c r="AW510" i="19"/>
  <c r="AV510" i="19"/>
  <c r="AU510" i="19"/>
  <c r="X510" i="19" s="1"/>
  <c r="AT510" i="19"/>
  <c r="AS510" i="19"/>
  <c r="AO510" i="19"/>
  <c r="AN510" i="19"/>
  <c r="AM510" i="19"/>
  <c r="AL510" i="19"/>
  <c r="AK510" i="19"/>
  <c r="AJ510" i="19"/>
  <c r="AI510" i="19"/>
  <c r="AQ510" i="19" s="1"/>
  <c r="AH510" i="19"/>
  <c r="AG510" i="19"/>
  <c r="AF510" i="19"/>
  <c r="AE510" i="19"/>
  <c r="AD510" i="19"/>
  <c r="AC510" i="19"/>
  <c r="AB510" i="19"/>
  <c r="AA510" i="19"/>
  <c r="Z510" i="19"/>
  <c r="Y510" i="19"/>
  <c r="W510" i="19"/>
  <c r="T510" i="19"/>
  <c r="V510" i="19" s="1"/>
  <c r="S510" i="19"/>
  <c r="R510" i="19"/>
  <c r="L510" i="19"/>
  <c r="P510" i="19" s="1"/>
  <c r="K510" i="19"/>
  <c r="J510" i="19"/>
  <c r="I510" i="19"/>
  <c r="H510" i="19"/>
  <c r="G510" i="19"/>
  <c r="F510" i="19"/>
  <c r="BD509" i="19"/>
  <c r="BC509" i="19"/>
  <c r="BB509" i="19"/>
  <c r="BA509" i="19"/>
  <c r="AW509" i="19"/>
  <c r="AV509" i="19"/>
  <c r="AU509" i="19"/>
  <c r="AT509" i="19"/>
  <c r="AS509" i="19"/>
  <c r="AO509" i="19"/>
  <c r="AN509" i="19"/>
  <c r="AM509" i="19"/>
  <c r="AL509" i="19"/>
  <c r="AK509" i="19"/>
  <c r="AJ509" i="19"/>
  <c r="AI509" i="19"/>
  <c r="AQ509" i="19" s="1"/>
  <c r="AH509" i="19"/>
  <c r="AG509" i="19"/>
  <c r="AF509" i="19"/>
  <c r="AE509" i="19"/>
  <c r="AD509" i="19"/>
  <c r="AC509" i="19"/>
  <c r="AB509" i="19"/>
  <c r="AA509" i="19"/>
  <c r="Z509" i="19"/>
  <c r="Y509" i="19"/>
  <c r="X509" i="19"/>
  <c r="W509" i="19"/>
  <c r="T509" i="19"/>
  <c r="U509" i="19" s="1"/>
  <c r="S509" i="19"/>
  <c r="R509" i="19"/>
  <c r="L509" i="19"/>
  <c r="K509" i="19"/>
  <c r="J509" i="19"/>
  <c r="I509" i="19"/>
  <c r="H509" i="19"/>
  <c r="G509" i="19"/>
  <c r="F509" i="19"/>
  <c r="BD508" i="19"/>
  <c r="BC508" i="19"/>
  <c r="BB508" i="19"/>
  <c r="BA508" i="19"/>
  <c r="AW508" i="19"/>
  <c r="AV508" i="19"/>
  <c r="AU508" i="19"/>
  <c r="X508" i="19" s="1"/>
  <c r="AT508" i="19"/>
  <c r="AS508" i="19"/>
  <c r="AO508" i="19"/>
  <c r="AN508" i="19"/>
  <c r="AM508" i="19"/>
  <c r="AL508" i="19"/>
  <c r="AK508" i="19"/>
  <c r="AJ508" i="19"/>
  <c r="AI508" i="19"/>
  <c r="AQ508" i="19" s="1"/>
  <c r="AH508" i="19"/>
  <c r="AG508" i="19"/>
  <c r="AF508" i="19"/>
  <c r="AE508" i="19"/>
  <c r="AD508" i="19"/>
  <c r="AC508" i="19"/>
  <c r="AB508" i="19"/>
  <c r="AA508" i="19"/>
  <c r="Z508" i="19"/>
  <c r="Y508" i="19"/>
  <c r="W508" i="19"/>
  <c r="T508" i="19"/>
  <c r="V508" i="19" s="1"/>
  <c r="S508" i="19"/>
  <c r="R508" i="19"/>
  <c r="L508" i="19"/>
  <c r="P508" i="19" s="1"/>
  <c r="K508" i="19"/>
  <c r="J508" i="19"/>
  <c r="I508" i="19"/>
  <c r="H508" i="19"/>
  <c r="G508" i="19"/>
  <c r="F508" i="19"/>
  <c r="BD507" i="19"/>
  <c r="BC507" i="19"/>
  <c r="BB507" i="19"/>
  <c r="BA507" i="19"/>
  <c r="AW507" i="19"/>
  <c r="AV507" i="19"/>
  <c r="AU507" i="19"/>
  <c r="AT507" i="19"/>
  <c r="AS507" i="19"/>
  <c r="AO507" i="19"/>
  <c r="AN507" i="19"/>
  <c r="AM507" i="19"/>
  <c r="AL507" i="19"/>
  <c r="AK507" i="19"/>
  <c r="AJ507" i="19"/>
  <c r="AI507" i="19"/>
  <c r="AQ507" i="19" s="1"/>
  <c r="AH507" i="19"/>
  <c r="AG507" i="19"/>
  <c r="AF507" i="19"/>
  <c r="AE507" i="19"/>
  <c r="AD507" i="19"/>
  <c r="AC507" i="19"/>
  <c r="AB507" i="19"/>
  <c r="AA507" i="19"/>
  <c r="Z507" i="19"/>
  <c r="Y507" i="19"/>
  <c r="X507" i="19"/>
  <c r="W507" i="19"/>
  <c r="T507" i="19"/>
  <c r="U507" i="19" s="1"/>
  <c r="S507" i="19"/>
  <c r="R507" i="19"/>
  <c r="L507" i="19"/>
  <c r="K507" i="19"/>
  <c r="J507" i="19"/>
  <c r="I507" i="19"/>
  <c r="H507" i="19"/>
  <c r="G507" i="19"/>
  <c r="F507" i="19"/>
  <c r="BD506" i="19"/>
  <c r="BC506" i="19"/>
  <c r="BB506" i="19"/>
  <c r="BA506" i="19"/>
  <c r="AW506" i="19"/>
  <c r="AV506" i="19"/>
  <c r="AU506" i="19"/>
  <c r="X506" i="19" s="1"/>
  <c r="AT506" i="19"/>
  <c r="AS506" i="19"/>
  <c r="AO506" i="19"/>
  <c r="AN506" i="19"/>
  <c r="AM506" i="19"/>
  <c r="AL506" i="19"/>
  <c r="AK506" i="19"/>
  <c r="AJ506" i="19"/>
  <c r="AI506" i="19"/>
  <c r="AQ506" i="19" s="1"/>
  <c r="AH506" i="19"/>
  <c r="AG506" i="19"/>
  <c r="AF506" i="19"/>
  <c r="AE506" i="19"/>
  <c r="AD506" i="19"/>
  <c r="AC506" i="19"/>
  <c r="AB506" i="19"/>
  <c r="AA506" i="19"/>
  <c r="Z506" i="19"/>
  <c r="Y506" i="19"/>
  <c r="W506" i="19"/>
  <c r="T506" i="19"/>
  <c r="V506" i="19" s="1"/>
  <c r="S506" i="19"/>
  <c r="R506" i="19"/>
  <c r="L506" i="19"/>
  <c r="P506" i="19" s="1"/>
  <c r="K506" i="19"/>
  <c r="J506" i="19"/>
  <c r="I506" i="19"/>
  <c r="H506" i="19"/>
  <c r="G506" i="19"/>
  <c r="F506" i="19"/>
  <c r="BD505" i="19"/>
  <c r="BC505" i="19"/>
  <c r="BB505" i="19"/>
  <c r="BA505" i="19"/>
  <c r="AW505" i="19"/>
  <c r="AV505" i="19"/>
  <c r="AU505" i="19"/>
  <c r="AT505" i="19"/>
  <c r="AS505" i="19"/>
  <c r="AO505" i="19"/>
  <c r="AN505" i="19"/>
  <c r="AM505" i="19"/>
  <c r="AL505" i="19"/>
  <c r="AK505" i="19"/>
  <c r="AJ505" i="19"/>
  <c r="AI505" i="19"/>
  <c r="AQ505" i="19" s="1"/>
  <c r="AH505" i="19"/>
  <c r="AG505" i="19"/>
  <c r="AF505" i="19"/>
  <c r="AE505" i="19"/>
  <c r="AD505" i="19"/>
  <c r="AC505" i="19"/>
  <c r="AB505" i="19"/>
  <c r="AA505" i="19"/>
  <c r="Z505" i="19"/>
  <c r="Y505" i="19"/>
  <c r="X505" i="19"/>
  <c r="W505" i="19"/>
  <c r="T505" i="19"/>
  <c r="U505" i="19" s="1"/>
  <c r="S505" i="19"/>
  <c r="R505" i="19"/>
  <c r="L505" i="19"/>
  <c r="K505" i="19"/>
  <c r="J505" i="19"/>
  <c r="I505" i="19"/>
  <c r="H505" i="19"/>
  <c r="G505" i="19"/>
  <c r="F505" i="19"/>
  <c r="BD504" i="19"/>
  <c r="BC504" i="19"/>
  <c r="BB504" i="19"/>
  <c r="BA504" i="19"/>
  <c r="AW504" i="19"/>
  <c r="AV504" i="19"/>
  <c r="AU504" i="19"/>
  <c r="X504" i="19" s="1"/>
  <c r="AT504" i="19"/>
  <c r="AS504" i="19"/>
  <c r="AO504" i="19"/>
  <c r="AN504" i="19"/>
  <c r="AM504" i="19"/>
  <c r="AL504" i="19"/>
  <c r="AK504" i="19"/>
  <c r="AJ504" i="19"/>
  <c r="AI504" i="19"/>
  <c r="AQ504" i="19" s="1"/>
  <c r="AH504" i="19"/>
  <c r="AG504" i="19"/>
  <c r="AF504" i="19"/>
  <c r="AE504" i="19"/>
  <c r="AD504" i="19"/>
  <c r="AC504" i="19"/>
  <c r="AB504" i="19"/>
  <c r="AA504" i="19"/>
  <c r="Z504" i="19"/>
  <c r="Y504" i="19"/>
  <c r="W504" i="19"/>
  <c r="T504" i="19"/>
  <c r="V504" i="19" s="1"/>
  <c r="S504" i="19"/>
  <c r="R504" i="19"/>
  <c r="L504" i="19"/>
  <c r="P504" i="19" s="1"/>
  <c r="K504" i="19"/>
  <c r="J504" i="19"/>
  <c r="I504" i="19"/>
  <c r="H504" i="19"/>
  <c r="G504" i="19"/>
  <c r="F504" i="19"/>
  <c r="BD503" i="19"/>
  <c r="BC503" i="19"/>
  <c r="BB503" i="19"/>
  <c r="BA503" i="19"/>
  <c r="AW503" i="19"/>
  <c r="AV503" i="19"/>
  <c r="AU503" i="19"/>
  <c r="AT503" i="19"/>
  <c r="AS503" i="19"/>
  <c r="AO503" i="19"/>
  <c r="AN503" i="19"/>
  <c r="AM503" i="19"/>
  <c r="AL503" i="19"/>
  <c r="AK503" i="19"/>
  <c r="AJ503" i="19"/>
  <c r="AI503" i="19"/>
  <c r="AQ503" i="19" s="1"/>
  <c r="AH503" i="19"/>
  <c r="AG503" i="19"/>
  <c r="AF503" i="19"/>
  <c r="AE503" i="19"/>
  <c r="AD503" i="19"/>
  <c r="AC503" i="19"/>
  <c r="AB503" i="19"/>
  <c r="AA503" i="19"/>
  <c r="Z503" i="19"/>
  <c r="Y503" i="19"/>
  <c r="X503" i="19"/>
  <c r="W503" i="19"/>
  <c r="T503" i="19"/>
  <c r="U503" i="19" s="1"/>
  <c r="S503" i="19"/>
  <c r="R503" i="19"/>
  <c r="L503" i="19"/>
  <c r="K503" i="19"/>
  <c r="J503" i="19"/>
  <c r="I503" i="19"/>
  <c r="H503" i="19"/>
  <c r="G503" i="19"/>
  <c r="F503" i="19"/>
  <c r="BD502" i="19"/>
  <c r="BC502" i="19"/>
  <c r="BB502" i="19"/>
  <c r="BA502" i="19"/>
  <c r="AW502" i="19"/>
  <c r="AV502" i="19"/>
  <c r="AU502" i="19"/>
  <c r="X502" i="19" s="1"/>
  <c r="AT502" i="19"/>
  <c r="AS502" i="19"/>
  <c r="AO502" i="19"/>
  <c r="AN502" i="19"/>
  <c r="AM502" i="19"/>
  <c r="AL502" i="19"/>
  <c r="AK502" i="19"/>
  <c r="AJ502" i="19"/>
  <c r="AI502" i="19"/>
  <c r="AQ502" i="19" s="1"/>
  <c r="AH502" i="19"/>
  <c r="AG502" i="19"/>
  <c r="AF502" i="19"/>
  <c r="AE502" i="19"/>
  <c r="AD502" i="19"/>
  <c r="AC502" i="19"/>
  <c r="AB502" i="19"/>
  <c r="AA502" i="19"/>
  <c r="Z502" i="19"/>
  <c r="Y502" i="19"/>
  <c r="W502" i="19"/>
  <c r="T502" i="19"/>
  <c r="V502" i="19" s="1"/>
  <c r="S502" i="19"/>
  <c r="R502" i="19"/>
  <c r="L502" i="19"/>
  <c r="P502" i="19" s="1"/>
  <c r="K502" i="19"/>
  <c r="J502" i="19"/>
  <c r="I502" i="19"/>
  <c r="H502" i="19"/>
  <c r="G502" i="19"/>
  <c r="F502" i="19"/>
  <c r="BD501" i="19"/>
  <c r="BC501" i="19"/>
  <c r="BB501" i="19"/>
  <c r="BA501" i="19"/>
  <c r="AW501" i="19"/>
  <c r="AV501" i="19"/>
  <c r="AU501" i="19"/>
  <c r="AT501" i="19"/>
  <c r="AS501" i="19"/>
  <c r="AO501" i="19"/>
  <c r="AN501" i="19"/>
  <c r="AM501" i="19"/>
  <c r="AL501" i="19"/>
  <c r="AK501" i="19"/>
  <c r="AJ501" i="19"/>
  <c r="AI501" i="19"/>
  <c r="AQ501" i="19" s="1"/>
  <c r="AH501" i="19"/>
  <c r="AG501" i="19"/>
  <c r="AF501" i="19"/>
  <c r="AE501" i="19"/>
  <c r="AD501" i="19"/>
  <c r="AC501" i="19"/>
  <c r="AB501" i="19"/>
  <c r="AA501" i="19"/>
  <c r="Z501" i="19"/>
  <c r="Y501" i="19"/>
  <c r="X501" i="19"/>
  <c r="W501" i="19"/>
  <c r="T501" i="19"/>
  <c r="S501" i="19"/>
  <c r="R501" i="19"/>
  <c r="L501" i="19"/>
  <c r="P501" i="19" s="1"/>
  <c r="K501" i="19"/>
  <c r="J501" i="19"/>
  <c r="I501" i="19"/>
  <c r="H501" i="19"/>
  <c r="G501" i="19"/>
  <c r="F501" i="19"/>
  <c r="BD500" i="19"/>
  <c r="BC500" i="19"/>
  <c r="BB500" i="19"/>
  <c r="BA500" i="19"/>
  <c r="AW500" i="19"/>
  <c r="AV500" i="19"/>
  <c r="AU500" i="19"/>
  <c r="X500" i="19" s="1"/>
  <c r="AT500" i="19"/>
  <c r="AS500" i="19"/>
  <c r="AO500" i="19"/>
  <c r="AN500" i="19"/>
  <c r="AM500" i="19"/>
  <c r="AL500" i="19"/>
  <c r="AK500" i="19"/>
  <c r="AJ500" i="19"/>
  <c r="AI500" i="19"/>
  <c r="AQ500" i="19" s="1"/>
  <c r="AH500" i="19"/>
  <c r="AG500" i="19"/>
  <c r="AF500" i="19"/>
  <c r="AE500" i="19"/>
  <c r="AD500" i="19"/>
  <c r="AC500" i="19"/>
  <c r="AB500" i="19"/>
  <c r="AA500" i="19"/>
  <c r="Z500" i="19"/>
  <c r="Y500" i="19"/>
  <c r="W500" i="19"/>
  <c r="T500" i="19"/>
  <c r="S500" i="19"/>
  <c r="R500" i="19"/>
  <c r="L500" i="19"/>
  <c r="O500" i="19" s="1"/>
  <c r="K500" i="19"/>
  <c r="J500" i="19"/>
  <c r="I500" i="19"/>
  <c r="H500" i="19"/>
  <c r="G500" i="19"/>
  <c r="F500" i="19"/>
  <c r="BD499" i="19"/>
  <c r="BC499" i="19"/>
  <c r="BB499" i="19"/>
  <c r="BA499" i="19"/>
  <c r="AW499" i="19"/>
  <c r="AV499" i="19"/>
  <c r="AU499" i="19"/>
  <c r="AT499" i="19"/>
  <c r="AS499" i="19"/>
  <c r="AO499" i="19"/>
  <c r="AN499" i="19"/>
  <c r="AM499" i="19"/>
  <c r="AL499" i="19"/>
  <c r="AK499" i="19"/>
  <c r="AJ499" i="19"/>
  <c r="AI499" i="19"/>
  <c r="AQ499" i="19" s="1"/>
  <c r="AH499" i="19"/>
  <c r="AG499" i="19"/>
  <c r="AF499" i="19"/>
  <c r="AE499" i="19"/>
  <c r="AD499" i="19"/>
  <c r="AC499" i="19"/>
  <c r="AB499" i="19"/>
  <c r="AA499" i="19"/>
  <c r="Z499" i="19"/>
  <c r="Y499" i="19"/>
  <c r="X499" i="19"/>
  <c r="W499" i="19"/>
  <c r="T499" i="19"/>
  <c r="S499" i="19"/>
  <c r="R499" i="19"/>
  <c r="L499" i="19"/>
  <c r="K499" i="19"/>
  <c r="J499" i="19"/>
  <c r="I499" i="19"/>
  <c r="H499" i="19"/>
  <c r="G499" i="19"/>
  <c r="F499" i="19"/>
  <c r="BD498" i="19"/>
  <c r="BC498" i="19"/>
  <c r="BB498" i="19"/>
  <c r="BA498" i="19"/>
  <c r="AW498" i="19"/>
  <c r="AV498" i="19"/>
  <c r="AU498" i="19"/>
  <c r="X498" i="19" s="1"/>
  <c r="AT498" i="19"/>
  <c r="AS498" i="19"/>
  <c r="AO498" i="19"/>
  <c r="AN498" i="19"/>
  <c r="AM498" i="19"/>
  <c r="AL498" i="19"/>
  <c r="AK498" i="19"/>
  <c r="AJ498" i="19"/>
  <c r="AI498" i="19"/>
  <c r="AQ498" i="19" s="1"/>
  <c r="AH498" i="19"/>
  <c r="AG498" i="19"/>
  <c r="AF498" i="19"/>
  <c r="AE498" i="19"/>
  <c r="AD498" i="19"/>
  <c r="AC498" i="19"/>
  <c r="AB498" i="19"/>
  <c r="AA498" i="19"/>
  <c r="Z498" i="19"/>
  <c r="Y498" i="19"/>
  <c r="W498" i="19"/>
  <c r="T498" i="19"/>
  <c r="S498" i="19"/>
  <c r="R498" i="19"/>
  <c r="L498" i="19"/>
  <c r="O498" i="19" s="1"/>
  <c r="K498" i="19"/>
  <c r="J498" i="19"/>
  <c r="I498" i="19"/>
  <c r="H498" i="19"/>
  <c r="G498" i="19"/>
  <c r="F498" i="19"/>
  <c r="BD497" i="19"/>
  <c r="BC497" i="19"/>
  <c r="BB497" i="19"/>
  <c r="BA497" i="19"/>
  <c r="AW497" i="19"/>
  <c r="AV497" i="19"/>
  <c r="AU497" i="19"/>
  <c r="AT497" i="19"/>
  <c r="AS497" i="19"/>
  <c r="AO497" i="19"/>
  <c r="AN497" i="19"/>
  <c r="AM497" i="19"/>
  <c r="AL497" i="19"/>
  <c r="AK497" i="19"/>
  <c r="AJ497" i="19"/>
  <c r="AI497" i="19"/>
  <c r="AQ497" i="19" s="1"/>
  <c r="AH497" i="19"/>
  <c r="AG497" i="19"/>
  <c r="AF497" i="19"/>
  <c r="AE497" i="19"/>
  <c r="AD497" i="19"/>
  <c r="AC497" i="19"/>
  <c r="AB497" i="19"/>
  <c r="AA497" i="19"/>
  <c r="Z497" i="19"/>
  <c r="Y497" i="19"/>
  <c r="X497" i="19"/>
  <c r="W497" i="19"/>
  <c r="T497" i="19"/>
  <c r="S497" i="19"/>
  <c r="R497" i="19"/>
  <c r="L497" i="19"/>
  <c r="P497" i="19" s="1"/>
  <c r="K497" i="19"/>
  <c r="J497" i="19"/>
  <c r="I497" i="19"/>
  <c r="H497" i="19"/>
  <c r="G497" i="19"/>
  <c r="F497" i="19"/>
  <c r="BD496" i="19"/>
  <c r="BC496" i="19"/>
  <c r="BB496" i="19"/>
  <c r="BA496" i="19"/>
  <c r="AW496" i="19"/>
  <c r="AV496" i="19"/>
  <c r="AU496" i="19"/>
  <c r="X496" i="19" s="1"/>
  <c r="AT496" i="19"/>
  <c r="AS496" i="19"/>
  <c r="AO496" i="19"/>
  <c r="AN496" i="19"/>
  <c r="AM496" i="19"/>
  <c r="AL496" i="19"/>
  <c r="AK496" i="19"/>
  <c r="AJ496" i="19"/>
  <c r="AI496" i="19"/>
  <c r="AQ496" i="19" s="1"/>
  <c r="AH496" i="19"/>
  <c r="AG496" i="19"/>
  <c r="AF496" i="19"/>
  <c r="AE496" i="19"/>
  <c r="AD496" i="19"/>
  <c r="AC496" i="19"/>
  <c r="AB496" i="19"/>
  <c r="AA496" i="19"/>
  <c r="Z496" i="19"/>
  <c r="Y496" i="19"/>
  <c r="W496" i="19"/>
  <c r="T496" i="19"/>
  <c r="V496" i="19" s="1"/>
  <c r="S496" i="19"/>
  <c r="R496" i="19"/>
  <c r="L496" i="19"/>
  <c r="Q496" i="19" s="1"/>
  <c r="K496" i="19"/>
  <c r="J496" i="19"/>
  <c r="I496" i="19"/>
  <c r="H496" i="19"/>
  <c r="G496" i="19"/>
  <c r="F496" i="19"/>
  <c r="BD495" i="19"/>
  <c r="BC495" i="19"/>
  <c r="BB495" i="19"/>
  <c r="BA495" i="19"/>
  <c r="AW495" i="19"/>
  <c r="AV495" i="19"/>
  <c r="AU495" i="19"/>
  <c r="AT495" i="19"/>
  <c r="AS495" i="19"/>
  <c r="AO495" i="19"/>
  <c r="AN495" i="19"/>
  <c r="AM495" i="19"/>
  <c r="AL495" i="19"/>
  <c r="AK495" i="19"/>
  <c r="AJ495" i="19"/>
  <c r="AI495" i="19"/>
  <c r="AQ495" i="19" s="1"/>
  <c r="AH495" i="19"/>
  <c r="AG495" i="19"/>
  <c r="AF495" i="19"/>
  <c r="AE495" i="19"/>
  <c r="AD495" i="19"/>
  <c r="AC495" i="19"/>
  <c r="AB495" i="19"/>
  <c r="AA495" i="19"/>
  <c r="Z495" i="19"/>
  <c r="Y495" i="19"/>
  <c r="X495" i="19"/>
  <c r="W495" i="19"/>
  <c r="T495" i="19"/>
  <c r="S495" i="19"/>
  <c r="R495" i="19"/>
  <c r="L495" i="19"/>
  <c r="K495" i="19"/>
  <c r="J495" i="19"/>
  <c r="I495" i="19"/>
  <c r="H495" i="19"/>
  <c r="G495" i="19"/>
  <c r="F495" i="19"/>
  <c r="BD494" i="19"/>
  <c r="BC494" i="19"/>
  <c r="BB494" i="19"/>
  <c r="BA494" i="19"/>
  <c r="AW494" i="19"/>
  <c r="AV494" i="19"/>
  <c r="AU494" i="19"/>
  <c r="X494" i="19" s="1"/>
  <c r="AT494" i="19"/>
  <c r="AS494" i="19"/>
  <c r="AO494" i="19"/>
  <c r="AN494" i="19"/>
  <c r="AM494" i="19"/>
  <c r="AL494" i="19"/>
  <c r="AK494" i="19"/>
  <c r="AJ494" i="19"/>
  <c r="AI494" i="19"/>
  <c r="AQ494" i="19" s="1"/>
  <c r="AH494" i="19"/>
  <c r="AG494" i="19"/>
  <c r="AF494" i="19"/>
  <c r="AE494" i="19"/>
  <c r="AD494" i="19"/>
  <c r="AC494" i="19"/>
  <c r="AB494" i="19"/>
  <c r="AA494" i="19"/>
  <c r="Z494" i="19"/>
  <c r="Y494" i="19"/>
  <c r="W494" i="19"/>
  <c r="T494" i="19"/>
  <c r="S494" i="19"/>
  <c r="R494" i="19"/>
  <c r="L494" i="19"/>
  <c r="P494" i="19" s="1"/>
  <c r="K494" i="19"/>
  <c r="J494" i="19"/>
  <c r="I494" i="19"/>
  <c r="H494" i="19"/>
  <c r="G494" i="19"/>
  <c r="F494" i="19"/>
  <c r="BD493" i="19"/>
  <c r="BC493" i="19"/>
  <c r="BB493" i="19"/>
  <c r="BA493" i="19"/>
  <c r="AW493" i="19"/>
  <c r="AV493" i="19"/>
  <c r="AU493" i="19"/>
  <c r="AT493" i="19"/>
  <c r="AS493" i="19"/>
  <c r="AO493" i="19"/>
  <c r="AN493" i="19"/>
  <c r="AM493" i="19"/>
  <c r="AL493" i="19"/>
  <c r="AK493" i="19"/>
  <c r="AJ493" i="19"/>
  <c r="AI493" i="19"/>
  <c r="AQ493" i="19" s="1"/>
  <c r="AH493" i="19"/>
  <c r="AG493" i="19"/>
  <c r="AF493" i="19"/>
  <c r="AE493" i="19"/>
  <c r="AD493" i="19"/>
  <c r="AC493" i="19"/>
  <c r="AB493" i="19"/>
  <c r="AA493" i="19"/>
  <c r="Z493" i="19"/>
  <c r="Y493" i="19"/>
  <c r="X493" i="19"/>
  <c r="W493" i="19"/>
  <c r="T493" i="19"/>
  <c r="U493" i="19" s="1"/>
  <c r="S493" i="19"/>
  <c r="R493" i="19"/>
  <c r="L493" i="19"/>
  <c r="P493" i="19" s="1"/>
  <c r="K493" i="19"/>
  <c r="J493" i="19"/>
  <c r="I493" i="19"/>
  <c r="H493" i="19"/>
  <c r="G493" i="19"/>
  <c r="F493" i="19"/>
  <c r="BD492" i="19"/>
  <c r="BC492" i="19"/>
  <c r="BB492" i="19"/>
  <c r="BA492" i="19"/>
  <c r="AW492" i="19"/>
  <c r="AV492" i="19"/>
  <c r="AU492" i="19"/>
  <c r="X492" i="19" s="1"/>
  <c r="AT492" i="19"/>
  <c r="AS492" i="19"/>
  <c r="AO492" i="19"/>
  <c r="AN492" i="19"/>
  <c r="AM492" i="19"/>
  <c r="AL492" i="19"/>
  <c r="AK492" i="19"/>
  <c r="AJ492" i="19"/>
  <c r="AI492" i="19"/>
  <c r="AQ492" i="19" s="1"/>
  <c r="AH492" i="19"/>
  <c r="AG492" i="19"/>
  <c r="AF492" i="19"/>
  <c r="AE492" i="19"/>
  <c r="AD492" i="19"/>
  <c r="AC492" i="19"/>
  <c r="AB492" i="19"/>
  <c r="AA492" i="19"/>
  <c r="Z492" i="19"/>
  <c r="Y492" i="19"/>
  <c r="W492" i="19"/>
  <c r="T492" i="19"/>
  <c r="S492" i="19"/>
  <c r="R492" i="19"/>
  <c r="L492" i="19"/>
  <c r="K492" i="19"/>
  <c r="J492" i="19"/>
  <c r="I492" i="19"/>
  <c r="H492" i="19"/>
  <c r="G492" i="19"/>
  <c r="F492" i="19"/>
  <c r="BD491" i="19"/>
  <c r="BC491" i="19"/>
  <c r="BB491" i="19"/>
  <c r="BA491" i="19"/>
  <c r="AW491" i="19"/>
  <c r="AV491" i="19"/>
  <c r="AU491" i="19"/>
  <c r="AT491" i="19"/>
  <c r="AS491" i="19"/>
  <c r="AO491" i="19"/>
  <c r="AN491" i="19"/>
  <c r="AM491" i="19"/>
  <c r="AL491" i="19"/>
  <c r="AK491" i="19"/>
  <c r="AJ491" i="19"/>
  <c r="AI491" i="19"/>
  <c r="AQ491" i="19" s="1"/>
  <c r="AH491" i="19"/>
  <c r="AG491" i="19"/>
  <c r="AF491" i="19"/>
  <c r="AE491" i="19"/>
  <c r="AD491" i="19"/>
  <c r="AC491" i="19"/>
  <c r="AB491" i="19"/>
  <c r="AA491" i="19"/>
  <c r="Z491" i="19"/>
  <c r="Y491" i="19"/>
  <c r="X491" i="19"/>
  <c r="W491" i="19"/>
  <c r="T491" i="19"/>
  <c r="S491" i="19"/>
  <c r="R491" i="19"/>
  <c r="L491" i="19"/>
  <c r="K491" i="19"/>
  <c r="J491" i="19"/>
  <c r="I491" i="19"/>
  <c r="H491" i="19"/>
  <c r="G491" i="19"/>
  <c r="F491" i="19"/>
  <c r="BD490" i="19"/>
  <c r="BC490" i="19"/>
  <c r="BB490" i="19"/>
  <c r="BA490" i="19"/>
  <c r="AW490" i="19"/>
  <c r="AV490" i="19"/>
  <c r="AU490" i="19"/>
  <c r="X490" i="19" s="1"/>
  <c r="AT490" i="19"/>
  <c r="AS490" i="19"/>
  <c r="AO490" i="19"/>
  <c r="AN490" i="19"/>
  <c r="AM490" i="19"/>
  <c r="AL490" i="19"/>
  <c r="AK490" i="19"/>
  <c r="AJ490" i="19"/>
  <c r="AI490" i="19"/>
  <c r="AQ490" i="19" s="1"/>
  <c r="AH490" i="19"/>
  <c r="AG490" i="19"/>
  <c r="AF490" i="19"/>
  <c r="AE490" i="19"/>
  <c r="AD490" i="19"/>
  <c r="AC490" i="19"/>
  <c r="AB490" i="19"/>
  <c r="AA490" i="19"/>
  <c r="Z490" i="19"/>
  <c r="Y490" i="19"/>
  <c r="W490" i="19"/>
  <c r="T490" i="19"/>
  <c r="S490" i="19"/>
  <c r="R490" i="19"/>
  <c r="L490" i="19"/>
  <c r="K490" i="19"/>
  <c r="J490" i="19"/>
  <c r="I490" i="19"/>
  <c r="H490" i="19"/>
  <c r="G490" i="19"/>
  <c r="F490" i="19"/>
  <c r="BD489" i="19"/>
  <c r="BC489" i="19"/>
  <c r="BB489" i="19"/>
  <c r="BA489" i="19"/>
  <c r="AW489" i="19"/>
  <c r="AV489" i="19"/>
  <c r="AU489" i="19"/>
  <c r="AT489" i="19"/>
  <c r="AS489" i="19"/>
  <c r="AO489" i="19"/>
  <c r="AN489" i="19"/>
  <c r="AM489" i="19"/>
  <c r="AL489" i="19"/>
  <c r="AK489" i="19"/>
  <c r="AJ489" i="19"/>
  <c r="AI489" i="19"/>
  <c r="AQ489" i="19" s="1"/>
  <c r="AH489" i="19"/>
  <c r="AG489" i="19"/>
  <c r="AF489" i="19"/>
  <c r="AE489" i="19"/>
  <c r="AD489" i="19"/>
  <c r="AC489" i="19"/>
  <c r="AB489" i="19"/>
  <c r="AA489" i="19"/>
  <c r="Z489" i="19"/>
  <c r="Y489" i="19"/>
  <c r="X489" i="19"/>
  <c r="W489" i="19"/>
  <c r="T489" i="19"/>
  <c r="S489" i="19"/>
  <c r="R489" i="19"/>
  <c r="L489" i="19"/>
  <c r="P489" i="19" s="1"/>
  <c r="K489" i="19"/>
  <c r="J489" i="19"/>
  <c r="I489" i="19"/>
  <c r="H489" i="19"/>
  <c r="G489" i="19"/>
  <c r="F489" i="19"/>
  <c r="BD488" i="19"/>
  <c r="BC488" i="19"/>
  <c r="BB488" i="19"/>
  <c r="BA488" i="19"/>
  <c r="AW488" i="19"/>
  <c r="AV488" i="19"/>
  <c r="AU488" i="19"/>
  <c r="X488" i="19" s="1"/>
  <c r="AT488" i="19"/>
  <c r="AS488" i="19"/>
  <c r="AO488" i="19"/>
  <c r="AN488" i="19"/>
  <c r="AM488" i="19"/>
  <c r="AL488" i="19"/>
  <c r="AK488" i="19"/>
  <c r="AJ488" i="19"/>
  <c r="AI488" i="19"/>
  <c r="AQ488" i="19" s="1"/>
  <c r="AH488" i="19"/>
  <c r="AG488" i="19"/>
  <c r="AF488" i="19"/>
  <c r="AE488" i="19"/>
  <c r="AD488" i="19"/>
  <c r="AC488" i="19"/>
  <c r="AB488" i="19"/>
  <c r="AA488" i="19"/>
  <c r="Z488" i="19"/>
  <c r="Y488" i="19"/>
  <c r="W488" i="19"/>
  <c r="T488" i="19"/>
  <c r="S488" i="19"/>
  <c r="R488" i="19"/>
  <c r="L488" i="19"/>
  <c r="P488" i="19" s="1"/>
  <c r="K488" i="19"/>
  <c r="J488" i="19"/>
  <c r="I488" i="19"/>
  <c r="H488" i="19"/>
  <c r="G488" i="19"/>
  <c r="F488" i="19"/>
  <c r="BD487" i="19"/>
  <c r="BC487" i="19"/>
  <c r="BB487" i="19"/>
  <c r="BA487" i="19"/>
  <c r="AW487" i="19"/>
  <c r="AV487" i="19"/>
  <c r="AU487" i="19"/>
  <c r="AT487" i="19"/>
  <c r="AS487" i="19"/>
  <c r="AO487" i="19"/>
  <c r="AN487" i="19"/>
  <c r="AM487" i="19"/>
  <c r="AL487" i="19"/>
  <c r="AK487" i="19"/>
  <c r="AJ487" i="19"/>
  <c r="AI487" i="19"/>
  <c r="AQ487" i="19" s="1"/>
  <c r="AH487" i="19"/>
  <c r="AG487" i="19"/>
  <c r="AF487" i="19"/>
  <c r="AE487" i="19"/>
  <c r="AD487" i="19"/>
  <c r="AC487" i="19"/>
  <c r="AB487" i="19"/>
  <c r="AA487" i="19"/>
  <c r="Z487" i="19"/>
  <c r="Y487" i="19"/>
  <c r="X487" i="19"/>
  <c r="W487" i="19"/>
  <c r="T487" i="19"/>
  <c r="U487" i="19" s="1"/>
  <c r="S487" i="19"/>
  <c r="R487" i="19"/>
  <c r="L487" i="19"/>
  <c r="K487" i="19"/>
  <c r="J487" i="19"/>
  <c r="I487" i="19"/>
  <c r="H487" i="19"/>
  <c r="G487" i="19"/>
  <c r="F487" i="19"/>
  <c r="BD486" i="19"/>
  <c r="BC486" i="19"/>
  <c r="BB486" i="19"/>
  <c r="BA486" i="19"/>
  <c r="AW486" i="19"/>
  <c r="AV486" i="19"/>
  <c r="AU486" i="19"/>
  <c r="X486" i="19" s="1"/>
  <c r="AT486" i="19"/>
  <c r="AS486" i="19"/>
  <c r="AO486" i="19"/>
  <c r="AN486" i="19"/>
  <c r="AM486" i="19"/>
  <c r="AL486" i="19"/>
  <c r="AK486" i="19"/>
  <c r="AJ486" i="19"/>
  <c r="AI486" i="19"/>
  <c r="AQ486" i="19" s="1"/>
  <c r="AH486" i="19"/>
  <c r="AG486" i="19"/>
  <c r="AF486" i="19"/>
  <c r="AE486" i="19"/>
  <c r="AD486" i="19"/>
  <c r="AC486" i="19"/>
  <c r="AB486" i="19"/>
  <c r="AA486" i="19"/>
  <c r="Z486" i="19"/>
  <c r="Y486" i="19"/>
  <c r="W486" i="19"/>
  <c r="T486" i="19"/>
  <c r="V486" i="19" s="1"/>
  <c r="S486" i="19"/>
  <c r="R486" i="19"/>
  <c r="L486" i="19"/>
  <c r="P486" i="19" s="1"/>
  <c r="K486" i="19"/>
  <c r="J486" i="19"/>
  <c r="I486" i="19"/>
  <c r="H486" i="19"/>
  <c r="G486" i="19"/>
  <c r="F486" i="19"/>
  <c r="BD485" i="19"/>
  <c r="BC485" i="19"/>
  <c r="BB485" i="19"/>
  <c r="BA485" i="19"/>
  <c r="AW485" i="19"/>
  <c r="AV485" i="19"/>
  <c r="AU485" i="19"/>
  <c r="AT485" i="19"/>
  <c r="AS485" i="19"/>
  <c r="AO485" i="19"/>
  <c r="AN485" i="19"/>
  <c r="AM485" i="19"/>
  <c r="AL485" i="19"/>
  <c r="AK485" i="19"/>
  <c r="AJ485" i="19"/>
  <c r="AI485" i="19"/>
  <c r="AQ485" i="19" s="1"/>
  <c r="AH485" i="19"/>
  <c r="AG485" i="19"/>
  <c r="AF485" i="19"/>
  <c r="AE485" i="19"/>
  <c r="AD485" i="19"/>
  <c r="AC485" i="19"/>
  <c r="AB485" i="19"/>
  <c r="AA485" i="19"/>
  <c r="Z485" i="19"/>
  <c r="Y485" i="19"/>
  <c r="X485" i="19"/>
  <c r="W485" i="19"/>
  <c r="T485" i="19"/>
  <c r="U485" i="19" s="1"/>
  <c r="S485" i="19"/>
  <c r="R485" i="19"/>
  <c r="L485" i="19"/>
  <c r="P485" i="19" s="1"/>
  <c r="K485" i="19"/>
  <c r="J485" i="19"/>
  <c r="I485" i="19"/>
  <c r="H485" i="19"/>
  <c r="G485" i="19"/>
  <c r="F485" i="19"/>
  <c r="BD484" i="19"/>
  <c r="BC484" i="19"/>
  <c r="BB484" i="19"/>
  <c r="BA484" i="19"/>
  <c r="AW484" i="19"/>
  <c r="AV484" i="19"/>
  <c r="AU484" i="19"/>
  <c r="X484" i="19" s="1"/>
  <c r="AT484" i="19"/>
  <c r="AS484" i="19"/>
  <c r="AO484" i="19"/>
  <c r="AN484" i="19"/>
  <c r="AM484" i="19"/>
  <c r="AL484" i="19"/>
  <c r="AK484" i="19"/>
  <c r="AJ484" i="19"/>
  <c r="AI484" i="19"/>
  <c r="AQ484" i="19" s="1"/>
  <c r="AH484" i="19"/>
  <c r="AG484" i="19"/>
  <c r="AF484" i="19"/>
  <c r="AE484" i="19"/>
  <c r="AD484" i="19"/>
  <c r="AC484" i="19"/>
  <c r="AB484" i="19"/>
  <c r="AA484" i="19"/>
  <c r="Z484" i="19"/>
  <c r="Y484" i="19"/>
  <c r="W484" i="19"/>
  <c r="T484" i="19"/>
  <c r="S484" i="19"/>
  <c r="R484" i="19"/>
  <c r="L484" i="19"/>
  <c r="O484" i="19" s="1"/>
  <c r="K484" i="19"/>
  <c r="J484" i="19"/>
  <c r="I484" i="19"/>
  <c r="H484" i="19"/>
  <c r="G484" i="19"/>
  <c r="F484" i="19"/>
  <c r="BD483" i="19"/>
  <c r="BC483" i="19"/>
  <c r="BB483" i="19"/>
  <c r="BA483" i="19"/>
  <c r="AW483" i="19"/>
  <c r="AV483" i="19"/>
  <c r="AU483" i="19"/>
  <c r="AT483" i="19"/>
  <c r="AS483" i="19"/>
  <c r="AO483" i="19"/>
  <c r="AN483" i="19"/>
  <c r="AM483" i="19"/>
  <c r="AL483" i="19"/>
  <c r="AK483" i="19"/>
  <c r="AJ483" i="19"/>
  <c r="AI483" i="19"/>
  <c r="AQ483" i="19" s="1"/>
  <c r="AH483" i="19"/>
  <c r="AG483" i="19"/>
  <c r="AF483" i="19"/>
  <c r="AE483" i="19"/>
  <c r="AD483" i="19"/>
  <c r="AC483" i="19"/>
  <c r="AB483" i="19"/>
  <c r="AA483" i="19"/>
  <c r="Z483" i="19"/>
  <c r="Y483" i="19"/>
  <c r="X483" i="19"/>
  <c r="W483" i="19"/>
  <c r="T483" i="19"/>
  <c r="S483" i="19"/>
  <c r="R483" i="19"/>
  <c r="L483" i="19"/>
  <c r="K483" i="19"/>
  <c r="J483" i="19"/>
  <c r="I483" i="19"/>
  <c r="H483" i="19"/>
  <c r="G483" i="19"/>
  <c r="F483" i="19"/>
  <c r="BD482" i="19"/>
  <c r="BC482" i="19"/>
  <c r="BB482" i="19"/>
  <c r="BA482" i="19"/>
  <c r="AW482" i="19"/>
  <c r="AV482" i="19"/>
  <c r="AU482" i="19"/>
  <c r="X482" i="19" s="1"/>
  <c r="AT482" i="19"/>
  <c r="AS482" i="19"/>
  <c r="AO482" i="19"/>
  <c r="AN482" i="19"/>
  <c r="AM482" i="19"/>
  <c r="AL482" i="19"/>
  <c r="AK482" i="19"/>
  <c r="AJ482" i="19"/>
  <c r="AI482" i="19"/>
  <c r="AQ482" i="19" s="1"/>
  <c r="AH482" i="19"/>
  <c r="AG482" i="19"/>
  <c r="AF482" i="19"/>
  <c r="AE482" i="19"/>
  <c r="AD482" i="19"/>
  <c r="AC482" i="19"/>
  <c r="AB482" i="19"/>
  <c r="AA482" i="19"/>
  <c r="Z482" i="19"/>
  <c r="Y482" i="19"/>
  <c r="W482" i="19"/>
  <c r="T482" i="19"/>
  <c r="S482" i="19"/>
  <c r="R482" i="19"/>
  <c r="L482" i="19"/>
  <c r="O482" i="19" s="1"/>
  <c r="K482" i="19"/>
  <c r="J482" i="19"/>
  <c r="I482" i="19"/>
  <c r="H482" i="19"/>
  <c r="G482" i="19"/>
  <c r="F482" i="19"/>
  <c r="BD481" i="19"/>
  <c r="BC481" i="19"/>
  <c r="BB481" i="19"/>
  <c r="BA481" i="19"/>
  <c r="AW481" i="19"/>
  <c r="AV481" i="19"/>
  <c r="AU481" i="19"/>
  <c r="AT481" i="19"/>
  <c r="AS481" i="19"/>
  <c r="AO481" i="19"/>
  <c r="AN481" i="19"/>
  <c r="AM481" i="19"/>
  <c r="AL481" i="19"/>
  <c r="AK481" i="19"/>
  <c r="AJ481" i="19"/>
  <c r="AI481" i="19"/>
  <c r="AQ481" i="19" s="1"/>
  <c r="AH481" i="19"/>
  <c r="AG481" i="19"/>
  <c r="AF481" i="19"/>
  <c r="AE481" i="19"/>
  <c r="AD481" i="19"/>
  <c r="AC481" i="19"/>
  <c r="AB481" i="19"/>
  <c r="AA481" i="19"/>
  <c r="Z481" i="19"/>
  <c r="Y481" i="19"/>
  <c r="X481" i="19"/>
  <c r="W481" i="19"/>
  <c r="T481" i="19"/>
  <c r="U481" i="19" s="1"/>
  <c r="S481" i="19"/>
  <c r="R481" i="19"/>
  <c r="L481" i="19"/>
  <c r="P481" i="19" s="1"/>
  <c r="K481" i="19"/>
  <c r="J481" i="19"/>
  <c r="I481" i="19"/>
  <c r="H481" i="19"/>
  <c r="G481" i="19"/>
  <c r="F481" i="19"/>
  <c r="BD480" i="19"/>
  <c r="BC480" i="19"/>
  <c r="BB480" i="19"/>
  <c r="BA480" i="19"/>
  <c r="AW480" i="19"/>
  <c r="AV480" i="19"/>
  <c r="AU480" i="19"/>
  <c r="AT480" i="19"/>
  <c r="AS480" i="19"/>
  <c r="AO480" i="19"/>
  <c r="AN480" i="19"/>
  <c r="AM480" i="19"/>
  <c r="AL480" i="19"/>
  <c r="AK480" i="19"/>
  <c r="AJ480" i="19"/>
  <c r="AI480" i="19"/>
  <c r="AQ480" i="19" s="1"/>
  <c r="AH480" i="19"/>
  <c r="AG480" i="19"/>
  <c r="AF480" i="19"/>
  <c r="AE480" i="19"/>
  <c r="AD480" i="19"/>
  <c r="AC480" i="19"/>
  <c r="AB480" i="19"/>
  <c r="AA480" i="19"/>
  <c r="Z480" i="19"/>
  <c r="Y480" i="19"/>
  <c r="X480" i="19"/>
  <c r="W480" i="19"/>
  <c r="T480" i="19"/>
  <c r="U480" i="19" s="1"/>
  <c r="S480" i="19"/>
  <c r="R480" i="19"/>
  <c r="L480" i="19"/>
  <c r="N480" i="19" s="1"/>
  <c r="K480" i="19"/>
  <c r="J480" i="19"/>
  <c r="I480" i="19"/>
  <c r="H480" i="19"/>
  <c r="G480" i="19"/>
  <c r="F480" i="19"/>
  <c r="BD479" i="19"/>
  <c r="BC479" i="19"/>
  <c r="BB479" i="19"/>
  <c r="BA479" i="19"/>
  <c r="AW479" i="19"/>
  <c r="AV479" i="19"/>
  <c r="AU479" i="19"/>
  <c r="X479" i="19" s="1"/>
  <c r="AT479" i="19"/>
  <c r="AS479" i="19"/>
  <c r="AO479" i="19"/>
  <c r="AN479" i="19"/>
  <c r="AM479" i="19"/>
  <c r="AL479" i="19"/>
  <c r="AK479" i="19"/>
  <c r="AJ479" i="19"/>
  <c r="AI479" i="19"/>
  <c r="AQ479" i="19" s="1"/>
  <c r="AH479" i="19"/>
  <c r="AG479" i="19"/>
  <c r="AF479" i="19"/>
  <c r="AE479" i="19"/>
  <c r="AD479" i="19"/>
  <c r="AC479" i="19"/>
  <c r="AB479" i="19"/>
  <c r="AA479" i="19"/>
  <c r="Z479" i="19"/>
  <c r="Y479" i="19"/>
  <c r="W479" i="19"/>
  <c r="T479" i="19"/>
  <c r="V479" i="19" s="1"/>
  <c r="S479" i="19"/>
  <c r="R479" i="19"/>
  <c r="L479" i="19"/>
  <c r="P479" i="19" s="1"/>
  <c r="K479" i="19"/>
  <c r="J479" i="19"/>
  <c r="I479" i="19"/>
  <c r="H479" i="19"/>
  <c r="G479" i="19"/>
  <c r="F479" i="19"/>
  <c r="BD478" i="19"/>
  <c r="BC478" i="19"/>
  <c r="BB478" i="19"/>
  <c r="BA478" i="19"/>
  <c r="AW478" i="19"/>
  <c r="AV478" i="19"/>
  <c r="AU478" i="19"/>
  <c r="AT478" i="19"/>
  <c r="AS478" i="19"/>
  <c r="AO478" i="19"/>
  <c r="AN478" i="19"/>
  <c r="AM478" i="19"/>
  <c r="AL478" i="19"/>
  <c r="AK478" i="19"/>
  <c r="AJ478" i="19"/>
  <c r="AI478" i="19"/>
  <c r="AQ478" i="19" s="1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T478" i="19"/>
  <c r="U478" i="19" s="1"/>
  <c r="S478" i="19"/>
  <c r="R478" i="19"/>
  <c r="L478" i="19"/>
  <c r="N478" i="19" s="1"/>
  <c r="K478" i="19"/>
  <c r="J478" i="19"/>
  <c r="I478" i="19"/>
  <c r="H478" i="19"/>
  <c r="G478" i="19"/>
  <c r="F478" i="19"/>
  <c r="BD477" i="19"/>
  <c r="BC477" i="19"/>
  <c r="BB477" i="19"/>
  <c r="BA477" i="19"/>
  <c r="AW477" i="19"/>
  <c r="AV477" i="19"/>
  <c r="AU477" i="19"/>
  <c r="X477" i="19" s="1"/>
  <c r="AT477" i="19"/>
  <c r="AS477" i="19"/>
  <c r="AO477" i="19"/>
  <c r="AN477" i="19"/>
  <c r="AM477" i="19"/>
  <c r="AL477" i="19"/>
  <c r="AK477" i="19"/>
  <c r="AJ477" i="19"/>
  <c r="AI477" i="19"/>
  <c r="AQ477" i="19" s="1"/>
  <c r="AH477" i="19"/>
  <c r="AG477" i="19"/>
  <c r="AF477" i="19"/>
  <c r="AE477" i="19"/>
  <c r="AD477" i="19"/>
  <c r="AC477" i="19"/>
  <c r="AB477" i="19"/>
  <c r="AA477" i="19"/>
  <c r="Z477" i="19"/>
  <c r="Y477" i="19"/>
  <c r="W477" i="19"/>
  <c r="T477" i="19"/>
  <c r="V477" i="19" s="1"/>
  <c r="S477" i="19"/>
  <c r="R477" i="19"/>
  <c r="L477" i="19"/>
  <c r="P477" i="19" s="1"/>
  <c r="K477" i="19"/>
  <c r="J477" i="19"/>
  <c r="I477" i="19"/>
  <c r="H477" i="19"/>
  <c r="G477" i="19"/>
  <c r="F477" i="19"/>
  <c r="BD476" i="19"/>
  <c r="BC476" i="19"/>
  <c r="BB476" i="19"/>
  <c r="BA476" i="19"/>
  <c r="AW476" i="19"/>
  <c r="AV476" i="19"/>
  <c r="AU476" i="19"/>
  <c r="AT476" i="19"/>
  <c r="AS476" i="19"/>
  <c r="AO476" i="19"/>
  <c r="AN476" i="19"/>
  <c r="AM476" i="19"/>
  <c r="AL476" i="19"/>
  <c r="AK476" i="19"/>
  <c r="AJ476" i="19"/>
  <c r="AI476" i="19"/>
  <c r="AQ476" i="19" s="1"/>
  <c r="AH476" i="19"/>
  <c r="AG476" i="19"/>
  <c r="AF476" i="19"/>
  <c r="AE476" i="19"/>
  <c r="AD476" i="19"/>
  <c r="AC476" i="19"/>
  <c r="AB476" i="19"/>
  <c r="AA476" i="19"/>
  <c r="Z476" i="19"/>
  <c r="Y476" i="19"/>
  <c r="X476" i="19"/>
  <c r="W476" i="19"/>
  <c r="T476" i="19"/>
  <c r="U476" i="19" s="1"/>
  <c r="S476" i="19"/>
  <c r="R476" i="19"/>
  <c r="L476" i="19"/>
  <c r="N476" i="19" s="1"/>
  <c r="K476" i="19"/>
  <c r="J476" i="19"/>
  <c r="I476" i="19"/>
  <c r="H476" i="19"/>
  <c r="G476" i="19"/>
  <c r="F476" i="19"/>
  <c r="BD475" i="19"/>
  <c r="BC475" i="19"/>
  <c r="BB475" i="19"/>
  <c r="BA475" i="19"/>
  <c r="AW475" i="19"/>
  <c r="AV475" i="19"/>
  <c r="AU475" i="19"/>
  <c r="X475" i="19" s="1"/>
  <c r="AT475" i="19"/>
  <c r="AS475" i="19"/>
  <c r="AO475" i="19"/>
  <c r="AN475" i="19"/>
  <c r="AM475" i="19"/>
  <c r="AL475" i="19"/>
  <c r="AK475" i="19"/>
  <c r="AJ475" i="19"/>
  <c r="AI475" i="19"/>
  <c r="AQ475" i="19" s="1"/>
  <c r="AH475" i="19"/>
  <c r="AG475" i="19"/>
  <c r="AF475" i="19"/>
  <c r="AE475" i="19"/>
  <c r="AD475" i="19"/>
  <c r="AC475" i="19"/>
  <c r="AB475" i="19"/>
  <c r="AA475" i="19"/>
  <c r="Z475" i="19"/>
  <c r="Y475" i="19"/>
  <c r="W475" i="19"/>
  <c r="T475" i="19"/>
  <c r="S475" i="19"/>
  <c r="R475" i="19"/>
  <c r="L475" i="19"/>
  <c r="P475" i="19" s="1"/>
  <c r="K475" i="19"/>
  <c r="J475" i="19"/>
  <c r="I475" i="19"/>
  <c r="H475" i="19"/>
  <c r="G475" i="19"/>
  <c r="F475" i="19"/>
  <c r="BD474" i="19"/>
  <c r="BC474" i="19"/>
  <c r="BB474" i="19"/>
  <c r="BA474" i="19"/>
  <c r="AW474" i="19"/>
  <c r="AV474" i="19"/>
  <c r="AU474" i="19"/>
  <c r="AT474" i="19"/>
  <c r="AS474" i="19"/>
  <c r="AO474" i="19"/>
  <c r="AN474" i="19"/>
  <c r="AM474" i="19"/>
  <c r="AL474" i="19"/>
  <c r="AK474" i="19"/>
  <c r="AJ474" i="19"/>
  <c r="AI474" i="19"/>
  <c r="AQ474" i="19" s="1"/>
  <c r="AH474" i="19"/>
  <c r="AG474" i="19"/>
  <c r="AF474" i="19"/>
  <c r="AE474" i="19"/>
  <c r="AD474" i="19"/>
  <c r="AC474" i="19"/>
  <c r="AB474" i="19"/>
  <c r="AA474" i="19"/>
  <c r="Z474" i="19"/>
  <c r="Y474" i="19"/>
  <c r="X474" i="19"/>
  <c r="W474" i="19"/>
  <c r="T474" i="19"/>
  <c r="U474" i="19" s="1"/>
  <c r="S474" i="19"/>
  <c r="R474" i="19"/>
  <c r="L474" i="19"/>
  <c r="N474" i="19" s="1"/>
  <c r="K474" i="19"/>
  <c r="J474" i="19"/>
  <c r="I474" i="19"/>
  <c r="H474" i="19"/>
  <c r="G474" i="19"/>
  <c r="F474" i="19"/>
  <c r="BD473" i="19"/>
  <c r="BC473" i="19"/>
  <c r="BB473" i="19"/>
  <c r="BA473" i="19"/>
  <c r="AW473" i="19"/>
  <c r="AV473" i="19"/>
  <c r="AU473" i="19"/>
  <c r="X473" i="19" s="1"/>
  <c r="AT473" i="19"/>
  <c r="AS473" i="19"/>
  <c r="AO473" i="19"/>
  <c r="AN473" i="19"/>
  <c r="AM473" i="19"/>
  <c r="AL473" i="19"/>
  <c r="AK473" i="19"/>
  <c r="AJ473" i="19"/>
  <c r="AI473" i="19"/>
  <c r="AQ473" i="19" s="1"/>
  <c r="AH473" i="19"/>
  <c r="AG473" i="19"/>
  <c r="AF473" i="19"/>
  <c r="AE473" i="19"/>
  <c r="AD473" i="19"/>
  <c r="AC473" i="19"/>
  <c r="AB473" i="19"/>
  <c r="AA473" i="19"/>
  <c r="Z473" i="19"/>
  <c r="Y473" i="19"/>
  <c r="W473" i="19"/>
  <c r="T473" i="19"/>
  <c r="S473" i="19"/>
  <c r="R473" i="19"/>
  <c r="L473" i="19"/>
  <c r="P473" i="19" s="1"/>
  <c r="K473" i="19"/>
  <c r="J473" i="19"/>
  <c r="I473" i="19"/>
  <c r="H473" i="19"/>
  <c r="G473" i="19"/>
  <c r="F473" i="19"/>
  <c r="BD472" i="19"/>
  <c r="BC472" i="19"/>
  <c r="BB472" i="19"/>
  <c r="BA472" i="19"/>
  <c r="AW472" i="19"/>
  <c r="AV472" i="19"/>
  <c r="AU472" i="19"/>
  <c r="AT472" i="19"/>
  <c r="AS472" i="19"/>
  <c r="AO472" i="19"/>
  <c r="AN472" i="19"/>
  <c r="AM472" i="19"/>
  <c r="AL472" i="19"/>
  <c r="AK472" i="19"/>
  <c r="AJ472" i="19"/>
  <c r="AI472" i="19"/>
  <c r="AQ472" i="19" s="1"/>
  <c r="AH472" i="19"/>
  <c r="AG472" i="19"/>
  <c r="AF472" i="19"/>
  <c r="AE472" i="19"/>
  <c r="AD472" i="19"/>
  <c r="AC472" i="19"/>
  <c r="AB472" i="19"/>
  <c r="AA472" i="19"/>
  <c r="Z472" i="19"/>
  <c r="Y472" i="19"/>
  <c r="X472" i="19"/>
  <c r="W472" i="19"/>
  <c r="T472" i="19"/>
  <c r="U472" i="19" s="1"/>
  <c r="S472" i="19"/>
  <c r="R472" i="19"/>
  <c r="L472" i="19"/>
  <c r="N472" i="19" s="1"/>
  <c r="K472" i="19"/>
  <c r="J472" i="19"/>
  <c r="I472" i="19"/>
  <c r="H472" i="19"/>
  <c r="G472" i="19"/>
  <c r="F472" i="19"/>
  <c r="BD471" i="19"/>
  <c r="BC471" i="19"/>
  <c r="BB471" i="19"/>
  <c r="BA471" i="19"/>
  <c r="AW471" i="19"/>
  <c r="AV471" i="19"/>
  <c r="AU471" i="19"/>
  <c r="X471" i="19" s="1"/>
  <c r="AT471" i="19"/>
  <c r="AS471" i="19"/>
  <c r="AO471" i="19"/>
  <c r="AN471" i="19"/>
  <c r="AM471" i="19"/>
  <c r="AL471" i="19"/>
  <c r="AK471" i="19"/>
  <c r="AJ471" i="19"/>
  <c r="AI471" i="19"/>
  <c r="AQ471" i="19" s="1"/>
  <c r="AH471" i="19"/>
  <c r="AG471" i="19"/>
  <c r="AF471" i="19"/>
  <c r="AE471" i="19"/>
  <c r="AD471" i="19"/>
  <c r="AC471" i="19"/>
  <c r="AB471" i="19"/>
  <c r="AA471" i="19"/>
  <c r="Z471" i="19"/>
  <c r="Y471" i="19"/>
  <c r="W471" i="19"/>
  <c r="T471" i="19"/>
  <c r="S471" i="19"/>
  <c r="R471" i="19"/>
  <c r="L471" i="19"/>
  <c r="P471" i="19" s="1"/>
  <c r="K471" i="19"/>
  <c r="J471" i="19"/>
  <c r="I471" i="19"/>
  <c r="H471" i="19"/>
  <c r="G471" i="19"/>
  <c r="F471" i="19"/>
  <c r="BD470" i="19"/>
  <c r="BC470" i="19"/>
  <c r="BB470" i="19"/>
  <c r="BA470" i="19"/>
  <c r="AW470" i="19"/>
  <c r="AV470" i="19"/>
  <c r="AU470" i="19"/>
  <c r="AT470" i="19"/>
  <c r="AS470" i="19"/>
  <c r="AO470" i="19"/>
  <c r="AN470" i="19"/>
  <c r="AM470" i="19"/>
  <c r="AL470" i="19"/>
  <c r="AK470" i="19"/>
  <c r="AJ470" i="19"/>
  <c r="AI470" i="19"/>
  <c r="AQ470" i="19" s="1"/>
  <c r="AH470" i="19"/>
  <c r="AG470" i="19"/>
  <c r="AF470" i="19"/>
  <c r="AE470" i="19"/>
  <c r="AD470" i="19"/>
  <c r="AC470" i="19"/>
  <c r="AB470" i="19"/>
  <c r="AA470" i="19"/>
  <c r="Z470" i="19"/>
  <c r="Y470" i="19"/>
  <c r="X470" i="19"/>
  <c r="W470" i="19"/>
  <c r="T470" i="19"/>
  <c r="U470" i="19" s="1"/>
  <c r="S470" i="19"/>
  <c r="R470" i="19"/>
  <c r="L470" i="19"/>
  <c r="N470" i="19" s="1"/>
  <c r="K470" i="19"/>
  <c r="J470" i="19"/>
  <c r="I470" i="19"/>
  <c r="H470" i="19"/>
  <c r="G470" i="19"/>
  <c r="F470" i="19"/>
  <c r="BD469" i="19"/>
  <c r="BC469" i="19"/>
  <c r="BB469" i="19"/>
  <c r="BA469" i="19"/>
  <c r="AW469" i="19"/>
  <c r="AV469" i="19"/>
  <c r="AU469" i="19"/>
  <c r="X469" i="19" s="1"/>
  <c r="AT469" i="19"/>
  <c r="AS469" i="19"/>
  <c r="AO469" i="19"/>
  <c r="AN469" i="19"/>
  <c r="AM469" i="19"/>
  <c r="AL469" i="19"/>
  <c r="AK469" i="19"/>
  <c r="AJ469" i="19"/>
  <c r="AI469" i="19"/>
  <c r="AQ469" i="19" s="1"/>
  <c r="AH469" i="19"/>
  <c r="AG469" i="19"/>
  <c r="AF469" i="19"/>
  <c r="AE469" i="19"/>
  <c r="AD469" i="19"/>
  <c r="AC469" i="19"/>
  <c r="AB469" i="19"/>
  <c r="AA469" i="19"/>
  <c r="Z469" i="19"/>
  <c r="Y469" i="19"/>
  <c r="W469" i="19"/>
  <c r="T469" i="19"/>
  <c r="S469" i="19"/>
  <c r="R469" i="19"/>
  <c r="L469" i="19"/>
  <c r="P469" i="19" s="1"/>
  <c r="K469" i="19"/>
  <c r="J469" i="19"/>
  <c r="I469" i="19"/>
  <c r="H469" i="19"/>
  <c r="G469" i="19"/>
  <c r="F469" i="19"/>
  <c r="BD468" i="19"/>
  <c r="BC468" i="19"/>
  <c r="BB468" i="19"/>
  <c r="BA468" i="19"/>
  <c r="AW468" i="19"/>
  <c r="AV468" i="19"/>
  <c r="AU468" i="19"/>
  <c r="AT468" i="19"/>
  <c r="AS468" i="19"/>
  <c r="AO468" i="19"/>
  <c r="AN468" i="19"/>
  <c r="AM468" i="19"/>
  <c r="AL468" i="19"/>
  <c r="AK468" i="19"/>
  <c r="AJ468" i="19"/>
  <c r="AI468" i="19"/>
  <c r="AQ468" i="19" s="1"/>
  <c r="AH468" i="19"/>
  <c r="AG468" i="19"/>
  <c r="AF468" i="19"/>
  <c r="AE468" i="19"/>
  <c r="AD468" i="19"/>
  <c r="AC468" i="19"/>
  <c r="AB468" i="19"/>
  <c r="AA468" i="19"/>
  <c r="Z468" i="19"/>
  <c r="Y468" i="19"/>
  <c r="X468" i="19"/>
  <c r="W468" i="19"/>
  <c r="T468" i="19"/>
  <c r="U468" i="19" s="1"/>
  <c r="S468" i="19"/>
  <c r="R468" i="19"/>
  <c r="L468" i="19"/>
  <c r="Q468" i="19" s="1"/>
  <c r="K468" i="19"/>
  <c r="J468" i="19"/>
  <c r="I468" i="19"/>
  <c r="H468" i="19"/>
  <c r="G468" i="19"/>
  <c r="F468" i="19"/>
  <c r="BD467" i="19"/>
  <c r="BC467" i="19"/>
  <c r="BB467" i="19"/>
  <c r="BA467" i="19"/>
  <c r="AW467" i="19"/>
  <c r="AV467" i="19"/>
  <c r="AU467" i="19"/>
  <c r="X467" i="19" s="1"/>
  <c r="AT467" i="19"/>
  <c r="AS467" i="19"/>
  <c r="AO467" i="19"/>
  <c r="AN467" i="19"/>
  <c r="AM467" i="19"/>
  <c r="AL467" i="19"/>
  <c r="AK467" i="19"/>
  <c r="AJ467" i="19"/>
  <c r="AI467" i="19"/>
  <c r="AQ467" i="19" s="1"/>
  <c r="AH467" i="19"/>
  <c r="AG467" i="19"/>
  <c r="AF467" i="19"/>
  <c r="AE467" i="19"/>
  <c r="AD467" i="19"/>
  <c r="AC467" i="19"/>
  <c r="AB467" i="19"/>
  <c r="AA467" i="19"/>
  <c r="Z467" i="19"/>
  <c r="Y467" i="19"/>
  <c r="W467" i="19"/>
  <c r="T467" i="19"/>
  <c r="S467" i="19"/>
  <c r="R467" i="19"/>
  <c r="L467" i="19"/>
  <c r="O467" i="19" s="1"/>
  <c r="K467" i="19"/>
  <c r="J467" i="19"/>
  <c r="I467" i="19"/>
  <c r="H467" i="19"/>
  <c r="G467" i="19"/>
  <c r="F467" i="19"/>
  <c r="BD466" i="19"/>
  <c r="BC466" i="19"/>
  <c r="BB466" i="19"/>
  <c r="BA466" i="19"/>
  <c r="AW466" i="19"/>
  <c r="AV466" i="19"/>
  <c r="AU466" i="19"/>
  <c r="AT466" i="19"/>
  <c r="AS466" i="19"/>
  <c r="AO466" i="19"/>
  <c r="AN466" i="19"/>
  <c r="AM466" i="19"/>
  <c r="AL466" i="19"/>
  <c r="AK466" i="19"/>
  <c r="AJ466" i="19"/>
  <c r="AI466" i="19"/>
  <c r="AQ466" i="19" s="1"/>
  <c r="AH466" i="19"/>
  <c r="AG466" i="19"/>
  <c r="AF466" i="19"/>
  <c r="AE466" i="19"/>
  <c r="AD466" i="19"/>
  <c r="AC466" i="19"/>
  <c r="AB466" i="19"/>
  <c r="AA466" i="19"/>
  <c r="Z466" i="19"/>
  <c r="Y466" i="19"/>
  <c r="X466" i="19"/>
  <c r="W466" i="19"/>
  <c r="T466" i="19"/>
  <c r="U466" i="19" s="1"/>
  <c r="S466" i="19"/>
  <c r="R466" i="19"/>
  <c r="L466" i="19"/>
  <c r="Q466" i="19" s="1"/>
  <c r="K466" i="19"/>
  <c r="J466" i="19"/>
  <c r="I466" i="19"/>
  <c r="H466" i="19"/>
  <c r="G466" i="19"/>
  <c r="F466" i="19"/>
  <c r="BD465" i="19"/>
  <c r="BC465" i="19"/>
  <c r="BB465" i="19"/>
  <c r="BA465" i="19"/>
  <c r="AW465" i="19"/>
  <c r="AV465" i="19"/>
  <c r="AU465" i="19"/>
  <c r="X465" i="19" s="1"/>
  <c r="AT465" i="19"/>
  <c r="AS465" i="19"/>
  <c r="AO465" i="19"/>
  <c r="AN465" i="19"/>
  <c r="AM465" i="19"/>
  <c r="AL465" i="19"/>
  <c r="AK465" i="19"/>
  <c r="AJ465" i="19"/>
  <c r="AI465" i="19"/>
  <c r="AQ465" i="19" s="1"/>
  <c r="AH465" i="19"/>
  <c r="AG465" i="19"/>
  <c r="AF465" i="19"/>
  <c r="AE465" i="19"/>
  <c r="AD465" i="19"/>
  <c r="AC465" i="19"/>
  <c r="AB465" i="19"/>
  <c r="AA465" i="19"/>
  <c r="Z465" i="19"/>
  <c r="Y465" i="19"/>
  <c r="W465" i="19"/>
  <c r="T465" i="19"/>
  <c r="S465" i="19"/>
  <c r="R465" i="19"/>
  <c r="L465" i="19"/>
  <c r="P465" i="19" s="1"/>
  <c r="K465" i="19"/>
  <c r="J465" i="19"/>
  <c r="I465" i="19"/>
  <c r="H465" i="19"/>
  <c r="G465" i="19"/>
  <c r="F465" i="19"/>
  <c r="BD464" i="19"/>
  <c r="BC464" i="19"/>
  <c r="BB464" i="19"/>
  <c r="BA464" i="19"/>
  <c r="AW464" i="19"/>
  <c r="AV464" i="19"/>
  <c r="AU464" i="19"/>
  <c r="AT464" i="19"/>
  <c r="AS464" i="19"/>
  <c r="AO464" i="19"/>
  <c r="AN464" i="19"/>
  <c r="AM464" i="19"/>
  <c r="AL464" i="19"/>
  <c r="AK464" i="19"/>
  <c r="AJ464" i="19"/>
  <c r="AI464" i="19"/>
  <c r="AQ464" i="19" s="1"/>
  <c r="AH464" i="19"/>
  <c r="AG464" i="19"/>
  <c r="AF464" i="19"/>
  <c r="AE464" i="19"/>
  <c r="AD464" i="19"/>
  <c r="AC464" i="19"/>
  <c r="AB464" i="19"/>
  <c r="AA464" i="19"/>
  <c r="Z464" i="19"/>
  <c r="Y464" i="19"/>
  <c r="X464" i="19"/>
  <c r="W464" i="19"/>
  <c r="T464" i="19"/>
  <c r="U464" i="19" s="1"/>
  <c r="S464" i="19"/>
  <c r="R464" i="19"/>
  <c r="L464" i="19"/>
  <c r="N464" i="19" s="1"/>
  <c r="K464" i="19"/>
  <c r="J464" i="19"/>
  <c r="I464" i="19"/>
  <c r="H464" i="19"/>
  <c r="G464" i="19"/>
  <c r="F464" i="19"/>
  <c r="BD463" i="19"/>
  <c r="BC463" i="19"/>
  <c r="BB463" i="19"/>
  <c r="BA463" i="19"/>
  <c r="AW463" i="19"/>
  <c r="AV463" i="19"/>
  <c r="AU463" i="19"/>
  <c r="X463" i="19" s="1"/>
  <c r="AT463" i="19"/>
  <c r="AS463" i="19"/>
  <c r="AO463" i="19"/>
  <c r="AN463" i="19"/>
  <c r="AM463" i="19"/>
  <c r="AL463" i="19"/>
  <c r="AK463" i="19"/>
  <c r="AJ463" i="19"/>
  <c r="AI463" i="19"/>
  <c r="AQ463" i="19" s="1"/>
  <c r="AH463" i="19"/>
  <c r="AG463" i="19"/>
  <c r="AF463" i="19"/>
  <c r="AE463" i="19"/>
  <c r="AD463" i="19"/>
  <c r="AC463" i="19"/>
  <c r="AB463" i="19"/>
  <c r="AA463" i="19"/>
  <c r="Z463" i="19"/>
  <c r="Y463" i="19"/>
  <c r="W463" i="19"/>
  <c r="T463" i="19"/>
  <c r="V463" i="19" s="1"/>
  <c r="S463" i="19"/>
  <c r="R463" i="19"/>
  <c r="L463" i="19"/>
  <c r="Q463" i="19" s="1"/>
  <c r="K463" i="19"/>
  <c r="J463" i="19"/>
  <c r="I463" i="19"/>
  <c r="H463" i="19"/>
  <c r="G463" i="19"/>
  <c r="F463" i="19"/>
  <c r="BD462" i="19"/>
  <c r="BC462" i="19"/>
  <c r="BB462" i="19"/>
  <c r="BA462" i="19"/>
  <c r="AW462" i="19"/>
  <c r="AV462" i="19"/>
  <c r="AU462" i="19"/>
  <c r="AT462" i="19"/>
  <c r="AS462" i="19"/>
  <c r="AO462" i="19"/>
  <c r="AN462" i="19"/>
  <c r="AM462" i="19"/>
  <c r="AL462" i="19"/>
  <c r="AK462" i="19"/>
  <c r="AJ462" i="19"/>
  <c r="AI462" i="19"/>
  <c r="AQ462" i="19" s="1"/>
  <c r="AH462" i="19"/>
  <c r="AG462" i="19"/>
  <c r="AF462" i="19"/>
  <c r="AE462" i="19"/>
  <c r="AD462" i="19"/>
  <c r="AC462" i="19"/>
  <c r="AB462" i="19"/>
  <c r="AA462" i="19"/>
  <c r="Z462" i="19"/>
  <c r="Y462" i="19"/>
  <c r="X462" i="19"/>
  <c r="W462" i="19"/>
  <c r="T462" i="19"/>
  <c r="S462" i="19"/>
  <c r="R462" i="19"/>
  <c r="L462" i="19"/>
  <c r="N462" i="19" s="1"/>
  <c r="K462" i="19"/>
  <c r="J462" i="19"/>
  <c r="I462" i="19"/>
  <c r="H462" i="19"/>
  <c r="G462" i="19"/>
  <c r="F462" i="19"/>
  <c r="BD461" i="19"/>
  <c r="BC461" i="19"/>
  <c r="BB461" i="19"/>
  <c r="BA461" i="19"/>
  <c r="AW461" i="19"/>
  <c r="AV461" i="19"/>
  <c r="AU461" i="19"/>
  <c r="X461" i="19" s="1"/>
  <c r="AT461" i="19"/>
  <c r="AS461" i="19"/>
  <c r="AO461" i="19"/>
  <c r="AN461" i="19"/>
  <c r="AM461" i="19"/>
  <c r="AL461" i="19"/>
  <c r="AK461" i="19"/>
  <c r="AJ461" i="19"/>
  <c r="AI461" i="19"/>
  <c r="AQ461" i="19" s="1"/>
  <c r="AH461" i="19"/>
  <c r="AG461" i="19"/>
  <c r="AF461" i="19"/>
  <c r="AE461" i="19"/>
  <c r="AD461" i="19"/>
  <c r="AC461" i="19"/>
  <c r="AB461" i="19"/>
  <c r="AA461" i="19"/>
  <c r="Z461" i="19"/>
  <c r="Y461" i="19"/>
  <c r="W461" i="19"/>
  <c r="T461" i="19"/>
  <c r="S461" i="19"/>
  <c r="R461" i="19"/>
  <c r="L461" i="19"/>
  <c r="P461" i="19" s="1"/>
  <c r="K461" i="19"/>
  <c r="J461" i="19"/>
  <c r="I461" i="19"/>
  <c r="H461" i="19"/>
  <c r="G461" i="19"/>
  <c r="F461" i="19"/>
  <c r="BD460" i="19"/>
  <c r="BC460" i="19"/>
  <c r="BB460" i="19"/>
  <c r="BA460" i="19"/>
  <c r="AW460" i="19"/>
  <c r="AV460" i="19"/>
  <c r="AU460" i="19"/>
  <c r="AT460" i="19"/>
  <c r="AS460" i="19"/>
  <c r="AO460" i="19"/>
  <c r="AN460" i="19"/>
  <c r="AM460" i="19"/>
  <c r="AL460" i="19"/>
  <c r="AK460" i="19"/>
  <c r="AJ460" i="19"/>
  <c r="AI460" i="19"/>
  <c r="AQ460" i="19" s="1"/>
  <c r="AH460" i="19"/>
  <c r="AG460" i="19"/>
  <c r="AF460" i="19"/>
  <c r="AE460" i="19"/>
  <c r="AD460" i="19"/>
  <c r="AC460" i="19"/>
  <c r="AB460" i="19"/>
  <c r="AA460" i="19"/>
  <c r="Z460" i="19"/>
  <c r="Y460" i="19"/>
  <c r="X460" i="19"/>
  <c r="W460" i="19"/>
  <c r="T460" i="19"/>
  <c r="U460" i="19" s="1"/>
  <c r="S460" i="19"/>
  <c r="R460" i="19"/>
  <c r="L460" i="19"/>
  <c r="N460" i="19" s="1"/>
  <c r="K460" i="19"/>
  <c r="J460" i="19"/>
  <c r="I460" i="19"/>
  <c r="H460" i="19"/>
  <c r="G460" i="19"/>
  <c r="F460" i="19"/>
  <c r="BD459" i="19"/>
  <c r="BC459" i="19"/>
  <c r="BB459" i="19"/>
  <c r="BA459" i="19"/>
  <c r="AW459" i="19"/>
  <c r="AV459" i="19"/>
  <c r="AU459" i="19"/>
  <c r="X459" i="19" s="1"/>
  <c r="AT459" i="19"/>
  <c r="AS459" i="19"/>
  <c r="AO459" i="19"/>
  <c r="AN459" i="19"/>
  <c r="AM459" i="19"/>
  <c r="AL459" i="19"/>
  <c r="AK459" i="19"/>
  <c r="AJ459" i="19"/>
  <c r="AI459" i="19"/>
  <c r="AQ459" i="19" s="1"/>
  <c r="AH459" i="19"/>
  <c r="AG459" i="19"/>
  <c r="AF459" i="19"/>
  <c r="AE459" i="19"/>
  <c r="AD459" i="19"/>
  <c r="AC459" i="19"/>
  <c r="AB459" i="19"/>
  <c r="AA459" i="19"/>
  <c r="Z459" i="19"/>
  <c r="Y459" i="19"/>
  <c r="W459" i="19"/>
  <c r="T459" i="19"/>
  <c r="V459" i="19" s="1"/>
  <c r="S459" i="19"/>
  <c r="R459" i="19"/>
  <c r="L459" i="19"/>
  <c r="Q459" i="19" s="1"/>
  <c r="K459" i="19"/>
  <c r="J459" i="19"/>
  <c r="I459" i="19"/>
  <c r="H459" i="19"/>
  <c r="G459" i="19"/>
  <c r="F459" i="19"/>
  <c r="BD458" i="19"/>
  <c r="BC458" i="19"/>
  <c r="BB458" i="19"/>
  <c r="BA458" i="19"/>
  <c r="AW458" i="19"/>
  <c r="AV458" i="19"/>
  <c r="AU458" i="19"/>
  <c r="AT458" i="19"/>
  <c r="AS458" i="19"/>
  <c r="AO458" i="19"/>
  <c r="AN458" i="19"/>
  <c r="AM458" i="19"/>
  <c r="AL458" i="19"/>
  <c r="AK458" i="19"/>
  <c r="AJ458" i="19"/>
  <c r="AI458" i="19"/>
  <c r="AQ458" i="19" s="1"/>
  <c r="AH458" i="19"/>
  <c r="AG458" i="19"/>
  <c r="AF458" i="19"/>
  <c r="AE458" i="19"/>
  <c r="AD458" i="19"/>
  <c r="AC458" i="19"/>
  <c r="AB458" i="19"/>
  <c r="AA458" i="19"/>
  <c r="Z458" i="19"/>
  <c r="Y458" i="19"/>
  <c r="X458" i="19"/>
  <c r="W458" i="19"/>
  <c r="T458" i="19"/>
  <c r="S458" i="19"/>
  <c r="R458" i="19"/>
  <c r="L458" i="19"/>
  <c r="N458" i="19" s="1"/>
  <c r="K458" i="19"/>
  <c r="J458" i="19"/>
  <c r="I458" i="19"/>
  <c r="H458" i="19"/>
  <c r="G458" i="19"/>
  <c r="F458" i="19"/>
  <c r="BD457" i="19"/>
  <c r="BC457" i="19"/>
  <c r="BB457" i="19"/>
  <c r="BA457" i="19"/>
  <c r="AW457" i="19"/>
  <c r="AV457" i="19"/>
  <c r="AU457" i="19"/>
  <c r="X457" i="19" s="1"/>
  <c r="AT457" i="19"/>
  <c r="AS457" i="19"/>
  <c r="AO457" i="19"/>
  <c r="AN457" i="19"/>
  <c r="AM457" i="19"/>
  <c r="AL457" i="19"/>
  <c r="AK457" i="19"/>
  <c r="AJ457" i="19"/>
  <c r="AI457" i="19"/>
  <c r="AQ457" i="19" s="1"/>
  <c r="AH457" i="19"/>
  <c r="AG457" i="19"/>
  <c r="AF457" i="19"/>
  <c r="AE457" i="19"/>
  <c r="AD457" i="19"/>
  <c r="AC457" i="19"/>
  <c r="AB457" i="19"/>
  <c r="AA457" i="19"/>
  <c r="Z457" i="19"/>
  <c r="Y457" i="19"/>
  <c r="W457" i="19"/>
  <c r="T457" i="19"/>
  <c r="S457" i="19"/>
  <c r="R457" i="19"/>
  <c r="L457" i="19"/>
  <c r="P457" i="19" s="1"/>
  <c r="K457" i="19"/>
  <c r="J457" i="19"/>
  <c r="I457" i="19"/>
  <c r="H457" i="19"/>
  <c r="G457" i="19"/>
  <c r="F457" i="19"/>
  <c r="BD456" i="19"/>
  <c r="BC456" i="19"/>
  <c r="BB456" i="19"/>
  <c r="BA456" i="19"/>
  <c r="AW456" i="19"/>
  <c r="AV456" i="19"/>
  <c r="AU456" i="19"/>
  <c r="AT456" i="19"/>
  <c r="AS456" i="19"/>
  <c r="AO456" i="19"/>
  <c r="AN456" i="19"/>
  <c r="AM456" i="19"/>
  <c r="AL456" i="19"/>
  <c r="AK456" i="19"/>
  <c r="AJ456" i="19"/>
  <c r="AI456" i="19"/>
  <c r="AQ456" i="19" s="1"/>
  <c r="AH456" i="19"/>
  <c r="AG456" i="19"/>
  <c r="AF456" i="19"/>
  <c r="AE456" i="19"/>
  <c r="AD456" i="19"/>
  <c r="AC456" i="19"/>
  <c r="AB456" i="19"/>
  <c r="AA456" i="19"/>
  <c r="Z456" i="19"/>
  <c r="Y456" i="19"/>
  <c r="X456" i="19"/>
  <c r="W456" i="19"/>
  <c r="T456" i="19"/>
  <c r="U456" i="19" s="1"/>
  <c r="S456" i="19"/>
  <c r="R456" i="19"/>
  <c r="L456" i="19"/>
  <c r="N456" i="19" s="1"/>
  <c r="K456" i="19"/>
  <c r="J456" i="19"/>
  <c r="I456" i="19"/>
  <c r="H456" i="19"/>
  <c r="G456" i="19"/>
  <c r="F456" i="19"/>
  <c r="BD455" i="19"/>
  <c r="BC455" i="19"/>
  <c r="BB455" i="19"/>
  <c r="BA455" i="19"/>
  <c r="AW455" i="19"/>
  <c r="AV455" i="19"/>
  <c r="AU455" i="19"/>
  <c r="X455" i="19" s="1"/>
  <c r="AT455" i="19"/>
  <c r="AS455" i="19"/>
  <c r="AO455" i="19"/>
  <c r="AN455" i="19"/>
  <c r="AM455" i="19"/>
  <c r="AL455" i="19"/>
  <c r="AK455" i="19"/>
  <c r="AJ455" i="19"/>
  <c r="AI455" i="19"/>
  <c r="AQ455" i="19" s="1"/>
  <c r="AH455" i="19"/>
  <c r="AG455" i="19"/>
  <c r="AF455" i="19"/>
  <c r="AE455" i="19"/>
  <c r="AD455" i="19"/>
  <c r="AC455" i="19"/>
  <c r="AB455" i="19"/>
  <c r="AA455" i="19"/>
  <c r="Z455" i="19"/>
  <c r="Y455" i="19"/>
  <c r="W455" i="19"/>
  <c r="T455" i="19"/>
  <c r="V455" i="19" s="1"/>
  <c r="S455" i="19"/>
  <c r="R455" i="19"/>
  <c r="L455" i="19"/>
  <c r="Q455" i="19" s="1"/>
  <c r="K455" i="19"/>
  <c r="J455" i="19"/>
  <c r="I455" i="19"/>
  <c r="H455" i="19"/>
  <c r="G455" i="19"/>
  <c r="F455" i="19"/>
  <c r="BD454" i="19"/>
  <c r="BC454" i="19"/>
  <c r="BB454" i="19"/>
  <c r="BA454" i="19"/>
  <c r="AW454" i="19"/>
  <c r="AV454" i="19"/>
  <c r="AU454" i="19"/>
  <c r="AT454" i="19"/>
  <c r="AS454" i="19"/>
  <c r="AO454" i="19"/>
  <c r="AN454" i="19"/>
  <c r="AM454" i="19"/>
  <c r="AL454" i="19"/>
  <c r="AK454" i="19"/>
  <c r="AJ454" i="19"/>
  <c r="AI454" i="19"/>
  <c r="AQ454" i="19" s="1"/>
  <c r="AH454" i="19"/>
  <c r="AG454" i="19"/>
  <c r="AF454" i="19"/>
  <c r="AE454" i="19"/>
  <c r="AD454" i="19"/>
  <c r="AC454" i="19"/>
  <c r="AB454" i="19"/>
  <c r="AA454" i="19"/>
  <c r="Z454" i="19"/>
  <c r="Y454" i="19"/>
  <c r="X454" i="19"/>
  <c r="W454" i="19"/>
  <c r="T454" i="19"/>
  <c r="S454" i="19"/>
  <c r="R454" i="19"/>
  <c r="L454" i="19"/>
  <c r="N454" i="19" s="1"/>
  <c r="K454" i="19"/>
  <c r="J454" i="19"/>
  <c r="I454" i="19"/>
  <c r="H454" i="19"/>
  <c r="G454" i="19"/>
  <c r="F454" i="19"/>
  <c r="BD453" i="19"/>
  <c r="BC453" i="19"/>
  <c r="BB453" i="19"/>
  <c r="BA453" i="19"/>
  <c r="AW453" i="19"/>
  <c r="AV453" i="19"/>
  <c r="AU453" i="19"/>
  <c r="X453" i="19" s="1"/>
  <c r="AT453" i="19"/>
  <c r="AS453" i="19"/>
  <c r="AO453" i="19"/>
  <c r="AN453" i="19"/>
  <c r="AM453" i="19"/>
  <c r="AL453" i="19"/>
  <c r="AK453" i="19"/>
  <c r="AJ453" i="19"/>
  <c r="AI453" i="19"/>
  <c r="AQ453" i="19" s="1"/>
  <c r="AH453" i="19"/>
  <c r="AG453" i="19"/>
  <c r="AF453" i="19"/>
  <c r="AE453" i="19"/>
  <c r="AD453" i="19"/>
  <c r="AC453" i="19"/>
  <c r="AB453" i="19"/>
  <c r="AA453" i="19"/>
  <c r="Z453" i="19"/>
  <c r="Y453" i="19"/>
  <c r="W453" i="19"/>
  <c r="T453" i="19"/>
  <c r="S453" i="19"/>
  <c r="R453" i="19"/>
  <c r="L453" i="19"/>
  <c r="P453" i="19" s="1"/>
  <c r="K453" i="19"/>
  <c r="J453" i="19"/>
  <c r="I453" i="19"/>
  <c r="H453" i="19"/>
  <c r="G453" i="19"/>
  <c r="F453" i="19"/>
  <c r="BD452" i="19"/>
  <c r="BC452" i="19"/>
  <c r="BB452" i="19"/>
  <c r="BA452" i="19"/>
  <c r="AW452" i="19"/>
  <c r="AV452" i="19"/>
  <c r="AU452" i="19"/>
  <c r="AT452" i="19"/>
  <c r="AS452" i="19"/>
  <c r="AO452" i="19"/>
  <c r="AN452" i="19"/>
  <c r="AM452" i="19"/>
  <c r="AL452" i="19"/>
  <c r="AK452" i="19"/>
  <c r="AJ452" i="19"/>
  <c r="AI452" i="19"/>
  <c r="AQ452" i="19" s="1"/>
  <c r="AH452" i="19"/>
  <c r="AG452" i="19"/>
  <c r="AF452" i="19"/>
  <c r="AE452" i="19"/>
  <c r="AD452" i="19"/>
  <c r="AC452" i="19"/>
  <c r="AB452" i="19"/>
  <c r="AA452" i="19"/>
  <c r="Z452" i="19"/>
  <c r="Y452" i="19"/>
  <c r="X452" i="19"/>
  <c r="W452" i="19"/>
  <c r="T452" i="19"/>
  <c r="U452" i="19" s="1"/>
  <c r="S452" i="19"/>
  <c r="R452" i="19"/>
  <c r="L452" i="19"/>
  <c r="N452" i="19" s="1"/>
  <c r="K452" i="19"/>
  <c r="J452" i="19"/>
  <c r="I452" i="19"/>
  <c r="H452" i="19"/>
  <c r="G452" i="19"/>
  <c r="F452" i="19"/>
  <c r="BD451" i="19"/>
  <c r="BC451" i="19"/>
  <c r="BB451" i="19"/>
  <c r="BA451" i="19"/>
  <c r="AW451" i="19"/>
  <c r="AV451" i="19"/>
  <c r="AU451" i="19"/>
  <c r="X451" i="19" s="1"/>
  <c r="AT451" i="19"/>
  <c r="AS451" i="19"/>
  <c r="AO451" i="19"/>
  <c r="AN451" i="19"/>
  <c r="AM451" i="19"/>
  <c r="AL451" i="19"/>
  <c r="AK451" i="19"/>
  <c r="AJ451" i="19"/>
  <c r="AI451" i="19"/>
  <c r="AQ451" i="19" s="1"/>
  <c r="AH451" i="19"/>
  <c r="AG451" i="19"/>
  <c r="AF451" i="19"/>
  <c r="AE451" i="19"/>
  <c r="AD451" i="19"/>
  <c r="AC451" i="19"/>
  <c r="AB451" i="19"/>
  <c r="AA451" i="19"/>
  <c r="Z451" i="19"/>
  <c r="Y451" i="19"/>
  <c r="W451" i="19"/>
  <c r="T451" i="19"/>
  <c r="V451" i="19" s="1"/>
  <c r="S451" i="19"/>
  <c r="R451" i="19"/>
  <c r="L451" i="19"/>
  <c r="Q451" i="19" s="1"/>
  <c r="K451" i="19"/>
  <c r="J451" i="19"/>
  <c r="I451" i="19"/>
  <c r="H451" i="19"/>
  <c r="G451" i="19"/>
  <c r="F451" i="19"/>
  <c r="BD450" i="19"/>
  <c r="BC450" i="19"/>
  <c r="BB450" i="19"/>
  <c r="BA450" i="19"/>
  <c r="AW450" i="19"/>
  <c r="AV450" i="19"/>
  <c r="AU450" i="19"/>
  <c r="AT450" i="19"/>
  <c r="AS450" i="19"/>
  <c r="AO450" i="19"/>
  <c r="AN450" i="19"/>
  <c r="AM450" i="19"/>
  <c r="AL450" i="19"/>
  <c r="AK450" i="19"/>
  <c r="AJ450" i="19"/>
  <c r="AI450" i="19"/>
  <c r="AQ450" i="19" s="1"/>
  <c r="AH450" i="19"/>
  <c r="AG450" i="19"/>
  <c r="AF450" i="19"/>
  <c r="AE450" i="19"/>
  <c r="AD450" i="19"/>
  <c r="AC450" i="19"/>
  <c r="AB450" i="19"/>
  <c r="AA450" i="19"/>
  <c r="Z450" i="19"/>
  <c r="Y450" i="19"/>
  <c r="X450" i="19"/>
  <c r="W450" i="19"/>
  <c r="T450" i="19"/>
  <c r="S450" i="19"/>
  <c r="R450" i="19"/>
  <c r="L450" i="19"/>
  <c r="N450" i="19" s="1"/>
  <c r="K450" i="19"/>
  <c r="J450" i="19"/>
  <c r="I450" i="19"/>
  <c r="H450" i="19"/>
  <c r="G450" i="19"/>
  <c r="F450" i="19"/>
  <c r="BD449" i="19"/>
  <c r="BC449" i="19"/>
  <c r="BB449" i="19"/>
  <c r="BA449" i="19"/>
  <c r="AW449" i="19"/>
  <c r="AV449" i="19"/>
  <c r="AU449" i="19"/>
  <c r="X449" i="19" s="1"/>
  <c r="AT449" i="19"/>
  <c r="AS449" i="19"/>
  <c r="AO449" i="19"/>
  <c r="AN449" i="19"/>
  <c r="AM449" i="19"/>
  <c r="AL449" i="19"/>
  <c r="AK449" i="19"/>
  <c r="AJ449" i="19"/>
  <c r="AI449" i="19"/>
  <c r="AQ449" i="19" s="1"/>
  <c r="AH449" i="19"/>
  <c r="AG449" i="19"/>
  <c r="AF449" i="19"/>
  <c r="AE449" i="19"/>
  <c r="AD449" i="19"/>
  <c r="AC449" i="19"/>
  <c r="AB449" i="19"/>
  <c r="AA449" i="19"/>
  <c r="Z449" i="19"/>
  <c r="Y449" i="19"/>
  <c r="W449" i="19"/>
  <c r="T449" i="19"/>
  <c r="S449" i="19"/>
  <c r="R449" i="19"/>
  <c r="L449" i="19"/>
  <c r="P449" i="19" s="1"/>
  <c r="K449" i="19"/>
  <c r="J449" i="19"/>
  <c r="I449" i="19"/>
  <c r="H449" i="19"/>
  <c r="G449" i="19"/>
  <c r="F449" i="19"/>
  <c r="BD448" i="19"/>
  <c r="BC448" i="19"/>
  <c r="BB448" i="19"/>
  <c r="BA448" i="19"/>
  <c r="AW448" i="19"/>
  <c r="AV448" i="19"/>
  <c r="AU448" i="19"/>
  <c r="AT448" i="19"/>
  <c r="AS448" i="19"/>
  <c r="AO448" i="19"/>
  <c r="AN448" i="19"/>
  <c r="AM448" i="19"/>
  <c r="AL448" i="19"/>
  <c r="AK448" i="19"/>
  <c r="AJ448" i="19"/>
  <c r="AI448" i="19"/>
  <c r="AQ448" i="19" s="1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T448" i="19"/>
  <c r="U448" i="19" s="1"/>
  <c r="S448" i="19"/>
  <c r="R448" i="19"/>
  <c r="L448" i="19"/>
  <c r="N448" i="19" s="1"/>
  <c r="K448" i="19"/>
  <c r="J448" i="19"/>
  <c r="I448" i="19"/>
  <c r="H448" i="19"/>
  <c r="G448" i="19"/>
  <c r="F448" i="19"/>
  <c r="BD447" i="19"/>
  <c r="BC447" i="19"/>
  <c r="BB447" i="19"/>
  <c r="BA447" i="19"/>
  <c r="AW447" i="19"/>
  <c r="AV447" i="19"/>
  <c r="AU447" i="19"/>
  <c r="X447" i="19" s="1"/>
  <c r="AT447" i="19"/>
  <c r="AS447" i="19"/>
  <c r="AO447" i="19"/>
  <c r="AN447" i="19"/>
  <c r="AM447" i="19"/>
  <c r="AL447" i="19"/>
  <c r="AK447" i="19"/>
  <c r="AJ447" i="19"/>
  <c r="AI447" i="19"/>
  <c r="AQ447" i="19" s="1"/>
  <c r="AH447" i="19"/>
  <c r="AG447" i="19"/>
  <c r="AF447" i="19"/>
  <c r="AE447" i="19"/>
  <c r="AD447" i="19"/>
  <c r="AC447" i="19"/>
  <c r="AB447" i="19"/>
  <c r="AA447" i="19"/>
  <c r="Z447" i="19"/>
  <c r="Y447" i="19"/>
  <c r="W447" i="19"/>
  <c r="T447" i="19"/>
  <c r="V447" i="19" s="1"/>
  <c r="S447" i="19"/>
  <c r="R447" i="19"/>
  <c r="L447" i="19"/>
  <c r="Q447" i="19" s="1"/>
  <c r="K447" i="19"/>
  <c r="J447" i="19"/>
  <c r="I447" i="19"/>
  <c r="H447" i="19"/>
  <c r="G447" i="19"/>
  <c r="F447" i="19"/>
  <c r="BD446" i="19"/>
  <c r="BC446" i="19"/>
  <c r="BB446" i="19"/>
  <c r="BA446" i="19"/>
  <c r="AW446" i="19"/>
  <c r="AV446" i="19"/>
  <c r="AU446" i="19"/>
  <c r="AT446" i="19"/>
  <c r="AS446" i="19"/>
  <c r="AO446" i="19"/>
  <c r="AN446" i="19"/>
  <c r="AM446" i="19"/>
  <c r="AL446" i="19"/>
  <c r="AK446" i="19"/>
  <c r="AJ446" i="19"/>
  <c r="AI446" i="19"/>
  <c r="AQ446" i="19" s="1"/>
  <c r="AH446" i="19"/>
  <c r="AG446" i="19"/>
  <c r="AF446" i="19"/>
  <c r="AE446" i="19"/>
  <c r="AD446" i="19"/>
  <c r="AC446" i="19"/>
  <c r="AB446" i="19"/>
  <c r="AA446" i="19"/>
  <c r="Z446" i="19"/>
  <c r="Y446" i="19"/>
  <c r="X446" i="19"/>
  <c r="W446" i="19"/>
  <c r="T446" i="19"/>
  <c r="S446" i="19"/>
  <c r="R446" i="19"/>
  <c r="L446" i="19"/>
  <c r="N446" i="19" s="1"/>
  <c r="K446" i="19"/>
  <c r="J446" i="19"/>
  <c r="I446" i="19"/>
  <c r="H446" i="19"/>
  <c r="G446" i="19"/>
  <c r="F446" i="19"/>
  <c r="BD445" i="19"/>
  <c r="BC445" i="19"/>
  <c r="BB445" i="19"/>
  <c r="BA445" i="19"/>
  <c r="AW445" i="19"/>
  <c r="AV445" i="19"/>
  <c r="AU445" i="19"/>
  <c r="X445" i="19" s="1"/>
  <c r="AT445" i="19"/>
  <c r="AS445" i="19"/>
  <c r="AO445" i="19"/>
  <c r="AN445" i="19"/>
  <c r="AM445" i="19"/>
  <c r="AL445" i="19"/>
  <c r="AK445" i="19"/>
  <c r="AJ445" i="19"/>
  <c r="AI445" i="19"/>
  <c r="AQ445" i="19" s="1"/>
  <c r="AH445" i="19"/>
  <c r="AG445" i="19"/>
  <c r="AF445" i="19"/>
  <c r="AE445" i="19"/>
  <c r="AD445" i="19"/>
  <c r="AC445" i="19"/>
  <c r="AB445" i="19"/>
  <c r="AA445" i="19"/>
  <c r="Z445" i="19"/>
  <c r="Y445" i="19"/>
  <c r="W445" i="19"/>
  <c r="T445" i="19"/>
  <c r="S445" i="19"/>
  <c r="R445" i="19"/>
  <c r="L445" i="19"/>
  <c r="P445" i="19" s="1"/>
  <c r="K445" i="19"/>
  <c r="J445" i="19"/>
  <c r="I445" i="19"/>
  <c r="H445" i="19"/>
  <c r="G445" i="19"/>
  <c r="F445" i="19"/>
  <c r="BD444" i="19"/>
  <c r="BC444" i="19"/>
  <c r="BB444" i="19"/>
  <c r="BA444" i="19"/>
  <c r="AW444" i="19"/>
  <c r="AV444" i="19"/>
  <c r="AU444" i="19"/>
  <c r="AT444" i="19"/>
  <c r="AS444" i="19"/>
  <c r="AO444" i="19"/>
  <c r="AN444" i="19"/>
  <c r="AM444" i="19"/>
  <c r="AL444" i="19"/>
  <c r="AK444" i="19"/>
  <c r="AJ444" i="19"/>
  <c r="AI444" i="19"/>
  <c r="AQ444" i="19" s="1"/>
  <c r="AH444" i="19"/>
  <c r="AG444" i="19"/>
  <c r="AF444" i="19"/>
  <c r="AE444" i="19"/>
  <c r="AD444" i="19"/>
  <c r="AC444" i="19"/>
  <c r="AB444" i="19"/>
  <c r="AA444" i="19"/>
  <c r="Z444" i="19"/>
  <c r="Y444" i="19"/>
  <c r="X444" i="19"/>
  <c r="W444" i="19"/>
  <c r="T444" i="19"/>
  <c r="U444" i="19" s="1"/>
  <c r="S444" i="19"/>
  <c r="R444" i="19"/>
  <c r="L444" i="19"/>
  <c r="Q444" i="19" s="1"/>
  <c r="K444" i="19"/>
  <c r="J444" i="19"/>
  <c r="I444" i="19"/>
  <c r="H444" i="19"/>
  <c r="G444" i="19"/>
  <c r="F444" i="19"/>
  <c r="BD443" i="19"/>
  <c r="BC443" i="19"/>
  <c r="BB443" i="19"/>
  <c r="BA443" i="19"/>
  <c r="AW443" i="19"/>
  <c r="AV443" i="19"/>
  <c r="AU443" i="19"/>
  <c r="X443" i="19" s="1"/>
  <c r="AT443" i="19"/>
  <c r="AS443" i="19"/>
  <c r="AO443" i="19"/>
  <c r="AN443" i="19"/>
  <c r="AM443" i="19"/>
  <c r="AL443" i="19"/>
  <c r="AK443" i="19"/>
  <c r="AJ443" i="19"/>
  <c r="AI443" i="19"/>
  <c r="AQ443" i="19" s="1"/>
  <c r="AH443" i="19"/>
  <c r="AG443" i="19"/>
  <c r="AF443" i="19"/>
  <c r="AE443" i="19"/>
  <c r="AD443" i="19"/>
  <c r="AC443" i="19"/>
  <c r="AB443" i="19"/>
  <c r="AA443" i="19"/>
  <c r="Z443" i="19"/>
  <c r="Y443" i="19"/>
  <c r="W443" i="19"/>
  <c r="T443" i="19"/>
  <c r="V443" i="19" s="1"/>
  <c r="S443" i="19"/>
  <c r="R443" i="19"/>
  <c r="L443" i="19"/>
  <c r="Q443" i="19" s="1"/>
  <c r="K443" i="19"/>
  <c r="J443" i="19"/>
  <c r="I443" i="19"/>
  <c r="H443" i="19"/>
  <c r="G443" i="19"/>
  <c r="F443" i="19"/>
  <c r="BD442" i="19"/>
  <c r="BC442" i="19"/>
  <c r="BB442" i="19"/>
  <c r="BA442" i="19"/>
  <c r="AW442" i="19"/>
  <c r="AV442" i="19"/>
  <c r="AU442" i="19"/>
  <c r="AT442" i="19"/>
  <c r="AS442" i="19"/>
  <c r="AO442" i="19"/>
  <c r="AN442" i="19"/>
  <c r="AM442" i="19"/>
  <c r="AL442" i="19"/>
  <c r="AK442" i="19"/>
  <c r="AJ442" i="19"/>
  <c r="AI442" i="19"/>
  <c r="AQ442" i="19" s="1"/>
  <c r="AH442" i="19"/>
  <c r="AG442" i="19"/>
  <c r="AF442" i="19"/>
  <c r="AE442" i="19"/>
  <c r="AD442" i="19"/>
  <c r="AC442" i="19"/>
  <c r="AB442" i="19"/>
  <c r="AA442" i="19"/>
  <c r="Z442" i="19"/>
  <c r="Y442" i="19"/>
  <c r="X442" i="19"/>
  <c r="W442" i="19"/>
  <c r="T442" i="19"/>
  <c r="V442" i="19" s="1"/>
  <c r="S442" i="19"/>
  <c r="R442" i="19"/>
  <c r="L442" i="19"/>
  <c r="P442" i="19" s="1"/>
  <c r="K442" i="19"/>
  <c r="J442" i="19"/>
  <c r="I442" i="19"/>
  <c r="H442" i="19"/>
  <c r="G442" i="19"/>
  <c r="F442" i="19"/>
  <c r="BD441" i="19"/>
  <c r="BC441" i="19"/>
  <c r="BB441" i="19"/>
  <c r="BA441" i="19"/>
  <c r="AW441" i="19"/>
  <c r="AV441" i="19"/>
  <c r="AU441" i="19"/>
  <c r="X441" i="19" s="1"/>
  <c r="AT441" i="19"/>
  <c r="AS441" i="19"/>
  <c r="AO441" i="19"/>
  <c r="AN441" i="19"/>
  <c r="AM441" i="19"/>
  <c r="AL441" i="19"/>
  <c r="AK441" i="19"/>
  <c r="AJ441" i="19"/>
  <c r="AI441" i="19"/>
  <c r="AQ441" i="19" s="1"/>
  <c r="AH441" i="19"/>
  <c r="AG441" i="19"/>
  <c r="AF441" i="19"/>
  <c r="AE441" i="19"/>
  <c r="AD441" i="19"/>
  <c r="AC441" i="19"/>
  <c r="AB441" i="19"/>
  <c r="AA441" i="19"/>
  <c r="Z441" i="19"/>
  <c r="Y441" i="19"/>
  <c r="W441" i="19"/>
  <c r="T441" i="19"/>
  <c r="S441" i="19"/>
  <c r="R441" i="19"/>
  <c r="L441" i="19"/>
  <c r="O441" i="19" s="1"/>
  <c r="K441" i="19"/>
  <c r="J441" i="19"/>
  <c r="I441" i="19"/>
  <c r="H441" i="19"/>
  <c r="G441" i="19"/>
  <c r="F441" i="19"/>
  <c r="BD440" i="19"/>
  <c r="BC440" i="19"/>
  <c r="BB440" i="19"/>
  <c r="BA440" i="19"/>
  <c r="AW440" i="19"/>
  <c r="AV440" i="19"/>
  <c r="AU440" i="19"/>
  <c r="AT440" i="19"/>
  <c r="AS440" i="19"/>
  <c r="AO440" i="19"/>
  <c r="AN440" i="19"/>
  <c r="AM440" i="19"/>
  <c r="AL440" i="19"/>
  <c r="AK440" i="19"/>
  <c r="AJ440" i="19"/>
  <c r="AI440" i="19"/>
  <c r="AQ440" i="19" s="1"/>
  <c r="AH440" i="19"/>
  <c r="AG440" i="19"/>
  <c r="AF440" i="19"/>
  <c r="AE440" i="19"/>
  <c r="AD440" i="19"/>
  <c r="AC440" i="19"/>
  <c r="AB440" i="19"/>
  <c r="AA440" i="19"/>
  <c r="Z440" i="19"/>
  <c r="Y440" i="19"/>
  <c r="X440" i="19"/>
  <c r="W440" i="19"/>
  <c r="T440" i="19"/>
  <c r="V440" i="19" s="1"/>
  <c r="S440" i="19"/>
  <c r="R440" i="19"/>
  <c r="L440" i="19"/>
  <c r="P440" i="19" s="1"/>
  <c r="K440" i="19"/>
  <c r="J440" i="19"/>
  <c r="I440" i="19"/>
  <c r="H440" i="19"/>
  <c r="G440" i="19"/>
  <c r="F440" i="19"/>
  <c r="BD439" i="19"/>
  <c r="BC439" i="19"/>
  <c r="BB439" i="19"/>
  <c r="BA439" i="19"/>
  <c r="AW439" i="19"/>
  <c r="AV439" i="19"/>
  <c r="AU439" i="19"/>
  <c r="X439" i="19" s="1"/>
  <c r="AT439" i="19"/>
  <c r="AS439" i="19"/>
  <c r="AO439" i="19"/>
  <c r="AN439" i="19"/>
  <c r="AM439" i="19"/>
  <c r="AL439" i="19"/>
  <c r="AK439" i="19"/>
  <c r="AJ439" i="19"/>
  <c r="AI439" i="19"/>
  <c r="AQ439" i="19" s="1"/>
  <c r="AH439" i="19"/>
  <c r="AG439" i="19"/>
  <c r="AF439" i="19"/>
  <c r="AE439" i="19"/>
  <c r="AD439" i="19"/>
  <c r="AC439" i="19"/>
  <c r="AB439" i="19"/>
  <c r="AA439" i="19"/>
  <c r="Z439" i="19"/>
  <c r="Y439" i="19"/>
  <c r="W439" i="19"/>
  <c r="T439" i="19"/>
  <c r="S439" i="19"/>
  <c r="R439" i="19"/>
  <c r="L439" i="19"/>
  <c r="P439" i="19" s="1"/>
  <c r="K439" i="19"/>
  <c r="J439" i="19"/>
  <c r="I439" i="19"/>
  <c r="H439" i="19"/>
  <c r="G439" i="19"/>
  <c r="F439" i="19"/>
  <c r="BD438" i="19"/>
  <c r="BC438" i="19"/>
  <c r="BB438" i="19"/>
  <c r="BA438" i="19"/>
  <c r="AW438" i="19"/>
  <c r="AV438" i="19"/>
  <c r="AU438" i="19"/>
  <c r="AT438" i="19"/>
  <c r="AS438" i="19"/>
  <c r="AO438" i="19"/>
  <c r="AN438" i="19"/>
  <c r="AM438" i="19"/>
  <c r="AL438" i="19"/>
  <c r="AK438" i="19"/>
  <c r="AJ438" i="19"/>
  <c r="AI438" i="19"/>
  <c r="AQ438" i="19" s="1"/>
  <c r="AH438" i="19"/>
  <c r="AG438" i="19"/>
  <c r="AF438" i="19"/>
  <c r="AE438" i="19"/>
  <c r="AD438" i="19"/>
  <c r="AC438" i="19"/>
  <c r="AB438" i="19"/>
  <c r="AA438" i="19"/>
  <c r="Z438" i="19"/>
  <c r="Y438" i="19"/>
  <c r="X438" i="19"/>
  <c r="W438" i="19"/>
  <c r="T438" i="19"/>
  <c r="V438" i="19" s="1"/>
  <c r="S438" i="19"/>
  <c r="R438" i="19"/>
  <c r="L438" i="19"/>
  <c r="P438" i="19" s="1"/>
  <c r="K438" i="19"/>
  <c r="J438" i="19"/>
  <c r="I438" i="19"/>
  <c r="H438" i="19"/>
  <c r="G438" i="19"/>
  <c r="F438" i="19"/>
  <c r="BD437" i="19"/>
  <c r="BC437" i="19"/>
  <c r="BB437" i="19"/>
  <c r="BA437" i="19"/>
  <c r="AW437" i="19"/>
  <c r="AV437" i="19"/>
  <c r="AU437" i="19"/>
  <c r="X437" i="19" s="1"/>
  <c r="AT437" i="19"/>
  <c r="AS437" i="19"/>
  <c r="AO437" i="19"/>
  <c r="AN437" i="19"/>
  <c r="AM437" i="19"/>
  <c r="AL437" i="19"/>
  <c r="AK437" i="19"/>
  <c r="AJ437" i="19"/>
  <c r="AI437" i="19"/>
  <c r="AQ437" i="19" s="1"/>
  <c r="AH437" i="19"/>
  <c r="AG437" i="19"/>
  <c r="AF437" i="19"/>
  <c r="AE437" i="19"/>
  <c r="AD437" i="19"/>
  <c r="AC437" i="19"/>
  <c r="AB437" i="19"/>
  <c r="AA437" i="19"/>
  <c r="Z437" i="19"/>
  <c r="Y437" i="19"/>
  <c r="W437" i="19"/>
  <c r="T437" i="19"/>
  <c r="S437" i="19"/>
  <c r="R437" i="19"/>
  <c r="L437" i="19"/>
  <c r="O437" i="19" s="1"/>
  <c r="K437" i="19"/>
  <c r="J437" i="19"/>
  <c r="I437" i="19"/>
  <c r="H437" i="19"/>
  <c r="G437" i="19"/>
  <c r="F437" i="19"/>
  <c r="BD436" i="19"/>
  <c r="BC436" i="19"/>
  <c r="BB436" i="19"/>
  <c r="BA436" i="19"/>
  <c r="AW436" i="19"/>
  <c r="AV436" i="19"/>
  <c r="AU436" i="19"/>
  <c r="AT436" i="19"/>
  <c r="AS436" i="19"/>
  <c r="AO436" i="19"/>
  <c r="AN436" i="19"/>
  <c r="AM436" i="19"/>
  <c r="AL436" i="19"/>
  <c r="AK436" i="19"/>
  <c r="AJ436" i="19"/>
  <c r="AI436" i="19"/>
  <c r="AQ436" i="19" s="1"/>
  <c r="AH436" i="19"/>
  <c r="AG436" i="19"/>
  <c r="AF436" i="19"/>
  <c r="AE436" i="19"/>
  <c r="AD436" i="19"/>
  <c r="AC436" i="19"/>
  <c r="AB436" i="19"/>
  <c r="AA436" i="19"/>
  <c r="Z436" i="19"/>
  <c r="Y436" i="19"/>
  <c r="X436" i="19"/>
  <c r="W436" i="19"/>
  <c r="T436" i="19"/>
  <c r="V436" i="19" s="1"/>
  <c r="S436" i="19"/>
  <c r="R436" i="19"/>
  <c r="L436" i="19"/>
  <c r="P436" i="19" s="1"/>
  <c r="K436" i="19"/>
  <c r="J436" i="19"/>
  <c r="I436" i="19"/>
  <c r="H436" i="19"/>
  <c r="G436" i="19"/>
  <c r="F436" i="19"/>
  <c r="BD435" i="19"/>
  <c r="BC435" i="19"/>
  <c r="BB435" i="19"/>
  <c r="BA435" i="19"/>
  <c r="AW435" i="19"/>
  <c r="AV435" i="19"/>
  <c r="AU435" i="19"/>
  <c r="X435" i="19" s="1"/>
  <c r="AT435" i="19"/>
  <c r="AS435" i="19"/>
  <c r="AO435" i="19"/>
  <c r="AN435" i="19"/>
  <c r="AM435" i="19"/>
  <c r="AL435" i="19"/>
  <c r="AK435" i="19"/>
  <c r="AJ435" i="19"/>
  <c r="AI435" i="19"/>
  <c r="AQ435" i="19" s="1"/>
  <c r="AH435" i="19"/>
  <c r="AG435" i="19"/>
  <c r="AF435" i="19"/>
  <c r="AE435" i="19"/>
  <c r="AD435" i="19"/>
  <c r="AC435" i="19"/>
  <c r="AB435" i="19"/>
  <c r="AA435" i="19"/>
  <c r="Z435" i="19"/>
  <c r="Y435" i="19"/>
  <c r="W435" i="19"/>
  <c r="T435" i="19"/>
  <c r="V435" i="19" s="1"/>
  <c r="S435" i="19"/>
  <c r="R435" i="19"/>
  <c r="L435" i="19"/>
  <c r="Q435" i="19" s="1"/>
  <c r="K435" i="19"/>
  <c r="J435" i="19"/>
  <c r="I435" i="19"/>
  <c r="H435" i="19"/>
  <c r="G435" i="19"/>
  <c r="F435" i="19"/>
  <c r="BD434" i="19"/>
  <c r="BC434" i="19"/>
  <c r="BB434" i="19"/>
  <c r="BA434" i="19"/>
  <c r="AW434" i="19"/>
  <c r="AV434" i="19"/>
  <c r="AU434" i="19"/>
  <c r="AT434" i="19"/>
  <c r="AS434" i="19"/>
  <c r="AO434" i="19"/>
  <c r="AN434" i="19"/>
  <c r="AM434" i="19"/>
  <c r="AL434" i="19"/>
  <c r="AK434" i="19"/>
  <c r="AJ434" i="19"/>
  <c r="AI434" i="19"/>
  <c r="AQ434" i="19" s="1"/>
  <c r="AH434" i="19"/>
  <c r="AG434" i="19"/>
  <c r="AF434" i="19"/>
  <c r="AE434" i="19"/>
  <c r="AD434" i="19"/>
  <c r="AC434" i="19"/>
  <c r="AB434" i="19"/>
  <c r="AA434" i="19"/>
  <c r="Z434" i="19"/>
  <c r="Y434" i="19"/>
  <c r="X434" i="19"/>
  <c r="W434" i="19"/>
  <c r="T434" i="19"/>
  <c r="V434" i="19" s="1"/>
  <c r="S434" i="19"/>
  <c r="R434" i="19"/>
  <c r="L434" i="19"/>
  <c r="P434" i="19" s="1"/>
  <c r="K434" i="19"/>
  <c r="J434" i="19"/>
  <c r="I434" i="19"/>
  <c r="H434" i="19"/>
  <c r="G434" i="19"/>
  <c r="F434" i="19"/>
  <c r="BD433" i="19"/>
  <c r="BC433" i="19"/>
  <c r="BB433" i="19"/>
  <c r="BA433" i="19"/>
  <c r="AW433" i="19"/>
  <c r="AV433" i="19"/>
  <c r="AU433" i="19"/>
  <c r="X433" i="19" s="1"/>
  <c r="AT433" i="19"/>
  <c r="AS433" i="19"/>
  <c r="AO433" i="19"/>
  <c r="AN433" i="19"/>
  <c r="AM433" i="19"/>
  <c r="AL433" i="19"/>
  <c r="AK433" i="19"/>
  <c r="AJ433" i="19"/>
  <c r="AI433" i="19"/>
  <c r="AQ433" i="19" s="1"/>
  <c r="AH433" i="19"/>
  <c r="AG433" i="19"/>
  <c r="AF433" i="19"/>
  <c r="AE433" i="19"/>
  <c r="AD433" i="19"/>
  <c r="AC433" i="19"/>
  <c r="AB433" i="19"/>
  <c r="AA433" i="19"/>
  <c r="Z433" i="19"/>
  <c r="Y433" i="19"/>
  <c r="W433" i="19"/>
  <c r="T433" i="19"/>
  <c r="S433" i="19"/>
  <c r="R433" i="19"/>
  <c r="L433" i="19"/>
  <c r="O433" i="19" s="1"/>
  <c r="K433" i="19"/>
  <c r="J433" i="19"/>
  <c r="I433" i="19"/>
  <c r="H433" i="19"/>
  <c r="G433" i="19"/>
  <c r="F433" i="19"/>
  <c r="BD432" i="19"/>
  <c r="BC432" i="19"/>
  <c r="BB432" i="19"/>
  <c r="BA432" i="19"/>
  <c r="AW432" i="19"/>
  <c r="AV432" i="19"/>
  <c r="AU432" i="19"/>
  <c r="AT432" i="19"/>
  <c r="AS432" i="19"/>
  <c r="AO432" i="19"/>
  <c r="AN432" i="19"/>
  <c r="AM432" i="19"/>
  <c r="AL432" i="19"/>
  <c r="AK432" i="19"/>
  <c r="AJ432" i="19"/>
  <c r="AI432" i="19"/>
  <c r="AQ432" i="19" s="1"/>
  <c r="AH432" i="19"/>
  <c r="AG432" i="19"/>
  <c r="AF432" i="19"/>
  <c r="AE432" i="19"/>
  <c r="AD432" i="19"/>
  <c r="AC432" i="19"/>
  <c r="AB432" i="19"/>
  <c r="AA432" i="19"/>
  <c r="Z432" i="19"/>
  <c r="Y432" i="19"/>
  <c r="X432" i="19"/>
  <c r="W432" i="19"/>
  <c r="T432" i="19"/>
  <c r="V432" i="19" s="1"/>
  <c r="S432" i="19"/>
  <c r="R432" i="19"/>
  <c r="L432" i="19"/>
  <c r="P432" i="19" s="1"/>
  <c r="K432" i="19"/>
  <c r="J432" i="19"/>
  <c r="I432" i="19"/>
  <c r="H432" i="19"/>
  <c r="G432" i="19"/>
  <c r="F432" i="19"/>
  <c r="BD431" i="19"/>
  <c r="BC431" i="19"/>
  <c r="BB431" i="19"/>
  <c r="BA431" i="19"/>
  <c r="AW431" i="19"/>
  <c r="AV431" i="19"/>
  <c r="AU431" i="19"/>
  <c r="X431" i="19" s="1"/>
  <c r="AT431" i="19"/>
  <c r="AS431" i="19"/>
  <c r="AO431" i="19"/>
  <c r="AN431" i="19"/>
  <c r="AM431" i="19"/>
  <c r="AL431" i="19"/>
  <c r="AK431" i="19"/>
  <c r="AJ431" i="19"/>
  <c r="AI431" i="19"/>
  <c r="AQ431" i="19" s="1"/>
  <c r="AH431" i="19"/>
  <c r="AG431" i="19"/>
  <c r="AF431" i="19"/>
  <c r="AE431" i="19"/>
  <c r="AD431" i="19"/>
  <c r="AC431" i="19"/>
  <c r="AB431" i="19"/>
  <c r="AA431" i="19"/>
  <c r="Z431" i="19"/>
  <c r="Y431" i="19"/>
  <c r="W431" i="19"/>
  <c r="T431" i="19"/>
  <c r="S431" i="19"/>
  <c r="R431" i="19"/>
  <c r="L431" i="19"/>
  <c r="P431" i="19" s="1"/>
  <c r="K431" i="19"/>
  <c r="J431" i="19"/>
  <c r="I431" i="19"/>
  <c r="H431" i="19"/>
  <c r="G431" i="19"/>
  <c r="F431" i="19"/>
  <c r="BD430" i="19"/>
  <c r="BC430" i="19"/>
  <c r="BB430" i="19"/>
  <c r="BA430" i="19"/>
  <c r="AW430" i="19"/>
  <c r="AV430" i="19"/>
  <c r="AU430" i="19"/>
  <c r="AT430" i="19"/>
  <c r="AS430" i="19"/>
  <c r="AO430" i="19"/>
  <c r="AN430" i="19"/>
  <c r="AM430" i="19"/>
  <c r="AL430" i="19"/>
  <c r="AK430" i="19"/>
  <c r="AJ430" i="19"/>
  <c r="AI430" i="19"/>
  <c r="AQ430" i="19" s="1"/>
  <c r="AH430" i="19"/>
  <c r="AG430" i="19"/>
  <c r="AF430" i="19"/>
  <c r="AE430" i="19"/>
  <c r="AD430" i="19"/>
  <c r="AC430" i="19"/>
  <c r="AB430" i="19"/>
  <c r="AA430" i="19"/>
  <c r="Z430" i="19"/>
  <c r="Y430" i="19"/>
  <c r="X430" i="19"/>
  <c r="W430" i="19"/>
  <c r="T430" i="19"/>
  <c r="V430" i="19" s="1"/>
  <c r="S430" i="19"/>
  <c r="R430" i="19"/>
  <c r="L430" i="19"/>
  <c r="P430" i="19" s="1"/>
  <c r="K430" i="19"/>
  <c r="J430" i="19"/>
  <c r="I430" i="19"/>
  <c r="H430" i="19"/>
  <c r="G430" i="19"/>
  <c r="F430" i="19"/>
  <c r="BD429" i="19"/>
  <c r="BC429" i="19"/>
  <c r="BB429" i="19"/>
  <c r="BA429" i="19"/>
  <c r="AW429" i="19"/>
  <c r="AV429" i="19"/>
  <c r="AU429" i="19"/>
  <c r="X429" i="19" s="1"/>
  <c r="AT429" i="19"/>
  <c r="AS429" i="19"/>
  <c r="AO429" i="19"/>
  <c r="AN429" i="19"/>
  <c r="AM429" i="19"/>
  <c r="AL429" i="19"/>
  <c r="AK429" i="19"/>
  <c r="AJ429" i="19"/>
  <c r="AI429" i="19"/>
  <c r="AQ429" i="19" s="1"/>
  <c r="AH429" i="19"/>
  <c r="AG429" i="19"/>
  <c r="AF429" i="19"/>
  <c r="AE429" i="19"/>
  <c r="AD429" i="19"/>
  <c r="AC429" i="19"/>
  <c r="AB429" i="19"/>
  <c r="AA429" i="19"/>
  <c r="Z429" i="19"/>
  <c r="Y429" i="19"/>
  <c r="W429" i="19"/>
  <c r="T429" i="19"/>
  <c r="S429" i="19"/>
  <c r="R429" i="19"/>
  <c r="L429" i="19"/>
  <c r="O429" i="19" s="1"/>
  <c r="K429" i="19"/>
  <c r="J429" i="19"/>
  <c r="I429" i="19"/>
  <c r="H429" i="19"/>
  <c r="G429" i="19"/>
  <c r="F429" i="19"/>
  <c r="BD428" i="19"/>
  <c r="BC428" i="19"/>
  <c r="BB428" i="19"/>
  <c r="BA428" i="19"/>
  <c r="AW428" i="19"/>
  <c r="AV428" i="19"/>
  <c r="AU428" i="19"/>
  <c r="AT428" i="19"/>
  <c r="AS428" i="19"/>
  <c r="AO428" i="19"/>
  <c r="AN428" i="19"/>
  <c r="AM428" i="19"/>
  <c r="AL428" i="19"/>
  <c r="AK428" i="19"/>
  <c r="AJ428" i="19"/>
  <c r="AI428" i="19"/>
  <c r="AQ428" i="19" s="1"/>
  <c r="AH428" i="19"/>
  <c r="AG428" i="19"/>
  <c r="AF428" i="19"/>
  <c r="AE428" i="19"/>
  <c r="AD428" i="19"/>
  <c r="AC428" i="19"/>
  <c r="AB428" i="19"/>
  <c r="AA428" i="19"/>
  <c r="Z428" i="19"/>
  <c r="Y428" i="19"/>
  <c r="X428" i="19"/>
  <c r="W428" i="19"/>
  <c r="T428" i="19"/>
  <c r="V428" i="19" s="1"/>
  <c r="S428" i="19"/>
  <c r="R428" i="19"/>
  <c r="L428" i="19"/>
  <c r="P428" i="19" s="1"/>
  <c r="K428" i="19"/>
  <c r="J428" i="19"/>
  <c r="I428" i="19"/>
  <c r="H428" i="19"/>
  <c r="G428" i="19"/>
  <c r="F428" i="19"/>
  <c r="BD427" i="19"/>
  <c r="BC427" i="19"/>
  <c r="BB427" i="19"/>
  <c r="BA427" i="19"/>
  <c r="AW427" i="19"/>
  <c r="AV427" i="19"/>
  <c r="AU427" i="19"/>
  <c r="X427" i="19" s="1"/>
  <c r="AT427" i="19"/>
  <c r="AS427" i="19"/>
  <c r="AO427" i="19"/>
  <c r="AN427" i="19"/>
  <c r="AM427" i="19"/>
  <c r="AL427" i="19"/>
  <c r="AK427" i="19"/>
  <c r="AJ427" i="19"/>
  <c r="AI427" i="19"/>
  <c r="AQ427" i="19" s="1"/>
  <c r="AH427" i="19"/>
  <c r="AG427" i="19"/>
  <c r="AF427" i="19"/>
  <c r="AE427" i="19"/>
  <c r="AD427" i="19"/>
  <c r="AC427" i="19"/>
  <c r="AB427" i="19"/>
  <c r="AA427" i="19"/>
  <c r="Z427" i="19"/>
  <c r="Y427" i="19"/>
  <c r="W427" i="19"/>
  <c r="T427" i="19"/>
  <c r="V427" i="19" s="1"/>
  <c r="S427" i="19"/>
  <c r="R427" i="19"/>
  <c r="L427" i="19"/>
  <c r="Q427" i="19" s="1"/>
  <c r="K427" i="19"/>
  <c r="J427" i="19"/>
  <c r="I427" i="19"/>
  <c r="H427" i="19"/>
  <c r="G427" i="19"/>
  <c r="F427" i="19"/>
  <c r="BD426" i="19"/>
  <c r="BC426" i="19"/>
  <c r="BB426" i="19"/>
  <c r="BA426" i="19"/>
  <c r="AW426" i="19"/>
  <c r="AV426" i="19"/>
  <c r="AU426" i="19"/>
  <c r="AT426" i="19"/>
  <c r="AS426" i="19"/>
  <c r="AO426" i="19"/>
  <c r="AN426" i="19"/>
  <c r="AM426" i="19"/>
  <c r="AL426" i="19"/>
  <c r="AK426" i="19"/>
  <c r="AJ426" i="19"/>
  <c r="AI426" i="19"/>
  <c r="AQ426" i="19" s="1"/>
  <c r="AH426" i="19"/>
  <c r="AG426" i="19"/>
  <c r="AF426" i="19"/>
  <c r="AE426" i="19"/>
  <c r="AD426" i="19"/>
  <c r="AC426" i="19"/>
  <c r="AB426" i="19"/>
  <c r="AA426" i="19"/>
  <c r="Z426" i="19"/>
  <c r="Y426" i="19"/>
  <c r="X426" i="19"/>
  <c r="W426" i="19"/>
  <c r="T426" i="19"/>
  <c r="V426" i="19" s="1"/>
  <c r="S426" i="19"/>
  <c r="R426" i="19"/>
  <c r="L426" i="19"/>
  <c r="P426" i="19" s="1"/>
  <c r="K426" i="19"/>
  <c r="J426" i="19"/>
  <c r="I426" i="19"/>
  <c r="H426" i="19"/>
  <c r="G426" i="19"/>
  <c r="F426" i="19"/>
  <c r="BD425" i="19"/>
  <c r="BC425" i="19"/>
  <c r="BB425" i="19"/>
  <c r="BA425" i="19"/>
  <c r="AW425" i="19"/>
  <c r="AV425" i="19"/>
  <c r="AU425" i="19"/>
  <c r="X425" i="19" s="1"/>
  <c r="AT425" i="19"/>
  <c r="AS425" i="19"/>
  <c r="AO425" i="19"/>
  <c r="AN425" i="19"/>
  <c r="AM425" i="19"/>
  <c r="AL425" i="19"/>
  <c r="AK425" i="19"/>
  <c r="AJ425" i="19"/>
  <c r="AI425" i="19"/>
  <c r="AQ425" i="19" s="1"/>
  <c r="AH425" i="19"/>
  <c r="AG425" i="19"/>
  <c r="AF425" i="19"/>
  <c r="AE425" i="19"/>
  <c r="AD425" i="19"/>
  <c r="AC425" i="19"/>
  <c r="AB425" i="19"/>
  <c r="AA425" i="19"/>
  <c r="Z425" i="19"/>
  <c r="Y425" i="19"/>
  <c r="W425" i="19"/>
  <c r="T425" i="19"/>
  <c r="S425" i="19"/>
  <c r="R425" i="19"/>
  <c r="L425" i="19"/>
  <c r="O425" i="19" s="1"/>
  <c r="K425" i="19"/>
  <c r="J425" i="19"/>
  <c r="I425" i="19"/>
  <c r="H425" i="19"/>
  <c r="G425" i="19"/>
  <c r="F425" i="19"/>
  <c r="BD424" i="19"/>
  <c r="BC424" i="19"/>
  <c r="BB424" i="19"/>
  <c r="BA424" i="19"/>
  <c r="AW424" i="19"/>
  <c r="AV424" i="19"/>
  <c r="AU424" i="19"/>
  <c r="AT424" i="19"/>
  <c r="AS424" i="19"/>
  <c r="AO424" i="19"/>
  <c r="AN424" i="19"/>
  <c r="AM424" i="19"/>
  <c r="AL424" i="19"/>
  <c r="AK424" i="19"/>
  <c r="AJ424" i="19"/>
  <c r="AI424" i="19"/>
  <c r="AQ424" i="19" s="1"/>
  <c r="AH424" i="19"/>
  <c r="AG424" i="19"/>
  <c r="AF424" i="19"/>
  <c r="AE424" i="19"/>
  <c r="AD424" i="19"/>
  <c r="AC424" i="19"/>
  <c r="AB424" i="19"/>
  <c r="AA424" i="19"/>
  <c r="Z424" i="19"/>
  <c r="Y424" i="19"/>
  <c r="X424" i="19"/>
  <c r="W424" i="19"/>
  <c r="T424" i="19"/>
  <c r="V424" i="19" s="1"/>
  <c r="S424" i="19"/>
  <c r="R424" i="19"/>
  <c r="L424" i="19"/>
  <c r="P424" i="19" s="1"/>
  <c r="K424" i="19"/>
  <c r="J424" i="19"/>
  <c r="I424" i="19"/>
  <c r="H424" i="19"/>
  <c r="G424" i="19"/>
  <c r="F424" i="19"/>
  <c r="BD423" i="19"/>
  <c r="BC423" i="19"/>
  <c r="BB423" i="19"/>
  <c r="BA423" i="19"/>
  <c r="AW423" i="19"/>
  <c r="AV423" i="19"/>
  <c r="AU423" i="19"/>
  <c r="X423" i="19" s="1"/>
  <c r="AT423" i="19"/>
  <c r="AS423" i="19"/>
  <c r="AO423" i="19"/>
  <c r="AN423" i="19"/>
  <c r="AM423" i="19"/>
  <c r="AL423" i="19"/>
  <c r="AK423" i="19"/>
  <c r="AJ423" i="19"/>
  <c r="AI423" i="19"/>
  <c r="AQ423" i="19" s="1"/>
  <c r="AH423" i="19"/>
  <c r="AG423" i="19"/>
  <c r="AF423" i="19"/>
  <c r="AE423" i="19"/>
  <c r="AD423" i="19"/>
  <c r="AC423" i="19"/>
  <c r="AB423" i="19"/>
  <c r="AA423" i="19"/>
  <c r="Z423" i="19"/>
  <c r="Y423" i="19"/>
  <c r="W423" i="19"/>
  <c r="T423" i="19"/>
  <c r="S423" i="19"/>
  <c r="R423" i="19"/>
  <c r="L423" i="19"/>
  <c r="P423" i="19" s="1"/>
  <c r="K423" i="19"/>
  <c r="J423" i="19"/>
  <c r="I423" i="19"/>
  <c r="H423" i="19"/>
  <c r="G423" i="19"/>
  <c r="F423" i="19"/>
  <c r="BD422" i="19"/>
  <c r="BC422" i="19"/>
  <c r="BB422" i="19"/>
  <c r="BA422" i="19"/>
  <c r="AW422" i="19"/>
  <c r="AV422" i="19"/>
  <c r="AU422" i="19"/>
  <c r="AT422" i="19"/>
  <c r="AS422" i="19"/>
  <c r="AO422" i="19"/>
  <c r="AN422" i="19"/>
  <c r="AM422" i="19"/>
  <c r="AL422" i="19"/>
  <c r="AK422" i="19"/>
  <c r="AJ422" i="19"/>
  <c r="AI422" i="19"/>
  <c r="AQ422" i="19" s="1"/>
  <c r="AH422" i="19"/>
  <c r="AG422" i="19"/>
  <c r="AF422" i="19"/>
  <c r="AE422" i="19"/>
  <c r="AD422" i="19"/>
  <c r="AC422" i="19"/>
  <c r="AB422" i="19"/>
  <c r="AA422" i="19"/>
  <c r="Z422" i="19"/>
  <c r="Y422" i="19"/>
  <c r="X422" i="19"/>
  <c r="W422" i="19"/>
  <c r="T422" i="19"/>
  <c r="V422" i="19" s="1"/>
  <c r="S422" i="19"/>
  <c r="R422" i="19"/>
  <c r="L422" i="19"/>
  <c r="P422" i="19" s="1"/>
  <c r="K422" i="19"/>
  <c r="J422" i="19"/>
  <c r="I422" i="19"/>
  <c r="H422" i="19"/>
  <c r="G422" i="19"/>
  <c r="F422" i="19"/>
  <c r="BD421" i="19"/>
  <c r="BC421" i="19"/>
  <c r="BB421" i="19"/>
  <c r="BA421" i="19"/>
  <c r="AW421" i="19"/>
  <c r="AV421" i="19"/>
  <c r="AU421" i="19"/>
  <c r="X421" i="19" s="1"/>
  <c r="AT421" i="19"/>
  <c r="AS421" i="19"/>
  <c r="AO421" i="19"/>
  <c r="AN421" i="19"/>
  <c r="AM421" i="19"/>
  <c r="AL421" i="19"/>
  <c r="AK421" i="19"/>
  <c r="AJ421" i="19"/>
  <c r="AI421" i="19"/>
  <c r="AQ421" i="19" s="1"/>
  <c r="AH421" i="19"/>
  <c r="AG421" i="19"/>
  <c r="AF421" i="19"/>
  <c r="AE421" i="19"/>
  <c r="AD421" i="19"/>
  <c r="AC421" i="19"/>
  <c r="AB421" i="19"/>
  <c r="AA421" i="19"/>
  <c r="Z421" i="19"/>
  <c r="Y421" i="19"/>
  <c r="W421" i="19"/>
  <c r="T421" i="19"/>
  <c r="S421" i="19"/>
  <c r="R421" i="19"/>
  <c r="L421" i="19"/>
  <c r="O421" i="19" s="1"/>
  <c r="K421" i="19"/>
  <c r="J421" i="19"/>
  <c r="I421" i="19"/>
  <c r="H421" i="19"/>
  <c r="G421" i="19"/>
  <c r="F421" i="19"/>
  <c r="BD420" i="19"/>
  <c r="BC420" i="19"/>
  <c r="BB420" i="19"/>
  <c r="BA420" i="19"/>
  <c r="AW420" i="19"/>
  <c r="AV420" i="19"/>
  <c r="AU420" i="19"/>
  <c r="AT420" i="19"/>
  <c r="AS420" i="19"/>
  <c r="AO420" i="19"/>
  <c r="AN420" i="19"/>
  <c r="AM420" i="19"/>
  <c r="AL420" i="19"/>
  <c r="AK420" i="19"/>
  <c r="AJ420" i="19"/>
  <c r="AI420" i="19"/>
  <c r="AQ420" i="19" s="1"/>
  <c r="AH420" i="19"/>
  <c r="AG420" i="19"/>
  <c r="AF420" i="19"/>
  <c r="AE420" i="19"/>
  <c r="AD420" i="19"/>
  <c r="AC420" i="19"/>
  <c r="AB420" i="19"/>
  <c r="AA420" i="19"/>
  <c r="Z420" i="19"/>
  <c r="Y420" i="19"/>
  <c r="X420" i="19"/>
  <c r="W420" i="19"/>
  <c r="T420" i="19"/>
  <c r="V420" i="19" s="1"/>
  <c r="S420" i="19"/>
  <c r="R420" i="19"/>
  <c r="L420" i="19"/>
  <c r="P420" i="19" s="1"/>
  <c r="K420" i="19"/>
  <c r="J420" i="19"/>
  <c r="I420" i="19"/>
  <c r="H420" i="19"/>
  <c r="G420" i="19"/>
  <c r="F420" i="19"/>
  <c r="BD419" i="19"/>
  <c r="BC419" i="19"/>
  <c r="BB419" i="19"/>
  <c r="BA419" i="19"/>
  <c r="AW419" i="19"/>
  <c r="AV419" i="19"/>
  <c r="AU419" i="19"/>
  <c r="X419" i="19" s="1"/>
  <c r="AT419" i="19"/>
  <c r="AS419" i="19"/>
  <c r="AO419" i="19"/>
  <c r="AN419" i="19"/>
  <c r="AM419" i="19"/>
  <c r="AL419" i="19"/>
  <c r="AK419" i="19"/>
  <c r="AJ419" i="19"/>
  <c r="AI419" i="19"/>
  <c r="AQ419" i="19" s="1"/>
  <c r="AH419" i="19"/>
  <c r="AG419" i="19"/>
  <c r="AF419" i="19"/>
  <c r="AE419" i="19"/>
  <c r="AD419" i="19"/>
  <c r="AC419" i="19"/>
  <c r="AB419" i="19"/>
  <c r="AA419" i="19"/>
  <c r="Z419" i="19"/>
  <c r="Y419" i="19"/>
  <c r="W419" i="19"/>
  <c r="T419" i="19"/>
  <c r="V419" i="19" s="1"/>
  <c r="S419" i="19"/>
  <c r="R419" i="19"/>
  <c r="L419" i="19"/>
  <c r="Q419" i="19" s="1"/>
  <c r="K419" i="19"/>
  <c r="J419" i="19"/>
  <c r="I419" i="19"/>
  <c r="H419" i="19"/>
  <c r="G419" i="19"/>
  <c r="F419" i="19"/>
  <c r="BD418" i="19"/>
  <c r="BC418" i="19"/>
  <c r="BB418" i="19"/>
  <c r="BA418" i="19"/>
  <c r="AW418" i="19"/>
  <c r="AV418" i="19"/>
  <c r="AU418" i="19"/>
  <c r="AT418" i="19"/>
  <c r="AS418" i="19"/>
  <c r="AO418" i="19"/>
  <c r="AN418" i="19"/>
  <c r="AM418" i="19"/>
  <c r="AL418" i="19"/>
  <c r="AK418" i="19"/>
  <c r="AJ418" i="19"/>
  <c r="AI418" i="19"/>
  <c r="AQ418" i="19" s="1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T418" i="19"/>
  <c r="V418" i="19" s="1"/>
  <c r="S418" i="19"/>
  <c r="R418" i="19"/>
  <c r="L418" i="19"/>
  <c r="P418" i="19" s="1"/>
  <c r="K418" i="19"/>
  <c r="J418" i="19"/>
  <c r="I418" i="19"/>
  <c r="H418" i="19"/>
  <c r="G418" i="19"/>
  <c r="F418" i="19"/>
  <c r="BD417" i="19"/>
  <c r="BC417" i="19"/>
  <c r="BB417" i="19"/>
  <c r="BA417" i="19"/>
  <c r="AW417" i="19"/>
  <c r="AV417" i="19"/>
  <c r="AU417" i="19"/>
  <c r="X417" i="19" s="1"/>
  <c r="AT417" i="19"/>
  <c r="AS417" i="19"/>
  <c r="AO417" i="19"/>
  <c r="AN417" i="19"/>
  <c r="AM417" i="19"/>
  <c r="AL417" i="19"/>
  <c r="AK417" i="19"/>
  <c r="AJ417" i="19"/>
  <c r="AI417" i="19"/>
  <c r="AQ417" i="19" s="1"/>
  <c r="AH417" i="19"/>
  <c r="AG417" i="19"/>
  <c r="AF417" i="19"/>
  <c r="AE417" i="19"/>
  <c r="AD417" i="19"/>
  <c r="AC417" i="19"/>
  <c r="AB417" i="19"/>
  <c r="AA417" i="19"/>
  <c r="Z417" i="19"/>
  <c r="Y417" i="19"/>
  <c r="W417" i="19"/>
  <c r="T417" i="19"/>
  <c r="S417" i="19"/>
  <c r="R417" i="19"/>
  <c r="L417" i="19"/>
  <c r="O417" i="19" s="1"/>
  <c r="K417" i="19"/>
  <c r="J417" i="19"/>
  <c r="I417" i="19"/>
  <c r="H417" i="19"/>
  <c r="G417" i="19"/>
  <c r="F417" i="19"/>
  <c r="BD416" i="19"/>
  <c r="BC416" i="19"/>
  <c r="BB416" i="19"/>
  <c r="BA416" i="19"/>
  <c r="AW416" i="19"/>
  <c r="AV416" i="19"/>
  <c r="AU416" i="19"/>
  <c r="AT416" i="19"/>
  <c r="AS416" i="19"/>
  <c r="AO416" i="19"/>
  <c r="AN416" i="19"/>
  <c r="AM416" i="19"/>
  <c r="AL416" i="19"/>
  <c r="AK416" i="19"/>
  <c r="AJ416" i="19"/>
  <c r="AI416" i="19"/>
  <c r="AQ416" i="19" s="1"/>
  <c r="AH416" i="19"/>
  <c r="AG416" i="19"/>
  <c r="AF416" i="19"/>
  <c r="AE416" i="19"/>
  <c r="AD416" i="19"/>
  <c r="AC416" i="19"/>
  <c r="AB416" i="19"/>
  <c r="AA416" i="19"/>
  <c r="Z416" i="19"/>
  <c r="Y416" i="19"/>
  <c r="X416" i="19"/>
  <c r="W416" i="19"/>
  <c r="T416" i="19"/>
  <c r="V416" i="19" s="1"/>
  <c r="S416" i="19"/>
  <c r="R416" i="19"/>
  <c r="L416" i="19"/>
  <c r="P416" i="19" s="1"/>
  <c r="K416" i="19"/>
  <c r="J416" i="19"/>
  <c r="I416" i="19"/>
  <c r="H416" i="19"/>
  <c r="G416" i="19"/>
  <c r="F416" i="19"/>
  <c r="BD415" i="19"/>
  <c r="BC415" i="19"/>
  <c r="BB415" i="19"/>
  <c r="BA415" i="19"/>
  <c r="AW415" i="19"/>
  <c r="AV415" i="19"/>
  <c r="AU415" i="19"/>
  <c r="X415" i="19" s="1"/>
  <c r="AT415" i="19"/>
  <c r="AS415" i="19"/>
  <c r="AO415" i="19"/>
  <c r="AN415" i="19"/>
  <c r="AM415" i="19"/>
  <c r="AL415" i="19"/>
  <c r="AK415" i="19"/>
  <c r="AJ415" i="19"/>
  <c r="AI415" i="19"/>
  <c r="AQ415" i="19" s="1"/>
  <c r="AH415" i="19"/>
  <c r="AG415" i="19"/>
  <c r="AF415" i="19"/>
  <c r="AE415" i="19"/>
  <c r="AD415" i="19"/>
  <c r="AC415" i="19"/>
  <c r="AB415" i="19"/>
  <c r="AA415" i="19"/>
  <c r="Z415" i="19"/>
  <c r="Y415" i="19"/>
  <c r="W415" i="19"/>
  <c r="T415" i="19"/>
  <c r="S415" i="19"/>
  <c r="R415" i="19"/>
  <c r="L415" i="19"/>
  <c r="P415" i="19" s="1"/>
  <c r="K415" i="19"/>
  <c r="J415" i="19"/>
  <c r="I415" i="19"/>
  <c r="H415" i="19"/>
  <c r="G415" i="19"/>
  <c r="F415" i="19"/>
  <c r="BD414" i="19"/>
  <c r="BC414" i="19"/>
  <c r="BB414" i="19"/>
  <c r="BA414" i="19"/>
  <c r="AW414" i="19"/>
  <c r="AV414" i="19"/>
  <c r="AU414" i="19"/>
  <c r="AT414" i="19"/>
  <c r="AS414" i="19"/>
  <c r="AO414" i="19"/>
  <c r="AN414" i="19"/>
  <c r="AM414" i="19"/>
  <c r="AL414" i="19"/>
  <c r="AK414" i="19"/>
  <c r="AJ414" i="19"/>
  <c r="AI414" i="19"/>
  <c r="AQ414" i="19" s="1"/>
  <c r="AH414" i="19"/>
  <c r="AG414" i="19"/>
  <c r="AF414" i="19"/>
  <c r="AE414" i="19"/>
  <c r="AD414" i="19"/>
  <c r="AC414" i="19"/>
  <c r="AB414" i="19"/>
  <c r="AA414" i="19"/>
  <c r="Z414" i="19"/>
  <c r="Y414" i="19"/>
  <c r="X414" i="19"/>
  <c r="W414" i="19"/>
  <c r="T414" i="19"/>
  <c r="V414" i="19" s="1"/>
  <c r="S414" i="19"/>
  <c r="R414" i="19"/>
  <c r="L414" i="19"/>
  <c r="P414" i="19" s="1"/>
  <c r="K414" i="19"/>
  <c r="J414" i="19"/>
  <c r="I414" i="19"/>
  <c r="H414" i="19"/>
  <c r="G414" i="19"/>
  <c r="F414" i="19"/>
  <c r="BD413" i="19"/>
  <c r="BC413" i="19"/>
  <c r="BB413" i="19"/>
  <c r="BA413" i="19"/>
  <c r="AW413" i="19"/>
  <c r="AV413" i="19"/>
  <c r="AU413" i="19"/>
  <c r="X413" i="19" s="1"/>
  <c r="AT413" i="19"/>
  <c r="AS413" i="19"/>
  <c r="AO413" i="19"/>
  <c r="AN413" i="19"/>
  <c r="AM413" i="19"/>
  <c r="AL413" i="19"/>
  <c r="AK413" i="19"/>
  <c r="AJ413" i="19"/>
  <c r="AI413" i="19"/>
  <c r="AQ413" i="19" s="1"/>
  <c r="AH413" i="19"/>
  <c r="AG413" i="19"/>
  <c r="AF413" i="19"/>
  <c r="AE413" i="19"/>
  <c r="AD413" i="19"/>
  <c r="AC413" i="19"/>
  <c r="AB413" i="19"/>
  <c r="AA413" i="19"/>
  <c r="Z413" i="19"/>
  <c r="Y413" i="19"/>
  <c r="W413" i="19"/>
  <c r="T413" i="19"/>
  <c r="S413" i="19"/>
  <c r="R413" i="19"/>
  <c r="L413" i="19"/>
  <c r="O413" i="19" s="1"/>
  <c r="K413" i="19"/>
  <c r="J413" i="19"/>
  <c r="I413" i="19"/>
  <c r="H413" i="19"/>
  <c r="G413" i="19"/>
  <c r="F413" i="19"/>
  <c r="BD412" i="19"/>
  <c r="BC412" i="19"/>
  <c r="BB412" i="19"/>
  <c r="BA412" i="19"/>
  <c r="AW412" i="19"/>
  <c r="AV412" i="19"/>
  <c r="AU412" i="19"/>
  <c r="AT412" i="19"/>
  <c r="AS412" i="19"/>
  <c r="AO412" i="19"/>
  <c r="AN412" i="19"/>
  <c r="AM412" i="19"/>
  <c r="AL412" i="19"/>
  <c r="AK412" i="19"/>
  <c r="AJ412" i="19"/>
  <c r="AI412" i="19"/>
  <c r="AQ412" i="19" s="1"/>
  <c r="AH412" i="19"/>
  <c r="AG412" i="19"/>
  <c r="AF412" i="19"/>
  <c r="AE412" i="19"/>
  <c r="AD412" i="19"/>
  <c r="AC412" i="19"/>
  <c r="AB412" i="19"/>
  <c r="AA412" i="19"/>
  <c r="Z412" i="19"/>
  <c r="Y412" i="19"/>
  <c r="X412" i="19"/>
  <c r="W412" i="19"/>
  <c r="T412" i="19"/>
  <c r="V412" i="19" s="1"/>
  <c r="S412" i="19"/>
  <c r="R412" i="19"/>
  <c r="L412" i="19"/>
  <c r="P412" i="19" s="1"/>
  <c r="K412" i="19"/>
  <c r="J412" i="19"/>
  <c r="I412" i="19"/>
  <c r="H412" i="19"/>
  <c r="G412" i="19"/>
  <c r="F412" i="19"/>
  <c r="BD411" i="19"/>
  <c r="BC411" i="19"/>
  <c r="BB411" i="19"/>
  <c r="BA411" i="19"/>
  <c r="AW411" i="19"/>
  <c r="AV411" i="19"/>
  <c r="AU411" i="19"/>
  <c r="X411" i="19" s="1"/>
  <c r="AT411" i="19"/>
  <c r="AS411" i="19"/>
  <c r="AO411" i="19"/>
  <c r="AN411" i="19"/>
  <c r="AM411" i="19"/>
  <c r="AL411" i="19"/>
  <c r="AK411" i="19"/>
  <c r="AJ411" i="19"/>
  <c r="AI411" i="19"/>
  <c r="AQ411" i="19" s="1"/>
  <c r="AH411" i="19"/>
  <c r="AG411" i="19"/>
  <c r="AF411" i="19"/>
  <c r="AE411" i="19"/>
  <c r="AD411" i="19"/>
  <c r="AC411" i="19"/>
  <c r="AB411" i="19"/>
  <c r="AA411" i="19"/>
  <c r="Z411" i="19"/>
  <c r="Y411" i="19"/>
  <c r="W411" i="19"/>
  <c r="T411" i="19"/>
  <c r="V411" i="19" s="1"/>
  <c r="S411" i="19"/>
  <c r="R411" i="19"/>
  <c r="L411" i="19"/>
  <c r="Q411" i="19" s="1"/>
  <c r="K411" i="19"/>
  <c r="J411" i="19"/>
  <c r="I411" i="19"/>
  <c r="H411" i="19"/>
  <c r="G411" i="19"/>
  <c r="F411" i="19"/>
  <c r="BD410" i="19"/>
  <c r="BC410" i="19"/>
  <c r="BB410" i="19"/>
  <c r="BA410" i="19"/>
  <c r="AW410" i="19"/>
  <c r="AV410" i="19"/>
  <c r="AU410" i="19"/>
  <c r="AT410" i="19"/>
  <c r="AS410" i="19"/>
  <c r="AO410" i="19"/>
  <c r="AN410" i="19"/>
  <c r="AM410" i="19"/>
  <c r="AL410" i="19"/>
  <c r="AK410" i="19"/>
  <c r="AJ410" i="19"/>
  <c r="AI410" i="19"/>
  <c r="AQ410" i="19" s="1"/>
  <c r="AH410" i="19"/>
  <c r="AG410" i="19"/>
  <c r="AF410" i="19"/>
  <c r="AE410" i="19"/>
  <c r="AD410" i="19"/>
  <c r="AC410" i="19"/>
  <c r="AB410" i="19"/>
  <c r="AA410" i="19"/>
  <c r="Z410" i="19"/>
  <c r="Y410" i="19"/>
  <c r="X410" i="19"/>
  <c r="W410" i="19"/>
  <c r="T410" i="19"/>
  <c r="V410" i="19" s="1"/>
  <c r="S410" i="19"/>
  <c r="R410" i="19"/>
  <c r="L410" i="19"/>
  <c r="P410" i="19" s="1"/>
  <c r="K410" i="19"/>
  <c r="J410" i="19"/>
  <c r="I410" i="19"/>
  <c r="H410" i="19"/>
  <c r="G410" i="19"/>
  <c r="F410" i="19"/>
  <c r="BD409" i="19"/>
  <c r="BC409" i="19"/>
  <c r="BB409" i="19"/>
  <c r="BA409" i="19"/>
  <c r="AW409" i="19"/>
  <c r="AV409" i="19"/>
  <c r="AU409" i="19"/>
  <c r="X409" i="19" s="1"/>
  <c r="AT409" i="19"/>
  <c r="AS409" i="19"/>
  <c r="AO409" i="19"/>
  <c r="AN409" i="19"/>
  <c r="AM409" i="19"/>
  <c r="AL409" i="19"/>
  <c r="AK409" i="19"/>
  <c r="AJ409" i="19"/>
  <c r="AI409" i="19"/>
  <c r="AQ409" i="19" s="1"/>
  <c r="AH409" i="19"/>
  <c r="AG409" i="19"/>
  <c r="AF409" i="19"/>
  <c r="AE409" i="19"/>
  <c r="AD409" i="19"/>
  <c r="AC409" i="19"/>
  <c r="AB409" i="19"/>
  <c r="AA409" i="19"/>
  <c r="Z409" i="19"/>
  <c r="Y409" i="19"/>
  <c r="W409" i="19"/>
  <c r="T409" i="19"/>
  <c r="S409" i="19"/>
  <c r="R409" i="19"/>
  <c r="L409" i="19"/>
  <c r="O409" i="19" s="1"/>
  <c r="K409" i="19"/>
  <c r="J409" i="19"/>
  <c r="I409" i="19"/>
  <c r="H409" i="19"/>
  <c r="G409" i="19"/>
  <c r="F409" i="19"/>
  <c r="BD408" i="19"/>
  <c r="BC408" i="19"/>
  <c r="BB408" i="19"/>
  <c r="BA408" i="19"/>
  <c r="AW408" i="19"/>
  <c r="AV408" i="19"/>
  <c r="AU408" i="19"/>
  <c r="AT408" i="19"/>
  <c r="AS408" i="19"/>
  <c r="AO408" i="19"/>
  <c r="AN408" i="19"/>
  <c r="AM408" i="19"/>
  <c r="AL408" i="19"/>
  <c r="AK408" i="19"/>
  <c r="AJ408" i="19"/>
  <c r="AI408" i="19"/>
  <c r="AQ408" i="19" s="1"/>
  <c r="AH408" i="19"/>
  <c r="AG408" i="19"/>
  <c r="AF408" i="19"/>
  <c r="AE408" i="19"/>
  <c r="AD408" i="19"/>
  <c r="AC408" i="19"/>
  <c r="AB408" i="19"/>
  <c r="AA408" i="19"/>
  <c r="Z408" i="19"/>
  <c r="Y408" i="19"/>
  <c r="X408" i="19"/>
  <c r="W408" i="19"/>
  <c r="T408" i="19"/>
  <c r="V408" i="19" s="1"/>
  <c r="S408" i="19"/>
  <c r="R408" i="19"/>
  <c r="L408" i="19"/>
  <c r="P408" i="19" s="1"/>
  <c r="K408" i="19"/>
  <c r="J408" i="19"/>
  <c r="I408" i="19"/>
  <c r="H408" i="19"/>
  <c r="G408" i="19"/>
  <c r="F408" i="19"/>
  <c r="BD407" i="19"/>
  <c r="BC407" i="19"/>
  <c r="BB407" i="19"/>
  <c r="BA407" i="19"/>
  <c r="AW407" i="19"/>
  <c r="AV407" i="19"/>
  <c r="AU407" i="19"/>
  <c r="X407" i="19" s="1"/>
  <c r="AT407" i="19"/>
  <c r="AS407" i="19"/>
  <c r="AO407" i="19"/>
  <c r="AN407" i="19"/>
  <c r="AM407" i="19"/>
  <c r="AL407" i="19"/>
  <c r="AK407" i="19"/>
  <c r="AJ407" i="19"/>
  <c r="AI407" i="19"/>
  <c r="AQ407" i="19" s="1"/>
  <c r="AH407" i="19"/>
  <c r="AG407" i="19"/>
  <c r="AF407" i="19"/>
  <c r="AE407" i="19"/>
  <c r="AD407" i="19"/>
  <c r="AC407" i="19"/>
  <c r="AB407" i="19"/>
  <c r="AA407" i="19"/>
  <c r="Z407" i="19"/>
  <c r="Y407" i="19"/>
  <c r="W407" i="19"/>
  <c r="T407" i="19"/>
  <c r="S407" i="19"/>
  <c r="R407" i="19"/>
  <c r="L407" i="19"/>
  <c r="K407" i="19"/>
  <c r="J407" i="19"/>
  <c r="I407" i="19"/>
  <c r="H407" i="19"/>
  <c r="G407" i="19"/>
  <c r="F407" i="19"/>
  <c r="BD406" i="19"/>
  <c r="BC406" i="19"/>
  <c r="BB406" i="19"/>
  <c r="BA406" i="19"/>
  <c r="AW406" i="19"/>
  <c r="AV406" i="19"/>
  <c r="AU406" i="19"/>
  <c r="AT406" i="19"/>
  <c r="AS406" i="19"/>
  <c r="AO406" i="19"/>
  <c r="AN406" i="19"/>
  <c r="AM406" i="19"/>
  <c r="AL406" i="19"/>
  <c r="AK406" i="19"/>
  <c r="AJ406" i="19"/>
  <c r="AI406" i="19"/>
  <c r="AQ406" i="19" s="1"/>
  <c r="AH406" i="19"/>
  <c r="AG406" i="19"/>
  <c r="AF406" i="19"/>
  <c r="AE406" i="19"/>
  <c r="AD406" i="19"/>
  <c r="AC406" i="19"/>
  <c r="AB406" i="19"/>
  <c r="AA406" i="19"/>
  <c r="Z406" i="19"/>
  <c r="Y406" i="19"/>
  <c r="X406" i="19"/>
  <c r="W406" i="19"/>
  <c r="T406" i="19"/>
  <c r="V406" i="19" s="1"/>
  <c r="S406" i="19"/>
  <c r="R406" i="19"/>
  <c r="L406" i="19"/>
  <c r="P406" i="19" s="1"/>
  <c r="K406" i="19"/>
  <c r="J406" i="19"/>
  <c r="I406" i="19"/>
  <c r="H406" i="19"/>
  <c r="G406" i="19"/>
  <c r="F406" i="19"/>
  <c r="BD405" i="19"/>
  <c r="BC405" i="19"/>
  <c r="BB405" i="19"/>
  <c r="BA405" i="19"/>
  <c r="AW405" i="19"/>
  <c r="AV405" i="19"/>
  <c r="AU405" i="19"/>
  <c r="X405" i="19" s="1"/>
  <c r="AT405" i="19"/>
  <c r="AS405" i="19"/>
  <c r="AO405" i="19"/>
  <c r="AN405" i="19"/>
  <c r="AM405" i="19"/>
  <c r="AL405" i="19"/>
  <c r="AK405" i="19"/>
  <c r="AJ405" i="19"/>
  <c r="AI405" i="19"/>
  <c r="AQ405" i="19" s="1"/>
  <c r="AH405" i="19"/>
  <c r="AG405" i="19"/>
  <c r="AF405" i="19"/>
  <c r="AE405" i="19"/>
  <c r="AD405" i="19"/>
  <c r="AC405" i="19"/>
  <c r="AB405" i="19"/>
  <c r="AA405" i="19"/>
  <c r="Z405" i="19"/>
  <c r="Y405" i="19"/>
  <c r="W405" i="19"/>
  <c r="T405" i="19"/>
  <c r="S405" i="19"/>
  <c r="R405" i="19"/>
  <c r="L405" i="19"/>
  <c r="O405" i="19" s="1"/>
  <c r="K405" i="19"/>
  <c r="J405" i="19"/>
  <c r="I405" i="19"/>
  <c r="H405" i="19"/>
  <c r="G405" i="19"/>
  <c r="F405" i="19"/>
  <c r="BD404" i="19"/>
  <c r="BC404" i="19"/>
  <c r="BB404" i="19"/>
  <c r="BA404" i="19"/>
  <c r="AW404" i="19"/>
  <c r="AV404" i="19"/>
  <c r="AU404" i="19"/>
  <c r="AT404" i="19"/>
  <c r="AS404" i="19"/>
  <c r="AO404" i="19"/>
  <c r="AN404" i="19"/>
  <c r="AM404" i="19"/>
  <c r="AL404" i="19"/>
  <c r="AK404" i="19"/>
  <c r="AJ404" i="19"/>
  <c r="AI404" i="19"/>
  <c r="AQ404" i="19" s="1"/>
  <c r="AH404" i="19"/>
  <c r="AG404" i="19"/>
  <c r="AF404" i="19"/>
  <c r="AE404" i="19"/>
  <c r="AD404" i="19"/>
  <c r="AC404" i="19"/>
  <c r="AB404" i="19"/>
  <c r="AA404" i="19"/>
  <c r="Z404" i="19"/>
  <c r="Y404" i="19"/>
  <c r="X404" i="19"/>
  <c r="W404" i="19"/>
  <c r="T404" i="19"/>
  <c r="V404" i="19" s="1"/>
  <c r="S404" i="19"/>
  <c r="R404" i="19"/>
  <c r="L404" i="19"/>
  <c r="P404" i="19" s="1"/>
  <c r="K404" i="19"/>
  <c r="J404" i="19"/>
  <c r="I404" i="19"/>
  <c r="H404" i="19"/>
  <c r="G404" i="19"/>
  <c r="F404" i="19"/>
  <c r="BD403" i="19"/>
  <c r="BC403" i="19"/>
  <c r="BB403" i="19"/>
  <c r="BA403" i="19"/>
  <c r="AW403" i="19"/>
  <c r="AV403" i="19"/>
  <c r="AU403" i="19"/>
  <c r="X403" i="19" s="1"/>
  <c r="AT403" i="19"/>
  <c r="AS403" i="19"/>
  <c r="AO403" i="19"/>
  <c r="AN403" i="19"/>
  <c r="AM403" i="19"/>
  <c r="AL403" i="19"/>
  <c r="AK403" i="19"/>
  <c r="AJ403" i="19"/>
  <c r="AI403" i="19"/>
  <c r="AQ403" i="19" s="1"/>
  <c r="AH403" i="19"/>
  <c r="AG403" i="19"/>
  <c r="AF403" i="19"/>
  <c r="AE403" i="19"/>
  <c r="AD403" i="19"/>
  <c r="AC403" i="19"/>
  <c r="AB403" i="19"/>
  <c r="AA403" i="19"/>
  <c r="Z403" i="19"/>
  <c r="Y403" i="19"/>
  <c r="W403" i="19"/>
  <c r="T403" i="19"/>
  <c r="S403" i="19"/>
  <c r="R403" i="19"/>
  <c r="L403" i="19"/>
  <c r="Q403" i="19" s="1"/>
  <c r="K403" i="19"/>
  <c r="J403" i="19"/>
  <c r="I403" i="19"/>
  <c r="H403" i="19"/>
  <c r="G403" i="19"/>
  <c r="F403" i="19"/>
  <c r="BD402" i="19"/>
  <c r="BC402" i="19"/>
  <c r="BB402" i="19"/>
  <c r="BA402" i="19"/>
  <c r="AW402" i="19"/>
  <c r="AV402" i="19"/>
  <c r="AU402" i="19"/>
  <c r="AT402" i="19"/>
  <c r="AS402" i="19"/>
  <c r="AO402" i="19"/>
  <c r="AN402" i="19"/>
  <c r="AM402" i="19"/>
  <c r="AL402" i="19"/>
  <c r="AK402" i="19"/>
  <c r="AJ402" i="19"/>
  <c r="AI402" i="19"/>
  <c r="AQ402" i="19" s="1"/>
  <c r="AH402" i="19"/>
  <c r="AG402" i="19"/>
  <c r="AF402" i="19"/>
  <c r="AE402" i="19"/>
  <c r="AD402" i="19"/>
  <c r="AC402" i="19"/>
  <c r="AB402" i="19"/>
  <c r="AA402" i="19"/>
  <c r="Z402" i="19"/>
  <c r="Y402" i="19"/>
  <c r="X402" i="19"/>
  <c r="W402" i="19"/>
  <c r="T402" i="19"/>
  <c r="V402" i="19" s="1"/>
  <c r="S402" i="19"/>
  <c r="R402" i="19"/>
  <c r="L402" i="19"/>
  <c r="P402" i="19" s="1"/>
  <c r="K402" i="19"/>
  <c r="J402" i="19"/>
  <c r="I402" i="19"/>
  <c r="H402" i="19"/>
  <c r="G402" i="19"/>
  <c r="F402" i="19"/>
  <c r="BD401" i="19"/>
  <c r="BC401" i="19"/>
  <c r="BB401" i="19"/>
  <c r="BA401" i="19"/>
  <c r="AW401" i="19"/>
  <c r="AV401" i="19"/>
  <c r="AU401" i="19"/>
  <c r="X401" i="19" s="1"/>
  <c r="AT401" i="19"/>
  <c r="AS401" i="19"/>
  <c r="AO401" i="19"/>
  <c r="AN401" i="19"/>
  <c r="AM401" i="19"/>
  <c r="AL401" i="19"/>
  <c r="AK401" i="19"/>
  <c r="AJ401" i="19"/>
  <c r="AI401" i="19"/>
  <c r="AQ401" i="19" s="1"/>
  <c r="AH401" i="19"/>
  <c r="AG401" i="19"/>
  <c r="AF401" i="19"/>
  <c r="AE401" i="19"/>
  <c r="AD401" i="19"/>
  <c r="AC401" i="19"/>
  <c r="AB401" i="19"/>
  <c r="AA401" i="19"/>
  <c r="Z401" i="19"/>
  <c r="Y401" i="19"/>
  <c r="W401" i="19"/>
  <c r="T401" i="19"/>
  <c r="S401" i="19"/>
  <c r="R401" i="19"/>
  <c r="L401" i="19"/>
  <c r="O401" i="19" s="1"/>
  <c r="K401" i="19"/>
  <c r="J401" i="19"/>
  <c r="I401" i="19"/>
  <c r="H401" i="19"/>
  <c r="G401" i="19"/>
  <c r="F401" i="19"/>
  <c r="BD400" i="19"/>
  <c r="BC400" i="19"/>
  <c r="BB400" i="19"/>
  <c r="BA400" i="19"/>
  <c r="AW400" i="19"/>
  <c r="AV400" i="19"/>
  <c r="AU400" i="19"/>
  <c r="AT400" i="19"/>
  <c r="AS400" i="19"/>
  <c r="AO400" i="19"/>
  <c r="AN400" i="19"/>
  <c r="AM400" i="19"/>
  <c r="AL400" i="19"/>
  <c r="AK400" i="19"/>
  <c r="AJ400" i="19"/>
  <c r="AI400" i="19"/>
  <c r="AQ400" i="19" s="1"/>
  <c r="AH400" i="19"/>
  <c r="AG400" i="19"/>
  <c r="AF400" i="19"/>
  <c r="AE400" i="19"/>
  <c r="AD400" i="19"/>
  <c r="AC400" i="19"/>
  <c r="AB400" i="19"/>
  <c r="AA400" i="19"/>
  <c r="Z400" i="19"/>
  <c r="Y400" i="19"/>
  <c r="X400" i="19"/>
  <c r="W400" i="19"/>
  <c r="T400" i="19"/>
  <c r="V400" i="19" s="1"/>
  <c r="S400" i="19"/>
  <c r="R400" i="19"/>
  <c r="L400" i="19"/>
  <c r="P400" i="19" s="1"/>
  <c r="K400" i="19"/>
  <c r="J400" i="19"/>
  <c r="I400" i="19"/>
  <c r="H400" i="19"/>
  <c r="G400" i="19"/>
  <c r="F400" i="19"/>
  <c r="BD399" i="19"/>
  <c r="BC399" i="19"/>
  <c r="BB399" i="19"/>
  <c r="BA399" i="19"/>
  <c r="AW399" i="19"/>
  <c r="AV399" i="19"/>
  <c r="AU399" i="19"/>
  <c r="X399" i="19" s="1"/>
  <c r="AT399" i="19"/>
  <c r="AS399" i="19"/>
  <c r="AO399" i="19"/>
  <c r="AN399" i="19"/>
  <c r="AM399" i="19"/>
  <c r="AL399" i="19"/>
  <c r="AK399" i="19"/>
  <c r="AJ399" i="19"/>
  <c r="AI399" i="19"/>
  <c r="AQ399" i="19" s="1"/>
  <c r="AH399" i="19"/>
  <c r="AG399" i="19"/>
  <c r="AF399" i="19"/>
  <c r="AE399" i="19"/>
  <c r="AD399" i="19"/>
  <c r="AC399" i="19"/>
  <c r="AB399" i="19"/>
  <c r="AA399" i="19"/>
  <c r="Z399" i="19"/>
  <c r="Y399" i="19"/>
  <c r="W399" i="19"/>
  <c r="T399" i="19"/>
  <c r="S399" i="19"/>
  <c r="R399" i="19"/>
  <c r="L399" i="19"/>
  <c r="K399" i="19"/>
  <c r="J399" i="19"/>
  <c r="I399" i="19"/>
  <c r="H399" i="19"/>
  <c r="G399" i="19"/>
  <c r="F399" i="19"/>
  <c r="BD398" i="19"/>
  <c r="BC398" i="19"/>
  <c r="BB398" i="19"/>
  <c r="BA398" i="19"/>
  <c r="AW398" i="19"/>
  <c r="AV398" i="19"/>
  <c r="AU398" i="19"/>
  <c r="AT398" i="19"/>
  <c r="AS398" i="19"/>
  <c r="AO398" i="19"/>
  <c r="AN398" i="19"/>
  <c r="AM398" i="19"/>
  <c r="AL398" i="19"/>
  <c r="AK398" i="19"/>
  <c r="AJ398" i="19"/>
  <c r="AI398" i="19"/>
  <c r="AQ398" i="19" s="1"/>
  <c r="AH398" i="19"/>
  <c r="AG398" i="19"/>
  <c r="AF398" i="19"/>
  <c r="AE398" i="19"/>
  <c r="AD398" i="19"/>
  <c r="AC398" i="19"/>
  <c r="AB398" i="19"/>
  <c r="AA398" i="19"/>
  <c r="Z398" i="19"/>
  <c r="Y398" i="19"/>
  <c r="X398" i="19"/>
  <c r="W398" i="19"/>
  <c r="T398" i="19"/>
  <c r="V398" i="19" s="1"/>
  <c r="S398" i="19"/>
  <c r="R398" i="19"/>
  <c r="L398" i="19"/>
  <c r="P398" i="19" s="1"/>
  <c r="K398" i="19"/>
  <c r="J398" i="19"/>
  <c r="I398" i="19"/>
  <c r="H398" i="19"/>
  <c r="G398" i="19"/>
  <c r="F398" i="19"/>
  <c r="BD397" i="19"/>
  <c r="BC397" i="19"/>
  <c r="BB397" i="19"/>
  <c r="BA397" i="19"/>
  <c r="AW397" i="19"/>
  <c r="AV397" i="19"/>
  <c r="AU397" i="19"/>
  <c r="X397" i="19" s="1"/>
  <c r="AT397" i="19"/>
  <c r="AS397" i="19"/>
  <c r="AO397" i="19"/>
  <c r="AN397" i="19"/>
  <c r="AM397" i="19"/>
  <c r="AL397" i="19"/>
  <c r="AK397" i="19"/>
  <c r="AJ397" i="19"/>
  <c r="AI397" i="19"/>
  <c r="AQ397" i="19" s="1"/>
  <c r="AH397" i="19"/>
  <c r="AG397" i="19"/>
  <c r="AF397" i="19"/>
  <c r="AE397" i="19"/>
  <c r="AD397" i="19"/>
  <c r="AC397" i="19"/>
  <c r="AB397" i="19"/>
  <c r="AA397" i="19"/>
  <c r="Z397" i="19"/>
  <c r="Y397" i="19"/>
  <c r="W397" i="19"/>
  <c r="T397" i="19"/>
  <c r="S397" i="19"/>
  <c r="R397" i="19"/>
  <c r="L397" i="19"/>
  <c r="O397" i="19" s="1"/>
  <c r="K397" i="19"/>
  <c r="J397" i="19"/>
  <c r="I397" i="19"/>
  <c r="H397" i="19"/>
  <c r="G397" i="19"/>
  <c r="F397" i="19"/>
  <c r="BD396" i="19"/>
  <c r="BC396" i="19"/>
  <c r="BB396" i="19"/>
  <c r="BA396" i="19"/>
  <c r="AW396" i="19"/>
  <c r="AV396" i="19"/>
  <c r="AU396" i="19"/>
  <c r="AT396" i="19"/>
  <c r="AS396" i="19"/>
  <c r="AO396" i="19"/>
  <c r="AN396" i="19"/>
  <c r="AM396" i="19"/>
  <c r="AL396" i="19"/>
  <c r="AK396" i="19"/>
  <c r="AJ396" i="19"/>
  <c r="AI396" i="19"/>
  <c r="AQ396" i="19" s="1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T396" i="19"/>
  <c r="V396" i="19" s="1"/>
  <c r="S396" i="19"/>
  <c r="R396" i="19"/>
  <c r="L396" i="19"/>
  <c r="P396" i="19" s="1"/>
  <c r="K396" i="19"/>
  <c r="J396" i="19"/>
  <c r="I396" i="19"/>
  <c r="H396" i="19"/>
  <c r="G396" i="19"/>
  <c r="F396" i="19"/>
  <c r="BD395" i="19"/>
  <c r="BC395" i="19"/>
  <c r="BB395" i="19"/>
  <c r="BA395" i="19"/>
  <c r="AW395" i="19"/>
  <c r="AV395" i="19"/>
  <c r="AU395" i="19"/>
  <c r="X395" i="19" s="1"/>
  <c r="AT395" i="19"/>
  <c r="AS395" i="19"/>
  <c r="AO395" i="19"/>
  <c r="AN395" i="19"/>
  <c r="AM395" i="19"/>
  <c r="AL395" i="19"/>
  <c r="AK395" i="19"/>
  <c r="AJ395" i="19"/>
  <c r="AI395" i="19"/>
  <c r="AQ395" i="19" s="1"/>
  <c r="AH395" i="19"/>
  <c r="AG395" i="19"/>
  <c r="AF395" i="19"/>
  <c r="AE395" i="19"/>
  <c r="AD395" i="19"/>
  <c r="AC395" i="19"/>
  <c r="AB395" i="19"/>
  <c r="AA395" i="19"/>
  <c r="Z395" i="19"/>
  <c r="Y395" i="19"/>
  <c r="W395" i="19"/>
  <c r="T395" i="19"/>
  <c r="S395" i="19"/>
  <c r="R395" i="19"/>
  <c r="L395" i="19"/>
  <c r="Q395" i="19" s="1"/>
  <c r="K395" i="19"/>
  <c r="J395" i="19"/>
  <c r="I395" i="19"/>
  <c r="H395" i="19"/>
  <c r="G395" i="19"/>
  <c r="F395" i="19"/>
  <c r="BD394" i="19"/>
  <c r="BC394" i="19"/>
  <c r="BB394" i="19"/>
  <c r="BA394" i="19"/>
  <c r="AW394" i="19"/>
  <c r="AV394" i="19"/>
  <c r="AU394" i="19"/>
  <c r="AT394" i="19"/>
  <c r="AS394" i="19"/>
  <c r="AO394" i="19"/>
  <c r="AN394" i="19"/>
  <c r="AM394" i="19"/>
  <c r="AL394" i="19"/>
  <c r="AK394" i="19"/>
  <c r="AJ394" i="19"/>
  <c r="AI394" i="19"/>
  <c r="AQ394" i="19" s="1"/>
  <c r="AH394" i="19"/>
  <c r="AG394" i="19"/>
  <c r="AF394" i="19"/>
  <c r="AE394" i="19"/>
  <c r="AD394" i="19"/>
  <c r="AC394" i="19"/>
  <c r="AB394" i="19"/>
  <c r="AA394" i="19"/>
  <c r="Z394" i="19"/>
  <c r="Y394" i="19"/>
  <c r="X394" i="19"/>
  <c r="W394" i="19"/>
  <c r="T394" i="19"/>
  <c r="V394" i="19" s="1"/>
  <c r="S394" i="19"/>
  <c r="R394" i="19"/>
  <c r="L394" i="19"/>
  <c r="P394" i="19" s="1"/>
  <c r="K394" i="19"/>
  <c r="J394" i="19"/>
  <c r="I394" i="19"/>
  <c r="H394" i="19"/>
  <c r="G394" i="19"/>
  <c r="F394" i="19"/>
  <c r="BD393" i="19"/>
  <c r="BC393" i="19"/>
  <c r="BB393" i="19"/>
  <c r="BA393" i="19"/>
  <c r="AW393" i="19"/>
  <c r="AV393" i="19"/>
  <c r="AU393" i="19"/>
  <c r="X393" i="19" s="1"/>
  <c r="AT393" i="19"/>
  <c r="AS393" i="19"/>
  <c r="AO393" i="19"/>
  <c r="AN393" i="19"/>
  <c r="AM393" i="19"/>
  <c r="AL393" i="19"/>
  <c r="AK393" i="19"/>
  <c r="AJ393" i="19"/>
  <c r="AI393" i="19"/>
  <c r="AQ393" i="19" s="1"/>
  <c r="AH393" i="19"/>
  <c r="AG393" i="19"/>
  <c r="AF393" i="19"/>
  <c r="AE393" i="19"/>
  <c r="AD393" i="19"/>
  <c r="AC393" i="19"/>
  <c r="AB393" i="19"/>
  <c r="AA393" i="19"/>
  <c r="Z393" i="19"/>
  <c r="Y393" i="19"/>
  <c r="W393" i="19"/>
  <c r="T393" i="19"/>
  <c r="S393" i="19"/>
  <c r="R393" i="19"/>
  <c r="L393" i="19"/>
  <c r="O393" i="19" s="1"/>
  <c r="K393" i="19"/>
  <c r="J393" i="19"/>
  <c r="I393" i="19"/>
  <c r="H393" i="19"/>
  <c r="G393" i="19"/>
  <c r="F393" i="19"/>
  <c r="BD392" i="19"/>
  <c r="BC392" i="19"/>
  <c r="BB392" i="19"/>
  <c r="BA392" i="19"/>
  <c r="AW392" i="19"/>
  <c r="AV392" i="19"/>
  <c r="AU392" i="19"/>
  <c r="AT392" i="19"/>
  <c r="AS392" i="19"/>
  <c r="AO392" i="19"/>
  <c r="AN392" i="19"/>
  <c r="AM392" i="19"/>
  <c r="AL392" i="19"/>
  <c r="AK392" i="19"/>
  <c r="AJ392" i="19"/>
  <c r="AI392" i="19"/>
  <c r="AQ392" i="19" s="1"/>
  <c r="AH392" i="19"/>
  <c r="AG392" i="19"/>
  <c r="AF392" i="19"/>
  <c r="AE392" i="19"/>
  <c r="AD392" i="19"/>
  <c r="AC392" i="19"/>
  <c r="AB392" i="19"/>
  <c r="AA392" i="19"/>
  <c r="Z392" i="19"/>
  <c r="Y392" i="19"/>
  <c r="X392" i="19"/>
  <c r="W392" i="19"/>
  <c r="T392" i="19"/>
  <c r="V392" i="19" s="1"/>
  <c r="S392" i="19"/>
  <c r="R392" i="19"/>
  <c r="L392" i="19"/>
  <c r="P392" i="19" s="1"/>
  <c r="K392" i="19"/>
  <c r="J392" i="19"/>
  <c r="I392" i="19"/>
  <c r="H392" i="19"/>
  <c r="G392" i="19"/>
  <c r="F392" i="19"/>
  <c r="BD391" i="19"/>
  <c r="BC391" i="19"/>
  <c r="BB391" i="19"/>
  <c r="BA391" i="19"/>
  <c r="AW391" i="19"/>
  <c r="AV391" i="19"/>
  <c r="AU391" i="19"/>
  <c r="X391" i="19" s="1"/>
  <c r="AT391" i="19"/>
  <c r="AS391" i="19"/>
  <c r="AO391" i="19"/>
  <c r="AN391" i="19"/>
  <c r="AM391" i="19"/>
  <c r="AL391" i="19"/>
  <c r="AK391" i="19"/>
  <c r="AJ391" i="19"/>
  <c r="AI391" i="19"/>
  <c r="AQ391" i="19" s="1"/>
  <c r="AH391" i="19"/>
  <c r="AG391" i="19"/>
  <c r="AF391" i="19"/>
  <c r="AE391" i="19"/>
  <c r="AD391" i="19"/>
  <c r="AC391" i="19"/>
  <c r="AB391" i="19"/>
  <c r="AA391" i="19"/>
  <c r="Z391" i="19"/>
  <c r="Y391" i="19"/>
  <c r="W391" i="19"/>
  <c r="T391" i="19"/>
  <c r="S391" i="19"/>
  <c r="R391" i="19"/>
  <c r="L391" i="19"/>
  <c r="P391" i="19" s="1"/>
  <c r="K391" i="19"/>
  <c r="J391" i="19"/>
  <c r="I391" i="19"/>
  <c r="H391" i="19"/>
  <c r="G391" i="19"/>
  <c r="F391" i="19"/>
  <c r="BD390" i="19"/>
  <c r="BC390" i="19"/>
  <c r="BB390" i="19"/>
  <c r="BA390" i="19"/>
  <c r="AW390" i="19"/>
  <c r="AV390" i="19"/>
  <c r="AU390" i="19"/>
  <c r="AT390" i="19"/>
  <c r="AS390" i="19"/>
  <c r="AO390" i="19"/>
  <c r="AN390" i="19"/>
  <c r="AM390" i="19"/>
  <c r="AL390" i="19"/>
  <c r="AK390" i="19"/>
  <c r="AJ390" i="19"/>
  <c r="AI390" i="19"/>
  <c r="AQ390" i="19" s="1"/>
  <c r="AH390" i="19"/>
  <c r="AG390" i="19"/>
  <c r="AF390" i="19"/>
  <c r="AE390" i="19"/>
  <c r="AD390" i="19"/>
  <c r="AC390" i="19"/>
  <c r="AB390" i="19"/>
  <c r="AA390" i="19"/>
  <c r="Z390" i="19"/>
  <c r="Y390" i="19"/>
  <c r="X390" i="19"/>
  <c r="W390" i="19"/>
  <c r="T390" i="19"/>
  <c r="V390" i="19" s="1"/>
  <c r="S390" i="19"/>
  <c r="R390" i="19"/>
  <c r="L390" i="19"/>
  <c r="P390" i="19" s="1"/>
  <c r="K390" i="19"/>
  <c r="J390" i="19"/>
  <c r="I390" i="19"/>
  <c r="H390" i="19"/>
  <c r="G390" i="19"/>
  <c r="F390" i="19"/>
  <c r="BD389" i="19"/>
  <c r="BC389" i="19"/>
  <c r="BB389" i="19"/>
  <c r="BA389" i="19"/>
  <c r="AW389" i="19"/>
  <c r="AV389" i="19"/>
  <c r="AU389" i="19"/>
  <c r="X389" i="19" s="1"/>
  <c r="AT389" i="19"/>
  <c r="AS389" i="19"/>
  <c r="AO389" i="19"/>
  <c r="AN389" i="19"/>
  <c r="AM389" i="19"/>
  <c r="AL389" i="19"/>
  <c r="AK389" i="19"/>
  <c r="AJ389" i="19"/>
  <c r="AI389" i="19"/>
  <c r="AQ389" i="19" s="1"/>
  <c r="AH389" i="19"/>
  <c r="AG389" i="19"/>
  <c r="AF389" i="19"/>
  <c r="AE389" i="19"/>
  <c r="AD389" i="19"/>
  <c r="AC389" i="19"/>
  <c r="AB389" i="19"/>
  <c r="AA389" i="19"/>
  <c r="Z389" i="19"/>
  <c r="Y389" i="19"/>
  <c r="W389" i="19"/>
  <c r="T389" i="19"/>
  <c r="S389" i="19"/>
  <c r="R389" i="19"/>
  <c r="L389" i="19"/>
  <c r="O389" i="19" s="1"/>
  <c r="K389" i="19"/>
  <c r="J389" i="19"/>
  <c r="I389" i="19"/>
  <c r="H389" i="19"/>
  <c r="G389" i="19"/>
  <c r="F389" i="19"/>
  <c r="BD388" i="19"/>
  <c r="BC388" i="19"/>
  <c r="BB388" i="19"/>
  <c r="BA388" i="19"/>
  <c r="AW388" i="19"/>
  <c r="AV388" i="19"/>
  <c r="AU388" i="19"/>
  <c r="AT388" i="19"/>
  <c r="AS388" i="19"/>
  <c r="AO388" i="19"/>
  <c r="AN388" i="19"/>
  <c r="AM388" i="19"/>
  <c r="AL388" i="19"/>
  <c r="AK388" i="19"/>
  <c r="AJ388" i="19"/>
  <c r="AI388" i="19"/>
  <c r="AQ388" i="19" s="1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T388" i="19"/>
  <c r="V388" i="19" s="1"/>
  <c r="S388" i="19"/>
  <c r="R388" i="19"/>
  <c r="L388" i="19"/>
  <c r="P388" i="19" s="1"/>
  <c r="K388" i="19"/>
  <c r="J388" i="19"/>
  <c r="I388" i="19"/>
  <c r="H388" i="19"/>
  <c r="G388" i="19"/>
  <c r="F388" i="19"/>
  <c r="BD387" i="19"/>
  <c r="BC387" i="19"/>
  <c r="BB387" i="19"/>
  <c r="BA387" i="19"/>
  <c r="AW387" i="19"/>
  <c r="AV387" i="19"/>
  <c r="AU387" i="19"/>
  <c r="X387" i="19" s="1"/>
  <c r="AT387" i="19"/>
  <c r="AS387" i="19"/>
  <c r="AO387" i="19"/>
  <c r="AN387" i="19"/>
  <c r="AM387" i="19"/>
  <c r="AL387" i="19"/>
  <c r="AK387" i="19"/>
  <c r="AJ387" i="19"/>
  <c r="AI387" i="19"/>
  <c r="AQ387" i="19" s="1"/>
  <c r="AH387" i="19"/>
  <c r="AG387" i="19"/>
  <c r="AF387" i="19"/>
  <c r="AE387" i="19"/>
  <c r="AD387" i="19"/>
  <c r="AC387" i="19"/>
  <c r="AB387" i="19"/>
  <c r="AA387" i="19"/>
  <c r="Z387" i="19"/>
  <c r="Y387" i="19"/>
  <c r="W387" i="19"/>
  <c r="T387" i="19"/>
  <c r="V387" i="19" s="1"/>
  <c r="S387" i="19"/>
  <c r="R387" i="19"/>
  <c r="L387" i="19"/>
  <c r="Q387" i="19" s="1"/>
  <c r="K387" i="19"/>
  <c r="J387" i="19"/>
  <c r="I387" i="19"/>
  <c r="H387" i="19"/>
  <c r="G387" i="19"/>
  <c r="F387" i="19"/>
  <c r="BD386" i="19"/>
  <c r="BC386" i="19"/>
  <c r="BB386" i="19"/>
  <c r="BA386" i="19"/>
  <c r="AW386" i="19"/>
  <c r="AV386" i="19"/>
  <c r="AU386" i="19"/>
  <c r="AT386" i="19"/>
  <c r="AS386" i="19"/>
  <c r="AO386" i="19"/>
  <c r="AN386" i="19"/>
  <c r="AM386" i="19"/>
  <c r="AL386" i="19"/>
  <c r="AK386" i="19"/>
  <c r="AJ386" i="19"/>
  <c r="AI386" i="19"/>
  <c r="AQ386" i="19" s="1"/>
  <c r="AH386" i="19"/>
  <c r="AG386" i="19"/>
  <c r="AF386" i="19"/>
  <c r="AE386" i="19"/>
  <c r="AD386" i="19"/>
  <c r="AC386" i="19"/>
  <c r="AB386" i="19"/>
  <c r="AA386" i="19"/>
  <c r="Z386" i="19"/>
  <c r="Y386" i="19"/>
  <c r="X386" i="19"/>
  <c r="W386" i="19"/>
  <c r="T386" i="19"/>
  <c r="V386" i="19" s="1"/>
  <c r="S386" i="19"/>
  <c r="R386" i="19"/>
  <c r="L386" i="19"/>
  <c r="P386" i="19" s="1"/>
  <c r="K386" i="19"/>
  <c r="J386" i="19"/>
  <c r="I386" i="19"/>
  <c r="H386" i="19"/>
  <c r="G386" i="19"/>
  <c r="F386" i="19"/>
  <c r="BD385" i="19"/>
  <c r="BC385" i="19"/>
  <c r="BB385" i="19"/>
  <c r="BA385" i="19"/>
  <c r="AW385" i="19"/>
  <c r="AV385" i="19"/>
  <c r="AU385" i="19"/>
  <c r="X385" i="19" s="1"/>
  <c r="AT385" i="19"/>
  <c r="AS385" i="19"/>
  <c r="AO385" i="19"/>
  <c r="AN385" i="19"/>
  <c r="AM385" i="19"/>
  <c r="AL385" i="19"/>
  <c r="AK385" i="19"/>
  <c r="AJ385" i="19"/>
  <c r="AI385" i="19"/>
  <c r="AQ385" i="19" s="1"/>
  <c r="AH385" i="19"/>
  <c r="AG385" i="19"/>
  <c r="AF385" i="19"/>
  <c r="AE385" i="19"/>
  <c r="AD385" i="19"/>
  <c r="AC385" i="19"/>
  <c r="AB385" i="19"/>
  <c r="AA385" i="19"/>
  <c r="Z385" i="19"/>
  <c r="Y385" i="19"/>
  <c r="W385" i="19"/>
  <c r="T385" i="19"/>
  <c r="S385" i="19"/>
  <c r="R385" i="19"/>
  <c r="L385" i="19"/>
  <c r="O385" i="19" s="1"/>
  <c r="K385" i="19"/>
  <c r="J385" i="19"/>
  <c r="I385" i="19"/>
  <c r="H385" i="19"/>
  <c r="G385" i="19"/>
  <c r="F385" i="19"/>
  <c r="BD384" i="19"/>
  <c r="BC384" i="19"/>
  <c r="BB384" i="19"/>
  <c r="BA384" i="19"/>
  <c r="AW384" i="19"/>
  <c r="AV384" i="19"/>
  <c r="AU384" i="19"/>
  <c r="AT384" i="19"/>
  <c r="AS384" i="19"/>
  <c r="AO384" i="19"/>
  <c r="AN384" i="19"/>
  <c r="AM384" i="19"/>
  <c r="AL384" i="19"/>
  <c r="AK384" i="19"/>
  <c r="AJ384" i="19"/>
  <c r="AI384" i="19"/>
  <c r="AQ384" i="19" s="1"/>
  <c r="AH384" i="19"/>
  <c r="AG384" i="19"/>
  <c r="AF384" i="19"/>
  <c r="AE384" i="19"/>
  <c r="AD384" i="19"/>
  <c r="AC384" i="19"/>
  <c r="AB384" i="19"/>
  <c r="AA384" i="19"/>
  <c r="Z384" i="19"/>
  <c r="Y384" i="19"/>
  <c r="X384" i="19"/>
  <c r="W384" i="19"/>
  <c r="T384" i="19"/>
  <c r="V384" i="19" s="1"/>
  <c r="S384" i="19"/>
  <c r="R384" i="19"/>
  <c r="L384" i="19"/>
  <c r="P384" i="19" s="1"/>
  <c r="K384" i="19"/>
  <c r="J384" i="19"/>
  <c r="I384" i="19"/>
  <c r="H384" i="19"/>
  <c r="G384" i="19"/>
  <c r="F384" i="19"/>
  <c r="BD383" i="19"/>
  <c r="BC383" i="19"/>
  <c r="BB383" i="19"/>
  <c r="BA383" i="19"/>
  <c r="AW383" i="19"/>
  <c r="AV383" i="19"/>
  <c r="AU383" i="19"/>
  <c r="X383" i="19" s="1"/>
  <c r="AT383" i="19"/>
  <c r="AS383" i="19"/>
  <c r="AO383" i="19"/>
  <c r="AN383" i="19"/>
  <c r="AM383" i="19"/>
  <c r="AL383" i="19"/>
  <c r="AK383" i="19"/>
  <c r="AJ383" i="19"/>
  <c r="AI383" i="19"/>
  <c r="AQ383" i="19" s="1"/>
  <c r="AH383" i="19"/>
  <c r="AG383" i="19"/>
  <c r="AF383" i="19"/>
  <c r="AE383" i="19"/>
  <c r="AD383" i="19"/>
  <c r="AC383" i="19"/>
  <c r="AB383" i="19"/>
  <c r="AA383" i="19"/>
  <c r="Z383" i="19"/>
  <c r="Y383" i="19"/>
  <c r="W383" i="19"/>
  <c r="T383" i="19"/>
  <c r="S383" i="19"/>
  <c r="R383" i="19"/>
  <c r="L383" i="19"/>
  <c r="P383" i="19" s="1"/>
  <c r="K383" i="19"/>
  <c r="J383" i="19"/>
  <c r="I383" i="19"/>
  <c r="H383" i="19"/>
  <c r="G383" i="19"/>
  <c r="F383" i="19"/>
  <c r="BD382" i="19"/>
  <c r="BC382" i="19"/>
  <c r="BB382" i="19"/>
  <c r="BA382" i="19"/>
  <c r="AW382" i="19"/>
  <c r="AV382" i="19"/>
  <c r="AU382" i="19"/>
  <c r="AT382" i="19"/>
  <c r="AS382" i="19"/>
  <c r="AO382" i="19"/>
  <c r="AN382" i="19"/>
  <c r="AM382" i="19"/>
  <c r="AL382" i="19"/>
  <c r="AK382" i="19"/>
  <c r="AJ382" i="19"/>
  <c r="AI382" i="19"/>
  <c r="AQ382" i="19" s="1"/>
  <c r="AH382" i="19"/>
  <c r="AG382" i="19"/>
  <c r="AF382" i="19"/>
  <c r="AE382" i="19"/>
  <c r="AD382" i="19"/>
  <c r="AC382" i="19"/>
  <c r="AB382" i="19"/>
  <c r="AA382" i="19"/>
  <c r="Z382" i="19"/>
  <c r="Y382" i="19"/>
  <c r="X382" i="19"/>
  <c r="W382" i="19"/>
  <c r="T382" i="19"/>
  <c r="V382" i="19" s="1"/>
  <c r="S382" i="19"/>
  <c r="R382" i="19"/>
  <c r="L382" i="19"/>
  <c r="P382" i="19" s="1"/>
  <c r="K382" i="19"/>
  <c r="J382" i="19"/>
  <c r="I382" i="19"/>
  <c r="H382" i="19"/>
  <c r="G382" i="19"/>
  <c r="F382" i="19"/>
  <c r="BD381" i="19"/>
  <c r="BC381" i="19"/>
  <c r="BB381" i="19"/>
  <c r="BA381" i="19"/>
  <c r="AW381" i="19"/>
  <c r="AV381" i="19"/>
  <c r="AU381" i="19"/>
  <c r="X381" i="19" s="1"/>
  <c r="AT381" i="19"/>
  <c r="AS381" i="19"/>
  <c r="AO381" i="19"/>
  <c r="AN381" i="19"/>
  <c r="AM381" i="19"/>
  <c r="AL381" i="19"/>
  <c r="AK381" i="19"/>
  <c r="AJ381" i="19"/>
  <c r="AI381" i="19"/>
  <c r="AQ381" i="19" s="1"/>
  <c r="AH381" i="19"/>
  <c r="AG381" i="19"/>
  <c r="AF381" i="19"/>
  <c r="AE381" i="19"/>
  <c r="AD381" i="19"/>
  <c r="AC381" i="19"/>
  <c r="AB381" i="19"/>
  <c r="AA381" i="19"/>
  <c r="Z381" i="19"/>
  <c r="Y381" i="19"/>
  <c r="W381" i="19"/>
  <c r="T381" i="19"/>
  <c r="S381" i="19"/>
  <c r="R381" i="19"/>
  <c r="L381" i="19"/>
  <c r="O381" i="19" s="1"/>
  <c r="K381" i="19"/>
  <c r="J381" i="19"/>
  <c r="I381" i="19"/>
  <c r="H381" i="19"/>
  <c r="G381" i="19"/>
  <c r="F381" i="19"/>
  <c r="BD380" i="19"/>
  <c r="BC380" i="19"/>
  <c r="BB380" i="19"/>
  <c r="BA380" i="19"/>
  <c r="AW380" i="19"/>
  <c r="AV380" i="19"/>
  <c r="AU380" i="19"/>
  <c r="AT380" i="19"/>
  <c r="AS380" i="19"/>
  <c r="AO380" i="19"/>
  <c r="AN380" i="19"/>
  <c r="AM380" i="19"/>
  <c r="AL380" i="19"/>
  <c r="AK380" i="19"/>
  <c r="AJ380" i="19"/>
  <c r="AI380" i="19"/>
  <c r="AQ380" i="19" s="1"/>
  <c r="AH380" i="19"/>
  <c r="AG380" i="19"/>
  <c r="AF380" i="19"/>
  <c r="AE380" i="19"/>
  <c r="AD380" i="19"/>
  <c r="AC380" i="19"/>
  <c r="AB380" i="19"/>
  <c r="AA380" i="19"/>
  <c r="Z380" i="19"/>
  <c r="Y380" i="19"/>
  <c r="X380" i="19"/>
  <c r="W380" i="19"/>
  <c r="T380" i="19"/>
  <c r="V380" i="19" s="1"/>
  <c r="S380" i="19"/>
  <c r="R380" i="19"/>
  <c r="L380" i="19"/>
  <c r="P380" i="19" s="1"/>
  <c r="K380" i="19"/>
  <c r="J380" i="19"/>
  <c r="I380" i="19"/>
  <c r="H380" i="19"/>
  <c r="G380" i="19"/>
  <c r="F380" i="19"/>
  <c r="BD379" i="19"/>
  <c r="BC379" i="19"/>
  <c r="BB379" i="19"/>
  <c r="BA379" i="19"/>
  <c r="AW379" i="19"/>
  <c r="AV379" i="19"/>
  <c r="AU379" i="19"/>
  <c r="X379" i="19" s="1"/>
  <c r="AT379" i="19"/>
  <c r="AS379" i="19"/>
  <c r="AO379" i="19"/>
  <c r="AN379" i="19"/>
  <c r="AM379" i="19"/>
  <c r="AL379" i="19"/>
  <c r="AK379" i="19"/>
  <c r="AJ379" i="19"/>
  <c r="AI379" i="19"/>
  <c r="AQ379" i="19" s="1"/>
  <c r="AH379" i="19"/>
  <c r="AG379" i="19"/>
  <c r="AF379" i="19"/>
  <c r="AE379" i="19"/>
  <c r="AD379" i="19"/>
  <c r="AC379" i="19"/>
  <c r="AB379" i="19"/>
  <c r="AA379" i="19"/>
  <c r="Z379" i="19"/>
  <c r="Y379" i="19"/>
  <c r="W379" i="19"/>
  <c r="T379" i="19"/>
  <c r="V379" i="19" s="1"/>
  <c r="S379" i="19"/>
  <c r="R379" i="19"/>
  <c r="L379" i="19"/>
  <c r="Q379" i="19" s="1"/>
  <c r="K379" i="19"/>
  <c r="J379" i="19"/>
  <c r="I379" i="19"/>
  <c r="H379" i="19"/>
  <c r="G379" i="19"/>
  <c r="F379" i="19"/>
  <c r="BD378" i="19"/>
  <c r="BC378" i="19"/>
  <c r="BB378" i="19"/>
  <c r="BA378" i="19"/>
  <c r="AW378" i="19"/>
  <c r="AV378" i="19"/>
  <c r="AU378" i="19"/>
  <c r="AT378" i="19"/>
  <c r="AS378" i="19"/>
  <c r="AO378" i="19"/>
  <c r="AN378" i="19"/>
  <c r="AM378" i="19"/>
  <c r="AL378" i="19"/>
  <c r="AK378" i="19"/>
  <c r="AJ378" i="19"/>
  <c r="AI378" i="19"/>
  <c r="AQ378" i="19" s="1"/>
  <c r="AH378" i="19"/>
  <c r="AG378" i="19"/>
  <c r="AF378" i="19"/>
  <c r="AE378" i="19"/>
  <c r="AD378" i="19"/>
  <c r="AC378" i="19"/>
  <c r="AB378" i="19"/>
  <c r="AA378" i="19"/>
  <c r="Z378" i="19"/>
  <c r="Y378" i="19"/>
  <c r="X378" i="19"/>
  <c r="W378" i="19"/>
  <c r="T378" i="19"/>
  <c r="V378" i="19" s="1"/>
  <c r="S378" i="19"/>
  <c r="R378" i="19"/>
  <c r="L378" i="19"/>
  <c r="P378" i="19" s="1"/>
  <c r="K378" i="19"/>
  <c r="J378" i="19"/>
  <c r="I378" i="19"/>
  <c r="H378" i="19"/>
  <c r="G378" i="19"/>
  <c r="F378" i="19"/>
  <c r="BD377" i="19"/>
  <c r="BC377" i="19"/>
  <c r="BB377" i="19"/>
  <c r="BA377" i="19"/>
  <c r="AW377" i="19"/>
  <c r="AV377" i="19"/>
  <c r="AU377" i="19"/>
  <c r="X377" i="19" s="1"/>
  <c r="AT377" i="19"/>
  <c r="AS377" i="19"/>
  <c r="AO377" i="19"/>
  <c r="AN377" i="19"/>
  <c r="AM377" i="19"/>
  <c r="AL377" i="19"/>
  <c r="AK377" i="19"/>
  <c r="AJ377" i="19"/>
  <c r="AI377" i="19"/>
  <c r="AQ377" i="19" s="1"/>
  <c r="AH377" i="19"/>
  <c r="AG377" i="19"/>
  <c r="AF377" i="19"/>
  <c r="AE377" i="19"/>
  <c r="AD377" i="19"/>
  <c r="AC377" i="19"/>
  <c r="AB377" i="19"/>
  <c r="AA377" i="19"/>
  <c r="Z377" i="19"/>
  <c r="Y377" i="19"/>
  <c r="W377" i="19"/>
  <c r="T377" i="19"/>
  <c r="S377" i="19"/>
  <c r="R377" i="19"/>
  <c r="L377" i="19"/>
  <c r="O377" i="19" s="1"/>
  <c r="K377" i="19"/>
  <c r="J377" i="19"/>
  <c r="I377" i="19"/>
  <c r="H377" i="19"/>
  <c r="G377" i="19"/>
  <c r="F377" i="19"/>
  <c r="BD376" i="19"/>
  <c r="BC376" i="19"/>
  <c r="BB376" i="19"/>
  <c r="BA376" i="19"/>
  <c r="AW376" i="19"/>
  <c r="AV376" i="19"/>
  <c r="AU376" i="19"/>
  <c r="AT376" i="19"/>
  <c r="AS376" i="19"/>
  <c r="AO376" i="19"/>
  <c r="AN376" i="19"/>
  <c r="AM376" i="19"/>
  <c r="AL376" i="19"/>
  <c r="AK376" i="19"/>
  <c r="AJ376" i="19"/>
  <c r="AI376" i="19"/>
  <c r="AQ376" i="19" s="1"/>
  <c r="AH376" i="19"/>
  <c r="AG376" i="19"/>
  <c r="AF376" i="19"/>
  <c r="AE376" i="19"/>
  <c r="AD376" i="19"/>
  <c r="AC376" i="19"/>
  <c r="AB376" i="19"/>
  <c r="AA376" i="19"/>
  <c r="Z376" i="19"/>
  <c r="Y376" i="19"/>
  <c r="X376" i="19"/>
  <c r="W376" i="19"/>
  <c r="T376" i="19"/>
  <c r="V376" i="19" s="1"/>
  <c r="S376" i="19"/>
  <c r="R376" i="19"/>
  <c r="L376" i="19"/>
  <c r="P376" i="19" s="1"/>
  <c r="K376" i="19"/>
  <c r="J376" i="19"/>
  <c r="I376" i="19"/>
  <c r="H376" i="19"/>
  <c r="G376" i="19"/>
  <c r="F376" i="19"/>
  <c r="BD375" i="19"/>
  <c r="BC375" i="19"/>
  <c r="BB375" i="19"/>
  <c r="BA375" i="19"/>
  <c r="AW375" i="19"/>
  <c r="AV375" i="19"/>
  <c r="AU375" i="19"/>
  <c r="X375" i="19" s="1"/>
  <c r="AT375" i="19"/>
  <c r="AS375" i="19"/>
  <c r="AO375" i="19"/>
  <c r="AN375" i="19"/>
  <c r="AM375" i="19"/>
  <c r="AL375" i="19"/>
  <c r="AK375" i="19"/>
  <c r="AJ375" i="19"/>
  <c r="AI375" i="19"/>
  <c r="AQ375" i="19" s="1"/>
  <c r="AH375" i="19"/>
  <c r="AG375" i="19"/>
  <c r="AF375" i="19"/>
  <c r="AE375" i="19"/>
  <c r="AD375" i="19"/>
  <c r="AC375" i="19"/>
  <c r="AB375" i="19"/>
  <c r="AA375" i="19"/>
  <c r="Z375" i="19"/>
  <c r="Y375" i="19"/>
  <c r="W375" i="19"/>
  <c r="T375" i="19"/>
  <c r="S375" i="19"/>
  <c r="R375" i="19"/>
  <c r="L375" i="19"/>
  <c r="K375" i="19"/>
  <c r="J375" i="19"/>
  <c r="I375" i="19"/>
  <c r="H375" i="19"/>
  <c r="G375" i="19"/>
  <c r="F375" i="19"/>
  <c r="BD374" i="19"/>
  <c r="BC374" i="19"/>
  <c r="BB374" i="19"/>
  <c r="BA374" i="19"/>
  <c r="AW374" i="19"/>
  <c r="AV374" i="19"/>
  <c r="AU374" i="19"/>
  <c r="AT374" i="19"/>
  <c r="AS374" i="19"/>
  <c r="AO374" i="19"/>
  <c r="AN374" i="19"/>
  <c r="AM374" i="19"/>
  <c r="AL374" i="19"/>
  <c r="AK374" i="19"/>
  <c r="AJ374" i="19"/>
  <c r="AI374" i="19"/>
  <c r="AQ374" i="19" s="1"/>
  <c r="AH374" i="19"/>
  <c r="AG374" i="19"/>
  <c r="AF374" i="19"/>
  <c r="AE374" i="19"/>
  <c r="AD374" i="19"/>
  <c r="AC374" i="19"/>
  <c r="AB374" i="19"/>
  <c r="AA374" i="19"/>
  <c r="Z374" i="19"/>
  <c r="Y374" i="19"/>
  <c r="X374" i="19"/>
  <c r="W374" i="19"/>
  <c r="T374" i="19"/>
  <c r="V374" i="19" s="1"/>
  <c r="S374" i="19"/>
  <c r="R374" i="19"/>
  <c r="L374" i="19"/>
  <c r="P374" i="19" s="1"/>
  <c r="K374" i="19"/>
  <c r="J374" i="19"/>
  <c r="I374" i="19"/>
  <c r="H374" i="19"/>
  <c r="G374" i="19"/>
  <c r="F374" i="19"/>
  <c r="BD373" i="19"/>
  <c r="BC373" i="19"/>
  <c r="BB373" i="19"/>
  <c r="BA373" i="19"/>
  <c r="AW373" i="19"/>
  <c r="AV373" i="19"/>
  <c r="AU373" i="19"/>
  <c r="X373" i="19" s="1"/>
  <c r="AT373" i="19"/>
  <c r="AS373" i="19"/>
  <c r="AO373" i="19"/>
  <c r="AN373" i="19"/>
  <c r="AM373" i="19"/>
  <c r="AL373" i="19"/>
  <c r="AK373" i="19"/>
  <c r="AJ373" i="19"/>
  <c r="AI373" i="19"/>
  <c r="AQ373" i="19" s="1"/>
  <c r="AH373" i="19"/>
  <c r="AG373" i="19"/>
  <c r="AF373" i="19"/>
  <c r="AE373" i="19"/>
  <c r="AD373" i="19"/>
  <c r="AC373" i="19"/>
  <c r="AB373" i="19"/>
  <c r="AA373" i="19"/>
  <c r="Z373" i="19"/>
  <c r="Y373" i="19"/>
  <c r="W373" i="19"/>
  <c r="T373" i="19"/>
  <c r="S373" i="19"/>
  <c r="R373" i="19"/>
  <c r="L373" i="19"/>
  <c r="O373" i="19" s="1"/>
  <c r="K373" i="19"/>
  <c r="J373" i="19"/>
  <c r="I373" i="19"/>
  <c r="H373" i="19"/>
  <c r="G373" i="19"/>
  <c r="F373" i="19"/>
  <c r="BD372" i="19"/>
  <c r="BC372" i="19"/>
  <c r="BB372" i="19"/>
  <c r="BA372" i="19"/>
  <c r="AW372" i="19"/>
  <c r="AV372" i="19"/>
  <c r="AU372" i="19"/>
  <c r="AT372" i="19"/>
  <c r="AS372" i="19"/>
  <c r="AO372" i="19"/>
  <c r="AN372" i="19"/>
  <c r="AM372" i="19"/>
  <c r="AL372" i="19"/>
  <c r="AK372" i="19"/>
  <c r="AJ372" i="19"/>
  <c r="AI372" i="19"/>
  <c r="AQ372" i="19" s="1"/>
  <c r="AH372" i="19"/>
  <c r="AG372" i="19"/>
  <c r="AF372" i="19"/>
  <c r="AE372" i="19"/>
  <c r="AD372" i="19"/>
  <c r="AC372" i="19"/>
  <c r="AB372" i="19"/>
  <c r="AA372" i="19"/>
  <c r="Z372" i="19"/>
  <c r="Y372" i="19"/>
  <c r="X372" i="19"/>
  <c r="W372" i="19"/>
  <c r="T372" i="19"/>
  <c r="V372" i="19" s="1"/>
  <c r="S372" i="19"/>
  <c r="R372" i="19"/>
  <c r="L372" i="19"/>
  <c r="P372" i="19" s="1"/>
  <c r="K372" i="19"/>
  <c r="J372" i="19"/>
  <c r="I372" i="19"/>
  <c r="H372" i="19"/>
  <c r="G372" i="19"/>
  <c r="F372" i="19"/>
  <c r="BD371" i="19"/>
  <c r="BC371" i="19"/>
  <c r="BB371" i="19"/>
  <c r="BA371" i="19"/>
  <c r="AW371" i="19"/>
  <c r="AV371" i="19"/>
  <c r="AU371" i="19"/>
  <c r="X371" i="19" s="1"/>
  <c r="AT371" i="19"/>
  <c r="AS371" i="19"/>
  <c r="AO371" i="19"/>
  <c r="AN371" i="19"/>
  <c r="AM371" i="19"/>
  <c r="AL371" i="19"/>
  <c r="AK371" i="19"/>
  <c r="AJ371" i="19"/>
  <c r="AI371" i="19"/>
  <c r="AQ371" i="19" s="1"/>
  <c r="AH371" i="19"/>
  <c r="AG371" i="19"/>
  <c r="AF371" i="19"/>
  <c r="AE371" i="19"/>
  <c r="AD371" i="19"/>
  <c r="AC371" i="19"/>
  <c r="AB371" i="19"/>
  <c r="AA371" i="19"/>
  <c r="Z371" i="19"/>
  <c r="Y371" i="19"/>
  <c r="W371" i="19"/>
  <c r="T371" i="19"/>
  <c r="S371" i="19"/>
  <c r="R371" i="19"/>
  <c r="L371" i="19"/>
  <c r="Q371" i="19" s="1"/>
  <c r="K371" i="19"/>
  <c r="J371" i="19"/>
  <c r="I371" i="19"/>
  <c r="H371" i="19"/>
  <c r="G371" i="19"/>
  <c r="F371" i="19"/>
  <c r="BD370" i="19"/>
  <c r="BC370" i="19"/>
  <c r="BB370" i="19"/>
  <c r="BA370" i="19"/>
  <c r="AW370" i="19"/>
  <c r="AV370" i="19"/>
  <c r="AU370" i="19"/>
  <c r="AT370" i="19"/>
  <c r="AS370" i="19"/>
  <c r="AO370" i="19"/>
  <c r="AN370" i="19"/>
  <c r="AM370" i="19"/>
  <c r="AL370" i="19"/>
  <c r="AK370" i="19"/>
  <c r="AJ370" i="19"/>
  <c r="AI370" i="19"/>
  <c r="AQ370" i="19" s="1"/>
  <c r="AH370" i="19"/>
  <c r="AG370" i="19"/>
  <c r="AF370" i="19"/>
  <c r="AE370" i="19"/>
  <c r="AD370" i="19"/>
  <c r="AC370" i="19"/>
  <c r="AB370" i="19"/>
  <c r="AA370" i="19"/>
  <c r="Z370" i="19"/>
  <c r="Y370" i="19"/>
  <c r="X370" i="19"/>
  <c r="W370" i="19"/>
  <c r="T370" i="19"/>
  <c r="V370" i="19" s="1"/>
  <c r="S370" i="19"/>
  <c r="R370" i="19"/>
  <c r="L370" i="19"/>
  <c r="P370" i="19" s="1"/>
  <c r="K370" i="19"/>
  <c r="J370" i="19"/>
  <c r="I370" i="19"/>
  <c r="H370" i="19"/>
  <c r="G370" i="19"/>
  <c r="F370" i="19"/>
  <c r="BD369" i="19"/>
  <c r="BC369" i="19"/>
  <c r="BB369" i="19"/>
  <c r="BA369" i="19"/>
  <c r="AW369" i="19"/>
  <c r="AV369" i="19"/>
  <c r="AU369" i="19"/>
  <c r="X369" i="19" s="1"/>
  <c r="AT369" i="19"/>
  <c r="AS369" i="19"/>
  <c r="AO369" i="19"/>
  <c r="AN369" i="19"/>
  <c r="AM369" i="19"/>
  <c r="AL369" i="19"/>
  <c r="AK369" i="19"/>
  <c r="AJ369" i="19"/>
  <c r="AI369" i="19"/>
  <c r="AQ369" i="19" s="1"/>
  <c r="AH369" i="19"/>
  <c r="AG369" i="19"/>
  <c r="AF369" i="19"/>
  <c r="AE369" i="19"/>
  <c r="AD369" i="19"/>
  <c r="AC369" i="19"/>
  <c r="AB369" i="19"/>
  <c r="AA369" i="19"/>
  <c r="Z369" i="19"/>
  <c r="Y369" i="19"/>
  <c r="W369" i="19"/>
  <c r="T369" i="19"/>
  <c r="S369" i="19"/>
  <c r="R369" i="19"/>
  <c r="L369" i="19"/>
  <c r="O369" i="19" s="1"/>
  <c r="K369" i="19"/>
  <c r="J369" i="19"/>
  <c r="I369" i="19"/>
  <c r="H369" i="19"/>
  <c r="G369" i="19"/>
  <c r="F369" i="19"/>
  <c r="BD368" i="19"/>
  <c r="BC368" i="19"/>
  <c r="BB368" i="19"/>
  <c r="BA368" i="19"/>
  <c r="AW368" i="19"/>
  <c r="AV368" i="19"/>
  <c r="AU368" i="19"/>
  <c r="AT368" i="19"/>
  <c r="AS368" i="19"/>
  <c r="AO368" i="19"/>
  <c r="AN368" i="19"/>
  <c r="AM368" i="19"/>
  <c r="AL368" i="19"/>
  <c r="AK368" i="19"/>
  <c r="AJ368" i="19"/>
  <c r="AI368" i="19"/>
  <c r="AQ368" i="19" s="1"/>
  <c r="AH368" i="19"/>
  <c r="AG368" i="19"/>
  <c r="AF368" i="19"/>
  <c r="AE368" i="19"/>
  <c r="AD368" i="19"/>
  <c r="AC368" i="19"/>
  <c r="AB368" i="19"/>
  <c r="AA368" i="19"/>
  <c r="Z368" i="19"/>
  <c r="Y368" i="19"/>
  <c r="X368" i="19"/>
  <c r="W368" i="19"/>
  <c r="T368" i="19"/>
  <c r="V368" i="19" s="1"/>
  <c r="S368" i="19"/>
  <c r="R368" i="19"/>
  <c r="L368" i="19"/>
  <c r="P368" i="19" s="1"/>
  <c r="K368" i="19"/>
  <c r="J368" i="19"/>
  <c r="I368" i="19"/>
  <c r="H368" i="19"/>
  <c r="G368" i="19"/>
  <c r="F368" i="19"/>
  <c r="BD367" i="19"/>
  <c r="BC367" i="19"/>
  <c r="BB367" i="19"/>
  <c r="BA367" i="19"/>
  <c r="AW367" i="19"/>
  <c r="AV367" i="19"/>
  <c r="AU367" i="19"/>
  <c r="X367" i="19" s="1"/>
  <c r="AT367" i="19"/>
  <c r="AS367" i="19"/>
  <c r="AO367" i="19"/>
  <c r="AN367" i="19"/>
  <c r="AM367" i="19"/>
  <c r="AL367" i="19"/>
  <c r="AK367" i="19"/>
  <c r="AJ367" i="19"/>
  <c r="AI367" i="19"/>
  <c r="AQ367" i="19" s="1"/>
  <c r="AH367" i="19"/>
  <c r="AG367" i="19"/>
  <c r="AF367" i="19"/>
  <c r="AE367" i="19"/>
  <c r="AD367" i="19"/>
  <c r="AC367" i="19"/>
  <c r="AB367" i="19"/>
  <c r="AA367" i="19"/>
  <c r="Z367" i="19"/>
  <c r="Y367" i="19"/>
  <c r="W367" i="19"/>
  <c r="T367" i="19"/>
  <c r="S367" i="19"/>
  <c r="R367" i="19"/>
  <c r="L367" i="19"/>
  <c r="K367" i="19"/>
  <c r="J367" i="19"/>
  <c r="I367" i="19"/>
  <c r="H367" i="19"/>
  <c r="G367" i="19"/>
  <c r="F367" i="19"/>
  <c r="BD366" i="19"/>
  <c r="BC366" i="19"/>
  <c r="BB366" i="19"/>
  <c r="BA366" i="19"/>
  <c r="AW366" i="19"/>
  <c r="AV366" i="19"/>
  <c r="AU366" i="19"/>
  <c r="AT366" i="19"/>
  <c r="AS366" i="19"/>
  <c r="AO366" i="19"/>
  <c r="AN366" i="19"/>
  <c r="AM366" i="19"/>
  <c r="AL366" i="19"/>
  <c r="AK366" i="19"/>
  <c r="AJ366" i="19"/>
  <c r="AI366" i="19"/>
  <c r="AQ366" i="19" s="1"/>
  <c r="AH366" i="19"/>
  <c r="AG366" i="19"/>
  <c r="AF366" i="19"/>
  <c r="AE366" i="19"/>
  <c r="AD366" i="19"/>
  <c r="AC366" i="19"/>
  <c r="AB366" i="19"/>
  <c r="AA366" i="19"/>
  <c r="Z366" i="19"/>
  <c r="Y366" i="19"/>
  <c r="X366" i="19"/>
  <c r="W366" i="19"/>
  <c r="T366" i="19"/>
  <c r="V366" i="19" s="1"/>
  <c r="S366" i="19"/>
  <c r="R366" i="19"/>
  <c r="L366" i="19"/>
  <c r="P366" i="19" s="1"/>
  <c r="K366" i="19"/>
  <c r="J366" i="19"/>
  <c r="I366" i="19"/>
  <c r="H366" i="19"/>
  <c r="G366" i="19"/>
  <c r="F366" i="19"/>
  <c r="BD365" i="19"/>
  <c r="BC365" i="19"/>
  <c r="BB365" i="19"/>
  <c r="BA365" i="19"/>
  <c r="AW365" i="19"/>
  <c r="AV365" i="19"/>
  <c r="AU365" i="19"/>
  <c r="X365" i="19" s="1"/>
  <c r="AT365" i="19"/>
  <c r="AS365" i="19"/>
  <c r="AO365" i="19"/>
  <c r="AN365" i="19"/>
  <c r="AM365" i="19"/>
  <c r="AL365" i="19"/>
  <c r="AK365" i="19"/>
  <c r="AJ365" i="19"/>
  <c r="AI365" i="19"/>
  <c r="AQ365" i="19" s="1"/>
  <c r="AH365" i="19"/>
  <c r="AG365" i="19"/>
  <c r="AF365" i="19"/>
  <c r="AE365" i="19"/>
  <c r="AD365" i="19"/>
  <c r="AC365" i="19"/>
  <c r="AB365" i="19"/>
  <c r="AA365" i="19"/>
  <c r="Z365" i="19"/>
  <c r="Y365" i="19"/>
  <c r="W365" i="19"/>
  <c r="T365" i="19"/>
  <c r="S365" i="19"/>
  <c r="R365" i="19"/>
  <c r="L365" i="19"/>
  <c r="O365" i="19" s="1"/>
  <c r="K365" i="19"/>
  <c r="J365" i="19"/>
  <c r="I365" i="19"/>
  <c r="H365" i="19"/>
  <c r="G365" i="19"/>
  <c r="F365" i="19"/>
  <c r="BD364" i="19"/>
  <c r="BC364" i="19"/>
  <c r="BB364" i="19"/>
  <c r="BA364" i="19"/>
  <c r="AW364" i="19"/>
  <c r="AV364" i="19"/>
  <c r="AU364" i="19"/>
  <c r="AT364" i="19"/>
  <c r="AS364" i="19"/>
  <c r="AO364" i="19"/>
  <c r="AN364" i="19"/>
  <c r="AM364" i="19"/>
  <c r="AL364" i="19"/>
  <c r="AK364" i="19"/>
  <c r="AJ364" i="19"/>
  <c r="AI364" i="19"/>
  <c r="AQ364" i="19" s="1"/>
  <c r="AH364" i="19"/>
  <c r="AG364" i="19"/>
  <c r="AF364" i="19"/>
  <c r="AE364" i="19"/>
  <c r="AD364" i="19"/>
  <c r="AC364" i="19"/>
  <c r="AB364" i="19"/>
  <c r="AA364" i="19"/>
  <c r="Z364" i="19"/>
  <c r="Y364" i="19"/>
  <c r="X364" i="19"/>
  <c r="W364" i="19"/>
  <c r="T364" i="19"/>
  <c r="U364" i="19" s="1"/>
  <c r="S364" i="19"/>
  <c r="R364" i="19"/>
  <c r="L364" i="19"/>
  <c r="N364" i="19" s="1"/>
  <c r="K364" i="19"/>
  <c r="J364" i="19"/>
  <c r="I364" i="19"/>
  <c r="H364" i="19"/>
  <c r="G364" i="19"/>
  <c r="F364" i="19"/>
  <c r="BD363" i="19"/>
  <c r="BC363" i="19"/>
  <c r="BB363" i="19"/>
  <c r="BA363" i="19"/>
  <c r="AW363" i="19"/>
  <c r="AV363" i="19"/>
  <c r="AU363" i="19"/>
  <c r="X363" i="19" s="1"/>
  <c r="AT363" i="19"/>
  <c r="AS363" i="19"/>
  <c r="AO363" i="19"/>
  <c r="AN363" i="19"/>
  <c r="AM363" i="19"/>
  <c r="AL363" i="19"/>
  <c r="AK363" i="19"/>
  <c r="AJ363" i="19"/>
  <c r="AI363" i="19"/>
  <c r="AQ363" i="19" s="1"/>
  <c r="AH363" i="19"/>
  <c r="AG363" i="19"/>
  <c r="AF363" i="19"/>
  <c r="AE363" i="19"/>
  <c r="AD363" i="19"/>
  <c r="AC363" i="19"/>
  <c r="AB363" i="19"/>
  <c r="AA363" i="19"/>
  <c r="Z363" i="19"/>
  <c r="Y363" i="19"/>
  <c r="W363" i="19"/>
  <c r="T363" i="19"/>
  <c r="S363" i="19"/>
  <c r="R363" i="19"/>
  <c r="L363" i="19"/>
  <c r="O363" i="19" s="1"/>
  <c r="K363" i="19"/>
  <c r="J363" i="19"/>
  <c r="I363" i="19"/>
  <c r="H363" i="19"/>
  <c r="G363" i="19"/>
  <c r="F363" i="19"/>
  <c r="BD362" i="19"/>
  <c r="BC362" i="19"/>
  <c r="BB362" i="19"/>
  <c r="BA362" i="19"/>
  <c r="AW362" i="19"/>
  <c r="AV362" i="19"/>
  <c r="AU362" i="19"/>
  <c r="AT362" i="19"/>
  <c r="AS362" i="19"/>
  <c r="AO362" i="19"/>
  <c r="AN362" i="19"/>
  <c r="AM362" i="19"/>
  <c r="AL362" i="19"/>
  <c r="AK362" i="19"/>
  <c r="AJ362" i="19"/>
  <c r="AI362" i="19"/>
  <c r="AQ362" i="19" s="1"/>
  <c r="AH362" i="19"/>
  <c r="AG362" i="19"/>
  <c r="AF362" i="19"/>
  <c r="AE362" i="19"/>
  <c r="AD362" i="19"/>
  <c r="AC362" i="19"/>
  <c r="AB362" i="19"/>
  <c r="AA362" i="19"/>
  <c r="Z362" i="19"/>
  <c r="Y362" i="19"/>
  <c r="X362" i="19"/>
  <c r="W362" i="19"/>
  <c r="T362" i="19"/>
  <c r="U362" i="19" s="1"/>
  <c r="S362" i="19"/>
  <c r="R362" i="19"/>
  <c r="L362" i="19"/>
  <c r="N362" i="19" s="1"/>
  <c r="K362" i="19"/>
  <c r="J362" i="19"/>
  <c r="I362" i="19"/>
  <c r="H362" i="19"/>
  <c r="G362" i="19"/>
  <c r="F362" i="19"/>
  <c r="BD361" i="19"/>
  <c r="BC361" i="19"/>
  <c r="BB361" i="19"/>
  <c r="BA361" i="19"/>
  <c r="AW361" i="19"/>
  <c r="AV361" i="19"/>
  <c r="AU361" i="19"/>
  <c r="X361" i="19" s="1"/>
  <c r="AT361" i="19"/>
  <c r="AS361" i="19"/>
  <c r="AO361" i="19"/>
  <c r="AN361" i="19"/>
  <c r="AM361" i="19"/>
  <c r="AL361" i="19"/>
  <c r="AK361" i="19"/>
  <c r="AJ361" i="19"/>
  <c r="AI361" i="19"/>
  <c r="AQ361" i="19" s="1"/>
  <c r="AH361" i="19"/>
  <c r="AG361" i="19"/>
  <c r="AF361" i="19"/>
  <c r="AE361" i="19"/>
  <c r="AD361" i="19"/>
  <c r="AC361" i="19"/>
  <c r="AB361" i="19"/>
  <c r="AA361" i="19"/>
  <c r="Z361" i="19"/>
  <c r="Y361" i="19"/>
  <c r="W361" i="19"/>
  <c r="T361" i="19"/>
  <c r="S361" i="19"/>
  <c r="R361" i="19"/>
  <c r="L361" i="19"/>
  <c r="O361" i="19" s="1"/>
  <c r="K361" i="19"/>
  <c r="J361" i="19"/>
  <c r="I361" i="19"/>
  <c r="H361" i="19"/>
  <c r="G361" i="19"/>
  <c r="F361" i="19"/>
  <c r="BD360" i="19"/>
  <c r="BC360" i="19"/>
  <c r="BB360" i="19"/>
  <c r="BA360" i="19"/>
  <c r="AW360" i="19"/>
  <c r="AV360" i="19"/>
  <c r="AU360" i="19"/>
  <c r="AT360" i="19"/>
  <c r="AS360" i="19"/>
  <c r="AO360" i="19"/>
  <c r="AN360" i="19"/>
  <c r="AM360" i="19"/>
  <c r="AL360" i="19"/>
  <c r="AK360" i="19"/>
  <c r="AJ360" i="19"/>
  <c r="AI360" i="19"/>
  <c r="AQ360" i="19" s="1"/>
  <c r="AH360" i="19"/>
  <c r="AG360" i="19"/>
  <c r="AF360" i="19"/>
  <c r="AE360" i="19"/>
  <c r="AD360" i="19"/>
  <c r="AC360" i="19"/>
  <c r="AB360" i="19"/>
  <c r="AA360" i="19"/>
  <c r="Z360" i="19"/>
  <c r="Y360" i="19"/>
  <c r="X360" i="19"/>
  <c r="W360" i="19"/>
  <c r="T360" i="19"/>
  <c r="U360" i="19" s="1"/>
  <c r="S360" i="19"/>
  <c r="R360" i="19"/>
  <c r="L360" i="19"/>
  <c r="N360" i="19" s="1"/>
  <c r="K360" i="19"/>
  <c r="J360" i="19"/>
  <c r="I360" i="19"/>
  <c r="H360" i="19"/>
  <c r="G360" i="19"/>
  <c r="F360" i="19"/>
  <c r="BD359" i="19"/>
  <c r="BC359" i="19"/>
  <c r="BB359" i="19"/>
  <c r="BA359" i="19"/>
  <c r="AW359" i="19"/>
  <c r="AV359" i="19"/>
  <c r="AU359" i="19"/>
  <c r="X359" i="19" s="1"/>
  <c r="AT359" i="19"/>
  <c r="AS359" i="19"/>
  <c r="AO359" i="19"/>
  <c r="AN359" i="19"/>
  <c r="AM359" i="19"/>
  <c r="AL359" i="19"/>
  <c r="AK359" i="19"/>
  <c r="AJ359" i="19"/>
  <c r="AI359" i="19"/>
  <c r="AQ359" i="19" s="1"/>
  <c r="AH359" i="19"/>
  <c r="AG359" i="19"/>
  <c r="AF359" i="19"/>
  <c r="AE359" i="19"/>
  <c r="AD359" i="19"/>
  <c r="AC359" i="19"/>
  <c r="AB359" i="19"/>
  <c r="AA359" i="19"/>
  <c r="Z359" i="19"/>
  <c r="Y359" i="19"/>
  <c r="W359" i="19"/>
  <c r="T359" i="19"/>
  <c r="S359" i="19"/>
  <c r="R359" i="19"/>
  <c r="L359" i="19"/>
  <c r="O359" i="19" s="1"/>
  <c r="K359" i="19"/>
  <c r="J359" i="19"/>
  <c r="I359" i="19"/>
  <c r="H359" i="19"/>
  <c r="G359" i="19"/>
  <c r="F359" i="19"/>
  <c r="BD358" i="19"/>
  <c r="BC358" i="19"/>
  <c r="BB358" i="19"/>
  <c r="BA358" i="19"/>
  <c r="AW358" i="19"/>
  <c r="AV358" i="19"/>
  <c r="AU358" i="19"/>
  <c r="AT358" i="19"/>
  <c r="AS358" i="19"/>
  <c r="AO358" i="19"/>
  <c r="AN358" i="19"/>
  <c r="AM358" i="19"/>
  <c r="AL358" i="19"/>
  <c r="AK358" i="19"/>
  <c r="AJ358" i="19"/>
  <c r="AI358" i="19"/>
  <c r="AQ358" i="19" s="1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T358" i="19"/>
  <c r="U358" i="19" s="1"/>
  <c r="S358" i="19"/>
  <c r="R358" i="19"/>
  <c r="L358" i="19"/>
  <c r="N358" i="19" s="1"/>
  <c r="K358" i="19"/>
  <c r="J358" i="19"/>
  <c r="I358" i="19"/>
  <c r="H358" i="19"/>
  <c r="G358" i="19"/>
  <c r="F358" i="19"/>
  <c r="BD357" i="19"/>
  <c r="BC357" i="19"/>
  <c r="BB357" i="19"/>
  <c r="BA357" i="19"/>
  <c r="AW357" i="19"/>
  <c r="AV357" i="19"/>
  <c r="AU357" i="19"/>
  <c r="X357" i="19" s="1"/>
  <c r="AT357" i="19"/>
  <c r="AS357" i="19"/>
  <c r="AO357" i="19"/>
  <c r="AN357" i="19"/>
  <c r="AM357" i="19"/>
  <c r="AL357" i="19"/>
  <c r="AK357" i="19"/>
  <c r="AJ357" i="19"/>
  <c r="AI357" i="19"/>
  <c r="AQ357" i="19" s="1"/>
  <c r="AH357" i="19"/>
  <c r="AG357" i="19"/>
  <c r="AF357" i="19"/>
  <c r="AE357" i="19"/>
  <c r="AD357" i="19"/>
  <c r="AC357" i="19"/>
  <c r="AB357" i="19"/>
  <c r="AA357" i="19"/>
  <c r="Z357" i="19"/>
  <c r="Y357" i="19"/>
  <c r="W357" i="19"/>
  <c r="T357" i="19"/>
  <c r="S357" i="19"/>
  <c r="R357" i="19"/>
  <c r="L357" i="19"/>
  <c r="O357" i="19" s="1"/>
  <c r="K357" i="19"/>
  <c r="J357" i="19"/>
  <c r="I357" i="19"/>
  <c r="H357" i="19"/>
  <c r="G357" i="19"/>
  <c r="F357" i="19"/>
  <c r="BD356" i="19"/>
  <c r="BC356" i="19"/>
  <c r="BB356" i="19"/>
  <c r="BA356" i="19"/>
  <c r="AW356" i="19"/>
  <c r="AV356" i="19"/>
  <c r="AU356" i="19"/>
  <c r="AT356" i="19"/>
  <c r="AS356" i="19"/>
  <c r="AO356" i="19"/>
  <c r="AN356" i="19"/>
  <c r="AM356" i="19"/>
  <c r="AL356" i="19"/>
  <c r="AK356" i="19"/>
  <c r="AJ356" i="19"/>
  <c r="AI356" i="19"/>
  <c r="AQ356" i="19" s="1"/>
  <c r="AH356" i="19"/>
  <c r="AG356" i="19"/>
  <c r="AF356" i="19"/>
  <c r="AE356" i="19"/>
  <c r="AD356" i="19"/>
  <c r="AC356" i="19"/>
  <c r="AB356" i="19"/>
  <c r="AA356" i="19"/>
  <c r="Z356" i="19"/>
  <c r="Y356" i="19"/>
  <c r="X356" i="19"/>
  <c r="W356" i="19"/>
  <c r="T356" i="19"/>
  <c r="U356" i="19" s="1"/>
  <c r="S356" i="19"/>
  <c r="R356" i="19"/>
  <c r="L356" i="19"/>
  <c r="N356" i="19" s="1"/>
  <c r="K356" i="19"/>
  <c r="J356" i="19"/>
  <c r="I356" i="19"/>
  <c r="H356" i="19"/>
  <c r="G356" i="19"/>
  <c r="F356" i="19"/>
  <c r="BD355" i="19"/>
  <c r="BC355" i="19"/>
  <c r="BB355" i="19"/>
  <c r="BA355" i="19"/>
  <c r="AW355" i="19"/>
  <c r="AV355" i="19"/>
  <c r="AU355" i="19"/>
  <c r="X355" i="19" s="1"/>
  <c r="AT355" i="19"/>
  <c r="AS355" i="19"/>
  <c r="AO355" i="19"/>
  <c r="AN355" i="19"/>
  <c r="AM355" i="19"/>
  <c r="AL355" i="19"/>
  <c r="AK355" i="19"/>
  <c r="AJ355" i="19"/>
  <c r="AI355" i="19"/>
  <c r="AQ355" i="19" s="1"/>
  <c r="AH355" i="19"/>
  <c r="AG355" i="19"/>
  <c r="AF355" i="19"/>
  <c r="AE355" i="19"/>
  <c r="AD355" i="19"/>
  <c r="AC355" i="19"/>
  <c r="AB355" i="19"/>
  <c r="AA355" i="19"/>
  <c r="Z355" i="19"/>
  <c r="Y355" i="19"/>
  <c r="W355" i="19"/>
  <c r="T355" i="19"/>
  <c r="S355" i="19"/>
  <c r="R355" i="19"/>
  <c r="L355" i="19"/>
  <c r="O355" i="19" s="1"/>
  <c r="K355" i="19"/>
  <c r="J355" i="19"/>
  <c r="I355" i="19"/>
  <c r="H355" i="19"/>
  <c r="G355" i="19"/>
  <c r="F355" i="19"/>
  <c r="BD354" i="19"/>
  <c r="BC354" i="19"/>
  <c r="BB354" i="19"/>
  <c r="BA354" i="19"/>
  <c r="AW354" i="19"/>
  <c r="AV354" i="19"/>
  <c r="AU354" i="19"/>
  <c r="AT354" i="19"/>
  <c r="AS354" i="19"/>
  <c r="AO354" i="19"/>
  <c r="AN354" i="19"/>
  <c r="AM354" i="19"/>
  <c r="AL354" i="19"/>
  <c r="AK354" i="19"/>
  <c r="AJ354" i="19"/>
  <c r="AI354" i="19"/>
  <c r="AQ354" i="19" s="1"/>
  <c r="AH354" i="19"/>
  <c r="AG354" i="19"/>
  <c r="AF354" i="19"/>
  <c r="AE354" i="19"/>
  <c r="AD354" i="19"/>
  <c r="AC354" i="19"/>
  <c r="AB354" i="19"/>
  <c r="AA354" i="19"/>
  <c r="Z354" i="19"/>
  <c r="Y354" i="19"/>
  <c r="X354" i="19"/>
  <c r="W354" i="19"/>
  <c r="T354" i="19"/>
  <c r="U354" i="19" s="1"/>
  <c r="S354" i="19"/>
  <c r="R354" i="19"/>
  <c r="L354" i="19"/>
  <c r="N354" i="19" s="1"/>
  <c r="K354" i="19"/>
  <c r="J354" i="19"/>
  <c r="I354" i="19"/>
  <c r="H354" i="19"/>
  <c r="G354" i="19"/>
  <c r="F354" i="19"/>
  <c r="BD353" i="19"/>
  <c r="BC353" i="19"/>
  <c r="BB353" i="19"/>
  <c r="BA353" i="19"/>
  <c r="AW353" i="19"/>
  <c r="AV353" i="19"/>
  <c r="AU353" i="19"/>
  <c r="X353" i="19" s="1"/>
  <c r="AT353" i="19"/>
  <c r="AS353" i="19"/>
  <c r="AO353" i="19"/>
  <c r="AN353" i="19"/>
  <c r="AM353" i="19"/>
  <c r="AL353" i="19"/>
  <c r="AK353" i="19"/>
  <c r="AJ353" i="19"/>
  <c r="AI353" i="19"/>
  <c r="AQ353" i="19" s="1"/>
  <c r="AH353" i="19"/>
  <c r="AG353" i="19"/>
  <c r="AF353" i="19"/>
  <c r="AE353" i="19"/>
  <c r="AD353" i="19"/>
  <c r="AC353" i="19"/>
  <c r="AB353" i="19"/>
  <c r="AA353" i="19"/>
  <c r="Z353" i="19"/>
  <c r="Y353" i="19"/>
  <c r="W353" i="19"/>
  <c r="T353" i="19"/>
  <c r="S353" i="19"/>
  <c r="R353" i="19"/>
  <c r="L353" i="19"/>
  <c r="O353" i="19" s="1"/>
  <c r="K353" i="19"/>
  <c r="J353" i="19"/>
  <c r="I353" i="19"/>
  <c r="H353" i="19"/>
  <c r="G353" i="19"/>
  <c r="F353" i="19"/>
  <c r="BD352" i="19"/>
  <c r="BC352" i="19"/>
  <c r="BB352" i="19"/>
  <c r="BA352" i="19"/>
  <c r="AW352" i="19"/>
  <c r="AV352" i="19"/>
  <c r="AU352" i="19"/>
  <c r="AT352" i="19"/>
  <c r="AS352" i="19"/>
  <c r="AO352" i="19"/>
  <c r="AN352" i="19"/>
  <c r="AM352" i="19"/>
  <c r="AL352" i="19"/>
  <c r="AK352" i="19"/>
  <c r="AJ352" i="19"/>
  <c r="AI352" i="19"/>
  <c r="AQ352" i="19" s="1"/>
  <c r="AH352" i="19"/>
  <c r="AG352" i="19"/>
  <c r="AF352" i="19"/>
  <c r="AE352" i="19"/>
  <c r="AD352" i="19"/>
  <c r="AC352" i="19"/>
  <c r="AB352" i="19"/>
  <c r="AA352" i="19"/>
  <c r="Z352" i="19"/>
  <c r="Y352" i="19"/>
  <c r="X352" i="19"/>
  <c r="W352" i="19"/>
  <c r="T352" i="19"/>
  <c r="U352" i="19" s="1"/>
  <c r="S352" i="19"/>
  <c r="R352" i="19"/>
  <c r="L352" i="19"/>
  <c r="N352" i="19" s="1"/>
  <c r="K352" i="19"/>
  <c r="J352" i="19"/>
  <c r="I352" i="19"/>
  <c r="H352" i="19"/>
  <c r="G352" i="19"/>
  <c r="F352" i="19"/>
  <c r="BD351" i="19"/>
  <c r="BC351" i="19"/>
  <c r="BB351" i="19"/>
  <c r="BA351" i="19"/>
  <c r="AW351" i="19"/>
  <c r="AV351" i="19"/>
  <c r="AU351" i="19"/>
  <c r="X351" i="19" s="1"/>
  <c r="AT351" i="19"/>
  <c r="AS351" i="19"/>
  <c r="AO351" i="19"/>
  <c r="AN351" i="19"/>
  <c r="AM351" i="19"/>
  <c r="AL351" i="19"/>
  <c r="AK351" i="19"/>
  <c r="AJ351" i="19"/>
  <c r="AI351" i="19"/>
  <c r="AQ351" i="19" s="1"/>
  <c r="AH351" i="19"/>
  <c r="AG351" i="19"/>
  <c r="AF351" i="19"/>
  <c r="AE351" i="19"/>
  <c r="AD351" i="19"/>
  <c r="AC351" i="19"/>
  <c r="AB351" i="19"/>
  <c r="AA351" i="19"/>
  <c r="Z351" i="19"/>
  <c r="Y351" i="19"/>
  <c r="W351" i="19"/>
  <c r="T351" i="19"/>
  <c r="S351" i="19"/>
  <c r="R351" i="19"/>
  <c r="L351" i="19"/>
  <c r="O351" i="19" s="1"/>
  <c r="K351" i="19"/>
  <c r="J351" i="19"/>
  <c r="I351" i="19"/>
  <c r="H351" i="19"/>
  <c r="G351" i="19"/>
  <c r="F351" i="19"/>
  <c r="BD350" i="19"/>
  <c r="BC350" i="19"/>
  <c r="BB350" i="19"/>
  <c r="BA350" i="19"/>
  <c r="AW350" i="19"/>
  <c r="AV350" i="19"/>
  <c r="AU350" i="19"/>
  <c r="AT350" i="19"/>
  <c r="AS350" i="19"/>
  <c r="AO350" i="19"/>
  <c r="AN350" i="19"/>
  <c r="AM350" i="19"/>
  <c r="AL350" i="19"/>
  <c r="AK350" i="19"/>
  <c r="AJ350" i="19"/>
  <c r="AI350" i="19"/>
  <c r="AQ350" i="19" s="1"/>
  <c r="AH350" i="19"/>
  <c r="AG350" i="19"/>
  <c r="AF350" i="19"/>
  <c r="AE350" i="19"/>
  <c r="AD350" i="19"/>
  <c r="AC350" i="19"/>
  <c r="AB350" i="19"/>
  <c r="AA350" i="19"/>
  <c r="Z350" i="19"/>
  <c r="Y350" i="19"/>
  <c r="X350" i="19"/>
  <c r="W350" i="19"/>
  <c r="T350" i="19"/>
  <c r="U350" i="19" s="1"/>
  <c r="S350" i="19"/>
  <c r="R350" i="19"/>
  <c r="L350" i="19"/>
  <c r="N350" i="19" s="1"/>
  <c r="K350" i="19"/>
  <c r="J350" i="19"/>
  <c r="I350" i="19"/>
  <c r="H350" i="19"/>
  <c r="G350" i="19"/>
  <c r="F350" i="19"/>
  <c r="BD349" i="19"/>
  <c r="BC349" i="19"/>
  <c r="BB349" i="19"/>
  <c r="BA349" i="19"/>
  <c r="AW349" i="19"/>
  <c r="AV349" i="19"/>
  <c r="AU349" i="19"/>
  <c r="X349" i="19" s="1"/>
  <c r="AT349" i="19"/>
  <c r="AS349" i="19"/>
  <c r="AO349" i="19"/>
  <c r="AN349" i="19"/>
  <c r="AM349" i="19"/>
  <c r="AL349" i="19"/>
  <c r="AK349" i="19"/>
  <c r="AJ349" i="19"/>
  <c r="AI349" i="19"/>
  <c r="AQ349" i="19" s="1"/>
  <c r="AH349" i="19"/>
  <c r="AG349" i="19"/>
  <c r="AF349" i="19"/>
  <c r="AE349" i="19"/>
  <c r="AD349" i="19"/>
  <c r="AC349" i="19"/>
  <c r="AB349" i="19"/>
  <c r="AA349" i="19"/>
  <c r="Z349" i="19"/>
  <c r="Y349" i="19"/>
  <c r="W349" i="19"/>
  <c r="T349" i="19"/>
  <c r="S349" i="19"/>
  <c r="R349" i="19"/>
  <c r="L349" i="19"/>
  <c r="O349" i="19" s="1"/>
  <c r="K349" i="19"/>
  <c r="J349" i="19"/>
  <c r="I349" i="19"/>
  <c r="H349" i="19"/>
  <c r="G349" i="19"/>
  <c r="F349" i="19"/>
  <c r="BD348" i="19"/>
  <c r="BC348" i="19"/>
  <c r="BB348" i="19"/>
  <c r="BA348" i="19"/>
  <c r="AW348" i="19"/>
  <c r="AV348" i="19"/>
  <c r="AU348" i="19"/>
  <c r="AT348" i="19"/>
  <c r="AS348" i="19"/>
  <c r="AO348" i="19"/>
  <c r="AN348" i="19"/>
  <c r="AM348" i="19"/>
  <c r="AL348" i="19"/>
  <c r="AK348" i="19"/>
  <c r="AJ348" i="19"/>
  <c r="AI348" i="19"/>
  <c r="AQ348" i="19" s="1"/>
  <c r="AH348" i="19"/>
  <c r="AG348" i="19"/>
  <c r="AF348" i="19"/>
  <c r="AE348" i="19"/>
  <c r="AD348" i="19"/>
  <c r="AC348" i="19"/>
  <c r="AB348" i="19"/>
  <c r="AA348" i="19"/>
  <c r="Z348" i="19"/>
  <c r="Y348" i="19"/>
  <c r="X348" i="19"/>
  <c r="W348" i="19"/>
  <c r="T348" i="19"/>
  <c r="U348" i="19" s="1"/>
  <c r="S348" i="19"/>
  <c r="R348" i="19"/>
  <c r="L348" i="19"/>
  <c r="N348" i="19" s="1"/>
  <c r="K348" i="19"/>
  <c r="J348" i="19"/>
  <c r="I348" i="19"/>
  <c r="H348" i="19"/>
  <c r="G348" i="19"/>
  <c r="F348" i="19"/>
  <c r="BD347" i="19"/>
  <c r="BC347" i="19"/>
  <c r="BB347" i="19"/>
  <c r="BA347" i="19"/>
  <c r="AW347" i="19"/>
  <c r="AV347" i="19"/>
  <c r="AU347" i="19"/>
  <c r="X347" i="19" s="1"/>
  <c r="AT347" i="19"/>
  <c r="AS347" i="19"/>
  <c r="AO347" i="19"/>
  <c r="AN347" i="19"/>
  <c r="AM347" i="19"/>
  <c r="AL347" i="19"/>
  <c r="AK347" i="19"/>
  <c r="AJ347" i="19"/>
  <c r="AI347" i="19"/>
  <c r="AQ347" i="19" s="1"/>
  <c r="AH347" i="19"/>
  <c r="AG347" i="19"/>
  <c r="AF347" i="19"/>
  <c r="AE347" i="19"/>
  <c r="AD347" i="19"/>
  <c r="AC347" i="19"/>
  <c r="AB347" i="19"/>
  <c r="AA347" i="19"/>
  <c r="Z347" i="19"/>
  <c r="Y347" i="19"/>
  <c r="W347" i="19"/>
  <c r="T347" i="19"/>
  <c r="S347" i="19"/>
  <c r="R347" i="19"/>
  <c r="L347" i="19"/>
  <c r="O347" i="19" s="1"/>
  <c r="K347" i="19"/>
  <c r="J347" i="19"/>
  <c r="I347" i="19"/>
  <c r="H347" i="19"/>
  <c r="G347" i="19"/>
  <c r="F347" i="19"/>
  <c r="BD346" i="19"/>
  <c r="BC346" i="19"/>
  <c r="BB346" i="19"/>
  <c r="BA346" i="19"/>
  <c r="AW346" i="19"/>
  <c r="AV346" i="19"/>
  <c r="AU346" i="19"/>
  <c r="AT346" i="19"/>
  <c r="AS346" i="19"/>
  <c r="AO346" i="19"/>
  <c r="AN346" i="19"/>
  <c r="AM346" i="19"/>
  <c r="AL346" i="19"/>
  <c r="AK346" i="19"/>
  <c r="AJ346" i="19"/>
  <c r="AI346" i="19"/>
  <c r="AQ346" i="19" s="1"/>
  <c r="AH346" i="19"/>
  <c r="AG346" i="19"/>
  <c r="AF346" i="19"/>
  <c r="AE346" i="19"/>
  <c r="AD346" i="19"/>
  <c r="AC346" i="19"/>
  <c r="AB346" i="19"/>
  <c r="AA346" i="19"/>
  <c r="Z346" i="19"/>
  <c r="Y346" i="19"/>
  <c r="X346" i="19"/>
  <c r="W346" i="19"/>
  <c r="T346" i="19"/>
  <c r="U346" i="19" s="1"/>
  <c r="S346" i="19"/>
  <c r="R346" i="19"/>
  <c r="L346" i="19"/>
  <c r="N346" i="19" s="1"/>
  <c r="K346" i="19"/>
  <c r="J346" i="19"/>
  <c r="I346" i="19"/>
  <c r="H346" i="19"/>
  <c r="G346" i="19"/>
  <c r="F346" i="19"/>
  <c r="BD345" i="19"/>
  <c r="BC345" i="19"/>
  <c r="BB345" i="19"/>
  <c r="BA345" i="19"/>
  <c r="AW345" i="19"/>
  <c r="AV345" i="19"/>
  <c r="AU345" i="19"/>
  <c r="X345" i="19" s="1"/>
  <c r="AT345" i="19"/>
  <c r="AS345" i="19"/>
  <c r="AO345" i="19"/>
  <c r="AN345" i="19"/>
  <c r="AM345" i="19"/>
  <c r="AL345" i="19"/>
  <c r="AK345" i="19"/>
  <c r="AJ345" i="19"/>
  <c r="AI345" i="19"/>
  <c r="AQ345" i="19" s="1"/>
  <c r="AH345" i="19"/>
  <c r="AG345" i="19"/>
  <c r="AF345" i="19"/>
  <c r="AE345" i="19"/>
  <c r="AD345" i="19"/>
  <c r="AC345" i="19"/>
  <c r="AB345" i="19"/>
  <c r="AA345" i="19"/>
  <c r="Z345" i="19"/>
  <c r="Y345" i="19"/>
  <c r="W345" i="19"/>
  <c r="T345" i="19"/>
  <c r="S345" i="19"/>
  <c r="R345" i="19"/>
  <c r="L345" i="19"/>
  <c r="O345" i="19" s="1"/>
  <c r="K345" i="19"/>
  <c r="J345" i="19"/>
  <c r="I345" i="19"/>
  <c r="H345" i="19"/>
  <c r="G345" i="19"/>
  <c r="F345" i="19"/>
  <c r="BD344" i="19"/>
  <c r="BC344" i="19"/>
  <c r="BB344" i="19"/>
  <c r="BA344" i="19"/>
  <c r="AW344" i="19"/>
  <c r="AV344" i="19"/>
  <c r="AU344" i="19"/>
  <c r="AT344" i="19"/>
  <c r="AS344" i="19"/>
  <c r="AO344" i="19"/>
  <c r="AN344" i="19"/>
  <c r="AM344" i="19"/>
  <c r="AL344" i="19"/>
  <c r="AK344" i="19"/>
  <c r="AJ344" i="19"/>
  <c r="AI344" i="19"/>
  <c r="AQ344" i="19" s="1"/>
  <c r="AH344" i="19"/>
  <c r="AG344" i="19"/>
  <c r="AF344" i="19"/>
  <c r="AE344" i="19"/>
  <c r="AD344" i="19"/>
  <c r="AC344" i="19"/>
  <c r="AB344" i="19"/>
  <c r="AA344" i="19"/>
  <c r="Z344" i="19"/>
  <c r="Y344" i="19"/>
  <c r="X344" i="19"/>
  <c r="W344" i="19"/>
  <c r="T344" i="19"/>
  <c r="U344" i="19" s="1"/>
  <c r="S344" i="19"/>
  <c r="R344" i="19"/>
  <c r="L344" i="19"/>
  <c r="N344" i="19" s="1"/>
  <c r="K344" i="19"/>
  <c r="J344" i="19"/>
  <c r="I344" i="19"/>
  <c r="H344" i="19"/>
  <c r="G344" i="19"/>
  <c r="F344" i="19"/>
  <c r="BD343" i="19"/>
  <c r="BC343" i="19"/>
  <c r="BB343" i="19"/>
  <c r="BA343" i="19"/>
  <c r="AW343" i="19"/>
  <c r="AV343" i="19"/>
  <c r="AU343" i="19"/>
  <c r="X343" i="19" s="1"/>
  <c r="AT343" i="19"/>
  <c r="AS343" i="19"/>
  <c r="AO343" i="19"/>
  <c r="AN343" i="19"/>
  <c r="AM343" i="19"/>
  <c r="AL343" i="19"/>
  <c r="AK343" i="19"/>
  <c r="AJ343" i="19"/>
  <c r="AI343" i="19"/>
  <c r="AQ343" i="19" s="1"/>
  <c r="AH343" i="19"/>
  <c r="AG343" i="19"/>
  <c r="AF343" i="19"/>
  <c r="AE343" i="19"/>
  <c r="AD343" i="19"/>
  <c r="AC343" i="19"/>
  <c r="AB343" i="19"/>
  <c r="AA343" i="19"/>
  <c r="Z343" i="19"/>
  <c r="Y343" i="19"/>
  <c r="W343" i="19"/>
  <c r="T343" i="19"/>
  <c r="S343" i="19"/>
  <c r="R343" i="19"/>
  <c r="L343" i="19"/>
  <c r="O343" i="19" s="1"/>
  <c r="K343" i="19"/>
  <c r="J343" i="19"/>
  <c r="I343" i="19"/>
  <c r="H343" i="19"/>
  <c r="G343" i="19"/>
  <c r="F343" i="19"/>
  <c r="BD342" i="19"/>
  <c r="BC342" i="19"/>
  <c r="BB342" i="19"/>
  <c r="BA342" i="19"/>
  <c r="AW342" i="19"/>
  <c r="AV342" i="19"/>
  <c r="AU342" i="19"/>
  <c r="AT342" i="19"/>
  <c r="AS342" i="19"/>
  <c r="AO342" i="19"/>
  <c r="AN342" i="19"/>
  <c r="AM342" i="19"/>
  <c r="AL342" i="19"/>
  <c r="AK342" i="19"/>
  <c r="AJ342" i="19"/>
  <c r="AI342" i="19"/>
  <c r="AQ342" i="19" s="1"/>
  <c r="AH342" i="19"/>
  <c r="AG342" i="19"/>
  <c r="AF342" i="19"/>
  <c r="AE342" i="19"/>
  <c r="AD342" i="19"/>
  <c r="AC342" i="19"/>
  <c r="AB342" i="19"/>
  <c r="AA342" i="19"/>
  <c r="Z342" i="19"/>
  <c r="Y342" i="19"/>
  <c r="X342" i="19"/>
  <c r="W342" i="19"/>
  <c r="T342" i="19"/>
  <c r="U342" i="19" s="1"/>
  <c r="S342" i="19"/>
  <c r="R342" i="19"/>
  <c r="N342" i="19"/>
  <c r="L342" i="19"/>
  <c r="K342" i="19"/>
  <c r="J342" i="19"/>
  <c r="I342" i="19"/>
  <c r="H342" i="19"/>
  <c r="G342" i="19"/>
  <c r="F342" i="19"/>
  <c r="BD341" i="19"/>
  <c r="BC341" i="19"/>
  <c r="BB341" i="19"/>
  <c r="BA341" i="19"/>
  <c r="AW341" i="19"/>
  <c r="AV341" i="19"/>
  <c r="AU341" i="19"/>
  <c r="X341" i="19" s="1"/>
  <c r="AT341" i="19"/>
  <c r="AS341" i="19"/>
  <c r="AO341" i="19"/>
  <c r="AN341" i="19"/>
  <c r="AM341" i="19"/>
  <c r="AL341" i="19"/>
  <c r="BE341" i="19" s="1"/>
  <c r="AK341" i="19"/>
  <c r="AJ341" i="19"/>
  <c r="AI341" i="19"/>
  <c r="AQ341" i="19" s="1"/>
  <c r="AH341" i="19"/>
  <c r="AG341" i="19"/>
  <c r="AF341" i="19"/>
  <c r="AE341" i="19"/>
  <c r="AD341" i="19"/>
  <c r="AC341" i="19"/>
  <c r="AB341" i="19"/>
  <c r="AA341" i="19"/>
  <c r="Z341" i="19"/>
  <c r="Y341" i="19"/>
  <c r="W341" i="19"/>
  <c r="T341" i="19"/>
  <c r="S341" i="19"/>
  <c r="R341" i="19"/>
  <c r="L341" i="19"/>
  <c r="O341" i="19" s="1"/>
  <c r="K341" i="19"/>
  <c r="J341" i="19"/>
  <c r="I341" i="19"/>
  <c r="H341" i="19"/>
  <c r="G341" i="19"/>
  <c r="F341" i="19"/>
  <c r="BD340" i="19"/>
  <c r="BC340" i="19"/>
  <c r="BB340" i="19"/>
  <c r="BA340" i="19"/>
  <c r="AW340" i="19"/>
  <c r="AV340" i="19"/>
  <c r="AU340" i="19"/>
  <c r="AT340" i="19"/>
  <c r="AS340" i="19"/>
  <c r="AO340" i="19"/>
  <c r="AN340" i="19"/>
  <c r="AM340" i="19"/>
  <c r="AL340" i="19"/>
  <c r="AK340" i="19"/>
  <c r="AJ340" i="19"/>
  <c r="AI340" i="19"/>
  <c r="AQ340" i="19" s="1"/>
  <c r="AH340" i="19"/>
  <c r="AG340" i="19"/>
  <c r="AF340" i="19"/>
  <c r="AE340" i="19"/>
  <c r="AD340" i="19"/>
  <c r="AC340" i="19"/>
  <c r="AB340" i="19"/>
  <c r="AA340" i="19"/>
  <c r="Z340" i="19"/>
  <c r="Y340" i="19"/>
  <c r="X340" i="19"/>
  <c r="W340" i="19"/>
  <c r="T340" i="19"/>
  <c r="U340" i="19" s="1"/>
  <c r="S340" i="19"/>
  <c r="R340" i="19"/>
  <c r="N340" i="19"/>
  <c r="L340" i="19"/>
  <c r="K340" i="19"/>
  <c r="J340" i="19"/>
  <c r="I340" i="19"/>
  <c r="H340" i="19"/>
  <c r="G340" i="19"/>
  <c r="F340" i="19"/>
  <c r="BD339" i="19"/>
  <c r="BC339" i="19"/>
  <c r="BB339" i="19"/>
  <c r="BA339" i="19"/>
  <c r="AW339" i="19"/>
  <c r="AV339" i="19"/>
  <c r="AU339" i="19"/>
  <c r="X339" i="19" s="1"/>
  <c r="AT339" i="19"/>
  <c r="AS339" i="19"/>
  <c r="AO339" i="19"/>
  <c r="AN339" i="19"/>
  <c r="AM339" i="19"/>
  <c r="AL339" i="19"/>
  <c r="BE339" i="19" s="1"/>
  <c r="AK339" i="19"/>
  <c r="AJ339" i="19"/>
  <c r="AI339" i="19"/>
  <c r="AQ339" i="19" s="1"/>
  <c r="AH339" i="19"/>
  <c r="AG339" i="19"/>
  <c r="AF339" i="19"/>
  <c r="AE339" i="19"/>
  <c r="AD339" i="19"/>
  <c r="AC339" i="19"/>
  <c r="AB339" i="19"/>
  <c r="AA339" i="19"/>
  <c r="Z339" i="19"/>
  <c r="Y339" i="19"/>
  <c r="W339" i="19"/>
  <c r="T339" i="19"/>
  <c r="S339" i="19"/>
  <c r="R339" i="19"/>
  <c r="O339" i="19"/>
  <c r="L339" i="19"/>
  <c r="K339" i="19"/>
  <c r="J339" i="19"/>
  <c r="I339" i="19"/>
  <c r="H339" i="19"/>
  <c r="G339" i="19"/>
  <c r="F339" i="19"/>
  <c r="BD338" i="19"/>
  <c r="BC338" i="19"/>
  <c r="BB338" i="19"/>
  <c r="BA338" i="19"/>
  <c r="AW338" i="19"/>
  <c r="AV338" i="19"/>
  <c r="AU338" i="19"/>
  <c r="AT338" i="19"/>
  <c r="AS338" i="19"/>
  <c r="AO338" i="19"/>
  <c r="AN338" i="19"/>
  <c r="AM338" i="19"/>
  <c r="AL338" i="19"/>
  <c r="AK338" i="19"/>
  <c r="AJ338" i="19"/>
  <c r="AI338" i="19"/>
  <c r="AQ338" i="19" s="1"/>
  <c r="AH338" i="19"/>
  <c r="AG338" i="19"/>
  <c r="AF338" i="19"/>
  <c r="AE338" i="19"/>
  <c r="AD338" i="19"/>
  <c r="AC338" i="19"/>
  <c r="AB338" i="19"/>
  <c r="AA338" i="19"/>
  <c r="Z338" i="19"/>
  <c r="Y338" i="19"/>
  <c r="X338" i="19"/>
  <c r="W338" i="19"/>
  <c r="T338" i="19"/>
  <c r="U338" i="19" s="1"/>
  <c r="S338" i="19"/>
  <c r="R338" i="19"/>
  <c r="L338" i="19"/>
  <c r="N338" i="19" s="1"/>
  <c r="K338" i="19"/>
  <c r="J338" i="19"/>
  <c r="I338" i="19"/>
  <c r="H338" i="19"/>
  <c r="G338" i="19"/>
  <c r="F338" i="19"/>
  <c r="BD337" i="19"/>
  <c r="BC337" i="19"/>
  <c r="BB337" i="19"/>
  <c r="BA337" i="19"/>
  <c r="AW337" i="19"/>
  <c r="AV337" i="19"/>
  <c r="AU337" i="19"/>
  <c r="X337" i="19" s="1"/>
  <c r="AT337" i="19"/>
  <c r="AS337" i="19"/>
  <c r="AO337" i="19"/>
  <c r="AN337" i="19"/>
  <c r="AM337" i="19"/>
  <c r="AL337" i="19"/>
  <c r="AK337" i="19"/>
  <c r="AJ337" i="19"/>
  <c r="AI337" i="19"/>
  <c r="AQ337" i="19" s="1"/>
  <c r="AH337" i="19"/>
  <c r="AG337" i="19"/>
  <c r="AF337" i="19"/>
  <c r="AE337" i="19"/>
  <c r="AD337" i="19"/>
  <c r="AC337" i="19"/>
  <c r="AB337" i="19"/>
  <c r="AA337" i="19"/>
  <c r="Z337" i="19"/>
  <c r="Y337" i="19"/>
  <c r="W337" i="19"/>
  <c r="T337" i="19"/>
  <c r="S337" i="19"/>
  <c r="R337" i="19"/>
  <c r="L337" i="19"/>
  <c r="O337" i="19" s="1"/>
  <c r="K337" i="19"/>
  <c r="J337" i="19"/>
  <c r="I337" i="19"/>
  <c r="H337" i="19"/>
  <c r="G337" i="19"/>
  <c r="F337" i="19"/>
  <c r="BD336" i="19"/>
  <c r="BC336" i="19"/>
  <c r="BB336" i="19"/>
  <c r="BA336" i="19"/>
  <c r="AW336" i="19"/>
  <c r="AV336" i="19"/>
  <c r="AU336" i="19"/>
  <c r="AT336" i="19"/>
  <c r="AS336" i="19"/>
  <c r="AO336" i="19"/>
  <c r="AN336" i="19"/>
  <c r="AM336" i="19"/>
  <c r="AL336" i="19"/>
  <c r="AK336" i="19"/>
  <c r="AJ336" i="19"/>
  <c r="AI336" i="19"/>
  <c r="AQ336" i="19" s="1"/>
  <c r="AH336" i="19"/>
  <c r="AG336" i="19"/>
  <c r="AF336" i="19"/>
  <c r="AE336" i="19"/>
  <c r="AD336" i="19"/>
  <c r="AC336" i="19"/>
  <c r="AB336" i="19"/>
  <c r="AA336" i="19"/>
  <c r="Z336" i="19"/>
  <c r="Y336" i="19"/>
  <c r="X336" i="19"/>
  <c r="W336" i="19"/>
  <c r="T336" i="19"/>
  <c r="U336" i="19" s="1"/>
  <c r="S336" i="19"/>
  <c r="R336" i="19"/>
  <c r="L336" i="19"/>
  <c r="N336" i="19" s="1"/>
  <c r="K336" i="19"/>
  <c r="J336" i="19"/>
  <c r="I336" i="19"/>
  <c r="H336" i="19"/>
  <c r="G336" i="19"/>
  <c r="F336" i="19"/>
  <c r="BD335" i="19"/>
  <c r="BC335" i="19"/>
  <c r="BB335" i="19"/>
  <c r="BA335" i="19"/>
  <c r="AW335" i="19"/>
  <c r="AV335" i="19"/>
  <c r="AU335" i="19"/>
  <c r="X335" i="19" s="1"/>
  <c r="AT335" i="19"/>
  <c r="AS335" i="19"/>
  <c r="AO335" i="19"/>
  <c r="AN335" i="19"/>
  <c r="AM335" i="19"/>
  <c r="AL335" i="19"/>
  <c r="AK335" i="19"/>
  <c r="AJ335" i="19"/>
  <c r="AI335" i="19"/>
  <c r="AQ335" i="19" s="1"/>
  <c r="AH335" i="19"/>
  <c r="AG335" i="19"/>
  <c r="AF335" i="19"/>
  <c r="AE335" i="19"/>
  <c r="AD335" i="19"/>
  <c r="AC335" i="19"/>
  <c r="AB335" i="19"/>
  <c r="AA335" i="19"/>
  <c r="Z335" i="19"/>
  <c r="Y335" i="19"/>
  <c r="W335" i="19"/>
  <c r="T335" i="19"/>
  <c r="S335" i="19"/>
  <c r="R335" i="19"/>
  <c r="L335" i="19"/>
  <c r="O335" i="19" s="1"/>
  <c r="K335" i="19"/>
  <c r="J335" i="19"/>
  <c r="I335" i="19"/>
  <c r="H335" i="19"/>
  <c r="G335" i="19"/>
  <c r="F335" i="19"/>
  <c r="BD334" i="19"/>
  <c r="BC334" i="19"/>
  <c r="BB334" i="19"/>
  <c r="BA334" i="19"/>
  <c r="AW334" i="19"/>
  <c r="AV334" i="19"/>
  <c r="AU334" i="19"/>
  <c r="AT334" i="19"/>
  <c r="AS334" i="19"/>
  <c r="AO334" i="19"/>
  <c r="AN334" i="19"/>
  <c r="AM334" i="19"/>
  <c r="AL334" i="19"/>
  <c r="AK334" i="19"/>
  <c r="AJ334" i="19"/>
  <c r="AI334" i="19"/>
  <c r="AQ334" i="19" s="1"/>
  <c r="AH334" i="19"/>
  <c r="AG334" i="19"/>
  <c r="AF334" i="19"/>
  <c r="AE334" i="19"/>
  <c r="AD334" i="19"/>
  <c r="AC334" i="19"/>
  <c r="AB334" i="19"/>
  <c r="AA334" i="19"/>
  <c r="Z334" i="19"/>
  <c r="Y334" i="19"/>
  <c r="X334" i="19"/>
  <c r="W334" i="19"/>
  <c r="T334" i="19"/>
  <c r="U334" i="19" s="1"/>
  <c r="S334" i="19"/>
  <c r="R334" i="19"/>
  <c r="L334" i="19"/>
  <c r="N334" i="19" s="1"/>
  <c r="K334" i="19"/>
  <c r="J334" i="19"/>
  <c r="I334" i="19"/>
  <c r="H334" i="19"/>
  <c r="G334" i="19"/>
  <c r="F334" i="19"/>
  <c r="BD333" i="19"/>
  <c r="BC333" i="19"/>
  <c r="BB333" i="19"/>
  <c r="BA333" i="19"/>
  <c r="AW333" i="19"/>
  <c r="AV333" i="19"/>
  <c r="AU333" i="19"/>
  <c r="X333" i="19" s="1"/>
  <c r="AT333" i="19"/>
  <c r="AS333" i="19"/>
  <c r="AO333" i="19"/>
  <c r="AN333" i="19"/>
  <c r="AM333" i="19"/>
  <c r="AL333" i="19"/>
  <c r="AK333" i="19"/>
  <c r="AJ333" i="19"/>
  <c r="AI333" i="19"/>
  <c r="AQ333" i="19" s="1"/>
  <c r="AH333" i="19"/>
  <c r="AG333" i="19"/>
  <c r="AF333" i="19"/>
  <c r="AE333" i="19"/>
  <c r="AD333" i="19"/>
  <c r="AC333" i="19"/>
  <c r="AB333" i="19"/>
  <c r="AA333" i="19"/>
  <c r="Z333" i="19"/>
  <c r="Y333" i="19"/>
  <c r="W333" i="19"/>
  <c r="T333" i="19"/>
  <c r="S333" i="19"/>
  <c r="R333" i="19"/>
  <c r="L333" i="19"/>
  <c r="O333" i="19" s="1"/>
  <c r="K333" i="19"/>
  <c r="J333" i="19"/>
  <c r="I333" i="19"/>
  <c r="H333" i="19"/>
  <c r="G333" i="19"/>
  <c r="F333" i="19"/>
  <c r="BD332" i="19"/>
  <c r="BC332" i="19"/>
  <c r="BB332" i="19"/>
  <c r="BA332" i="19"/>
  <c r="AW332" i="19"/>
  <c r="AV332" i="19"/>
  <c r="AU332" i="19"/>
  <c r="AT332" i="19"/>
  <c r="AS332" i="19"/>
  <c r="AO332" i="19"/>
  <c r="AN332" i="19"/>
  <c r="AM332" i="19"/>
  <c r="AL332" i="19"/>
  <c r="AK332" i="19"/>
  <c r="AJ332" i="19"/>
  <c r="AI332" i="19"/>
  <c r="AQ332" i="19" s="1"/>
  <c r="AH332" i="19"/>
  <c r="AG332" i="19"/>
  <c r="AF332" i="19"/>
  <c r="AE332" i="19"/>
  <c r="AD332" i="19"/>
  <c r="AC332" i="19"/>
  <c r="AB332" i="19"/>
  <c r="AA332" i="19"/>
  <c r="Z332" i="19"/>
  <c r="Y332" i="19"/>
  <c r="X332" i="19"/>
  <c r="W332" i="19"/>
  <c r="T332" i="19"/>
  <c r="U332" i="19" s="1"/>
  <c r="S332" i="19"/>
  <c r="R332" i="19"/>
  <c r="L332" i="19"/>
  <c r="N332" i="19" s="1"/>
  <c r="K332" i="19"/>
  <c r="J332" i="19"/>
  <c r="I332" i="19"/>
  <c r="H332" i="19"/>
  <c r="G332" i="19"/>
  <c r="F332" i="19"/>
  <c r="BD331" i="19"/>
  <c r="BC331" i="19"/>
  <c r="BB331" i="19"/>
  <c r="BA331" i="19"/>
  <c r="AW331" i="19"/>
  <c r="AV331" i="19"/>
  <c r="AU331" i="19"/>
  <c r="X331" i="19" s="1"/>
  <c r="AT331" i="19"/>
  <c r="AS331" i="19"/>
  <c r="AO331" i="19"/>
  <c r="AN331" i="19"/>
  <c r="AM331" i="19"/>
  <c r="AL331" i="19"/>
  <c r="AK331" i="19"/>
  <c r="AJ331" i="19"/>
  <c r="AI331" i="19"/>
  <c r="AQ331" i="19" s="1"/>
  <c r="AH331" i="19"/>
  <c r="AG331" i="19"/>
  <c r="AF331" i="19"/>
  <c r="AE331" i="19"/>
  <c r="AD331" i="19"/>
  <c r="AC331" i="19"/>
  <c r="AB331" i="19"/>
  <c r="AA331" i="19"/>
  <c r="Z331" i="19"/>
  <c r="Y331" i="19"/>
  <c r="W331" i="19"/>
  <c r="T331" i="19"/>
  <c r="S331" i="19"/>
  <c r="R331" i="19"/>
  <c r="L331" i="19"/>
  <c r="O331" i="19" s="1"/>
  <c r="K331" i="19"/>
  <c r="J331" i="19"/>
  <c r="I331" i="19"/>
  <c r="H331" i="19"/>
  <c r="G331" i="19"/>
  <c r="F331" i="19"/>
  <c r="BD330" i="19"/>
  <c r="BC330" i="19"/>
  <c r="BB330" i="19"/>
  <c r="BA330" i="19"/>
  <c r="AW330" i="19"/>
  <c r="AV330" i="19"/>
  <c r="AU330" i="19"/>
  <c r="AT330" i="19"/>
  <c r="AS330" i="19"/>
  <c r="AO330" i="19"/>
  <c r="AN330" i="19"/>
  <c r="AM330" i="19"/>
  <c r="AL330" i="19"/>
  <c r="AK330" i="19"/>
  <c r="AJ330" i="19"/>
  <c r="AI330" i="19"/>
  <c r="AQ330" i="19" s="1"/>
  <c r="AH330" i="19"/>
  <c r="AG330" i="19"/>
  <c r="AF330" i="19"/>
  <c r="AE330" i="19"/>
  <c r="AD330" i="19"/>
  <c r="AC330" i="19"/>
  <c r="AB330" i="19"/>
  <c r="AA330" i="19"/>
  <c r="Z330" i="19"/>
  <c r="Y330" i="19"/>
  <c r="X330" i="19"/>
  <c r="W330" i="19"/>
  <c r="T330" i="19"/>
  <c r="U330" i="19" s="1"/>
  <c r="S330" i="19"/>
  <c r="R330" i="19"/>
  <c r="L330" i="19"/>
  <c r="N330" i="19" s="1"/>
  <c r="K330" i="19"/>
  <c r="J330" i="19"/>
  <c r="I330" i="19"/>
  <c r="H330" i="19"/>
  <c r="G330" i="19"/>
  <c r="F330" i="19"/>
  <c r="BD329" i="19"/>
  <c r="BC329" i="19"/>
  <c r="BB329" i="19"/>
  <c r="BA329" i="19"/>
  <c r="AW329" i="19"/>
  <c r="AV329" i="19"/>
  <c r="AU329" i="19"/>
  <c r="X329" i="19" s="1"/>
  <c r="AT329" i="19"/>
  <c r="AS329" i="19"/>
  <c r="AO329" i="19"/>
  <c r="AN329" i="19"/>
  <c r="AM329" i="19"/>
  <c r="AL329" i="19"/>
  <c r="AK329" i="19"/>
  <c r="AJ329" i="19"/>
  <c r="AI329" i="19"/>
  <c r="AQ329" i="19" s="1"/>
  <c r="AH329" i="19"/>
  <c r="AG329" i="19"/>
  <c r="AF329" i="19"/>
  <c r="AE329" i="19"/>
  <c r="AD329" i="19"/>
  <c r="AC329" i="19"/>
  <c r="AB329" i="19"/>
  <c r="AA329" i="19"/>
  <c r="Z329" i="19"/>
  <c r="Y329" i="19"/>
  <c r="W329" i="19"/>
  <c r="T329" i="19"/>
  <c r="S329" i="19"/>
  <c r="R329" i="19"/>
  <c r="L329" i="19"/>
  <c r="O329" i="19" s="1"/>
  <c r="K329" i="19"/>
  <c r="J329" i="19"/>
  <c r="I329" i="19"/>
  <c r="H329" i="19"/>
  <c r="G329" i="19"/>
  <c r="F329" i="19"/>
  <c r="BD328" i="19"/>
  <c r="BC328" i="19"/>
  <c r="BB328" i="19"/>
  <c r="BA328" i="19"/>
  <c r="AW328" i="19"/>
  <c r="AV328" i="19"/>
  <c r="AU328" i="19"/>
  <c r="AT328" i="19"/>
  <c r="AS328" i="19"/>
  <c r="AO328" i="19"/>
  <c r="AN328" i="19"/>
  <c r="AM328" i="19"/>
  <c r="AL328" i="19"/>
  <c r="AK328" i="19"/>
  <c r="AJ328" i="19"/>
  <c r="AI328" i="19"/>
  <c r="AQ328" i="19" s="1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T328" i="19"/>
  <c r="U328" i="19" s="1"/>
  <c r="S328" i="19"/>
  <c r="R328" i="19"/>
  <c r="L328" i="19"/>
  <c r="N328" i="19" s="1"/>
  <c r="K328" i="19"/>
  <c r="J328" i="19"/>
  <c r="I328" i="19"/>
  <c r="H328" i="19"/>
  <c r="G328" i="19"/>
  <c r="F328" i="19"/>
  <c r="BD327" i="19"/>
  <c r="BC327" i="19"/>
  <c r="BB327" i="19"/>
  <c r="BA327" i="19"/>
  <c r="AW327" i="19"/>
  <c r="AV327" i="19"/>
  <c r="AU327" i="19"/>
  <c r="X327" i="19" s="1"/>
  <c r="AT327" i="19"/>
  <c r="AS327" i="19"/>
  <c r="AO327" i="19"/>
  <c r="AN327" i="19"/>
  <c r="AM327" i="19"/>
  <c r="AL327" i="19"/>
  <c r="AK327" i="19"/>
  <c r="AJ327" i="19"/>
  <c r="AI327" i="19"/>
  <c r="AQ327" i="19" s="1"/>
  <c r="AH327" i="19"/>
  <c r="AG327" i="19"/>
  <c r="AF327" i="19"/>
  <c r="AE327" i="19"/>
  <c r="AD327" i="19"/>
  <c r="AC327" i="19"/>
  <c r="AB327" i="19"/>
  <c r="AA327" i="19"/>
  <c r="Z327" i="19"/>
  <c r="Y327" i="19"/>
  <c r="W327" i="19"/>
  <c r="T327" i="19"/>
  <c r="S327" i="19"/>
  <c r="R327" i="19"/>
  <c r="L327" i="19"/>
  <c r="O327" i="19" s="1"/>
  <c r="K327" i="19"/>
  <c r="J327" i="19"/>
  <c r="I327" i="19"/>
  <c r="H327" i="19"/>
  <c r="G327" i="19"/>
  <c r="F327" i="19"/>
  <c r="BD326" i="19"/>
  <c r="BC326" i="19"/>
  <c r="BB326" i="19"/>
  <c r="BA326" i="19"/>
  <c r="AW326" i="19"/>
  <c r="AV326" i="19"/>
  <c r="AU326" i="19"/>
  <c r="AT326" i="19"/>
  <c r="AS326" i="19"/>
  <c r="AO326" i="19"/>
  <c r="AN326" i="19"/>
  <c r="AM326" i="19"/>
  <c r="AL326" i="19"/>
  <c r="AK326" i="19"/>
  <c r="AJ326" i="19"/>
  <c r="AI326" i="19"/>
  <c r="AQ326" i="19" s="1"/>
  <c r="AH326" i="19"/>
  <c r="AG326" i="19"/>
  <c r="AF326" i="19"/>
  <c r="AE326" i="19"/>
  <c r="AD326" i="19"/>
  <c r="AC326" i="19"/>
  <c r="AB326" i="19"/>
  <c r="AA326" i="19"/>
  <c r="Z326" i="19"/>
  <c r="Y326" i="19"/>
  <c r="X326" i="19"/>
  <c r="W326" i="19"/>
  <c r="T326" i="19"/>
  <c r="U326" i="19" s="1"/>
  <c r="S326" i="19"/>
  <c r="R326" i="19"/>
  <c r="L326" i="19"/>
  <c r="N326" i="19" s="1"/>
  <c r="K326" i="19"/>
  <c r="J326" i="19"/>
  <c r="I326" i="19"/>
  <c r="H326" i="19"/>
  <c r="G326" i="19"/>
  <c r="F326" i="19"/>
  <c r="BD325" i="19"/>
  <c r="BC325" i="19"/>
  <c r="BB325" i="19"/>
  <c r="BA325" i="19"/>
  <c r="AW325" i="19"/>
  <c r="AV325" i="19"/>
  <c r="AU325" i="19"/>
  <c r="X325" i="19" s="1"/>
  <c r="AT325" i="19"/>
  <c r="AS325" i="19"/>
  <c r="AO325" i="19"/>
  <c r="AN325" i="19"/>
  <c r="AM325" i="19"/>
  <c r="AL325" i="19"/>
  <c r="AK325" i="19"/>
  <c r="AJ325" i="19"/>
  <c r="AI325" i="19"/>
  <c r="AQ325" i="19" s="1"/>
  <c r="AH325" i="19"/>
  <c r="AG325" i="19"/>
  <c r="AF325" i="19"/>
  <c r="AE325" i="19"/>
  <c r="AD325" i="19"/>
  <c r="AC325" i="19"/>
  <c r="AB325" i="19"/>
  <c r="AA325" i="19"/>
  <c r="Z325" i="19"/>
  <c r="Y325" i="19"/>
  <c r="W325" i="19"/>
  <c r="T325" i="19"/>
  <c r="S325" i="19"/>
  <c r="R325" i="19"/>
  <c r="L325" i="19"/>
  <c r="O325" i="19" s="1"/>
  <c r="K325" i="19"/>
  <c r="J325" i="19"/>
  <c r="I325" i="19"/>
  <c r="H325" i="19"/>
  <c r="G325" i="19"/>
  <c r="F325" i="19"/>
  <c r="BD324" i="19"/>
  <c r="BC324" i="19"/>
  <c r="BB324" i="19"/>
  <c r="BA324" i="19"/>
  <c r="AW324" i="19"/>
  <c r="AV324" i="19"/>
  <c r="AU324" i="19"/>
  <c r="AT324" i="19"/>
  <c r="AS324" i="19"/>
  <c r="AO324" i="19"/>
  <c r="AN324" i="19"/>
  <c r="AM324" i="19"/>
  <c r="AL324" i="19"/>
  <c r="AK324" i="19"/>
  <c r="AJ324" i="19"/>
  <c r="AI324" i="19"/>
  <c r="AQ324" i="19" s="1"/>
  <c r="AH324" i="19"/>
  <c r="AG324" i="19"/>
  <c r="AF324" i="19"/>
  <c r="AE324" i="19"/>
  <c r="AD324" i="19"/>
  <c r="AC324" i="19"/>
  <c r="AB324" i="19"/>
  <c r="AA324" i="19"/>
  <c r="Z324" i="19"/>
  <c r="Y324" i="19"/>
  <c r="X324" i="19"/>
  <c r="W324" i="19"/>
  <c r="T324" i="19"/>
  <c r="U324" i="19" s="1"/>
  <c r="S324" i="19"/>
  <c r="R324" i="19"/>
  <c r="L324" i="19"/>
  <c r="N324" i="19" s="1"/>
  <c r="K324" i="19"/>
  <c r="J324" i="19"/>
  <c r="I324" i="19"/>
  <c r="H324" i="19"/>
  <c r="G324" i="19"/>
  <c r="F324" i="19"/>
  <c r="BD323" i="19"/>
  <c r="BC323" i="19"/>
  <c r="BB323" i="19"/>
  <c r="BA323" i="19"/>
  <c r="AW323" i="19"/>
  <c r="AV323" i="19"/>
  <c r="AU323" i="19"/>
  <c r="X323" i="19" s="1"/>
  <c r="AT323" i="19"/>
  <c r="AS323" i="19"/>
  <c r="AO323" i="19"/>
  <c r="AN323" i="19"/>
  <c r="AM323" i="19"/>
  <c r="AL323" i="19"/>
  <c r="AK323" i="19"/>
  <c r="AJ323" i="19"/>
  <c r="AI323" i="19"/>
  <c r="AQ323" i="19" s="1"/>
  <c r="AH323" i="19"/>
  <c r="AG323" i="19"/>
  <c r="AF323" i="19"/>
  <c r="AE323" i="19"/>
  <c r="AD323" i="19"/>
  <c r="AC323" i="19"/>
  <c r="AB323" i="19"/>
  <c r="AA323" i="19"/>
  <c r="Z323" i="19"/>
  <c r="Y323" i="19"/>
  <c r="W323" i="19"/>
  <c r="T323" i="19"/>
  <c r="S323" i="19"/>
  <c r="R323" i="19"/>
  <c r="L323" i="19"/>
  <c r="O323" i="19" s="1"/>
  <c r="K323" i="19"/>
  <c r="J323" i="19"/>
  <c r="I323" i="19"/>
  <c r="H323" i="19"/>
  <c r="G323" i="19"/>
  <c r="F323" i="19"/>
  <c r="BD322" i="19"/>
  <c r="BC322" i="19"/>
  <c r="BB322" i="19"/>
  <c r="BA322" i="19"/>
  <c r="AW322" i="19"/>
  <c r="AV322" i="19"/>
  <c r="AU322" i="19"/>
  <c r="AT322" i="19"/>
  <c r="AS322" i="19"/>
  <c r="AO322" i="19"/>
  <c r="AN322" i="19"/>
  <c r="AM322" i="19"/>
  <c r="AL322" i="19"/>
  <c r="AK322" i="19"/>
  <c r="AJ322" i="19"/>
  <c r="AI322" i="19"/>
  <c r="AQ322" i="19" s="1"/>
  <c r="AH322" i="19"/>
  <c r="AG322" i="19"/>
  <c r="AF322" i="19"/>
  <c r="AE322" i="19"/>
  <c r="AD322" i="19"/>
  <c r="AC322" i="19"/>
  <c r="AB322" i="19"/>
  <c r="AA322" i="19"/>
  <c r="Z322" i="19"/>
  <c r="Y322" i="19"/>
  <c r="X322" i="19"/>
  <c r="W322" i="19"/>
  <c r="T322" i="19"/>
  <c r="U322" i="19" s="1"/>
  <c r="S322" i="19"/>
  <c r="R322" i="19"/>
  <c r="L322" i="19"/>
  <c r="N322" i="19" s="1"/>
  <c r="K322" i="19"/>
  <c r="J322" i="19"/>
  <c r="I322" i="19"/>
  <c r="H322" i="19"/>
  <c r="G322" i="19"/>
  <c r="F322" i="19"/>
  <c r="BD321" i="19"/>
  <c r="BC321" i="19"/>
  <c r="BB321" i="19"/>
  <c r="BA321" i="19"/>
  <c r="AW321" i="19"/>
  <c r="AV321" i="19"/>
  <c r="AU321" i="19"/>
  <c r="X321" i="19" s="1"/>
  <c r="AT321" i="19"/>
  <c r="AS321" i="19"/>
  <c r="AO321" i="19"/>
  <c r="AN321" i="19"/>
  <c r="AM321" i="19"/>
  <c r="AL321" i="19"/>
  <c r="AK321" i="19"/>
  <c r="AJ321" i="19"/>
  <c r="AI321" i="19"/>
  <c r="AQ321" i="19" s="1"/>
  <c r="AH321" i="19"/>
  <c r="AG321" i="19"/>
  <c r="AF321" i="19"/>
  <c r="AE321" i="19"/>
  <c r="AD321" i="19"/>
  <c r="AC321" i="19"/>
  <c r="AB321" i="19"/>
  <c r="AA321" i="19"/>
  <c r="Z321" i="19"/>
  <c r="Y321" i="19"/>
  <c r="W321" i="19"/>
  <c r="T321" i="19"/>
  <c r="S321" i="19"/>
  <c r="R321" i="19"/>
  <c r="L321" i="19"/>
  <c r="O321" i="19" s="1"/>
  <c r="K321" i="19"/>
  <c r="J321" i="19"/>
  <c r="I321" i="19"/>
  <c r="H321" i="19"/>
  <c r="G321" i="19"/>
  <c r="F321" i="19"/>
  <c r="BD320" i="19"/>
  <c r="BC320" i="19"/>
  <c r="BB320" i="19"/>
  <c r="BA320" i="19"/>
  <c r="AW320" i="19"/>
  <c r="AV320" i="19"/>
  <c r="AU320" i="19"/>
  <c r="AT320" i="19"/>
  <c r="AS320" i="19"/>
  <c r="AO320" i="19"/>
  <c r="AN320" i="19"/>
  <c r="AM320" i="19"/>
  <c r="AL320" i="19"/>
  <c r="AK320" i="19"/>
  <c r="AJ320" i="19"/>
  <c r="AI320" i="19"/>
  <c r="AQ320" i="19" s="1"/>
  <c r="AH320" i="19"/>
  <c r="AG320" i="19"/>
  <c r="AF320" i="19"/>
  <c r="AE320" i="19"/>
  <c r="AD320" i="19"/>
  <c r="AC320" i="19"/>
  <c r="AB320" i="19"/>
  <c r="AA320" i="19"/>
  <c r="Z320" i="19"/>
  <c r="Y320" i="19"/>
  <c r="X320" i="19"/>
  <c r="W320" i="19"/>
  <c r="T320" i="19"/>
  <c r="U320" i="19" s="1"/>
  <c r="S320" i="19"/>
  <c r="R320" i="19"/>
  <c r="L320" i="19"/>
  <c r="N320" i="19" s="1"/>
  <c r="K320" i="19"/>
  <c r="J320" i="19"/>
  <c r="I320" i="19"/>
  <c r="H320" i="19"/>
  <c r="G320" i="19"/>
  <c r="F320" i="19"/>
  <c r="BD319" i="19"/>
  <c r="BC319" i="19"/>
  <c r="BB319" i="19"/>
  <c r="BA319" i="19"/>
  <c r="AW319" i="19"/>
  <c r="AV319" i="19"/>
  <c r="AU319" i="19"/>
  <c r="X319" i="19" s="1"/>
  <c r="AT319" i="19"/>
  <c r="AS319" i="19"/>
  <c r="AO319" i="19"/>
  <c r="AN319" i="19"/>
  <c r="AM319" i="19"/>
  <c r="AL319" i="19"/>
  <c r="AK319" i="19"/>
  <c r="AJ319" i="19"/>
  <c r="AI319" i="19"/>
  <c r="AQ319" i="19" s="1"/>
  <c r="AH319" i="19"/>
  <c r="AG319" i="19"/>
  <c r="AF319" i="19"/>
  <c r="AE319" i="19"/>
  <c r="AD319" i="19"/>
  <c r="AC319" i="19"/>
  <c r="AB319" i="19"/>
  <c r="AA319" i="19"/>
  <c r="Z319" i="19"/>
  <c r="Y319" i="19"/>
  <c r="W319" i="19"/>
  <c r="T319" i="19"/>
  <c r="S319" i="19"/>
  <c r="R319" i="19"/>
  <c r="L319" i="19"/>
  <c r="O319" i="19" s="1"/>
  <c r="K319" i="19"/>
  <c r="J319" i="19"/>
  <c r="I319" i="19"/>
  <c r="H319" i="19"/>
  <c r="G319" i="19"/>
  <c r="F319" i="19"/>
  <c r="BD318" i="19"/>
  <c r="BC318" i="19"/>
  <c r="BB318" i="19"/>
  <c r="BA318" i="19"/>
  <c r="AW318" i="19"/>
  <c r="AV318" i="19"/>
  <c r="AU318" i="19"/>
  <c r="AT318" i="19"/>
  <c r="AS318" i="19"/>
  <c r="AO318" i="19"/>
  <c r="AN318" i="19"/>
  <c r="AM318" i="19"/>
  <c r="AL318" i="19"/>
  <c r="AK318" i="19"/>
  <c r="AJ318" i="19"/>
  <c r="AI318" i="19"/>
  <c r="AQ318" i="19" s="1"/>
  <c r="AH318" i="19"/>
  <c r="AG318" i="19"/>
  <c r="AF318" i="19"/>
  <c r="AE318" i="19"/>
  <c r="AD318" i="19"/>
  <c r="AC318" i="19"/>
  <c r="AB318" i="19"/>
  <c r="AA318" i="19"/>
  <c r="Z318" i="19"/>
  <c r="Y318" i="19"/>
  <c r="X318" i="19"/>
  <c r="W318" i="19"/>
  <c r="T318" i="19"/>
  <c r="U318" i="19" s="1"/>
  <c r="S318" i="19"/>
  <c r="R318" i="19"/>
  <c r="L318" i="19"/>
  <c r="N318" i="19" s="1"/>
  <c r="K318" i="19"/>
  <c r="J318" i="19"/>
  <c r="I318" i="19"/>
  <c r="H318" i="19"/>
  <c r="G318" i="19"/>
  <c r="F318" i="19"/>
  <c r="BD317" i="19"/>
  <c r="BC317" i="19"/>
  <c r="BB317" i="19"/>
  <c r="BA317" i="19"/>
  <c r="AW317" i="19"/>
  <c r="AV317" i="19"/>
  <c r="AU317" i="19"/>
  <c r="X317" i="19" s="1"/>
  <c r="AT317" i="19"/>
  <c r="AS317" i="19"/>
  <c r="AO317" i="19"/>
  <c r="AN317" i="19"/>
  <c r="AM317" i="19"/>
  <c r="AL317" i="19"/>
  <c r="AK317" i="19"/>
  <c r="AJ317" i="19"/>
  <c r="AI317" i="19"/>
  <c r="AQ317" i="19" s="1"/>
  <c r="AH317" i="19"/>
  <c r="AG317" i="19"/>
  <c r="AF317" i="19"/>
  <c r="AE317" i="19"/>
  <c r="AD317" i="19"/>
  <c r="AC317" i="19"/>
  <c r="AB317" i="19"/>
  <c r="AA317" i="19"/>
  <c r="Z317" i="19"/>
  <c r="Y317" i="19"/>
  <c r="W317" i="19"/>
  <c r="T317" i="19"/>
  <c r="S317" i="19"/>
  <c r="R317" i="19"/>
  <c r="L317" i="19"/>
  <c r="O317" i="19" s="1"/>
  <c r="K317" i="19"/>
  <c r="J317" i="19"/>
  <c r="I317" i="19"/>
  <c r="H317" i="19"/>
  <c r="G317" i="19"/>
  <c r="F317" i="19"/>
  <c r="BD316" i="19"/>
  <c r="BC316" i="19"/>
  <c r="BB316" i="19"/>
  <c r="BA316" i="19"/>
  <c r="AW316" i="19"/>
  <c r="AV316" i="19"/>
  <c r="AU316" i="19"/>
  <c r="AT316" i="19"/>
  <c r="AS316" i="19"/>
  <c r="AO316" i="19"/>
  <c r="AN316" i="19"/>
  <c r="AM316" i="19"/>
  <c r="AL316" i="19"/>
  <c r="AK316" i="19"/>
  <c r="AJ316" i="19"/>
  <c r="AI316" i="19"/>
  <c r="AQ316" i="19" s="1"/>
  <c r="AH316" i="19"/>
  <c r="AG316" i="19"/>
  <c r="AF316" i="19"/>
  <c r="AE316" i="19"/>
  <c r="AD316" i="19"/>
  <c r="AC316" i="19"/>
  <c r="AB316" i="19"/>
  <c r="AA316" i="19"/>
  <c r="Z316" i="19"/>
  <c r="Y316" i="19"/>
  <c r="X316" i="19"/>
  <c r="W316" i="19"/>
  <c r="T316" i="19"/>
  <c r="U316" i="19" s="1"/>
  <c r="S316" i="19"/>
  <c r="R316" i="19"/>
  <c r="L316" i="19"/>
  <c r="N316" i="19" s="1"/>
  <c r="K316" i="19"/>
  <c r="J316" i="19"/>
  <c r="I316" i="19"/>
  <c r="H316" i="19"/>
  <c r="G316" i="19"/>
  <c r="F316" i="19"/>
  <c r="BD315" i="19"/>
  <c r="BC315" i="19"/>
  <c r="BB315" i="19"/>
  <c r="BA315" i="19"/>
  <c r="AW315" i="19"/>
  <c r="AV315" i="19"/>
  <c r="AU315" i="19"/>
  <c r="X315" i="19" s="1"/>
  <c r="AT315" i="19"/>
  <c r="AS315" i="19"/>
  <c r="AO315" i="19"/>
  <c r="AN315" i="19"/>
  <c r="AM315" i="19"/>
  <c r="AL315" i="19"/>
  <c r="AK315" i="19"/>
  <c r="AJ315" i="19"/>
  <c r="AI315" i="19"/>
  <c r="AQ315" i="19" s="1"/>
  <c r="AH315" i="19"/>
  <c r="AG315" i="19"/>
  <c r="AF315" i="19"/>
  <c r="AE315" i="19"/>
  <c r="AD315" i="19"/>
  <c r="AC315" i="19"/>
  <c r="AB315" i="19"/>
  <c r="AA315" i="19"/>
  <c r="Z315" i="19"/>
  <c r="Y315" i="19"/>
  <c r="W315" i="19"/>
  <c r="T315" i="19"/>
  <c r="S315" i="19"/>
  <c r="R315" i="19"/>
  <c r="L315" i="19"/>
  <c r="O315" i="19" s="1"/>
  <c r="K315" i="19"/>
  <c r="J315" i="19"/>
  <c r="I315" i="19"/>
  <c r="H315" i="19"/>
  <c r="G315" i="19"/>
  <c r="F315" i="19"/>
  <c r="BD314" i="19"/>
  <c r="BC314" i="19"/>
  <c r="BB314" i="19"/>
  <c r="BA314" i="19"/>
  <c r="AW314" i="19"/>
  <c r="AV314" i="19"/>
  <c r="AU314" i="19"/>
  <c r="AT314" i="19"/>
  <c r="AS314" i="19"/>
  <c r="AO314" i="19"/>
  <c r="AN314" i="19"/>
  <c r="AM314" i="19"/>
  <c r="AL314" i="19"/>
  <c r="AK314" i="19"/>
  <c r="AJ314" i="19"/>
  <c r="AI314" i="19"/>
  <c r="AQ314" i="19" s="1"/>
  <c r="AH314" i="19"/>
  <c r="AG314" i="19"/>
  <c r="AF314" i="19"/>
  <c r="AE314" i="19"/>
  <c r="AD314" i="19"/>
  <c r="AC314" i="19"/>
  <c r="AB314" i="19"/>
  <c r="AA314" i="19"/>
  <c r="Z314" i="19"/>
  <c r="Y314" i="19"/>
  <c r="X314" i="19"/>
  <c r="W314" i="19"/>
  <c r="T314" i="19"/>
  <c r="U314" i="19" s="1"/>
  <c r="S314" i="19"/>
  <c r="R314" i="19"/>
  <c r="L314" i="19"/>
  <c r="N314" i="19" s="1"/>
  <c r="K314" i="19"/>
  <c r="J314" i="19"/>
  <c r="I314" i="19"/>
  <c r="H314" i="19"/>
  <c r="G314" i="19"/>
  <c r="F314" i="19"/>
  <c r="BD313" i="19"/>
  <c r="BC313" i="19"/>
  <c r="BB313" i="19"/>
  <c r="BA313" i="19"/>
  <c r="AW313" i="19"/>
  <c r="AV313" i="19"/>
  <c r="AU313" i="19"/>
  <c r="X313" i="19" s="1"/>
  <c r="AT313" i="19"/>
  <c r="AS313" i="19"/>
  <c r="AO313" i="19"/>
  <c r="AN313" i="19"/>
  <c r="AM313" i="19"/>
  <c r="AL313" i="19"/>
  <c r="AK313" i="19"/>
  <c r="AJ313" i="19"/>
  <c r="AI313" i="19"/>
  <c r="AQ313" i="19" s="1"/>
  <c r="AH313" i="19"/>
  <c r="AG313" i="19"/>
  <c r="AF313" i="19"/>
  <c r="AE313" i="19"/>
  <c r="AD313" i="19"/>
  <c r="AC313" i="19"/>
  <c r="AB313" i="19"/>
  <c r="AA313" i="19"/>
  <c r="Z313" i="19"/>
  <c r="Y313" i="19"/>
  <c r="W313" i="19"/>
  <c r="T313" i="19"/>
  <c r="S313" i="19"/>
  <c r="R313" i="19"/>
  <c r="L313" i="19"/>
  <c r="O313" i="19" s="1"/>
  <c r="K313" i="19"/>
  <c r="J313" i="19"/>
  <c r="I313" i="19"/>
  <c r="H313" i="19"/>
  <c r="G313" i="19"/>
  <c r="F313" i="19"/>
  <c r="BD312" i="19"/>
  <c r="BC312" i="19"/>
  <c r="BB312" i="19"/>
  <c r="BA312" i="19"/>
  <c r="AW312" i="19"/>
  <c r="AV312" i="19"/>
  <c r="AU312" i="19"/>
  <c r="AT312" i="19"/>
  <c r="AS312" i="19"/>
  <c r="AO312" i="19"/>
  <c r="AN312" i="19"/>
  <c r="AM312" i="19"/>
  <c r="AL312" i="19"/>
  <c r="AK312" i="19"/>
  <c r="AJ312" i="19"/>
  <c r="AI312" i="19"/>
  <c r="AQ312" i="19" s="1"/>
  <c r="AH312" i="19"/>
  <c r="AG312" i="19"/>
  <c r="AF312" i="19"/>
  <c r="AE312" i="19"/>
  <c r="AD312" i="19"/>
  <c r="AC312" i="19"/>
  <c r="AB312" i="19"/>
  <c r="AA312" i="19"/>
  <c r="Z312" i="19"/>
  <c r="Y312" i="19"/>
  <c r="X312" i="19"/>
  <c r="W312" i="19"/>
  <c r="T312" i="19"/>
  <c r="U312" i="19" s="1"/>
  <c r="S312" i="19"/>
  <c r="R312" i="19"/>
  <c r="L312" i="19"/>
  <c r="P312" i="19" s="1"/>
  <c r="K312" i="19"/>
  <c r="J312" i="19"/>
  <c r="I312" i="19"/>
  <c r="H312" i="19"/>
  <c r="G312" i="19"/>
  <c r="F312" i="19"/>
  <c r="BD311" i="19"/>
  <c r="BC311" i="19"/>
  <c r="BB311" i="19"/>
  <c r="BA311" i="19"/>
  <c r="AW311" i="19"/>
  <c r="AV311" i="19"/>
  <c r="AU311" i="19"/>
  <c r="X311" i="19" s="1"/>
  <c r="AT311" i="19"/>
  <c r="AS311" i="19"/>
  <c r="AO311" i="19"/>
  <c r="AN311" i="19"/>
  <c r="AM311" i="19"/>
  <c r="AL311" i="19"/>
  <c r="AK311" i="19"/>
  <c r="AJ311" i="19"/>
  <c r="AI311" i="19"/>
  <c r="AQ311" i="19" s="1"/>
  <c r="AH311" i="19"/>
  <c r="AG311" i="19"/>
  <c r="AF311" i="19"/>
  <c r="AE311" i="19"/>
  <c r="AD311" i="19"/>
  <c r="AC311" i="19"/>
  <c r="AB311" i="19"/>
  <c r="AA311" i="19"/>
  <c r="Z311" i="19"/>
  <c r="Y311" i="19"/>
  <c r="W311" i="19"/>
  <c r="T311" i="19"/>
  <c r="S311" i="19"/>
  <c r="R311" i="19"/>
  <c r="L311" i="19"/>
  <c r="P311" i="19" s="1"/>
  <c r="K311" i="19"/>
  <c r="J311" i="19"/>
  <c r="I311" i="19"/>
  <c r="H311" i="19"/>
  <c r="G311" i="19"/>
  <c r="F311" i="19"/>
  <c r="BD310" i="19"/>
  <c r="BC310" i="19"/>
  <c r="BB310" i="19"/>
  <c r="BA310" i="19"/>
  <c r="AW310" i="19"/>
  <c r="AV310" i="19"/>
  <c r="AU310" i="19"/>
  <c r="AT310" i="19"/>
  <c r="AS310" i="19"/>
  <c r="AO310" i="19"/>
  <c r="AN310" i="19"/>
  <c r="AM310" i="19"/>
  <c r="AL310" i="19"/>
  <c r="AK310" i="19"/>
  <c r="AJ310" i="19"/>
  <c r="AI310" i="19"/>
  <c r="AQ310" i="19" s="1"/>
  <c r="AH310" i="19"/>
  <c r="AG310" i="19"/>
  <c r="AF310" i="19"/>
  <c r="AE310" i="19"/>
  <c r="AD310" i="19"/>
  <c r="AC310" i="19"/>
  <c r="AB310" i="19"/>
  <c r="AA310" i="19"/>
  <c r="Z310" i="19"/>
  <c r="Y310" i="19"/>
  <c r="X310" i="19"/>
  <c r="W310" i="19"/>
  <c r="T310" i="19"/>
  <c r="V310" i="19" s="1"/>
  <c r="S310" i="19"/>
  <c r="R310" i="19"/>
  <c r="L310" i="19"/>
  <c r="P310" i="19" s="1"/>
  <c r="K310" i="19"/>
  <c r="J310" i="19"/>
  <c r="I310" i="19"/>
  <c r="H310" i="19"/>
  <c r="G310" i="19"/>
  <c r="F310" i="19"/>
  <c r="BD309" i="19"/>
  <c r="BC309" i="19"/>
  <c r="BB309" i="19"/>
  <c r="BA309" i="19"/>
  <c r="AW309" i="19"/>
  <c r="AV309" i="19"/>
  <c r="AU309" i="19"/>
  <c r="X309" i="19" s="1"/>
  <c r="AT309" i="19"/>
  <c r="AS309" i="19"/>
  <c r="AO309" i="19"/>
  <c r="AN309" i="19"/>
  <c r="AM309" i="19"/>
  <c r="AL309" i="19"/>
  <c r="AK309" i="19"/>
  <c r="AJ309" i="19"/>
  <c r="AI309" i="19"/>
  <c r="AQ309" i="19" s="1"/>
  <c r="AH309" i="19"/>
  <c r="AG309" i="19"/>
  <c r="AF309" i="19"/>
  <c r="AE309" i="19"/>
  <c r="AD309" i="19"/>
  <c r="AC309" i="19"/>
  <c r="AB309" i="19"/>
  <c r="AA309" i="19"/>
  <c r="Z309" i="19"/>
  <c r="Y309" i="19"/>
  <c r="W309" i="19"/>
  <c r="T309" i="19"/>
  <c r="S309" i="19"/>
  <c r="R309" i="19"/>
  <c r="L309" i="19"/>
  <c r="O309" i="19" s="1"/>
  <c r="K309" i="19"/>
  <c r="J309" i="19"/>
  <c r="I309" i="19"/>
  <c r="H309" i="19"/>
  <c r="G309" i="19"/>
  <c r="F309" i="19"/>
  <c r="BD308" i="19"/>
  <c r="BC308" i="19"/>
  <c r="BB308" i="19"/>
  <c r="BA308" i="19"/>
  <c r="AW308" i="19"/>
  <c r="AV308" i="19"/>
  <c r="AU308" i="19"/>
  <c r="AT308" i="19"/>
  <c r="AS308" i="19"/>
  <c r="AO308" i="19"/>
  <c r="AN308" i="19"/>
  <c r="AM308" i="19"/>
  <c r="AL308" i="19"/>
  <c r="AK308" i="19"/>
  <c r="AJ308" i="19"/>
  <c r="AI308" i="19"/>
  <c r="AQ308" i="19" s="1"/>
  <c r="AH308" i="19"/>
  <c r="AG308" i="19"/>
  <c r="AF308" i="19"/>
  <c r="AE308" i="19"/>
  <c r="AD308" i="19"/>
  <c r="AC308" i="19"/>
  <c r="AB308" i="19"/>
  <c r="AA308" i="19"/>
  <c r="Z308" i="19"/>
  <c r="Y308" i="19"/>
  <c r="X308" i="19"/>
  <c r="W308" i="19"/>
  <c r="T308" i="19"/>
  <c r="V308" i="19" s="1"/>
  <c r="S308" i="19"/>
  <c r="R308" i="19"/>
  <c r="L308" i="19"/>
  <c r="P308" i="19" s="1"/>
  <c r="K308" i="19"/>
  <c r="J308" i="19"/>
  <c r="I308" i="19"/>
  <c r="H308" i="19"/>
  <c r="G308" i="19"/>
  <c r="F308" i="19"/>
  <c r="BD307" i="19"/>
  <c r="BC307" i="19"/>
  <c r="BB307" i="19"/>
  <c r="BA307" i="19"/>
  <c r="AW307" i="19"/>
  <c r="AV307" i="19"/>
  <c r="AU307" i="19"/>
  <c r="X307" i="19" s="1"/>
  <c r="AT307" i="19"/>
  <c r="AS307" i="19"/>
  <c r="AO307" i="19"/>
  <c r="AN307" i="19"/>
  <c r="AM307" i="19"/>
  <c r="AL307" i="19"/>
  <c r="AK307" i="19"/>
  <c r="AJ307" i="19"/>
  <c r="AI307" i="19"/>
  <c r="AQ307" i="19" s="1"/>
  <c r="AH307" i="19"/>
  <c r="AG307" i="19"/>
  <c r="AF307" i="19"/>
  <c r="AE307" i="19"/>
  <c r="AD307" i="19"/>
  <c r="AC307" i="19"/>
  <c r="AB307" i="19"/>
  <c r="AA307" i="19"/>
  <c r="Z307" i="19"/>
  <c r="Y307" i="19"/>
  <c r="W307" i="19"/>
  <c r="T307" i="19"/>
  <c r="V307" i="19" s="1"/>
  <c r="S307" i="19"/>
  <c r="R307" i="19"/>
  <c r="L307" i="19"/>
  <c r="Q307" i="19" s="1"/>
  <c r="K307" i="19"/>
  <c r="J307" i="19"/>
  <c r="I307" i="19"/>
  <c r="H307" i="19"/>
  <c r="G307" i="19"/>
  <c r="F307" i="19"/>
  <c r="BD306" i="19"/>
  <c r="BC306" i="19"/>
  <c r="BB306" i="19"/>
  <c r="BA306" i="19"/>
  <c r="AW306" i="19"/>
  <c r="AV306" i="19"/>
  <c r="AU306" i="19"/>
  <c r="AT306" i="19"/>
  <c r="AS306" i="19"/>
  <c r="AO306" i="19"/>
  <c r="AN306" i="19"/>
  <c r="AM306" i="19"/>
  <c r="AL306" i="19"/>
  <c r="AK306" i="19"/>
  <c r="AJ306" i="19"/>
  <c r="AI306" i="19"/>
  <c r="AQ306" i="19" s="1"/>
  <c r="AH306" i="19"/>
  <c r="AG306" i="19"/>
  <c r="AF306" i="19"/>
  <c r="AE306" i="19"/>
  <c r="AD306" i="19"/>
  <c r="AC306" i="19"/>
  <c r="AB306" i="19"/>
  <c r="AA306" i="19"/>
  <c r="Z306" i="19"/>
  <c r="Y306" i="19"/>
  <c r="X306" i="19"/>
  <c r="W306" i="19"/>
  <c r="T306" i="19"/>
  <c r="V306" i="19" s="1"/>
  <c r="S306" i="19"/>
  <c r="R306" i="19"/>
  <c r="L306" i="19"/>
  <c r="P306" i="19" s="1"/>
  <c r="K306" i="19"/>
  <c r="J306" i="19"/>
  <c r="I306" i="19"/>
  <c r="H306" i="19"/>
  <c r="G306" i="19"/>
  <c r="F306" i="19"/>
  <c r="BD305" i="19"/>
  <c r="BC305" i="19"/>
  <c r="BB305" i="19"/>
  <c r="BA305" i="19"/>
  <c r="AW305" i="19"/>
  <c r="AV305" i="19"/>
  <c r="AU305" i="19"/>
  <c r="X305" i="19" s="1"/>
  <c r="AT305" i="19"/>
  <c r="AS305" i="19"/>
  <c r="AO305" i="19"/>
  <c r="AN305" i="19"/>
  <c r="AM305" i="19"/>
  <c r="AL305" i="19"/>
  <c r="AK305" i="19"/>
  <c r="AJ305" i="19"/>
  <c r="AI305" i="19"/>
  <c r="AQ305" i="19" s="1"/>
  <c r="AH305" i="19"/>
  <c r="AG305" i="19"/>
  <c r="AF305" i="19"/>
  <c r="AE305" i="19"/>
  <c r="AD305" i="19"/>
  <c r="AC305" i="19"/>
  <c r="AB305" i="19"/>
  <c r="AA305" i="19"/>
  <c r="Z305" i="19"/>
  <c r="Y305" i="19"/>
  <c r="W305" i="19"/>
  <c r="T305" i="19"/>
  <c r="S305" i="19"/>
  <c r="R305" i="19"/>
  <c r="L305" i="19"/>
  <c r="O305" i="19" s="1"/>
  <c r="K305" i="19"/>
  <c r="J305" i="19"/>
  <c r="I305" i="19"/>
  <c r="H305" i="19"/>
  <c r="G305" i="19"/>
  <c r="F305" i="19"/>
  <c r="BD304" i="19"/>
  <c r="BC304" i="19"/>
  <c r="BB304" i="19"/>
  <c r="BA304" i="19"/>
  <c r="AW304" i="19"/>
  <c r="AV304" i="19"/>
  <c r="AU304" i="19"/>
  <c r="AT304" i="19"/>
  <c r="AS304" i="19"/>
  <c r="AO304" i="19"/>
  <c r="AN304" i="19"/>
  <c r="AM304" i="19"/>
  <c r="AL304" i="19"/>
  <c r="AK304" i="19"/>
  <c r="AJ304" i="19"/>
  <c r="AI304" i="19"/>
  <c r="AQ304" i="19" s="1"/>
  <c r="AH304" i="19"/>
  <c r="AG304" i="19"/>
  <c r="AF304" i="19"/>
  <c r="AE304" i="19"/>
  <c r="AD304" i="19"/>
  <c r="AC304" i="19"/>
  <c r="AB304" i="19"/>
  <c r="AA304" i="19"/>
  <c r="Z304" i="19"/>
  <c r="Y304" i="19"/>
  <c r="X304" i="19"/>
  <c r="W304" i="19"/>
  <c r="T304" i="19"/>
  <c r="V304" i="19" s="1"/>
  <c r="S304" i="19"/>
  <c r="R304" i="19"/>
  <c r="L304" i="19"/>
  <c r="P304" i="19" s="1"/>
  <c r="K304" i="19"/>
  <c r="J304" i="19"/>
  <c r="I304" i="19"/>
  <c r="H304" i="19"/>
  <c r="G304" i="19"/>
  <c r="F304" i="19"/>
  <c r="BD303" i="19"/>
  <c r="BC303" i="19"/>
  <c r="BB303" i="19"/>
  <c r="BA303" i="19"/>
  <c r="AW303" i="19"/>
  <c r="AV303" i="19"/>
  <c r="AU303" i="19"/>
  <c r="X303" i="19" s="1"/>
  <c r="AT303" i="19"/>
  <c r="AS303" i="19"/>
  <c r="AO303" i="19"/>
  <c r="AN303" i="19"/>
  <c r="AM303" i="19"/>
  <c r="AL303" i="19"/>
  <c r="AK303" i="19"/>
  <c r="AJ303" i="19"/>
  <c r="AI303" i="19"/>
  <c r="AQ303" i="19" s="1"/>
  <c r="AH303" i="19"/>
  <c r="AG303" i="19"/>
  <c r="AF303" i="19"/>
  <c r="AE303" i="19"/>
  <c r="AD303" i="19"/>
  <c r="AC303" i="19"/>
  <c r="AB303" i="19"/>
  <c r="AA303" i="19"/>
  <c r="Z303" i="19"/>
  <c r="Y303" i="19"/>
  <c r="W303" i="19"/>
  <c r="T303" i="19"/>
  <c r="V303" i="19" s="1"/>
  <c r="S303" i="19"/>
  <c r="R303" i="19"/>
  <c r="L303" i="19"/>
  <c r="P303" i="19" s="1"/>
  <c r="K303" i="19"/>
  <c r="J303" i="19"/>
  <c r="I303" i="19"/>
  <c r="H303" i="19"/>
  <c r="G303" i="19"/>
  <c r="F303" i="19"/>
  <c r="BD302" i="19"/>
  <c r="BC302" i="19"/>
  <c r="BB302" i="19"/>
  <c r="BA302" i="19"/>
  <c r="AW302" i="19"/>
  <c r="AV302" i="19"/>
  <c r="AU302" i="19"/>
  <c r="AT302" i="19"/>
  <c r="AS302" i="19"/>
  <c r="AO302" i="19"/>
  <c r="AN302" i="19"/>
  <c r="AM302" i="19"/>
  <c r="AL302" i="19"/>
  <c r="AK302" i="19"/>
  <c r="AJ302" i="19"/>
  <c r="AI302" i="19"/>
  <c r="AQ302" i="19" s="1"/>
  <c r="AH302" i="19"/>
  <c r="AG302" i="19"/>
  <c r="AF302" i="19"/>
  <c r="AE302" i="19"/>
  <c r="AD302" i="19"/>
  <c r="AC302" i="19"/>
  <c r="AB302" i="19"/>
  <c r="AA302" i="19"/>
  <c r="Z302" i="19"/>
  <c r="Y302" i="19"/>
  <c r="X302" i="19"/>
  <c r="W302" i="19"/>
  <c r="T302" i="19"/>
  <c r="V302" i="19" s="1"/>
  <c r="S302" i="19"/>
  <c r="R302" i="19"/>
  <c r="L302" i="19"/>
  <c r="P302" i="19" s="1"/>
  <c r="K302" i="19"/>
  <c r="J302" i="19"/>
  <c r="I302" i="19"/>
  <c r="H302" i="19"/>
  <c r="G302" i="19"/>
  <c r="F302" i="19"/>
  <c r="BD301" i="19"/>
  <c r="BC301" i="19"/>
  <c r="BB301" i="19"/>
  <c r="BA301" i="19"/>
  <c r="AW301" i="19"/>
  <c r="AV301" i="19"/>
  <c r="AU301" i="19"/>
  <c r="X301" i="19" s="1"/>
  <c r="AT301" i="19"/>
  <c r="AS301" i="19"/>
  <c r="AO301" i="19"/>
  <c r="AN301" i="19"/>
  <c r="AM301" i="19"/>
  <c r="AL301" i="19"/>
  <c r="AK301" i="19"/>
  <c r="AJ301" i="19"/>
  <c r="AI301" i="19"/>
  <c r="AQ301" i="19" s="1"/>
  <c r="AH301" i="19"/>
  <c r="AG301" i="19"/>
  <c r="AF301" i="19"/>
  <c r="AE301" i="19"/>
  <c r="AD301" i="19"/>
  <c r="AC301" i="19"/>
  <c r="AB301" i="19"/>
  <c r="AA301" i="19"/>
  <c r="Z301" i="19"/>
  <c r="Y301" i="19"/>
  <c r="W301" i="19"/>
  <c r="T301" i="19"/>
  <c r="S301" i="19"/>
  <c r="R301" i="19"/>
  <c r="L301" i="19"/>
  <c r="O301" i="19" s="1"/>
  <c r="K301" i="19"/>
  <c r="J301" i="19"/>
  <c r="I301" i="19"/>
  <c r="H301" i="19"/>
  <c r="G301" i="19"/>
  <c r="F301" i="19"/>
  <c r="BD300" i="19"/>
  <c r="BC300" i="19"/>
  <c r="BB300" i="19"/>
  <c r="BA300" i="19"/>
  <c r="AW300" i="19"/>
  <c r="AV300" i="19"/>
  <c r="AU300" i="19"/>
  <c r="AT300" i="19"/>
  <c r="AS300" i="19"/>
  <c r="AO300" i="19"/>
  <c r="AN300" i="19"/>
  <c r="AM300" i="19"/>
  <c r="AL300" i="19"/>
  <c r="AK300" i="19"/>
  <c r="AJ300" i="19"/>
  <c r="AI300" i="19"/>
  <c r="AQ300" i="19" s="1"/>
  <c r="AH300" i="19"/>
  <c r="AG300" i="19"/>
  <c r="AF300" i="19"/>
  <c r="AE300" i="19"/>
  <c r="AD300" i="19"/>
  <c r="AC300" i="19"/>
  <c r="AB300" i="19"/>
  <c r="AA300" i="19"/>
  <c r="Z300" i="19"/>
  <c r="Y300" i="19"/>
  <c r="X300" i="19"/>
  <c r="W300" i="19"/>
  <c r="T300" i="19"/>
  <c r="V300" i="19" s="1"/>
  <c r="S300" i="19"/>
  <c r="R300" i="19"/>
  <c r="L300" i="19"/>
  <c r="P300" i="19" s="1"/>
  <c r="K300" i="19"/>
  <c r="J300" i="19"/>
  <c r="I300" i="19"/>
  <c r="H300" i="19"/>
  <c r="G300" i="19"/>
  <c r="F300" i="19"/>
  <c r="BD299" i="19"/>
  <c r="BC299" i="19"/>
  <c r="BB299" i="19"/>
  <c r="BA299" i="19"/>
  <c r="AW299" i="19"/>
  <c r="AV299" i="19"/>
  <c r="AU299" i="19"/>
  <c r="X299" i="19" s="1"/>
  <c r="AT299" i="19"/>
  <c r="AS299" i="19"/>
  <c r="AO299" i="19"/>
  <c r="AN299" i="19"/>
  <c r="AM299" i="19"/>
  <c r="AL299" i="19"/>
  <c r="AK299" i="19"/>
  <c r="AJ299" i="19"/>
  <c r="AI299" i="19"/>
  <c r="AQ299" i="19" s="1"/>
  <c r="AH299" i="19"/>
  <c r="AG299" i="19"/>
  <c r="AF299" i="19"/>
  <c r="AE299" i="19"/>
  <c r="AD299" i="19"/>
  <c r="AC299" i="19"/>
  <c r="AB299" i="19"/>
  <c r="AA299" i="19"/>
  <c r="Z299" i="19"/>
  <c r="Y299" i="19"/>
  <c r="W299" i="19"/>
  <c r="T299" i="19"/>
  <c r="V299" i="19" s="1"/>
  <c r="S299" i="19"/>
  <c r="R299" i="19"/>
  <c r="L299" i="19"/>
  <c r="P299" i="19" s="1"/>
  <c r="K299" i="19"/>
  <c r="J299" i="19"/>
  <c r="I299" i="19"/>
  <c r="H299" i="19"/>
  <c r="G299" i="19"/>
  <c r="F299" i="19"/>
  <c r="BD298" i="19"/>
  <c r="BC298" i="19"/>
  <c r="BB298" i="19"/>
  <c r="BA298" i="19"/>
  <c r="AW298" i="19"/>
  <c r="AV298" i="19"/>
  <c r="AU298" i="19"/>
  <c r="AT298" i="19"/>
  <c r="AS298" i="19"/>
  <c r="AO298" i="19"/>
  <c r="AN298" i="19"/>
  <c r="AM298" i="19"/>
  <c r="AL298" i="19"/>
  <c r="AK298" i="19"/>
  <c r="AJ298" i="19"/>
  <c r="AI298" i="19"/>
  <c r="AQ298" i="19" s="1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T298" i="19"/>
  <c r="V298" i="19" s="1"/>
  <c r="S298" i="19"/>
  <c r="R298" i="19"/>
  <c r="L298" i="19"/>
  <c r="P298" i="19" s="1"/>
  <c r="K298" i="19"/>
  <c r="J298" i="19"/>
  <c r="I298" i="19"/>
  <c r="H298" i="19"/>
  <c r="G298" i="19"/>
  <c r="F298" i="19"/>
  <c r="BD297" i="19"/>
  <c r="BC297" i="19"/>
  <c r="BB297" i="19"/>
  <c r="BA297" i="19"/>
  <c r="AW297" i="19"/>
  <c r="AV297" i="19"/>
  <c r="AU297" i="19"/>
  <c r="X297" i="19" s="1"/>
  <c r="AT297" i="19"/>
  <c r="AS297" i="19"/>
  <c r="AO297" i="19"/>
  <c r="AN297" i="19"/>
  <c r="AM297" i="19"/>
  <c r="AL297" i="19"/>
  <c r="AK297" i="19"/>
  <c r="AJ297" i="19"/>
  <c r="AI297" i="19"/>
  <c r="AQ297" i="19" s="1"/>
  <c r="AH297" i="19"/>
  <c r="AG297" i="19"/>
  <c r="AF297" i="19"/>
  <c r="AE297" i="19"/>
  <c r="AD297" i="19"/>
  <c r="AC297" i="19"/>
  <c r="AB297" i="19"/>
  <c r="AA297" i="19"/>
  <c r="Z297" i="19"/>
  <c r="Y297" i="19"/>
  <c r="W297" i="19"/>
  <c r="T297" i="19"/>
  <c r="S297" i="19"/>
  <c r="R297" i="19"/>
  <c r="L297" i="19"/>
  <c r="O297" i="19" s="1"/>
  <c r="K297" i="19"/>
  <c r="J297" i="19"/>
  <c r="I297" i="19"/>
  <c r="H297" i="19"/>
  <c r="G297" i="19"/>
  <c r="F297" i="19"/>
  <c r="BD296" i="19"/>
  <c r="BC296" i="19"/>
  <c r="BB296" i="19"/>
  <c r="BA296" i="19"/>
  <c r="AW296" i="19"/>
  <c r="AV296" i="19"/>
  <c r="AU296" i="19"/>
  <c r="AT296" i="19"/>
  <c r="AS296" i="19"/>
  <c r="AO296" i="19"/>
  <c r="AN296" i="19"/>
  <c r="AM296" i="19"/>
  <c r="AL296" i="19"/>
  <c r="AK296" i="19"/>
  <c r="AJ296" i="19"/>
  <c r="AI296" i="19"/>
  <c r="AQ296" i="19" s="1"/>
  <c r="AH296" i="19"/>
  <c r="AG296" i="19"/>
  <c r="AF296" i="19"/>
  <c r="AE296" i="19"/>
  <c r="AD296" i="19"/>
  <c r="AC296" i="19"/>
  <c r="AB296" i="19"/>
  <c r="AA296" i="19"/>
  <c r="Z296" i="19"/>
  <c r="Y296" i="19"/>
  <c r="X296" i="19"/>
  <c r="W296" i="19"/>
  <c r="T296" i="19"/>
  <c r="V296" i="19" s="1"/>
  <c r="S296" i="19"/>
  <c r="R296" i="19"/>
  <c r="L296" i="19"/>
  <c r="P296" i="19" s="1"/>
  <c r="K296" i="19"/>
  <c r="J296" i="19"/>
  <c r="I296" i="19"/>
  <c r="H296" i="19"/>
  <c r="G296" i="19"/>
  <c r="F296" i="19"/>
  <c r="BD295" i="19"/>
  <c r="BC295" i="19"/>
  <c r="BB295" i="19"/>
  <c r="BA295" i="19"/>
  <c r="AW295" i="19"/>
  <c r="AV295" i="19"/>
  <c r="AU295" i="19"/>
  <c r="X295" i="19" s="1"/>
  <c r="AT295" i="19"/>
  <c r="AS295" i="19"/>
  <c r="AO295" i="19"/>
  <c r="AN295" i="19"/>
  <c r="AM295" i="19"/>
  <c r="AL295" i="19"/>
  <c r="AK295" i="19"/>
  <c r="AJ295" i="19"/>
  <c r="AI295" i="19"/>
  <c r="AQ295" i="19" s="1"/>
  <c r="AH295" i="19"/>
  <c r="AG295" i="19"/>
  <c r="AF295" i="19"/>
  <c r="AE295" i="19"/>
  <c r="AD295" i="19"/>
  <c r="AC295" i="19"/>
  <c r="AB295" i="19"/>
  <c r="AA295" i="19"/>
  <c r="Z295" i="19"/>
  <c r="Y295" i="19"/>
  <c r="W295" i="19"/>
  <c r="T295" i="19"/>
  <c r="V295" i="19" s="1"/>
  <c r="S295" i="19"/>
  <c r="R295" i="19"/>
  <c r="L295" i="19"/>
  <c r="P295" i="19" s="1"/>
  <c r="K295" i="19"/>
  <c r="J295" i="19"/>
  <c r="I295" i="19"/>
  <c r="H295" i="19"/>
  <c r="G295" i="19"/>
  <c r="F295" i="19"/>
  <c r="BD294" i="19"/>
  <c r="BC294" i="19"/>
  <c r="BB294" i="19"/>
  <c r="BA294" i="19"/>
  <c r="AW294" i="19"/>
  <c r="AV294" i="19"/>
  <c r="AU294" i="19"/>
  <c r="AT294" i="19"/>
  <c r="AS294" i="19"/>
  <c r="AO294" i="19"/>
  <c r="AN294" i="19"/>
  <c r="AM294" i="19"/>
  <c r="AL294" i="19"/>
  <c r="AK294" i="19"/>
  <c r="AJ294" i="19"/>
  <c r="AI294" i="19"/>
  <c r="AQ294" i="19" s="1"/>
  <c r="AH294" i="19"/>
  <c r="AG294" i="19"/>
  <c r="AF294" i="19"/>
  <c r="AE294" i="19"/>
  <c r="AD294" i="19"/>
  <c r="AC294" i="19"/>
  <c r="AB294" i="19"/>
  <c r="AA294" i="19"/>
  <c r="Z294" i="19"/>
  <c r="Y294" i="19"/>
  <c r="X294" i="19"/>
  <c r="W294" i="19"/>
  <c r="T294" i="19"/>
  <c r="V294" i="19" s="1"/>
  <c r="S294" i="19"/>
  <c r="R294" i="19"/>
  <c r="L294" i="19"/>
  <c r="P294" i="19" s="1"/>
  <c r="K294" i="19"/>
  <c r="J294" i="19"/>
  <c r="I294" i="19"/>
  <c r="H294" i="19"/>
  <c r="G294" i="19"/>
  <c r="F294" i="19"/>
  <c r="BD293" i="19"/>
  <c r="BC293" i="19"/>
  <c r="BB293" i="19"/>
  <c r="BA293" i="19"/>
  <c r="AW293" i="19"/>
  <c r="AV293" i="19"/>
  <c r="AU293" i="19"/>
  <c r="X293" i="19" s="1"/>
  <c r="AT293" i="19"/>
  <c r="AS293" i="19"/>
  <c r="AO293" i="19"/>
  <c r="AN293" i="19"/>
  <c r="AM293" i="19"/>
  <c r="AL293" i="19"/>
  <c r="AK293" i="19"/>
  <c r="AJ293" i="19"/>
  <c r="AI293" i="19"/>
  <c r="AQ293" i="19" s="1"/>
  <c r="AH293" i="19"/>
  <c r="AG293" i="19"/>
  <c r="AF293" i="19"/>
  <c r="AE293" i="19"/>
  <c r="AD293" i="19"/>
  <c r="AC293" i="19"/>
  <c r="AB293" i="19"/>
  <c r="AA293" i="19"/>
  <c r="Z293" i="19"/>
  <c r="Y293" i="19"/>
  <c r="W293" i="19"/>
  <c r="T293" i="19"/>
  <c r="S293" i="19"/>
  <c r="R293" i="19"/>
  <c r="L293" i="19"/>
  <c r="O293" i="19" s="1"/>
  <c r="K293" i="19"/>
  <c r="J293" i="19"/>
  <c r="I293" i="19"/>
  <c r="H293" i="19"/>
  <c r="G293" i="19"/>
  <c r="F293" i="19"/>
  <c r="BD292" i="19"/>
  <c r="BC292" i="19"/>
  <c r="BB292" i="19"/>
  <c r="BA292" i="19"/>
  <c r="AW292" i="19"/>
  <c r="AV292" i="19"/>
  <c r="AU292" i="19"/>
  <c r="AT292" i="19"/>
  <c r="AS292" i="19"/>
  <c r="AO292" i="19"/>
  <c r="AN292" i="19"/>
  <c r="AM292" i="19"/>
  <c r="AL292" i="19"/>
  <c r="AK292" i="19"/>
  <c r="AJ292" i="19"/>
  <c r="AI292" i="19"/>
  <c r="AQ292" i="19" s="1"/>
  <c r="AH292" i="19"/>
  <c r="AG292" i="19"/>
  <c r="AF292" i="19"/>
  <c r="AE292" i="19"/>
  <c r="AD292" i="19"/>
  <c r="AC292" i="19"/>
  <c r="AB292" i="19"/>
  <c r="AA292" i="19"/>
  <c r="Z292" i="19"/>
  <c r="Y292" i="19"/>
  <c r="X292" i="19"/>
  <c r="W292" i="19"/>
  <c r="T292" i="19"/>
  <c r="V292" i="19" s="1"/>
  <c r="S292" i="19"/>
  <c r="R292" i="19"/>
  <c r="L292" i="19"/>
  <c r="P292" i="19" s="1"/>
  <c r="K292" i="19"/>
  <c r="J292" i="19"/>
  <c r="I292" i="19"/>
  <c r="H292" i="19"/>
  <c r="G292" i="19"/>
  <c r="F292" i="19"/>
  <c r="BD291" i="19"/>
  <c r="BC291" i="19"/>
  <c r="BB291" i="19"/>
  <c r="BA291" i="19"/>
  <c r="AW291" i="19"/>
  <c r="AV291" i="19"/>
  <c r="AU291" i="19"/>
  <c r="X291" i="19" s="1"/>
  <c r="AT291" i="19"/>
  <c r="AS291" i="19"/>
  <c r="AO291" i="19"/>
  <c r="AN291" i="19"/>
  <c r="AM291" i="19"/>
  <c r="AL291" i="19"/>
  <c r="AK291" i="19"/>
  <c r="AJ291" i="19"/>
  <c r="AI291" i="19"/>
  <c r="AQ291" i="19" s="1"/>
  <c r="AH291" i="19"/>
  <c r="AG291" i="19"/>
  <c r="AF291" i="19"/>
  <c r="AE291" i="19"/>
  <c r="AD291" i="19"/>
  <c r="AC291" i="19"/>
  <c r="AB291" i="19"/>
  <c r="AA291" i="19"/>
  <c r="Z291" i="19"/>
  <c r="Y291" i="19"/>
  <c r="W291" i="19"/>
  <c r="T291" i="19"/>
  <c r="V291" i="19" s="1"/>
  <c r="S291" i="19"/>
  <c r="R291" i="19"/>
  <c r="L291" i="19"/>
  <c r="P291" i="19" s="1"/>
  <c r="K291" i="19"/>
  <c r="J291" i="19"/>
  <c r="I291" i="19"/>
  <c r="H291" i="19"/>
  <c r="G291" i="19"/>
  <c r="F291" i="19"/>
  <c r="BD290" i="19"/>
  <c r="BC290" i="19"/>
  <c r="BB290" i="19"/>
  <c r="BA290" i="19"/>
  <c r="AW290" i="19"/>
  <c r="AV290" i="19"/>
  <c r="AU290" i="19"/>
  <c r="AT290" i="19"/>
  <c r="AS290" i="19"/>
  <c r="AO290" i="19"/>
  <c r="AN290" i="19"/>
  <c r="AM290" i="19"/>
  <c r="AL290" i="19"/>
  <c r="AK290" i="19"/>
  <c r="AJ290" i="19"/>
  <c r="AI290" i="19"/>
  <c r="AQ290" i="19" s="1"/>
  <c r="AH290" i="19"/>
  <c r="AG290" i="19"/>
  <c r="AF290" i="19"/>
  <c r="AE290" i="19"/>
  <c r="AD290" i="19"/>
  <c r="AC290" i="19"/>
  <c r="AB290" i="19"/>
  <c r="AA290" i="19"/>
  <c r="Z290" i="19"/>
  <c r="Y290" i="19"/>
  <c r="X290" i="19"/>
  <c r="W290" i="19"/>
  <c r="T290" i="19"/>
  <c r="V290" i="19" s="1"/>
  <c r="S290" i="19"/>
  <c r="R290" i="19"/>
  <c r="L290" i="19"/>
  <c r="P290" i="19" s="1"/>
  <c r="K290" i="19"/>
  <c r="J290" i="19"/>
  <c r="I290" i="19"/>
  <c r="H290" i="19"/>
  <c r="G290" i="19"/>
  <c r="F290" i="19"/>
  <c r="BD289" i="19"/>
  <c r="BC289" i="19"/>
  <c r="BB289" i="19"/>
  <c r="BA289" i="19"/>
  <c r="AW289" i="19"/>
  <c r="AV289" i="19"/>
  <c r="AU289" i="19"/>
  <c r="X289" i="19" s="1"/>
  <c r="AT289" i="19"/>
  <c r="AS289" i="19"/>
  <c r="AO289" i="19"/>
  <c r="AN289" i="19"/>
  <c r="AM289" i="19"/>
  <c r="AL289" i="19"/>
  <c r="AK289" i="19"/>
  <c r="AJ289" i="19"/>
  <c r="AI289" i="19"/>
  <c r="AQ289" i="19" s="1"/>
  <c r="AH289" i="19"/>
  <c r="AG289" i="19"/>
  <c r="AF289" i="19"/>
  <c r="AE289" i="19"/>
  <c r="AD289" i="19"/>
  <c r="AC289" i="19"/>
  <c r="AB289" i="19"/>
  <c r="AA289" i="19"/>
  <c r="Z289" i="19"/>
  <c r="Y289" i="19"/>
  <c r="W289" i="19"/>
  <c r="T289" i="19"/>
  <c r="S289" i="19"/>
  <c r="R289" i="19"/>
  <c r="L289" i="19"/>
  <c r="O289" i="19" s="1"/>
  <c r="K289" i="19"/>
  <c r="J289" i="19"/>
  <c r="I289" i="19"/>
  <c r="H289" i="19"/>
  <c r="G289" i="19"/>
  <c r="F289" i="19"/>
  <c r="BD288" i="19"/>
  <c r="BC288" i="19"/>
  <c r="BB288" i="19"/>
  <c r="BA288" i="19"/>
  <c r="AW288" i="19"/>
  <c r="AV288" i="19"/>
  <c r="AU288" i="19"/>
  <c r="AT288" i="19"/>
  <c r="AS288" i="19"/>
  <c r="AO288" i="19"/>
  <c r="AN288" i="19"/>
  <c r="AM288" i="19"/>
  <c r="AL288" i="19"/>
  <c r="AK288" i="19"/>
  <c r="AJ288" i="19"/>
  <c r="AI288" i="19"/>
  <c r="AQ288" i="19" s="1"/>
  <c r="AH288" i="19"/>
  <c r="AG288" i="19"/>
  <c r="AF288" i="19"/>
  <c r="AE288" i="19"/>
  <c r="AD288" i="19"/>
  <c r="AC288" i="19"/>
  <c r="AB288" i="19"/>
  <c r="AA288" i="19"/>
  <c r="Z288" i="19"/>
  <c r="Y288" i="19"/>
  <c r="X288" i="19"/>
  <c r="W288" i="19"/>
  <c r="T288" i="19"/>
  <c r="V288" i="19" s="1"/>
  <c r="S288" i="19"/>
  <c r="R288" i="19"/>
  <c r="L288" i="19"/>
  <c r="P288" i="19" s="1"/>
  <c r="K288" i="19"/>
  <c r="J288" i="19"/>
  <c r="I288" i="19"/>
  <c r="H288" i="19"/>
  <c r="G288" i="19"/>
  <c r="F288" i="19"/>
  <c r="BD287" i="19"/>
  <c r="BC287" i="19"/>
  <c r="BB287" i="19"/>
  <c r="BA287" i="19"/>
  <c r="AW287" i="19"/>
  <c r="AV287" i="19"/>
  <c r="AU287" i="19"/>
  <c r="X287" i="19" s="1"/>
  <c r="AT287" i="19"/>
  <c r="AS287" i="19"/>
  <c r="AO287" i="19"/>
  <c r="AN287" i="19"/>
  <c r="AM287" i="19"/>
  <c r="AL287" i="19"/>
  <c r="AK287" i="19"/>
  <c r="AJ287" i="19"/>
  <c r="AI287" i="19"/>
  <c r="AQ287" i="19" s="1"/>
  <c r="AH287" i="19"/>
  <c r="AG287" i="19"/>
  <c r="AF287" i="19"/>
  <c r="AE287" i="19"/>
  <c r="AD287" i="19"/>
  <c r="AC287" i="19"/>
  <c r="AB287" i="19"/>
  <c r="AA287" i="19"/>
  <c r="Z287" i="19"/>
  <c r="Y287" i="19"/>
  <c r="W287" i="19"/>
  <c r="T287" i="19"/>
  <c r="V287" i="19" s="1"/>
  <c r="S287" i="19"/>
  <c r="R287" i="19"/>
  <c r="L287" i="19"/>
  <c r="P287" i="19" s="1"/>
  <c r="K287" i="19"/>
  <c r="J287" i="19"/>
  <c r="I287" i="19"/>
  <c r="H287" i="19"/>
  <c r="G287" i="19"/>
  <c r="F287" i="19"/>
  <c r="BD286" i="19"/>
  <c r="BC286" i="19"/>
  <c r="BB286" i="19"/>
  <c r="BA286" i="19"/>
  <c r="AW286" i="19"/>
  <c r="AV286" i="19"/>
  <c r="AU286" i="19"/>
  <c r="AT286" i="19"/>
  <c r="AS286" i="19"/>
  <c r="AO286" i="19"/>
  <c r="AN286" i="19"/>
  <c r="AM286" i="19"/>
  <c r="AL286" i="19"/>
  <c r="AK286" i="19"/>
  <c r="AJ286" i="19"/>
  <c r="AI286" i="19"/>
  <c r="AQ286" i="19" s="1"/>
  <c r="AH286" i="19"/>
  <c r="AG286" i="19"/>
  <c r="AF286" i="19"/>
  <c r="AE286" i="19"/>
  <c r="AD286" i="19"/>
  <c r="AC286" i="19"/>
  <c r="AB286" i="19"/>
  <c r="AA286" i="19"/>
  <c r="Z286" i="19"/>
  <c r="Y286" i="19"/>
  <c r="X286" i="19"/>
  <c r="W286" i="19"/>
  <c r="T286" i="19"/>
  <c r="V286" i="19" s="1"/>
  <c r="S286" i="19"/>
  <c r="R286" i="19"/>
  <c r="L286" i="19"/>
  <c r="P286" i="19" s="1"/>
  <c r="K286" i="19"/>
  <c r="J286" i="19"/>
  <c r="I286" i="19"/>
  <c r="H286" i="19"/>
  <c r="G286" i="19"/>
  <c r="F286" i="19"/>
  <c r="BD285" i="19"/>
  <c r="BC285" i="19"/>
  <c r="BB285" i="19"/>
  <c r="BA285" i="19"/>
  <c r="AW285" i="19"/>
  <c r="AV285" i="19"/>
  <c r="AU285" i="19"/>
  <c r="X285" i="19" s="1"/>
  <c r="AT285" i="19"/>
  <c r="AS285" i="19"/>
  <c r="AO285" i="19"/>
  <c r="AN285" i="19"/>
  <c r="AM285" i="19"/>
  <c r="AL285" i="19"/>
  <c r="AK285" i="19"/>
  <c r="AJ285" i="19"/>
  <c r="AI285" i="19"/>
  <c r="AQ285" i="19" s="1"/>
  <c r="AH285" i="19"/>
  <c r="AG285" i="19"/>
  <c r="AF285" i="19"/>
  <c r="AE285" i="19"/>
  <c r="AD285" i="19"/>
  <c r="AC285" i="19"/>
  <c r="AB285" i="19"/>
  <c r="AA285" i="19"/>
  <c r="Z285" i="19"/>
  <c r="Y285" i="19"/>
  <c r="W285" i="19"/>
  <c r="T285" i="19"/>
  <c r="S285" i="19"/>
  <c r="R285" i="19"/>
  <c r="L285" i="19"/>
  <c r="O285" i="19" s="1"/>
  <c r="K285" i="19"/>
  <c r="J285" i="19"/>
  <c r="I285" i="19"/>
  <c r="H285" i="19"/>
  <c r="G285" i="19"/>
  <c r="F285" i="19"/>
  <c r="BD284" i="19"/>
  <c r="BC284" i="19"/>
  <c r="BB284" i="19"/>
  <c r="BA284" i="19"/>
  <c r="AW284" i="19"/>
  <c r="AV284" i="19"/>
  <c r="AU284" i="19"/>
  <c r="AT284" i="19"/>
  <c r="AS284" i="19"/>
  <c r="AO284" i="19"/>
  <c r="AN284" i="19"/>
  <c r="AM284" i="19"/>
  <c r="AL284" i="19"/>
  <c r="AK284" i="19"/>
  <c r="AJ284" i="19"/>
  <c r="AI284" i="19"/>
  <c r="AQ284" i="19" s="1"/>
  <c r="AH284" i="19"/>
  <c r="AG284" i="19"/>
  <c r="AF284" i="19"/>
  <c r="AE284" i="19"/>
  <c r="AD284" i="19"/>
  <c r="AC284" i="19"/>
  <c r="AB284" i="19"/>
  <c r="AA284" i="19"/>
  <c r="Z284" i="19"/>
  <c r="Y284" i="19"/>
  <c r="X284" i="19"/>
  <c r="W284" i="19"/>
  <c r="T284" i="19"/>
  <c r="V284" i="19" s="1"/>
  <c r="S284" i="19"/>
  <c r="R284" i="19"/>
  <c r="L284" i="19"/>
  <c r="P284" i="19" s="1"/>
  <c r="K284" i="19"/>
  <c r="J284" i="19"/>
  <c r="I284" i="19"/>
  <c r="H284" i="19"/>
  <c r="G284" i="19"/>
  <c r="F284" i="19"/>
  <c r="BD283" i="19"/>
  <c r="BC283" i="19"/>
  <c r="BB283" i="19"/>
  <c r="BA283" i="19"/>
  <c r="AW283" i="19"/>
  <c r="AV283" i="19"/>
  <c r="AU283" i="19"/>
  <c r="X283" i="19" s="1"/>
  <c r="AT283" i="19"/>
  <c r="AS283" i="19"/>
  <c r="AO283" i="19"/>
  <c r="AN283" i="19"/>
  <c r="AM283" i="19"/>
  <c r="AL283" i="19"/>
  <c r="AK283" i="19"/>
  <c r="AJ283" i="19"/>
  <c r="AI283" i="19"/>
  <c r="AQ283" i="19" s="1"/>
  <c r="AH283" i="19"/>
  <c r="AG283" i="19"/>
  <c r="AF283" i="19"/>
  <c r="AE283" i="19"/>
  <c r="AD283" i="19"/>
  <c r="AC283" i="19"/>
  <c r="AB283" i="19"/>
  <c r="AA283" i="19"/>
  <c r="Z283" i="19"/>
  <c r="Y283" i="19"/>
  <c r="W283" i="19"/>
  <c r="T283" i="19"/>
  <c r="V283" i="19" s="1"/>
  <c r="S283" i="19"/>
  <c r="R283" i="19"/>
  <c r="L283" i="19"/>
  <c r="P283" i="19" s="1"/>
  <c r="K283" i="19"/>
  <c r="J283" i="19"/>
  <c r="I283" i="19"/>
  <c r="H283" i="19"/>
  <c r="G283" i="19"/>
  <c r="F283" i="19"/>
  <c r="BD282" i="19"/>
  <c r="BC282" i="19"/>
  <c r="BB282" i="19"/>
  <c r="BA282" i="19"/>
  <c r="AW282" i="19"/>
  <c r="AV282" i="19"/>
  <c r="AU282" i="19"/>
  <c r="AT282" i="19"/>
  <c r="AS282" i="19"/>
  <c r="AO282" i="19"/>
  <c r="AN282" i="19"/>
  <c r="AM282" i="19"/>
  <c r="AL282" i="19"/>
  <c r="AK282" i="19"/>
  <c r="AJ282" i="19"/>
  <c r="AI282" i="19"/>
  <c r="AQ282" i="19" s="1"/>
  <c r="AH282" i="19"/>
  <c r="AG282" i="19"/>
  <c r="AF282" i="19"/>
  <c r="AE282" i="19"/>
  <c r="AD282" i="19"/>
  <c r="AC282" i="19"/>
  <c r="AB282" i="19"/>
  <c r="AA282" i="19"/>
  <c r="Z282" i="19"/>
  <c r="Y282" i="19"/>
  <c r="X282" i="19"/>
  <c r="W282" i="19"/>
  <c r="T282" i="19"/>
  <c r="V282" i="19" s="1"/>
  <c r="S282" i="19"/>
  <c r="R282" i="19"/>
  <c r="L282" i="19"/>
  <c r="P282" i="19" s="1"/>
  <c r="K282" i="19"/>
  <c r="J282" i="19"/>
  <c r="I282" i="19"/>
  <c r="H282" i="19"/>
  <c r="G282" i="19"/>
  <c r="F282" i="19"/>
  <c r="BD281" i="19"/>
  <c r="BC281" i="19"/>
  <c r="BB281" i="19"/>
  <c r="BA281" i="19"/>
  <c r="AW281" i="19"/>
  <c r="AV281" i="19"/>
  <c r="AU281" i="19"/>
  <c r="X281" i="19" s="1"/>
  <c r="AT281" i="19"/>
  <c r="AS281" i="19"/>
  <c r="AO281" i="19"/>
  <c r="AN281" i="19"/>
  <c r="AM281" i="19"/>
  <c r="AL281" i="19"/>
  <c r="AK281" i="19"/>
  <c r="AJ281" i="19"/>
  <c r="AI281" i="19"/>
  <c r="AQ281" i="19" s="1"/>
  <c r="AH281" i="19"/>
  <c r="AG281" i="19"/>
  <c r="AF281" i="19"/>
  <c r="AE281" i="19"/>
  <c r="AD281" i="19"/>
  <c r="AC281" i="19"/>
  <c r="AB281" i="19"/>
  <c r="AA281" i="19"/>
  <c r="Z281" i="19"/>
  <c r="Y281" i="19"/>
  <c r="W281" i="19"/>
  <c r="T281" i="19"/>
  <c r="S281" i="19"/>
  <c r="R281" i="19"/>
  <c r="L281" i="19"/>
  <c r="O281" i="19" s="1"/>
  <c r="K281" i="19"/>
  <c r="J281" i="19"/>
  <c r="I281" i="19"/>
  <c r="H281" i="19"/>
  <c r="G281" i="19"/>
  <c r="F281" i="19"/>
  <c r="BD280" i="19"/>
  <c r="BC280" i="19"/>
  <c r="BB280" i="19"/>
  <c r="BA280" i="19"/>
  <c r="AW280" i="19"/>
  <c r="AV280" i="19"/>
  <c r="AU280" i="19"/>
  <c r="AT280" i="19"/>
  <c r="AS280" i="19"/>
  <c r="AO280" i="19"/>
  <c r="AN280" i="19"/>
  <c r="AM280" i="19"/>
  <c r="AL280" i="19"/>
  <c r="AK280" i="19"/>
  <c r="AJ280" i="19"/>
  <c r="AI280" i="19"/>
  <c r="AQ280" i="19" s="1"/>
  <c r="AH280" i="19"/>
  <c r="AG280" i="19"/>
  <c r="AF280" i="19"/>
  <c r="AE280" i="19"/>
  <c r="AD280" i="19"/>
  <c r="AC280" i="19"/>
  <c r="AB280" i="19"/>
  <c r="AA280" i="19"/>
  <c r="Z280" i="19"/>
  <c r="Y280" i="19"/>
  <c r="X280" i="19"/>
  <c r="W280" i="19"/>
  <c r="T280" i="19"/>
  <c r="V280" i="19" s="1"/>
  <c r="S280" i="19"/>
  <c r="R280" i="19"/>
  <c r="L280" i="19"/>
  <c r="P280" i="19" s="1"/>
  <c r="K280" i="19"/>
  <c r="J280" i="19"/>
  <c r="I280" i="19"/>
  <c r="H280" i="19"/>
  <c r="G280" i="19"/>
  <c r="F280" i="19"/>
  <c r="BD279" i="19"/>
  <c r="BC279" i="19"/>
  <c r="BB279" i="19"/>
  <c r="BA279" i="19"/>
  <c r="AW279" i="19"/>
  <c r="AV279" i="19"/>
  <c r="AU279" i="19"/>
  <c r="X279" i="19" s="1"/>
  <c r="AT279" i="19"/>
  <c r="AS279" i="19"/>
  <c r="AO279" i="19"/>
  <c r="AN279" i="19"/>
  <c r="AM279" i="19"/>
  <c r="AL279" i="19"/>
  <c r="AK279" i="19"/>
  <c r="AJ279" i="19"/>
  <c r="AI279" i="19"/>
  <c r="AQ279" i="19" s="1"/>
  <c r="AH279" i="19"/>
  <c r="AG279" i="19"/>
  <c r="AF279" i="19"/>
  <c r="AE279" i="19"/>
  <c r="AD279" i="19"/>
  <c r="AC279" i="19"/>
  <c r="AB279" i="19"/>
  <c r="AA279" i="19"/>
  <c r="Z279" i="19"/>
  <c r="Y279" i="19"/>
  <c r="W279" i="19"/>
  <c r="T279" i="19"/>
  <c r="V279" i="19" s="1"/>
  <c r="S279" i="19"/>
  <c r="R279" i="19"/>
  <c r="L279" i="19"/>
  <c r="P279" i="19" s="1"/>
  <c r="K279" i="19"/>
  <c r="J279" i="19"/>
  <c r="I279" i="19"/>
  <c r="H279" i="19"/>
  <c r="G279" i="19"/>
  <c r="F279" i="19"/>
  <c r="BD278" i="19"/>
  <c r="BC278" i="19"/>
  <c r="BB278" i="19"/>
  <c r="BA278" i="19"/>
  <c r="AW278" i="19"/>
  <c r="AV278" i="19"/>
  <c r="AU278" i="19"/>
  <c r="AT278" i="19"/>
  <c r="AS278" i="19"/>
  <c r="AO278" i="19"/>
  <c r="AN278" i="19"/>
  <c r="AM278" i="19"/>
  <c r="AL278" i="19"/>
  <c r="AK278" i="19"/>
  <c r="AJ278" i="19"/>
  <c r="AI278" i="19"/>
  <c r="AQ278" i="19" s="1"/>
  <c r="AH278" i="19"/>
  <c r="AG278" i="19"/>
  <c r="AF278" i="19"/>
  <c r="AE278" i="19"/>
  <c r="AD278" i="19"/>
  <c r="AC278" i="19"/>
  <c r="AB278" i="19"/>
  <c r="AA278" i="19"/>
  <c r="Z278" i="19"/>
  <c r="Y278" i="19"/>
  <c r="X278" i="19"/>
  <c r="W278" i="19"/>
  <c r="T278" i="19"/>
  <c r="V278" i="19" s="1"/>
  <c r="S278" i="19"/>
  <c r="R278" i="19"/>
  <c r="L278" i="19"/>
  <c r="P278" i="19" s="1"/>
  <c r="K278" i="19"/>
  <c r="J278" i="19"/>
  <c r="I278" i="19"/>
  <c r="H278" i="19"/>
  <c r="G278" i="19"/>
  <c r="F278" i="19"/>
  <c r="BD277" i="19"/>
  <c r="BC277" i="19"/>
  <c r="BB277" i="19"/>
  <c r="BA277" i="19"/>
  <c r="AW277" i="19"/>
  <c r="AV277" i="19"/>
  <c r="AU277" i="19"/>
  <c r="X277" i="19" s="1"/>
  <c r="AT277" i="19"/>
  <c r="AS277" i="19"/>
  <c r="AO277" i="19"/>
  <c r="AN277" i="19"/>
  <c r="AM277" i="19"/>
  <c r="AL277" i="19"/>
  <c r="AK277" i="19"/>
  <c r="AJ277" i="19"/>
  <c r="AI277" i="19"/>
  <c r="AQ277" i="19" s="1"/>
  <c r="AH277" i="19"/>
  <c r="AG277" i="19"/>
  <c r="AF277" i="19"/>
  <c r="AE277" i="19"/>
  <c r="AD277" i="19"/>
  <c r="AC277" i="19"/>
  <c r="AB277" i="19"/>
  <c r="AA277" i="19"/>
  <c r="Z277" i="19"/>
  <c r="Y277" i="19"/>
  <c r="W277" i="19"/>
  <c r="T277" i="19"/>
  <c r="S277" i="19"/>
  <c r="R277" i="19"/>
  <c r="L277" i="19"/>
  <c r="O277" i="19" s="1"/>
  <c r="K277" i="19"/>
  <c r="J277" i="19"/>
  <c r="I277" i="19"/>
  <c r="H277" i="19"/>
  <c r="G277" i="19"/>
  <c r="F277" i="19"/>
  <c r="BD276" i="19"/>
  <c r="BC276" i="19"/>
  <c r="BB276" i="19"/>
  <c r="BA276" i="19"/>
  <c r="AW276" i="19"/>
  <c r="AV276" i="19"/>
  <c r="AU276" i="19"/>
  <c r="AT276" i="19"/>
  <c r="AS276" i="19"/>
  <c r="AO276" i="19"/>
  <c r="AN276" i="19"/>
  <c r="AM276" i="19"/>
  <c r="AL276" i="19"/>
  <c r="AK276" i="19"/>
  <c r="AJ276" i="19"/>
  <c r="AI276" i="19"/>
  <c r="AQ276" i="19" s="1"/>
  <c r="AH276" i="19"/>
  <c r="AG276" i="19"/>
  <c r="AF276" i="19"/>
  <c r="AE276" i="19"/>
  <c r="AD276" i="19"/>
  <c r="AC276" i="19"/>
  <c r="AB276" i="19"/>
  <c r="AA276" i="19"/>
  <c r="Z276" i="19"/>
  <c r="Y276" i="19"/>
  <c r="X276" i="19"/>
  <c r="W276" i="19"/>
  <c r="T276" i="19"/>
  <c r="V276" i="19" s="1"/>
  <c r="S276" i="19"/>
  <c r="R276" i="19"/>
  <c r="L276" i="19"/>
  <c r="P276" i="19" s="1"/>
  <c r="K276" i="19"/>
  <c r="J276" i="19"/>
  <c r="I276" i="19"/>
  <c r="H276" i="19"/>
  <c r="G276" i="19"/>
  <c r="F276" i="19"/>
  <c r="BD275" i="19"/>
  <c r="BC275" i="19"/>
  <c r="BB275" i="19"/>
  <c r="BA275" i="19"/>
  <c r="AW275" i="19"/>
  <c r="AV275" i="19"/>
  <c r="AU275" i="19"/>
  <c r="X275" i="19" s="1"/>
  <c r="AT275" i="19"/>
  <c r="AS275" i="19"/>
  <c r="AO275" i="19"/>
  <c r="AN275" i="19"/>
  <c r="AM275" i="19"/>
  <c r="AL275" i="19"/>
  <c r="AK275" i="19"/>
  <c r="AJ275" i="19"/>
  <c r="AI275" i="19"/>
  <c r="AQ275" i="19" s="1"/>
  <c r="AH275" i="19"/>
  <c r="AG275" i="19"/>
  <c r="AF275" i="19"/>
  <c r="AE275" i="19"/>
  <c r="AD275" i="19"/>
  <c r="AC275" i="19"/>
  <c r="AB275" i="19"/>
  <c r="AA275" i="19"/>
  <c r="Z275" i="19"/>
  <c r="Y275" i="19"/>
  <c r="W275" i="19"/>
  <c r="T275" i="19"/>
  <c r="V275" i="19" s="1"/>
  <c r="S275" i="19"/>
  <c r="R275" i="19"/>
  <c r="L275" i="19"/>
  <c r="P275" i="19" s="1"/>
  <c r="K275" i="19"/>
  <c r="J275" i="19"/>
  <c r="I275" i="19"/>
  <c r="H275" i="19"/>
  <c r="G275" i="19"/>
  <c r="F275" i="19"/>
  <c r="BD274" i="19"/>
  <c r="BC274" i="19"/>
  <c r="BB274" i="19"/>
  <c r="BA274" i="19"/>
  <c r="AW274" i="19"/>
  <c r="AV274" i="19"/>
  <c r="AU274" i="19"/>
  <c r="AT274" i="19"/>
  <c r="AS274" i="19"/>
  <c r="AO274" i="19"/>
  <c r="AN274" i="19"/>
  <c r="AM274" i="19"/>
  <c r="AL274" i="19"/>
  <c r="AK274" i="19"/>
  <c r="AJ274" i="19"/>
  <c r="AI274" i="19"/>
  <c r="AQ274" i="19" s="1"/>
  <c r="AH274" i="19"/>
  <c r="AG274" i="19"/>
  <c r="AF274" i="19"/>
  <c r="AE274" i="19"/>
  <c r="AD274" i="19"/>
  <c r="AC274" i="19"/>
  <c r="AB274" i="19"/>
  <c r="AA274" i="19"/>
  <c r="Z274" i="19"/>
  <c r="Y274" i="19"/>
  <c r="X274" i="19"/>
  <c r="W274" i="19"/>
  <c r="T274" i="19"/>
  <c r="V274" i="19" s="1"/>
  <c r="S274" i="19"/>
  <c r="R274" i="19"/>
  <c r="L274" i="19"/>
  <c r="P274" i="19" s="1"/>
  <c r="K274" i="19"/>
  <c r="J274" i="19"/>
  <c r="I274" i="19"/>
  <c r="H274" i="19"/>
  <c r="G274" i="19"/>
  <c r="F274" i="19"/>
  <c r="BD273" i="19"/>
  <c r="BC273" i="19"/>
  <c r="BB273" i="19"/>
  <c r="BA273" i="19"/>
  <c r="AW273" i="19"/>
  <c r="AV273" i="19"/>
  <c r="AU273" i="19"/>
  <c r="X273" i="19" s="1"/>
  <c r="AT273" i="19"/>
  <c r="AS273" i="19"/>
  <c r="AO273" i="19"/>
  <c r="AN273" i="19"/>
  <c r="AM273" i="19"/>
  <c r="AL273" i="19"/>
  <c r="AK273" i="19"/>
  <c r="AJ273" i="19"/>
  <c r="AI273" i="19"/>
  <c r="AQ273" i="19" s="1"/>
  <c r="AH273" i="19"/>
  <c r="AG273" i="19"/>
  <c r="AF273" i="19"/>
  <c r="AE273" i="19"/>
  <c r="AD273" i="19"/>
  <c r="AC273" i="19"/>
  <c r="AB273" i="19"/>
  <c r="AA273" i="19"/>
  <c r="Z273" i="19"/>
  <c r="Y273" i="19"/>
  <c r="W273" i="19"/>
  <c r="T273" i="19"/>
  <c r="S273" i="19"/>
  <c r="R273" i="19"/>
  <c r="L273" i="19"/>
  <c r="O273" i="19" s="1"/>
  <c r="K273" i="19"/>
  <c r="J273" i="19"/>
  <c r="I273" i="19"/>
  <c r="H273" i="19"/>
  <c r="G273" i="19"/>
  <c r="F273" i="19"/>
  <c r="BD272" i="19"/>
  <c r="BC272" i="19"/>
  <c r="BB272" i="19"/>
  <c r="BA272" i="19"/>
  <c r="AW272" i="19"/>
  <c r="AV272" i="19"/>
  <c r="AU272" i="19"/>
  <c r="AT272" i="19"/>
  <c r="AS272" i="19"/>
  <c r="AO272" i="19"/>
  <c r="AN272" i="19"/>
  <c r="AM272" i="19"/>
  <c r="AL272" i="19"/>
  <c r="AK272" i="19"/>
  <c r="AJ272" i="19"/>
  <c r="AI272" i="19"/>
  <c r="AQ272" i="19" s="1"/>
  <c r="AH272" i="19"/>
  <c r="AG272" i="19"/>
  <c r="AF272" i="19"/>
  <c r="AE272" i="19"/>
  <c r="AD272" i="19"/>
  <c r="AC272" i="19"/>
  <c r="AB272" i="19"/>
  <c r="AA272" i="19"/>
  <c r="Z272" i="19"/>
  <c r="Y272" i="19"/>
  <c r="X272" i="19"/>
  <c r="W272" i="19"/>
  <c r="T272" i="19"/>
  <c r="V272" i="19" s="1"/>
  <c r="S272" i="19"/>
  <c r="R272" i="19"/>
  <c r="L272" i="19"/>
  <c r="P272" i="19" s="1"/>
  <c r="K272" i="19"/>
  <c r="J272" i="19"/>
  <c r="I272" i="19"/>
  <c r="H272" i="19"/>
  <c r="G272" i="19"/>
  <c r="F272" i="19"/>
  <c r="BD271" i="19"/>
  <c r="BC271" i="19"/>
  <c r="BB271" i="19"/>
  <c r="BA271" i="19"/>
  <c r="AW271" i="19"/>
  <c r="AV271" i="19"/>
  <c r="AU271" i="19"/>
  <c r="X271" i="19" s="1"/>
  <c r="AT271" i="19"/>
  <c r="AS271" i="19"/>
  <c r="AO271" i="19"/>
  <c r="AN271" i="19"/>
  <c r="AM271" i="19"/>
  <c r="AL271" i="19"/>
  <c r="AK271" i="19"/>
  <c r="AJ271" i="19"/>
  <c r="AI271" i="19"/>
  <c r="AQ271" i="19" s="1"/>
  <c r="AH271" i="19"/>
  <c r="AG271" i="19"/>
  <c r="AF271" i="19"/>
  <c r="AE271" i="19"/>
  <c r="AD271" i="19"/>
  <c r="AC271" i="19"/>
  <c r="AB271" i="19"/>
  <c r="AA271" i="19"/>
  <c r="Z271" i="19"/>
  <c r="Y271" i="19"/>
  <c r="W271" i="19"/>
  <c r="T271" i="19"/>
  <c r="V271" i="19" s="1"/>
  <c r="S271" i="19"/>
  <c r="R271" i="19"/>
  <c r="L271" i="19"/>
  <c r="P271" i="19" s="1"/>
  <c r="K271" i="19"/>
  <c r="J271" i="19"/>
  <c r="I271" i="19"/>
  <c r="H271" i="19"/>
  <c r="G271" i="19"/>
  <c r="F271" i="19"/>
  <c r="BD270" i="19"/>
  <c r="BC270" i="19"/>
  <c r="BB270" i="19"/>
  <c r="BA270" i="19"/>
  <c r="AW270" i="19"/>
  <c r="AV270" i="19"/>
  <c r="AU270" i="19"/>
  <c r="AT270" i="19"/>
  <c r="AS270" i="19"/>
  <c r="AO270" i="19"/>
  <c r="AN270" i="19"/>
  <c r="AM270" i="19"/>
  <c r="AL270" i="19"/>
  <c r="AK270" i="19"/>
  <c r="AJ270" i="19"/>
  <c r="AI270" i="19"/>
  <c r="AQ270" i="19" s="1"/>
  <c r="AH270" i="19"/>
  <c r="AG270" i="19"/>
  <c r="AF270" i="19"/>
  <c r="AE270" i="19"/>
  <c r="AD270" i="19"/>
  <c r="AC270" i="19"/>
  <c r="AB270" i="19"/>
  <c r="AA270" i="19"/>
  <c r="Z270" i="19"/>
  <c r="Y270" i="19"/>
  <c r="X270" i="19"/>
  <c r="W270" i="19"/>
  <c r="T270" i="19"/>
  <c r="V270" i="19" s="1"/>
  <c r="S270" i="19"/>
  <c r="R270" i="19"/>
  <c r="L270" i="19"/>
  <c r="P270" i="19" s="1"/>
  <c r="K270" i="19"/>
  <c r="J270" i="19"/>
  <c r="I270" i="19"/>
  <c r="H270" i="19"/>
  <c r="G270" i="19"/>
  <c r="F270" i="19"/>
  <c r="BD269" i="19"/>
  <c r="BC269" i="19"/>
  <c r="BB269" i="19"/>
  <c r="BA269" i="19"/>
  <c r="AW269" i="19"/>
  <c r="AV269" i="19"/>
  <c r="AU269" i="19"/>
  <c r="X269" i="19" s="1"/>
  <c r="AT269" i="19"/>
  <c r="AS269" i="19"/>
  <c r="AO269" i="19"/>
  <c r="AN269" i="19"/>
  <c r="AM269" i="19"/>
  <c r="AL269" i="19"/>
  <c r="AK269" i="19"/>
  <c r="AJ269" i="19"/>
  <c r="AI269" i="19"/>
  <c r="AQ269" i="19" s="1"/>
  <c r="AH269" i="19"/>
  <c r="AG269" i="19"/>
  <c r="AF269" i="19"/>
  <c r="AE269" i="19"/>
  <c r="AD269" i="19"/>
  <c r="AC269" i="19"/>
  <c r="AB269" i="19"/>
  <c r="AA269" i="19"/>
  <c r="Z269" i="19"/>
  <c r="Y269" i="19"/>
  <c r="W269" i="19"/>
  <c r="T269" i="19"/>
  <c r="S269" i="19"/>
  <c r="R269" i="19"/>
  <c r="L269" i="19"/>
  <c r="O269" i="19" s="1"/>
  <c r="K269" i="19"/>
  <c r="J269" i="19"/>
  <c r="I269" i="19"/>
  <c r="H269" i="19"/>
  <c r="G269" i="19"/>
  <c r="F269" i="19"/>
  <c r="BD268" i="19"/>
  <c r="BC268" i="19"/>
  <c r="BB268" i="19"/>
  <c r="BA268" i="19"/>
  <c r="AW268" i="19"/>
  <c r="AV268" i="19"/>
  <c r="AU268" i="19"/>
  <c r="AT268" i="19"/>
  <c r="AS268" i="19"/>
  <c r="AO268" i="19"/>
  <c r="AN268" i="19"/>
  <c r="AM268" i="19"/>
  <c r="AL268" i="19"/>
  <c r="AK268" i="19"/>
  <c r="AJ268" i="19"/>
  <c r="AI268" i="19"/>
  <c r="AQ268" i="19" s="1"/>
  <c r="AH268" i="19"/>
  <c r="AG268" i="19"/>
  <c r="AF268" i="19"/>
  <c r="AE268" i="19"/>
  <c r="AD268" i="19"/>
  <c r="AC268" i="19"/>
  <c r="AB268" i="19"/>
  <c r="AA268" i="19"/>
  <c r="Z268" i="19"/>
  <c r="Y268" i="19"/>
  <c r="X268" i="19"/>
  <c r="W268" i="19"/>
  <c r="T268" i="19"/>
  <c r="V268" i="19" s="1"/>
  <c r="S268" i="19"/>
  <c r="R268" i="19"/>
  <c r="L268" i="19"/>
  <c r="P268" i="19" s="1"/>
  <c r="K268" i="19"/>
  <c r="J268" i="19"/>
  <c r="I268" i="19"/>
  <c r="H268" i="19"/>
  <c r="G268" i="19"/>
  <c r="F268" i="19"/>
  <c r="BD267" i="19"/>
  <c r="BC267" i="19"/>
  <c r="BB267" i="19"/>
  <c r="BA267" i="19"/>
  <c r="AW267" i="19"/>
  <c r="AV267" i="19"/>
  <c r="AU267" i="19"/>
  <c r="X267" i="19" s="1"/>
  <c r="AT267" i="19"/>
  <c r="AS267" i="19"/>
  <c r="AO267" i="19"/>
  <c r="AN267" i="19"/>
  <c r="AM267" i="19"/>
  <c r="AL267" i="19"/>
  <c r="AK267" i="19"/>
  <c r="AJ267" i="19"/>
  <c r="AI267" i="19"/>
  <c r="AQ267" i="19" s="1"/>
  <c r="AH267" i="19"/>
  <c r="AG267" i="19"/>
  <c r="AF267" i="19"/>
  <c r="AE267" i="19"/>
  <c r="AD267" i="19"/>
  <c r="AC267" i="19"/>
  <c r="AB267" i="19"/>
  <c r="AA267" i="19"/>
  <c r="Z267" i="19"/>
  <c r="Y267" i="19"/>
  <c r="W267" i="19"/>
  <c r="T267" i="19"/>
  <c r="V267" i="19" s="1"/>
  <c r="S267" i="19"/>
  <c r="R267" i="19"/>
  <c r="L267" i="19"/>
  <c r="P267" i="19" s="1"/>
  <c r="K267" i="19"/>
  <c r="J267" i="19"/>
  <c r="I267" i="19"/>
  <c r="H267" i="19"/>
  <c r="G267" i="19"/>
  <c r="F267" i="19"/>
  <c r="BD266" i="19"/>
  <c r="BC266" i="19"/>
  <c r="BB266" i="19"/>
  <c r="BA266" i="19"/>
  <c r="AW266" i="19"/>
  <c r="AV266" i="19"/>
  <c r="AU266" i="19"/>
  <c r="AT266" i="19"/>
  <c r="AS266" i="19"/>
  <c r="AO266" i="19"/>
  <c r="AN266" i="19"/>
  <c r="AM266" i="19"/>
  <c r="AL266" i="19"/>
  <c r="AK266" i="19"/>
  <c r="AJ266" i="19"/>
  <c r="AI266" i="19"/>
  <c r="AQ266" i="19" s="1"/>
  <c r="AH266" i="19"/>
  <c r="AG266" i="19"/>
  <c r="AF266" i="19"/>
  <c r="AE266" i="19"/>
  <c r="AD266" i="19"/>
  <c r="AC266" i="19"/>
  <c r="AB266" i="19"/>
  <c r="AA266" i="19"/>
  <c r="Z266" i="19"/>
  <c r="Y266" i="19"/>
  <c r="X266" i="19"/>
  <c r="W266" i="19"/>
  <c r="T266" i="19"/>
  <c r="V266" i="19" s="1"/>
  <c r="S266" i="19"/>
  <c r="R266" i="19"/>
  <c r="L266" i="19"/>
  <c r="P266" i="19" s="1"/>
  <c r="K266" i="19"/>
  <c r="J266" i="19"/>
  <c r="I266" i="19"/>
  <c r="H266" i="19"/>
  <c r="G266" i="19"/>
  <c r="F266" i="19"/>
  <c r="BD265" i="19"/>
  <c r="BC265" i="19"/>
  <c r="BB265" i="19"/>
  <c r="BA265" i="19"/>
  <c r="AW265" i="19"/>
  <c r="AV265" i="19"/>
  <c r="AU265" i="19"/>
  <c r="X265" i="19" s="1"/>
  <c r="AT265" i="19"/>
  <c r="AS265" i="19"/>
  <c r="AO265" i="19"/>
  <c r="AN265" i="19"/>
  <c r="AM265" i="19"/>
  <c r="AL265" i="19"/>
  <c r="AK265" i="19"/>
  <c r="AJ265" i="19"/>
  <c r="AI265" i="19"/>
  <c r="AQ265" i="19" s="1"/>
  <c r="AH265" i="19"/>
  <c r="AG265" i="19"/>
  <c r="AF265" i="19"/>
  <c r="AE265" i="19"/>
  <c r="AD265" i="19"/>
  <c r="AC265" i="19"/>
  <c r="AB265" i="19"/>
  <c r="AA265" i="19"/>
  <c r="Z265" i="19"/>
  <c r="Y265" i="19"/>
  <c r="W265" i="19"/>
  <c r="T265" i="19"/>
  <c r="S265" i="19"/>
  <c r="R265" i="19"/>
  <c r="L265" i="19"/>
  <c r="O265" i="19" s="1"/>
  <c r="K265" i="19"/>
  <c r="J265" i="19"/>
  <c r="I265" i="19"/>
  <c r="H265" i="19"/>
  <c r="G265" i="19"/>
  <c r="F265" i="19"/>
  <c r="BD264" i="19"/>
  <c r="BC264" i="19"/>
  <c r="BB264" i="19"/>
  <c r="BA264" i="19"/>
  <c r="AW264" i="19"/>
  <c r="AV264" i="19"/>
  <c r="AU264" i="19"/>
  <c r="AT264" i="19"/>
  <c r="AS264" i="19"/>
  <c r="AO264" i="19"/>
  <c r="AN264" i="19"/>
  <c r="AM264" i="19"/>
  <c r="AL264" i="19"/>
  <c r="AK264" i="19"/>
  <c r="AJ264" i="19"/>
  <c r="AI264" i="19"/>
  <c r="AQ264" i="19" s="1"/>
  <c r="AH264" i="19"/>
  <c r="AG264" i="19"/>
  <c r="AF264" i="19"/>
  <c r="AE264" i="19"/>
  <c r="AD264" i="19"/>
  <c r="AC264" i="19"/>
  <c r="AB264" i="19"/>
  <c r="AA264" i="19"/>
  <c r="Z264" i="19"/>
  <c r="Y264" i="19"/>
  <c r="X264" i="19"/>
  <c r="W264" i="19"/>
  <c r="T264" i="19"/>
  <c r="V264" i="19" s="1"/>
  <c r="S264" i="19"/>
  <c r="R264" i="19"/>
  <c r="L264" i="19"/>
  <c r="P264" i="19" s="1"/>
  <c r="K264" i="19"/>
  <c r="J264" i="19"/>
  <c r="I264" i="19"/>
  <c r="H264" i="19"/>
  <c r="G264" i="19"/>
  <c r="F264" i="19"/>
  <c r="BD263" i="19"/>
  <c r="BC263" i="19"/>
  <c r="BB263" i="19"/>
  <c r="BA263" i="19"/>
  <c r="AW263" i="19"/>
  <c r="AV263" i="19"/>
  <c r="AU263" i="19"/>
  <c r="X263" i="19" s="1"/>
  <c r="AT263" i="19"/>
  <c r="AS263" i="19"/>
  <c r="AO263" i="19"/>
  <c r="AN263" i="19"/>
  <c r="AM263" i="19"/>
  <c r="AL263" i="19"/>
  <c r="AK263" i="19"/>
  <c r="AJ263" i="19"/>
  <c r="AI263" i="19"/>
  <c r="AQ263" i="19" s="1"/>
  <c r="AH263" i="19"/>
  <c r="AG263" i="19"/>
  <c r="AF263" i="19"/>
  <c r="AE263" i="19"/>
  <c r="AD263" i="19"/>
  <c r="AC263" i="19"/>
  <c r="AB263" i="19"/>
  <c r="AA263" i="19"/>
  <c r="Z263" i="19"/>
  <c r="Y263" i="19"/>
  <c r="W263" i="19"/>
  <c r="T263" i="19"/>
  <c r="V263" i="19" s="1"/>
  <c r="S263" i="19"/>
  <c r="R263" i="19"/>
  <c r="L263" i="19"/>
  <c r="P263" i="19" s="1"/>
  <c r="K263" i="19"/>
  <c r="J263" i="19"/>
  <c r="I263" i="19"/>
  <c r="H263" i="19"/>
  <c r="G263" i="19"/>
  <c r="F263" i="19"/>
  <c r="BD262" i="19"/>
  <c r="BC262" i="19"/>
  <c r="BB262" i="19"/>
  <c r="BA262" i="19"/>
  <c r="AW262" i="19"/>
  <c r="AV262" i="19"/>
  <c r="AU262" i="19"/>
  <c r="AT262" i="19"/>
  <c r="AS262" i="19"/>
  <c r="AO262" i="19"/>
  <c r="AN262" i="19"/>
  <c r="AM262" i="19"/>
  <c r="AL262" i="19"/>
  <c r="AK262" i="19"/>
  <c r="AJ262" i="19"/>
  <c r="AI262" i="19"/>
  <c r="AQ262" i="19" s="1"/>
  <c r="AH262" i="19"/>
  <c r="AG262" i="19"/>
  <c r="AF262" i="19"/>
  <c r="AE262" i="19"/>
  <c r="AD262" i="19"/>
  <c r="AC262" i="19"/>
  <c r="AB262" i="19"/>
  <c r="AA262" i="19"/>
  <c r="Z262" i="19"/>
  <c r="Y262" i="19"/>
  <c r="X262" i="19"/>
  <c r="W262" i="19"/>
  <c r="T262" i="19"/>
  <c r="V262" i="19" s="1"/>
  <c r="S262" i="19"/>
  <c r="R262" i="19"/>
  <c r="L262" i="19"/>
  <c r="P262" i="19" s="1"/>
  <c r="K262" i="19"/>
  <c r="J262" i="19"/>
  <c r="I262" i="19"/>
  <c r="H262" i="19"/>
  <c r="G262" i="19"/>
  <c r="F262" i="19"/>
  <c r="BD261" i="19"/>
  <c r="BC261" i="19"/>
  <c r="BB261" i="19"/>
  <c r="BA261" i="19"/>
  <c r="AW261" i="19"/>
  <c r="AV261" i="19"/>
  <c r="AU261" i="19"/>
  <c r="X261" i="19" s="1"/>
  <c r="AT261" i="19"/>
  <c r="AS261" i="19"/>
  <c r="AO261" i="19"/>
  <c r="AN261" i="19"/>
  <c r="AM261" i="19"/>
  <c r="AL261" i="19"/>
  <c r="AK261" i="19"/>
  <c r="AJ261" i="19"/>
  <c r="AI261" i="19"/>
  <c r="AQ261" i="19" s="1"/>
  <c r="AH261" i="19"/>
  <c r="AG261" i="19"/>
  <c r="AF261" i="19"/>
  <c r="AE261" i="19"/>
  <c r="AD261" i="19"/>
  <c r="AC261" i="19"/>
  <c r="AB261" i="19"/>
  <c r="AA261" i="19"/>
  <c r="Z261" i="19"/>
  <c r="Y261" i="19"/>
  <c r="W261" i="19"/>
  <c r="T261" i="19"/>
  <c r="S261" i="19"/>
  <c r="R261" i="19"/>
  <c r="L261" i="19"/>
  <c r="O261" i="19" s="1"/>
  <c r="K261" i="19"/>
  <c r="J261" i="19"/>
  <c r="I261" i="19"/>
  <c r="H261" i="19"/>
  <c r="G261" i="19"/>
  <c r="F261" i="19"/>
  <c r="BD260" i="19"/>
  <c r="BC260" i="19"/>
  <c r="BB260" i="19"/>
  <c r="BA260" i="19"/>
  <c r="AW260" i="19"/>
  <c r="AV260" i="19"/>
  <c r="AU260" i="19"/>
  <c r="AT260" i="19"/>
  <c r="AS260" i="19"/>
  <c r="AO260" i="19"/>
  <c r="AN260" i="19"/>
  <c r="AM260" i="19"/>
  <c r="AL260" i="19"/>
  <c r="AK260" i="19"/>
  <c r="AJ260" i="19"/>
  <c r="AI260" i="19"/>
  <c r="AQ260" i="19" s="1"/>
  <c r="AH260" i="19"/>
  <c r="AG260" i="19"/>
  <c r="AF260" i="19"/>
  <c r="AE260" i="19"/>
  <c r="AD260" i="19"/>
  <c r="AC260" i="19"/>
  <c r="AB260" i="19"/>
  <c r="AA260" i="19"/>
  <c r="Z260" i="19"/>
  <c r="Y260" i="19"/>
  <c r="X260" i="19"/>
  <c r="W260" i="19"/>
  <c r="T260" i="19"/>
  <c r="V260" i="19" s="1"/>
  <c r="S260" i="19"/>
  <c r="R260" i="19"/>
  <c r="L260" i="19"/>
  <c r="P260" i="19" s="1"/>
  <c r="K260" i="19"/>
  <c r="J260" i="19"/>
  <c r="I260" i="19"/>
  <c r="H260" i="19"/>
  <c r="G260" i="19"/>
  <c r="F260" i="19"/>
  <c r="BD259" i="19"/>
  <c r="BC259" i="19"/>
  <c r="BB259" i="19"/>
  <c r="BA259" i="19"/>
  <c r="AW259" i="19"/>
  <c r="AV259" i="19"/>
  <c r="AU259" i="19"/>
  <c r="X259" i="19" s="1"/>
  <c r="AT259" i="19"/>
  <c r="AS259" i="19"/>
  <c r="AO259" i="19"/>
  <c r="AN259" i="19"/>
  <c r="AM259" i="19"/>
  <c r="AL259" i="19"/>
  <c r="AK259" i="19"/>
  <c r="AJ259" i="19"/>
  <c r="AI259" i="19"/>
  <c r="AQ259" i="19" s="1"/>
  <c r="AH259" i="19"/>
  <c r="AG259" i="19"/>
  <c r="AF259" i="19"/>
  <c r="AE259" i="19"/>
  <c r="AD259" i="19"/>
  <c r="AC259" i="19"/>
  <c r="AB259" i="19"/>
  <c r="AA259" i="19"/>
  <c r="Z259" i="19"/>
  <c r="Y259" i="19"/>
  <c r="W259" i="19"/>
  <c r="T259" i="19"/>
  <c r="V259" i="19" s="1"/>
  <c r="S259" i="19"/>
  <c r="R259" i="19"/>
  <c r="L259" i="19"/>
  <c r="P259" i="19" s="1"/>
  <c r="K259" i="19"/>
  <c r="J259" i="19"/>
  <c r="I259" i="19"/>
  <c r="H259" i="19"/>
  <c r="G259" i="19"/>
  <c r="F259" i="19"/>
  <c r="BD258" i="19"/>
  <c r="BC258" i="19"/>
  <c r="BB258" i="19"/>
  <c r="BA258" i="19"/>
  <c r="AW258" i="19"/>
  <c r="AV258" i="19"/>
  <c r="AU258" i="19"/>
  <c r="AT258" i="19"/>
  <c r="AS258" i="19"/>
  <c r="AO258" i="19"/>
  <c r="AN258" i="19"/>
  <c r="AM258" i="19"/>
  <c r="AL258" i="19"/>
  <c r="AK258" i="19"/>
  <c r="AJ258" i="19"/>
  <c r="AI258" i="19"/>
  <c r="AQ258" i="19" s="1"/>
  <c r="AH258" i="19"/>
  <c r="AG258" i="19"/>
  <c r="AF258" i="19"/>
  <c r="AE258" i="19"/>
  <c r="AD258" i="19"/>
  <c r="AC258" i="19"/>
  <c r="AB258" i="19"/>
  <c r="AA258" i="19"/>
  <c r="Z258" i="19"/>
  <c r="Y258" i="19"/>
  <c r="X258" i="19"/>
  <c r="W258" i="19"/>
  <c r="T258" i="19"/>
  <c r="V258" i="19" s="1"/>
  <c r="S258" i="19"/>
  <c r="R258" i="19"/>
  <c r="L258" i="19"/>
  <c r="P258" i="19" s="1"/>
  <c r="K258" i="19"/>
  <c r="J258" i="19"/>
  <c r="I258" i="19"/>
  <c r="H258" i="19"/>
  <c r="G258" i="19"/>
  <c r="F258" i="19"/>
  <c r="BD257" i="19"/>
  <c r="BC257" i="19"/>
  <c r="BB257" i="19"/>
  <c r="BA257" i="19"/>
  <c r="AW257" i="19"/>
  <c r="AV257" i="19"/>
  <c r="AU257" i="19"/>
  <c r="X257" i="19" s="1"/>
  <c r="AT257" i="19"/>
  <c r="AS257" i="19"/>
  <c r="AO257" i="19"/>
  <c r="AN257" i="19"/>
  <c r="AM257" i="19"/>
  <c r="AL257" i="19"/>
  <c r="AK257" i="19"/>
  <c r="AJ257" i="19"/>
  <c r="AI257" i="19"/>
  <c r="AQ257" i="19" s="1"/>
  <c r="AH257" i="19"/>
  <c r="AG257" i="19"/>
  <c r="AF257" i="19"/>
  <c r="AE257" i="19"/>
  <c r="AD257" i="19"/>
  <c r="AC257" i="19"/>
  <c r="AB257" i="19"/>
  <c r="AA257" i="19"/>
  <c r="Z257" i="19"/>
  <c r="Y257" i="19"/>
  <c r="W257" i="19"/>
  <c r="T257" i="19"/>
  <c r="S257" i="19"/>
  <c r="R257" i="19"/>
  <c r="L257" i="19"/>
  <c r="O257" i="19" s="1"/>
  <c r="K257" i="19"/>
  <c r="J257" i="19"/>
  <c r="I257" i="19"/>
  <c r="H257" i="19"/>
  <c r="G257" i="19"/>
  <c r="F257" i="19"/>
  <c r="BD256" i="19"/>
  <c r="BC256" i="19"/>
  <c r="BB256" i="19"/>
  <c r="BA256" i="19"/>
  <c r="AW256" i="19"/>
  <c r="AV256" i="19"/>
  <c r="AU256" i="19"/>
  <c r="AT256" i="19"/>
  <c r="AS256" i="19"/>
  <c r="AO256" i="19"/>
  <c r="AN256" i="19"/>
  <c r="AM256" i="19"/>
  <c r="AL256" i="19"/>
  <c r="AK256" i="19"/>
  <c r="AJ256" i="19"/>
  <c r="AI256" i="19"/>
  <c r="AQ256" i="19" s="1"/>
  <c r="AH256" i="19"/>
  <c r="AG256" i="19"/>
  <c r="AF256" i="19"/>
  <c r="AE256" i="19"/>
  <c r="AD256" i="19"/>
  <c r="AC256" i="19"/>
  <c r="AB256" i="19"/>
  <c r="AA256" i="19"/>
  <c r="Z256" i="19"/>
  <c r="Y256" i="19"/>
  <c r="X256" i="19"/>
  <c r="W256" i="19"/>
  <c r="T256" i="19"/>
  <c r="V256" i="19" s="1"/>
  <c r="S256" i="19"/>
  <c r="R256" i="19"/>
  <c r="L256" i="19"/>
  <c r="P256" i="19" s="1"/>
  <c r="K256" i="19"/>
  <c r="J256" i="19"/>
  <c r="I256" i="19"/>
  <c r="H256" i="19"/>
  <c r="G256" i="19"/>
  <c r="F256" i="19"/>
  <c r="BD255" i="19"/>
  <c r="BC255" i="19"/>
  <c r="BB255" i="19"/>
  <c r="BA255" i="19"/>
  <c r="AW255" i="19"/>
  <c r="AV255" i="19"/>
  <c r="AU255" i="19"/>
  <c r="X255" i="19" s="1"/>
  <c r="AT255" i="19"/>
  <c r="AS255" i="19"/>
  <c r="AO255" i="19"/>
  <c r="AN255" i="19"/>
  <c r="AM255" i="19"/>
  <c r="AL255" i="19"/>
  <c r="AK255" i="19"/>
  <c r="AJ255" i="19"/>
  <c r="AI255" i="19"/>
  <c r="AQ255" i="19" s="1"/>
  <c r="AH255" i="19"/>
  <c r="AG255" i="19"/>
  <c r="AF255" i="19"/>
  <c r="AE255" i="19"/>
  <c r="AD255" i="19"/>
  <c r="AC255" i="19"/>
  <c r="AB255" i="19"/>
  <c r="AA255" i="19"/>
  <c r="Z255" i="19"/>
  <c r="Y255" i="19"/>
  <c r="W255" i="19"/>
  <c r="T255" i="19"/>
  <c r="V255" i="19" s="1"/>
  <c r="S255" i="19"/>
  <c r="R255" i="19"/>
  <c r="L255" i="19"/>
  <c r="P255" i="19" s="1"/>
  <c r="K255" i="19"/>
  <c r="J255" i="19"/>
  <c r="I255" i="19"/>
  <c r="H255" i="19"/>
  <c r="G255" i="19"/>
  <c r="F255" i="19"/>
  <c r="BD254" i="19"/>
  <c r="BC254" i="19"/>
  <c r="BB254" i="19"/>
  <c r="BA254" i="19"/>
  <c r="AW254" i="19"/>
  <c r="AV254" i="19"/>
  <c r="AU254" i="19"/>
  <c r="AT254" i="19"/>
  <c r="AS254" i="19"/>
  <c r="AO254" i="19"/>
  <c r="AN254" i="19"/>
  <c r="AM254" i="19"/>
  <c r="AL254" i="19"/>
  <c r="AK254" i="19"/>
  <c r="AJ254" i="19"/>
  <c r="AI254" i="19"/>
  <c r="AQ254" i="19" s="1"/>
  <c r="AH254" i="19"/>
  <c r="AG254" i="19"/>
  <c r="AF254" i="19"/>
  <c r="AE254" i="19"/>
  <c r="AD254" i="19"/>
  <c r="AC254" i="19"/>
  <c r="AB254" i="19"/>
  <c r="AA254" i="19"/>
  <c r="Z254" i="19"/>
  <c r="Y254" i="19"/>
  <c r="X254" i="19"/>
  <c r="W254" i="19"/>
  <c r="T254" i="19"/>
  <c r="V254" i="19" s="1"/>
  <c r="S254" i="19"/>
  <c r="R254" i="19"/>
  <c r="L254" i="19"/>
  <c r="P254" i="19" s="1"/>
  <c r="K254" i="19"/>
  <c r="J254" i="19"/>
  <c r="I254" i="19"/>
  <c r="H254" i="19"/>
  <c r="G254" i="19"/>
  <c r="F254" i="19"/>
  <c r="BD253" i="19"/>
  <c r="BC253" i="19"/>
  <c r="BB253" i="19"/>
  <c r="BA253" i="19"/>
  <c r="AW253" i="19"/>
  <c r="AV253" i="19"/>
  <c r="AU253" i="19"/>
  <c r="X253" i="19" s="1"/>
  <c r="AT253" i="19"/>
  <c r="AS253" i="19"/>
  <c r="AO253" i="19"/>
  <c r="AN253" i="19"/>
  <c r="AM253" i="19"/>
  <c r="AL253" i="19"/>
  <c r="AK253" i="19"/>
  <c r="AJ253" i="19"/>
  <c r="AI253" i="19"/>
  <c r="AQ253" i="19" s="1"/>
  <c r="AH253" i="19"/>
  <c r="AG253" i="19"/>
  <c r="AF253" i="19"/>
  <c r="AE253" i="19"/>
  <c r="AD253" i="19"/>
  <c r="AC253" i="19"/>
  <c r="AB253" i="19"/>
  <c r="AA253" i="19"/>
  <c r="Z253" i="19"/>
  <c r="Y253" i="19"/>
  <c r="W253" i="19"/>
  <c r="T253" i="19"/>
  <c r="S253" i="19"/>
  <c r="R253" i="19"/>
  <c r="L253" i="19"/>
  <c r="O253" i="19" s="1"/>
  <c r="K253" i="19"/>
  <c r="J253" i="19"/>
  <c r="I253" i="19"/>
  <c r="H253" i="19"/>
  <c r="G253" i="19"/>
  <c r="F253" i="19"/>
  <c r="BD252" i="19"/>
  <c r="BC252" i="19"/>
  <c r="BB252" i="19"/>
  <c r="BA252" i="19"/>
  <c r="AW252" i="19"/>
  <c r="AV252" i="19"/>
  <c r="AU252" i="19"/>
  <c r="AT252" i="19"/>
  <c r="AS252" i="19"/>
  <c r="AO252" i="19"/>
  <c r="AN252" i="19"/>
  <c r="AM252" i="19"/>
  <c r="AL252" i="19"/>
  <c r="AK252" i="19"/>
  <c r="AJ252" i="19"/>
  <c r="AI252" i="19"/>
  <c r="AQ252" i="19" s="1"/>
  <c r="AH252" i="19"/>
  <c r="AG252" i="19"/>
  <c r="AF252" i="19"/>
  <c r="AE252" i="19"/>
  <c r="AD252" i="19"/>
  <c r="AC252" i="19"/>
  <c r="AB252" i="19"/>
  <c r="AA252" i="19"/>
  <c r="Z252" i="19"/>
  <c r="Y252" i="19"/>
  <c r="X252" i="19"/>
  <c r="W252" i="19"/>
  <c r="T252" i="19"/>
  <c r="V252" i="19" s="1"/>
  <c r="S252" i="19"/>
  <c r="R252" i="19"/>
  <c r="L252" i="19"/>
  <c r="P252" i="19" s="1"/>
  <c r="K252" i="19"/>
  <c r="J252" i="19"/>
  <c r="I252" i="19"/>
  <c r="H252" i="19"/>
  <c r="G252" i="19"/>
  <c r="F252" i="19"/>
  <c r="BD251" i="19"/>
  <c r="BC251" i="19"/>
  <c r="BB251" i="19"/>
  <c r="BA251" i="19"/>
  <c r="AW251" i="19"/>
  <c r="AV251" i="19"/>
  <c r="AU251" i="19"/>
  <c r="X251" i="19" s="1"/>
  <c r="AT251" i="19"/>
  <c r="AS251" i="19"/>
  <c r="AO251" i="19"/>
  <c r="AN251" i="19"/>
  <c r="AM251" i="19"/>
  <c r="AL251" i="19"/>
  <c r="AK251" i="19"/>
  <c r="AJ251" i="19"/>
  <c r="AI251" i="19"/>
  <c r="AQ251" i="19" s="1"/>
  <c r="AH251" i="19"/>
  <c r="AG251" i="19"/>
  <c r="AF251" i="19"/>
  <c r="AE251" i="19"/>
  <c r="AD251" i="19"/>
  <c r="AC251" i="19"/>
  <c r="AB251" i="19"/>
  <c r="AA251" i="19"/>
  <c r="Z251" i="19"/>
  <c r="Y251" i="19"/>
  <c r="W251" i="19"/>
  <c r="T251" i="19"/>
  <c r="V251" i="19" s="1"/>
  <c r="S251" i="19"/>
  <c r="R251" i="19"/>
  <c r="L251" i="19"/>
  <c r="P251" i="19" s="1"/>
  <c r="K251" i="19"/>
  <c r="J251" i="19"/>
  <c r="I251" i="19"/>
  <c r="H251" i="19"/>
  <c r="G251" i="19"/>
  <c r="F251" i="19"/>
  <c r="BD250" i="19"/>
  <c r="BC250" i="19"/>
  <c r="BB250" i="19"/>
  <c r="BA250" i="19"/>
  <c r="AW250" i="19"/>
  <c r="AV250" i="19"/>
  <c r="AU250" i="19"/>
  <c r="AT250" i="19"/>
  <c r="AS250" i="19"/>
  <c r="AO250" i="19"/>
  <c r="AN250" i="19"/>
  <c r="AM250" i="19"/>
  <c r="AL250" i="19"/>
  <c r="AK250" i="19"/>
  <c r="AJ250" i="19"/>
  <c r="AI250" i="19"/>
  <c r="AQ250" i="19" s="1"/>
  <c r="AH250" i="19"/>
  <c r="AG250" i="19"/>
  <c r="AF250" i="19"/>
  <c r="AE250" i="19"/>
  <c r="AD250" i="19"/>
  <c r="AC250" i="19"/>
  <c r="AB250" i="19"/>
  <c r="AA250" i="19"/>
  <c r="Z250" i="19"/>
  <c r="Y250" i="19"/>
  <c r="W250" i="19"/>
  <c r="T250" i="19"/>
  <c r="V250" i="19" s="1"/>
  <c r="S250" i="19"/>
  <c r="R250" i="19"/>
  <c r="L250" i="19"/>
  <c r="P250" i="19" s="1"/>
  <c r="K250" i="19"/>
  <c r="J250" i="19"/>
  <c r="I250" i="19"/>
  <c r="H250" i="19"/>
  <c r="G250" i="19"/>
  <c r="F250" i="19"/>
  <c r="BD249" i="19"/>
  <c r="BC249" i="19"/>
  <c r="BB249" i="19"/>
  <c r="BA249" i="19"/>
  <c r="AW249" i="19"/>
  <c r="AV249" i="19"/>
  <c r="AU249" i="19"/>
  <c r="AT249" i="19"/>
  <c r="AS249" i="19"/>
  <c r="AO249" i="19"/>
  <c r="AN249" i="19"/>
  <c r="AM249" i="19"/>
  <c r="AL249" i="19"/>
  <c r="AK249" i="19"/>
  <c r="AJ249" i="19"/>
  <c r="AI249" i="19"/>
  <c r="AQ249" i="19" s="1"/>
  <c r="AH249" i="19"/>
  <c r="AG249" i="19"/>
  <c r="AF249" i="19"/>
  <c r="AE249" i="19"/>
  <c r="AD249" i="19"/>
  <c r="AC249" i="19"/>
  <c r="AB249" i="19"/>
  <c r="AA249" i="19"/>
  <c r="Z249" i="19"/>
  <c r="Y249" i="19"/>
  <c r="W249" i="19"/>
  <c r="T249" i="19"/>
  <c r="V249" i="19" s="1"/>
  <c r="S249" i="19"/>
  <c r="R249" i="19"/>
  <c r="L249" i="19"/>
  <c r="P249" i="19" s="1"/>
  <c r="K249" i="19"/>
  <c r="J249" i="19"/>
  <c r="I249" i="19"/>
  <c r="H249" i="19"/>
  <c r="G249" i="19"/>
  <c r="F249" i="19"/>
  <c r="BD248" i="19"/>
  <c r="BC248" i="19"/>
  <c r="BB248" i="19"/>
  <c r="BA248" i="19"/>
  <c r="AW248" i="19"/>
  <c r="AV248" i="19"/>
  <c r="AU248" i="19"/>
  <c r="AT248" i="19"/>
  <c r="AS248" i="19"/>
  <c r="AO248" i="19"/>
  <c r="AN248" i="19"/>
  <c r="AM248" i="19"/>
  <c r="AL248" i="19"/>
  <c r="AK248" i="19"/>
  <c r="AJ248" i="19"/>
  <c r="AI248" i="19"/>
  <c r="AQ248" i="19" s="1"/>
  <c r="AH248" i="19"/>
  <c r="AG248" i="19"/>
  <c r="AF248" i="19"/>
  <c r="AE248" i="19"/>
  <c r="AD248" i="19"/>
  <c r="AC248" i="19"/>
  <c r="AB248" i="19"/>
  <c r="AA248" i="19"/>
  <c r="Z248" i="19"/>
  <c r="Y248" i="19"/>
  <c r="W248" i="19"/>
  <c r="T248" i="19"/>
  <c r="V248" i="19" s="1"/>
  <c r="S248" i="19"/>
  <c r="R248" i="19"/>
  <c r="L248" i="19"/>
  <c r="P248" i="19" s="1"/>
  <c r="K248" i="19"/>
  <c r="J248" i="19"/>
  <c r="I248" i="19"/>
  <c r="H248" i="19"/>
  <c r="G248" i="19"/>
  <c r="F248" i="19"/>
  <c r="BD247" i="19"/>
  <c r="BC247" i="19"/>
  <c r="BB247" i="19"/>
  <c r="BA247" i="19"/>
  <c r="AW247" i="19"/>
  <c r="AV247" i="19"/>
  <c r="AU247" i="19"/>
  <c r="AT247" i="19"/>
  <c r="AS247" i="19"/>
  <c r="AO247" i="19"/>
  <c r="AN247" i="19"/>
  <c r="AM247" i="19"/>
  <c r="AL247" i="19"/>
  <c r="AK247" i="19"/>
  <c r="AJ247" i="19"/>
  <c r="AI247" i="19"/>
  <c r="AQ247" i="19" s="1"/>
  <c r="AH247" i="19"/>
  <c r="AG247" i="19"/>
  <c r="AF247" i="19"/>
  <c r="AE247" i="19"/>
  <c r="AD247" i="19"/>
  <c r="AC247" i="19"/>
  <c r="AB247" i="19"/>
  <c r="AA247" i="19"/>
  <c r="Z247" i="19"/>
  <c r="Y247" i="19"/>
  <c r="W247" i="19"/>
  <c r="T247" i="19"/>
  <c r="V247" i="19" s="1"/>
  <c r="S247" i="19"/>
  <c r="R247" i="19"/>
  <c r="L247" i="19"/>
  <c r="Q247" i="19" s="1"/>
  <c r="K247" i="19"/>
  <c r="J247" i="19"/>
  <c r="I247" i="19"/>
  <c r="H247" i="19"/>
  <c r="G247" i="19"/>
  <c r="F247" i="19"/>
  <c r="BD246" i="19"/>
  <c r="BC246" i="19"/>
  <c r="BB246" i="19"/>
  <c r="BA246" i="19"/>
  <c r="AW246" i="19"/>
  <c r="AV246" i="19"/>
  <c r="AU246" i="19"/>
  <c r="AT246" i="19"/>
  <c r="AS246" i="19"/>
  <c r="AO246" i="19"/>
  <c r="AN246" i="19"/>
  <c r="AM246" i="19"/>
  <c r="AL246" i="19"/>
  <c r="AK246" i="19"/>
  <c r="AJ246" i="19"/>
  <c r="AI246" i="19"/>
  <c r="AQ246" i="19" s="1"/>
  <c r="AH246" i="19"/>
  <c r="AG246" i="19"/>
  <c r="AF246" i="19"/>
  <c r="AE246" i="19"/>
  <c r="AD246" i="19"/>
  <c r="AC246" i="19"/>
  <c r="AB246" i="19"/>
  <c r="AA246" i="19"/>
  <c r="Z246" i="19"/>
  <c r="Y246" i="19"/>
  <c r="W246" i="19"/>
  <c r="T246" i="19"/>
  <c r="V246" i="19" s="1"/>
  <c r="S246" i="19"/>
  <c r="R246" i="19"/>
  <c r="L246" i="19"/>
  <c r="P246" i="19" s="1"/>
  <c r="K246" i="19"/>
  <c r="J246" i="19"/>
  <c r="I246" i="19"/>
  <c r="H246" i="19"/>
  <c r="G246" i="19"/>
  <c r="F246" i="19"/>
  <c r="BD245" i="19"/>
  <c r="BC245" i="19"/>
  <c r="BB245" i="19"/>
  <c r="BA245" i="19"/>
  <c r="AW245" i="19"/>
  <c r="AV245" i="19"/>
  <c r="AU245" i="19"/>
  <c r="AT245" i="19"/>
  <c r="AS245" i="19"/>
  <c r="AO245" i="19"/>
  <c r="AN245" i="19"/>
  <c r="AM245" i="19"/>
  <c r="AL245" i="19"/>
  <c r="AK245" i="19"/>
  <c r="AJ245" i="19"/>
  <c r="AI245" i="19"/>
  <c r="AQ245" i="19" s="1"/>
  <c r="AH245" i="19"/>
  <c r="AG245" i="19"/>
  <c r="AF245" i="19"/>
  <c r="AE245" i="19"/>
  <c r="AD245" i="19"/>
  <c r="AC245" i="19"/>
  <c r="AB245" i="19"/>
  <c r="AA245" i="19"/>
  <c r="Z245" i="19"/>
  <c r="Y245" i="19"/>
  <c r="W245" i="19"/>
  <c r="T245" i="19"/>
  <c r="V245" i="19" s="1"/>
  <c r="S245" i="19"/>
  <c r="R245" i="19"/>
  <c r="L245" i="19"/>
  <c r="P245" i="19" s="1"/>
  <c r="K245" i="19"/>
  <c r="J245" i="19"/>
  <c r="I245" i="19"/>
  <c r="H245" i="19"/>
  <c r="G245" i="19"/>
  <c r="F245" i="19"/>
  <c r="BD244" i="19"/>
  <c r="BC244" i="19"/>
  <c r="BB244" i="19"/>
  <c r="BA244" i="19"/>
  <c r="AW244" i="19"/>
  <c r="AV244" i="19"/>
  <c r="AU244" i="19"/>
  <c r="AT244" i="19"/>
  <c r="AS244" i="19"/>
  <c r="AO244" i="19"/>
  <c r="AN244" i="19"/>
  <c r="AM244" i="19"/>
  <c r="AL244" i="19"/>
  <c r="AK244" i="19"/>
  <c r="AJ244" i="19"/>
  <c r="AI244" i="19"/>
  <c r="AQ244" i="19" s="1"/>
  <c r="AH244" i="19"/>
  <c r="AG244" i="19"/>
  <c r="AF244" i="19"/>
  <c r="AE244" i="19"/>
  <c r="AD244" i="19"/>
  <c r="AC244" i="19"/>
  <c r="AB244" i="19"/>
  <c r="AA244" i="19"/>
  <c r="Z244" i="19"/>
  <c r="Y244" i="19"/>
  <c r="W244" i="19"/>
  <c r="T244" i="19"/>
  <c r="V244" i="19" s="1"/>
  <c r="S244" i="19"/>
  <c r="R244" i="19"/>
  <c r="L244" i="19"/>
  <c r="P244" i="19" s="1"/>
  <c r="K244" i="19"/>
  <c r="J244" i="19"/>
  <c r="I244" i="19"/>
  <c r="H244" i="19"/>
  <c r="G244" i="19"/>
  <c r="F244" i="19"/>
  <c r="BD243" i="19"/>
  <c r="BC243" i="19"/>
  <c r="BB243" i="19"/>
  <c r="BA243" i="19"/>
  <c r="AW243" i="19"/>
  <c r="AV243" i="19"/>
  <c r="AU243" i="19"/>
  <c r="AT243" i="19"/>
  <c r="AS243" i="19"/>
  <c r="AO243" i="19"/>
  <c r="AN243" i="19"/>
  <c r="AM243" i="19"/>
  <c r="AL243" i="19"/>
  <c r="AK243" i="19"/>
  <c r="AJ243" i="19"/>
  <c r="AI243" i="19"/>
  <c r="AQ243" i="19" s="1"/>
  <c r="AH243" i="19"/>
  <c r="AG243" i="19"/>
  <c r="AF243" i="19"/>
  <c r="AE243" i="19"/>
  <c r="AD243" i="19"/>
  <c r="AC243" i="19"/>
  <c r="AB243" i="19"/>
  <c r="AA243" i="19"/>
  <c r="Z243" i="19"/>
  <c r="Y243" i="19"/>
  <c r="W243" i="19"/>
  <c r="T243" i="19"/>
  <c r="S243" i="19"/>
  <c r="R243" i="19"/>
  <c r="L243" i="19"/>
  <c r="P243" i="19" s="1"/>
  <c r="K243" i="19"/>
  <c r="J243" i="19"/>
  <c r="I243" i="19"/>
  <c r="H243" i="19"/>
  <c r="G243" i="19"/>
  <c r="F243" i="19"/>
  <c r="BD242" i="19"/>
  <c r="BC242" i="19"/>
  <c r="BB242" i="19"/>
  <c r="BA242" i="19"/>
  <c r="AW242" i="19"/>
  <c r="AV242" i="19"/>
  <c r="AU242" i="19"/>
  <c r="AT242" i="19"/>
  <c r="AS242" i="19"/>
  <c r="AO242" i="19"/>
  <c r="AN242" i="19"/>
  <c r="AM242" i="19"/>
  <c r="AL242" i="19"/>
  <c r="AK242" i="19"/>
  <c r="AJ242" i="19"/>
  <c r="AI242" i="19"/>
  <c r="AQ242" i="19" s="1"/>
  <c r="AH242" i="19"/>
  <c r="AG242" i="19"/>
  <c r="AF242" i="19"/>
  <c r="AE242" i="19"/>
  <c r="AD242" i="19"/>
  <c r="AC242" i="19"/>
  <c r="AB242" i="19"/>
  <c r="AA242" i="19"/>
  <c r="Z242" i="19"/>
  <c r="Y242" i="19"/>
  <c r="W242" i="19"/>
  <c r="T242" i="19"/>
  <c r="V242" i="19" s="1"/>
  <c r="S242" i="19"/>
  <c r="R242" i="19"/>
  <c r="L242" i="19"/>
  <c r="P242" i="19" s="1"/>
  <c r="K242" i="19"/>
  <c r="J242" i="19"/>
  <c r="I242" i="19"/>
  <c r="H242" i="19"/>
  <c r="G242" i="19"/>
  <c r="F242" i="19"/>
  <c r="BD241" i="19"/>
  <c r="BC241" i="19"/>
  <c r="BB241" i="19"/>
  <c r="BA241" i="19"/>
  <c r="AW241" i="19"/>
  <c r="AV241" i="19"/>
  <c r="AU241" i="19"/>
  <c r="AT241" i="19"/>
  <c r="AS241" i="19"/>
  <c r="AO241" i="19"/>
  <c r="AN241" i="19"/>
  <c r="AM241" i="19"/>
  <c r="AL241" i="19"/>
  <c r="AK241" i="19"/>
  <c r="AJ241" i="19"/>
  <c r="AI241" i="19"/>
  <c r="AQ241" i="19" s="1"/>
  <c r="AH241" i="19"/>
  <c r="AG241" i="19"/>
  <c r="AF241" i="19"/>
  <c r="AE241" i="19"/>
  <c r="AD241" i="19"/>
  <c r="AC241" i="19"/>
  <c r="AB241" i="19"/>
  <c r="AA241" i="19"/>
  <c r="Z241" i="19"/>
  <c r="Y241" i="19"/>
  <c r="W241" i="19"/>
  <c r="T241" i="19"/>
  <c r="V241" i="19" s="1"/>
  <c r="S241" i="19"/>
  <c r="R241" i="19"/>
  <c r="L241" i="19"/>
  <c r="P241" i="19" s="1"/>
  <c r="K241" i="19"/>
  <c r="J241" i="19"/>
  <c r="I241" i="19"/>
  <c r="H241" i="19"/>
  <c r="G241" i="19"/>
  <c r="F241" i="19"/>
  <c r="BD240" i="19"/>
  <c r="BC240" i="19"/>
  <c r="BB240" i="19"/>
  <c r="BA240" i="19"/>
  <c r="AW240" i="19"/>
  <c r="AV240" i="19"/>
  <c r="AU240" i="19"/>
  <c r="AT240" i="19"/>
  <c r="AS240" i="19"/>
  <c r="AO240" i="19"/>
  <c r="AN240" i="19"/>
  <c r="AM240" i="19"/>
  <c r="AL240" i="19"/>
  <c r="AK240" i="19"/>
  <c r="AJ240" i="19"/>
  <c r="AI240" i="19"/>
  <c r="AQ240" i="19" s="1"/>
  <c r="AH240" i="19"/>
  <c r="AG240" i="19"/>
  <c r="AF240" i="19"/>
  <c r="AE240" i="19"/>
  <c r="AD240" i="19"/>
  <c r="AC240" i="19"/>
  <c r="AB240" i="19"/>
  <c r="AA240" i="19"/>
  <c r="Z240" i="19"/>
  <c r="Y240" i="19"/>
  <c r="W240" i="19"/>
  <c r="T240" i="19"/>
  <c r="V240" i="19" s="1"/>
  <c r="S240" i="19"/>
  <c r="R240" i="19"/>
  <c r="L240" i="19"/>
  <c r="P240" i="19" s="1"/>
  <c r="K240" i="19"/>
  <c r="J240" i="19"/>
  <c r="I240" i="19"/>
  <c r="H240" i="19"/>
  <c r="G240" i="19"/>
  <c r="F240" i="19"/>
  <c r="BD239" i="19"/>
  <c r="BC239" i="19"/>
  <c r="BB239" i="19"/>
  <c r="BA239" i="19"/>
  <c r="AW239" i="19"/>
  <c r="AV239" i="19"/>
  <c r="AU239" i="19"/>
  <c r="AT239" i="19"/>
  <c r="AS239" i="19"/>
  <c r="AO239" i="19"/>
  <c r="AN239" i="19"/>
  <c r="AM239" i="19"/>
  <c r="AL239" i="19"/>
  <c r="AK239" i="19"/>
  <c r="AJ239" i="19"/>
  <c r="AI239" i="19"/>
  <c r="AQ239" i="19" s="1"/>
  <c r="AH239" i="19"/>
  <c r="AG239" i="19"/>
  <c r="AF239" i="19"/>
  <c r="AE239" i="19"/>
  <c r="AD239" i="19"/>
  <c r="AC239" i="19"/>
  <c r="AB239" i="19"/>
  <c r="AA239" i="19"/>
  <c r="Z239" i="19"/>
  <c r="Y239" i="19"/>
  <c r="W239" i="19"/>
  <c r="T239" i="19"/>
  <c r="V239" i="19" s="1"/>
  <c r="S239" i="19"/>
  <c r="R239" i="19"/>
  <c r="L239" i="19"/>
  <c r="Q239" i="19" s="1"/>
  <c r="K239" i="19"/>
  <c r="J239" i="19"/>
  <c r="I239" i="19"/>
  <c r="H239" i="19"/>
  <c r="G239" i="19"/>
  <c r="F239" i="19"/>
  <c r="BD238" i="19"/>
  <c r="BC238" i="19"/>
  <c r="BB238" i="19"/>
  <c r="BA238" i="19"/>
  <c r="AW238" i="19"/>
  <c r="AV238" i="19"/>
  <c r="AU238" i="19"/>
  <c r="AT238" i="19"/>
  <c r="AS238" i="19"/>
  <c r="AO238" i="19"/>
  <c r="AN238" i="19"/>
  <c r="AM238" i="19"/>
  <c r="AL238" i="19"/>
  <c r="AK238" i="19"/>
  <c r="AJ238" i="19"/>
  <c r="AI238" i="19"/>
  <c r="AQ238" i="19" s="1"/>
  <c r="AH238" i="19"/>
  <c r="AG238" i="19"/>
  <c r="AF238" i="19"/>
  <c r="AE238" i="19"/>
  <c r="AD238" i="19"/>
  <c r="AC238" i="19"/>
  <c r="AB238" i="19"/>
  <c r="AA238" i="19"/>
  <c r="Z238" i="19"/>
  <c r="Y238" i="19"/>
  <c r="W238" i="19"/>
  <c r="T238" i="19"/>
  <c r="V238" i="19" s="1"/>
  <c r="S238" i="19"/>
  <c r="R238" i="19"/>
  <c r="L238" i="19"/>
  <c r="P238" i="19" s="1"/>
  <c r="K238" i="19"/>
  <c r="J238" i="19"/>
  <c r="I238" i="19"/>
  <c r="H238" i="19"/>
  <c r="G238" i="19"/>
  <c r="F238" i="19"/>
  <c r="BD237" i="19"/>
  <c r="BC237" i="19"/>
  <c r="BB237" i="19"/>
  <c r="BA237" i="19"/>
  <c r="AW237" i="19"/>
  <c r="AV237" i="19"/>
  <c r="AU237" i="19"/>
  <c r="AT237" i="19"/>
  <c r="AS237" i="19"/>
  <c r="AO237" i="19"/>
  <c r="AN237" i="19"/>
  <c r="AM237" i="19"/>
  <c r="AL237" i="19"/>
  <c r="AK237" i="19"/>
  <c r="AJ237" i="19"/>
  <c r="AI237" i="19"/>
  <c r="AQ237" i="19" s="1"/>
  <c r="AH237" i="19"/>
  <c r="AG237" i="19"/>
  <c r="AF237" i="19"/>
  <c r="AE237" i="19"/>
  <c r="AD237" i="19"/>
  <c r="AC237" i="19"/>
  <c r="AB237" i="19"/>
  <c r="AA237" i="19"/>
  <c r="Z237" i="19"/>
  <c r="Y237" i="19"/>
  <c r="W237" i="19"/>
  <c r="T237" i="19"/>
  <c r="S237" i="19"/>
  <c r="R237" i="19"/>
  <c r="L237" i="19"/>
  <c r="O237" i="19" s="1"/>
  <c r="K237" i="19"/>
  <c r="J237" i="19"/>
  <c r="I237" i="19"/>
  <c r="H237" i="19"/>
  <c r="G237" i="19"/>
  <c r="F237" i="19"/>
  <c r="BD236" i="19"/>
  <c r="BC236" i="19"/>
  <c r="BB236" i="19"/>
  <c r="BA236" i="19"/>
  <c r="AW236" i="19"/>
  <c r="AV236" i="19"/>
  <c r="AU236" i="19"/>
  <c r="AT236" i="19"/>
  <c r="AS236" i="19"/>
  <c r="AO236" i="19"/>
  <c r="AN236" i="19"/>
  <c r="AM236" i="19"/>
  <c r="AL236" i="19"/>
  <c r="AK236" i="19"/>
  <c r="AJ236" i="19"/>
  <c r="AI236" i="19"/>
  <c r="AQ236" i="19" s="1"/>
  <c r="AH236" i="19"/>
  <c r="AG236" i="19"/>
  <c r="AF236" i="19"/>
  <c r="AE236" i="19"/>
  <c r="AD236" i="19"/>
  <c r="AC236" i="19"/>
  <c r="AB236" i="19"/>
  <c r="AA236" i="19"/>
  <c r="Z236" i="19"/>
  <c r="Y236" i="19"/>
  <c r="W236" i="19"/>
  <c r="T236" i="19"/>
  <c r="V236" i="19" s="1"/>
  <c r="S236" i="19"/>
  <c r="R236" i="19"/>
  <c r="L236" i="19"/>
  <c r="P236" i="19" s="1"/>
  <c r="K236" i="19"/>
  <c r="J236" i="19"/>
  <c r="I236" i="19"/>
  <c r="H236" i="19"/>
  <c r="G236" i="19"/>
  <c r="F236" i="19"/>
  <c r="BD235" i="19"/>
  <c r="BC235" i="19"/>
  <c r="BB235" i="19"/>
  <c r="BA235" i="19"/>
  <c r="AW235" i="19"/>
  <c r="AV235" i="19"/>
  <c r="AU235" i="19"/>
  <c r="AT235" i="19"/>
  <c r="AS235" i="19"/>
  <c r="AO235" i="19"/>
  <c r="AN235" i="19"/>
  <c r="AM235" i="19"/>
  <c r="AL235" i="19"/>
  <c r="AK235" i="19"/>
  <c r="AJ235" i="19"/>
  <c r="AI235" i="19"/>
  <c r="AQ235" i="19" s="1"/>
  <c r="AH235" i="19"/>
  <c r="AG235" i="19"/>
  <c r="AF235" i="19"/>
  <c r="AE235" i="19"/>
  <c r="AD235" i="19"/>
  <c r="AC235" i="19"/>
  <c r="AB235" i="19"/>
  <c r="AA235" i="19"/>
  <c r="Z235" i="19"/>
  <c r="Y235" i="19"/>
  <c r="W235" i="19"/>
  <c r="T235" i="19"/>
  <c r="V235" i="19" s="1"/>
  <c r="S235" i="19"/>
  <c r="R235" i="19"/>
  <c r="L235" i="19"/>
  <c r="Q235" i="19" s="1"/>
  <c r="K235" i="19"/>
  <c r="J235" i="19"/>
  <c r="I235" i="19"/>
  <c r="H235" i="19"/>
  <c r="G235" i="19"/>
  <c r="F235" i="19"/>
  <c r="BD234" i="19"/>
  <c r="BC234" i="19"/>
  <c r="BB234" i="19"/>
  <c r="BA234" i="19"/>
  <c r="AW234" i="19"/>
  <c r="AV234" i="19"/>
  <c r="AU234" i="19"/>
  <c r="AT234" i="19"/>
  <c r="AS234" i="19"/>
  <c r="AO234" i="19"/>
  <c r="AN234" i="19"/>
  <c r="AM234" i="19"/>
  <c r="AL234" i="19"/>
  <c r="AK234" i="19"/>
  <c r="AJ234" i="19"/>
  <c r="AI234" i="19"/>
  <c r="AQ234" i="19" s="1"/>
  <c r="AH234" i="19"/>
  <c r="AG234" i="19"/>
  <c r="AF234" i="19"/>
  <c r="AE234" i="19"/>
  <c r="AD234" i="19"/>
  <c r="AC234" i="19"/>
  <c r="AB234" i="19"/>
  <c r="AA234" i="19"/>
  <c r="Z234" i="19"/>
  <c r="Y234" i="19"/>
  <c r="W234" i="19"/>
  <c r="T234" i="19"/>
  <c r="V234" i="19" s="1"/>
  <c r="S234" i="19"/>
  <c r="R234" i="19"/>
  <c r="L234" i="19"/>
  <c r="P234" i="19" s="1"/>
  <c r="K234" i="19"/>
  <c r="J234" i="19"/>
  <c r="I234" i="19"/>
  <c r="H234" i="19"/>
  <c r="G234" i="19"/>
  <c r="F234" i="19"/>
  <c r="BD233" i="19"/>
  <c r="BC233" i="19"/>
  <c r="BB233" i="19"/>
  <c r="BA233" i="19"/>
  <c r="AW233" i="19"/>
  <c r="AV233" i="19"/>
  <c r="AU233" i="19"/>
  <c r="AT233" i="19"/>
  <c r="AS233" i="19"/>
  <c r="AO233" i="19"/>
  <c r="AN233" i="19"/>
  <c r="AM233" i="19"/>
  <c r="AL233" i="19"/>
  <c r="AK233" i="19"/>
  <c r="AJ233" i="19"/>
  <c r="AI233" i="19"/>
  <c r="AQ233" i="19" s="1"/>
  <c r="AH233" i="19"/>
  <c r="AG233" i="19"/>
  <c r="AF233" i="19"/>
  <c r="AE233" i="19"/>
  <c r="AD233" i="19"/>
  <c r="AC233" i="19"/>
  <c r="AB233" i="19"/>
  <c r="AA233" i="19"/>
  <c r="Z233" i="19"/>
  <c r="Y233" i="19"/>
  <c r="W233" i="19"/>
  <c r="T233" i="19"/>
  <c r="S233" i="19"/>
  <c r="R233" i="19"/>
  <c r="L233" i="19"/>
  <c r="O233" i="19" s="1"/>
  <c r="K233" i="19"/>
  <c r="J233" i="19"/>
  <c r="I233" i="19"/>
  <c r="H233" i="19"/>
  <c r="G233" i="19"/>
  <c r="F233" i="19"/>
  <c r="BD232" i="19"/>
  <c r="BC232" i="19"/>
  <c r="BB232" i="19"/>
  <c r="BA232" i="19"/>
  <c r="AW232" i="19"/>
  <c r="AV232" i="19"/>
  <c r="AU232" i="19"/>
  <c r="AT232" i="19"/>
  <c r="AS232" i="19"/>
  <c r="AO232" i="19"/>
  <c r="AN232" i="19"/>
  <c r="AM232" i="19"/>
  <c r="AL232" i="19"/>
  <c r="AK232" i="19"/>
  <c r="AJ232" i="19"/>
  <c r="AI232" i="19"/>
  <c r="AQ232" i="19" s="1"/>
  <c r="AH232" i="19"/>
  <c r="AG232" i="19"/>
  <c r="AF232" i="19"/>
  <c r="AE232" i="19"/>
  <c r="AD232" i="19"/>
  <c r="AC232" i="19"/>
  <c r="AB232" i="19"/>
  <c r="AA232" i="19"/>
  <c r="Z232" i="19"/>
  <c r="Y232" i="19"/>
  <c r="W232" i="19"/>
  <c r="T232" i="19"/>
  <c r="V232" i="19" s="1"/>
  <c r="S232" i="19"/>
  <c r="R232" i="19"/>
  <c r="L232" i="19"/>
  <c r="P232" i="19" s="1"/>
  <c r="K232" i="19"/>
  <c r="J232" i="19"/>
  <c r="I232" i="19"/>
  <c r="H232" i="19"/>
  <c r="G232" i="19"/>
  <c r="F232" i="19"/>
  <c r="BD231" i="19"/>
  <c r="BC231" i="19"/>
  <c r="BB231" i="19"/>
  <c r="BA231" i="19"/>
  <c r="AW231" i="19"/>
  <c r="AV231" i="19"/>
  <c r="AU231" i="19"/>
  <c r="AT231" i="19"/>
  <c r="AS231" i="19"/>
  <c r="AO231" i="19"/>
  <c r="AN231" i="19"/>
  <c r="AM231" i="19"/>
  <c r="AL231" i="19"/>
  <c r="AK231" i="19"/>
  <c r="AJ231" i="19"/>
  <c r="AI231" i="19"/>
  <c r="AQ231" i="19" s="1"/>
  <c r="AH231" i="19"/>
  <c r="AG231" i="19"/>
  <c r="AF231" i="19"/>
  <c r="AE231" i="19"/>
  <c r="AD231" i="19"/>
  <c r="AC231" i="19"/>
  <c r="AB231" i="19"/>
  <c r="AA231" i="19"/>
  <c r="Z231" i="19"/>
  <c r="Y231" i="19"/>
  <c r="W231" i="19"/>
  <c r="T231" i="19"/>
  <c r="V231" i="19" s="1"/>
  <c r="S231" i="19"/>
  <c r="R231" i="19"/>
  <c r="L231" i="19"/>
  <c r="Q231" i="19" s="1"/>
  <c r="K231" i="19"/>
  <c r="J231" i="19"/>
  <c r="I231" i="19"/>
  <c r="H231" i="19"/>
  <c r="G231" i="19"/>
  <c r="F231" i="19"/>
  <c r="BD230" i="19"/>
  <c r="BC230" i="19"/>
  <c r="BB230" i="19"/>
  <c r="BA230" i="19"/>
  <c r="AW230" i="19"/>
  <c r="AV230" i="19"/>
  <c r="AU230" i="19"/>
  <c r="AT230" i="19"/>
  <c r="AS230" i="19"/>
  <c r="AO230" i="19"/>
  <c r="AN230" i="19"/>
  <c r="AM230" i="19"/>
  <c r="AL230" i="19"/>
  <c r="AK230" i="19"/>
  <c r="AJ230" i="19"/>
  <c r="AI230" i="19"/>
  <c r="AQ230" i="19" s="1"/>
  <c r="AH230" i="19"/>
  <c r="AG230" i="19"/>
  <c r="AF230" i="19"/>
  <c r="AE230" i="19"/>
  <c r="AD230" i="19"/>
  <c r="AC230" i="19"/>
  <c r="AB230" i="19"/>
  <c r="AA230" i="19"/>
  <c r="Z230" i="19"/>
  <c r="Y230" i="19"/>
  <c r="W230" i="19"/>
  <c r="T230" i="19"/>
  <c r="V230" i="19" s="1"/>
  <c r="S230" i="19"/>
  <c r="R230" i="19"/>
  <c r="L230" i="19"/>
  <c r="P230" i="19" s="1"/>
  <c r="K230" i="19"/>
  <c r="J230" i="19"/>
  <c r="I230" i="19"/>
  <c r="H230" i="19"/>
  <c r="G230" i="19"/>
  <c r="F230" i="19"/>
  <c r="BD229" i="19"/>
  <c r="BC229" i="19"/>
  <c r="BB229" i="19"/>
  <c r="BA229" i="19"/>
  <c r="AW229" i="19"/>
  <c r="AV229" i="19"/>
  <c r="AU229" i="19"/>
  <c r="AT229" i="19"/>
  <c r="AS229" i="19"/>
  <c r="AO229" i="19"/>
  <c r="AN229" i="19"/>
  <c r="AM229" i="19"/>
  <c r="AL229" i="19"/>
  <c r="AK229" i="19"/>
  <c r="AJ229" i="19"/>
  <c r="AI229" i="19"/>
  <c r="AQ229" i="19" s="1"/>
  <c r="AH229" i="19"/>
  <c r="AG229" i="19"/>
  <c r="AF229" i="19"/>
  <c r="AE229" i="19"/>
  <c r="AD229" i="19"/>
  <c r="AC229" i="19"/>
  <c r="AB229" i="19"/>
  <c r="AA229" i="19"/>
  <c r="Z229" i="19"/>
  <c r="Y229" i="19"/>
  <c r="W229" i="19"/>
  <c r="T229" i="19"/>
  <c r="S229" i="19"/>
  <c r="R229" i="19"/>
  <c r="L229" i="19"/>
  <c r="O229" i="19" s="1"/>
  <c r="K229" i="19"/>
  <c r="J229" i="19"/>
  <c r="I229" i="19"/>
  <c r="H229" i="19"/>
  <c r="G229" i="19"/>
  <c r="F229" i="19"/>
  <c r="BD228" i="19"/>
  <c r="BC228" i="19"/>
  <c r="BB228" i="19"/>
  <c r="BA228" i="19"/>
  <c r="AW228" i="19"/>
  <c r="AV228" i="19"/>
  <c r="AU228" i="19"/>
  <c r="AT228" i="19"/>
  <c r="AS228" i="19"/>
  <c r="AO228" i="19"/>
  <c r="AN228" i="19"/>
  <c r="AM228" i="19"/>
  <c r="AL228" i="19"/>
  <c r="AK228" i="19"/>
  <c r="AJ228" i="19"/>
  <c r="AI228" i="19"/>
  <c r="AQ228" i="19" s="1"/>
  <c r="AH228" i="19"/>
  <c r="AG228" i="19"/>
  <c r="AF228" i="19"/>
  <c r="AE228" i="19"/>
  <c r="AD228" i="19"/>
  <c r="AC228" i="19"/>
  <c r="AB228" i="19"/>
  <c r="AA228" i="19"/>
  <c r="Z228" i="19"/>
  <c r="Y228" i="19"/>
  <c r="W228" i="19"/>
  <c r="T228" i="19"/>
  <c r="V228" i="19" s="1"/>
  <c r="S228" i="19"/>
  <c r="R228" i="19"/>
  <c r="L228" i="19"/>
  <c r="P228" i="19" s="1"/>
  <c r="K228" i="19"/>
  <c r="J228" i="19"/>
  <c r="I228" i="19"/>
  <c r="H228" i="19"/>
  <c r="G228" i="19"/>
  <c r="F228" i="19"/>
  <c r="BD227" i="19"/>
  <c r="BC227" i="19"/>
  <c r="BB227" i="19"/>
  <c r="BA227" i="19"/>
  <c r="AW227" i="19"/>
  <c r="AV227" i="19"/>
  <c r="AU227" i="19"/>
  <c r="AT227" i="19"/>
  <c r="AS227" i="19"/>
  <c r="AO227" i="19"/>
  <c r="AN227" i="19"/>
  <c r="AM227" i="19"/>
  <c r="AL227" i="19"/>
  <c r="AK227" i="19"/>
  <c r="AJ227" i="19"/>
  <c r="AI227" i="19"/>
  <c r="AQ227" i="19" s="1"/>
  <c r="AH227" i="19"/>
  <c r="AG227" i="19"/>
  <c r="AF227" i="19"/>
  <c r="AE227" i="19"/>
  <c r="AD227" i="19"/>
  <c r="AC227" i="19"/>
  <c r="AB227" i="19"/>
  <c r="AA227" i="19"/>
  <c r="Z227" i="19"/>
  <c r="Y227" i="19"/>
  <c r="W227" i="19"/>
  <c r="T227" i="19"/>
  <c r="V227" i="19" s="1"/>
  <c r="S227" i="19"/>
  <c r="R227" i="19"/>
  <c r="L227" i="19"/>
  <c r="Q227" i="19" s="1"/>
  <c r="K227" i="19"/>
  <c r="J227" i="19"/>
  <c r="I227" i="19"/>
  <c r="H227" i="19"/>
  <c r="G227" i="19"/>
  <c r="F227" i="19"/>
  <c r="BD226" i="19"/>
  <c r="BC226" i="19"/>
  <c r="BB226" i="19"/>
  <c r="BA226" i="19"/>
  <c r="AW226" i="19"/>
  <c r="AV226" i="19"/>
  <c r="AU226" i="19"/>
  <c r="AT226" i="19"/>
  <c r="AS226" i="19"/>
  <c r="AO226" i="19"/>
  <c r="AN226" i="19"/>
  <c r="AM226" i="19"/>
  <c r="AL226" i="19"/>
  <c r="AK226" i="19"/>
  <c r="AJ226" i="19"/>
  <c r="AI226" i="19"/>
  <c r="AQ226" i="19" s="1"/>
  <c r="AH226" i="19"/>
  <c r="AG226" i="19"/>
  <c r="AF226" i="19"/>
  <c r="AE226" i="19"/>
  <c r="AD226" i="19"/>
  <c r="AC226" i="19"/>
  <c r="AB226" i="19"/>
  <c r="AA226" i="19"/>
  <c r="Z226" i="19"/>
  <c r="Y226" i="19"/>
  <c r="W226" i="19"/>
  <c r="T226" i="19"/>
  <c r="V226" i="19" s="1"/>
  <c r="S226" i="19"/>
  <c r="R226" i="19"/>
  <c r="L226" i="19"/>
  <c r="P226" i="19" s="1"/>
  <c r="K226" i="19"/>
  <c r="J226" i="19"/>
  <c r="I226" i="19"/>
  <c r="H226" i="19"/>
  <c r="G226" i="19"/>
  <c r="F226" i="19"/>
  <c r="BD225" i="19"/>
  <c r="BC225" i="19"/>
  <c r="BB225" i="19"/>
  <c r="BA225" i="19"/>
  <c r="AW225" i="19"/>
  <c r="AV225" i="19"/>
  <c r="AU225" i="19"/>
  <c r="AT225" i="19"/>
  <c r="AS225" i="19"/>
  <c r="AO225" i="19"/>
  <c r="AN225" i="19"/>
  <c r="AM225" i="19"/>
  <c r="AL225" i="19"/>
  <c r="AK225" i="19"/>
  <c r="AJ225" i="19"/>
  <c r="AI225" i="19"/>
  <c r="AQ225" i="19" s="1"/>
  <c r="AH225" i="19"/>
  <c r="AG225" i="19"/>
  <c r="AF225" i="19"/>
  <c r="AE225" i="19"/>
  <c r="AD225" i="19"/>
  <c r="AC225" i="19"/>
  <c r="AB225" i="19"/>
  <c r="AA225" i="19"/>
  <c r="Z225" i="19"/>
  <c r="Y225" i="19"/>
  <c r="W225" i="19"/>
  <c r="T225" i="19"/>
  <c r="S225" i="19"/>
  <c r="R225" i="19"/>
  <c r="L225" i="19"/>
  <c r="O225" i="19" s="1"/>
  <c r="K225" i="19"/>
  <c r="J225" i="19"/>
  <c r="I225" i="19"/>
  <c r="H225" i="19"/>
  <c r="G225" i="19"/>
  <c r="F225" i="19"/>
  <c r="BD224" i="19"/>
  <c r="BC224" i="19"/>
  <c r="BB224" i="19"/>
  <c r="BA224" i="19"/>
  <c r="AW224" i="19"/>
  <c r="AV224" i="19"/>
  <c r="AU224" i="19"/>
  <c r="AT224" i="19"/>
  <c r="AS224" i="19"/>
  <c r="AO224" i="19"/>
  <c r="AN224" i="19"/>
  <c r="AM224" i="19"/>
  <c r="AL224" i="19"/>
  <c r="AK224" i="19"/>
  <c r="AJ224" i="19"/>
  <c r="AI224" i="19"/>
  <c r="AQ224" i="19" s="1"/>
  <c r="AH224" i="19"/>
  <c r="AG224" i="19"/>
  <c r="AF224" i="19"/>
  <c r="AE224" i="19"/>
  <c r="AD224" i="19"/>
  <c r="AC224" i="19"/>
  <c r="AB224" i="19"/>
  <c r="AA224" i="19"/>
  <c r="Z224" i="19"/>
  <c r="Y224" i="19"/>
  <c r="W224" i="19"/>
  <c r="T224" i="19"/>
  <c r="V224" i="19" s="1"/>
  <c r="S224" i="19"/>
  <c r="R224" i="19"/>
  <c r="L224" i="19"/>
  <c r="P224" i="19" s="1"/>
  <c r="K224" i="19"/>
  <c r="J224" i="19"/>
  <c r="I224" i="19"/>
  <c r="H224" i="19"/>
  <c r="G224" i="19"/>
  <c r="F224" i="19"/>
  <c r="BD223" i="19"/>
  <c r="BC223" i="19"/>
  <c r="BB223" i="19"/>
  <c r="BA223" i="19"/>
  <c r="AW223" i="19"/>
  <c r="AV223" i="19"/>
  <c r="AU223" i="19"/>
  <c r="AT223" i="19"/>
  <c r="AS223" i="19"/>
  <c r="AO223" i="19"/>
  <c r="AN223" i="19"/>
  <c r="AM223" i="19"/>
  <c r="AL223" i="19"/>
  <c r="AK223" i="19"/>
  <c r="AJ223" i="19"/>
  <c r="AI223" i="19"/>
  <c r="AQ223" i="19" s="1"/>
  <c r="AH223" i="19"/>
  <c r="AG223" i="19"/>
  <c r="AF223" i="19"/>
  <c r="AE223" i="19"/>
  <c r="AD223" i="19"/>
  <c r="AC223" i="19"/>
  <c r="AB223" i="19"/>
  <c r="AA223" i="19"/>
  <c r="Z223" i="19"/>
  <c r="Y223" i="19"/>
  <c r="W223" i="19"/>
  <c r="T223" i="19"/>
  <c r="V223" i="19" s="1"/>
  <c r="S223" i="19"/>
  <c r="R223" i="19"/>
  <c r="L223" i="19"/>
  <c r="Q223" i="19" s="1"/>
  <c r="K223" i="19"/>
  <c r="J223" i="19"/>
  <c r="I223" i="19"/>
  <c r="H223" i="19"/>
  <c r="G223" i="19"/>
  <c r="F223" i="19"/>
  <c r="BD222" i="19"/>
  <c r="BC222" i="19"/>
  <c r="BB222" i="19"/>
  <c r="BA222" i="19"/>
  <c r="AW222" i="19"/>
  <c r="AV222" i="19"/>
  <c r="AU222" i="19"/>
  <c r="AT222" i="19"/>
  <c r="AS222" i="19"/>
  <c r="AO222" i="19"/>
  <c r="AN222" i="19"/>
  <c r="AM222" i="19"/>
  <c r="AL222" i="19"/>
  <c r="AK222" i="19"/>
  <c r="AJ222" i="19"/>
  <c r="AI222" i="19"/>
  <c r="AQ222" i="19" s="1"/>
  <c r="AH222" i="19"/>
  <c r="AG222" i="19"/>
  <c r="AF222" i="19"/>
  <c r="AE222" i="19"/>
  <c r="AD222" i="19"/>
  <c r="AC222" i="19"/>
  <c r="AB222" i="19"/>
  <c r="AA222" i="19"/>
  <c r="Z222" i="19"/>
  <c r="Y222" i="19"/>
  <c r="W222" i="19"/>
  <c r="T222" i="19"/>
  <c r="V222" i="19" s="1"/>
  <c r="S222" i="19"/>
  <c r="R222" i="19"/>
  <c r="L222" i="19"/>
  <c r="P222" i="19" s="1"/>
  <c r="K222" i="19"/>
  <c r="J222" i="19"/>
  <c r="I222" i="19"/>
  <c r="H222" i="19"/>
  <c r="G222" i="19"/>
  <c r="F222" i="19"/>
  <c r="BD221" i="19"/>
  <c r="BC221" i="19"/>
  <c r="BB221" i="19"/>
  <c r="BA221" i="19"/>
  <c r="AW221" i="19"/>
  <c r="AV221" i="19"/>
  <c r="AU221" i="19"/>
  <c r="AT221" i="19"/>
  <c r="AS221" i="19"/>
  <c r="AO221" i="19"/>
  <c r="AN221" i="19"/>
  <c r="AM221" i="19"/>
  <c r="AL221" i="19"/>
  <c r="AK221" i="19"/>
  <c r="AJ221" i="19"/>
  <c r="AI221" i="19"/>
  <c r="AQ221" i="19" s="1"/>
  <c r="AH221" i="19"/>
  <c r="AG221" i="19"/>
  <c r="AF221" i="19"/>
  <c r="AE221" i="19"/>
  <c r="AD221" i="19"/>
  <c r="AC221" i="19"/>
  <c r="AB221" i="19"/>
  <c r="AA221" i="19"/>
  <c r="Z221" i="19"/>
  <c r="Y221" i="19"/>
  <c r="W221" i="19"/>
  <c r="T221" i="19"/>
  <c r="S221" i="19"/>
  <c r="R221" i="19"/>
  <c r="L221" i="19"/>
  <c r="O221" i="19" s="1"/>
  <c r="K221" i="19"/>
  <c r="J221" i="19"/>
  <c r="I221" i="19"/>
  <c r="H221" i="19"/>
  <c r="G221" i="19"/>
  <c r="F221" i="19"/>
  <c r="BD220" i="19"/>
  <c r="BC220" i="19"/>
  <c r="BB220" i="19"/>
  <c r="BA220" i="19"/>
  <c r="AW220" i="19"/>
  <c r="AV220" i="19"/>
  <c r="AU220" i="19"/>
  <c r="AT220" i="19"/>
  <c r="AS220" i="19"/>
  <c r="AO220" i="19"/>
  <c r="AN220" i="19"/>
  <c r="AM220" i="19"/>
  <c r="AL220" i="19"/>
  <c r="AK220" i="19"/>
  <c r="AJ220" i="19"/>
  <c r="AI220" i="19"/>
  <c r="AQ220" i="19" s="1"/>
  <c r="AH220" i="19"/>
  <c r="AG220" i="19"/>
  <c r="AF220" i="19"/>
  <c r="AE220" i="19"/>
  <c r="AD220" i="19"/>
  <c r="AC220" i="19"/>
  <c r="AB220" i="19"/>
  <c r="AA220" i="19"/>
  <c r="Z220" i="19"/>
  <c r="Y220" i="19"/>
  <c r="W220" i="19"/>
  <c r="T220" i="19"/>
  <c r="V220" i="19" s="1"/>
  <c r="S220" i="19"/>
  <c r="R220" i="19"/>
  <c r="L220" i="19"/>
  <c r="P220" i="19" s="1"/>
  <c r="K220" i="19"/>
  <c r="J220" i="19"/>
  <c r="I220" i="19"/>
  <c r="H220" i="19"/>
  <c r="G220" i="19"/>
  <c r="F220" i="19"/>
  <c r="BD219" i="19"/>
  <c r="BC219" i="19"/>
  <c r="BB219" i="19"/>
  <c r="BA219" i="19"/>
  <c r="AW219" i="19"/>
  <c r="AV219" i="19"/>
  <c r="AU219" i="19"/>
  <c r="AT219" i="19"/>
  <c r="AS219" i="19"/>
  <c r="AO219" i="19"/>
  <c r="AN219" i="19"/>
  <c r="AM219" i="19"/>
  <c r="AL219" i="19"/>
  <c r="AK219" i="19"/>
  <c r="AJ219" i="19"/>
  <c r="AI219" i="19"/>
  <c r="AQ219" i="19" s="1"/>
  <c r="AH219" i="19"/>
  <c r="AG219" i="19"/>
  <c r="AF219" i="19"/>
  <c r="AE219" i="19"/>
  <c r="AD219" i="19"/>
  <c r="AC219" i="19"/>
  <c r="AB219" i="19"/>
  <c r="AA219" i="19"/>
  <c r="Z219" i="19"/>
  <c r="Y219" i="19"/>
  <c r="W219" i="19"/>
  <c r="T219" i="19"/>
  <c r="V219" i="19" s="1"/>
  <c r="S219" i="19"/>
  <c r="R219" i="19"/>
  <c r="L219" i="19"/>
  <c r="Q219" i="19" s="1"/>
  <c r="K219" i="19"/>
  <c r="J219" i="19"/>
  <c r="I219" i="19"/>
  <c r="H219" i="19"/>
  <c r="G219" i="19"/>
  <c r="F219" i="19"/>
  <c r="BD218" i="19"/>
  <c r="BC218" i="19"/>
  <c r="BB218" i="19"/>
  <c r="BA218" i="19"/>
  <c r="AW218" i="19"/>
  <c r="AV218" i="19"/>
  <c r="AU218" i="19"/>
  <c r="AT218" i="19"/>
  <c r="AS218" i="19"/>
  <c r="AO218" i="19"/>
  <c r="AN218" i="19"/>
  <c r="AM218" i="19"/>
  <c r="AL218" i="19"/>
  <c r="AK218" i="19"/>
  <c r="AJ218" i="19"/>
  <c r="AI218" i="19"/>
  <c r="AQ218" i="19" s="1"/>
  <c r="AH218" i="19"/>
  <c r="AG218" i="19"/>
  <c r="AF218" i="19"/>
  <c r="AE218" i="19"/>
  <c r="AD218" i="19"/>
  <c r="AC218" i="19"/>
  <c r="AB218" i="19"/>
  <c r="AA218" i="19"/>
  <c r="Z218" i="19"/>
  <c r="Y218" i="19"/>
  <c r="W218" i="19"/>
  <c r="T218" i="19"/>
  <c r="V218" i="19" s="1"/>
  <c r="S218" i="19"/>
  <c r="R218" i="19"/>
  <c r="L218" i="19"/>
  <c r="P218" i="19" s="1"/>
  <c r="K218" i="19"/>
  <c r="J218" i="19"/>
  <c r="I218" i="19"/>
  <c r="H218" i="19"/>
  <c r="G218" i="19"/>
  <c r="F218" i="19"/>
  <c r="BD217" i="19"/>
  <c r="BC217" i="19"/>
  <c r="BB217" i="19"/>
  <c r="BA217" i="19"/>
  <c r="AW217" i="19"/>
  <c r="AV217" i="19"/>
  <c r="AU217" i="19"/>
  <c r="AT217" i="19"/>
  <c r="AS217" i="19"/>
  <c r="AO217" i="19"/>
  <c r="AN217" i="19"/>
  <c r="AM217" i="19"/>
  <c r="AL217" i="19"/>
  <c r="AK217" i="19"/>
  <c r="AJ217" i="19"/>
  <c r="AI217" i="19"/>
  <c r="AQ217" i="19" s="1"/>
  <c r="AH217" i="19"/>
  <c r="AG217" i="19"/>
  <c r="AF217" i="19"/>
  <c r="AE217" i="19"/>
  <c r="AD217" i="19"/>
  <c r="AC217" i="19"/>
  <c r="AB217" i="19"/>
  <c r="AA217" i="19"/>
  <c r="Z217" i="19"/>
  <c r="Y217" i="19"/>
  <c r="W217" i="19"/>
  <c r="T217" i="19"/>
  <c r="S217" i="19"/>
  <c r="R217" i="19"/>
  <c r="L217" i="19"/>
  <c r="O217" i="19" s="1"/>
  <c r="K217" i="19"/>
  <c r="J217" i="19"/>
  <c r="I217" i="19"/>
  <c r="H217" i="19"/>
  <c r="G217" i="19"/>
  <c r="F217" i="19"/>
  <c r="BD216" i="19"/>
  <c r="BC216" i="19"/>
  <c r="BB216" i="19"/>
  <c r="BA216" i="19"/>
  <c r="AW216" i="19"/>
  <c r="AV216" i="19"/>
  <c r="AU216" i="19"/>
  <c r="AT216" i="19"/>
  <c r="AS216" i="19"/>
  <c r="AO216" i="19"/>
  <c r="AN216" i="19"/>
  <c r="AM216" i="19"/>
  <c r="AL216" i="19"/>
  <c r="AK216" i="19"/>
  <c r="AJ216" i="19"/>
  <c r="AI216" i="19"/>
  <c r="AQ216" i="19" s="1"/>
  <c r="AH216" i="19"/>
  <c r="AG216" i="19"/>
  <c r="AF216" i="19"/>
  <c r="AE216" i="19"/>
  <c r="AD216" i="19"/>
  <c r="AC216" i="19"/>
  <c r="AB216" i="19"/>
  <c r="AA216" i="19"/>
  <c r="Z216" i="19"/>
  <c r="Y216" i="19"/>
  <c r="W216" i="19"/>
  <c r="T216" i="19"/>
  <c r="V216" i="19" s="1"/>
  <c r="S216" i="19"/>
  <c r="R216" i="19"/>
  <c r="L216" i="19"/>
  <c r="P216" i="19" s="1"/>
  <c r="K216" i="19"/>
  <c r="J216" i="19"/>
  <c r="I216" i="19"/>
  <c r="H216" i="19"/>
  <c r="G216" i="19"/>
  <c r="F216" i="19"/>
  <c r="BD215" i="19"/>
  <c r="BC215" i="19"/>
  <c r="BB215" i="19"/>
  <c r="BA215" i="19"/>
  <c r="AW215" i="19"/>
  <c r="AV215" i="19"/>
  <c r="AU215" i="19"/>
  <c r="AT215" i="19"/>
  <c r="AS215" i="19"/>
  <c r="AO215" i="19"/>
  <c r="AN215" i="19"/>
  <c r="AM215" i="19"/>
  <c r="AL215" i="19"/>
  <c r="AK215" i="19"/>
  <c r="AJ215" i="19"/>
  <c r="AI215" i="19"/>
  <c r="AQ215" i="19" s="1"/>
  <c r="AH215" i="19"/>
  <c r="AG215" i="19"/>
  <c r="AF215" i="19"/>
  <c r="AE215" i="19"/>
  <c r="AD215" i="19"/>
  <c r="AC215" i="19"/>
  <c r="AB215" i="19"/>
  <c r="AA215" i="19"/>
  <c r="Z215" i="19"/>
  <c r="Y215" i="19"/>
  <c r="W215" i="19"/>
  <c r="T215" i="19"/>
  <c r="V215" i="19" s="1"/>
  <c r="S215" i="19"/>
  <c r="R215" i="19"/>
  <c r="L215" i="19"/>
  <c r="Q215" i="19" s="1"/>
  <c r="K215" i="19"/>
  <c r="J215" i="19"/>
  <c r="I215" i="19"/>
  <c r="H215" i="19"/>
  <c r="G215" i="19"/>
  <c r="F215" i="19"/>
  <c r="BD214" i="19"/>
  <c r="BC214" i="19"/>
  <c r="BB214" i="19"/>
  <c r="BA214" i="19"/>
  <c r="AW214" i="19"/>
  <c r="AV214" i="19"/>
  <c r="AU214" i="19"/>
  <c r="AT214" i="19"/>
  <c r="AS214" i="19"/>
  <c r="AO214" i="19"/>
  <c r="AN214" i="19"/>
  <c r="AM214" i="19"/>
  <c r="AL214" i="19"/>
  <c r="AK214" i="19"/>
  <c r="AJ214" i="19"/>
  <c r="AI214" i="19"/>
  <c r="AQ214" i="19" s="1"/>
  <c r="AH214" i="19"/>
  <c r="AG214" i="19"/>
  <c r="AF214" i="19"/>
  <c r="AE214" i="19"/>
  <c r="AD214" i="19"/>
  <c r="AC214" i="19"/>
  <c r="AB214" i="19"/>
  <c r="AA214" i="19"/>
  <c r="Z214" i="19"/>
  <c r="Y214" i="19"/>
  <c r="W214" i="19"/>
  <c r="T214" i="19"/>
  <c r="V214" i="19" s="1"/>
  <c r="S214" i="19"/>
  <c r="R214" i="19"/>
  <c r="L214" i="19"/>
  <c r="P214" i="19" s="1"/>
  <c r="K214" i="19"/>
  <c r="J214" i="19"/>
  <c r="I214" i="19"/>
  <c r="H214" i="19"/>
  <c r="G214" i="19"/>
  <c r="F214" i="19"/>
  <c r="BD213" i="19"/>
  <c r="BC213" i="19"/>
  <c r="BB213" i="19"/>
  <c r="BA213" i="19"/>
  <c r="AW213" i="19"/>
  <c r="AV213" i="19"/>
  <c r="AU213" i="19"/>
  <c r="AT213" i="19"/>
  <c r="AS213" i="19"/>
  <c r="AO213" i="19"/>
  <c r="AN213" i="19"/>
  <c r="AM213" i="19"/>
  <c r="AL213" i="19"/>
  <c r="AK213" i="19"/>
  <c r="AJ213" i="19"/>
  <c r="AI213" i="19"/>
  <c r="AQ213" i="19" s="1"/>
  <c r="AH213" i="19"/>
  <c r="AG213" i="19"/>
  <c r="AF213" i="19"/>
  <c r="AE213" i="19"/>
  <c r="AD213" i="19"/>
  <c r="AC213" i="19"/>
  <c r="AB213" i="19"/>
  <c r="AA213" i="19"/>
  <c r="Z213" i="19"/>
  <c r="Y213" i="19"/>
  <c r="W213" i="19"/>
  <c r="T213" i="19"/>
  <c r="S213" i="19"/>
  <c r="R213" i="19"/>
  <c r="L213" i="19"/>
  <c r="O213" i="19" s="1"/>
  <c r="K213" i="19"/>
  <c r="J213" i="19"/>
  <c r="I213" i="19"/>
  <c r="H213" i="19"/>
  <c r="G213" i="19"/>
  <c r="F213" i="19"/>
  <c r="BD212" i="19"/>
  <c r="BC212" i="19"/>
  <c r="BB212" i="19"/>
  <c r="BA212" i="19"/>
  <c r="AW212" i="19"/>
  <c r="AV212" i="19"/>
  <c r="AU212" i="19"/>
  <c r="AT212" i="19"/>
  <c r="AS212" i="19"/>
  <c r="AO212" i="19"/>
  <c r="AN212" i="19"/>
  <c r="AM212" i="19"/>
  <c r="AL212" i="19"/>
  <c r="AK212" i="19"/>
  <c r="AJ212" i="19"/>
  <c r="AI212" i="19"/>
  <c r="AQ212" i="19" s="1"/>
  <c r="AH212" i="19"/>
  <c r="AG212" i="19"/>
  <c r="AF212" i="19"/>
  <c r="AE212" i="19"/>
  <c r="AD212" i="19"/>
  <c r="AC212" i="19"/>
  <c r="AB212" i="19"/>
  <c r="AA212" i="19"/>
  <c r="Z212" i="19"/>
  <c r="Y212" i="19"/>
  <c r="W212" i="19"/>
  <c r="T212" i="19"/>
  <c r="V212" i="19" s="1"/>
  <c r="S212" i="19"/>
  <c r="R212" i="19"/>
  <c r="L212" i="19"/>
  <c r="P212" i="19" s="1"/>
  <c r="K212" i="19"/>
  <c r="J212" i="19"/>
  <c r="I212" i="19"/>
  <c r="H212" i="19"/>
  <c r="G212" i="19"/>
  <c r="F212" i="19"/>
  <c r="BD211" i="19"/>
  <c r="BC211" i="19"/>
  <c r="BB211" i="19"/>
  <c r="BA211" i="19"/>
  <c r="AW211" i="19"/>
  <c r="AV211" i="19"/>
  <c r="AU211" i="19"/>
  <c r="AT211" i="19"/>
  <c r="AS211" i="19"/>
  <c r="AO211" i="19"/>
  <c r="AN211" i="19"/>
  <c r="AM211" i="19"/>
  <c r="AL211" i="19"/>
  <c r="AK211" i="19"/>
  <c r="AJ211" i="19"/>
  <c r="AI211" i="19"/>
  <c r="AQ211" i="19" s="1"/>
  <c r="AH211" i="19"/>
  <c r="AG211" i="19"/>
  <c r="AF211" i="19"/>
  <c r="AE211" i="19"/>
  <c r="AD211" i="19"/>
  <c r="AC211" i="19"/>
  <c r="AB211" i="19"/>
  <c r="AA211" i="19"/>
  <c r="Z211" i="19"/>
  <c r="Y211" i="19"/>
  <c r="W211" i="19"/>
  <c r="T211" i="19"/>
  <c r="V211" i="19" s="1"/>
  <c r="S211" i="19"/>
  <c r="R211" i="19"/>
  <c r="L211" i="19"/>
  <c r="Q211" i="19" s="1"/>
  <c r="K211" i="19"/>
  <c r="J211" i="19"/>
  <c r="I211" i="19"/>
  <c r="H211" i="19"/>
  <c r="G211" i="19"/>
  <c r="F211" i="19"/>
  <c r="BD210" i="19"/>
  <c r="BC210" i="19"/>
  <c r="BB210" i="19"/>
  <c r="BA210" i="19"/>
  <c r="AW210" i="19"/>
  <c r="AV210" i="19"/>
  <c r="AU210" i="19"/>
  <c r="AT210" i="19"/>
  <c r="AS210" i="19"/>
  <c r="AO210" i="19"/>
  <c r="AN210" i="19"/>
  <c r="AM210" i="19"/>
  <c r="AL210" i="19"/>
  <c r="AK210" i="19"/>
  <c r="AJ210" i="19"/>
  <c r="AI210" i="19"/>
  <c r="AQ210" i="19" s="1"/>
  <c r="AH210" i="19"/>
  <c r="AG210" i="19"/>
  <c r="AF210" i="19"/>
  <c r="AE210" i="19"/>
  <c r="AD210" i="19"/>
  <c r="AC210" i="19"/>
  <c r="AB210" i="19"/>
  <c r="AA210" i="19"/>
  <c r="Z210" i="19"/>
  <c r="Y210" i="19"/>
  <c r="W210" i="19"/>
  <c r="T210" i="19"/>
  <c r="V210" i="19" s="1"/>
  <c r="S210" i="19"/>
  <c r="R210" i="19"/>
  <c r="L210" i="19"/>
  <c r="P210" i="19" s="1"/>
  <c r="K210" i="19"/>
  <c r="J210" i="19"/>
  <c r="I210" i="19"/>
  <c r="H210" i="19"/>
  <c r="G210" i="19"/>
  <c r="F210" i="19"/>
  <c r="BD209" i="19"/>
  <c r="BC209" i="19"/>
  <c r="BB209" i="19"/>
  <c r="BA209" i="19"/>
  <c r="AW209" i="19"/>
  <c r="AV209" i="19"/>
  <c r="AU209" i="19"/>
  <c r="AT209" i="19"/>
  <c r="AS209" i="19"/>
  <c r="AO209" i="19"/>
  <c r="AN209" i="19"/>
  <c r="AM209" i="19"/>
  <c r="AL209" i="19"/>
  <c r="AK209" i="19"/>
  <c r="AJ209" i="19"/>
  <c r="AI209" i="19"/>
  <c r="AQ209" i="19" s="1"/>
  <c r="AH209" i="19"/>
  <c r="AG209" i="19"/>
  <c r="AF209" i="19"/>
  <c r="AE209" i="19"/>
  <c r="AD209" i="19"/>
  <c r="AC209" i="19"/>
  <c r="AB209" i="19"/>
  <c r="AA209" i="19"/>
  <c r="Z209" i="19"/>
  <c r="Y209" i="19"/>
  <c r="W209" i="19"/>
  <c r="T209" i="19"/>
  <c r="S209" i="19"/>
  <c r="R209" i="19"/>
  <c r="L209" i="19"/>
  <c r="O209" i="19" s="1"/>
  <c r="K209" i="19"/>
  <c r="J209" i="19"/>
  <c r="I209" i="19"/>
  <c r="H209" i="19"/>
  <c r="G209" i="19"/>
  <c r="F209" i="19"/>
  <c r="BD208" i="19"/>
  <c r="BC208" i="19"/>
  <c r="BB208" i="19"/>
  <c r="BA208" i="19"/>
  <c r="AW208" i="19"/>
  <c r="AV208" i="19"/>
  <c r="AU208" i="19"/>
  <c r="AT208" i="19"/>
  <c r="AS208" i="19"/>
  <c r="AO208" i="19"/>
  <c r="AN208" i="19"/>
  <c r="AM208" i="19"/>
  <c r="AL208" i="19"/>
  <c r="AK208" i="19"/>
  <c r="AJ208" i="19"/>
  <c r="AI208" i="19"/>
  <c r="AQ208" i="19" s="1"/>
  <c r="AH208" i="19"/>
  <c r="AG208" i="19"/>
  <c r="AF208" i="19"/>
  <c r="AE208" i="19"/>
  <c r="AD208" i="19"/>
  <c r="AC208" i="19"/>
  <c r="AB208" i="19"/>
  <c r="AA208" i="19"/>
  <c r="Z208" i="19"/>
  <c r="Y208" i="19"/>
  <c r="W208" i="19"/>
  <c r="T208" i="19"/>
  <c r="S208" i="19"/>
  <c r="R208" i="19"/>
  <c r="L208" i="19"/>
  <c r="K208" i="19"/>
  <c r="J208" i="19"/>
  <c r="I208" i="19"/>
  <c r="H208" i="19"/>
  <c r="G208" i="19"/>
  <c r="F208" i="19"/>
  <c r="BD207" i="19"/>
  <c r="BC207" i="19"/>
  <c r="BB207" i="19"/>
  <c r="BA207" i="19"/>
  <c r="AW207" i="19"/>
  <c r="AV207" i="19"/>
  <c r="AU207" i="19"/>
  <c r="AT207" i="19"/>
  <c r="AS207" i="19"/>
  <c r="AO207" i="19"/>
  <c r="AN207" i="19"/>
  <c r="AM207" i="19"/>
  <c r="AL207" i="19"/>
  <c r="AK207" i="19"/>
  <c r="AJ207" i="19"/>
  <c r="AI207" i="19"/>
  <c r="AQ207" i="19" s="1"/>
  <c r="AH207" i="19"/>
  <c r="AG207" i="19"/>
  <c r="AF207" i="19"/>
  <c r="AE207" i="19"/>
  <c r="AD207" i="19"/>
  <c r="AC207" i="19"/>
  <c r="AB207" i="19"/>
  <c r="AA207" i="19"/>
  <c r="Z207" i="19"/>
  <c r="Y207" i="19"/>
  <c r="W207" i="19"/>
  <c r="T207" i="19"/>
  <c r="S207" i="19"/>
  <c r="R207" i="19"/>
  <c r="L207" i="19"/>
  <c r="O207" i="19" s="1"/>
  <c r="K207" i="19"/>
  <c r="J207" i="19"/>
  <c r="I207" i="19"/>
  <c r="H207" i="19"/>
  <c r="G207" i="19"/>
  <c r="F207" i="19"/>
  <c r="BD206" i="19"/>
  <c r="BC206" i="19"/>
  <c r="BB206" i="19"/>
  <c r="BA206" i="19"/>
  <c r="AW206" i="19"/>
  <c r="AV206" i="19"/>
  <c r="AU206" i="19"/>
  <c r="AT206" i="19"/>
  <c r="AS206" i="19"/>
  <c r="AO206" i="19"/>
  <c r="AN206" i="19"/>
  <c r="AM206" i="19"/>
  <c r="AL206" i="19"/>
  <c r="AK206" i="19"/>
  <c r="AJ206" i="19"/>
  <c r="AI206" i="19"/>
  <c r="AQ206" i="19" s="1"/>
  <c r="AH206" i="19"/>
  <c r="AG206" i="19"/>
  <c r="AF206" i="19"/>
  <c r="AE206" i="19"/>
  <c r="AD206" i="19"/>
  <c r="AC206" i="19"/>
  <c r="AB206" i="19"/>
  <c r="AA206" i="19"/>
  <c r="Z206" i="19"/>
  <c r="Y206" i="19"/>
  <c r="W206" i="19"/>
  <c r="T206" i="19"/>
  <c r="S206" i="19"/>
  <c r="R206" i="19"/>
  <c r="L206" i="19"/>
  <c r="K206" i="19"/>
  <c r="J206" i="19"/>
  <c r="I206" i="19"/>
  <c r="H206" i="19"/>
  <c r="G206" i="19"/>
  <c r="F206" i="19"/>
  <c r="BD205" i="19"/>
  <c r="BC205" i="19"/>
  <c r="BB205" i="19"/>
  <c r="BA205" i="19"/>
  <c r="AW205" i="19"/>
  <c r="AV205" i="19"/>
  <c r="AU205" i="19"/>
  <c r="AT205" i="19"/>
  <c r="AS205" i="19"/>
  <c r="AO205" i="19"/>
  <c r="AN205" i="19"/>
  <c r="AM205" i="19"/>
  <c r="AL205" i="19"/>
  <c r="AK205" i="19"/>
  <c r="AJ205" i="19"/>
  <c r="AI205" i="19"/>
  <c r="AQ205" i="19" s="1"/>
  <c r="AH205" i="19"/>
  <c r="AG205" i="19"/>
  <c r="AF205" i="19"/>
  <c r="AE205" i="19"/>
  <c r="AD205" i="19"/>
  <c r="AC205" i="19"/>
  <c r="AB205" i="19"/>
  <c r="AA205" i="19"/>
  <c r="Z205" i="19"/>
  <c r="Y205" i="19"/>
  <c r="W205" i="19"/>
  <c r="T205" i="19"/>
  <c r="S205" i="19"/>
  <c r="R205" i="19"/>
  <c r="L205" i="19"/>
  <c r="O205" i="19" s="1"/>
  <c r="K205" i="19"/>
  <c r="J205" i="19"/>
  <c r="I205" i="19"/>
  <c r="H205" i="19"/>
  <c r="G205" i="19"/>
  <c r="F205" i="19"/>
  <c r="BD204" i="19"/>
  <c r="BC204" i="19"/>
  <c r="BB204" i="19"/>
  <c r="BA204" i="19"/>
  <c r="AW204" i="19"/>
  <c r="AV204" i="19"/>
  <c r="AU204" i="19"/>
  <c r="AT204" i="19"/>
  <c r="AS204" i="19"/>
  <c r="AO204" i="19"/>
  <c r="AN204" i="19"/>
  <c r="AM204" i="19"/>
  <c r="AL204" i="19"/>
  <c r="AK204" i="19"/>
  <c r="AJ204" i="19"/>
  <c r="AI204" i="19"/>
  <c r="AQ204" i="19" s="1"/>
  <c r="AH204" i="19"/>
  <c r="AG204" i="19"/>
  <c r="AF204" i="19"/>
  <c r="AE204" i="19"/>
  <c r="AD204" i="19"/>
  <c r="AC204" i="19"/>
  <c r="AB204" i="19"/>
  <c r="AA204" i="19"/>
  <c r="Z204" i="19"/>
  <c r="Y204" i="19"/>
  <c r="W204" i="19"/>
  <c r="T204" i="19"/>
  <c r="S204" i="19"/>
  <c r="R204" i="19"/>
  <c r="L204" i="19"/>
  <c r="K204" i="19"/>
  <c r="J204" i="19"/>
  <c r="I204" i="19"/>
  <c r="H204" i="19"/>
  <c r="G204" i="19"/>
  <c r="F204" i="19"/>
  <c r="BD203" i="19"/>
  <c r="BC203" i="19"/>
  <c r="BB203" i="19"/>
  <c r="BA203" i="19"/>
  <c r="AW203" i="19"/>
  <c r="AV203" i="19"/>
  <c r="AU203" i="19"/>
  <c r="AT203" i="19"/>
  <c r="AS203" i="19"/>
  <c r="AO203" i="19"/>
  <c r="AN203" i="19"/>
  <c r="AM203" i="19"/>
  <c r="AL203" i="19"/>
  <c r="AK203" i="19"/>
  <c r="AJ203" i="19"/>
  <c r="AI203" i="19"/>
  <c r="AQ203" i="19" s="1"/>
  <c r="AH203" i="19"/>
  <c r="AG203" i="19"/>
  <c r="AF203" i="19"/>
  <c r="AE203" i="19"/>
  <c r="AD203" i="19"/>
  <c r="AC203" i="19"/>
  <c r="AB203" i="19"/>
  <c r="AA203" i="19"/>
  <c r="Z203" i="19"/>
  <c r="Y203" i="19"/>
  <c r="W203" i="19"/>
  <c r="T203" i="19"/>
  <c r="S203" i="19"/>
  <c r="R203" i="19"/>
  <c r="L203" i="19"/>
  <c r="O203" i="19" s="1"/>
  <c r="K203" i="19"/>
  <c r="J203" i="19"/>
  <c r="I203" i="19"/>
  <c r="H203" i="19"/>
  <c r="G203" i="19"/>
  <c r="F203" i="19"/>
  <c r="BD202" i="19"/>
  <c r="BC202" i="19"/>
  <c r="BB202" i="19"/>
  <c r="BA202" i="19"/>
  <c r="AW202" i="19"/>
  <c r="AV202" i="19"/>
  <c r="AU202" i="19"/>
  <c r="AT202" i="19"/>
  <c r="AS202" i="19"/>
  <c r="AO202" i="19"/>
  <c r="AN202" i="19"/>
  <c r="AM202" i="19"/>
  <c r="AL202" i="19"/>
  <c r="AK202" i="19"/>
  <c r="AJ202" i="19"/>
  <c r="AI202" i="19"/>
  <c r="AQ202" i="19" s="1"/>
  <c r="AH202" i="19"/>
  <c r="AG202" i="19"/>
  <c r="AF202" i="19"/>
  <c r="AE202" i="19"/>
  <c r="AD202" i="19"/>
  <c r="AC202" i="19"/>
  <c r="AB202" i="19"/>
  <c r="AA202" i="19"/>
  <c r="Z202" i="19"/>
  <c r="Y202" i="19"/>
  <c r="W202" i="19"/>
  <c r="T202" i="19"/>
  <c r="S202" i="19"/>
  <c r="R202" i="19"/>
  <c r="L202" i="19"/>
  <c r="K202" i="19"/>
  <c r="J202" i="19"/>
  <c r="I202" i="19"/>
  <c r="H202" i="19"/>
  <c r="G202" i="19"/>
  <c r="F202" i="19"/>
  <c r="BD201" i="19"/>
  <c r="BC201" i="19"/>
  <c r="BB201" i="19"/>
  <c r="BA201" i="19"/>
  <c r="AW201" i="19"/>
  <c r="AV201" i="19"/>
  <c r="AU201" i="19"/>
  <c r="AT201" i="19"/>
  <c r="AS201" i="19"/>
  <c r="AO201" i="19"/>
  <c r="AN201" i="19"/>
  <c r="AM201" i="19"/>
  <c r="AL201" i="19"/>
  <c r="AK201" i="19"/>
  <c r="AJ201" i="19"/>
  <c r="AI201" i="19"/>
  <c r="AQ201" i="19" s="1"/>
  <c r="AH201" i="19"/>
  <c r="AG201" i="19"/>
  <c r="AF201" i="19"/>
  <c r="AE201" i="19"/>
  <c r="AD201" i="19"/>
  <c r="AC201" i="19"/>
  <c r="AB201" i="19"/>
  <c r="AA201" i="19"/>
  <c r="Z201" i="19"/>
  <c r="Y201" i="19"/>
  <c r="W201" i="19"/>
  <c r="T201" i="19"/>
  <c r="S201" i="19"/>
  <c r="R201" i="19"/>
  <c r="L201" i="19"/>
  <c r="P201" i="19" s="1"/>
  <c r="K201" i="19"/>
  <c r="J201" i="19"/>
  <c r="I201" i="19"/>
  <c r="H201" i="19"/>
  <c r="G201" i="19"/>
  <c r="F201" i="19"/>
  <c r="BD200" i="19"/>
  <c r="BC200" i="19"/>
  <c r="BB200" i="19"/>
  <c r="BA200" i="19"/>
  <c r="AW200" i="19"/>
  <c r="AV200" i="19"/>
  <c r="AU200" i="19"/>
  <c r="AT200" i="19"/>
  <c r="AS200" i="19"/>
  <c r="AO200" i="19"/>
  <c r="AN200" i="19"/>
  <c r="AM200" i="19"/>
  <c r="AL200" i="19"/>
  <c r="AK200" i="19"/>
  <c r="AJ200" i="19"/>
  <c r="AI200" i="19"/>
  <c r="AQ200" i="19" s="1"/>
  <c r="AH200" i="19"/>
  <c r="AG200" i="19"/>
  <c r="AF200" i="19"/>
  <c r="AE200" i="19"/>
  <c r="AD200" i="19"/>
  <c r="AC200" i="19"/>
  <c r="AB200" i="19"/>
  <c r="AA200" i="19"/>
  <c r="Z200" i="19"/>
  <c r="Y200" i="19"/>
  <c r="W200" i="19"/>
  <c r="T200" i="19"/>
  <c r="U200" i="19" s="1"/>
  <c r="S200" i="19"/>
  <c r="R200" i="19"/>
  <c r="L200" i="19"/>
  <c r="P200" i="19" s="1"/>
  <c r="K200" i="19"/>
  <c r="J200" i="19"/>
  <c r="I200" i="19"/>
  <c r="H200" i="19"/>
  <c r="G200" i="19"/>
  <c r="F200" i="19"/>
  <c r="BD199" i="19"/>
  <c r="BC199" i="19"/>
  <c r="BB199" i="19"/>
  <c r="BA199" i="19"/>
  <c r="AW199" i="19"/>
  <c r="AV199" i="19"/>
  <c r="AU199" i="19"/>
  <c r="AT199" i="19"/>
  <c r="AS199" i="19"/>
  <c r="AO199" i="19"/>
  <c r="AN199" i="19"/>
  <c r="AM199" i="19"/>
  <c r="AL199" i="19"/>
  <c r="AK199" i="19"/>
  <c r="AJ199" i="19"/>
  <c r="AI199" i="19"/>
  <c r="AQ199" i="19" s="1"/>
  <c r="AH199" i="19"/>
  <c r="AG199" i="19"/>
  <c r="AF199" i="19"/>
  <c r="AE199" i="19"/>
  <c r="AD199" i="19"/>
  <c r="AC199" i="19"/>
  <c r="AB199" i="19"/>
  <c r="AA199" i="19"/>
  <c r="Z199" i="19"/>
  <c r="Y199" i="19"/>
  <c r="W199" i="19"/>
  <c r="T199" i="19"/>
  <c r="S199" i="19"/>
  <c r="R199" i="19"/>
  <c r="L199" i="19"/>
  <c r="K199" i="19"/>
  <c r="J199" i="19"/>
  <c r="I199" i="19"/>
  <c r="H199" i="19"/>
  <c r="G199" i="19"/>
  <c r="F199" i="19"/>
  <c r="BD198" i="19"/>
  <c r="BC198" i="19"/>
  <c r="BB198" i="19"/>
  <c r="BA198" i="19"/>
  <c r="AW198" i="19"/>
  <c r="AV198" i="19"/>
  <c r="AU198" i="19"/>
  <c r="AT198" i="19"/>
  <c r="AS198" i="19"/>
  <c r="AO198" i="19"/>
  <c r="AN198" i="19"/>
  <c r="AM198" i="19"/>
  <c r="AL198" i="19"/>
  <c r="AK198" i="19"/>
  <c r="AJ198" i="19"/>
  <c r="AI198" i="19"/>
  <c r="AQ198" i="19" s="1"/>
  <c r="AH198" i="19"/>
  <c r="AG198" i="19"/>
  <c r="AF198" i="19"/>
  <c r="AE198" i="19"/>
  <c r="AD198" i="19"/>
  <c r="AC198" i="19"/>
  <c r="AB198" i="19"/>
  <c r="AA198" i="19"/>
  <c r="Z198" i="19"/>
  <c r="Y198" i="19"/>
  <c r="W198" i="19"/>
  <c r="T198" i="19"/>
  <c r="S198" i="19"/>
  <c r="R198" i="19"/>
  <c r="L198" i="19"/>
  <c r="K198" i="19"/>
  <c r="J198" i="19"/>
  <c r="I198" i="19"/>
  <c r="H198" i="19"/>
  <c r="G198" i="19"/>
  <c r="F198" i="19"/>
  <c r="BD197" i="19"/>
  <c r="BC197" i="19"/>
  <c r="BB197" i="19"/>
  <c r="BA197" i="19"/>
  <c r="AW197" i="19"/>
  <c r="AV197" i="19"/>
  <c r="AU197" i="19"/>
  <c r="AT197" i="19"/>
  <c r="AS197" i="19"/>
  <c r="AO197" i="19"/>
  <c r="AN197" i="19"/>
  <c r="AM197" i="19"/>
  <c r="AL197" i="19"/>
  <c r="AK197" i="19"/>
  <c r="AJ197" i="19"/>
  <c r="AI197" i="19"/>
  <c r="AQ197" i="19" s="1"/>
  <c r="AH197" i="19"/>
  <c r="AG197" i="19"/>
  <c r="AF197" i="19"/>
  <c r="AE197" i="19"/>
  <c r="AD197" i="19"/>
  <c r="AC197" i="19"/>
  <c r="AB197" i="19"/>
  <c r="AA197" i="19"/>
  <c r="Z197" i="19"/>
  <c r="Y197" i="19"/>
  <c r="W197" i="19"/>
  <c r="T197" i="19"/>
  <c r="S197" i="19"/>
  <c r="R197" i="19"/>
  <c r="L197" i="19"/>
  <c r="K197" i="19"/>
  <c r="J197" i="19"/>
  <c r="I197" i="19"/>
  <c r="H197" i="19"/>
  <c r="G197" i="19"/>
  <c r="F197" i="19"/>
  <c r="BD196" i="19"/>
  <c r="BC196" i="19"/>
  <c r="BB196" i="19"/>
  <c r="BA196" i="19"/>
  <c r="AW196" i="19"/>
  <c r="AV196" i="19"/>
  <c r="AU196" i="19"/>
  <c r="AT196" i="19"/>
  <c r="AS196" i="19"/>
  <c r="AO196" i="19"/>
  <c r="AN196" i="19"/>
  <c r="AM196" i="19"/>
  <c r="AL196" i="19"/>
  <c r="AK196" i="19"/>
  <c r="AJ196" i="19"/>
  <c r="AI196" i="19"/>
  <c r="AQ196" i="19" s="1"/>
  <c r="AH196" i="19"/>
  <c r="AG196" i="19"/>
  <c r="AF196" i="19"/>
  <c r="AE196" i="19"/>
  <c r="AD196" i="19"/>
  <c r="AC196" i="19"/>
  <c r="AB196" i="19"/>
  <c r="AA196" i="19"/>
  <c r="Z196" i="19"/>
  <c r="Y196" i="19"/>
  <c r="W196" i="19"/>
  <c r="T196" i="19"/>
  <c r="S196" i="19"/>
  <c r="R196" i="19"/>
  <c r="L196" i="19"/>
  <c r="P196" i="19" s="1"/>
  <c r="K196" i="19"/>
  <c r="J196" i="19"/>
  <c r="I196" i="19"/>
  <c r="H196" i="19"/>
  <c r="G196" i="19"/>
  <c r="F196" i="19"/>
  <c r="BD195" i="19"/>
  <c r="BC195" i="19"/>
  <c r="BB195" i="19"/>
  <c r="BA195" i="19"/>
  <c r="AW195" i="19"/>
  <c r="AV195" i="19"/>
  <c r="AU195" i="19"/>
  <c r="AT195" i="19"/>
  <c r="AS195" i="19"/>
  <c r="AO195" i="19"/>
  <c r="AN195" i="19"/>
  <c r="AM195" i="19"/>
  <c r="AL195" i="19"/>
  <c r="AK195" i="19"/>
  <c r="AJ195" i="19"/>
  <c r="AI195" i="19"/>
  <c r="AQ195" i="19" s="1"/>
  <c r="AH195" i="19"/>
  <c r="AG195" i="19"/>
  <c r="AF195" i="19"/>
  <c r="AE195" i="19"/>
  <c r="AD195" i="19"/>
  <c r="AC195" i="19"/>
  <c r="AB195" i="19"/>
  <c r="AA195" i="19"/>
  <c r="Z195" i="19"/>
  <c r="Y195" i="19"/>
  <c r="W195" i="19"/>
  <c r="T195" i="19"/>
  <c r="S195" i="19"/>
  <c r="R195" i="19"/>
  <c r="L195" i="19"/>
  <c r="P195" i="19" s="1"/>
  <c r="K195" i="19"/>
  <c r="J195" i="19"/>
  <c r="I195" i="19"/>
  <c r="H195" i="19"/>
  <c r="G195" i="19"/>
  <c r="F195" i="19"/>
  <c r="BD194" i="19"/>
  <c r="BC194" i="19"/>
  <c r="BB194" i="19"/>
  <c r="BA194" i="19"/>
  <c r="AW194" i="19"/>
  <c r="AV194" i="19"/>
  <c r="AU194" i="19"/>
  <c r="AT194" i="19"/>
  <c r="AS194" i="19"/>
  <c r="AO194" i="19"/>
  <c r="AN194" i="19"/>
  <c r="AM194" i="19"/>
  <c r="AL194" i="19"/>
  <c r="AK194" i="19"/>
  <c r="AJ194" i="19"/>
  <c r="AI194" i="19"/>
  <c r="AQ194" i="19" s="1"/>
  <c r="AH194" i="19"/>
  <c r="AG194" i="19"/>
  <c r="AF194" i="19"/>
  <c r="AE194" i="19"/>
  <c r="AD194" i="19"/>
  <c r="AC194" i="19"/>
  <c r="AB194" i="19"/>
  <c r="AA194" i="19"/>
  <c r="Z194" i="19"/>
  <c r="Y194" i="19"/>
  <c r="W194" i="19"/>
  <c r="T194" i="19"/>
  <c r="U194" i="19" s="1"/>
  <c r="S194" i="19"/>
  <c r="R194" i="19"/>
  <c r="L194" i="19"/>
  <c r="K194" i="19"/>
  <c r="J194" i="19"/>
  <c r="I194" i="19"/>
  <c r="H194" i="19"/>
  <c r="G194" i="19"/>
  <c r="F194" i="19"/>
  <c r="BD193" i="19"/>
  <c r="BC193" i="19"/>
  <c r="BB193" i="19"/>
  <c r="BA193" i="19"/>
  <c r="AW193" i="19"/>
  <c r="AV193" i="19"/>
  <c r="AU193" i="19"/>
  <c r="AT193" i="19"/>
  <c r="AS193" i="19"/>
  <c r="AO193" i="19"/>
  <c r="AN193" i="19"/>
  <c r="AM193" i="19"/>
  <c r="AL193" i="19"/>
  <c r="AK193" i="19"/>
  <c r="AJ193" i="19"/>
  <c r="AI193" i="19"/>
  <c r="AQ193" i="19" s="1"/>
  <c r="AH193" i="19"/>
  <c r="AG193" i="19"/>
  <c r="AF193" i="19"/>
  <c r="AE193" i="19"/>
  <c r="AD193" i="19"/>
  <c r="AC193" i="19"/>
  <c r="AB193" i="19"/>
  <c r="AA193" i="19"/>
  <c r="Z193" i="19"/>
  <c r="Y193" i="19"/>
  <c r="W193" i="19"/>
  <c r="T193" i="19"/>
  <c r="V193" i="19" s="1"/>
  <c r="S193" i="19"/>
  <c r="R193" i="19"/>
  <c r="L193" i="19"/>
  <c r="Q193" i="19" s="1"/>
  <c r="K193" i="19"/>
  <c r="J193" i="19"/>
  <c r="I193" i="19"/>
  <c r="H193" i="19"/>
  <c r="G193" i="19"/>
  <c r="F193" i="19"/>
  <c r="BD192" i="19"/>
  <c r="BC192" i="19"/>
  <c r="BB192" i="19"/>
  <c r="BA192" i="19"/>
  <c r="AW192" i="19"/>
  <c r="AV192" i="19"/>
  <c r="AU192" i="19"/>
  <c r="AT192" i="19"/>
  <c r="AS192" i="19"/>
  <c r="AO192" i="19"/>
  <c r="AN192" i="19"/>
  <c r="AM192" i="19"/>
  <c r="AL192" i="19"/>
  <c r="AK192" i="19"/>
  <c r="AJ192" i="19"/>
  <c r="AI192" i="19"/>
  <c r="AQ192" i="19" s="1"/>
  <c r="AH192" i="19"/>
  <c r="AG192" i="19"/>
  <c r="AF192" i="19"/>
  <c r="AE192" i="19"/>
  <c r="AD192" i="19"/>
  <c r="AC192" i="19"/>
  <c r="AB192" i="19"/>
  <c r="AA192" i="19"/>
  <c r="Z192" i="19"/>
  <c r="Y192" i="19"/>
  <c r="W192" i="19"/>
  <c r="T192" i="19"/>
  <c r="S192" i="19"/>
  <c r="R192" i="19"/>
  <c r="L192" i="19"/>
  <c r="P192" i="19" s="1"/>
  <c r="K192" i="19"/>
  <c r="J192" i="19"/>
  <c r="I192" i="19"/>
  <c r="H192" i="19"/>
  <c r="G192" i="19"/>
  <c r="F192" i="19"/>
  <c r="BD191" i="19"/>
  <c r="BC191" i="19"/>
  <c r="BB191" i="19"/>
  <c r="BA191" i="19"/>
  <c r="AW191" i="19"/>
  <c r="AV191" i="19"/>
  <c r="AU191" i="19"/>
  <c r="AT191" i="19"/>
  <c r="AS191" i="19"/>
  <c r="AO191" i="19"/>
  <c r="AN191" i="19"/>
  <c r="AM191" i="19"/>
  <c r="AL191" i="19"/>
  <c r="AK191" i="19"/>
  <c r="AJ191" i="19"/>
  <c r="AI191" i="19"/>
  <c r="AQ191" i="19" s="1"/>
  <c r="AH191" i="19"/>
  <c r="AG191" i="19"/>
  <c r="AF191" i="19"/>
  <c r="AE191" i="19"/>
  <c r="AD191" i="19"/>
  <c r="AC191" i="19"/>
  <c r="AB191" i="19"/>
  <c r="AA191" i="19"/>
  <c r="Z191" i="19"/>
  <c r="Y191" i="19"/>
  <c r="W191" i="19"/>
  <c r="T191" i="19"/>
  <c r="S191" i="19"/>
  <c r="R191" i="19"/>
  <c r="L191" i="19"/>
  <c r="O191" i="19" s="1"/>
  <c r="K191" i="19"/>
  <c r="J191" i="19"/>
  <c r="I191" i="19"/>
  <c r="H191" i="19"/>
  <c r="G191" i="19"/>
  <c r="F191" i="19"/>
  <c r="BD190" i="19"/>
  <c r="BC190" i="19"/>
  <c r="BB190" i="19"/>
  <c r="BA190" i="19"/>
  <c r="AW190" i="19"/>
  <c r="AV190" i="19"/>
  <c r="AU190" i="19"/>
  <c r="AT190" i="19"/>
  <c r="AS190" i="19"/>
  <c r="AO190" i="19"/>
  <c r="AN190" i="19"/>
  <c r="AM190" i="19"/>
  <c r="AL190" i="19"/>
  <c r="AK190" i="19"/>
  <c r="AJ190" i="19"/>
  <c r="AI190" i="19"/>
  <c r="AQ190" i="19" s="1"/>
  <c r="AH190" i="19"/>
  <c r="AG190" i="19"/>
  <c r="AF190" i="19"/>
  <c r="AE190" i="19"/>
  <c r="AD190" i="19"/>
  <c r="AC190" i="19"/>
  <c r="AB190" i="19"/>
  <c r="AA190" i="19"/>
  <c r="Z190" i="19"/>
  <c r="Y190" i="19"/>
  <c r="W190" i="19"/>
  <c r="T190" i="19"/>
  <c r="S190" i="19"/>
  <c r="R190" i="19"/>
  <c r="L190" i="19"/>
  <c r="K190" i="19"/>
  <c r="J190" i="19"/>
  <c r="I190" i="19"/>
  <c r="H190" i="19"/>
  <c r="G190" i="19"/>
  <c r="F190" i="19"/>
  <c r="BD189" i="19"/>
  <c r="BC189" i="19"/>
  <c r="BB189" i="19"/>
  <c r="BA189" i="19"/>
  <c r="AW189" i="19"/>
  <c r="AV189" i="19"/>
  <c r="AU189" i="19"/>
  <c r="AT189" i="19"/>
  <c r="AS189" i="19"/>
  <c r="AO189" i="19"/>
  <c r="AN189" i="19"/>
  <c r="AM189" i="19"/>
  <c r="AL189" i="19"/>
  <c r="AK189" i="19"/>
  <c r="AJ189" i="19"/>
  <c r="AI189" i="19"/>
  <c r="AQ189" i="19" s="1"/>
  <c r="AH189" i="19"/>
  <c r="AG189" i="19"/>
  <c r="AF189" i="19"/>
  <c r="AE189" i="19"/>
  <c r="AD189" i="19"/>
  <c r="AC189" i="19"/>
  <c r="AB189" i="19"/>
  <c r="AA189" i="19"/>
  <c r="Z189" i="19"/>
  <c r="Y189" i="19"/>
  <c r="W189" i="19"/>
  <c r="T189" i="19"/>
  <c r="S189" i="19"/>
  <c r="R189" i="19"/>
  <c r="L189" i="19"/>
  <c r="O189" i="19" s="1"/>
  <c r="K189" i="19"/>
  <c r="J189" i="19"/>
  <c r="I189" i="19"/>
  <c r="H189" i="19"/>
  <c r="G189" i="19"/>
  <c r="F189" i="19"/>
  <c r="BD188" i="19"/>
  <c r="BC188" i="19"/>
  <c r="BB188" i="19"/>
  <c r="BA188" i="19"/>
  <c r="AW188" i="19"/>
  <c r="AV188" i="19"/>
  <c r="AU188" i="19"/>
  <c r="AT188" i="19"/>
  <c r="AS188" i="19"/>
  <c r="AO188" i="19"/>
  <c r="AN188" i="19"/>
  <c r="AM188" i="19"/>
  <c r="AL188" i="19"/>
  <c r="AK188" i="19"/>
  <c r="AJ188" i="19"/>
  <c r="AI188" i="19"/>
  <c r="AQ188" i="19" s="1"/>
  <c r="AH188" i="19"/>
  <c r="AG188" i="19"/>
  <c r="AF188" i="19"/>
  <c r="AE188" i="19"/>
  <c r="AD188" i="19"/>
  <c r="AC188" i="19"/>
  <c r="AB188" i="19"/>
  <c r="AA188" i="19"/>
  <c r="Z188" i="19"/>
  <c r="Y188" i="19"/>
  <c r="W188" i="19"/>
  <c r="T188" i="19"/>
  <c r="S188" i="19"/>
  <c r="R188" i="19"/>
  <c r="L188" i="19"/>
  <c r="P188" i="19" s="1"/>
  <c r="K188" i="19"/>
  <c r="J188" i="19"/>
  <c r="I188" i="19"/>
  <c r="H188" i="19"/>
  <c r="G188" i="19"/>
  <c r="F188" i="19"/>
  <c r="BD187" i="19"/>
  <c r="BC187" i="19"/>
  <c r="BB187" i="19"/>
  <c r="BA187" i="19"/>
  <c r="AW187" i="19"/>
  <c r="AV187" i="19"/>
  <c r="AU187" i="19"/>
  <c r="AT187" i="19"/>
  <c r="AS187" i="19"/>
  <c r="AO187" i="19"/>
  <c r="AN187" i="19"/>
  <c r="AM187" i="19"/>
  <c r="AL187" i="19"/>
  <c r="AK187" i="19"/>
  <c r="AJ187" i="19"/>
  <c r="AI187" i="19"/>
  <c r="AQ187" i="19" s="1"/>
  <c r="AH187" i="19"/>
  <c r="AG187" i="19"/>
  <c r="AF187" i="19"/>
  <c r="AE187" i="19"/>
  <c r="AD187" i="19"/>
  <c r="AC187" i="19"/>
  <c r="AB187" i="19"/>
  <c r="AA187" i="19"/>
  <c r="Z187" i="19"/>
  <c r="Y187" i="19"/>
  <c r="W187" i="19"/>
  <c r="T187" i="19"/>
  <c r="V187" i="19" s="1"/>
  <c r="S187" i="19"/>
  <c r="R187" i="19"/>
  <c r="L187" i="19"/>
  <c r="Q187" i="19" s="1"/>
  <c r="K187" i="19"/>
  <c r="J187" i="19"/>
  <c r="I187" i="19"/>
  <c r="H187" i="19"/>
  <c r="G187" i="19"/>
  <c r="F187" i="19"/>
  <c r="BD186" i="19"/>
  <c r="BC186" i="19"/>
  <c r="BB186" i="19"/>
  <c r="BA186" i="19"/>
  <c r="AW186" i="19"/>
  <c r="AV186" i="19"/>
  <c r="AU186" i="19"/>
  <c r="AT186" i="19"/>
  <c r="AS186" i="19"/>
  <c r="AO186" i="19"/>
  <c r="AN186" i="19"/>
  <c r="AM186" i="19"/>
  <c r="AL186" i="19"/>
  <c r="AK186" i="19"/>
  <c r="AJ186" i="19"/>
  <c r="AI186" i="19"/>
  <c r="AQ186" i="19" s="1"/>
  <c r="AH186" i="19"/>
  <c r="AG186" i="19"/>
  <c r="AF186" i="19"/>
  <c r="AE186" i="19"/>
  <c r="AD186" i="19"/>
  <c r="AC186" i="19"/>
  <c r="AB186" i="19"/>
  <c r="AA186" i="19"/>
  <c r="Z186" i="19"/>
  <c r="Y186" i="19"/>
  <c r="W186" i="19"/>
  <c r="T186" i="19"/>
  <c r="S186" i="19"/>
  <c r="R186" i="19"/>
  <c r="L186" i="19"/>
  <c r="K186" i="19"/>
  <c r="J186" i="19"/>
  <c r="I186" i="19"/>
  <c r="H186" i="19"/>
  <c r="G186" i="19"/>
  <c r="F186" i="19"/>
  <c r="BD185" i="19"/>
  <c r="BC185" i="19"/>
  <c r="BB185" i="19"/>
  <c r="BA185" i="19"/>
  <c r="AW185" i="19"/>
  <c r="AV185" i="19"/>
  <c r="AU185" i="19"/>
  <c r="AT185" i="19"/>
  <c r="AS185" i="19"/>
  <c r="AO185" i="19"/>
  <c r="AN185" i="19"/>
  <c r="AM185" i="19"/>
  <c r="AL185" i="19"/>
  <c r="AK185" i="19"/>
  <c r="AJ185" i="19"/>
  <c r="AI185" i="19"/>
  <c r="AQ185" i="19" s="1"/>
  <c r="AH185" i="19"/>
  <c r="AG185" i="19"/>
  <c r="AF185" i="19"/>
  <c r="AE185" i="19"/>
  <c r="AD185" i="19"/>
  <c r="AC185" i="19"/>
  <c r="AB185" i="19"/>
  <c r="AA185" i="19"/>
  <c r="Z185" i="19"/>
  <c r="Y185" i="19"/>
  <c r="W185" i="19"/>
  <c r="T185" i="19"/>
  <c r="S185" i="19"/>
  <c r="R185" i="19"/>
  <c r="L185" i="19"/>
  <c r="P185" i="19" s="1"/>
  <c r="K185" i="19"/>
  <c r="J185" i="19"/>
  <c r="I185" i="19"/>
  <c r="H185" i="19"/>
  <c r="G185" i="19"/>
  <c r="F185" i="19"/>
  <c r="BD184" i="19"/>
  <c r="BC184" i="19"/>
  <c r="BB184" i="19"/>
  <c r="BA184" i="19"/>
  <c r="AW184" i="19"/>
  <c r="AV184" i="19"/>
  <c r="AU184" i="19"/>
  <c r="AT184" i="19"/>
  <c r="AS184" i="19"/>
  <c r="AO184" i="19"/>
  <c r="AN184" i="19"/>
  <c r="AM184" i="19"/>
  <c r="AL184" i="19"/>
  <c r="AK184" i="19"/>
  <c r="AJ184" i="19"/>
  <c r="AI184" i="19"/>
  <c r="AQ184" i="19" s="1"/>
  <c r="AH184" i="19"/>
  <c r="AG184" i="19"/>
  <c r="AF184" i="19"/>
  <c r="AE184" i="19"/>
  <c r="AD184" i="19"/>
  <c r="AC184" i="19"/>
  <c r="AB184" i="19"/>
  <c r="AA184" i="19"/>
  <c r="Z184" i="19"/>
  <c r="Y184" i="19"/>
  <c r="W184" i="19"/>
  <c r="T184" i="19"/>
  <c r="U184" i="19" s="1"/>
  <c r="S184" i="19"/>
  <c r="R184" i="19"/>
  <c r="L184" i="19"/>
  <c r="P184" i="19" s="1"/>
  <c r="K184" i="19"/>
  <c r="J184" i="19"/>
  <c r="I184" i="19"/>
  <c r="H184" i="19"/>
  <c r="G184" i="19"/>
  <c r="F184" i="19"/>
  <c r="BD183" i="19"/>
  <c r="BC183" i="19"/>
  <c r="BB183" i="19"/>
  <c r="BA183" i="19"/>
  <c r="AW183" i="19"/>
  <c r="AV183" i="19"/>
  <c r="AU183" i="19"/>
  <c r="AT183" i="19"/>
  <c r="AS183" i="19"/>
  <c r="AO183" i="19"/>
  <c r="AN183" i="19"/>
  <c r="AM183" i="19"/>
  <c r="AL183" i="19"/>
  <c r="AK183" i="19"/>
  <c r="AJ183" i="19"/>
  <c r="AI183" i="19"/>
  <c r="AQ183" i="19" s="1"/>
  <c r="AH183" i="19"/>
  <c r="AG183" i="19"/>
  <c r="AF183" i="19"/>
  <c r="AE183" i="19"/>
  <c r="AD183" i="19"/>
  <c r="AC183" i="19"/>
  <c r="AB183" i="19"/>
  <c r="AA183" i="19"/>
  <c r="Z183" i="19"/>
  <c r="Y183" i="19"/>
  <c r="W183" i="19"/>
  <c r="T183" i="19"/>
  <c r="S183" i="19"/>
  <c r="R183" i="19"/>
  <c r="L183" i="19"/>
  <c r="K183" i="19"/>
  <c r="J183" i="19"/>
  <c r="I183" i="19"/>
  <c r="H183" i="19"/>
  <c r="G183" i="19"/>
  <c r="F183" i="19"/>
  <c r="BD182" i="19"/>
  <c r="BC182" i="19"/>
  <c r="BB182" i="19"/>
  <c r="BA182" i="19"/>
  <c r="AW182" i="19"/>
  <c r="AV182" i="19"/>
  <c r="AU182" i="19"/>
  <c r="AT182" i="19"/>
  <c r="AS182" i="19"/>
  <c r="AO182" i="19"/>
  <c r="AN182" i="19"/>
  <c r="AM182" i="19"/>
  <c r="AL182" i="19"/>
  <c r="AK182" i="19"/>
  <c r="AJ182" i="19"/>
  <c r="AI182" i="19"/>
  <c r="AQ182" i="19" s="1"/>
  <c r="AH182" i="19"/>
  <c r="AG182" i="19"/>
  <c r="AF182" i="19"/>
  <c r="AE182" i="19"/>
  <c r="AD182" i="19"/>
  <c r="AC182" i="19"/>
  <c r="AB182" i="19"/>
  <c r="AA182" i="19"/>
  <c r="Z182" i="19"/>
  <c r="Y182" i="19"/>
  <c r="W182" i="19"/>
  <c r="T182" i="19"/>
  <c r="S182" i="19"/>
  <c r="R182" i="19"/>
  <c r="L182" i="19"/>
  <c r="K182" i="19"/>
  <c r="J182" i="19"/>
  <c r="I182" i="19"/>
  <c r="H182" i="19"/>
  <c r="G182" i="19"/>
  <c r="F182" i="19"/>
  <c r="BD181" i="19"/>
  <c r="BC181" i="19"/>
  <c r="BB181" i="19"/>
  <c r="BA181" i="19"/>
  <c r="AW181" i="19"/>
  <c r="AV181" i="19"/>
  <c r="AU181" i="19"/>
  <c r="AT181" i="19"/>
  <c r="AS181" i="19"/>
  <c r="AO181" i="19"/>
  <c r="AN181" i="19"/>
  <c r="AM181" i="19"/>
  <c r="AL181" i="19"/>
  <c r="AK181" i="19"/>
  <c r="AJ181" i="19"/>
  <c r="AI181" i="19"/>
  <c r="AQ181" i="19" s="1"/>
  <c r="AH181" i="19"/>
  <c r="AG181" i="19"/>
  <c r="AF181" i="19"/>
  <c r="AE181" i="19"/>
  <c r="AD181" i="19"/>
  <c r="AC181" i="19"/>
  <c r="AB181" i="19"/>
  <c r="AA181" i="19"/>
  <c r="Z181" i="19"/>
  <c r="Y181" i="19"/>
  <c r="W181" i="19"/>
  <c r="T181" i="19"/>
  <c r="S181" i="19"/>
  <c r="R181" i="19"/>
  <c r="L181" i="19"/>
  <c r="K181" i="19"/>
  <c r="J181" i="19"/>
  <c r="I181" i="19"/>
  <c r="H181" i="19"/>
  <c r="G181" i="19"/>
  <c r="F181" i="19"/>
  <c r="BD180" i="19"/>
  <c r="BC180" i="19"/>
  <c r="BB180" i="19"/>
  <c r="BA180" i="19"/>
  <c r="AW180" i="19"/>
  <c r="AV180" i="19"/>
  <c r="AU180" i="19"/>
  <c r="AT180" i="19"/>
  <c r="AS180" i="19"/>
  <c r="AO180" i="19"/>
  <c r="AN180" i="19"/>
  <c r="AM180" i="19"/>
  <c r="AL180" i="19"/>
  <c r="AK180" i="19"/>
  <c r="AJ180" i="19"/>
  <c r="AI180" i="19"/>
  <c r="AQ180" i="19" s="1"/>
  <c r="AH180" i="19"/>
  <c r="AG180" i="19"/>
  <c r="AF180" i="19"/>
  <c r="AE180" i="19"/>
  <c r="AD180" i="19"/>
  <c r="AC180" i="19"/>
  <c r="AB180" i="19"/>
  <c r="AA180" i="19"/>
  <c r="Z180" i="19"/>
  <c r="Y180" i="19"/>
  <c r="W180" i="19"/>
  <c r="T180" i="19"/>
  <c r="S180" i="19"/>
  <c r="R180" i="19"/>
  <c r="L180" i="19"/>
  <c r="P180" i="19" s="1"/>
  <c r="K180" i="19"/>
  <c r="J180" i="19"/>
  <c r="I180" i="19"/>
  <c r="H180" i="19"/>
  <c r="G180" i="19"/>
  <c r="F180" i="19"/>
  <c r="BD179" i="19"/>
  <c r="BC179" i="19"/>
  <c r="BB179" i="19"/>
  <c r="BA179" i="19"/>
  <c r="AW179" i="19"/>
  <c r="AV179" i="19"/>
  <c r="AU179" i="19"/>
  <c r="AT179" i="19"/>
  <c r="AS179" i="19"/>
  <c r="AO179" i="19"/>
  <c r="AN179" i="19"/>
  <c r="AM179" i="19"/>
  <c r="AL179" i="19"/>
  <c r="AK179" i="19"/>
  <c r="AJ179" i="19"/>
  <c r="AI179" i="19"/>
  <c r="AQ179" i="19" s="1"/>
  <c r="AH179" i="19"/>
  <c r="AG179" i="19"/>
  <c r="AF179" i="19"/>
  <c r="AE179" i="19"/>
  <c r="AD179" i="19"/>
  <c r="AC179" i="19"/>
  <c r="AB179" i="19"/>
  <c r="AA179" i="19"/>
  <c r="Z179" i="19"/>
  <c r="Y179" i="19"/>
  <c r="W179" i="19"/>
  <c r="T179" i="19"/>
  <c r="S179" i="19"/>
  <c r="R179" i="19"/>
  <c r="L179" i="19"/>
  <c r="P179" i="19" s="1"/>
  <c r="K179" i="19"/>
  <c r="J179" i="19"/>
  <c r="I179" i="19"/>
  <c r="H179" i="19"/>
  <c r="G179" i="19"/>
  <c r="F179" i="19"/>
  <c r="BD178" i="19"/>
  <c r="BC178" i="19"/>
  <c r="BB178" i="19"/>
  <c r="BA178" i="19"/>
  <c r="AW178" i="19"/>
  <c r="AV178" i="19"/>
  <c r="AU178" i="19"/>
  <c r="AT178" i="19"/>
  <c r="AS178" i="19"/>
  <c r="AO178" i="19"/>
  <c r="AN178" i="19"/>
  <c r="AM178" i="19"/>
  <c r="AL178" i="19"/>
  <c r="AK178" i="19"/>
  <c r="AJ178" i="19"/>
  <c r="AI178" i="19"/>
  <c r="AQ178" i="19" s="1"/>
  <c r="AH178" i="19"/>
  <c r="AG178" i="19"/>
  <c r="AF178" i="19"/>
  <c r="AE178" i="19"/>
  <c r="AD178" i="19"/>
  <c r="AC178" i="19"/>
  <c r="AB178" i="19"/>
  <c r="AA178" i="19"/>
  <c r="Z178" i="19"/>
  <c r="Y178" i="19"/>
  <c r="W178" i="19"/>
  <c r="T178" i="19"/>
  <c r="U178" i="19" s="1"/>
  <c r="S178" i="19"/>
  <c r="R178" i="19"/>
  <c r="L178" i="19"/>
  <c r="K178" i="19"/>
  <c r="J178" i="19"/>
  <c r="I178" i="19"/>
  <c r="H178" i="19"/>
  <c r="G178" i="19"/>
  <c r="F178" i="19"/>
  <c r="BD177" i="19"/>
  <c r="BC177" i="19"/>
  <c r="BB177" i="19"/>
  <c r="BA177" i="19"/>
  <c r="AW177" i="19"/>
  <c r="AV177" i="19"/>
  <c r="AU177" i="19"/>
  <c r="AT177" i="19"/>
  <c r="AS177" i="19"/>
  <c r="AO177" i="19"/>
  <c r="AN177" i="19"/>
  <c r="AM177" i="19"/>
  <c r="AL177" i="19"/>
  <c r="AK177" i="19"/>
  <c r="AJ177" i="19"/>
  <c r="AI177" i="19"/>
  <c r="AQ177" i="19" s="1"/>
  <c r="AH177" i="19"/>
  <c r="AG177" i="19"/>
  <c r="AF177" i="19"/>
  <c r="AE177" i="19"/>
  <c r="AD177" i="19"/>
  <c r="AC177" i="19"/>
  <c r="AB177" i="19"/>
  <c r="AA177" i="19"/>
  <c r="Z177" i="19"/>
  <c r="Y177" i="19"/>
  <c r="W177" i="19"/>
  <c r="T177" i="19"/>
  <c r="V177" i="19" s="1"/>
  <c r="S177" i="19"/>
  <c r="R177" i="19"/>
  <c r="L177" i="19"/>
  <c r="Q177" i="19" s="1"/>
  <c r="K177" i="19"/>
  <c r="J177" i="19"/>
  <c r="I177" i="19"/>
  <c r="H177" i="19"/>
  <c r="G177" i="19"/>
  <c r="F177" i="19"/>
  <c r="BD176" i="19"/>
  <c r="BC176" i="19"/>
  <c r="BB176" i="19"/>
  <c r="BA176" i="19"/>
  <c r="AW176" i="19"/>
  <c r="AV176" i="19"/>
  <c r="AU176" i="19"/>
  <c r="AT176" i="19"/>
  <c r="AS176" i="19"/>
  <c r="AO176" i="19"/>
  <c r="AN176" i="19"/>
  <c r="AM176" i="19"/>
  <c r="AL176" i="19"/>
  <c r="AK176" i="19"/>
  <c r="AJ176" i="19"/>
  <c r="AI176" i="19"/>
  <c r="AQ176" i="19" s="1"/>
  <c r="AH176" i="19"/>
  <c r="AG176" i="19"/>
  <c r="AF176" i="19"/>
  <c r="AE176" i="19"/>
  <c r="AD176" i="19"/>
  <c r="AC176" i="19"/>
  <c r="AB176" i="19"/>
  <c r="AA176" i="19"/>
  <c r="Z176" i="19"/>
  <c r="Y176" i="19"/>
  <c r="W176" i="19"/>
  <c r="T176" i="19"/>
  <c r="S176" i="19"/>
  <c r="R176" i="19"/>
  <c r="L176" i="19"/>
  <c r="P176" i="19" s="1"/>
  <c r="K176" i="19"/>
  <c r="J176" i="19"/>
  <c r="I176" i="19"/>
  <c r="H176" i="19"/>
  <c r="G176" i="19"/>
  <c r="F176" i="19"/>
  <c r="BD175" i="19"/>
  <c r="BC175" i="19"/>
  <c r="BB175" i="19"/>
  <c r="BA175" i="19"/>
  <c r="AW175" i="19"/>
  <c r="AV175" i="19"/>
  <c r="AU175" i="19"/>
  <c r="AT175" i="19"/>
  <c r="AS175" i="19"/>
  <c r="AO175" i="19"/>
  <c r="AN175" i="19"/>
  <c r="AM175" i="19"/>
  <c r="AL175" i="19"/>
  <c r="AK175" i="19"/>
  <c r="AJ175" i="19"/>
  <c r="AI175" i="19"/>
  <c r="AQ175" i="19" s="1"/>
  <c r="AH175" i="19"/>
  <c r="AG175" i="19"/>
  <c r="AF175" i="19"/>
  <c r="AE175" i="19"/>
  <c r="AD175" i="19"/>
  <c r="AC175" i="19"/>
  <c r="AB175" i="19"/>
  <c r="AA175" i="19"/>
  <c r="Z175" i="19"/>
  <c r="Y175" i="19"/>
  <c r="W175" i="19"/>
  <c r="T175" i="19"/>
  <c r="S175" i="19"/>
  <c r="R175" i="19"/>
  <c r="L175" i="19"/>
  <c r="O175" i="19" s="1"/>
  <c r="K175" i="19"/>
  <c r="J175" i="19"/>
  <c r="I175" i="19"/>
  <c r="H175" i="19"/>
  <c r="G175" i="19"/>
  <c r="F175" i="19"/>
  <c r="BD174" i="19"/>
  <c r="BC174" i="19"/>
  <c r="BB174" i="19"/>
  <c r="BA174" i="19"/>
  <c r="AW174" i="19"/>
  <c r="AV174" i="19"/>
  <c r="AU174" i="19"/>
  <c r="AT174" i="19"/>
  <c r="AS174" i="19"/>
  <c r="AO174" i="19"/>
  <c r="AN174" i="19"/>
  <c r="AM174" i="19"/>
  <c r="AL174" i="19"/>
  <c r="AK174" i="19"/>
  <c r="AJ174" i="19"/>
  <c r="AI174" i="19"/>
  <c r="AQ174" i="19" s="1"/>
  <c r="AH174" i="19"/>
  <c r="AG174" i="19"/>
  <c r="AF174" i="19"/>
  <c r="AE174" i="19"/>
  <c r="AD174" i="19"/>
  <c r="AC174" i="19"/>
  <c r="AB174" i="19"/>
  <c r="AA174" i="19"/>
  <c r="Z174" i="19"/>
  <c r="Y174" i="19"/>
  <c r="W174" i="19"/>
  <c r="T174" i="19"/>
  <c r="S174" i="19"/>
  <c r="R174" i="19"/>
  <c r="L174" i="19"/>
  <c r="K174" i="19"/>
  <c r="J174" i="19"/>
  <c r="I174" i="19"/>
  <c r="H174" i="19"/>
  <c r="G174" i="19"/>
  <c r="F174" i="19"/>
  <c r="BD173" i="19"/>
  <c r="BC173" i="19"/>
  <c r="BB173" i="19"/>
  <c r="BA173" i="19"/>
  <c r="AW173" i="19"/>
  <c r="AV173" i="19"/>
  <c r="AU173" i="19"/>
  <c r="AT173" i="19"/>
  <c r="AS173" i="19"/>
  <c r="AO173" i="19"/>
  <c r="AN173" i="19"/>
  <c r="AM173" i="19"/>
  <c r="AL173" i="19"/>
  <c r="AK173" i="19"/>
  <c r="AJ173" i="19"/>
  <c r="AI173" i="19"/>
  <c r="AQ173" i="19" s="1"/>
  <c r="AH173" i="19"/>
  <c r="AG173" i="19"/>
  <c r="AF173" i="19"/>
  <c r="AE173" i="19"/>
  <c r="AD173" i="19"/>
  <c r="AC173" i="19"/>
  <c r="AB173" i="19"/>
  <c r="AA173" i="19"/>
  <c r="Z173" i="19"/>
  <c r="Y173" i="19"/>
  <c r="W173" i="19"/>
  <c r="T173" i="19"/>
  <c r="S173" i="19"/>
  <c r="R173" i="19"/>
  <c r="L173" i="19"/>
  <c r="O173" i="19" s="1"/>
  <c r="K173" i="19"/>
  <c r="J173" i="19"/>
  <c r="I173" i="19"/>
  <c r="H173" i="19"/>
  <c r="G173" i="19"/>
  <c r="F173" i="19"/>
  <c r="BD172" i="19"/>
  <c r="BC172" i="19"/>
  <c r="BB172" i="19"/>
  <c r="BA172" i="19"/>
  <c r="AW172" i="19"/>
  <c r="AV172" i="19"/>
  <c r="AU172" i="19"/>
  <c r="AT172" i="19"/>
  <c r="AS172" i="19"/>
  <c r="AO172" i="19"/>
  <c r="AN172" i="19"/>
  <c r="AM172" i="19"/>
  <c r="AL172" i="19"/>
  <c r="AK172" i="19"/>
  <c r="AJ172" i="19"/>
  <c r="AI172" i="19"/>
  <c r="AQ172" i="19" s="1"/>
  <c r="AH172" i="19"/>
  <c r="AG172" i="19"/>
  <c r="AF172" i="19"/>
  <c r="AE172" i="19"/>
  <c r="AD172" i="19"/>
  <c r="AC172" i="19"/>
  <c r="AB172" i="19"/>
  <c r="AA172" i="19"/>
  <c r="Z172" i="19"/>
  <c r="Y172" i="19"/>
  <c r="W172" i="19"/>
  <c r="T172" i="19"/>
  <c r="S172" i="19"/>
  <c r="R172" i="19"/>
  <c r="L172" i="19"/>
  <c r="P172" i="19" s="1"/>
  <c r="K172" i="19"/>
  <c r="J172" i="19"/>
  <c r="I172" i="19"/>
  <c r="H172" i="19"/>
  <c r="G172" i="19"/>
  <c r="F172" i="19"/>
  <c r="BD171" i="19"/>
  <c r="BC171" i="19"/>
  <c r="BB171" i="19"/>
  <c r="BA171" i="19"/>
  <c r="AW171" i="19"/>
  <c r="AV171" i="19"/>
  <c r="AU171" i="19"/>
  <c r="AT171" i="19"/>
  <c r="AS171" i="19"/>
  <c r="AO171" i="19"/>
  <c r="AN171" i="19"/>
  <c r="AM171" i="19"/>
  <c r="AL171" i="19"/>
  <c r="AK171" i="19"/>
  <c r="AJ171" i="19"/>
  <c r="AI171" i="19"/>
  <c r="AQ171" i="19" s="1"/>
  <c r="AH171" i="19"/>
  <c r="AG171" i="19"/>
  <c r="AF171" i="19"/>
  <c r="AE171" i="19"/>
  <c r="AD171" i="19"/>
  <c r="AC171" i="19"/>
  <c r="AB171" i="19"/>
  <c r="AA171" i="19"/>
  <c r="Z171" i="19"/>
  <c r="Y171" i="19"/>
  <c r="W171" i="19"/>
  <c r="T171" i="19"/>
  <c r="V171" i="19" s="1"/>
  <c r="S171" i="19"/>
  <c r="R171" i="19"/>
  <c r="L171" i="19"/>
  <c r="Q171" i="19" s="1"/>
  <c r="K171" i="19"/>
  <c r="J171" i="19"/>
  <c r="I171" i="19"/>
  <c r="H171" i="19"/>
  <c r="G171" i="19"/>
  <c r="F171" i="19"/>
  <c r="BD170" i="19"/>
  <c r="BC170" i="19"/>
  <c r="BB170" i="19"/>
  <c r="BA170" i="19"/>
  <c r="AW170" i="19"/>
  <c r="AV170" i="19"/>
  <c r="AU170" i="19"/>
  <c r="AT170" i="19"/>
  <c r="AS170" i="19"/>
  <c r="AO170" i="19"/>
  <c r="AN170" i="19"/>
  <c r="AM170" i="19"/>
  <c r="AL170" i="19"/>
  <c r="AK170" i="19"/>
  <c r="AJ170" i="19"/>
  <c r="AI170" i="19"/>
  <c r="AQ170" i="19" s="1"/>
  <c r="AH170" i="19"/>
  <c r="AG170" i="19"/>
  <c r="AF170" i="19"/>
  <c r="AE170" i="19"/>
  <c r="AD170" i="19"/>
  <c r="AC170" i="19"/>
  <c r="AB170" i="19"/>
  <c r="AA170" i="19"/>
  <c r="Z170" i="19"/>
  <c r="Y170" i="19"/>
  <c r="W170" i="19"/>
  <c r="T170" i="19"/>
  <c r="S170" i="19"/>
  <c r="R170" i="19"/>
  <c r="L170" i="19"/>
  <c r="K170" i="19"/>
  <c r="J170" i="19"/>
  <c r="I170" i="19"/>
  <c r="H170" i="19"/>
  <c r="G170" i="19"/>
  <c r="F170" i="19"/>
  <c r="BD169" i="19"/>
  <c r="BC169" i="19"/>
  <c r="BB169" i="19"/>
  <c r="BA169" i="19"/>
  <c r="AW169" i="19"/>
  <c r="AV169" i="19"/>
  <c r="AU169" i="19"/>
  <c r="AT169" i="19"/>
  <c r="AS169" i="19"/>
  <c r="AO169" i="19"/>
  <c r="AN169" i="19"/>
  <c r="AM169" i="19"/>
  <c r="AL169" i="19"/>
  <c r="AK169" i="19"/>
  <c r="AJ169" i="19"/>
  <c r="AI169" i="19"/>
  <c r="AQ169" i="19" s="1"/>
  <c r="AH169" i="19"/>
  <c r="AG169" i="19"/>
  <c r="AF169" i="19"/>
  <c r="AE169" i="19"/>
  <c r="AD169" i="19"/>
  <c r="AC169" i="19"/>
  <c r="AB169" i="19"/>
  <c r="AA169" i="19"/>
  <c r="Z169" i="19"/>
  <c r="Y169" i="19"/>
  <c r="W169" i="19"/>
  <c r="T169" i="19"/>
  <c r="S169" i="19"/>
  <c r="R169" i="19"/>
  <c r="L169" i="19"/>
  <c r="P169" i="19" s="1"/>
  <c r="K169" i="19"/>
  <c r="J169" i="19"/>
  <c r="I169" i="19"/>
  <c r="H169" i="19"/>
  <c r="G169" i="19"/>
  <c r="F169" i="19"/>
  <c r="BD168" i="19"/>
  <c r="BC168" i="19"/>
  <c r="BB168" i="19"/>
  <c r="BA168" i="19"/>
  <c r="AW168" i="19"/>
  <c r="AV168" i="19"/>
  <c r="AU168" i="19"/>
  <c r="AT168" i="19"/>
  <c r="AS168" i="19"/>
  <c r="AO168" i="19"/>
  <c r="AN168" i="19"/>
  <c r="AM168" i="19"/>
  <c r="AL168" i="19"/>
  <c r="AK168" i="19"/>
  <c r="AJ168" i="19"/>
  <c r="AI168" i="19"/>
  <c r="AQ168" i="19" s="1"/>
  <c r="AH168" i="19"/>
  <c r="AG168" i="19"/>
  <c r="AF168" i="19"/>
  <c r="AE168" i="19"/>
  <c r="AD168" i="19"/>
  <c r="AC168" i="19"/>
  <c r="AB168" i="19"/>
  <c r="AA168" i="19"/>
  <c r="Z168" i="19"/>
  <c r="Y168" i="19"/>
  <c r="W168" i="19"/>
  <c r="T168" i="19"/>
  <c r="U168" i="19" s="1"/>
  <c r="S168" i="19"/>
  <c r="R168" i="19"/>
  <c r="L168" i="19"/>
  <c r="P168" i="19" s="1"/>
  <c r="K168" i="19"/>
  <c r="J168" i="19"/>
  <c r="I168" i="19"/>
  <c r="H168" i="19"/>
  <c r="G168" i="19"/>
  <c r="F168" i="19"/>
  <c r="BD167" i="19"/>
  <c r="BC167" i="19"/>
  <c r="BB167" i="19"/>
  <c r="BA167" i="19"/>
  <c r="AW167" i="19"/>
  <c r="AV167" i="19"/>
  <c r="AU167" i="19"/>
  <c r="AT167" i="19"/>
  <c r="AS167" i="19"/>
  <c r="AO167" i="19"/>
  <c r="AN167" i="19"/>
  <c r="AM167" i="19"/>
  <c r="AL167" i="19"/>
  <c r="AK167" i="19"/>
  <c r="AJ167" i="19"/>
  <c r="AI167" i="19"/>
  <c r="AQ167" i="19" s="1"/>
  <c r="AH167" i="19"/>
  <c r="AG167" i="19"/>
  <c r="AF167" i="19"/>
  <c r="AE167" i="19"/>
  <c r="AD167" i="19"/>
  <c r="AC167" i="19"/>
  <c r="AB167" i="19"/>
  <c r="AA167" i="19"/>
  <c r="Z167" i="19"/>
  <c r="Y167" i="19"/>
  <c r="W167" i="19"/>
  <c r="T167" i="19"/>
  <c r="S167" i="19"/>
  <c r="R167" i="19"/>
  <c r="L167" i="19"/>
  <c r="K167" i="19"/>
  <c r="J167" i="19"/>
  <c r="I167" i="19"/>
  <c r="H167" i="19"/>
  <c r="G167" i="19"/>
  <c r="F167" i="19"/>
  <c r="BD166" i="19"/>
  <c r="BC166" i="19"/>
  <c r="BB166" i="19"/>
  <c r="BA166" i="19"/>
  <c r="AW166" i="19"/>
  <c r="AV166" i="19"/>
  <c r="AU166" i="19"/>
  <c r="AT166" i="19"/>
  <c r="AS166" i="19"/>
  <c r="AO166" i="19"/>
  <c r="AN166" i="19"/>
  <c r="AM166" i="19"/>
  <c r="AL166" i="19"/>
  <c r="AK166" i="19"/>
  <c r="AJ166" i="19"/>
  <c r="AI166" i="19"/>
  <c r="AQ166" i="19" s="1"/>
  <c r="AH166" i="19"/>
  <c r="AG166" i="19"/>
  <c r="AF166" i="19"/>
  <c r="AE166" i="19"/>
  <c r="AD166" i="19"/>
  <c r="AC166" i="19"/>
  <c r="AB166" i="19"/>
  <c r="AA166" i="19"/>
  <c r="Z166" i="19"/>
  <c r="Y166" i="19"/>
  <c r="W166" i="19"/>
  <c r="T166" i="19"/>
  <c r="S166" i="19"/>
  <c r="R166" i="19"/>
  <c r="L166" i="19"/>
  <c r="K166" i="19"/>
  <c r="J166" i="19"/>
  <c r="I166" i="19"/>
  <c r="H166" i="19"/>
  <c r="G166" i="19"/>
  <c r="F166" i="19"/>
  <c r="BD165" i="19"/>
  <c r="BC165" i="19"/>
  <c r="BB165" i="19"/>
  <c r="BA165" i="19"/>
  <c r="AW165" i="19"/>
  <c r="AV165" i="19"/>
  <c r="AU165" i="19"/>
  <c r="AT165" i="19"/>
  <c r="AS165" i="19"/>
  <c r="AO165" i="19"/>
  <c r="AN165" i="19"/>
  <c r="AM165" i="19"/>
  <c r="AL165" i="19"/>
  <c r="AK165" i="19"/>
  <c r="AJ165" i="19"/>
  <c r="AI165" i="19"/>
  <c r="AQ165" i="19" s="1"/>
  <c r="AH165" i="19"/>
  <c r="AG165" i="19"/>
  <c r="AF165" i="19"/>
  <c r="AE165" i="19"/>
  <c r="AD165" i="19"/>
  <c r="AC165" i="19"/>
  <c r="AB165" i="19"/>
  <c r="AA165" i="19"/>
  <c r="Z165" i="19"/>
  <c r="Y165" i="19"/>
  <c r="W165" i="19"/>
  <c r="T165" i="19"/>
  <c r="S165" i="19"/>
  <c r="R165" i="19"/>
  <c r="L165" i="19"/>
  <c r="K165" i="19"/>
  <c r="J165" i="19"/>
  <c r="I165" i="19"/>
  <c r="H165" i="19"/>
  <c r="G165" i="19"/>
  <c r="F165" i="19"/>
  <c r="BD164" i="19"/>
  <c r="BC164" i="19"/>
  <c r="BB164" i="19"/>
  <c r="BA164" i="19"/>
  <c r="AW164" i="19"/>
  <c r="AV164" i="19"/>
  <c r="AU164" i="19"/>
  <c r="AT164" i="19"/>
  <c r="AS164" i="19"/>
  <c r="AO164" i="19"/>
  <c r="AN164" i="19"/>
  <c r="AM164" i="19"/>
  <c r="AL164" i="19"/>
  <c r="AK164" i="19"/>
  <c r="AJ164" i="19"/>
  <c r="AI164" i="19"/>
  <c r="AQ164" i="19" s="1"/>
  <c r="AH164" i="19"/>
  <c r="AG164" i="19"/>
  <c r="AF164" i="19"/>
  <c r="AE164" i="19"/>
  <c r="AD164" i="19"/>
  <c r="AC164" i="19"/>
  <c r="AB164" i="19"/>
  <c r="AA164" i="19"/>
  <c r="Z164" i="19"/>
  <c r="Y164" i="19"/>
  <c r="W164" i="19"/>
  <c r="T164" i="19"/>
  <c r="S164" i="19"/>
  <c r="R164" i="19"/>
  <c r="L164" i="19"/>
  <c r="P164" i="19" s="1"/>
  <c r="K164" i="19"/>
  <c r="J164" i="19"/>
  <c r="I164" i="19"/>
  <c r="H164" i="19"/>
  <c r="G164" i="19"/>
  <c r="F164" i="19"/>
  <c r="BD163" i="19"/>
  <c r="BC163" i="19"/>
  <c r="BB163" i="19"/>
  <c r="BA163" i="19"/>
  <c r="AW163" i="19"/>
  <c r="AV163" i="19"/>
  <c r="AU163" i="19"/>
  <c r="AT163" i="19"/>
  <c r="AS163" i="19"/>
  <c r="AO163" i="19"/>
  <c r="AN163" i="19"/>
  <c r="AM163" i="19"/>
  <c r="AL163" i="19"/>
  <c r="AK163" i="19"/>
  <c r="AJ163" i="19"/>
  <c r="AI163" i="19"/>
  <c r="AQ163" i="19" s="1"/>
  <c r="AH163" i="19"/>
  <c r="AG163" i="19"/>
  <c r="AF163" i="19"/>
  <c r="AE163" i="19"/>
  <c r="AD163" i="19"/>
  <c r="AC163" i="19"/>
  <c r="AB163" i="19"/>
  <c r="AA163" i="19"/>
  <c r="Z163" i="19"/>
  <c r="Y163" i="19"/>
  <c r="W163" i="19"/>
  <c r="T163" i="19"/>
  <c r="S163" i="19"/>
  <c r="R163" i="19"/>
  <c r="L163" i="19"/>
  <c r="P163" i="19" s="1"/>
  <c r="K163" i="19"/>
  <c r="J163" i="19"/>
  <c r="I163" i="19"/>
  <c r="H163" i="19"/>
  <c r="G163" i="19"/>
  <c r="F163" i="19"/>
  <c r="BD162" i="19"/>
  <c r="BC162" i="19"/>
  <c r="BB162" i="19"/>
  <c r="BA162" i="19"/>
  <c r="AW162" i="19"/>
  <c r="AV162" i="19"/>
  <c r="AU162" i="19"/>
  <c r="AT162" i="19"/>
  <c r="AS162" i="19"/>
  <c r="AO162" i="19"/>
  <c r="AN162" i="19"/>
  <c r="AM162" i="19"/>
  <c r="AL162" i="19"/>
  <c r="AK162" i="19"/>
  <c r="AJ162" i="19"/>
  <c r="AI162" i="19"/>
  <c r="AQ162" i="19" s="1"/>
  <c r="AH162" i="19"/>
  <c r="AG162" i="19"/>
  <c r="AF162" i="19"/>
  <c r="AE162" i="19"/>
  <c r="AD162" i="19"/>
  <c r="AC162" i="19"/>
  <c r="AB162" i="19"/>
  <c r="AA162" i="19"/>
  <c r="Z162" i="19"/>
  <c r="Y162" i="19"/>
  <c r="W162" i="19"/>
  <c r="T162" i="19"/>
  <c r="U162" i="19" s="1"/>
  <c r="S162" i="19"/>
  <c r="R162" i="19"/>
  <c r="L162" i="19"/>
  <c r="K162" i="19"/>
  <c r="J162" i="19"/>
  <c r="I162" i="19"/>
  <c r="H162" i="19"/>
  <c r="G162" i="19"/>
  <c r="F162" i="19"/>
  <c r="BD161" i="19"/>
  <c r="BC161" i="19"/>
  <c r="BB161" i="19"/>
  <c r="BA161" i="19"/>
  <c r="AW161" i="19"/>
  <c r="AV161" i="19"/>
  <c r="AU161" i="19"/>
  <c r="AT161" i="19"/>
  <c r="AS161" i="19"/>
  <c r="AO161" i="19"/>
  <c r="AN161" i="19"/>
  <c r="AM161" i="19"/>
  <c r="AL161" i="19"/>
  <c r="AK161" i="19"/>
  <c r="AJ161" i="19"/>
  <c r="AI161" i="19"/>
  <c r="AQ161" i="19" s="1"/>
  <c r="AH161" i="19"/>
  <c r="AG161" i="19"/>
  <c r="AF161" i="19"/>
  <c r="AE161" i="19"/>
  <c r="AD161" i="19"/>
  <c r="AC161" i="19"/>
  <c r="AB161" i="19"/>
  <c r="AA161" i="19"/>
  <c r="Z161" i="19"/>
  <c r="Y161" i="19"/>
  <c r="W161" i="19"/>
  <c r="T161" i="19"/>
  <c r="V161" i="19" s="1"/>
  <c r="S161" i="19"/>
  <c r="R161" i="19"/>
  <c r="L161" i="19"/>
  <c r="Q161" i="19" s="1"/>
  <c r="K161" i="19"/>
  <c r="J161" i="19"/>
  <c r="I161" i="19"/>
  <c r="H161" i="19"/>
  <c r="G161" i="19"/>
  <c r="F161" i="19"/>
  <c r="BD160" i="19"/>
  <c r="BC160" i="19"/>
  <c r="BB160" i="19"/>
  <c r="BA160" i="19"/>
  <c r="AW160" i="19"/>
  <c r="AV160" i="19"/>
  <c r="AU160" i="19"/>
  <c r="AT160" i="19"/>
  <c r="AS160" i="19"/>
  <c r="AO160" i="19"/>
  <c r="AN160" i="19"/>
  <c r="AM160" i="19"/>
  <c r="AL160" i="19"/>
  <c r="AK160" i="19"/>
  <c r="AJ160" i="19"/>
  <c r="AI160" i="19"/>
  <c r="AQ160" i="19" s="1"/>
  <c r="AH160" i="19"/>
  <c r="AG160" i="19"/>
  <c r="AF160" i="19"/>
  <c r="AE160" i="19"/>
  <c r="AD160" i="19"/>
  <c r="AC160" i="19"/>
  <c r="AB160" i="19"/>
  <c r="AA160" i="19"/>
  <c r="Z160" i="19"/>
  <c r="Y160" i="19"/>
  <c r="W160" i="19"/>
  <c r="T160" i="19"/>
  <c r="S160" i="19"/>
  <c r="R160" i="19"/>
  <c r="L160" i="19"/>
  <c r="P160" i="19" s="1"/>
  <c r="K160" i="19"/>
  <c r="J160" i="19"/>
  <c r="I160" i="19"/>
  <c r="H160" i="19"/>
  <c r="G160" i="19"/>
  <c r="F160" i="19"/>
  <c r="BD159" i="19"/>
  <c r="BC159" i="19"/>
  <c r="BB159" i="19"/>
  <c r="BA159" i="19"/>
  <c r="AW159" i="19"/>
  <c r="AV159" i="19"/>
  <c r="AU159" i="19"/>
  <c r="AT159" i="19"/>
  <c r="AS159" i="19"/>
  <c r="AO159" i="19"/>
  <c r="AN159" i="19"/>
  <c r="AM159" i="19"/>
  <c r="AL159" i="19"/>
  <c r="AK159" i="19"/>
  <c r="AJ159" i="19"/>
  <c r="AI159" i="19"/>
  <c r="AQ159" i="19" s="1"/>
  <c r="AH159" i="19"/>
  <c r="AG159" i="19"/>
  <c r="AF159" i="19"/>
  <c r="AE159" i="19"/>
  <c r="AD159" i="19"/>
  <c r="AC159" i="19"/>
  <c r="AB159" i="19"/>
  <c r="AA159" i="19"/>
  <c r="Z159" i="19"/>
  <c r="Y159" i="19"/>
  <c r="W159" i="19"/>
  <c r="T159" i="19"/>
  <c r="S159" i="19"/>
  <c r="R159" i="19"/>
  <c r="L159" i="19"/>
  <c r="O159" i="19" s="1"/>
  <c r="K159" i="19"/>
  <c r="J159" i="19"/>
  <c r="I159" i="19"/>
  <c r="H159" i="19"/>
  <c r="G159" i="19"/>
  <c r="F159" i="19"/>
  <c r="BD158" i="19"/>
  <c r="BC158" i="19"/>
  <c r="BB158" i="19"/>
  <c r="BA158" i="19"/>
  <c r="AW158" i="19"/>
  <c r="AV158" i="19"/>
  <c r="AU158" i="19"/>
  <c r="AT158" i="19"/>
  <c r="AS158" i="19"/>
  <c r="AO158" i="19"/>
  <c r="AN158" i="19"/>
  <c r="AM158" i="19"/>
  <c r="AL158" i="19"/>
  <c r="AK158" i="19"/>
  <c r="AJ158" i="19"/>
  <c r="AI158" i="19"/>
  <c r="AQ158" i="19" s="1"/>
  <c r="AH158" i="19"/>
  <c r="AG158" i="19"/>
  <c r="AF158" i="19"/>
  <c r="AE158" i="19"/>
  <c r="AD158" i="19"/>
  <c r="AC158" i="19"/>
  <c r="AB158" i="19"/>
  <c r="AA158" i="19"/>
  <c r="Z158" i="19"/>
  <c r="Y158" i="19"/>
  <c r="W158" i="19"/>
  <c r="T158" i="19"/>
  <c r="S158" i="19"/>
  <c r="R158" i="19"/>
  <c r="L158" i="19"/>
  <c r="K158" i="19"/>
  <c r="J158" i="19"/>
  <c r="I158" i="19"/>
  <c r="H158" i="19"/>
  <c r="G158" i="19"/>
  <c r="F158" i="19"/>
  <c r="BD157" i="19"/>
  <c r="BC157" i="19"/>
  <c r="BB157" i="19"/>
  <c r="BA157" i="19"/>
  <c r="AW157" i="19"/>
  <c r="AV157" i="19"/>
  <c r="AU157" i="19"/>
  <c r="AT157" i="19"/>
  <c r="AS157" i="19"/>
  <c r="AO157" i="19"/>
  <c r="AN157" i="19"/>
  <c r="AM157" i="19"/>
  <c r="AL157" i="19"/>
  <c r="AK157" i="19"/>
  <c r="AJ157" i="19"/>
  <c r="AI157" i="19"/>
  <c r="AQ157" i="19" s="1"/>
  <c r="AH157" i="19"/>
  <c r="AG157" i="19"/>
  <c r="AF157" i="19"/>
  <c r="AE157" i="19"/>
  <c r="AD157" i="19"/>
  <c r="AC157" i="19"/>
  <c r="AB157" i="19"/>
  <c r="AA157" i="19"/>
  <c r="Z157" i="19"/>
  <c r="Y157" i="19"/>
  <c r="W157" i="19"/>
  <c r="T157" i="19"/>
  <c r="S157" i="19"/>
  <c r="R157" i="19"/>
  <c r="L157" i="19"/>
  <c r="P157" i="19" s="1"/>
  <c r="K157" i="19"/>
  <c r="J157" i="19"/>
  <c r="I157" i="19"/>
  <c r="H157" i="19"/>
  <c r="G157" i="19"/>
  <c r="F157" i="19"/>
  <c r="BD156" i="19"/>
  <c r="BC156" i="19"/>
  <c r="BB156" i="19"/>
  <c r="BA156" i="19"/>
  <c r="AW156" i="19"/>
  <c r="AV156" i="19"/>
  <c r="AU156" i="19"/>
  <c r="AT156" i="19"/>
  <c r="AS156" i="19"/>
  <c r="AO156" i="19"/>
  <c r="AN156" i="19"/>
  <c r="AM156" i="19"/>
  <c r="AL156" i="19"/>
  <c r="AK156" i="19"/>
  <c r="AJ156" i="19"/>
  <c r="AI156" i="19"/>
  <c r="AQ156" i="19" s="1"/>
  <c r="AH156" i="19"/>
  <c r="AG156" i="19"/>
  <c r="AF156" i="19"/>
  <c r="AE156" i="19"/>
  <c r="AD156" i="19"/>
  <c r="AC156" i="19"/>
  <c r="AB156" i="19"/>
  <c r="AA156" i="19"/>
  <c r="Z156" i="19"/>
  <c r="Y156" i="19"/>
  <c r="W156" i="19"/>
  <c r="T156" i="19"/>
  <c r="U156" i="19" s="1"/>
  <c r="S156" i="19"/>
  <c r="R156" i="19"/>
  <c r="L156" i="19"/>
  <c r="P156" i="19" s="1"/>
  <c r="K156" i="19"/>
  <c r="J156" i="19"/>
  <c r="I156" i="19"/>
  <c r="H156" i="19"/>
  <c r="G156" i="19"/>
  <c r="F156" i="19"/>
  <c r="BD155" i="19"/>
  <c r="BC155" i="19"/>
  <c r="BB155" i="19"/>
  <c r="BA155" i="19"/>
  <c r="AW155" i="19"/>
  <c r="AV155" i="19"/>
  <c r="AU155" i="19"/>
  <c r="AT155" i="19"/>
  <c r="AS155" i="19"/>
  <c r="AO155" i="19"/>
  <c r="AN155" i="19"/>
  <c r="AM155" i="19"/>
  <c r="AL155" i="19"/>
  <c r="AK155" i="19"/>
  <c r="AJ155" i="19"/>
  <c r="AI155" i="19"/>
  <c r="AQ155" i="19" s="1"/>
  <c r="AH155" i="19"/>
  <c r="AG155" i="19"/>
  <c r="AF155" i="19"/>
  <c r="AE155" i="19"/>
  <c r="AD155" i="19"/>
  <c r="AC155" i="19"/>
  <c r="AB155" i="19"/>
  <c r="AA155" i="19"/>
  <c r="Z155" i="19"/>
  <c r="Y155" i="19"/>
  <c r="W155" i="19"/>
  <c r="T155" i="19"/>
  <c r="V155" i="19" s="1"/>
  <c r="S155" i="19"/>
  <c r="R155" i="19"/>
  <c r="L155" i="19"/>
  <c r="P155" i="19" s="1"/>
  <c r="K155" i="19"/>
  <c r="J155" i="19"/>
  <c r="I155" i="19"/>
  <c r="H155" i="19"/>
  <c r="G155" i="19"/>
  <c r="F155" i="19"/>
  <c r="BD154" i="19"/>
  <c r="BC154" i="19"/>
  <c r="BB154" i="19"/>
  <c r="BA154" i="19"/>
  <c r="AW154" i="19"/>
  <c r="AV154" i="19"/>
  <c r="AU154" i="19"/>
  <c r="AT154" i="19"/>
  <c r="AS154" i="19"/>
  <c r="AO154" i="19"/>
  <c r="AN154" i="19"/>
  <c r="AM154" i="19"/>
  <c r="AL154" i="19"/>
  <c r="AK154" i="19"/>
  <c r="AJ154" i="19"/>
  <c r="AI154" i="19"/>
  <c r="AQ154" i="19" s="1"/>
  <c r="AH154" i="19"/>
  <c r="AG154" i="19"/>
  <c r="AF154" i="19"/>
  <c r="AE154" i="19"/>
  <c r="AD154" i="19"/>
  <c r="AC154" i="19"/>
  <c r="AB154" i="19"/>
  <c r="AA154" i="19"/>
  <c r="Z154" i="19"/>
  <c r="Y154" i="19"/>
  <c r="W154" i="19"/>
  <c r="T154" i="19"/>
  <c r="U154" i="19" s="1"/>
  <c r="S154" i="19"/>
  <c r="R154" i="19"/>
  <c r="L154" i="19"/>
  <c r="K154" i="19"/>
  <c r="J154" i="19"/>
  <c r="I154" i="19"/>
  <c r="H154" i="19"/>
  <c r="G154" i="19"/>
  <c r="F154" i="19"/>
  <c r="BD153" i="19"/>
  <c r="BC153" i="19"/>
  <c r="BB153" i="19"/>
  <c r="BA153" i="19"/>
  <c r="AW153" i="19"/>
  <c r="AV153" i="19"/>
  <c r="AU153" i="19"/>
  <c r="AT153" i="19"/>
  <c r="AS153" i="19"/>
  <c r="AO153" i="19"/>
  <c r="AN153" i="19"/>
  <c r="AM153" i="19"/>
  <c r="AL153" i="19"/>
  <c r="AK153" i="19"/>
  <c r="AJ153" i="19"/>
  <c r="AI153" i="19"/>
  <c r="AQ153" i="19" s="1"/>
  <c r="AH153" i="19"/>
  <c r="AG153" i="19"/>
  <c r="AF153" i="19"/>
  <c r="AE153" i="19"/>
  <c r="AD153" i="19"/>
  <c r="AC153" i="19"/>
  <c r="AB153" i="19"/>
  <c r="AA153" i="19"/>
  <c r="Z153" i="19"/>
  <c r="Y153" i="19"/>
  <c r="W153" i="19"/>
  <c r="T153" i="19"/>
  <c r="V153" i="19" s="1"/>
  <c r="S153" i="19"/>
  <c r="R153" i="19"/>
  <c r="L153" i="19"/>
  <c r="P153" i="19" s="1"/>
  <c r="K153" i="19"/>
  <c r="J153" i="19"/>
  <c r="I153" i="19"/>
  <c r="H153" i="19"/>
  <c r="G153" i="19"/>
  <c r="F153" i="19"/>
  <c r="BD152" i="19"/>
  <c r="BC152" i="19"/>
  <c r="BB152" i="19"/>
  <c r="BA152" i="19"/>
  <c r="AW152" i="19"/>
  <c r="AV152" i="19"/>
  <c r="AU152" i="19"/>
  <c r="AT152" i="19"/>
  <c r="AS152" i="19"/>
  <c r="AO152" i="19"/>
  <c r="AN152" i="19"/>
  <c r="AM152" i="19"/>
  <c r="AL152" i="19"/>
  <c r="AK152" i="19"/>
  <c r="AJ152" i="19"/>
  <c r="AI152" i="19"/>
  <c r="AQ152" i="19" s="1"/>
  <c r="AH152" i="19"/>
  <c r="AG152" i="19"/>
  <c r="AF152" i="19"/>
  <c r="AE152" i="19"/>
  <c r="AD152" i="19"/>
  <c r="AC152" i="19"/>
  <c r="AB152" i="19"/>
  <c r="AA152" i="19"/>
  <c r="Z152" i="19"/>
  <c r="Y152" i="19"/>
  <c r="W152" i="19"/>
  <c r="T152" i="19"/>
  <c r="U152" i="19" s="1"/>
  <c r="S152" i="19"/>
  <c r="R152" i="19"/>
  <c r="L152" i="19"/>
  <c r="P152" i="19" s="1"/>
  <c r="K152" i="19"/>
  <c r="J152" i="19"/>
  <c r="I152" i="19"/>
  <c r="H152" i="19"/>
  <c r="G152" i="19"/>
  <c r="F152" i="19"/>
  <c r="BD151" i="19"/>
  <c r="BC151" i="19"/>
  <c r="BB151" i="19"/>
  <c r="BA151" i="19"/>
  <c r="AW151" i="19"/>
  <c r="AV151" i="19"/>
  <c r="AU151" i="19"/>
  <c r="AT151" i="19"/>
  <c r="AS151" i="19"/>
  <c r="AO151" i="19"/>
  <c r="AN151" i="19"/>
  <c r="AM151" i="19"/>
  <c r="AL151" i="19"/>
  <c r="AK151" i="19"/>
  <c r="AJ151" i="19"/>
  <c r="AI151" i="19"/>
  <c r="AQ151" i="19" s="1"/>
  <c r="AH151" i="19"/>
  <c r="AG151" i="19"/>
  <c r="AF151" i="19"/>
  <c r="AE151" i="19"/>
  <c r="AD151" i="19"/>
  <c r="AC151" i="19"/>
  <c r="AB151" i="19"/>
  <c r="AA151" i="19"/>
  <c r="Z151" i="19"/>
  <c r="Y151" i="19"/>
  <c r="W151" i="19"/>
  <c r="T151" i="19"/>
  <c r="S151" i="19"/>
  <c r="R151" i="19"/>
  <c r="L151" i="19"/>
  <c r="P151" i="19" s="1"/>
  <c r="K151" i="19"/>
  <c r="J151" i="19"/>
  <c r="I151" i="19"/>
  <c r="H151" i="19"/>
  <c r="G151" i="19"/>
  <c r="F151" i="19"/>
  <c r="BD150" i="19"/>
  <c r="BC150" i="19"/>
  <c r="BB150" i="19"/>
  <c r="BA150" i="19"/>
  <c r="AW150" i="19"/>
  <c r="AV150" i="19"/>
  <c r="AU150" i="19"/>
  <c r="AT150" i="19"/>
  <c r="AS150" i="19"/>
  <c r="AO150" i="19"/>
  <c r="AN150" i="19"/>
  <c r="AM150" i="19"/>
  <c r="AL150" i="19"/>
  <c r="AK150" i="19"/>
  <c r="AJ150" i="19"/>
  <c r="AI150" i="19"/>
  <c r="AQ150" i="19" s="1"/>
  <c r="AH150" i="19"/>
  <c r="AG150" i="19"/>
  <c r="AF150" i="19"/>
  <c r="AE150" i="19"/>
  <c r="AD150" i="19"/>
  <c r="AC150" i="19"/>
  <c r="AB150" i="19"/>
  <c r="AA150" i="19"/>
  <c r="Z150" i="19"/>
  <c r="Y150" i="19"/>
  <c r="W150" i="19"/>
  <c r="T150" i="19"/>
  <c r="U150" i="19" s="1"/>
  <c r="S150" i="19"/>
  <c r="R150" i="19"/>
  <c r="L150" i="19"/>
  <c r="K150" i="19"/>
  <c r="J150" i="19"/>
  <c r="I150" i="19"/>
  <c r="H150" i="19"/>
  <c r="G150" i="19"/>
  <c r="F150" i="19"/>
  <c r="BD149" i="19"/>
  <c r="BC149" i="19"/>
  <c r="BB149" i="19"/>
  <c r="BA149" i="19"/>
  <c r="AW149" i="19"/>
  <c r="AV149" i="19"/>
  <c r="AU149" i="19"/>
  <c r="AT149" i="19"/>
  <c r="AS149" i="19"/>
  <c r="AO149" i="19"/>
  <c r="AN149" i="19"/>
  <c r="AM149" i="19"/>
  <c r="AL149" i="19"/>
  <c r="AK149" i="19"/>
  <c r="AJ149" i="19"/>
  <c r="AI149" i="19"/>
  <c r="AQ149" i="19" s="1"/>
  <c r="AH149" i="19"/>
  <c r="AG149" i="19"/>
  <c r="AF149" i="19"/>
  <c r="AE149" i="19"/>
  <c r="AD149" i="19"/>
  <c r="AC149" i="19"/>
  <c r="AB149" i="19"/>
  <c r="AA149" i="19"/>
  <c r="Z149" i="19"/>
  <c r="Y149" i="19"/>
  <c r="W149" i="19"/>
  <c r="T149" i="19"/>
  <c r="V149" i="19" s="1"/>
  <c r="S149" i="19"/>
  <c r="R149" i="19"/>
  <c r="L149" i="19"/>
  <c r="Q149" i="19" s="1"/>
  <c r="K149" i="19"/>
  <c r="J149" i="19"/>
  <c r="I149" i="19"/>
  <c r="H149" i="19"/>
  <c r="G149" i="19"/>
  <c r="F149" i="19"/>
  <c r="BD148" i="19"/>
  <c r="BC148" i="19"/>
  <c r="BB148" i="19"/>
  <c r="BA148" i="19"/>
  <c r="AW148" i="19"/>
  <c r="AV148" i="19"/>
  <c r="AU148" i="19"/>
  <c r="AT148" i="19"/>
  <c r="AS148" i="19"/>
  <c r="AO148" i="19"/>
  <c r="AN148" i="19"/>
  <c r="AM148" i="19"/>
  <c r="AL148" i="19"/>
  <c r="AK148" i="19"/>
  <c r="AJ148" i="19"/>
  <c r="AI148" i="19"/>
  <c r="AQ148" i="19" s="1"/>
  <c r="AH148" i="19"/>
  <c r="AG148" i="19"/>
  <c r="AF148" i="19"/>
  <c r="AE148" i="19"/>
  <c r="AD148" i="19"/>
  <c r="AC148" i="19"/>
  <c r="AB148" i="19"/>
  <c r="AA148" i="19"/>
  <c r="Z148" i="19"/>
  <c r="Y148" i="19"/>
  <c r="W148" i="19"/>
  <c r="T148" i="19"/>
  <c r="S148" i="19"/>
  <c r="R148" i="19"/>
  <c r="L148" i="19"/>
  <c r="P148" i="19" s="1"/>
  <c r="K148" i="19"/>
  <c r="J148" i="19"/>
  <c r="I148" i="19"/>
  <c r="H148" i="19"/>
  <c r="G148" i="19"/>
  <c r="F148" i="19"/>
  <c r="BD147" i="19"/>
  <c r="BC147" i="19"/>
  <c r="BB147" i="19"/>
  <c r="BA147" i="19"/>
  <c r="AW147" i="19"/>
  <c r="AV147" i="19"/>
  <c r="AU147" i="19"/>
  <c r="AT147" i="19"/>
  <c r="AS147" i="19"/>
  <c r="AO147" i="19"/>
  <c r="AN147" i="19"/>
  <c r="AM147" i="19"/>
  <c r="AL147" i="19"/>
  <c r="AK147" i="19"/>
  <c r="AJ147" i="19"/>
  <c r="AI147" i="19"/>
  <c r="AQ147" i="19" s="1"/>
  <c r="AH147" i="19"/>
  <c r="AG147" i="19"/>
  <c r="AF147" i="19"/>
  <c r="AE147" i="19"/>
  <c r="AD147" i="19"/>
  <c r="AC147" i="19"/>
  <c r="AB147" i="19"/>
  <c r="AA147" i="19"/>
  <c r="Z147" i="19"/>
  <c r="Y147" i="19"/>
  <c r="W147" i="19"/>
  <c r="T147" i="19"/>
  <c r="S147" i="19"/>
  <c r="R147" i="19"/>
  <c r="L147" i="19"/>
  <c r="O147" i="19" s="1"/>
  <c r="K147" i="19"/>
  <c r="J147" i="19"/>
  <c r="I147" i="19"/>
  <c r="H147" i="19"/>
  <c r="G147" i="19"/>
  <c r="F147" i="19"/>
  <c r="BD146" i="19"/>
  <c r="BC146" i="19"/>
  <c r="BB146" i="19"/>
  <c r="BA146" i="19"/>
  <c r="AW146" i="19"/>
  <c r="AV146" i="19"/>
  <c r="AU146" i="19"/>
  <c r="AT146" i="19"/>
  <c r="AS146" i="19"/>
  <c r="AO146" i="19"/>
  <c r="AN146" i="19"/>
  <c r="AM146" i="19"/>
  <c r="AL146" i="19"/>
  <c r="AK146" i="19"/>
  <c r="AJ146" i="19"/>
  <c r="AI146" i="19"/>
  <c r="AQ146" i="19" s="1"/>
  <c r="AH146" i="19"/>
  <c r="AG146" i="19"/>
  <c r="AF146" i="19"/>
  <c r="AE146" i="19"/>
  <c r="AD146" i="19"/>
  <c r="AC146" i="19"/>
  <c r="AB146" i="19"/>
  <c r="AA146" i="19"/>
  <c r="Z146" i="19"/>
  <c r="Y146" i="19"/>
  <c r="W146" i="19"/>
  <c r="T146" i="19"/>
  <c r="S146" i="19"/>
  <c r="R146" i="19"/>
  <c r="L146" i="19"/>
  <c r="K146" i="19"/>
  <c r="J146" i="19"/>
  <c r="I146" i="19"/>
  <c r="H146" i="19"/>
  <c r="G146" i="19"/>
  <c r="F146" i="19"/>
  <c r="BD145" i="19"/>
  <c r="BC145" i="19"/>
  <c r="BB145" i="19"/>
  <c r="BA145" i="19"/>
  <c r="AW145" i="19"/>
  <c r="AV145" i="19"/>
  <c r="AU145" i="19"/>
  <c r="AT145" i="19"/>
  <c r="AS145" i="19"/>
  <c r="AO145" i="19"/>
  <c r="AN145" i="19"/>
  <c r="AM145" i="19"/>
  <c r="AL145" i="19"/>
  <c r="AK145" i="19"/>
  <c r="AJ145" i="19"/>
  <c r="AI145" i="19"/>
  <c r="AQ145" i="19" s="1"/>
  <c r="AH145" i="19"/>
  <c r="AG145" i="19"/>
  <c r="AF145" i="19"/>
  <c r="AE145" i="19"/>
  <c r="AD145" i="19"/>
  <c r="AC145" i="19"/>
  <c r="AB145" i="19"/>
  <c r="AA145" i="19"/>
  <c r="Z145" i="19"/>
  <c r="Y145" i="19"/>
  <c r="W145" i="19"/>
  <c r="T145" i="19"/>
  <c r="S145" i="19"/>
  <c r="R145" i="19"/>
  <c r="L145" i="19"/>
  <c r="O145" i="19" s="1"/>
  <c r="K145" i="19"/>
  <c r="J145" i="19"/>
  <c r="I145" i="19"/>
  <c r="H145" i="19"/>
  <c r="G145" i="19"/>
  <c r="F145" i="19"/>
  <c r="BD144" i="19"/>
  <c r="BC144" i="19"/>
  <c r="BB144" i="19"/>
  <c r="BA144" i="19"/>
  <c r="AW144" i="19"/>
  <c r="AV144" i="19"/>
  <c r="AU144" i="19"/>
  <c r="AT144" i="19"/>
  <c r="AS144" i="19"/>
  <c r="AO144" i="19"/>
  <c r="AN144" i="19"/>
  <c r="AM144" i="19"/>
  <c r="AL144" i="19"/>
  <c r="AK144" i="19"/>
  <c r="AJ144" i="19"/>
  <c r="AI144" i="19"/>
  <c r="AQ144" i="19" s="1"/>
  <c r="AH144" i="19"/>
  <c r="AG144" i="19"/>
  <c r="AF144" i="19"/>
  <c r="AE144" i="19"/>
  <c r="AD144" i="19"/>
  <c r="AC144" i="19"/>
  <c r="AB144" i="19"/>
  <c r="AA144" i="19"/>
  <c r="Z144" i="19"/>
  <c r="Y144" i="19"/>
  <c r="W144" i="19"/>
  <c r="T144" i="19"/>
  <c r="S144" i="19"/>
  <c r="R144" i="19"/>
  <c r="L144" i="19"/>
  <c r="P144" i="19" s="1"/>
  <c r="K144" i="19"/>
  <c r="J144" i="19"/>
  <c r="I144" i="19"/>
  <c r="H144" i="19"/>
  <c r="G144" i="19"/>
  <c r="F144" i="19"/>
  <c r="BD143" i="19"/>
  <c r="BC143" i="19"/>
  <c r="BB143" i="19"/>
  <c r="BA143" i="19"/>
  <c r="AW143" i="19"/>
  <c r="AV143" i="19"/>
  <c r="AU143" i="19"/>
  <c r="AT143" i="19"/>
  <c r="AS143" i="19"/>
  <c r="AO143" i="19"/>
  <c r="AN143" i="19"/>
  <c r="AM143" i="19"/>
  <c r="AL143" i="19"/>
  <c r="AK143" i="19"/>
  <c r="AJ143" i="19"/>
  <c r="AI143" i="19"/>
  <c r="AQ143" i="19" s="1"/>
  <c r="AH143" i="19"/>
  <c r="AG143" i="19"/>
  <c r="AF143" i="19"/>
  <c r="AE143" i="19"/>
  <c r="AD143" i="19"/>
  <c r="AC143" i="19"/>
  <c r="AB143" i="19"/>
  <c r="AA143" i="19"/>
  <c r="Z143" i="19"/>
  <c r="Y143" i="19"/>
  <c r="W143" i="19"/>
  <c r="T143" i="19"/>
  <c r="V143" i="19" s="1"/>
  <c r="S143" i="19"/>
  <c r="R143" i="19"/>
  <c r="L143" i="19"/>
  <c r="Q143" i="19" s="1"/>
  <c r="K143" i="19"/>
  <c r="J143" i="19"/>
  <c r="I143" i="19"/>
  <c r="H143" i="19"/>
  <c r="G143" i="19"/>
  <c r="F143" i="19"/>
  <c r="BD142" i="19"/>
  <c r="BC142" i="19"/>
  <c r="BB142" i="19"/>
  <c r="BA142" i="19"/>
  <c r="AW142" i="19"/>
  <c r="AV142" i="19"/>
  <c r="AU142" i="19"/>
  <c r="AT142" i="19"/>
  <c r="AS142" i="19"/>
  <c r="AO142" i="19"/>
  <c r="AN142" i="19"/>
  <c r="AM142" i="19"/>
  <c r="AL142" i="19"/>
  <c r="AK142" i="19"/>
  <c r="AJ142" i="19"/>
  <c r="AI142" i="19"/>
  <c r="AQ142" i="19" s="1"/>
  <c r="AH142" i="19"/>
  <c r="AG142" i="19"/>
  <c r="AF142" i="19"/>
  <c r="AE142" i="19"/>
  <c r="AD142" i="19"/>
  <c r="AC142" i="19"/>
  <c r="AB142" i="19"/>
  <c r="AA142" i="19"/>
  <c r="Z142" i="19"/>
  <c r="Y142" i="19"/>
  <c r="W142" i="19"/>
  <c r="T142" i="19"/>
  <c r="S142" i="19"/>
  <c r="R142" i="19"/>
  <c r="L142" i="19"/>
  <c r="K142" i="19"/>
  <c r="J142" i="19"/>
  <c r="I142" i="19"/>
  <c r="H142" i="19"/>
  <c r="G142" i="19"/>
  <c r="F142" i="19"/>
  <c r="BD141" i="19"/>
  <c r="BC141" i="19"/>
  <c r="BB141" i="19"/>
  <c r="BA141" i="19"/>
  <c r="AW141" i="19"/>
  <c r="AV141" i="19"/>
  <c r="AU141" i="19"/>
  <c r="AT141" i="19"/>
  <c r="AS141" i="19"/>
  <c r="AO141" i="19"/>
  <c r="AN141" i="19"/>
  <c r="AM141" i="19"/>
  <c r="AL141" i="19"/>
  <c r="AK141" i="19"/>
  <c r="AJ141" i="19"/>
  <c r="AI141" i="19"/>
  <c r="AQ141" i="19" s="1"/>
  <c r="AH141" i="19"/>
  <c r="AG141" i="19"/>
  <c r="AF141" i="19"/>
  <c r="AE141" i="19"/>
  <c r="AD141" i="19"/>
  <c r="AC141" i="19"/>
  <c r="AB141" i="19"/>
  <c r="AA141" i="19"/>
  <c r="Z141" i="19"/>
  <c r="Y141" i="19"/>
  <c r="W141" i="19"/>
  <c r="T141" i="19"/>
  <c r="V141" i="19" s="1"/>
  <c r="S141" i="19"/>
  <c r="R141" i="19"/>
  <c r="L141" i="19"/>
  <c r="P141" i="19" s="1"/>
  <c r="K141" i="19"/>
  <c r="J141" i="19"/>
  <c r="I141" i="19"/>
  <c r="H141" i="19"/>
  <c r="G141" i="19"/>
  <c r="F141" i="19"/>
  <c r="BD140" i="19"/>
  <c r="BC140" i="19"/>
  <c r="BB140" i="19"/>
  <c r="BA140" i="19"/>
  <c r="AW140" i="19"/>
  <c r="AV140" i="19"/>
  <c r="AU140" i="19"/>
  <c r="AT140" i="19"/>
  <c r="AS140" i="19"/>
  <c r="AO140" i="19"/>
  <c r="AN140" i="19"/>
  <c r="AM140" i="19"/>
  <c r="AL140" i="19"/>
  <c r="AK140" i="19"/>
  <c r="AJ140" i="19"/>
  <c r="AI140" i="19"/>
  <c r="AQ140" i="19" s="1"/>
  <c r="AH140" i="19"/>
  <c r="AG140" i="19"/>
  <c r="AF140" i="19"/>
  <c r="AE140" i="19"/>
  <c r="AD140" i="19"/>
  <c r="AC140" i="19"/>
  <c r="AB140" i="19"/>
  <c r="AA140" i="19"/>
  <c r="Z140" i="19"/>
  <c r="Y140" i="19"/>
  <c r="W140" i="19"/>
  <c r="T140" i="19"/>
  <c r="U140" i="19" s="1"/>
  <c r="S140" i="19"/>
  <c r="R140" i="19"/>
  <c r="L140" i="19"/>
  <c r="P140" i="19" s="1"/>
  <c r="K140" i="19"/>
  <c r="J140" i="19"/>
  <c r="I140" i="19"/>
  <c r="H140" i="19"/>
  <c r="G140" i="19"/>
  <c r="F140" i="19"/>
  <c r="BD139" i="19"/>
  <c r="BC139" i="19"/>
  <c r="BB139" i="19"/>
  <c r="BA139" i="19"/>
  <c r="AW139" i="19"/>
  <c r="AV139" i="19"/>
  <c r="AU139" i="19"/>
  <c r="AT139" i="19"/>
  <c r="AS139" i="19"/>
  <c r="AO139" i="19"/>
  <c r="AN139" i="19"/>
  <c r="AM139" i="19"/>
  <c r="AL139" i="19"/>
  <c r="AK139" i="19"/>
  <c r="AJ139" i="19"/>
  <c r="AI139" i="19"/>
  <c r="AQ139" i="19" s="1"/>
  <c r="AH139" i="19"/>
  <c r="AG139" i="19"/>
  <c r="AF139" i="19"/>
  <c r="AE139" i="19"/>
  <c r="AD139" i="19"/>
  <c r="AC139" i="19"/>
  <c r="AB139" i="19"/>
  <c r="AA139" i="19"/>
  <c r="Z139" i="19"/>
  <c r="Y139" i="19"/>
  <c r="W139" i="19"/>
  <c r="T139" i="19"/>
  <c r="S139" i="19"/>
  <c r="R139" i="19"/>
  <c r="L139" i="19"/>
  <c r="K139" i="19"/>
  <c r="J139" i="19"/>
  <c r="I139" i="19"/>
  <c r="H139" i="19"/>
  <c r="G139" i="19"/>
  <c r="F139" i="19"/>
  <c r="BD138" i="19"/>
  <c r="BC138" i="19"/>
  <c r="BB138" i="19"/>
  <c r="BA138" i="19"/>
  <c r="AW138" i="19"/>
  <c r="AV138" i="19"/>
  <c r="AU138" i="19"/>
  <c r="AT138" i="19"/>
  <c r="AS138" i="19"/>
  <c r="AO138" i="19"/>
  <c r="AN138" i="19"/>
  <c r="AM138" i="19"/>
  <c r="AL138" i="19"/>
  <c r="AK138" i="19"/>
  <c r="AJ138" i="19"/>
  <c r="AI138" i="19"/>
  <c r="AQ138" i="19" s="1"/>
  <c r="AH138" i="19"/>
  <c r="AG138" i="19"/>
  <c r="AF138" i="19"/>
  <c r="AE138" i="19"/>
  <c r="AD138" i="19"/>
  <c r="AC138" i="19"/>
  <c r="AB138" i="19"/>
  <c r="AA138" i="19"/>
  <c r="Z138" i="19"/>
  <c r="Y138" i="19"/>
  <c r="W138" i="19"/>
  <c r="T138" i="19"/>
  <c r="S138" i="19"/>
  <c r="R138" i="19"/>
  <c r="L138" i="19"/>
  <c r="K138" i="19"/>
  <c r="J138" i="19"/>
  <c r="I138" i="19"/>
  <c r="H138" i="19"/>
  <c r="G138" i="19"/>
  <c r="F138" i="19"/>
  <c r="BD137" i="19"/>
  <c r="BC137" i="19"/>
  <c r="BB137" i="19"/>
  <c r="BA137" i="19"/>
  <c r="AW137" i="19"/>
  <c r="AV137" i="19"/>
  <c r="AU137" i="19"/>
  <c r="AT137" i="19"/>
  <c r="AS137" i="19"/>
  <c r="AO137" i="19"/>
  <c r="AN137" i="19"/>
  <c r="AM137" i="19"/>
  <c r="AL137" i="19"/>
  <c r="AK137" i="19"/>
  <c r="AJ137" i="19"/>
  <c r="AI137" i="19"/>
  <c r="AQ137" i="19" s="1"/>
  <c r="AH137" i="19"/>
  <c r="AG137" i="19"/>
  <c r="AF137" i="19"/>
  <c r="AE137" i="19"/>
  <c r="AD137" i="19"/>
  <c r="AC137" i="19"/>
  <c r="AB137" i="19"/>
  <c r="AA137" i="19"/>
  <c r="Z137" i="19"/>
  <c r="Y137" i="19"/>
  <c r="W137" i="19"/>
  <c r="T137" i="19"/>
  <c r="S137" i="19"/>
  <c r="R137" i="19"/>
  <c r="L137" i="19"/>
  <c r="K137" i="19"/>
  <c r="J137" i="19"/>
  <c r="I137" i="19"/>
  <c r="H137" i="19"/>
  <c r="G137" i="19"/>
  <c r="F137" i="19"/>
  <c r="BD136" i="19"/>
  <c r="BC136" i="19"/>
  <c r="BB136" i="19"/>
  <c r="BA136" i="19"/>
  <c r="AW136" i="19"/>
  <c r="AV136" i="19"/>
  <c r="AU136" i="19"/>
  <c r="AT136" i="19"/>
  <c r="AS136" i="19"/>
  <c r="AO136" i="19"/>
  <c r="AN136" i="19"/>
  <c r="AM136" i="19"/>
  <c r="AL136" i="19"/>
  <c r="AK136" i="19"/>
  <c r="AJ136" i="19"/>
  <c r="AI136" i="19"/>
  <c r="AQ136" i="19" s="1"/>
  <c r="AH136" i="19"/>
  <c r="AG136" i="19"/>
  <c r="AF136" i="19"/>
  <c r="AE136" i="19"/>
  <c r="AD136" i="19"/>
  <c r="AC136" i="19"/>
  <c r="AB136" i="19"/>
  <c r="AA136" i="19"/>
  <c r="Z136" i="19"/>
  <c r="Y136" i="19"/>
  <c r="W136" i="19"/>
  <c r="T136" i="19"/>
  <c r="S136" i="19"/>
  <c r="R136" i="19"/>
  <c r="L136" i="19"/>
  <c r="P136" i="19" s="1"/>
  <c r="K136" i="19"/>
  <c r="J136" i="19"/>
  <c r="I136" i="19"/>
  <c r="H136" i="19"/>
  <c r="G136" i="19"/>
  <c r="F136" i="19"/>
  <c r="BD135" i="19"/>
  <c r="BC135" i="19"/>
  <c r="BB135" i="19"/>
  <c r="BA135" i="19"/>
  <c r="AW135" i="19"/>
  <c r="AV135" i="19"/>
  <c r="AU135" i="19"/>
  <c r="AT135" i="19"/>
  <c r="AS135" i="19"/>
  <c r="AO135" i="19"/>
  <c r="AN135" i="19"/>
  <c r="AM135" i="19"/>
  <c r="AL135" i="19"/>
  <c r="AK135" i="19"/>
  <c r="AJ135" i="19"/>
  <c r="AI135" i="19"/>
  <c r="AQ135" i="19" s="1"/>
  <c r="AH135" i="19"/>
  <c r="AG135" i="19"/>
  <c r="AF135" i="19"/>
  <c r="AE135" i="19"/>
  <c r="AD135" i="19"/>
  <c r="AC135" i="19"/>
  <c r="AB135" i="19"/>
  <c r="AA135" i="19"/>
  <c r="Z135" i="19"/>
  <c r="Y135" i="19"/>
  <c r="W135" i="19"/>
  <c r="T135" i="19"/>
  <c r="V135" i="19" s="1"/>
  <c r="S135" i="19"/>
  <c r="R135" i="19"/>
  <c r="L135" i="19"/>
  <c r="P135" i="19" s="1"/>
  <c r="K135" i="19"/>
  <c r="J135" i="19"/>
  <c r="I135" i="19"/>
  <c r="H135" i="19"/>
  <c r="G135" i="19"/>
  <c r="F135" i="19"/>
  <c r="BD134" i="19"/>
  <c r="BC134" i="19"/>
  <c r="BB134" i="19"/>
  <c r="BA134" i="19"/>
  <c r="AW134" i="19"/>
  <c r="AV134" i="19"/>
  <c r="AU134" i="19"/>
  <c r="AT134" i="19"/>
  <c r="AS134" i="19"/>
  <c r="AO134" i="19"/>
  <c r="AN134" i="19"/>
  <c r="AM134" i="19"/>
  <c r="AL134" i="19"/>
  <c r="AK134" i="19"/>
  <c r="AJ134" i="19"/>
  <c r="AI134" i="19"/>
  <c r="AQ134" i="19" s="1"/>
  <c r="AH134" i="19"/>
  <c r="AG134" i="19"/>
  <c r="AF134" i="19"/>
  <c r="AE134" i="19"/>
  <c r="AD134" i="19"/>
  <c r="AC134" i="19"/>
  <c r="AB134" i="19"/>
  <c r="AA134" i="19"/>
  <c r="Z134" i="19"/>
  <c r="Y134" i="19"/>
  <c r="W134" i="19"/>
  <c r="T134" i="19"/>
  <c r="U134" i="19" s="1"/>
  <c r="S134" i="19"/>
  <c r="R134" i="19"/>
  <c r="L134" i="19"/>
  <c r="K134" i="19"/>
  <c r="J134" i="19"/>
  <c r="I134" i="19"/>
  <c r="H134" i="19"/>
  <c r="G134" i="19"/>
  <c r="F134" i="19"/>
  <c r="BD133" i="19"/>
  <c r="BC133" i="19"/>
  <c r="BB133" i="19"/>
  <c r="BA133" i="19"/>
  <c r="AW133" i="19"/>
  <c r="AV133" i="19"/>
  <c r="AU133" i="19"/>
  <c r="AT133" i="19"/>
  <c r="AS133" i="19"/>
  <c r="AO133" i="19"/>
  <c r="AN133" i="19"/>
  <c r="AM133" i="19"/>
  <c r="AL133" i="19"/>
  <c r="AK133" i="19"/>
  <c r="AJ133" i="19"/>
  <c r="AI133" i="19"/>
  <c r="AQ133" i="19" s="1"/>
  <c r="AH133" i="19"/>
  <c r="AG133" i="19"/>
  <c r="AF133" i="19"/>
  <c r="AE133" i="19"/>
  <c r="AD133" i="19"/>
  <c r="AC133" i="19"/>
  <c r="AB133" i="19"/>
  <c r="AA133" i="19"/>
  <c r="Z133" i="19"/>
  <c r="Y133" i="19"/>
  <c r="W133" i="19"/>
  <c r="T133" i="19"/>
  <c r="V133" i="19" s="1"/>
  <c r="S133" i="19"/>
  <c r="R133" i="19"/>
  <c r="L133" i="19"/>
  <c r="P133" i="19" s="1"/>
  <c r="K133" i="19"/>
  <c r="J133" i="19"/>
  <c r="I133" i="19"/>
  <c r="H133" i="19"/>
  <c r="G133" i="19"/>
  <c r="F133" i="19"/>
  <c r="BD132" i="19"/>
  <c r="BC132" i="19"/>
  <c r="BB132" i="19"/>
  <c r="BA132" i="19"/>
  <c r="AW132" i="19"/>
  <c r="AV132" i="19"/>
  <c r="AU132" i="19"/>
  <c r="AT132" i="19"/>
  <c r="AS132" i="19"/>
  <c r="AO132" i="19"/>
  <c r="AN132" i="19"/>
  <c r="AM132" i="19"/>
  <c r="AL132" i="19"/>
  <c r="AK132" i="19"/>
  <c r="AJ132" i="19"/>
  <c r="AI132" i="19"/>
  <c r="AQ132" i="19" s="1"/>
  <c r="AH132" i="19"/>
  <c r="AG132" i="19"/>
  <c r="AF132" i="19"/>
  <c r="AE132" i="19"/>
  <c r="AD132" i="19"/>
  <c r="AC132" i="19"/>
  <c r="AB132" i="19"/>
  <c r="AA132" i="19"/>
  <c r="Z132" i="19"/>
  <c r="Y132" i="19"/>
  <c r="W132" i="19"/>
  <c r="T132" i="19"/>
  <c r="U132" i="19" s="1"/>
  <c r="S132" i="19"/>
  <c r="R132" i="19"/>
  <c r="L132" i="19"/>
  <c r="P132" i="19" s="1"/>
  <c r="K132" i="19"/>
  <c r="J132" i="19"/>
  <c r="I132" i="19"/>
  <c r="H132" i="19"/>
  <c r="G132" i="19"/>
  <c r="F132" i="19"/>
  <c r="BD131" i="19"/>
  <c r="BC131" i="19"/>
  <c r="BB131" i="19"/>
  <c r="BA131" i="19"/>
  <c r="AW131" i="19"/>
  <c r="AV131" i="19"/>
  <c r="AU131" i="19"/>
  <c r="AT131" i="19"/>
  <c r="AS131" i="19"/>
  <c r="AO131" i="19"/>
  <c r="AN131" i="19"/>
  <c r="AM131" i="19"/>
  <c r="AL131" i="19"/>
  <c r="AK131" i="19"/>
  <c r="AJ131" i="19"/>
  <c r="AI131" i="19"/>
  <c r="AQ131" i="19" s="1"/>
  <c r="AH131" i="19"/>
  <c r="AG131" i="19"/>
  <c r="AF131" i="19"/>
  <c r="AE131" i="19"/>
  <c r="AD131" i="19"/>
  <c r="AC131" i="19"/>
  <c r="AB131" i="19"/>
  <c r="AA131" i="19"/>
  <c r="Z131" i="19"/>
  <c r="Y131" i="19"/>
  <c r="W131" i="19"/>
  <c r="T131" i="19"/>
  <c r="S131" i="19"/>
  <c r="R131" i="19"/>
  <c r="L131" i="19"/>
  <c r="O131" i="19" s="1"/>
  <c r="K131" i="19"/>
  <c r="J131" i="19"/>
  <c r="I131" i="19"/>
  <c r="H131" i="19"/>
  <c r="G131" i="19"/>
  <c r="F131" i="19"/>
  <c r="BD130" i="19"/>
  <c r="BC130" i="19"/>
  <c r="BB130" i="19"/>
  <c r="BA130" i="19"/>
  <c r="AW130" i="19"/>
  <c r="AV130" i="19"/>
  <c r="AU130" i="19"/>
  <c r="AT130" i="19"/>
  <c r="AS130" i="19"/>
  <c r="AO130" i="19"/>
  <c r="AN130" i="19"/>
  <c r="AL130" i="19"/>
  <c r="AK130" i="19"/>
  <c r="AJ130" i="19"/>
  <c r="AI130" i="19"/>
  <c r="AQ130" i="19" s="1"/>
  <c r="AH130" i="19"/>
  <c r="AG130" i="19"/>
  <c r="AF130" i="19"/>
  <c r="AE130" i="19"/>
  <c r="AD130" i="19"/>
  <c r="AC130" i="19"/>
  <c r="AB130" i="19"/>
  <c r="AA130" i="19"/>
  <c r="Z130" i="19"/>
  <c r="Y130" i="19"/>
  <c r="W130" i="19"/>
  <c r="T130" i="19"/>
  <c r="S130" i="19"/>
  <c r="R130" i="19"/>
  <c r="L130" i="19"/>
  <c r="K130" i="19"/>
  <c r="J130" i="19"/>
  <c r="I130" i="19"/>
  <c r="H130" i="19"/>
  <c r="G130" i="19"/>
  <c r="F130" i="19"/>
  <c r="BD129" i="19"/>
  <c r="BC129" i="19"/>
  <c r="BB129" i="19"/>
  <c r="BA129" i="19"/>
  <c r="AW129" i="19"/>
  <c r="AV129" i="19"/>
  <c r="AU129" i="19"/>
  <c r="AT129" i="19"/>
  <c r="AS129" i="19"/>
  <c r="AO129" i="19"/>
  <c r="AN129" i="19"/>
  <c r="BE129" i="19"/>
  <c r="AL129" i="19"/>
  <c r="AK129" i="19"/>
  <c r="AJ129" i="19"/>
  <c r="AI129" i="19"/>
  <c r="AQ129" i="19" s="1"/>
  <c r="AH129" i="19"/>
  <c r="AG129" i="19"/>
  <c r="AF129" i="19"/>
  <c r="AE129" i="19"/>
  <c r="AD129" i="19"/>
  <c r="AC129" i="19"/>
  <c r="AB129" i="19"/>
  <c r="AA129" i="19"/>
  <c r="Z129" i="19"/>
  <c r="Y129" i="19"/>
  <c r="W129" i="19"/>
  <c r="T129" i="19"/>
  <c r="S129" i="19"/>
  <c r="R129" i="19"/>
  <c r="L129" i="19"/>
  <c r="O129" i="19" s="1"/>
  <c r="K129" i="19"/>
  <c r="J129" i="19"/>
  <c r="I129" i="19"/>
  <c r="H129" i="19"/>
  <c r="G129" i="19"/>
  <c r="F129" i="19"/>
  <c r="BD128" i="19"/>
  <c r="BC128" i="19"/>
  <c r="BB128" i="19"/>
  <c r="BA128" i="19"/>
  <c r="AW128" i="19"/>
  <c r="AV128" i="19"/>
  <c r="AU128" i="19"/>
  <c r="AT128" i="19"/>
  <c r="AS128" i="19"/>
  <c r="AO128" i="19"/>
  <c r="AN128" i="19"/>
  <c r="AM128" i="19"/>
  <c r="AL128" i="19"/>
  <c r="AK128" i="19"/>
  <c r="AJ128" i="19"/>
  <c r="AI128" i="19"/>
  <c r="AQ128" i="19" s="1"/>
  <c r="AH128" i="19"/>
  <c r="AG128" i="19"/>
  <c r="AF128" i="19"/>
  <c r="AE128" i="19"/>
  <c r="AD128" i="19"/>
  <c r="AC128" i="19"/>
  <c r="AB128" i="19"/>
  <c r="AA128" i="19"/>
  <c r="Z128" i="19"/>
  <c r="Y128" i="19"/>
  <c r="W128" i="19"/>
  <c r="T128" i="19"/>
  <c r="S128" i="19"/>
  <c r="R128" i="19"/>
  <c r="L128" i="19"/>
  <c r="P128" i="19" s="1"/>
  <c r="K128" i="19"/>
  <c r="J128" i="19"/>
  <c r="I128" i="19"/>
  <c r="H128" i="19"/>
  <c r="G128" i="19"/>
  <c r="F128" i="19"/>
  <c r="BD127" i="19"/>
  <c r="BC127" i="19"/>
  <c r="BB127" i="19"/>
  <c r="BA127" i="19"/>
  <c r="AW127" i="19"/>
  <c r="AV127" i="19"/>
  <c r="AU127" i="19"/>
  <c r="AT127" i="19"/>
  <c r="AS127" i="19"/>
  <c r="AO127" i="19"/>
  <c r="AN127" i="19"/>
  <c r="AM127" i="19"/>
  <c r="AL127" i="19"/>
  <c r="AK127" i="19"/>
  <c r="AJ127" i="19"/>
  <c r="AI127" i="19"/>
  <c r="AQ127" i="19" s="1"/>
  <c r="AH127" i="19"/>
  <c r="AG127" i="19"/>
  <c r="AF127" i="19"/>
  <c r="AE127" i="19"/>
  <c r="AD127" i="19"/>
  <c r="AC127" i="19"/>
  <c r="AB127" i="19"/>
  <c r="AA127" i="19"/>
  <c r="Z127" i="19"/>
  <c r="Y127" i="19"/>
  <c r="W127" i="19"/>
  <c r="T127" i="19"/>
  <c r="V127" i="19" s="1"/>
  <c r="S127" i="19"/>
  <c r="R127" i="19"/>
  <c r="L127" i="19"/>
  <c r="P127" i="19" s="1"/>
  <c r="K127" i="19"/>
  <c r="J127" i="19"/>
  <c r="I127" i="19"/>
  <c r="H127" i="19"/>
  <c r="G127" i="19"/>
  <c r="F127" i="19"/>
  <c r="BD126" i="19"/>
  <c r="BC126" i="19"/>
  <c r="BB126" i="19"/>
  <c r="BA126" i="19"/>
  <c r="AW126" i="19"/>
  <c r="AV126" i="19"/>
  <c r="AU126" i="19"/>
  <c r="AT126" i="19"/>
  <c r="AS126" i="19"/>
  <c r="AO126" i="19"/>
  <c r="AN126" i="19"/>
  <c r="AM126" i="19"/>
  <c r="AL126" i="19"/>
  <c r="AK126" i="19"/>
  <c r="AJ126" i="19"/>
  <c r="AI126" i="19"/>
  <c r="AQ126" i="19" s="1"/>
  <c r="AH126" i="19"/>
  <c r="AG126" i="19"/>
  <c r="AF126" i="19"/>
  <c r="AE126" i="19"/>
  <c r="AD126" i="19"/>
  <c r="AC126" i="19"/>
  <c r="AB126" i="19"/>
  <c r="AA126" i="19"/>
  <c r="Z126" i="19"/>
  <c r="Y126" i="19"/>
  <c r="W126" i="19"/>
  <c r="T126" i="19"/>
  <c r="U126" i="19" s="1"/>
  <c r="S126" i="19"/>
  <c r="R126" i="19"/>
  <c r="L126" i="19"/>
  <c r="K126" i="19"/>
  <c r="J126" i="19"/>
  <c r="I126" i="19"/>
  <c r="H126" i="19"/>
  <c r="G126" i="19"/>
  <c r="F126" i="19"/>
  <c r="BD125" i="19"/>
  <c r="BC125" i="19"/>
  <c r="BB125" i="19"/>
  <c r="BA125" i="19"/>
  <c r="AW125" i="19"/>
  <c r="AV125" i="19"/>
  <c r="AU125" i="19"/>
  <c r="AT125" i="19"/>
  <c r="AS125" i="19"/>
  <c r="AO125" i="19"/>
  <c r="AN125" i="19"/>
  <c r="AL125" i="19"/>
  <c r="AK125" i="19"/>
  <c r="AJ125" i="19"/>
  <c r="AI125" i="19"/>
  <c r="AQ125" i="19" s="1"/>
  <c r="AH125" i="19"/>
  <c r="AG125" i="19"/>
  <c r="AF125" i="19"/>
  <c r="AE125" i="19"/>
  <c r="AD125" i="19"/>
  <c r="AC125" i="19"/>
  <c r="AB125" i="19"/>
  <c r="AA125" i="19"/>
  <c r="Z125" i="19"/>
  <c r="Y125" i="19"/>
  <c r="W125" i="19"/>
  <c r="T125" i="19"/>
  <c r="V125" i="19" s="1"/>
  <c r="S125" i="19"/>
  <c r="R125" i="19"/>
  <c r="L125" i="19"/>
  <c r="P125" i="19" s="1"/>
  <c r="K125" i="19"/>
  <c r="J125" i="19"/>
  <c r="I125" i="19"/>
  <c r="H125" i="19"/>
  <c r="G125" i="19"/>
  <c r="F125" i="19"/>
  <c r="BD124" i="19"/>
  <c r="BC124" i="19"/>
  <c r="BB124" i="19"/>
  <c r="BA124" i="19"/>
  <c r="AW124" i="19"/>
  <c r="AV124" i="19"/>
  <c r="AU124" i="19"/>
  <c r="AT124" i="19"/>
  <c r="AS124" i="19"/>
  <c r="AO124" i="19"/>
  <c r="AN124" i="19"/>
  <c r="AL124" i="19"/>
  <c r="AK124" i="19"/>
  <c r="AJ124" i="19"/>
  <c r="AI124" i="19"/>
  <c r="AQ124" i="19" s="1"/>
  <c r="AH124" i="19"/>
  <c r="AG124" i="19"/>
  <c r="AF124" i="19"/>
  <c r="AE124" i="19"/>
  <c r="AD124" i="19"/>
  <c r="AC124" i="19"/>
  <c r="AB124" i="19"/>
  <c r="AA124" i="19"/>
  <c r="Z124" i="19"/>
  <c r="Y124" i="19"/>
  <c r="W124" i="19"/>
  <c r="T124" i="19"/>
  <c r="U124" i="19" s="1"/>
  <c r="S124" i="19"/>
  <c r="R124" i="19"/>
  <c r="L124" i="19"/>
  <c r="P124" i="19" s="1"/>
  <c r="K124" i="19"/>
  <c r="J124" i="19"/>
  <c r="I124" i="19"/>
  <c r="H124" i="19"/>
  <c r="G124" i="19"/>
  <c r="F124" i="19"/>
  <c r="BD123" i="19"/>
  <c r="BC123" i="19"/>
  <c r="BB123" i="19"/>
  <c r="BA123" i="19"/>
  <c r="AW123" i="19"/>
  <c r="AV123" i="19"/>
  <c r="AU123" i="19"/>
  <c r="AT123" i="19"/>
  <c r="AS123" i="19"/>
  <c r="AN123" i="19"/>
  <c r="AL123" i="19"/>
  <c r="AK123" i="19"/>
  <c r="AJ123" i="19"/>
  <c r="AI123" i="19"/>
  <c r="AQ123" i="19" s="1"/>
  <c r="AH123" i="19"/>
  <c r="AG123" i="19"/>
  <c r="AF123" i="19"/>
  <c r="AE123" i="19"/>
  <c r="AD123" i="19"/>
  <c r="AC123" i="19"/>
  <c r="AB123" i="19"/>
  <c r="AA123" i="19"/>
  <c r="Z123" i="19"/>
  <c r="Y123" i="19"/>
  <c r="W123" i="19"/>
  <c r="T123" i="19"/>
  <c r="S123" i="19"/>
  <c r="R123" i="19"/>
  <c r="L123" i="19"/>
  <c r="K123" i="19"/>
  <c r="J123" i="19"/>
  <c r="I123" i="19"/>
  <c r="H123" i="19"/>
  <c r="G123" i="19"/>
  <c r="F123" i="19"/>
  <c r="BD122" i="19"/>
  <c r="BC122" i="19"/>
  <c r="BB122" i="19"/>
  <c r="BA122" i="19"/>
  <c r="AW122" i="19"/>
  <c r="AV122" i="19"/>
  <c r="AU122" i="19"/>
  <c r="AT122" i="19"/>
  <c r="AS122" i="19"/>
  <c r="AO122" i="19"/>
  <c r="AN122" i="19"/>
  <c r="AK122" i="19"/>
  <c r="AJ122" i="19"/>
  <c r="AI122" i="19"/>
  <c r="AQ122" i="19" s="1"/>
  <c r="AH122" i="19"/>
  <c r="AG122" i="19"/>
  <c r="AF122" i="19"/>
  <c r="AE122" i="19"/>
  <c r="AD122" i="19"/>
  <c r="AC122" i="19"/>
  <c r="AB122" i="19"/>
  <c r="AA122" i="19"/>
  <c r="Z122" i="19"/>
  <c r="Y122" i="19"/>
  <c r="W122" i="19"/>
  <c r="T122" i="19"/>
  <c r="S122" i="19"/>
  <c r="R122" i="19"/>
  <c r="L122" i="19"/>
  <c r="K122" i="19"/>
  <c r="J122" i="19"/>
  <c r="I122" i="19"/>
  <c r="H122" i="19"/>
  <c r="G122" i="19"/>
  <c r="F122" i="19"/>
  <c r="BD121" i="19"/>
  <c r="BC121" i="19"/>
  <c r="BB121" i="19"/>
  <c r="BA121" i="19"/>
  <c r="AW121" i="19"/>
  <c r="AV121" i="19"/>
  <c r="AU121" i="19"/>
  <c r="AT121" i="19"/>
  <c r="AS121" i="19"/>
  <c r="AO121" i="19"/>
  <c r="AN121" i="19"/>
  <c r="AM121" i="19"/>
  <c r="AL121" i="19"/>
  <c r="AK121" i="19"/>
  <c r="AJ121" i="19"/>
  <c r="AI121" i="19"/>
  <c r="AQ121" i="19" s="1"/>
  <c r="AH121" i="19"/>
  <c r="AG121" i="19"/>
  <c r="AF121" i="19"/>
  <c r="AE121" i="19"/>
  <c r="AD121" i="19"/>
  <c r="AC121" i="19"/>
  <c r="AB121" i="19"/>
  <c r="AA121" i="19"/>
  <c r="Z121" i="19"/>
  <c r="Y121" i="19"/>
  <c r="W121" i="19"/>
  <c r="T121" i="19"/>
  <c r="S121" i="19"/>
  <c r="R121" i="19"/>
  <c r="L121" i="19"/>
  <c r="K121" i="19"/>
  <c r="J121" i="19"/>
  <c r="I121" i="19"/>
  <c r="H121" i="19"/>
  <c r="G121" i="19"/>
  <c r="F121" i="19"/>
  <c r="BD120" i="19"/>
  <c r="BC120" i="19"/>
  <c r="BB120" i="19"/>
  <c r="BA120" i="19"/>
  <c r="AW120" i="19"/>
  <c r="AV120" i="19"/>
  <c r="AU120" i="19"/>
  <c r="AT120" i="19"/>
  <c r="AS120" i="19"/>
  <c r="AO120" i="19"/>
  <c r="AN120" i="19"/>
  <c r="AM120" i="19"/>
  <c r="AL120" i="19"/>
  <c r="AK120" i="19"/>
  <c r="AJ120" i="19"/>
  <c r="AI120" i="19"/>
  <c r="AQ120" i="19" s="1"/>
  <c r="AH120" i="19"/>
  <c r="AG120" i="19"/>
  <c r="AF120" i="19"/>
  <c r="AE120" i="19"/>
  <c r="AD120" i="19"/>
  <c r="AC120" i="19"/>
  <c r="AB120" i="19"/>
  <c r="AA120" i="19"/>
  <c r="Z120" i="19"/>
  <c r="Y120" i="19"/>
  <c r="W120" i="19"/>
  <c r="T120" i="19"/>
  <c r="S120" i="19"/>
  <c r="R120" i="19"/>
  <c r="L120" i="19"/>
  <c r="P120" i="19" s="1"/>
  <c r="K120" i="19"/>
  <c r="J120" i="19"/>
  <c r="I120" i="19"/>
  <c r="H120" i="19"/>
  <c r="G120" i="19"/>
  <c r="F120" i="19"/>
  <c r="BD119" i="19"/>
  <c r="BC119" i="19"/>
  <c r="BB119" i="19"/>
  <c r="BA119" i="19"/>
  <c r="AW119" i="19"/>
  <c r="AV119" i="19"/>
  <c r="AU119" i="19"/>
  <c r="AT119" i="19"/>
  <c r="AS119" i="19"/>
  <c r="AO119" i="19"/>
  <c r="AN119" i="19"/>
  <c r="AM119" i="19"/>
  <c r="AL119" i="19"/>
  <c r="AK119" i="19"/>
  <c r="AJ119" i="19"/>
  <c r="AI119" i="19"/>
  <c r="AQ119" i="19" s="1"/>
  <c r="AH119" i="19"/>
  <c r="AG119" i="19"/>
  <c r="AF119" i="19"/>
  <c r="AE119" i="19"/>
  <c r="AD119" i="19"/>
  <c r="AC119" i="19"/>
  <c r="AB119" i="19"/>
  <c r="AA119" i="19"/>
  <c r="Z119" i="19"/>
  <c r="Y119" i="19"/>
  <c r="W119" i="19"/>
  <c r="T119" i="19"/>
  <c r="V119" i="19" s="1"/>
  <c r="S119" i="19"/>
  <c r="R119" i="19"/>
  <c r="L119" i="19"/>
  <c r="P119" i="19" s="1"/>
  <c r="K119" i="19"/>
  <c r="J119" i="19"/>
  <c r="I119" i="19"/>
  <c r="H119" i="19"/>
  <c r="G119" i="19"/>
  <c r="F119" i="19"/>
  <c r="BD118" i="19"/>
  <c r="BC118" i="19"/>
  <c r="BB118" i="19"/>
  <c r="BA118" i="19"/>
  <c r="AW118" i="19"/>
  <c r="AV118" i="19"/>
  <c r="AU118" i="19"/>
  <c r="AT118" i="19"/>
  <c r="AS118" i="19"/>
  <c r="AO118" i="19"/>
  <c r="AN118" i="19"/>
  <c r="AM118" i="19"/>
  <c r="AL118" i="19"/>
  <c r="AK118" i="19"/>
  <c r="AJ118" i="19"/>
  <c r="AI118" i="19"/>
  <c r="AQ118" i="19" s="1"/>
  <c r="AH118" i="19"/>
  <c r="AG118" i="19"/>
  <c r="AF118" i="19"/>
  <c r="AE118" i="19"/>
  <c r="AD118" i="19"/>
  <c r="AC118" i="19"/>
  <c r="AB118" i="19"/>
  <c r="AA118" i="19"/>
  <c r="Z118" i="19"/>
  <c r="Y118" i="19"/>
  <c r="W118" i="19"/>
  <c r="T118" i="19"/>
  <c r="U118" i="19" s="1"/>
  <c r="S118" i="19"/>
  <c r="R118" i="19"/>
  <c r="L118" i="19"/>
  <c r="K118" i="19"/>
  <c r="J118" i="19"/>
  <c r="I118" i="19"/>
  <c r="H118" i="19"/>
  <c r="G118" i="19"/>
  <c r="F118" i="19"/>
  <c r="BD117" i="19"/>
  <c r="BC117" i="19"/>
  <c r="BB117" i="19"/>
  <c r="BA117" i="19"/>
  <c r="AW117" i="19"/>
  <c r="AV117" i="19"/>
  <c r="AU117" i="19"/>
  <c r="AT117" i="19"/>
  <c r="AS117" i="19"/>
  <c r="AO117" i="19"/>
  <c r="AN117" i="19"/>
  <c r="AM117" i="19"/>
  <c r="AL117" i="19"/>
  <c r="AK117" i="19"/>
  <c r="AJ117" i="19"/>
  <c r="AI117" i="19"/>
  <c r="AQ117" i="19" s="1"/>
  <c r="AH117" i="19"/>
  <c r="AG117" i="19"/>
  <c r="AF117" i="19"/>
  <c r="AE117" i="19"/>
  <c r="AD117" i="19"/>
  <c r="AC117" i="19"/>
  <c r="AB117" i="19"/>
  <c r="AA117" i="19"/>
  <c r="Z117" i="19"/>
  <c r="Y117" i="19"/>
  <c r="W117" i="19"/>
  <c r="T117" i="19"/>
  <c r="V117" i="19" s="1"/>
  <c r="S117" i="19"/>
  <c r="R117" i="19"/>
  <c r="L117" i="19"/>
  <c r="P117" i="19" s="1"/>
  <c r="K117" i="19"/>
  <c r="J117" i="19"/>
  <c r="I117" i="19"/>
  <c r="H117" i="19"/>
  <c r="G117" i="19"/>
  <c r="F117" i="19"/>
  <c r="BD116" i="19"/>
  <c r="BC116" i="19"/>
  <c r="BB116" i="19"/>
  <c r="BA116" i="19"/>
  <c r="AW116" i="19"/>
  <c r="AV116" i="19"/>
  <c r="AU116" i="19"/>
  <c r="AT116" i="19"/>
  <c r="AS116" i="19"/>
  <c r="AO116" i="19"/>
  <c r="AN116" i="19"/>
  <c r="AM116" i="19"/>
  <c r="AL116" i="19"/>
  <c r="AK116" i="19"/>
  <c r="AJ116" i="19"/>
  <c r="AI116" i="19"/>
  <c r="AQ116" i="19" s="1"/>
  <c r="AH116" i="19"/>
  <c r="AG116" i="19"/>
  <c r="AF116" i="19"/>
  <c r="AE116" i="19"/>
  <c r="AD116" i="19"/>
  <c r="AC116" i="19"/>
  <c r="AB116" i="19"/>
  <c r="AA116" i="19"/>
  <c r="Z116" i="19"/>
  <c r="Y116" i="19"/>
  <c r="W116" i="19"/>
  <c r="T116" i="19"/>
  <c r="U116" i="19" s="1"/>
  <c r="S116" i="19"/>
  <c r="R116" i="19"/>
  <c r="L116" i="19"/>
  <c r="P116" i="19" s="1"/>
  <c r="K116" i="19"/>
  <c r="J116" i="19"/>
  <c r="I116" i="19"/>
  <c r="H116" i="19"/>
  <c r="G116" i="19"/>
  <c r="F116" i="19"/>
  <c r="BD115" i="19"/>
  <c r="BC115" i="19"/>
  <c r="BB115" i="19"/>
  <c r="BA115" i="19"/>
  <c r="AW115" i="19"/>
  <c r="AV115" i="19"/>
  <c r="AU115" i="19"/>
  <c r="AT115" i="19"/>
  <c r="AS115" i="19"/>
  <c r="AO115" i="19"/>
  <c r="AN115" i="19"/>
  <c r="AM115" i="19"/>
  <c r="AL115" i="19"/>
  <c r="AK115" i="19"/>
  <c r="AJ115" i="19"/>
  <c r="AI115" i="19"/>
  <c r="AQ115" i="19" s="1"/>
  <c r="AH115" i="19"/>
  <c r="AG115" i="19"/>
  <c r="AF115" i="19"/>
  <c r="AE115" i="19"/>
  <c r="AD115" i="19"/>
  <c r="AC115" i="19"/>
  <c r="AB115" i="19"/>
  <c r="AA115" i="19"/>
  <c r="Z115" i="19"/>
  <c r="Y115" i="19"/>
  <c r="W115" i="19"/>
  <c r="T115" i="19"/>
  <c r="S115" i="19"/>
  <c r="R115" i="19"/>
  <c r="L115" i="19"/>
  <c r="O115" i="19" s="1"/>
  <c r="K115" i="19"/>
  <c r="J115" i="19"/>
  <c r="I115" i="19"/>
  <c r="H115" i="19"/>
  <c r="G115" i="19"/>
  <c r="F115" i="19"/>
  <c r="BD114" i="19"/>
  <c r="BC114" i="19"/>
  <c r="BB114" i="19"/>
  <c r="BA114" i="19"/>
  <c r="AW114" i="19"/>
  <c r="AV114" i="19"/>
  <c r="AU114" i="19"/>
  <c r="AT114" i="19"/>
  <c r="AS114" i="19"/>
  <c r="AO114" i="19"/>
  <c r="AN114" i="19"/>
  <c r="AM114" i="19"/>
  <c r="AL114" i="19"/>
  <c r="AK114" i="19"/>
  <c r="AJ114" i="19"/>
  <c r="AI114" i="19"/>
  <c r="AQ114" i="19" s="1"/>
  <c r="AH114" i="19"/>
  <c r="AG114" i="19"/>
  <c r="AF114" i="19"/>
  <c r="AE114" i="19"/>
  <c r="AD114" i="19"/>
  <c r="AC114" i="19"/>
  <c r="AB114" i="19"/>
  <c r="AA114" i="19"/>
  <c r="Z114" i="19"/>
  <c r="Y114" i="19"/>
  <c r="W114" i="19"/>
  <c r="T114" i="19"/>
  <c r="S114" i="19"/>
  <c r="R114" i="19"/>
  <c r="L114" i="19"/>
  <c r="K114" i="19"/>
  <c r="J114" i="19"/>
  <c r="I114" i="19"/>
  <c r="H114" i="19"/>
  <c r="G114" i="19"/>
  <c r="F114" i="19"/>
  <c r="BD113" i="19"/>
  <c r="BC113" i="19"/>
  <c r="BB113" i="19"/>
  <c r="BA113" i="19"/>
  <c r="AW113" i="19"/>
  <c r="AV113" i="19"/>
  <c r="AU113" i="19"/>
  <c r="AT113" i="19"/>
  <c r="AS113" i="19"/>
  <c r="AO113" i="19"/>
  <c r="AN113" i="19"/>
  <c r="AM113" i="19"/>
  <c r="AL113" i="19"/>
  <c r="AK113" i="19"/>
  <c r="AJ113" i="19"/>
  <c r="AI113" i="19"/>
  <c r="AQ113" i="19" s="1"/>
  <c r="AH113" i="19"/>
  <c r="AG113" i="19"/>
  <c r="AF113" i="19"/>
  <c r="AE113" i="19"/>
  <c r="AD113" i="19"/>
  <c r="AC113" i="19"/>
  <c r="AB113" i="19"/>
  <c r="AA113" i="19"/>
  <c r="Z113" i="19"/>
  <c r="Y113" i="19"/>
  <c r="W113" i="19"/>
  <c r="T113" i="19"/>
  <c r="S113" i="19"/>
  <c r="R113" i="19"/>
  <c r="L113" i="19"/>
  <c r="O113" i="19" s="1"/>
  <c r="K113" i="19"/>
  <c r="J113" i="19"/>
  <c r="I113" i="19"/>
  <c r="H113" i="19"/>
  <c r="G113" i="19"/>
  <c r="F113" i="19"/>
  <c r="BD112" i="19"/>
  <c r="BC112" i="19"/>
  <c r="BB112" i="19"/>
  <c r="BA112" i="19"/>
  <c r="AW112" i="19"/>
  <c r="AV112" i="19"/>
  <c r="AU112" i="19"/>
  <c r="AT112" i="19"/>
  <c r="AS112" i="19"/>
  <c r="AO112" i="19"/>
  <c r="AN112" i="19"/>
  <c r="AM112" i="19"/>
  <c r="AL112" i="19"/>
  <c r="AK112" i="19"/>
  <c r="AJ112" i="19"/>
  <c r="AI112" i="19"/>
  <c r="AQ112" i="19" s="1"/>
  <c r="AH112" i="19"/>
  <c r="AG112" i="19"/>
  <c r="AF112" i="19"/>
  <c r="AE112" i="19"/>
  <c r="AD112" i="19"/>
  <c r="AC112" i="19"/>
  <c r="AB112" i="19"/>
  <c r="AA112" i="19"/>
  <c r="Z112" i="19"/>
  <c r="Y112" i="19"/>
  <c r="W112" i="19"/>
  <c r="T112" i="19"/>
  <c r="S112" i="19"/>
  <c r="R112" i="19"/>
  <c r="L112" i="19"/>
  <c r="P112" i="19" s="1"/>
  <c r="K112" i="19"/>
  <c r="J112" i="19"/>
  <c r="I112" i="19"/>
  <c r="H112" i="19"/>
  <c r="G112" i="19"/>
  <c r="F112" i="19"/>
  <c r="BD111" i="19"/>
  <c r="BC111" i="19"/>
  <c r="BB111" i="19"/>
  <c r="BA111" i="19"/>
  <c r="AW111" i="19"/>
  <c r="AV111" i="19"/>
  <c r="AU111" i="19"/>
  <c r="AT111" i="19"/>
  <c r="AS111" i="19"/>
  <c r="AO111" i="19"/>
  <c r="AN111" i="19"/>
  <c r="AM111" i="19"/>
  <c r="AL111" i="19"/>
  <c r="AK111" i="19"/>
  <c r="AJ111" i="19"/>
  <c r="AI111" i="19"/>
  <c r="AQ111" i="19" s="1"/>
  <c r="AH111" i="19"/>
  <c r="AG111" i="19"/>
  <c r="AF111" i="19"/>
  <c r="AE111" i="19"/>
  <c r="AD111" i="19"/>
  <c r="AC111" i="19"/>
  <c r="AB111" i="19"/>
  <c r="AA111" i="19"/>
  <c r="Z111" i="19"/>
  <c r="Y111" i="19"/>
  <c r="W111" i="19"/>
  <c r="T111" i="19"/>
  <c r="V111" i="19" s="1"/>
  <c r="S111" i="19"/>
  <c r="R111" i="19"/>
  <c r="L111" i="19"/>
  <c r="P111" i="19" s="1"/>
  <c r="K111" i="19"/>
  <c r="J111" i="19"/>
  <c r="I111" i="19"/>
  <c r="H111" i="19"/>
  <c r="G111" i="19"/>
  <c r="F111" i="19"/>
  <c r="BD110" i="19"/>
  <c r="BC110" i="19"/>
  <c r="BB110" i="19"/>
  <c r="BA110" i="19"/>
  <c r="AW110" i="19"/>
  <c r="AV110" i="19"/>
  <c r="AU110" i="19"/>
  <c r="AT110" i="19"/>
  <c r="AS110" i="19"/>
  <c r="AO110" i="19"/>
  <c r="AN110" i="19"/>
  <c r="AM110" i="19"/>
  <c r="AL110" i="19"/>
  <c r="AK110" i="19"/>
  <c r="AJ110" i="19"/>
  <c r="AI110" i="19"/>
  <c r="AQ110" i="19" s="1"/>
  <c r="AH110" i="19"/>
  <c r="AG110" i="19"/>
  <c r="AF110" i="19"/>
  <c r="AE110" i="19"/>
  <c r="AD110" i="19"/>
  <c r="AC110" i="19"/>
  <c r="AB110" i="19"/>
  <c r="AA110" i="19"/>
  <c r="Z110" i="19"/>
  <c r="Y110" i="19"/>
  <c r="W110" i="19"/>
  <c r="T110" i="19"/>
  <c r="U110" i="19" s="1"/>
  <c r="S110" i="19"/>
  <c r="R110" i="19"/>
  <c r="L110" i="19"/>
  <c r="K110" i="19"/>
  <c r="J110" i="19"/>
  <c r="I110" i="19"/>
  <c r="H110" i="19"/>
  <c r="G110" i="19"/>
  <c r="F110" i="19"/>
  <c r="BD109" i="19"/>
  <c r="BC109" i="19"/>
  <c r="BB109" i="19"/>
  <c r="BA109" i="19"/>
  <c r="AW109" i="19"/>
  <c r="AV109" i="19"/>
  <c r="AU109" i="19"/>
  <c r="AT109" i="19"/>
  <c r="AS109" i="19"/>
  <c r="AO109" i="19"/>
  <c r="AN109" i="19"/>
  <c r="AM109" i="19"/>
  <c r="AL109" i="19"/>
  <c r="AK109" i="19"/>
  <c r="AJ109" i="19"/>
  <c r="AI109" i="19"/>
  <c r="AQ109" i="19" s="1"/>
  <c r="AH109" i="19"/>
  <c r="AG109" i="19"/>
  <c r="AF109" i="19"/>
  <c r="AE109" i="19"/>
  <c r="AD109" i="19"/>
  <c r="AC109" i="19"/>
  <c r="AB109" i="19"/>
  <c r="AA109" i="19"/>
  <c r="Z109" i="19"/>
  <c r="Y109" i="19"/>
  <c r="W109" i="19"/>
  <c r="T109" i="19"/>
  <c r="V109" i="19" s="1"/>
  <c r="S109" i="19"/>
  <c r="R109" i="19"/>
  <c r="L109" i="19"/>
  <c r="P109" i="19" s="1"/>
  <c r="K109" i="19"/>
  <c r="J109" i="19"/>
  <c r="I109" i="19"/>
  <c r="H109" i="19"/>
  <c r="G109" i="19"/>
  <c r="F109" i="19"/>
  <c r="BD108" i="19"/>
  <c r="BC108" i="19"/>
  <c r="BB108" i="19"/>
  <c r="BA108" i="19"/>
  <c r="AW108" i="19"/>
  <c r="AV108" i="19"/>
  <c r="AU108" i="19"/>
  <c r="AT108" i="19"/>
  <c r="AS108" i="19"/>
  <c r="AO108" i="19"/>
  <c r="AN108" i="19"/>
  <c r="AM108" i="19"/>
  <c r="AL108" i="19"/>
  <c r="AK108" i="19"/>
  <c r="AJ108" i="19"/>
  <c r="AI108" i="19"/>
  <c r="AQ108" i="19" s="1"/>
  <c r="AH108" i="19"/>
  <c r="AG108" i="19"/>
  <c r="AF108" i="19"/>
  <c r="AE108" i="19"/>
  <c r="AD108" i="19"/>
  <c r="AC108" i="19"/>
  <c r="AB108" i="19"/>
  <c r="AA108" i="19"/>
  <c r="Z108" i="19"/>
  <c r="Y108" i="19"/>
  <c r="W108" i="19"/>
  <c r="T108" i="19"/>
  <c r="U108" i="19" s="1"/>
  <c r="S108" i="19"/>
  <c r="R108" i="19"/>
  <c r="L108" i="19"/>
  <c r="P108" i="19" s="1"/>
  <c r="K108" i="19"/>
  <c r="J108" i="19"/>
  <c r="I108" i="19"/>
  <c r="H108" i="19"/>
  <c r="G108" i="19"/>
  <c r="F108" i="19"/>
  <c r="BD107" i="19"/>
  <c r="BC107" i="19"/>
  <c r="BB107" i="19"/>
  <c r="BA107" i="19"/>
  <c r="AW107" i="19"/>
  <c r="AV107" i="19"/>
  <c r="AU107" i="19"/>
  <c r="AT107" i="19"/>
  <c r="AS107" i="19"/>
  <c r="AO107" i="19"/>
  <c r="AN107" i="19"/>
  <c r="AM107" i="19"/>
  <c r="AL107" i="19"/>
  <c r="AK107" i="19"/>
  <c r="AJ107" i="19"/>
  <c r="AI107" i="19"/>
  <c r="AQ107" i="19" s="1"/>
  <c r="AH107" i="19"/>
  <c r="AG107" i="19"/>
  <c r="AF107" i="19"/>
  <c r="AE107" i="19"/>
  <c r="AD107" i="19"/>
  <c r="AC107" i="19"/>
  <c r="AB107" i="19"/>
  <c r="AA107" i="19"/>
  <c r="Z107" i="19"/>
  <c r="Y107" i="19"/>
  <c r="W107" i="19"/>
  <c r="T107" i="19"/>
  <c r="S107" i="19"/>
  <c r="R107" i="19"/>
  <c r="L107" i="19"/>
  <c r="K107" i="19"/>
  <c r="J107" i="19"/>
  <c r="I107" i="19"/>
  <c r="H107" i="19"/>
  <c r="G107" i="19"/>
  <c r="F107" i="19"/>
  <c r="BD106" i="19"/>
  <c r="BC106" i="19"/>
  <c r="BB106" i="19"/>
  <c r="BA106" i="19"/>
  <c r="AW106" i="19"/>
  <c r="AV106" i="19"/>
  <c r="AU106" i="19"/>
  <c r="AT106" i="19"/>
  <c r="AS106" i="19"/>
  <c r="AO106" i="19"/>
  <c r="AN106" i="19"/>
  <c r="AM106" i="19"/>
  <c r="AL106" i="19"/>
  <c r="AK106" i="19"/>
  <c r="AJ106" i="19"/>
  <c r="AI106" i="19"/>
  <c r="AQ106" i="19" s="1"/>
  <c r="AH106" i="19"/>
  <c r="AG106" i="19"/>
  <c r="AF106" i="19"/>
  <c r="AE106" i="19"/>
  <c r="AD106" i="19"/>
  <c r="AC106" i="19"/>
  <c r="AB106" i="19"/>
  <c r="AA106" i="19"/>
  <c r="Z106" i="19"/>
  <c r="Y106" i="19"/>
  <c r="W106" i="19"/>
  <c r="T106" i="19"/>
  <c r="S106" i="19"/>
  <c r="R106" i="19"/>
  <c r="L106" i="19"/>
  <c r="K106" i="19"/>
  <c r="J106" i="19"/>
  <c r="I106" i="19"/>
  <c r="H106" i="19"/>
  <c r="G106" i="19"/>
  <c r="F106" i="19"/>
  <c r="BD105" i="19"/>
  <c r="BC105" i="19"/>
  <c r="BB105" i="19"/>
  <c r="BA105" i="19"/>
  <c r="AW105" i="19"/>
  <c r="AV105" i="19"/>
  <c r="AU105" i="19"/>
  <c r="AT105" i="19"/>
  <c r="AS105" i="19"/>
  <c r="AO105" i="19"/>
  <c r="AN105" i="19"/>
  <c r="AM105" i="19"/>
  <c r="AL105" i="19"/>
  <c r="AK105" i="19"/>
  <c r="AJ105" i="19"/>
  <c r="AI105" i="19"/>
  <c r="AQ105" i="19" s="1"/>
  <c r="AH105" i="19"/>
  <c r="AG105" i="19"/>
  <c r="AF105" i="19"/>
  <c r="AE105" i="19"/>
  <c r="AD105" i="19"/>
  <c r="AC105" i="19"/>
  <c r="AB105" i="19"/>
  <c r="AA105" i="19"/>
  <c r="Z105" i="19"/>
  <c r="Y105" i="19"/>
  <c r="W105" i="19"/>
  <c r="T105" i="19"/>
  <c r="S105" i="19"/>
  <c r="R105" i="19"/>
  <c r="L105" i="19"/>
  <c r="K105" i="19"/>
  <c r="J105" i="19"/>
  <c r="I105" i="19"/>
  <c r="H105" i="19"/>
  <c r="G105" i="19"/>
  <c r="F105" i="19"/>
  <c r="BD104" i="19"/>
  <c r="BC104" i="19"/>
  <c r="BB104" i="19"/>
  <c r="BA104" i="19"/>
  <c r="AW104" i="19"/>
  <c r="AV104" i="19"/>
  <c r="AU104" i="19"/>
  <c r="AT104" i="19"/>
  <c r="AS104" i="19"/>
  <c r="AO104" i="19"/>
  <c r="AN104" i="19"/>
  <c r="AM104" i="19"/>
  <c r="AL104" i="19"/>
  <c r="AK104" i="19"/>
  <c r="AJ104" i="19"/>
  <c r="AI104" i="19"/>
  <c r="AQ104" i="19" s="1"/>
  <c r="AH104" i="19"/>
  <c r="AG104" i="19"/>
  <c r="AF104" i="19"/>
  <c r="AE104" i="19"/>
  <c r="AD104" i="19"/>
  <c r="AC104" i="19"/>
  <c r="AB104" i="19"/>
  <c r="AA104" i="19"/>
  <c r="Z104" i="19"/>
  <c r="Y104" i="19"/>
  <c r="W104" i="19"/>
  <c r="T104" i="19"/>
  <c r="S104" i="19"/>
  <c r="R104" i="19"/>
  <c r="L104" i="19"/>
  <c r="P104" i="19" s="1"/>
  <c r="K104" i="19"/>
  <c r="J104" i="19"/>
  <c r="I104" i="19"/>
  <c r="H104" i="19"/>
  <c r="G104" i="19"/>
  <c r="F104" i="19"/>
  <c r="BD103" i="19"/>
  <c r="BC103" i="19"/>
  <c r="BB103" i="19"/>
  <c r="BA103" i="19"/>
  <c r="AW103" i="19"/>
  <c r="AV103" i="19"/>
  <c r="AU103" i="19"/>
  <c r="AT103" i="19"/>
  <c r="AS103" i="19"/>
  <c r="AO103" i="19"/>
  <c r="AN103" i="19"/>
  <c r="AM103" i="19"/>
  <c r="AL103" i="19"/>
  <c r="AK103" i="19"/>
  <c r="AJ103" i="19"/>
  <c r="AI103" i="19"/>
  <c r="AQ103" i="19" s="1"/>
  <c r="AH103" i="19"/>
  <c r="AG103" i="19"/>
  <c r="AF103" i="19"/>
  <c r="AE103" i="19"/>
  <c r="AD103" i="19"/>
  <c r="AC103" i="19"/>
  <c r="AB103" i="19"/>
  <c r="AA103" i="19"/>
  <c r="Z103" i="19"/>
  <c r="Y103" i="19"/>
  <c r="W103" i="19"/>
  <c r="T103" i="19"/>
  <c r="V103" i="19" s="1"/>
  <c r="S103" i="19"/>
  <c r="R103" i="19"/>
  <c r="L103" i="19"/>
  <c r="P103" i="19" s="1"/>
  <c r="K103" i="19"/>
  <c r="J103" i="19"/>
  <c r="I103" i="19"/>
  <c r="H103" i="19"/>
  <c r="G103" i="19"/>
  <c r="F103" i="19"/>
  <c r="BD102" i="19"/>
  <c r="BC102" i="19"/>
  <c r="BB102" i="19"/>
  <c r="BA102" i="19"/>
  <c r="AW102" i="19"/>
  <c r="AV102" i="19"/>
  <c r="AU102" i="19"/>
  <c r="AT102" i="19"/>
  <c r="AS102" i="19"/>
  <c r="AO102" i="19"/>
  <c r="AN102" i="19"/>
  <c r="AM102" i="19"/>
  <c r="AL102" i="19"/>
  <c r="AK102" i="19"/>
  <c r="AJ102" i="19"/>
  <c r="AI102" i="19"/>
  <c r="AQ102" i="19" s="1"/>
  <c r="AH102" i="19"/>
  <c r="AG102" i="19"/>
  <c r="AF102" i="19"/>
  <c r="AE102" i="19"/>
  <c r="AD102" i="19"/>
  <c r="AC102" i="19"/>
  <c r="AB102" i="19"/>
  <c r="AA102" i="19"/>
  <c r="Z102" i="19"/>
  <c r="Y102" i="19"/>
  <c r="W102" i="19"/>
  <c r="T102" i="19"/>
  <c r="U102" i="19" s="1"/>
  <c r="S102" i="19"/>
  <c r="R102" i="19"/>
  <c r="L102" i="19"/>
  <c r="K102" i="19"/>
  <c r="J102" i="19"/>
  <c r="I102" i="19"/>
  <c r="H102" i="19"/>
  <c r="G102" i="19"/>
  <c r="F102" i="19"/>
  <c r="BD101" i="19"/>
  <c r="BC101" i="19"/>
  <c r="BB101" i="19"/>
  <c r="BA101" i="19"/>
  <c r="AW101" i="19"/>
  <c r="AV101" i="19"/>
  <c r="AU101" i="19"/>
  <c r="AT101" i="19"/>
  <c r="AS101" i="19"/>
  <c r="AO101" i="19"/>
  <c r="AN101" i="19"/>
  <c r="AM101" i="19"/>
  <c r="AL101" i="19"/>
  <c r="AK101" i="19"/>
  <c r="AJ101" i="19"/>
  <c r="AI101" i="19"/>
  <c r="AQ101" i="19" s="1"/>
  <c r="AH101" i="19"/>
  <c r="AG101" i="19"/>
  <c r="AF101" i="19"/>
  <c r="AE101" i="19"/>
  <c r="AD101" i="19"/>
  <c r="AC101" i="19"/>
  <c r="AB101" i="19"/>
  <c r="AA101" i="19"/>
  <c r="Z101" i="19"/>
  <c r="Y101" i="19"/>
  <c r="W101" i="19"/>
  <c r="T101" i="19"/>
  <c r="V101" i="19" s="1"/>
  <c r="S101" i="19"/>
  <c r="R101" i="19"/>
  <c r="L101" i="19"/>
  <c r="P101" i="19" s="1"/>
  <c r="K101" i="19"/>
  <c r="J101" i="19"/>
  <c r="I101" i="19"/>
  <c r="H101" i="19"/>
  <c r="G101" i="19"/>
  <c r="F101" i="19"/>
  <c r="BD100" i="19"/>
  <c r="BC100" i="19"/>
  <c r="BB100" i="19"/>
  <c r="BA100" i="19"/>
  <c r="AW100" i="19"/>
  <c r="AV100" i="19"/>
  <c r="AU100" i="19"/>
  <c r="AT100" i="19"/>
  <c r="AS100" i="19"/>
  <c r="AO100" i="19"/>
  <c r="AN100" i="19"/>
  <c r="AM100" i="19"/>
  <c r="AL100" i="19"/>
  <c r="AK100" i="19"/>
  <c r="AJ100" i="19"/>
  <c r="AI100" i="19"/>
  <c r="AQ100" i="19" s="1"/>
  <c r="AH100" i="19"/>
  <c r="AG100" i="19"/>
  <c r="AF100" i="19"/>
  <c r="AE100" i="19"/>
  <c r="AD100" i="19"/>
  <c r="AC100" i="19"/>
  <c r="AB100" i="19"/>
  <c r="AA100" i="19"/>
  <c r="Z100" i="19"/>
  <c r="Y100" i="19"/>
  <c r="W100" i="19"/>
  <c r="T100" i="19"/>
  <c r="U100" i="19" s="1"/>
  <c r="S100" i="19"/>
  <c r="R100" i="19"/>
  <c r="L100" i="19"/>
  <c r="P100" i="19" s="1"/>
  <c r="K100" i="19"/>
  <c r="J100" i="19"/>
  <c r="I100" i="19"/>
  <c r="H100" i="19"/>
  <c r="G100" i="19"/>
  <c r="F100" i="19"/>
  <c r="BD99" i="19"/>
  <c r="BC99" i="19"/>
  <c r="BB99" i="19"/>
  <c r="BA99" i="19"/>
  <c r="AW99" i="19"/>
  <c r="AV99" i="19"/>
  <c r="AU99" i="19"/>
  <c r="AT99" i="19"/>
  <c r="AS99" i="19"/>
  <c r="AO99" i="19"/>
  <c r="AN99" i="19"/>
  <c r="AM99" i="19"/>
  <c r="AL99" i="19"/>
  <c r="AK99" i="19"/>
  <c r="AJ99" i="19"/>
  <c r="AI99" i="19"/>
  <c r="AQ99" i="19" s="1"/>
  <c r="AH99" i="19"/>
  <c r="AG99" i="19"/>
  <c r="AF99" i="19"/>
  <c r="AE99" i="19"/>
  <c r="AD99" i="19"/>
  <c r="AC99" i="19"/>
  <c r="AB99" i="19"/>
  <c r="AA99" i="19"/>
  <c r="Z99" i="19"/>
  <c r="Y99" i="19"/>
  <c r="W99" i="19"/>
  <c r="T99" i="19"/>
  <c r="S99" i="19"/>
  <c r="R99" i="19"/>
  <c r="L99" i="19"/>
  <c r="O99" i="19" s="1"/>
  <c r="K99" i="19"/>
  <c r="J99" i="19"/>
  <c r="I99" i="19"/>
  <c r="H99" i="19"/>
  <c r="G99" i="19"/>
  <c r="F99" i="19"/>
  <c r="BD98" i="19"/>
  <c r="BC98" i="19"/>
  <c r="BB98" i="19"/>
  <c r="BA98" i="19"/>
  <c r="AW98" i="19"/>
  <c r="AV98" i="19"/>
  <c r="AU98" i="19"/>
  <c r="AT98" i="19"/>
  <c r="AS98" i="19"/>
  <c r="AO98" i="19"/>
  <c r="AN98" i="19"/>
  <c r="AM98" i="19"/>
  <c r="AL98" i="19"/>
  <c r="AK98" i="19"/>
  <c r="AJ98" i="19"/>
  <c r="AI98" i="19"/>
  <c r="AQ98" i="19" s="1"/>
  <c r="AH98" i="19"/>
  <c r="AG98" i="19"/>
  <c r="AF98" i="19"/>
  <c r="AE98" i="19"/>
  <c r="AD98" i="19"/>
  <c r="AC98" i="19"/>
  <c r="AB98" i="19"/>
  <c r="AA98" i="19"/>
  <c r="Z98" i="19"/>
  <c r="Y98" i="19"/>
  <c r="W98" i="19"/>
  <c r="T98" i="19"/>
  <c r="S98" i="19"/>
  <c r="R98" i="19"/>
  <c r="L98" i="19"/>
  <c r="K98" i="19"/>
  <c r="J98" i="19"/>
  <c r="I98" i="19"/>
  <c r="H98" i="19"/>
  <c r="G98" i="19"/>
  <c r="F98" i="19"/>
  <c r="BD97" i="19"/>
  <c r="BC97" i="19"/>
  <c r="BB97" i="19"/>
  <c r="BA97" i="19"/>
  <c r="AW97" i="19"/>
  <c r="AV97" i="19"/>
  <c r="AU97" i="19"/>
  <c r="AT97" i="19"/>
  <c r="AS97" i="19"/>
  <c r="AO97" i="19"/>
  <c r="AN97" i="19"/>
  <c r="AM97" i="19"/>
  <c r="AL97" i="19"/>
  <c r="AK97" i="19"/>
  <c r="AJ97" i="19"/>
  <c r="AI97" i="19"/>
  <c r="AQ97" i="19" s="1"/>
  <c r="AH97" i="19"/>
  <c r="AG97" i="19"/>
  <c r="AF97" i="19"/>
  <c r="AE97" i="19"/>
  <c r="AD97" i="19"/>
  <c r="AC97" i="19"/>
  <c r="AB97" i="19"/>
  <c r="AA97" i="19"/>
  <c r="Z97" i="19"/>
  <c r="Y97" i="19"/>
  <c r="W97" i="19"/>
  <c r="T97" i="19"/>
  <c r="S97" i="19"/>
  <c r="R97" i="19"/>
  <c r="L97" i="19"/>
  <c r="O97" i="19" s="1"/>
  <c r="K97" i="19"/>
  <c r="J97" i="19"/>
  <c r="I97" i="19"/>
  <c r="H97" i="19"/>
  <c r="G97" i="19"/>
  <c r="F97" i="19"/>
  <c r="BD96" i="19"/>
  <c r="BC96" i="19"/>
  <c r="BB96" i="19"/>
  <c r="BA96" i="19"/>
  <c r="AW96" i="19"/>
  <c r="AV96" i="19"/>
  <c r="AU96" i="19"/>
  <c r="AT96" i="19"/>
  <c r="AS96" i="19"/>
  <c r="AO96" i="19"/>
  <c r="AN96" i="19"/>
  <c r="AM96" i="19"/>
  <c r="AL96" i="19"/>
  <c r="AK96" i="19"/>
  <c r="AJ96" i="19"/>
  <c r="AI96" i="19"/>
  <c r="AQ96" i="19" s="1"/>
  <c r="AH96" i="19"/>
  <c r="AG96" i="19"/>
  <c r="AF96" i="19"/>
  <c r="AE96" i="19"/>
  <c r="AD96" i="19"/>
  <c r="AC96" i="19"/>
  <c r="AB96" i="19"/>
  <c r="AA96" i="19"/>
  <c r="Z96" i="19"/>
  <c r="Y96" i="19"/>
  <c r="W96" i="19"/>
  <c r="T96" i="19"/>
  <c r="S96" i="19"/>
  <c r="R96" i="19"/>
  <c r="L96" i="19"/>
  <c r="P96" i="19" s="1"/>
  <c r="K96" i="19"/>
  <c r="J96" i="19"/>
  <c r="I96" i="19"/>
  <c r="H96" i="19"/>
  <c r="G96" i="19"/>
  <c r="F96" i="19"/>
  <c r="BD95" i="19"/>
  <c r="BC95" i="19"/>
  <c r="BB95" i="19"/>
  <c r="BA95" i="19"/>
  <c r="AW95" i="19"/>
  <c r="AV95" i="19"/>
  <c r="AU95" i="19"/>
  <c r="AT95" i="19"/>
  <c r="AS95" i="19"/>
  <c r="AO95" i="19"/>
  <c r="AN95" i="19"/>
  <c r="AM95" i="19"/>
  <c r="AL95" i="19"/>
  <c r="AK95" i="19"/>
  <c r="AJ95" i="19"/>
  <c r="AI95" i="19"/>
  <c r="AQ95" i="19" s="1"/>
  <c r="AH95" i="19"/>
  <c r="AG95" i="19"/>
  <c r="AF95" i="19"/>
  <c r="AE95" i="19"/>
  <c r="AD95" i="19"/>
  <c r="AC95" i="19"/>
  <c r="AB95" i="19"/>
  <c r="AA95" i="19"/>
  <c r="Z95" i="19"/>
  <c r="Y95" i="19"/>
  <c r="W95" i="19"/>
  <c r="T95" i="19"/>
  <c r="V95" i="19" s="1"/>
  <c r="S95" i="19"/>
  <c r="R95" i="19"/>
  <c r="L95" i="19"/>
  <c r="P95" i="19" s="1"/>
  <c r="K95" i="19"/>
  <c r="J95" i="19"/>
  <c r="I95" i="19"/>
  <c r="H95" i="19"/>
  <c r="G95" i="19"/>
  <c r="F95" i="19"/>
  <c r="BD94" i="19"/>
  <c r="BC94" i="19"/>
  <c r="BB94" i="19"/>
  <c r="BA94" i="19"/>
  <c r="AW94" i="19"/>
  <c r="AV94" i="19"/>
  <c r="AU94" i="19"/>
  <c r="AT94" i="19"/>
  <c r="AS94" i="19"/>
  <c r="AO94" i="19"/>
  <c r="AN94" i="19"/>
  <c r="AM94" i="19"/>
  <c r="AL94" i="19"/>
  <c r="AK94" i="19"/>
  <c r="AJ94" i="19"/>
  <c r="AI94" i="19"/>
  <c r="AQ94" i="19" s="1"/>
  <c r="AH94" i="19"/>
  <c r="AG94" i="19"/>
  <c r="AF94" i="19"/>
  <c r="AE94" i="19"/>
  <c r="AD94" i="19"/>
  <c r="AC94" i="19"/>
  <c r="AB94" i="19"/>
  <c r="AA94" i="19"/>
  <c r="Z94" i="19"/>
  <c r="Y94" i="19"/>
  <c r="W94" i="19"/>
  <c r="T94" i="19"/>
  <c r="U94" i="19" s="1"/>
  <c r="S94" i="19"/>
  <c r="R94" i="19"/>
  <c r="L94" i="19"/>
  <c r="K94" i="19"/>
  <c r="J94" i="19"/>
  <c r="I94" i="19"/>
  <c r="H94" i="19"/>
  <c r="G94" i="19"/>
  <c r="F94" i="19"/>
  <c r="BD93" i="19"/>
  <c r="BC93" i="19"/>
  <c r="BB93" i="19"/>
  <c r="BA93" i="19"/>
  <c r="AW93" i="19"/>
  <c r="AV93" i="19"/>
  <c r="AU93" i="19"/>
  <c r="AT93" i="19"/>
  <c r="AS93" i="19"/>
  <c r="AO93" i="19"/>
  <c r="AN93" i="19"/>
  <c r="AM93" i="19"/>
  <c r="AL93" i="19"/>
  <c r="AK93" i="19"/>
  <c r="AJ93" i="19"/>
  <c r="AI93" i="19"/>
  <c r="AQ93" i="19" s="1"/>
  <c r="AH93" i="19"/>
  <c r="AG93" i="19"/>
  <c r="AF93" i="19"/>
  <c r="AE93" i="19"/>
  <c r="AD93" i="19"/>
  <c r="AC93" i="19"/>
  <c r="AB93" i="19"/>
  <c r="AA93" i="19"/>
  <c r="Z93" i="19"/>
  <c r="Y93" i="19"/>
  <c r="W93" i="19"/>
  <c r="T93" i="19"/>
  <c r="V93" i="19" s="1"/>
  <c r="S93" i="19"/>
  <c r="R93" i="19"/>
  <c r="L93" i="19"/>
  <c r="P93" i="19" s="1"/>
  <c r="K93" i="19"/>
  <c r="J93" i="19"/>
  <c r="I93" i="19"/>
  <c r="H93" i="19"/>
  <c r="G93" i="19"/>
  <c r="F93" i="19"/>
  <c r="BD92" i="19"/>
  <c r="BC92" i="19"/>
  <c r="BB92" i="19"/>
  <c r="BA92" i="19"/>
  <c r="AW92" i="19"/>
  <c r="AV92" i="19"/>
  <c r="AU92" i="19"/>
  <c r="AT92" i="19"/>
  <c r="AS92" i="19"/>
  <c r="AO92" i="19"/>
  <c r="AN92" i="19"/>
  <c r="AM92" i="19"/>
  <c r="AL92" i="19"/>
  <c r="AK92" i="19"/>
  <c r="AJ92" i="19"/>
  <c r="AI92" i="19"/>
  <c r="AQ92" i="19" s="1"/>
  <c r="AH92" i="19"/>
  <c r="AG92" i="19"/>
  <c r="AF92" i="19"/>
  <c r="AE92" i="19"/>
  <c r="AD92" i="19"/>
  <c r="AC92" i="19"/>
  <c r="AB92" i="19"/>
  <c r="AA92" i="19"/>
  <c r="Z92" i="19"/>
  <c r="Y92" i="19"/>
  <c r="W92" i="19"/>
  <c r="T92" i="19"/>
  <c r="U92" i="19" s="1"/>
  <c r="S92" i="19"/>
  <c r="R92" i="19"/>
  <c r="L92" i="19"/>
  <c r="P92" i="19" s="1"/>
  <c r="K92" i="19"/>
  <c r="J92" i="19"/>
  <c r="I92" i="19"/>
  <c r="H92" i="19"/>
  <c r="G92" i="19"/>
  <c r="F92" i="19"/>
  <c r="BD91" i="19"/>
  <c r="BC91" i="19"/>
  <c r="BB91" i="19"/>
  <c r="BA91" i="19"/>
  <c r="AW91" i="19"/>
  <c r="AV91" i="19"/>
  <c r="AU91" i="19"/>
  <c r="AT91" i="19"/>
  <c r="AS91" i="19"/>
  <c r="AO91" i="19"/>
  <c r="AN91" i="19"/>
  <c r="AM91" i="19"/>
  <c r="AL91" i="19"/>
  <c r="AK91" i="19"/>
  <c r="AJ91" i="19"/>
  <c r="AI91" i="19"/>
  <c r="AQ91" i="19" s="1"/>
  <c r="AH91" i="19"/>
  <c r="AG91" i="19"/>
  <c r="AF91" i="19"/>
  <c r="AE91" i="19"/>
  <c r="AD91" i="19"/>
  <c r="AC91" i="19"/>
  <c r="AB91" i="19"/>
  <c r="AA91" i="19"/>
  <c r="Z91" i="19"/>
  <c r="Y91" i="19"/>
  <c r="W91" i="19"/>
  <c r="T91" i="19"/>
  <c r="S91" i="19"/>
  <c r="R91" i="19"/>
  <c r="L91" i="19"/>
  <c r="K91" i="19"/>
  <c r="J91" i="19"/>
  <c r="I91" i="19"/>
  <c r="H91" i="19"/>
  <c r="G91" i="19"/>
  <c r="F91" i="19"/>
  <c r="BD90" i="19"/>
  <c r="BC90" i="19"/>
  <c r="BB90" i="19"/>
  <c r="BA90" i="19"/>
  <c r="AW90" i="19"/>
  <c r="AV90" i="19"/>
  <c r="AU90" i="19"/>
  <c r="AT90" i="19"/>
  <c r="AS90" i="19"/>
  <c r="AO90" i="19"/>
  <c r="AN90" i="19"/>
  <c r="AM90" i="19"/>
  <c r="AL90" i="19"/>
  <c r="AK90" i="19"/>
  <c r="AJ90" i="19"/>
  <c r="AI90" i="19"/>
  <c r="AQ90" i="19" s="1"/>
  <c r="AH90" i="19"/>
  <c r="AG90" i="19"/>
  <c r="AF90" i="19"/>
  <c r="AE90" i="19"/>
  <c r="AD90" i="19"/>
  <c r="AC90" i="19"/>
  <c r="AB90" i="19"/>
  <c r="AA90" i="19"/>
  <c r="Z90" i="19"/>
  <c r="Y90" i="19"/>
  <c r="W90" i="19"/>
  <c r="T90" i="19"/>
  <c r="S90" i="19"/>
  <c r="R90" i="19"/>
  <c r="L90" i="19"/>
  <c r="K90" i="19"/>
  <c r="J90" i="19"/>
  <c r="I90" i="19"/>
  <c r="H90" i="19"/>
  <c r="G90" i="19"/>
  <c r="F90" i="19"/>
  <c r="BD89" i="19"/>
  <c r="BC89" i="19"/>
  <c r="BB89" i="19"/>
  <c r="BA89" i="19"/>
  <c r="AW89" i="19"/>
  <c r="AV89" i="19"/>
  <c r="AU89" i="19"/>
  <c r="AT89" i="19"/>
  <c r="AS89" i="19"/>
  <c r="AO89" i="19"/>
  <c r="AN89" i="19"/>
  <c r="AM89" i="19"/>
  <c r="AL89" i="19"/>
  <c r="AK89" i="19"/>
  <c r="AJ89" i="19"/>
  <c r="AI89" i="19"/>
  <c r="AQ89" i="19" s="1"/>
  <c r="AH89" i="19"/>
  <c r="AG89" i="19"/>
  <c r="AF89" i="19"/>
  <c r="AE89" i="19"/>
  <c r="AD89" i="19"/>
  <c r="AC89" i="19"/>
  <c r="AB89" i="19"/>
  <c r="AA89" i="19"/>
  <c r="Z89" i="19"/>
  <c r="Y89" i="19"/>
  <c r="W89" i="19"/>
  <c r="T89" i="19"/>
  <c r="S89" i="19"/>
  <c r="R89" i="19"/>
  <c r="L89" i="19"/>
  <c r="K89" i="19"/>
  <c r="J89" i="19"/>
  <c r="I89" i="19"/>
  <c r="H89" i="19"/>
  <c r="G89" i="19"/>
  <c r="F89" i="19"/>
  <c r="BD88" i="19"/>
  <c r="BC88" i="19"/>
  <c r="BB88" i="19"/>
  <c r="BA88" i="19"/>
  <c r="AW88" i="19"/>
  <c r="AV88" i="19"/>
  <c r="AU88" i="19"/>
  <c r="AT88" i="19"/>
  <c r="AS88" i="19"/>
  <c r="AO88" i="19"/>
  <c r="AN88" i="19"/>
  <c r="AM88" i="19"/>
  <c r="AL88" i="19"/>
  <c r="AK88" i="19"/>
  <c r="AJ88" i="19"/>
  <c r="AI88" i="19"/>
  <c r="AQ88" i="19" s="1"/>
  <c r="AH88" i="19"/>
  <c r="AG88" i="19"/>
  <c r="AF88" i="19"/>
  <c r="AE88" i="19"/>
  <c r="AD88" i="19"/>
  <c r="AC88" i="19"/>
  <c r="AB88" i="19"/>
  <c r="AA88" i="19"/>
  <c r="Z88" i="19"/>
  <c r="Y88" i="19"/>
  <c r="W88" i="19"/>
  <c r="T88" i="19"/>
  <c r="S88" i="19"/>
  <c r="R88" i="19"/>
  <c r="L88" i="19"/>
  <c r="P88" i="19" s="1"/>
  <c r="K88" i="19"/>
  <c r="J88" i="19"/>
  <c r="I88" i="19"/>
  <c r="H88" i="19"/>
  <c r="G88" i="19"/>
  <c r="F88" i="19"/>
  <c r="BD87" i="19"/>
  <c r="BC87" i="19"/>
  <c r="BB87" i="19"/>
  <c r="BA87" i="19"/>
  <c r="AW87" i="19"/>
  <c r="AV87" i="19"/>
  <c r="AU87" i="19"/>
  <c r="AT87" i="19"/>
  <c r="AS87" i="19"/>
  <c r="AO87" i="19"/>
  <c r="AN87" i="19"/>
  <c r="AM87" i="19"/>
  <c r="AL87" i="19"/>
  <c r="AK87" i="19"/>
  <c r="AJ87" i="19"/>
  <c r="AI87" i="19"/>
  <c r="AQ87" i="19" s="1"/>
  <c r="AH87" i="19"/>
  <c r="AG87" i="19"/>
  <c r="AF87" i="19"/>
  <c r="AE87" i="19"/>
  <c r="AD87" i="19"/>
  <c r="AC87" i="19"/>
  <c r="AB87" i="19"/>
  <c r="AA87" i="19"/>
  <c r="Z87" i="19"/>
  <c r="Y87" i="19"/>
  <c r="W87" i="19"/>
  <c r="T87" i="19"/>
  <c r="V87" i="19" s="1"/>
  <c r="S87" i="19"/>
  <c r="R87" i="19"/>
  <c r="L87" i="19"/>
  <c r="P87" i="19" s="1"/>
  <c r="K87" i="19"/>
  <c r="J87" i="19"/>
  <c r="I87" i="19"/>
  <c r="H87" i="19"/>
  <c r="G87" i="19"/>
  <c r="F87" i="19"/>
  <c r="BD86" i="19"/>
  <c r="BC86" i="19"/>
  <c r="BB86" i="19"/>
  <c r="BA86" i="19"/>
  <c r="AW86" i="19"/>
  <c r="AV86" i="19"/>
  <c r="AU86" i="19"/>
  <c r="AT86" i="19"/>
  <c r="AS86" i="19"/>
  <c r="AO86" i="19"/>
  <c r="AN86" i="19"/>
  <c r="AM86" i="19"/>
  <c r="AL86" i="19"/>
  <c r="AK86" i="19"/>
  <c r="AJ86" i="19"/>
  <c r="AI86" i="19"/>
  <c r="AQ86" i="19" s="1"/>
  <c r="AH86" i="19"/>
  <c r="AG86" i="19"/>
  <c r="AF86" i="19"/>
  <c r="AE86" i="19"/>
  <c r="AD86" i="19"/>
  <c r="AC86" i="19"/>
  <c r="AB86" i="19"/>
  <c r="AA86" i="19"/>
  <c r="Z86" i="19"/>
  <c r="Y86" i="19"/>
  <c r="W86" i="19"/>
  <c r="T86" i="19"/>
  <c r="U86" i="19" s="1"/>
  <c r="S86" i="19"/>
  <c r="R86" i="19"/>
  <c r="L86" i="19"/>
  <c r="K86" i="19"/>
  <c r="J86" i="19"/>
  <c r="I86" i="19"/>
  <c r="H86" i="19"/>
  <c r="G86" i="19"/>
  <c r="F86" i="19"/>
  <c r="BD85" i="19"/>
  <c r="BC85" i="19"/>
  <c r="BB85" i="19"/>
  <c r="BA85" i="19"/>
  <c r="AW85" i="19"/>
  <c r="AV85" i="19"/>
  <c r="AU85" i="19"/>
  <c r="AT85" i="19"/>
  <c r="AS85" i="19"/>
  <c r="AO85" i="19"/>
  <c r="AN85" i="19"/>
  <c r="AM85" i="19"/>
  <c r="AL85" i="19"/>
  <c r="AK85" i="19"/>
  <c r="AJ85" i="19"/>
  <c r="AI85" i="19"/>
  <c r="AQ85" i="19" s="1"/>
  <c r="AH85" i="19"/>
  <c r="AG85" i="19"/>
  <c r="AF85" i="19"/>
  <c r="AE85" i="19"/>
  <c r="AD85" i="19"/>
  <c r="AC85" i="19"/>
  <c r="AB85" i="19"/>
  <c r="AA85" i="19"/>
  <c r="Z85" i="19"/>
  <c r="Y85" i="19"/>
  <c r="W85" i="19"/>
  <c r="T85" i="19"/>
  <c r="V85" i="19" s="1"/>
  <c r="S85" i="19"/>
  <c r="R85" i="19"/>
  <c r="L85" i="19"/>
  <c r="P85" i="19" s="1"/>
  <c r="K85" i="19"/>
  <c r="J85" i="19"/>
  <c r="I85" i="19"/>
  <c r="H85" i="19"/>
  <c r="G85" i="19"/>
  <c r="F85" i="19"/>
  <c r="BD84" i="19"/>
  <c r="BC84" i="19"/>
  <c r="BB84" i="19"/>
  <c r="BA84" i="19"/>
  <c r="AW84" i="19"/>
  <c r="AV84" i="19"/>
  <c r="AU84" i="19"/>
  <c r="AT84" i="19"/>
  <c r="AS84" i="19"/>
  <c r="AO84" i="19"/>
  <c r="AN84" i="19"/>
  <c r="AM84" i="19"/>
  <c r="AL84" i="19"/>
  <c r="AK84" i="19"/>
  <c r="AJ84" i="19"/>
  <c r="AI84" i="19"/>
  <c r="AQ84" i="19" s="1"/>
  <c r="AH84" i="19"/>
  <c r="AG84" i="19"/>
  <c r="AF84" i="19"/>
  <c r="AE84" i="19"/>
  <c r="AD84" i="19"/>
  <c r="AC84" i="19"/>
  <c r="AB84" i="19"/>
  <c r="AA84" i="19"/>
  <c r="Z84" i="19"/>
  <c r="Y84" i="19"/>
  <c r="W84" i="19"/>
  <c r="T84" i="19"/>
  <c r="U84" i="19" s="1"/>
  <c r="S84" i="19"/>
  <c r="R84" i="19"/>
  <c r="L84" i="19"/>
  <c r="P84" i="19" s="1"/>
  <c r="K84" i="19"/>
  <c r="J84" i="19"/>
  <c r="I84" i="19"/>
  <c r="H84" i="19"/>
  <c r="G84" i="19"/>
  <c r="F84" i="19"/>
  <c r="BD83" i="19"/>
  <c r="BC83" i="19"/>
  <c r="BB83" i="19"/>
  <c r="BA83" i="19"/>
  <c r="AW83" i="19"/>
  <c r="AV83" i="19"/>
  <c r="AU83" i="19"/>
  <c r="AT83" i="19"/>
  <c r="AS83" i="19"/>
  <c r="AO83" i="19"/>
  <c r="AN83" i="19"/>
  <c r="AM83" i="19"/>
  <c r="AL83" i="19"/>
  <c r="AK83" i="19"/>
  <c r="AJ83" i="19"/>
  <c r="AI83" i="19"/>
  <c r="AQ83" i="19" s="1"/>
  <c r="AH83" i="19"/>
  <c r="AG83" i="19"/>
  <c r="AF83" i="19"/>
  <c r="AE83" i="19"/>
  <c r="AD83" i="19"/>
  <c r="AC83" i="19"/>
  <c r="AB83" i="19"/>
  <c r="AA83" i="19"/>
  <c r="Z83" i="19"/>
  <c r="Y83" i="19"/>
  <c r="W83" i="19"/>
  <c r="T83" i="19"/>
  <c r="S83" i="19"/>
  <c r="R83" i="19"/>
  <c r="L83" i="19"/>
  <c r="O83" i="19" s="1"/>
  <c r="K83" i="19"/>
  <c r="J83" i="19"/>
  <c r="I83" i="19"/>
  <c r="H83" i="19"/>
  <c r="G83" i="19"/>
  <c r="F83" i="19"/>
  <c r="BD82" i="19"/>
  <c r="BC82" i="19"/>
  <c r="BB82" i="19"/>
  <c r="BA82" i="19"/>
  <c r="AW82" i="19"/>
  <c r="AV82" i="19"/>
  <c r="AU82" i="19"/>
  <c r="AT82" i="19"/>
  <c r="AS82" i="19"/>
  <c r="AO82" i="19"/>
  <c r="AN82" i="19"/>
  <c r="AM82" i="19"/>
  <c r="AL82" i="19"/>
  <c r="AK82" i="19"/>
  <c r="AJ82" i="19"/>
  <c r="AI82" i="19"/>
  <c r="AQ82" i="19" s="1"/>
  <c r="AH82" i="19"/>
  <c r="AG82" i="19"/>
  <c r="AF82" i="19"/>
  <c r="AE82" i="19"/>
  <c r="AD82" i="19"/>
  <c r="AC82" i="19"/>
  <c r="AB82" i="19"/>
  <c r="AA82" i="19"/>
  <c r="Z82" i="19"/>
  <c r="Y82" i="19"/>
  <c r="W82" i="19"/>
  <c r="T82" i="19"/>
  <c r="S82" i="19"/>
  <c r="R82" i="19"/>
  <c r="L82" i="19"/>
  <c r="K82" i="19"/>
  <c r="J82" i="19"/>
  <c r="I82" i="19"/>
  <c r="H82" i="19"/>
  <c r="G82" i="19"/>
  <c r="F82" i="19"/>
  <c r="BD81" i="19"/>
  <c r="BC81" i="19"/>
  <c r="BB81" i="19"/>
  <c r="BA81" i="19"/>
  <c r="AW81" i="19"/>
  <c r="AV81" i="19"/>
  <c r="AU81" i="19"/>
  <c r="AT81" i="19"/>
  <c r="AS81" i="19"/>
  <c r="AO81" i="19"/>
  <c r="AN81" i="19"/>
  <c r="AM81" i="19"/>
  <c r="AL81" i="19"/>
  <c r="AK81" i="19"/>
  <c r="AJ81" i="19"/>
  <c r="AI81" i="19"/>
  <c r="AQ81" i="19" s="1"/>
  <c r="AH81" i="19"/>
  <c r="AG81" i="19"/>
  <c r="AF81" i="19"/>
  <c r="AE81" i="19"/>
  <c r="AD81" i="19"/>
  <c r="AC81" i="19"/>
  <c r="AB81" i="19"/>
  <c r="AA81" i="19"/>
  <c r="Z81" i="19"/>
  <c r="Y81" i="19"/>
  <c r="W81" i="19"/>
  <c r="T81" i="19"/>
  <c r="S81" i="19"/>
  <c r="R81" i="19"/>
  <c r="L81" i="19"/>
  <c r="O81" i="19" s="1"/>
  <c r="K81" i="19"/>
  <c r="J81" i="19"/>
  <c r="I81" i="19"/>
  <c r="H81" i="19"/>
  <c r="G81" i="19"/>
  <c r="F81" i="19"/>
  <c r="BD80" i="19"/>
  <c r="BC80" i="19"/>
  <c r="BB80" i="19"/>
  <c r="BA80" i="19"/>
  <c r="AW80" i="19"/>
  <c r="AV80" i="19"/>
  <c r="AU80" i="19"/>
  <c r="AT80" i="19"/>
  <c r="AS80" i="19"/>
  <c r="AO80" i="19"/>
  <c r="AN80" i="19"/>
  <c r="AM80" i="19"/>
  <c r="AL80" i="19"/>
  <c r="AK80" i="19"/>
  <c r="AJ80" i="19"/>
  <c r="AI80" i="19"/>
  <c r="AQ80" i="19" s="1"/>
  <c r="AH80" i="19"/>
  <c r="AG80" i="19"/>
  <c r="AF80" i="19"/>
  <c r="AE80" i="19"/>
  <c r="AD80" i="19"/>
  <c r="AC80" i="19"/>
  <c r="AB80" i="19"/>
  <c r="AA80" i="19"/>
  <c r="Z80" i="19"/>
  <c r="Y80" i="19"/>
  <c r="W80" i="19"/>
  <c r="T80" i="19"/>
  <c r="S80" i="19"/>
  <c r="R80" i="19"/>
  <c r="L80" i="19"/>
  <c r="P80" i="19" s="1"/>
  <c r="K80" i="19"/>
  <c r="J80" i="19"/>
  <c r="I80" i="19"/>
  <c r="H80" i="19"/>
  <c r="G80" i="19"/>
  <c r="F80" i="19"/>
  <c r="BD79" i="19"/>
  <c r="BC79" i="19"/>
  <c r="BB79" i="19"/>
  <c r="BA79" i="19"/>
  <c r="AW79" i="19"/>
  <c r="AV79" i="19"/>
  <c r="AU79" i="19"/>
  <c r="AT79" i="19"/>
  <c r="AS79" i="19"/>
  <c r="AO79" i="19"/>
  <c r="AN79" i="19"/>
  <c r="AM79" i="19"/>
  <c r="AL79" i="19"/>
  <c r="AK79" i="19"/>
  <c r="AJ79" i="19"/>
  <c r="AI79" i="19"/>
  <c r="AQ79" i="19" s="1"/>
  <c r="AH79" i="19"/>
  <c r="AG79" i="19"/>
  <c r="AF79" i="19"/>
  <c r="AE79" i="19"/>
  <c r="AD79" i="19"/>
  <c r="AC79" i="19"/>
  <c r="AB79" i="19"/>
  <c r="AA79" i="19"/>
  <c r="Z79" i="19"/>
  <c r="Y79" i="19"/>
  <c r="W79" i="19"/>
  <c r="T79" i="19"/>
  <c r="V79" i="19" s="1"/>
  <c r="S79" i="19"/>
  <c r="R79" i="19"/>
  <c r="L79" i="19"/>
  <c r="P79" i="19" s="1"/>
  <c r="K79" i="19"/>
  <c r="J79" i="19"/>
  <c r="I79" i="19"/>
  <c r="H79" i="19"/>
  <c r="G79" i="19"/>
  <c r="F79" i="19"/>
  <c r="BD78" i="19"/>
  <c r="BC78" i="19"/>
  <c r="BB78" i="19"/>
  <c r="BA78" i="19"/>
  <c r="AW78" i="19"/>
  <c r="AV78" i="19"/>
  <c r="AU78" i="19"/>
  <c r="AT78" i="19"/>
  <c r="AS78" i="19"/>
  <c r="AO78" i="19"/>
  <c r="AN78" i="19"/>
  <c r="AM78" i="19"/>
  <c r="AL78" i="19"/>
  <c r="AK78" i="19"/>
  <c r="AJ78" i="19"/>
  <c r="AI78" i="19"/>
  <c r="AQ78" i="19" s="1"/>
  <c r="AH78" i="19"/>
  <c r="AG78" i="19"/>
  <c r="AF78" i="19"/>
  <c r="AE78" i="19"/>
  <c r="AD78" i="19"/>
  <c r="AC78" i="19"/>
  <c r="AB78" i="19"/>
  <c r="AA78" i="19"/>
  <c r="Z78" i="19"/>
  <c r="Y78" i="19"/>
  <c r="W78" i="19"/>
  <c r="T78" i="19"/>
  <c r="U78" i="19" s="1"/>
  <c r="S78" i="19"/>
  <c r="R78" i="19"/>
  <c r="L78" i="19"/>
  <c r="K78" i="19"/>
  <c r="J78" i="19"/>
  <c r="I78" i="19"/>
  <c r="H78" i="19"/>
  <c r="G78" i="19"/>
  <c r="F78" i="19"/>
  <c r="BD77" i="19"/>
  <c r="BC77" i="19"/>
  <c r="BB77" i="19"/>
  <c r="BA77" i="19"/>
  <c r="AW77" i="19"/>
  <c r="AV77" i="19"/>
  <c r="AU77" i="19"/>
  <c r="AT77" i="19"/>
  <c r="AS77" i="19"/>
  <c r="AO77" i="19"/>
  <c r="AN77" i="19"/>
  <c r="AM77" i="19"/>
  <c r="AL77" i="19"/>
  <c r="AK77" i="19"/>
  <c r="AJ77" i="19"/>
  <c r="AI77" i="19"/>
  <c r="AQ77" i="19" s="1"/>
  <c r="AH77" i="19"/>
  <c r="AG77" i="19"/>
  <c r="AF77" i="19"/>
  <c r="AE77" i="19"/>
  <c r="AD77" i="19"/>
  <c r="AC77" i="19"/>
  <c r="AB77" i="19"/>
  <c r="AA77" i="19"/>
  <c r="Z77" i="19"/>
  <c r="Y77" i="19"/>
  <c r="W77" i="19"/>
  <c r="T77" i="19"/>
  <c r="V77" i="19" s="1"/>
  <c r="S77" i="19"/>
  <c r="R77" i="19"/>
  <c r="L77" i="19"/>
  <c r="P77" i="19" s="1"/>
  <c r="K77" i="19"/>
  <c r="J77" i="19"/>
  <c r="I77" i="19"/>
  <c r="H77" i="19"/>
  <c r="G77" i="19"/>
  <c r="F77" i="19"/>
  <c r="BD76" i="19"/>
  <c r="BC76" i="19"/>
  <c r="BB76" i="19"/>
  <c r="BA76" i="19"/>
  <c r="AW76" i="19"/>
  <c r="AV76" i="19"/>
  <c r="AU76" i="19"/>
  <c r="AT76" i="19"/>
  <c r="AS76" i="19"/>
  <c r="AO76" i="19"/>
  <c r="AN76" i="19"/>
  <c r="AM76" i="19"/>
  <c r="AL76" i="19"/>
  <c r="AK76" i="19"/>
  <c r="AJ76" i="19"/>
  <c r="AI76" i="19"/>
  <c r="AQ76" i="19" s="1"/>
  <c r="AH76" i="19"/>
  <c r="AG76" i="19"/>
  <c r="AF76" i="19"/>
  <c r="AE76" i="19"/>
  <c r="AD76" i="19"/>
  <c r="AC76" i="19"/>
  <c r="AB76" i="19"/>
  <c r="AA76" i="19"/>
  <c r="Z76" i="19"/>
  <c r="Y76" i="19"/>
  <c r="W76" i="19"/>
  <c r="T76" i="19"/>
  <c r="U76" i="19" s="1"/>
  <c r="S76" i="19"/>
  <c r="R76" i="19"/>
  <c r="L76" i="19"/>
  <c r="P76" i="19" s="1"/>
  <c r="K76" i="19"/>
  <c r="J76" i="19"/>
  <c r="I76" i="19"/>
  <c r="H76" i="19"/>
  <c r="G76" i="19"/>
  <c r="F76" i="19"/>
  <c r="BD75" i="19"/>
  <c r="BC75" i="19"/>
  <c r="BB75" i="19"/>
  <c r="BA75" i="19"/>
  <c r="AW75" i="19"/>
  <c r="AV75" i="19"/>
  <c r="AU75" i="19"/>
  <c r="AT75" i="19"/>
  <c r="AS75" i="19"/>
  <c r="AO75" i="19"/>
  <c r="AN75" i="19"/>
  <c r="AM75" i="19"/>
  <c r="AL75" i="19"/>
  <c r="AK75" i="19"/>
  <c r="AJ75" i="19"/>
  <c r="AI75" i="19"/>
  <c r="AQ75" i="19" s="1"/>
  <c r="AH75" i="19"/>
  <c r="AG75" i="19"/>
  <c r="AF75" i="19"/>
  <c r="AE75" i="19"/>
  <c r="AD75" i="19"/>
  <c r="AC75" i="19"/>
  <c r="AB75" i="19"/>
  <c r="AA75" i="19"/>
  <c r="Z75" i="19"/>
  <c r="Y75" i="19"/>
  <c r="W75" i="19"/>
  <c r="T75" i="19"/>
  <c r="S75" i="19"/>
  <c r="R75" i="19"/>
  <c r="L75" i="19"/>
  <c r="K75" i="19"/>
  <c r="J75" i="19"/>
  <c r="I75" i="19"/>
  <c r="H75" i="19"/>
  <c r="G75" i="19"/>
  <c r="F75" i="19"/>
  <c r="BD74" i="19"/>
  <c r="BC74" i="19"/>
  <c r="BB74" i="19"/>
  <c r="BA74" i="19"/>
  <c r="AW74" i="19"/>
  <c r="AV74" i="19"/>
  <c r="AU74" i="19"/>
  <c r="AT74" i="19"/>
  <c r="AS74" i="19"/>
  <c r="AO74" i="19"/>
  <c r="AN74" i="19"/>
  <c r="AM74" i="19"/>
  <c r="AL74" i="19"/>
  <c r="AK74" i="19"/>
  <c r="AJ74" i="19"/>
  <c r="AI74" i="19"/>
  <c r="AQ74" i="19" s="1"/>
  <c r="AH74" i="19"/>
  <c r="AG74" i="19"/>
  <c r="AF74" i="19"/>
  <c r="AE74" i="19"/>
  <c r="AD74" i="19"/>
  <c r="AC74" i="19"/>
  <c r="AB74" i="19"/>
  <c r="AA74" i="19"/>
  <c r="Z74" i="19"/>
  <c r="Y74" i="19"/>
  <c r="W74" i="19"/>
  <c r="T74" i="19"/>
  <c r="S74" i="19"/>
  <c r="R74" i="19"/>
  <c r="L74" i="19"/>
  <c r="K74" i="19"/>
  <c r="J74" i="19"/>
  <c r="I74" i="19"/>
  <c r="H74" i="19"/>
  <c r="G74" i="19"/>
  <c r="F74" i="19"/>
  <c r="BD73" i="19"/>
  <c r="BC73" i="19"/>
  <c r="BB73" i="19"/>
  <c r="BA73" i="19"/>
  <c r="AW73" i="19"/>
  <c r="AV73" i="19"/>
  <c r="AU73" i="19"/>
  <c r="AT73" i="19"/>
  <c r="AS73" i="19"/>
  <c r="AO73" i="19"/>
  <c r="AN73" i="19"/>
  <c r="AM73" i="19"/>
  <c r="AL73" i="19"/>
  <c r="AK73" i="19"/>
  <c r="AJ73" i="19"/>
  <c r="AI73" i="19"/>
  <c r="AQ73" i="19" s="1"/>
  <c r="AH73" i="19"/>
  <c r="AG73" i="19"/>
  <c r="AF73" i="19"/>
  <c r="AE73" i="19"/>
  <c r="AD73" i="19"/>
  <c r="AC73" i="19"/>
  <c r="AB73" i="19"/>
  <c r="AA73" i="19"/>
  <c r="Z73" i="19"/>
  <c r="Y73" i="19"/>
  <c r="W73" i="19"/>
  <c r="T73" i="19"/>
  <c r="S73" i="19"/>
  <c r="R73" i="19"/>
  <c r="L73" i="19"/>
  <c r="K73" i="19"/>
  <c r="J73" i="19"/>
  <c r="I73" i="19"/>
  <c r="H73" i="19"/>
  <c r="G73" i="19"/>
  <c r="F73" i="19"/>
  <c r="BD72" i="19"/>
  <c r="BC72" i="19"/>
  <c r="BB72" i="19"/>
  <c r="BA72" i="19"/>
  <c r="AW72" i="19"/>
  <c r="AV72" i="19"/>
  <c r="AU72" i="19"/>
  <c r="AT72" i="19"/>
  <c r="AS72" i="19"/>
  <c r="AO72" i="19"/>
  <c r="AN72" i="19"/>
  <c r="AM72" i="19"/>
  <c r="AL72" i="19"/>
  <c r="AK72" i="19"/>
  <c r="AJ72" i="19"/>
  <c r="AI72" i="19"/>
  <c r="AQ72" i="19" s="1"/>
  <c r="AH72" i="19"/>
  <c r="AG72" i="19"/>
  <c r="AF72" i="19"/>
  <c r="AE72" i="19"/>
  <c r="AD72" i="19"/>
  <c r="AC72" i="19"/>
  <c r="AB72" i="19"/>
  <c r="AA72" i="19"/>
  <c r="Z72" i="19"/>
  <c r="Y72" i="19"/>
  <c r="W72" i="19"/>
  <c r="T72" i="19"/>
  <c r="S72" i="19"/>
  <c r="R72" i="19"/>
  <c r="L72" i="19"/>
  <c r="P72" i="19" s="1"/>
  <c r="K72" i="19"/>
  <c r="J72" i="19"/>
  <c r="I72" i="19"/>
  <c r="H72" i="19"/>
  <c r="G72" i="19"/>
  <c r="F72" i="19"/>
  <c r="BD71" i="19"/>
  <c r="BC71" i="19"/>
  <c r="BB71" i="19"/>
  <c r="BA71" i="19"/>
  <c r="AW71" i="19"/>
  <c r="AV71" i="19"/>
  <c r="AU71" i="19"/>
  <c r="AT71" i="19"/>
  <c r="AS71" i="19"/>
  <c r="AO71" i="19"/>
  <c r="AN71" i="19"/>
  <c r="AM71" i="19"/>
  <c r="AL71" i="19"/>
  <c r="AK71" i="19"/>
  <c r="AJ71" i="19"/>
  <c r="AI71" i="19"/>
  <c r="AQ71" i="19" s="1"/>
  <c r="AH71" i="19"/>
  <c r="AG71" i="19"/>
  <c r="AF71" i="19"/>
  <c r="AE71" i="19"/>
  <c r="AD71" i="19"/>
  <c r="AC71" i="19"/>
  <c r="AB71" i="19"/>
  <c r="AA71" i="19"/>
  <c r="Z71" i="19"/>
  <c r="Y71" i="19"/>
  <c r="W71" i="19"/>
  <c r="T71" i="19"/>
  <c r="V71" i="19" s="1"/>
  <c r="S71" i="19"/>
  <c r="R71" i="19"/>
  <c r="L71" i="19"/>
  <c r="P71" i="19" s="1"/>
  <c r="K71" i="19"/>
  <c r="J71" i="19"/>
  <c r="I71" i="19"/>
  <c r="H71" i="19"/>
  <c r="G71" i="19"/>
  <c r="F71" i="19"/>
  <c r="BD70" i="19"/>
  <c r="BC70" i="19"/>
  <c r="BB70" i="19"/>
  <c r="BA70" i="19"/>
  <c r="AW70" i="19"/>
  <c r="AV70" i="19"/>
  <c r="AU70" i="19"/>
  <c r="AT70" i="19"/>
  <c r="AS70" i="19"/>
  <c r="AO70" i="19"/>
  <c r="AN70" i="19"/>
  <c r="AM70" i="19"/>
  <c r="AL70" i="19"/>
  <c r="AK70" i="19"/>
  <c r="AJ70" i="19"/>
  <c r="AI70" i="19"/>
  <c r="AQ70" i="19" s="1"/>
  <c r="AH70" i="19"/>
  <c r="AG70" i="19"/>
  <c r="AF70" i="19"/>
  <c r="AE70" i="19"/>
  <c r="AD70" i="19"/>
  <c r="AC70" i="19"/>
  <c r="AB70" i="19"/>
  <c r="AA70" i="19"/>
  <c r="Z70" i="19"/>
  <c r="Y70" i="19"/>
  <c r="W70" i="19"/>
  <c r="T70" i="19"/>
  <c r="U70" i="19" s="1"/>
  <c r="S70" i="19"/>
  <c r="R70" i="19"/>
  <c r="L70" i="19"/>
  <c r="K70" i="19"/>
  <c r="J70" i="19"/>
  <c r="I70" i="19"/>
  <c r="H70" i="19"/>
  <c r="G70" i="19"/>
  <c r="F70" i="19"/>
  <c r="BD69" i="19"/>
  <c r="BC69" i="19"/>
  <c r="BB69" i="19"/>
  <c r="BA69" i="19"/>
  <c r="AW69" i="19"/>
  <c r="AV69" i="19"/>
  <c r="AU69" i="19"/>
  <c r="AT69" i="19"/>
  <c r="AS69" i="19"/>
  <c r="AO69" i="19"/>
  <c r="AN69" i="19"/>
  <c r="AM69" i="19"/>
  <c r="AL69" i="19"/>
  <c r="AK69" i="19"/>
  <c r="AJ69" i="19"/>
  <c r="AI69" i="19"/>
  <c r="AQ69" i="19" s="1"/>
  <c r="AH69" i="19"/>
  <c r="AG69" i="19"/>
  <c r="AF69" i="19"/>
  <c r="AE69" i="19"/>
  <c r="AD69" i="19"/>
  <c r="AC69" i="19"/>
  <c r="AB69" i="19"/>
  <c r="AA69" i="19"/>
  <c r="Z69" i="19"/>
  <c r="Y69" i="19"/>
  <c r="W69" i="19"/>
  <c r="T69" i="19"/>
  <c r="V69" i="19" s="1"/>
  <c r="S69" i="19"/>
  <c r="R69" i="19"/>
  <c r="L69" i="19"/>
  <c r="P69" i="19" s="1"/>
  <c r="K69" i="19"/>
  <c r="J69" i="19"/>
  <c r="I69" i="19"/>
  <c r="H69" i="19"/>
  <c r="G69" i="19"/>
  <c r="F69" i="19"/>
  <c r="BD68" i="19"/>
  <c r="BC68" i="19"/>
  <c r="BB68" i="19"/>
  <c r="BA68" i="19"/>
  <c r="AW68" i="19"/>
  <c r="AV68" i="19"/>
  <c r="AU68" i="19"/>
  <c r="AT68" i="19"/>
  <c r="AS68" i="19"/>
  <c r="AO68" i="19"/>
  <c r="AN68" i="19"/>
  <c r="AM68" i="19"/>
  <c r="AL68" i="19"/>
  <c r="AK68" i="19"/>
  <c r="AJ68" i="19"/>
  <c r="AI68" i="19"/>
  <c r="AQ68" i="19" s="1"/>
  <c r="AH68" i="19"/>
  <c r="AG68" i="19"/>
  <c r="AF68" i="19"/>
  <c r="AE68" i="19"/>
  <c r="AD68" i="19"/>
  <c r="AC68" i="19"/>
  <c r="AB68" i="19"/>
  <c r="AA68" i="19"/>
  <c r="Z68" i="19"/>
  <c r="Y68" i="19"/>
  <c r="W68" i="19"/>
  <c r="T68" i="19"/>
  <c r="U68" i="19" s="1"/>
  <c r="S68" i="19"/>
  <c r="R68" i="19"/>
  <c r="L68" i="19"/>
  <c r="P68" i="19" s="1"/>
  <c r="K68" i="19"/>
  <c r="J68" i="19"/>
  <c r="I68" i="19"/>
  <c r="H68" i="19"/>
  <c r="G68" i="19"/>
  <c r="F68" i="19"/>
  <c r="BD67" i="19"/>
  <c r="BC67" i="19"/>
  <c r="BB67" i="19"/>
  <c r="BA67" i="19"/>
  <c r="AW67" i="19"/>
  <c r="AV67" i="19"/>
  <c r="AU67" i="19"/>
  <c r="AT67" i="19"/>
  <c r="AS67" i="19"/>
  <c r="AO67" i="19"/>
  <c r="AN67" i="19"/>
  <c r="AM67" i="19"/>
  <c r="AL67" i="19"/>
  <c r="AK67" i="19"/>
  <c r="AJ67" i="19"/>
  <c r="AI67" i="19"/>
  <c r="AQ67" i="19" s="1"/>
  <c r="AH67" i="19"/>
  <c r="AG67" i="19"/>
  <c r="AF67" i="19"/>
  <c r="AE67" i="19"/>
  <c r="AD67" i="19"/>
  <c r="AC67" i="19"/>
  <c r="AB67" i="19"/>
  <c r="AA67" i="19"/>
  <c r="Z67" i="19"/>
  <c r="Y67" i="19"/>
  <c r="W67" i="19"/>
  <c r="T67" i="19"/>
  <c r="V67" i="19" s="1"/>
  <c r="S67" i="19"/>
  <c r="R67" i="19"/>
  <c r="L67" i="19"/>
  <c r="P67" i="19" s="1"/>
  <c r="K67" i="19"/>
  <c r="J67" i="19"/>
  <c r="I67" i="19"/>
  <c r="H67" i="19"/>
  <c r="G67" i="19"/>
  <c r="F67" i="19"/>
  <c r="BD66" i="19"/>
  <c r="BC66" i="19"/>
  <c r="BB66" i="19"/>
  <c r="BA66" i="19"/>
  <c r="AW66" i="19"/>
  <c r="AV66" i="19"/>
  <c r="AU66" i="19"/>
  <c r="AT66" i="19"/>
  <c r="AS66" i="19"/>
  <c r="AO66" i="19"/>
  <c r="AN66" i="19"/>
  <c r="AM66" i="19"/>
  <c r="AL66" i="19"/>
  <c r="AK66" i="19"/>
  <c r="AJ66" i="19"/>
  <c r="AI66" i="19"/>
  <c r="AQ66" i="19" s="1"/>
  <c r="AH66" i="19"/>
  <c r="AG66" i="19"/>
  <c r="AF66" i="19"/>
  <c r="AE66" i="19"/>
  <c r="AD66" i="19"/>
  <c r="AC66" i="19"/>
  <c r="AB66" i="19"/>
  <c r="AA66" i="19"/>
  <c r="Z66" i="19"/>
  <c r="Y66" i="19"/>
  <c r="W66" i="19"/>
  <c r="T66" i="19"/>
  <c r="U66" i="19" s="1"/>
  <c r="S66" i="19"/>
  <c r="R66" i="19"/>
  <c r="L66" i="19"/>
  <c r="K66" i="19"/>
  <c r="J66" i="19"/>
  <c r="I66" i="19"/>
  <c r="H66" i="19"/>
  <c r="G66" i="19"/>
  <c r="F66" i="19"/>
  <c r="BD65" i="19"/>
  <c r="BC65" i="19"/>
  <c r="BB65" i="19"/>
  <c r="BA65" i="19"/>
  <c r="AW65" i="19"/>
  <c r="AV65" i="19"/>
  <c r="AU65" i="19"/>
  <c r="AT65" i="19"/>
  <c r="AS65" i="19"/>
  <c r="AO65" i="19"/>
  <c r="AN65" i="19"/>
  <c r="AM65" i="19"/>
  <c r="AL65" i="19"/>
  <c r="AK65" i="19"/>
  <c r="AJ65" i="19"/>
  <c r="AI65" i="19"/>
  <c r="AQ65" i="19" s="1"/>
  <c r="AH65" i="19"/>
  <c r="AG65" i="19"/>
  <c r="AF65" i="19"/>
  <c r="AE65" i="19"/>
  <c r="AD65" i="19"/>
  <c r="AC65" i="19"/>
  <c r="AB65" i="19"/>
  <c r="AA65" i="19"/>
  <c r="Z65" i="19"/>
  <c r="Y65" i="19"/>
  <c r="W65" i="19"/>
  <c r="T65" i="19"/>
  <c r="V65" i="19" s="1"/>
  <c r="S65" i="19"/>
  <c r="R65" i="19"/>
  <c r="L65" i="19"/>
  <c r="P65" i="19" s="1"/>
  <c r="K65" i="19"/>
  <c r="J65" i="19"/>
  <c r="I65" i="19"/>
  <c r="H65" i="19"/>
  <c r="G65" i="19"/>
  <c r="F65" i="19"/>
  <c r="BD64" i="19"/>
  <c r="BC64" i="19"/>
  <c r="BB64" i="19"/>
  <c r="BA64" i="19"/>
  <c r="AW64" i="19"/>
  <c r="AV64" i="19"/>
  <c r="AU64" i="19"/>
  <c r="AT64" i="19"/>
  <c r="AS64" i="19"/>
  <c r="AO64" i="19"/>
  <c r="AN64" i="19"/>
  <c r="AM64" i="19"/>
  <c r="AL64" i="19"/>
  <c r="AK64" i="19"/>
  <c r="AJ64" i="19"/>
  <c r="AI64" i="19"/>
  <c r="AQ64" i="19" s="1"/>
  <c r="AH64" i="19"/>
  <c r="AG64" i="19"/>
  <c r="AF64" i="19"/>
  <c r="AE64" i="19"/>
  <c r="AD64" i="19"/>
  <c r="AC64" i="19"/>
  <c r="AB64" i="19"/>
  <c r="AA64" i="19"/>
  <c r="Z64" i="19"/>
  <c r="Y64" i="19"/>
  <c r="W64" i="19"/>
  <c r="T64" i="19"/>
  <c r="U64" i="19" s="1"/>
  <c r="S64" i="19"/>
  <c r="R64" i="19"/>
  <c r="L64" i="19"/>
  <c r="P64" i="19" s="1"/>
  <c r="K64" i="19"/>
  <c r="J64" i="19"/>
  <c r="I64" i="19"/>
  <c r="H64" i="19"/>
  <c r="G64" i="19"/>
  <c r="F64" i="19"/>
  <c r="BD63" i="19"/>
  <c r="BC63" i="19"/>
  <c r="BB63" i="19"/>
  <c r="BA63" i="19"/>
  <c r="AW63" i="19"/>
  <c r="AV63" i="19"/>
  <c r="AU63" i="19"/>
  <c r="AT63" i="19"/>
  <c r="AS63" i="19"/>
  <c r="AO63" i="19"/>
  <c r="AN63" i="19"/>
  <c r="AM63" i="19"/>
  <c r="AL63" i="19"/>
  <c r="AK63" i="19"/>
  <c r="AJ63" i="19"/>
  <c r="AI63" i="19"/>
  <c r="AQ63" i="19" s="1"/>
  <c r="AH63" i="19"/>
  <c r="AG63" i="19"/>
  <c r="AF63" i="19"/>
  <c r="AE63" i="19"/>
  <c r="AD63" i="19"/>
  <c r="AC63" i="19"/>
  <c r="AB63" i="19"/>
  <c r="AA63" i="19"/>
  <c r="Z63" i="19"/>
  <c r="Y63" i="19"/>
  <c r="W63" i="19"/>
  <c r="T63" i="19"/>
  <c r="V63" i="19" s="1"/>
  <c r="S63" i="19"/>
  <c r="R63" i="19"/>
  <c r="L63" i="19"/>
  <c r="P63" i="19" s="1"/>
  <c r="K63" i="19"/>
  <c r="J63" i="19"/>
  <c r="I63" i="19"/>
  <c r="H63" i="19"/>
  <c r="G63" i="19"/>
  <c r="F63" i="19"/>
  <c r="BD62" i="19"/>
  <c r="BC62" i="19"/>
  <c r="BB62" i="19"/>
  <c r="BA62" i="19"/>
  <c r="AW62" i="19"/>
  <c r="AV62" i="19"/>
  <c r="AU62" i="19"/>
  <c r="AT62" i="19"/>
  <c r="AS62" i="19"/>
  <c r="AO62" i="19"/>
  <c r="AN62" i="19"/>
  <c r="AM62" i="19"/>
  <c r="AL62" i="19"/>
  <c r="AK62" i="19"/>
  <c r="AJ62" i="19"/>
  <c r="AI62" i="19"/>
  <c r="AQ62" i="19" s="1"/>
  <c r="AH62" i="19"/>
  <c r="AG62" i="19"/>
  <c r="AF62" i="19"/>
  <c r="AE62" i="19"/>
  <c r="AD62" i="19"/>
  <c r="AC62" i="19"/>
  <c r="AB62" i="19"/>
  <c r="AA62" i="19"/>
  <c r="Z62" i="19"/>
  <c r="Y62" i="19"/>
  <c r="W62" i="19"/>
  <c r="T62" i="19"/>
  <c r="U62" i="19" s="1"/>
  <c r="S62" i="19"/>
  <c r="R62" i="19"/>
  <c r="L62" i="19"/>
  <c r="P62" i="19" s="1"/>
  <c r="K62" i="19"/>
  <c r="J62" i="19"/>
  <c r="I62" i="19"/>
  <c r="H62" i="19"/>
  <c r="G62" i="19"/>
  <c r="F62" i="19"/>
  <c r="BD61" i="19"/>
  <c r="BC61" i="19"/>
  <c r="BB61" i="19"/>
  <c r="BA61" i="19"/>
  <c r="AW61" i="19"/>
  <c r="AV61" i="19"/>
  <c r="AU61" i="19"/>
  <c r="AT61" i="19"/>
  <c r="AS61" i="19"/>
  <c r="AO61" i="19"/>
  <c r="AN61" i="19"/>
  <c r="AM61" i="19"/>
  <c r="AL61" i="19"/>
  <c r="AK61" i="19"/>
  <c r="AJ61" i="19"/>
  <c r="AI61" i="19"/>
  <c r="AQ61" i="19" s="1"/>
  <c r="AH61" i="19"/>
  <c r="AG61" i="19"/>
  <c r="AF61" i="19"/>
  <c r="AE61" i="19"/>
  <c r="AD61" i="19"/>
  <c r="AC61" i="19"/>
  <c r="AB61" i="19"/>
  <c r="AA61" i="19"/>
  <c r="Z61" i="19"/>
  <c r="Y61" i="19"/>
  <c r="W61" i="19"/>
  <c r="T61" i="19"/>
  <c r="U61" i="19" s="1"/>
  <c r="S61" i="19"/>
  <c r="R61" i="19"/>
  <c r="L61" i="19"/>
  <c r="N61" i="19" s="1"/>
  <c r="K61" i="19"/>
  <c r="J61" i="19"/>
  <c r="I61" i="19"/>
  <c r="H61" i="19"/>
  <c r="G61" i="19"/>
  <c r="F61" i="19"/>
  <c r="BD60" i="19"/>
  <c r="BC60" i="19"/>
  <c r="BB60" i="19"/>
  <c r="BA60" i="19"/>
  <c r="AW60" i="19"/>
  <c r="AV60" i="19"/>
  <c r="AU60" i="19"/>
  <c r="AT60" i="19"/>
  <c r="AS60" i="19"/>
  <c r="AO60" i="19"/>
  <c r="AN60" i="19"/>
  <c r="AM60" i="19"/>
  <c r="AL60" i="19"/>
  <c r="AK60" i="19"/>
  <c r="AJ60" i="19"/>
  <c r="AI60" i="19"/>
  <c r="AQ60" i="19" s="1"/>
  <c r="AH60" i="19"/>
  <c r="AG60" i="19"/>
  <c r="AF60" i="19"/>
  <c r="AE60" i="19"/>
  <c r="AD60" i="19"/>
  <c r="AC60" i="19"/>
  <c r="AB60" i="19"/>
  <c r="AA60" i="19"/>
  <c r="Z60" i="19"/>
  <c r="Y60" i="19"/>
  <c r="W60" i="19"/>
  <c r="T60" i="19"/>
  <c r="V60" i="19" s="1"/>
  <c r="S60" i="19"/>
  <c r="R60" i="19"/>
  <c r="L60" i="19"/>
  <c r="P60" i="19" s="1"/>
  <c r="K60" i="19"/>
  <c r="J60" i="19"/>
  <c r="I60" i="19"/>
  <c r="H60" i="19"/>
  <c r="G60" i="19"/>
  <c r="F60" i="19"/>
  <c r="BD59" i="19"/>
  <c r="BC59" i="19"/>
  <c r="BB59" i="19"/>
  <c r="BA59" i="19"/>
  <c r="AW59" i="19"/>
  <c r="AV59" i="19"/>
  <c r="AU59" i="19"/>
  <c r="AT59" i="19"/>
  <c r="AS59" i="19"/>
  <c r="AO59" i="19"/>
  <c r="AN59" i="19"/>
  <c r="AM59" i="19"/>
  <c r="AL59" i="19"/>
  <c r="AK59" i="19"/>
  <c r="AJ59" i="19"/>
  <c r="AI59" i="19"/>
  <c r="AQ59" i="19" s="1"/>
  <c r="AH59" i="19"/>
  <c r="AG59" i="19"/>
  <c r="AF59" i="19"/>
  <c r="AE59" i="19"/>
  <c r="AD59" i="19"/>
  <c r="AC59" i="19"/>
  <c r="AB59" i="19"/>
  <c r="AA59" i="19"/>
  <c r="Z59" i="19"/>
  <c r="Y59" i="19"/>
  <c r="W59" i="19"/>
  <c r="T59" i="19"/>
  <c r="U59" i="19" s="1"/>
  <c r="S59" i="19"/>
  <c r="R59" i="19"/>
  <c r="L59" i="19"/>
  <c r="N59" i="19" s="1"/>
  <c r="K59" i="19"/>
  <c r="J59" i="19"/>
  <c r="I59" i="19"/>
  <c r="H59" i="19"/>
  <c r="G59" i="19"/>
  <c r="F59" i="19"/>
  <c r="BD58" i="19"/>
  <c r="BC58" i="19"/>
  <c r="BB58" i="19"/>
  <c r="BA58" i="19"/>
  <c r="AW58" i="19"/>
  <c r="AV58" i="19"/>
  <c r="AU58" i="19"/>
  <c r="AT58" i="19"/>
  <c r="AS58" i="19"/>
  <c r="AO58" i="19"/>
  <c r="AN58" i="19"/>
  <c r="AM58" i="19"/>
  <c r="AL58" i="19"/>
  <c r="AK58" i="19"/>
  <c r="AJ58" i="19"/>
  <c r="AI58" i="19"/>
  <c r="AQ58" i="19" s="1"/>
  <c r="AH58" i="19"/>
  <c r="AG58" i="19"/>
  <c r="AF58" i="19"/>
  <c r="AE58" i="19"/>
  <c r="AD58" i="19"/>
  <c r="AC58" i="19"/>
  <c r="AB58" i="19"/>
  <c r="AA58" i="19"/>
  <c r="Z58" i="19"/>
  <c r="Y58" i="19"/>
  <c r="W58" i="19"/>
  <c r="T58" i="19"/>
  <c r="V58" i="19" s="1"/>
  <c r="S58" i="19"/>
  <c r="R58" i="19"/>
  <c r="L58" i="19"/>
  <c r="P58" i="19" s="1"/>
  <c r="K58" i="19"/>
  <c r="J58" i="19"/>
  <c r="I58" i="19"/>
  <c r="H58" i="19"/>
  <c r="G58" i="19"/>
  <c r="F58" i="19"/>
  <c r="BD57" i="19"/>
  <c r="BC57" i="19"/>
  <c r="BB57" i="19"/>
  <c r="BA57" i="19"/>
  <c r="AW57" i="19"/>
  <c r="AV57" i="19"/>
  <c r="AU57" i="19"/>
  <c r="AT57" i="19"/>
  <c r="AS57" i="19"/>
  <c r="AO57" i="19"/>
  <c r="AN57" i="19"/>
  <c r="AM57" i="19"/>
  <c r="AL57" i="19"/>
  <c r="AK57" i="19"/>
  <c r="AJ57" i="19"/>
  <c r="AI57" i="19"/>
  <c r="AQ57" i="19" s="1"/>
  <c r="AH57" i="19"/>
  <c r="AG57" i="19"/>
  <c r="AF57" i="19"/>
  <c r="AE57" i="19"/>
  <c r="AD57" i="19"/>
  <c r="AC57" i="19"/>
  <c r="AB57" i="19"/>
  <c r="AA57" i="19"/>
  <c r="Z57" i="19"/>
  <c r="Y57" i="19"/>
  <c r="W57" i="19"/>
  <c r="T57" i="19"/>
  <c r="U57" i="19" s="1"/>
  <c r="S57" i="19"/>
  <c r="R57" i="19"/>
  <c r="L57" i="19"/>
  <c r="N57" i="19" s="1"/>
  <c r="K57" i="19"/>
  <c r="J57" i="19"/>
  <c r="I57" i="19"/>
  <c r="H57" i="19"/>
  <c r="G57" i="19"/>
  <c r="F57" i="19"/>
  <c r="BD56" i="19"/>
  <c r="BC56" i="19"/>
  <c r="BB56" i="19"/>
  <c r="BA56" i="19"/>
  <c r="AW56" i="19"/>
  <c r="AV56" i="19"/>
  <c r="AU56" i="19"/>
  <c r="AT56" i="19"/>
  <c r="AS56" i="19"/>
  <c r="AO56" i="19"/>
  <c r="AN56" i="19"/>
  <c r="AM56" i="19"/>
  <c r="AL56" i="19"/>
  <c r="AK56" i="19"/>
  <c r="AJ56" i="19"/>
  <c r="AI56" i="19"/>
  <c r="AQ56" i="19" s="1"/>
  <c r="AH56" i="19"/>
  <c r="AG56" i="19"/>
  <c r="AF56" i="19"/>
  <c r="AE56" i="19"/>
  <c r="AD56" i="19"/>
  <c r="AC56" i="19"/>
  <c r="AB56" i="19"/>
  <c r="AA56" i="19"/>
  <c r="Z56" i="19"/>
  <c r="Y56" i="19"/>
  <c r="W56" i="19"/>
  <c r="T56" i="19"/>
  <c r="V56" i="19" s="1"/>
  <c r="S56" i="19"/>
  <c r="R56" i="19"/>
  <c r="L56" i="19"/>
  <c r="P56" i="19" s="1"/>
  <c r="K56" i="19"/>
  <c r="J56" i="19"/>
  <c r="I56" i="19"/>
  <c r="H56" i="19"/>
  <c r="G56" i="19"/>
  <c r="F56" i="19"/>
  <c r="BD55" i="19"/>
  <c r="BC55" i="19"/>
  <c r="BB55" i="19"/>
  <c r="BA55" i="19"/>
  <c r="AW55" i="19"/>
  <c r="AV55" i="19"/>
  <c r="AU55" i="19"/>
  <c r="AT55" i="19"/>
  <c r="AS55" i="19"/>
  <c r="AO55" i="19"/>
  <c r="AN55" i="19"/>
  <c r="AM55" i="19"/>
  <c r="AL55" i="19"/>
  <c r="AK55" i="19"/>
  <c r="AJ55" i="19"/>
  <c r="AI55" i="19"/>
  <c r="AQ55" i="19" s="1"/>
  <c r="AH55" i="19"/>
  <c r="AG55" i="19"/>
  <c r="AF55" i="19"/>
  <c r="AE55" i="19"/>
  <c r="AD55" i="19"/>
  <c r="AC55" i="19"/>
  <c r="AB55" i="19"/>
  <c r="AA55" i="19"/>
  <c r="Z55" i="19"/>
  <c r="Y55" i="19"/>
  <c r="W55" i="19"/>
  <c r="T55" i="19"/>
  <c r="U55" i="19" s="1"/>
  <c r="S55" i="19"/>
  <c r="R55" i="19"/>
  <c r="L55" i="19"/>
  <c r="N55" i="19" s="1"/>
  <c r="K55" i="19"/>
  <c r="J55" i="19"/>
  <c r="I55" i="19"/>
  <c r="H55" i="19"/>
  <c r="G55" i="19"/>
  <c r="F55" i="19"/>
  <c r="BD54" i="19"/>
  <c r="BC54" i="19"/>
  <c r="BB54" i="19"/>
  <c r="BA54" i="19"/>
  <c r="AW54" i="19"/>
  <c r="AV54" i="19"/>
  <c r="AU54" i="19"/>
  <c r="AT54" i="19"/>
  <c r="AS54" i="19"/>
  <c r="AO54" i="19"/>
  <c r="AN54" i="19"/>
  <c r="AM54" i="19"/>
  <c r="AL54" i="19"/>
  <c r="AK54" i="19"/>
  <c r="AJ54" i="19"/>
  <c r="AI54" i="19"/>
  <c r="AQ54" i="19" s="1"/>
  <c r="AH54" i="19"/>
  <c r="AG54" i="19"/>
  <c r="AF54" i="19"/>
  <c r="AE54" i="19"/>
  <c r="AD54" i="19"/>
  <c r="AC54" i="19"/>
  <c r="AB54" i="19"/>
  <c r="AA54" i="19"/>
  <c r="Z54" i="19"/>
  <c r="Y54" i="19"/>
  <c r="W54" i="19"/>
  <c r="T54" i="19"/>
  <c r="V54" i="19" s="1"/>
  <c r="S54" i="19"/>
  <c r="R54" i="19"/>
  <c r="L54" i="19"/>
  <c r="P54" i="19" s="1"/>
  <c r="K54" i="19"/>
  <c r="J54" i="19"/>
  <c r="I54" i="19"/>
  <c r="H54" i="19"/>
  <c r="G54" i="19"/>
  <c r="F54" i="19"/>
  <c r="BD53" i="19"/>
  <c r="BC53" i="19"/>
  <c r="BB53" i="19"/>
  <c r="BA53" i="19"/>
  <c r="AW53" i="19"/>
  <c r="AV53" i="19"/>
  <c r="AU53" i="19"/>
  <c r="AT53" i="19"/>
  <c r="AS53" i="19"/>
  <c r="AO53" i="19"/>
  <c r="AN53" i="19"/>
  <c r="AM53" i="19"/>
  <c r="AL53" i="19"/>
  <c r="AK53" i="19"/>
  <c r="AJ53" i="19"/>
  <c r="AI53" i="19"/>
  <c r="AQ53" i="19" s="1"/>
  <c r="AH53" i="19"/>
  <c r="AG53" i="19"/>
  <c r="AF53" i="19"/>
  <c r="AE53" i="19"/>
  <c r="AD53" i="19"/>
  <c r="AC53" i="19"/>
  <c r="AB53" i="19"/>
  <c r="AA53" i="19"/>
  <c r="Z53" i="19"/>
  <c r="Y53" i="19"/>
  <c r="W53" i="19"/>
  <c r="T53" i="19"/>
  <c r="U53" i="19" s="1"/>
  <c r="S53" i="19"/>
  <c r="R53" i="19"/>
  <c r="L53" i="19"/>
  <c r="N53" i="19" s="1"/>
  <c r="K53" i="19"/>
  <c r="J53" i="19"/>
  <c r="I53" i="19"/>
  <c r="H53" i="19"/>
  <c r="G53" i="19"/>
  <c r="F53" i="19"/>
  <c r="BD52" i="19"/>
  <c r="BC52" i="19"/>
  <c r="BB52" i="19"/>
  <c r="BA52" i="19"/>
  <c r="AW52" i="19"/>
  <c r="AV52" i="19"/>
  <c r="AU52" i="19"/>
  <c r="AT52" i="19"/>
  <c r="AS52" i="19"/>
  <c r="AO52" i="19"/>
  <c r="AN52" i="19"/>
  <c r="AM52" i="19"/>
  <c r="AL52" i="19"/>
  <c r="AK52" i="19"/>
  <c r="AJ52" i="19"/>
  <c r="AI52" i="19"/>
  <c r="AQ52" i="19" s="1"/>
  <c r="AH52" i="19"/>
  <c r="AG52" i="19"/>
  <c r="AF52" i="19"/>
  <c r="AE52" i="19"/>
  <c r="AD52" i="19"/>
  <c r="AC52" i="19"/>
  <c r="AB52" i="19"/>
  <c r="AA52" i="19"/>
  <c r="Z52" i="19"/>
  <c r="Y52" i="19"/>
  <c r="W52" i="19"/>
  <c r="T52" i="19"/>
  <c r="V52" i="19" s="1"/>
  <c r="S52" i="19"/>
  <c r="R52" i="19"/>
  <c r="L52" i="19"/>
  <c r="P52" i="19" s="1"/>
  <c r="K52" i="19"/>
  <c r="J52" i="19"/>
  <c r="I52" i="19"/>
  <c r="H52" i="19"/>
  <c r="G52" i="19"/>
  <c r="F52" i="19"/>
  <c r="BD51" i="19"/>
  <c r="BC51" i="19"/>
  <c r="BB51" i="19"/>
  <c r="BA51" i="19"/>
  <c r="AW51" i="19"/>
  <c r="AV51" i="19"/>
  <c r="AU51" i="19"/>
  <c r="AT51" i="19"/>
  <c r="AS51" i="19"/>
  <c r="AO51" i="19"/>
  <c r="AN51" i="19"/>
  <c r="AM51" i="19"/>
  <c r="AL51" i="19"/>
  <c r="AK51" i="19"/>
  <c r="AJ51" i="19"/>
  <c r="AI51" i="19"/>
  <c r="AQ51" i="19" s="1"/>
  <c r="AH51" i="19"/>
  <c r="AG51" i="19"/>
  <c r="AF51" i="19"/>
  <c r="AE51" i="19"/>
  <c r="AD51" i="19"/>
  <c r="AC51" i="19"/>
  <c r="AB51" i="19"/>
  <c r="AA51" i="19"/>
  <c r="Z51" i="19"/>
  <c r="Y51" i="19"/>
  <c r="W51" i="19"/>
  <c r="T51" i="19"/>
  <c r="U51" i="19" s="1"/>
  <c r="S51" i="19"/>
  <c r="R51" i="19"/>
  <c r="L51" i="19"/>
  <c r="N51" i="19" s="1"/>
  <c r="K51" i="19"/>
  <c r="J51" i="19"/>
  <c r="I51" i="19"/>
  <c r="H51" i="19"/>
  <c r="G51" i="19"/>
  <c r="F51" i="19"/>
  <c r="BD50" i="19"/>
  <c r="BC50" i="19"/>
  <c r="BB50" i="19"/>
  <c r="BA50" i="19"/>
  <c r="AW50" i="19"/>
  <c r="AV50" i="19"/>
  <c r="AU50" i="19"/>
  <c r="AT50" i="19"/>
  <c r="AS50" i="19"/>
  <c r="AO50" i="19"/>
  <c r="AN50" i="19"/>
  <c r="AM50" i="19"/>
  <c r="AL50" i="19"/>
  <c r="AK50" i="19"/>
  <c r="AJ50" i="19"/>
  <c r="AI50" i="19"/>
  <c r="AQ50" i="19" s="1"/>
  <c r="AH50" i="19"/>
  <c r="AG50" i="19"/>
  <c r="AF50" i="19"/>
  <c r="AE50" i="19"/>
  <c r="AD50" i="19"/>
  <c r="AC50" i="19"/>
  <c r="AB50" i="19"/>
  <c r="AA50" i="19"/>
  <c r="Z50" i="19"/>
  <c r="Y50" i="19"/>
  <c r="W50" i="19"/>
  <c r="T50" i="19"/>
  <c r="V50" i="19" s="1"/>
  <c r="S50" i="19"/>
  <c r="R50" i="19"/>
  <c r="L50" i="19"/>
  <c r="P50" i="19" s="1"/>
  <c r="K50" i="19"/>
  <c r="J50" i="19"/>
  <c r="I50" i="19"/>
  <c r="H50" i="19"/>
  <c r="G50" i="19"/>
  <c r="F50" i="19"/>
  <c r="BD49" i="19"/>
  <c r="BC49" i="19"/>
  <c r="BB49" i="19"/>
  <c r="BA49" i="19"/>
  <c r="AW49" i="19"/>
  <c r="AV49" i="19"/>
  <c r="AU49" i="19"/>
  <c r="AT49" i="19"/>
  <c r="AS49" i="19"/>
  <c r="AO49" i="19"/>
  <c r="AN49" i="19"/>
  <c r="AM49" i="19"/>
  <c r="AL49" i="19"/>
  <c r="AK49" i="19"/>
  <c r="AJ49" i="19"/>
  <c r="AI49" i="19"/>
  <c r="AQ49" i="19" s="1"/>
  <c r="AH49" i="19"/>
  <c r="AG49" i="19"/>
  <c r="AF49" i="19"/>
  <c r="AE49" i="19"/>
  <c r="AD49" i="19"/>
  <c r="AC49" i="19"/>
  <c r="AB49" i="19"/>
  <c r="AA49" i="19"/>
  <c r="Z49" i="19"/>
  <c r="Y49" i="19"/>
  <c r="W49" i="19"/>
  <c r="T49" i="19"/>
  <c r="U49" i="19" s="1"/>
  <c r="S49" i="19"/>
  <c r="R49" i="19"/>
  <c r="L49" i="19"/>
  <c r="N49" i="19" s="1"/>
  <c r="K49" i="19"/>
  <c r="J49" i="19"/>
  <c r="I49" i="19"/>
  <c r="H49" i="19"/>
  <c r="G49" i="19"/>
  <c r="F49" i="19"/>
  <c r="BD48" i="19"/>
  <c r="BC48" i="19"/>
  <c r="BB48" i="19"/>
  <c r="BA48" i="19"/>
  <c r="AW48" i="19"/>
  <c r="AV48" i="19"/>
  <c r="AU48" i="19"/>
  <c r="AT48" i="19"/>
  <c r="AS48" i="19"/>
  <c r="AO48" i="19"/>
  <c r="AN48" i="19"/>
  <c r="AM48" i="19"/>
  <c r="AL48" i="19"/>
  <c r="AK48" i="19"/>
  <c r="AJ48" i="19"/>
  <c r="AI48" i="19"/>
  <c r="AQ48" i="19" s="1"/>
  <c r="AH48" i="19"/>
  <c r="AG48" i="19"/>
  <c r="AF48" i="19"/>
  <c r="AE48" i="19"/>
  <c r="AD48" i="19"/>
  <c r="AC48" i="19"/>
  <c r="AB48" i="19"/>
  <c r="AA48" i="19"/>
  <c r="Z48" i="19"/>
  <c r="Y48" i="19"/>
  <c r="W48" i="19"/>
  <c r="T48" i="19"/>
  <c r="V48" i="19" s="1"/>
  <c r="S48" i="19"/>
  <c r="R48" i="19"/>
  <c r="L48" i="19"/>
  <c r="P48" i="19" s="1"/>
  <c r="K48" i="19"/>
  <c r="J48" i="19"/>
  <c r="I48" i="19"/>
  <c r="H48" i="19"/>
  <c r="G48" i="19"/>
  <c r="F48" i="19"/>
  <c r="BD47" i="19"/>
  <c r="BC47" i="19"/>
  <c r="BB47" i="19"/>
  <c r="BA47" i="19"/>
  <c r="AW47" i="19"/>
  <c r="AV47" i="19"/>
  <c r="AU47" i="19"/>
  <c r="AT47" i="19"/>
  <c r="AS47" i="19"/>
  <c r="AO47" i="19"/>
  <c r="AN47" i="19"/>
  <c r="AM47" i="19"/>
  <c r="AL47" i="19"/>
  <c r="AK47" i="19"/>
  <c r="AJ47" i="19"/>
  <c r="AI47" i="19"/>
  <c r="AQ47" i="19" s="1"/>
  <c r="AH47" i="19"/>
  <c r="AG47" i="19"/>
  <c r="AF47" i="19"/>
  <c r="AE47" i="19"/>
  <c r="AD47" i="19"/>
  <c r="AC47" i="19"/>
  <c r="AB47" i="19"/>
  <c r="AA47" i="19"/>
  <c r="Z47" i="19"/>
  <c r="Y47" i="19"/>
  <c r="W47" i="19"/>
  <c r="T47" i="19"/>
  <c r="U47" i="19" s="1"/>
  <c r="S47" i="19"/>
  <c r="R47" i="19"/>
  <c r="L47" i="19"/>
  <c r="N47" i="19" s="1"/>
  <c r="K47" i="19"/>
  <c r="J47" i="19"/>
  <c r="I47" i="19"/>
  <c r="H47" i="19"/>
  <c r="G47" i="19"/>
  <c r="F47" i="19"/>
  <c r="BD46" i="19"/>
  <c r="BC46" i="19"/>
  <c r="BB46" i="19"/>
  <c r="BA46" i="19"/>
  <c r="AW46" i="19"/>
  <c r="AV46" i="19"/>
  <c r="AU46" i="19"/>
  <c r="AT46" i="19"/>
  <c r="AS46" i="19"/>
  <c r="AO46" i="19"/>
  <c r="AN46" i="19"/>
  <c r="AM46" i="19"/>
  <c r="AL46" i="19"/>
  <c r="AK46" i="19"/>
  <c r="AJ46" i="19"/>
  <c r="AI46" i="19"/>
  <c r="AQ46" i="19" s="1"/>
  <c r="AH46" i="19"/>
  <c r="AG46" i="19"/>
  <c r="AF46" i="19"/>
  <c r="AE46" i="19"/>
  <c r="AD46" i="19"/>
  <c r="AC46" i="19"/>
  <c r="AB46" i="19"/>
  <c r="AA46" i="19"/>
  <c r="Z46" i="19"/>
  <c r="Y46" i="19"/>
  <c r="W46" i="19"/>
  <c r="T46" i="19"/>
  <c r="V46" i="19" s="1"/>
  <c r="S46" i="19"/>
  <c r="R46" i="19"/>
  <c r="L46" i="19"/>
  <c r="P46" i="19" s="1"/>
  <c r="K46" i="19"/>
  <c r="J46" i="19"/>
  <c r="I46" i="19"/>
  <c r="H46" i="19"/>
  <c r="G46" i="19"/>
  <c r="F46" i="19"/>
  <c r="BD45" i="19"/>
  <c r="BC45" i="19"/>
  <c r="BB45" i="19"/>
  <c r="BA45" i="19"/>
  <c r="AW45" i="19"/>
  <c r="AV45" i="19"/>
  <c r="AU45" i="19"/>
  <c r="AT45" i="19"/>
  <c r="AS45" i="19"/>
  <c r="AO45" i="19"/>
  <c r="AN45" i="19"/>
  <c r="AM45" i="19"/>
  <c r="AL45" i="19"/>
  <c r="AK45" i="19"/>
  <c r="AJ45" i="19"/>
  <c r="AI45" i="19"/>
  <c r="AQ45" i="19" s="1"/>
  <c r="AH45" i="19"/>
  <c r="AG45" i="19"/>
  <c r="AF45" i="19"/>
  <c r="AE45" i="19"/>
  <c r="AD45" i="19"/>
  <c r="AC45" i="19"/>
  <c r="AB45" i="19"/>
  <c r="AA45" i="19"/>
  <c r="Z45" i="19"/>
  <c r="Y45" i="19"/>
  <c r="W45" i="19"/>
  <c r="T45" i="19"/>
  <c r="U45" i="19" s="1"/>
  <c r="S45" i="19"/>
  <c r="R45" i="19"/>
  <c r="L45" i="19"/>
  <c r="N45" i="19" s="1"/>
  <c r="K45" i="19"/>
  <c r="J45" i="19"/>
  <c r="I45" i="19"/>
  <c r="H45" i="19"/>
  <c r="G45" i="19"/>
  <c r="F45" i="19"/>
  <c r="BD44" i="19"/>
  <c r="BC44" i="19"/>
  <c r="BB44" i="19"/>
  <c r="BA44" i="19"/>
  <c r="AW44" i="19"/>
  <c r="AV44" i="19"/>
  <c r="AU44" i="19"/>
  <c r="AT44" i="19"/>
  <c r="AS44" i="19"/>
  <c r="AO44" i="19"/>
  <c r="AN44" i="19"/>
  <c r="AM44" i="19"/>
  <c r="AL44" i="19"/>
  <c r="AK44" i="19"/>
  <c r="AJ44" i="19"/>
  <c r="AI44" i="19"/>
  <c r="AQ44" i="19" s="1"/>
  <c r="AH44" i="19"/>
  <c r="AG44" i="19"/>
  <c r="AF44" i="19"/>
  <c r="AE44" i="19"/>
  <c r="AD44" i="19"/>
  <c r="AC44" i="19"/>
  <c r="AB44" i="19"/>
  <c r="AA44" i="19"/>
  <c r="Z44" i="19"/>
  <c r="Y44" i="19"/>
  <c r="W44" i="19"/>
  <c r="T44" i="19"/>
  <c r="V44" i="19" s="1"/>
  <c r="S44" i="19"/>
  <c r="R44" i="19"/>
  <c r="L44" i="19"/>
  <c r="P44" i="19" s="1"/>
  <c r="K44" i="19"/>
  <c r="J44" i="19"/>
  <c r="I44" i="19"/>
  <c r="H44" i="19"/>
  <c r="G44" i="19"/>
  <c r="F44" i="19"/>
  <c r="BD43" i="19"/>
  <c r="BC43" i="19"/>
  <c r="BB43" i="19"/>
  <c r="BA43" i="19"/>
  <c r="AW43" i="19"/>
  <c r="AV43" i="19"/>
  <c r="AU43" i="19"/>
  <c r="AT43" i="19"/>
  <c r="AS43" i="19"/>
  <c r="AO43" i="19"/>
  <c r="AN43" i="19"/>
  <c r="AM43" i="19"/>
  <c r="AL43" i="19"/>
  <c r="AK43" i="19"/>
  <c r="AJ43" i="19"/>
  <c r="AI43" i="19"/>
  <c r="AQ43" i="19" s="1"/>
  <c r="AH43" i="19"/>
  <c r="AG43" i="19"/>
  <c r="AF43" i="19"/>
  <c r="AE43" i="19"/>
  <c r="AD43" i="19"/>
  <c r="AC43" i="19"/>
  <c r="AB43" i="19"/>
  <c r="AA43" i="19"/>
  <c r="Z43" i="19"/>
  <c r="Y43" i="19"/>
  <c r="W43" i="19"/>
  <c r="T43" i="19"/>
  <c r="U43" i="19" s="1"/>
  <c r="S43" i="19"/>
  <c r="R43" i="19"/>
  <c r="L43" i="19"/>
  <c r="N43" i="19" s="1"/>
  <c r="K43" i="19"/>
  <c r="J43" i="19"/>
  <c r="I43" i="19"/>
  <c r="H43" i="19"/>
  <c r="G43" i="19"/>
  <c r="F43" i="19"/>
  <c r="BD42" i="19"/>
  <c r="BC42" i="19"/>
  <c r="BB42" i="19"/>
  <c r="BA42" i="19"/>
  <c r="AW42" i="19"/>
  <c r="AV42" i="19"/>
  <c r="AU42" i="19"/>
  <c r="AT42" i="19"/>
  <c r="AS42" i="19"/>
  <c r="AO42" i="19"/>
  <c r="AN42" i="19"/>
  <c r="AM42" i="19"/>
  <c r="AL42" i="19"/>
  <c r="AK42" i="19"/>
  <c r="AJ42" i="19"/>
  <c r="AI42" i="19"/>
  <c r="AQ42" i="19" s="1"/>
  <c r="AH42" i="19"/>
  <c r="AG42" i="19"/>
  <c r="AF42" i="19"/>
  <c r="AE42" i="19"/>
  <c r="AD42" i="19"/>
  <c r="AC42" i="19"/>
  <c r="AB42" i="19"/>
  <c r="AA42" i="19"/>
  <c r="Z42" i="19"/>
  <c r="Y42" i="19"/>
  <c r="W42" i="19"/>
  <c r="T42" i="19"/>
  <c r="V42" i="19" s="1"/>
  <c r="S42" i="19"/>
  <c r="R42" i="19"/>
  <c r="L42" i="19"/>
  <c r="P42" i="19" s="1"/>
  <c r="K42" i="19"/>
  <c r="J42" i="19"/>
  <c r="I42" i="19"/>
  <c r="H42" i="19"/>
  <c r="G42" i="19"/>
  <c r="F42" i="19"/>
  <c r="BD41" i="19"/>
  <c r="BC41" i="19"/>
  <c r="BB41" i="19"/>
  <c r="BA41" i="19"/>
  <c r="AW41" i="19"/>
  <c r="AV41" i="19"/>
  <c r="AU41" i="19"/>
  <c r="AT41" i="19"/>
  <c r="AS41" i="19"/>
  <c r="AO41" i="19"/>
  <c r="AN41" i="19"/>
  <c r="AM41" i="19"/>
  <c r="AL41" i="19"/>
  <c r="AK41" i="19"/>
  <c r="AJ41" i="19"/>
  <c r="AI41" i="19"/>
  <c r="AQ41" i="19" s="1"/>
  <c r="AH41" i="19"/>
  <c r="AG41" i="19"/>
  <c r="AF41" i="19"/>
  <c r="AE41" i="19"/>
  <c r="AD41" i="19"/>
  <c r="AC41" i="19"/>
  <c r="AB41" i="19"/>
  <c r="AA41" i="19"/>
  <c r="Z41" i="19"/>
  <c r="Y41" i="19"/>
  <c r="W41" i="19"/>
  <c r="T41" i="19"/>
  <c r="U41" i="19" s="1"/>
  <c r="S41" i="19"/>
  <c r="R41" i="19"/>
  <c r="L41" i="19"/>
  <c r="N41" i="19" s="1"/>
  <c r="K41" i="19"/>
  <c r="J41" i="19"/>
  <c r="I41" i="19"/>
  <c r="H41" i="19"/>
  <c r="G41" i="19"/>
  <c r="F41" i="19"/>
  <c r="BD40" i="19"/>
  <c r="BC40" i="19"/>
  <c r="BB40" i="19"/>
  <c r="BA40" i="19"/>
  <c r="AW40" i="19"/>
  <c r="AV40" i="19"/>
  <c r="AU40" i="19"/>
  <c r="AT40" i="19"/>
  <c r="AS40" i="19"/>
  <c r="AO40" i="19"/>
  <c r="AN40" i="19"/>
  <c r="AM40" i="19"/>
  <c r="AL40" i="19"/>
  <c r="AK40" i="19"/>
  <c r="AJ40" i="19"/>
  <c r="AI40" i="19"/>
  <c r="AQ40" i="19" s="1"/>
  <c r="AH40" i="19"/>
  <c r="AG40" i="19"/>
  <c r="AF40" i="19"/>
  <c r="AE40" i="19"/>
  <c r="AD40" i="19"/>
  <c r="AC40" i="19"/>
  <c r="AB40" i="19"/>
  <c r="AA40" i="19"/>
  <c r="Z40" i="19"/>
  <c r="Y40" i="19"/>
  <c r="W40" i="19"/>
  <c r="T40" i="19"/>
  <c r="V40" i="19" s="1"/>
  <c r="S40" i="19"/>
  <c r="R40" i="19"/>
  <c r="L40" i="19"/>
  <c r="P40" i="19" s="1"/>
  <c r="K40" i="19"/>
  <c r="J40" i="19"/>
  <c r="I40" i="19"/>
  <c r="H40" i="19"/>
  <c r="G40" i="19"/>
  <c r="F40" i="19"/>
  <c r="BD39" i="19"/>
  <c r="BC39" i="19"/>
  <c r="BB39" i="19"/>
  <c r="BA39" i="19"/>
  <c r="AW39" i="19"/>
  <c r="AV39" i="19"/>
  <c r="AU39" i="19"/>
  <c r="AT39" i="19"/>
  <c r="AS39" i="19"/>
  <c r="AO39" i="19"/>
  <c r="AN39" i="19"/>
  <c r="AM39" i="19"/>
  <c r="AL39" i="19"/>
  <c r="AK39" i="19"/>
  <c r="AJ39" i="19"/>
  <c r="AI39" i="19"/>
  <c r="AQ39" i="19" s="1"/>
  <c r="AH39" i="19"/>
  <c r="AG39" i="19"/>
  <c r="AF39" i="19"/>
  <c r="AE39" i="19"/>
  <c r="AD39" i="19"/>
  <c r="AC39" i="19"/>
  <c r="AB39" i="19"/>
  <c r="AA39" i="19"/>
  <c r="Z39" i="19"/>
  <c r="Y39" i="19"/>
  <c r="W39" i="19"/>
  <c r="T39" i="19"/>
  <c r="U39" i="19" s="1"/>
  <c r="S39" i="19"/>
  <c r="R39" i="19"/>
  <c r="L39" i="19"/>
  <c r="N39" i="19" s="1"/>
  <c r="K39" i="19"/>
  <c r="J39" i="19"/>
  <c r="I39" i="19"/>
  <c r="H39" i="19"/>
  <c r="G39" i="19"/>
  <c r="F39" i="19"/>
  <c r="BD38" i="19"/>
  <c r="BC38" i="19"/>
  <c r="BB38" i="19"/>
  <c r="BA38" i="19"/>
  <c r="AW38" i="19"/>
  <c r="AV38" i="19"/>
  <c r="AU38" i="19"/>
  <c r="AT38" i="19"/>
  <c r="AS38" i="19"/>
  <c r="AO38" i="19"/>
  <c r="AN38" i="19"/>
  <c r="AM38" i="19"/>
  <c r="AL38" i="19"/>
  <c r="AK38" i="19"/>
  <c r="AJ38" i="19"/>
  <c r="AI38" i="19"/>
  <c r="AQ38" i="19" s="1"/>
  <c r="AH38" i="19"/>
  <c r="AG38" i="19"/>
  <c r="AF38" i="19"/>
  <c r="AE38" i="19"/>
  <c r="AD38" i="19"/>
  <c r="AC38" i="19"/>
  <c r="AB38" i="19"/>
  <c r="AA38" i="19"/>
  <c r="Z38" i="19"/>
  <c r="Y38" i="19"/>
  <c r="W38" i="19"/>
  <c r="T38" i="19"/>
  <c r="V38" i="19" s="1"/>
  <c r="S38" i="19"/>
  <c r="R38" i="19"/>
  <c r="L38" i="19"/>
  <c r="P38" i="19" s="1"/>
  <c r="K38" i="19"/>
  <c r="J38" i="19"/>
  <c r="I38" i="19"/>
  <c r="H38" i="19"/>
  <c r="G38" i="19"/>
  <c r="F38" i="19"/>
  <c r="BD37" i="19"/>
  <c r="BC37" i="19"/>
  <c r="BB37" i="19"/>
  <c r="BA37" i="19"/>
  <c r="AW37" i="19"/>
  <c r="AV37" i="19"/>
  <c r="AU37" i="19"/>
  <c r="AT37" i="19"/>
  <c r="AS37" i="19"/>
  <c r="AO37" i="19"/>
  <c r="AN37" i="19"/>
  <c r="AM37" i="19"/>
  <c r="AL37" i="19"/>
  <c r="AK37" i="19"/>
  <c r="AJ37" i="19"/>
  <c r="AI37" i="19"/>
  <c r="AQ37" i="19" s="1"/>
  <c r="AH37" i="19"/>
  <c r="AG37" i="19"/>
  <c r="AF37" i="19"/>
  <c r="AE37" i="19"/>
  <c r="AD37" i="19"/>
  <c r="AC37" i="19"/>
  <c r="AB37" i="19"/>
  <c r="AA37" i="19"/>
  <c r="Z37" i="19"/>
  <c r="Y37" i="19"/>
  <c r="W37" i="19"/>
  <c r="T37" i="19"/>
  <c r="U37" i="19" s="1"/>
  <c r="S37" i="19"/>
  <c r="R37" i="19"/>
  <c r="L37" i="19"/>
  <c r="N37" i="19" s="1"/>
  <c r="K37" i="19"/>
  <c r="J37" i="19"/>
  <c r="I37" i="19"/>
  <c r="H37" i="19"/>
  <c r="G37" i="19"/>
  <c r="F37" i="19"/>
  <c r="BD36" i="19"/>
  <c r="BC36" i="19"/>
  <c r="BB36" i="19"/>
  <c r="BA36" i="19"/>
  <c r="AW36" i="19"/>
  <c r="AV36" i="19"/>
  <c r="AU36" i="19"/>
  <c r="AT36" i="19"/>
  <c r="AS36" i="19"/>
  <c r="AO36" i="19"/>
  <c r="AN36" i="19"/>
  <c r="AM36" i="19"/>
  <c r="AL36" i="19"/>
  <c r="AK36" i="19"/>
  <c r="AJ36" i="19"/>
  <c r="AI36" i="19"/>
  <c r="AQ36" i="19" s="1"/>
  <c r="AH36" i="19"/>
  <c r="AG36" i="19"/>
  <c r="AF36" i="19"/>
  <c r="AE36" i="19"/>
  <c r="AD36" i="19"/>
  <c r="AC36" i="19"/>
  <c r="AB36" i="19"/>
  <c r="AA36" i="19"/>
  <c r="Z36" i="19"/>
  <c r="Y36" i="19"/>
  <c r="W36" i="19"/>
  <c r="T36" i="19"/>
  <c r="V36" i="19" s="1"/>
  <c r="S36" i="19"/>
  <c r="R36" i="19"/>
  <c r="L36" i="19"/>
  <c r="P36" i="19" s="1"/>
  <c r="K36" i="19"/>
  <c r="J36" i="19"/>
  <c r="I36" i="19"/>
  <c r="H36" i="19"/>
  <c r="G36" i="19"/>
  <c r="F36" i="19"/>
  <c r="BD35" i="19"/>
  <c r="BC35" i="19"/>
  <c r="BB35" i="19"/>
  <c r="BA35" i="19"/>
  <c r="AW35" i="19"/>
  <c r="AV35" i="19"/>
  <c r="AU35" i="19"/>
  <c r="AT35" i="19"/>
  <c r="AS35" i="19"/>
  <c r="AO35" i="19"/>
  <c r="AN35" i="19"/>
  <c r="AM35" i="19"/>
  <c r="AL35" i="19"/>
  <c r="AK35" i="19"/>
  <c r="AJ35" i="19"/>
  <c r="AI35" i="19"/>
  <c r="AQ35" i="19" s="1"/>
  <c r="AH35" i="19"/>
  <c r="AG35" i="19"/>
  <c r="AF35" i="19"/>
  <c r="AE35" i="19"/>
  <c r="AD35" i="19"/>
  <c r="AC35" i="19"/>
  <c r="AB35" i="19"/>
  <c r="AA35" i="19"/>
  <c r="Z35" i="19"/>
  <c r="Y35" i="19"/>
  <c r="W35" i="19"/>
  <c r="T35" i="19"/>
  <c r="U35" i="19" s="1"/>
  <c r="S35" i="19"/>
  <c r="R35" i="19"/>
  <c r="L35" i="19"/>
  <c r="N35" i="19" s="1"/>
  <c r="K35" i="19"/>
  <c r="J35" i="19"/>
  <c r="I35" i="19"/>
  <c r="H35" i="19"/>
  <c r="G35" i="19"/>
  <c r="F35" i="19"/>
  <c r="BD34" i="19"/>
  <c r="BC34" i="19"/>
  <c r="BB34" i="19"/>
  <c r="BA34" i="19"/>
  <c r="AW34" i="19"/>
  <c r="AV34" i="19"/>
  <c r="AU34" i="19"/>
  <c r="AT34" i="19"/>
  <c r="AS34" i="19"/>
  <c r="AO34" i="19"/>
  <c r="AN34" i="19"/>
  <c r="AM34" i="19"/>
  <c r="AL34" i="19"/>
  <c r="AK34" i="19"/>
  <c r="AJ34" i="19"/>
  <c r="AI34" i="19"/>
  <c r="AQ34" i="19" s="1"/>
  <c r="AH34" i="19"/>
  <c r="AG34" i="19"/>
  <c r="AF34" i="19"/>
  <c r="AE34" i="19"/>
  <c r="AD34" i="19"/>
  <c r="AC34" i="19"/>
  <c r="AB34" i="19"/>
  <c r="AA34" i="19"/>
  <c r="Z34" i="19"/>
  <c r="Y34" i="19"/>
  <c r="W34" i="19"/>
  <c r="T34" i="19"/>
  <c r="V34" i="19" s="1"/>
  <c r="S34" i="19"/>
  <c r="R34" i="19"/>
  <c r="L34" i="19"/>
  <c r="P34" i="19" s="1"/>
  <c r="K34" i="19"/>
  <c r="J34" i="19"/>
  <c r="I34" i="19"/>
  <c r="H34" i="19"/>
  <c r="G34" i="19"/>
  <c r="F34" i="19"/>
  <c r="BD33" i="19"/>
  <c r="BC33" i="19"/>
  <c r="BB33" i="19"/>
  <c r="BA33" i="19"/>
  <c r="AW33" i="19"/>
  <c r="AV33" i="19"/>
  <c r="AU33" i="19"/>
  <c r="AT33" i="19"/>
  <c r="AS33" i="19"/>
  <c r="AO33" i="19"/>
  <c r="AN33" i="19"/>
  <c r="AM33" i="19"/>
  <c r="AL33" i="19"/>
  <c r="AK33" i="19"/>
  <c r="AJ33" i="19"/>
  <c r="AI33" i="19"/>
  <c r="AQ33" i="19" s="1"/>
  <c r="AH33" i="19"/>
  <c r="AG33" i="19"/>
  <c r="AF33" i="19"/>
  <c r="AE33" i="19"/>
  <c r="AD33" i="19"/>
  <c r="AC33" i="19"/>
  <c r="AB33" i="19"/>
  <c r="AA33" i="19"/>
  <c r="Z33" i="19"/>
  <c r="Y33" i="19"/>
  <c r="W33" i="19"/>
  <c r="T33" i="19"/>
  <c r="U33" i="19" s="1"/>
  <c r="S33" i="19"/>
  <c r="R33" i="19"/>
  <c r="L33" i="19"/>
  <c r="N33" i="19" s="1"/>
  <c r="K33" i="19"/>
  <c r="J33" i="19"/>
  <c r="I33" i="19"/>
  <c r="H33" i="19"/>
  <c r="G33" i="19"/>
  <c r="F33" i="19"/>
  <c r="BD32" i="19"/>
  <c r="BC32" i="19"/>
  <c r="BB32" i="19"/>
  <c r="BA32" i="19"/>
  <c r="AW32" i="19"/>
  <c r="AV32" i="19"/>
  <c r="AU32" i="19"/>
  <c r="AT32" i="19"/>
  <c r="AS32" i="19"/>
  <c r="AO32" i="19"/>
  <c r="AN32" i="19"/>
  <c r="AM32" i="19"/>
  <c r="AL32" i="19"/>
  <c r="AK32" i="19"/>
  <c r="AJ32" i="19"/>
  <c r="AI32" i="19"/>
  <c r="AQ32" i="19" s="1"/>
  <c r="AH32" i="19"/>
  <c r="AG32" i="19"/>
  <c r="AF32" i="19"/>
  <c r="AE32" i="19"/>
  <c r="AD32" i="19"/>
  <c r="AC32" i="19"/>
  <c r="AB32" i="19"/>
  <c r="AA32" i="19"/>
  <c r="Z32" i="19"/>
  <c r="Y32" i="19"/>
  <c r="W32" i="19"/>
  <c r="T32" i="19"/>
  <c r="V32" i="19" s="1"/>
  <c r="S32" i="19"/>
  <c r="R32" i="19"/>
  <c r="L32" i="19"/>
  <c r="P32" i="19" s="1"/>
  <c r="K32" i="19"/>
  <c r="J32" i="19"/>
  <c r="I32" i="19"/>
  <c r="H32" i="19"/>
  <c r="G32" i="19"/>
  <c r="F32" i="19"/>
  <c r="BD31" i="19"/>
  <c r="BC31" i="19"/>
  <c r="BB31" i="19"/>
  <c r="BA31" i="19"/>
  <c r="AW31" i="19"/>
  <c r="AV31" i="19"/>
  <c r="AU31" i="19"/>
  <c r="AT31" i="19"/>
  <c r="AS31" i="19"/>
  <c r="AO31" i="19"/>
  <c r="AN31" i="19"/>
  <c r="AM31" i="19"/>
  <c r="AL31" i="19"/>
  <c r="AK31" i="19"/>
  <c r="AJ31" i="19"/>
  <c r="AI31" i="19"/>
  <c r="AQ31" i="19" s="1"/>
  <c r="AH31" i="19"/>
  <c r="AG31" i="19"/>
  <c r="AF31" i="19"/>
  <c r="AE31" i="19"/>
  <c r="AD31" i="19"/>
  <c r="AC31" i="19"/>
  <c r="AB31" i="19"/>
  <c r="AA31" i="19"/>
  <c r="Z31" i="19"/>
  <c r="Y31" i="19"/>
  <c r="W31" i="19"/>
  <c r="T31" i="19"/>
  <c r="U31" i="19" s="1"/>
  <c r="S31" i="19"/>
  <c r="R31" i="19"/>
  <c r="L31" i="19"/>
  <c r="N31" i="19" s="1"/>
  <c r="K31" i="19"/>
  <c r="J31" i="19"/>
  <c r="I31" i="19"/>
  <c r="H31" i="19"/>
  <c r="G31" i="19"/>
  <c r="F31" i="19"/>
  <c r="BD30" i="19"/>
  <c r="BC30" i="19"/>
  <c r="BB30" i="19"/>
  <c r="BA30" i="19"/>
  <c r="AW30" i="19"/>
  <c r="AV30" i="19"/>
  <c r="AU30" i="19"/>
  <c r="AT30" i="19"/>
  <c r="AS30" i="19"/>
  <c r="AO30" i="19"/>
  <c r="AN30" i="19"/>
  <c r="AM30" i="19"/>
  <c r="AL30" i="19"/>
  <c r="AK30" i="19"/>
  <c r="AJ30" i="19"/>
  <c r="AI30" i="19"/>
  <c r="AQ30" i="19" s="1"/>
  <c r="AH30" i="19"/>
  <c r="AG30" i="19"/>
  <c r="AF30" i="19"/>
  <c r="AE30" i="19"/>
  <c r="AD30" i="19"/>
  <c r="AC30" i="19"/>
  <c r="AB30" i="19"/>
  <c r="AA30" i="19"/>
  <c r="Z30" i="19"/>
  <c r="Y30" i="19"/>
  <c r="W30" i="19"/>
  <c r="T30" i="19"/>
  <c r="V30" i="19" s="1"/>
  <c r="S30" i="19"/>
  <c r="R30" i="19"/>
  <c r="L30" i="19"/>
  <c r="P30" i="19" s="1"/>
  <c r="K30" i="19"/>
  <c r="J30" i="19"/>
  <c r="I30" i="19"/>
  <c r="H30" i="19"/>
  <c r="G30" i="19"/>
  <c r="F30" i="19"/>
  <c r="BD29" i="19"/>
  <c r="BC29" i="19"/>
  <c r="BB29" i="19"/>
  <c r="BA29" i="19"/>
  <c r="AW29" i="19"/>
  <c r="AV29" i="19"/>
  <c r="AU29" i="19"/>
  <c r="AT29" i="19"/>
  <c r="AS29" i="19"/>
  <c r="AO29" i="19"/>
  <c r="AN29" i="19"/>
  <c r="AM29" i="19"/>
  <c r="AL29" i="19"/>
  <c r="AK29" i="19"/>
  <c r="AJ29" i="19"/>
  <c r="AI29" i="19"/>
  <c r="AQ29" i="19" s="1"/>
  <c r="AH29" i="19"/>
  <c r="AG29" i="19"/>
  <c r="AF29" i="19"/>
  <c r="AE29" i="19"/>
  <c r="AD29" i="19"/>
  <c r="AC29" i="19"/>
  <c r="AB29" i="19"/>
  <c r="AA29" i="19"/>
  <c r="Z29" i="19"/>
  <c r="Y29" i="19"/>
  <c r="W29" i="19"/>
  <c r="T29" i="19"/>
  <c r="U29" i="19" s="1"/>
  <c r="S29" i="19"/>
  <c r="R29" i="19"/>
  <c r="L29" i="19"/>
  <c r="N29" i="19" s="1"/>
  <c r="K29" i="19"/>
  <c r="J29" i="19"/>
  <c r="I29" i="19"/>
  <c r="H29" i="19"/>
  <c r="G29" i="19"/>
  <c r="F29" i="19"/>
  <c r="BD28" i="19"/>
  <c r="BC28" i="19"/>
  <c r="BB28" i="19"/>
  <c r="BA28" i="19"/>
  <c r="AW28" i="19"/>
  <c r="AV28" i="19"/>
  <c r="AU28" i="19"/>
  <c r="AT28" i="19"/>
  <c r="AS28" i="19"/>
  <c r="AO28" i="19"/>
  <c r="AN28" i="19"/>
  <c r="AM28" i="19"/>
  <c r="AL28" i="19"/>
  <c r="AK28" i="19"/>
  <c r="AJ28" i="19"/>
  <c r="AI28" i="19"/>
  <c r="AQ28" i="19" s="1"/>
  <c r="AH28" i="19"/>
  <c r="AG28" i="19"/>
  <c r="AF28" i="19"/>
  <c r="AE28" i="19"/>
  <c r="AD28" i="19"/>
  <c r="AC28" i="19"/>
  <c r="AB28" i="19"/>
  <c r="AA28" i="19"/>
  <c r="Z28" i="19"/>
  <c r="Y28" i="19"/>
  <c r="W28" i="19"/>
  <c r="T28" i="19"/>
  <c r="V28" i="19" s="1"/>
  <c r="S28" i="19"/>
  <c r="R28" i="19"/>
  <c r="L28" i="19"/>
  <c r="P28" i="19" s="1"/>
  <c r="K28" i="19"/>
  <c r="J28" i="19"/>
  <c r="I28" i="19"/>
  <c r="H28" i="19"/>
  <c r="G28" i="19"/>
  <c r="F28" i="19"/>
  <c r="BD27" i="19"/>
  <c r="BC27" i="19"/>
  <c r="BB27" i="19"/>
  <c r="BA27" i="19"/>
  <c r="AW27" i="19"/>
  <c r="AV27" i="19"/>
  <c r="AU27" i="19"/>
  <c r="AT27" i="19"/>
  <c r="AS27" i="19"/>
  <c r="AO27" i="19"/>
  <c r="AN27" i="19"/>
  <c r="AM27" i="19"/>
  <c r="AL27" i="19"/>
  <c r="AK27" i="19"/>
  <c r="AJ27" i="19"/>
  <c r="AI27" i="19"/>
  <c r="AQ27" i="19" s="1"/>
  <c r="AH27" i="19"/>
  <c r="AG27" i="19"/>
  <c r="AF27" i="19"/>
  <c r="AE27" i="19"/>
  <c r="AD27" i="19"/>
  <c r="AC27" i="19"/>
  <c r="AB27" i="19"/>
  <c r="AA27" i="19"/>
  <c r="Z27" i="19"/>
  <c r="Y27" i="19"/>
  <c r="W27" i="19"/>
  <c r="T27" i="19"/>
  <c r="U27" i="19" s="1"/>
  <c r="S27" i="19"/>
  <c r="R27" i="19"/>
  <c r="L27" i="19"/>
  <c r="N27" i="19" s="1"/>
  <c r="K27" i="19"/>
  <c r="J27" i="19"/>
  <c r="I27" i="19"/>
  <c r="H27" i="19"/>
  <c r="G27" i="19"/>
  <c r="F27" i="19"/>
  <c r="BD26" i="19"/>
  <c r="BC26" i="19"/>
  <c r="BB26" i="19"/>
  <c r="BA26" i="19"/>
  <c r="AW26" i="19"/>
  <c r="AV26" i="19"/>
  <c r="AU26" i="19"/>
  <c r="AT26" i="19"/>
  <c r="AS26" i="19"/>
  <c r="AO26" i="19"/>
  <c r="AN26" i="19"/>
  <c r="AM26" i="19"/>
  <c r="AL26" i="19"/>
  <c r="AK26" i="19"/>
  <c r="AJ26" i="19"/>
  <c r="AI26" i="19"/>
  <c r="AQ26" i="19" s="1"/>
  <c r="AH26" i="19"/>
  <c r="AG26" i="19"/>
  <c r="AF26" i="19"/>
  <c r="AE26" i="19"/>
  <c r="AD26" i="19"/>
  <c r="AC26" i="19"/>
  <c r="AB26" i="19"/>
  <c r="AA26" i="19"/>
  <c r="Z26" i="19"/>
  <c r="Y26" i="19"/>
  <c r="W26" i="19"/>
  <c r="T26" i="19"/>
  <c r="V26" i="19" s="1"/>
  <c r="S26" i="19"/>
  <c r="R26" i="19"/>
  <c r="L26" i="19"/>
  <c r="P26" i="19" s="1"/>
  <c r="K26" i="19"/>
  <c r="J26" i="19"/>
  <c r="I26" i="19"/>
  <c r="H26" i="19"/>
  <c r="G26" i="19"/>
  <c r="F26" i="19"/>
  <c r="BD25" i="19"/>
  <c r="BC25" i="19"/>
  <c r="BB25" i="19"/>
  <c r="BA25" i="19"/>
  <c r="AW25" i="19"/>
  <c r="AV25" i="19"/>
  <c r="AU25" i="19"/>
  <c r="AT25" i="19"/>
  <c r="AS25" i="19"/>
  <c r="AO25" i="19"/>
  <c r="AN25" i="19"/>
  <c r="AM25" i="19"/>
  <c r="AL25" i="19"/>
  <c r="AK25" i="19"/>
  <c r="AJ25" i="19"/>
  <c r="AI25" i="19"/>
  <c r="AQ25" i="19" s="1"/>
  <c r="AH25" i="19"/>
  <c r="AG25" i="19"/>
  <c r="AF25" i="19"/>
  <c r="AE25" i="19"/>
  <c r="AD25" i="19"/>
  <c r="AC25" i="19"/>
  <c r="AB25" i="19"/>
  <c r="AA25" i="19"/>
  <c r="Z25" i="19"/>
  <c r="Y25" i="19"/>
  <c r="W25" i="19"/>
  <c r="T25" i="19"/>
  <c r="U25" i="19" s="1"/>
  <c r="S25" i="19"/>
  <c r="R25" i="19"/>
  <c r="L25" i="19"/>
  <c r="N25" i="19" s="1"/>
  <c r="K25" i="19"/>
  <c r="J25" i="19"/>
  <c r="I25" i="19"/>
  <c r="H25" i="19"/>
  <c r="G25" i="19"/>
  <c r="F25" i="19"/>
  <c r="BD24" i="19"/>
  <c r="BC24" i="19"/>
  <c r="BB24" i="19"/>
  <c r="BA24" i="19"/>
  <c r="AW24" i="19"/>
  <c r="AV24" i="19"/>
  <c r="AU24" i="19"/>
  <c r="AT24" i="19"/>
  <c r="AS24" i="19"/>
  <c r="AO24" i="19"/>
  <c r="AN24" i="19"/>
  <c r="AM24" i="19"/>
  <c r="AL24" i="19"/>
  <c r="AK24" i="19"/>
  <c r="AJ24" i="19"/>
  <c r="AI24" i="19"/>
  <c r="AQ24" i="19" s="1"/>
  <c r="AH24" i="19"/>
  <c r="AG24" i="19"/>
  <c r="AF24" i="19"/>
  <c r="AE24" i="19"/>
  <c r="AD24" i="19"/>
  <c r="AC24" i="19"/>
  <c r="AB24" i="19"/>
  <c r="AA24" i="19"/>
  <c r="Z24" i="19"/>
  <c r="Y24" i="19"/>
  <c r="W24" i="19"/>
  <c r="T24" i="19"/>
  <c r="V24" i="19" s="1"/>
  <c r="S24" i="19"/>
  <c r="R24" i="19"/>
  <c r="L24" i="19"/>
  <c r="P24" i="19" s="1"/>
  <c r="K24" i="19"/>
  <c r="J24" i="19"/>
  <c r="I24" i="19"/>
  <c r="H24" i="19"/>
  <c r="G24" i="19"/>
  <c r="F24" i="19"/>
  <c r="BD23" i="19"/>
  <c r="BC23" i="19"/>
  <c r="BB23" i="19"/>
  <c r="BA23" i="19"/>
  <c r="AW23" i="19"/>
  <c r="AV23" i="19"/>
  <c r="AU23" i="19"/>
  <c r="AT23" i="19"/>
  <c r="AS23" i="19"/>
  <c r="AO23" i="19"/>
  <c r="AN23" i="19"/>
  <c r="AM23" i="19"/>
  <c r="AL23" i="19"/>
  <c r="AK23" i="19"/>
  <c r="AJ23" i="19"/>
  <c r="AI23" i="19"/>
  <c r="AQ23" i="19" s="1"/>
  <c r="AH23" i="19"/>
  <c r="AG23" i="19"/>
  <c r="AF23" i="19"/>
  <c r="AE23" i="19"/>
  <c r="AD23" i="19"/>
  <c r="AC23" i="19"/>
  <c r="AB23" i="19"/>
  <c r="AA23" i="19"/>
  <c r="Z23" i="19"/>
  <c r="Y23" i="19"/>
  <c r="W23" i="19"/>
  <c r="T23" i="19"/>
  <c r="U23" i="19" s="1"/>
  <c r="S23" i="19"/>
  <c r="R23" i="19"/>
  <c r="L23" i="19"/>
  <c r="K23" i="19"/>
  <c r="J23" i="19"/>
  <c r="I23" i="19"/>
  <c r="H23" i="19"/>
  <c r="G23" i="19"/>
  <c r="F23" i="19"/>
  <c r="BD22" i="19"/>
  <c r="BC22" i="19"/>
  <c r="BB22" i="19"/>
  <c r="BA22" i="19"/>
  <c r="AW22" i="19"/>
  <c r="AV22" i="19"/>
  <c r="AU22" i="19"/>
  <c r="AT22" i="19"/>
  <c r="AS22" i="19"/>
  <c r="AO22" i="19"/>
  <c r="AN22" i="19"/>
  <c r="AM22" i="19"/>
  <c r="AL22" i="19"/>
  <c r="AK22" i="19"/>
  <c r="AJ22" i="19"/>
  <c r="AI22" i="19"/>
  <c r="AQ22" i="19" s="1"/>
  <c r="AH22" i="19"/>
  <c r="AG22" i="19"/>
  <c r="AF22" i="19"/>
  <c r="AE22" i="19"/>
  <c r="AD22" i="19"/>
  <c r="AC22" i="19"/>
  <c r="AB22" i="19"/>
  <c r="AA22" i="19"/>
  <c r="Z22" i="19"/>
  <c r="Y22" i="19"/>
  <c r="W22" i="19"/>
  <c r="T22" i="19"/>
  <c r="V22" i="19" s="1"/>
  <c r="S22" i="19"/>
  <c r="R22" i="19"/>
  <c r="L22" i="19"/>
  <c r="P22" i="19" s="1"/>
  <c r="K22" i="19"/>
  <c r="J22" i="19"/>
  <c r="I22" i="19"/>
  <c r="H22" i="19"/>
  <c r="G22" i="19"/>
  <c r="F22" i="19"/>
  <c r="BD21" i="19"/>
  <c r="BC21" i="19"/>
  <c r="BB21" i="19"/>
  <c r="BA21" i="19"/>
  <c r="AW21" i="19"/>
  <c r="AV21" i="19"/>
  <c r="AU21" i="19"/>
  <c r="AT21" i="19"/>
  <c r="AS21" i="19"/>
  <c r="AO21" i="19"/>
  <c r="AN21" i="19"/>
  <c r="AM21" i="19"/>
  <c r="AL21" i="19"/>
  <c r="AK21" i="19"/>
  <c r="AJ21" i="19"/>
  <c r="AI21" i="19"/>
  <c r="AQ21" i="19" s="1"/>
  <c r="AH21" i="19"/>
  <c r="AG21" i="19"/>
  <c r="AF21" i="19"/>
  <c r="AE21" i="19"/>
  <c r="AD21" i="19"/>
  <c r="AC21" i="19"/>
  <c r="AB21" i="19"/>
  <c r="AA21" i="19"/>
  <c r="Z21" i="19"/>
  <c r="Y21" i="19"/>
  <c r="W21" i="19"/>
  <c r="T21" i="19"/>
  <c r="U21" i="19" s="1"/>
  <c r="S21" i="19"/>
  <c r="R21" i="19"/>
  <c r="L21" i="19"/>
  <c r="Q21" i="19" s="1"/>
  <c r="K21" i="19"/>
  <c r="J21" i="19"/>
  <c r="I21" i="19"/>
  <c r="H21" i="19"/>
  <c r="G21" i="19"/>
  <c r="F21" i="19"/>
  <c r="BD20" i="19"/>
  <c r="BC20" i="19"/>
  <c r="BB20" i="19"/>
  <c r="BA20" i="19"/>
  <c r="AW20" i="19"/>
  <c r="AV20" i="19"/>
  <c r="AU20" i="19"/>
  <c r="AT20" i="19"/>
  <c r="AS20" i="19"/>
  <c r="AO20" i="19"/>
  <c r="AN20" i="19"/>
  <c r="AM20" i="19"/>
  <c r="AL20" i="19"/>
  <c r="AK20" i="19"/>
  <c r="AJ20" i="19"/>
  <c r="AI20" i="19"/>
  <c r="AQ20" i="19" s="1"/>
  <c r="AH20" i="19"/>
  <c r="AG20" i="19"/>
  <c r="AF20" i="19"/>
  <c r="AE20" i="19"/>
  <c r="AD20" i="19"/>
  <c r="AC20" i="19"/>
  <c r="AB20" i="19"/>
  <c r="AA20" i="19"/>
  <c r="Z20" i="19"/>
  <c r="Y20" i="19"/>
  <c r="W20" i="19"/>
  <c r="T20" i="19"/>
  <c r="V20" i="19" s="1"/>
  <c r="S20" i="19"/>
  <c r="R20" i="19"/>
  <c r="L20" i="19"/>
  <c r="P20" i="19" s="1"/>
  <c r="K20" i="19"/>
  <c r="J20" i="19"/>
  <c r="I20" i="19"/>
  <c r="H20" i="19"/>
  <c r="G20" i="19"/>
  <c r="F20" i="19"/>
  <c r="BD19" i="19"/>
  <c r="BC19" i="19"/>
  <c r="BB19" i="19"/>
  <c r="BA19" i="19"/>
  <c r="AW19" i="19"/>
  <c r="AV19" i="19"/>
  <c r="AU19" i="19"/>
  <c r="AT19" i="19"/>
  <c r="AS19" i="19"/>
  <c r="AO19" i="19"/>
  <c r="AN19" i="19"/>
  <c r="AM19" i="19"/>
  <c r="AL19" i="19"/>
  <c r="AK19" i="19"/>
  <c r="AJ19" i="19"/>
  <c r="AI19" i="19"/>
  <c r="AQ19" i="19" s="1"/>
  <c r="AH19" i="19"/>
  <c r="AG19" i="19"/>
  <c r="AF19" i="19"/>
  <c r="AE19" i="19"/>
  <c r="AD19" i="19"/>
  <c r="AC19" i="19"/>
  <c r="AB19" i="19"/>
  <c r="AA19" i="19"/>
  <c r="Z19" i="19"/>
  <c r="Y19" i="19"/>
  <c r="W19" i="19"/>
  <c r="T19" i="19"/>
  <c r="U19" i="19" s="1"/>
  <c r="S19" i="19"/>
  <c r="R19" i="19"/>
  <c r="L19" i="19"/>
  <c r="Q19" i="19" s="1"/>
  <c r="K19" i="19"/>
  <c r="J19" i="19"/>
  <c r="I19" i="19"/>
  <c r="H19" i="19"/>
  <c r="G19" i="19"/>
  <c r="F19" i="19"/>
  <c r="BD18" i="19"/>
  <c r="BC18" i="19"/>
  <c r="BB18" i="19"/>
  <c r="BA18" i="19"/>
  <c r="AW18" i="19"/>
  <c r="AV18" i="19"/>
  <c r="AU18" i="19"/>
  <c r="AT18" i="19"/>
  <c r="AS18" i="19"/>
  <c r="AO18" i="19"/>
  <c r="AN18" i="19"/>
  <c r="AM18" i="19"/>
  <c r="AL18" i="19"/>
  <c r="AK18" i="19"/>
  <c r="AJ18" i="19"/>
  <c r="AI18" i="19"/>
  <c r="AQ18" i="19" s="1"/>
  <c r="AH18" i="19"/>
  <c r="AG18" i="19"/>
  <c r="AF18" i="19"/>
  <c r="AE18" i="19"/>
  <c r="AD18" i="19"/>
  <c r="AC18" i="19"/>
  <c r="AB18" i="19"/>
  <c r="AA18" i="19"/>
  <c r="Z18" i="19"/>
  <c r="Y18" i="19"/>
  <c r="W18" i="19"/>
  <c r="T18" i="19"/>
  <c r="V18" i="19" s="1"/>
  <c r="S18" i="19"/>
  <c r="R18" i="19"/>
  <c r="L18" i="19"/>
  <c r="P18" i="19" s="1"/>
  <c r="K18" i="19"/>
  <c r="J18" i="19"/>
  <c r="I18" i="19"/>
  <c r="H18" i="19"/>
  <c r="G18" i="19"/>
  <c r="F18" i="19"/>
  <c r="BD17" i="19"/>
  <c r="BC17" i="19"/>
  <c r="BB17" i="19"/>
  <c r="BA17" i="19"/>
  <c r="AW17" i="19"/>
  <c r="AV17" i="19"/>
  <c r="AU17" i="19"/>
  <c r="AT17" i="19"/>
  <c r="AS17" i="19"/>
  <c r="AO17" i="19"/>
  <c r="AN17" i="19"/>
  <c r="AM17" i="19"/>
  <c r="AL17" i="19"/>
  <c r="AK17" i="19"/>
  <c r="AJ17" i="19"/>
  <c r="AI17" i="19"/>
  <c r="AQ17" i="19" s="1"/>
  <c r="AH17" i="19"/>
  <c r="AG17" i="19"/>
  <c r="AF17" i="19"/>
  <c r="AE17" i="19"/>
  <c r="AD17" i="19"/>
  <c r="AC17" i="19"/>
  <c r="AB17" i="19"/>
  <c r="AA17" i="19"/>
  <c r="Z17" i="19"/>
  <c r="Y17" i="19"/>
  <c r="W17" i="19"/>
  <c r="T17" i="19"/>
  <c r="U17" i="19" s="1"/>
  <c r="S17" i="19"/>
  <c r="R17" i="19"/>
  <c r="L17" i="19"/>
  <c r="Q17" i="19" s="1"/>
  <c r="K17" i="19"/>
  <c r="J17" i="19"/>
  <c r="I17" i="19"/>
  <c r="H17" i="19"/>
  <c r="G17" i="19"/>
  <c r="F17" i="19"/>
  <c r="BD16" i="19"/>
  <c r="BC16" i="19"/>
  <c r="BB16" i="19"/>
  <c r="BA16" i="19"/>
  <c r="AW16" i="19"/>
  <c r="AV16" i="19"/>
  <c r="AU16" i="19"/>
  <c r="AT16" i="19"/>
  <c r="AS16" i="19"/>
  <c r="AO16" i="19"/>
  <c r="AN16" i="19"/>
  <c r="AM16" i="19"/>
  <c r="AL16" i="19"/>
  <c r="AK16" i="19"/>
  <c r="AJ16" i="19"/>
  <c r="AI16" i="19"/>
  <c r="AQ16" i="19" s="1"/>
  <c r="AH16" i="19"/>
  <c r="AG16" i="19"/>
  <c r="AF16" i="19"/>
  <c r="AE16" i="19"/>
  <c r="AD16" i="19"/>
  <c r="AC16" i="19"/>
  <c r="AB16" i="19"/>
  <c r="AA16" i="19"/>
  <c r="Z16" i="19"/>
  <c r="Y16" i="19"/>
  <c r="W16" i="19"/>
  <c r="T16" i="19"/>
  <c r="V16" i="19" s="1"/>
  <c r="S16" i="19"/>
  <c r="R16" i="19"/>
  <c r="L16" i="19"/>
  <c r="P16" i="19" s="1"/>
  <c r="K16" i="19"/>
  <c r="J16" i="19"/>
  <c r="I16" i="19"/>
  <c r="H16" i="19"/>
  <c r="G16" i="19"/>
  <c r="F16" i="19"/>
  <c r="BD15" i="19"/>
  <c r="BC15" i="19"/>
  <c r="BB15" i="19"/>
  <c r="BA15" i="19"/>
  <c r="AW15" i="19"/>
  <c r="AV15" i="19"/>
  <c r="AU15" i="19"/>
  <c r="AT15" i="19"/>
  <c r="AS15" i="19"/>
  <c r="AO15" i="19"/>
  <c r="AN15" i="19"/>
  <c r="AM15" i="19"/>
  <c r="AL15" i="19"/>
  <c r="AK15" i="19"/>
  <c r="AJ15" i="19"/>
  <c r="AI15" i="19"/>
  <c r="AQ15" i="19" s="1"/>
  <c r="AH15" i="19"/>
  <c r="AG15" i="19"/>
  <c r="AF15" i="19"/>
  <c r="AE15" i="19"/>
  <c r="AD15" i="19"/>
  <c r="AC15" i="19"/>
  <c r="AB15" i="19"/>
  <c r="AA15" i="19"/>
  <c r="Z15" i="19"/>
  <c r="Y15" i="19"/>
  <c r="W15" i="19"/>
  <c r="T15" i="19"/>
  <c r="U15" i="19" s="1"/>
  <c r="S15" i="19"/>
  <c r="R15" i="19"/>
  <c r="L15" i="19"/>
  <c r="Q15" i="19" s="1"/>
  <c r="K15" i="19"/>
  <c r="J15" i="19"/>
  <c r="I15" i="19"/>
  <c r="H15" i="19"/>
  <c r="G15" i="19"/>
  <c r="F15" i="19"/>
  <c r="BD14" i="19"/>
  <c r="BC14" i="19"/>
  <c r="BB14" i="19"/>
  <c r="BA14" i="19"/>
  <c r="AW14" i="19"/>
  <c r="AV14" i="19"/>
  <c r="AU14" i="19"/>
  <c r="AT14" i="19"/>
  <c r="AS14" i="19"/>
  <c r="AO14" i="19"/>
  <c r="AN14" i="19"/>
  <c r="AM14" i="19"/>
  <c r="AL14" i="19"/>
  <c r="AK14" i="19"/>
  <c r="AJ14" i="19"/>
  <c r="AI14" i="19"/>
  <c r="AQ14" i="19" s="1"/>
  <c r="AH14" i="19"/>
  <c r="AG14" i="19"/>
  <c r="AF14" i="19"/>
  <c r="AE14" i="19"/>
  <c r="AD14" i="19"/>
  <c r="AC14" i="19"/>
  <c r="AB14" i="19"/>
  <c r="AA14" i="19"/>
  <c r="Z14" i="19"/>
  <c r="Y14" i="19"/>
  <c r="W14" i="19"/>
  <c r="T14" i="19"/>
  <c r="V14" i="19" s="1"/>
  <c r="S14" i="19"/>
  <c r="R14" i="19"/>
  <c r="L14" i="19"/>
  <c r="P14" i="19" s="1"/>
  <c r="K14" i="19"/>
  <c r="J14" i="19"/>
  <c r="I14" i="19"/>
  <c r="H14" i="19"/>
  <c r="G14" i="19"/>
  <c r="F14" i="19"/>
  <c r="BD13" i="19"/>
  <c r="BC13" i="19"/>
  <c r="BB13" i="19"/>
  <c r="BA13" i="19"/>
  <c r="AW13" i="19"/>
  <c r="AV13" i="19"/>
  <c r="AU13" i="19"/>
  <c r="AT13" i="19"/>
  <c r="AS13" i="19"/>
  <c r="AO13" i="19"/>
  <c r="AN13" i="19"/>
  <c r="AM13" i="19"/>
  <c r="AL13" i="19"/>
  <c r="AK13" i="19"/>
  <c r="AJ13" i="19"/>
  <c r="AI13" i="19"/>
  <c r="AQ13" i="19" s="1"/>
  <c r="AH13" i="19"/>
  <c r="AG13" i="19"/>
  <c r="AF13" i="19"/>
  <c r="AE13" i="19"/>
  <c r="AD13" i="19"/>
  <c r="AC13" i="19"/>
  <c r="AB13" i="19"/>
  <c r="AA13" i="19"/>
  <c r="Z13" i="19"/>
  <c r="Y13" i="19"/>
  <c r="W13" i="19"/>
  <c r="T13" i="19"/>
  <c r="U13" i="19" s="1"/>
  <c r="S13" i="19"/>
  <c r="R13" i="19"/>
  <c r="L13" i="19"/>
  <c r="Q13" i="19" s="1"/>
  <c r="K13" i="19"/>
  <c r="J13" i="19"/>
  <c r="I13" i="19"/>
  <c r="H13" i="19"/>
  <c r="G13" i="19"/>
  <c r="F13" i="19"/>
  <c r="BD12" i="19"/>
  <c r="BC12" i="19"/>
  <c r="BB12" i="19"/>
  <c r="BA12" i="19"/>
  <c r="AW12" i="19"/>
  <c r="AV12" i="19"/>
  <c r="AU12" i="19"/>
  <c r="AT12" i="19"/>
  <c r="AS12" i="19"/>
  <c r="AO12" i="19"/>
  <c r="AN12" i="19"/>
  <c r="AM12" i="19"/>
  <c r="AL12" i="19"/>
  <c r="AK12" i="19"/>
  <c r="AJ12" i="19"/>
  <c r="AI12" i="19"/>
  <c r="AQ12" i="19" s="1"/>
  <c r="AH12" i="19"/>
  <c r="AG12" i="19"/>
  <c r="AF12" i="19"/>
  <c r="AE12" i="19"/>
  <c r="AD12" i="19"/>
  <c r="AC12" i="19"/>
  <c r="AB12" i="19"/>
  <c r="AA12" i="19"/>
  <c r="Z12" i="19"/>
  <c r="Y12" i="19"/>
  <c r="W12" i="19"/>
  <c r="T12" i="19"/>
  <c r="V12" i="19" s="1"/>
  <c r="S12" i="19"/>
  <c r="R12" i="19"/>
  <c r="L12" i="19"/>
  <c r="P12" i="19" s="1"/>
  <c r="K12" i="19"/>
  <c r="J12" i="19"/>
  <c r="I12" i="19"/>
  <c r="H12" i="19"/>
  <c r="G12" i="19"/>
  <c r="F12" i="19"/>
  <c r="BD11" i="19"/>
  <c r="BC11" i="19"/>
  <c r="BB11" i="19"/>
  <c r="BA11" i="19"/>
  <c r="AW11" i="19"/>
  <c r="AV11" i="19"/>
  <c r="AU11" i="19"/>
  <c r="AT11" i="19"/>
  <c r="AS11" i="19"/>
  <c r="AO11" i="19"/>
  <c r="AN11" i="19"/>
  <c r="AM11" i="19"/>
  <c r="AL11" i="19"/>
  <c r="AK11" i="19"/>
  <c r="AJ11" i="19"/>
  <c r="AI11" i="19"/>
  <c r="AQ11" i="19" s="1"/>
  <c r="AH11" i="19"/>
  <c r="AG11" i="19"/>
  <c r="AF11" i="19"/>
  <c r="AE11" i="19"/>
  <c r="AD11" i="19"/>
  <c r="AC11" i="19"/>
  <c r="AB11" i="19"/>
  <c r="AA11" i="19"/>
  <c r="Z11" i="19"/>
  <c r="Y11" i="19"/>
  <c r="W11" i="19"/>
  <c r="T11" i="19"/>
  <c r="U11" i="19" s="1"/>
  <c r="S11" i="19"/>
  <c r="R11" i="19"/>
  <c r="L11" i="19"/>
  <c r="Q11" i="19" s="1"/>
  <c r="K11" i="19"/>
  <c r="J11" i="19"/>
  <c r="I11" i="19"/>
  <c r="H11" i="19"/>
  <c r="G11" i="19"/>
  <c r="F11" i="19"/>
  <c r="BD10" i="19"/>
  <c r="BC10" i="19"/>
  <c r="BB10" i="19"/>
  <c r="BA10" i="19"/>
  <c r="AW10" i="19"/>
  <c r="AV10" i="19"/>
  <c r="AU10" i="19"/>
  <c r="AT10" i="19"/>
  <c r="AS10" i="19"/>
  <c r="AO10" i="19"/>
  <c r="AN10" i="19"/>
  <c r="AM10" i="19"/>
  <c r="AL10" i="19"/>
  <c r="AK10" i="19"/>
  <c r="AJ10" i="19"/>
  <c r="AI10" i="19"/>
  <c r="AQ10" i="19" s="1"/>
  <c r="AH10" i="19"/>
  <c r="AG10" i="19"/>
  <c r="AF10" i="19"/>
  <c r="AE10" i="19"/>
  <c r="AD10" i="19"/>
  <c r="AC10" i="19"/>
  <c r="AB10" i="19"/>
  <c r="AA10" i="19"/>
  <c r="Z10" i="19"/>
  <c r="Y10" i="19"/>
  <c r="W10" i="19"/>
  <c r="T10" i="19"/>
  <c r="V10" i="19" s="1"/>
  <c r="S10" i="19"/>
  <c r="R10" i="19"/>
  <c r="L10" i="19"/>
  <c r="P10" i="19" s="1"/>
  <c r="K10" i="19"/>
  <c r="J10" i="19"/>
  <c r="I10" i="19"/>
  <c r="H10" i="19"/>
  <c r="G10" i="19"/>
  <c r="F10" i="19"/>
  <c r="AR339" i="19" l="1"/>
  <c r="AR341" i="19"/>
  <c r="U443" i="19"/>
  <c r="V444" i="19"/>
  <c r="AR444" i="19"/>
  <c r="BE444" i="19"/>
  <c r="M445" i="19"/>
  <c r="U447" i="19"/>
  <c r="V448" i="19"/>
  <c r="AR448" i="19"/>
  <c r="BE448" i="19"/>
  <c r="M449" i="19"/>
  <c r="U451" i="19"/>
  <c r="V452" i="19"/>
  <c r="AR452" i="19"/>
  <c r="BE452" i="19"/>
  <c r="M453" i="19"/>
  <c r="U455" i="19"/>
  <c r="V456" i="19"/>
  <c r="AR456" i="19"/>
  <c r="BE456" i="19"/>
  <c r="M457" i="19"/>
  <c r="U459" i="19"/>
  <c r="V460" i="19"/>
  <c r="AR460" i="19"/>
  <c r="BE460" i="19"/>
  <c r="M461" i="19"/>
  <c r="U463" i="19"/>
  <c r="V464" i="19"/>
  <c r="AR464" i="19"/>
  <c r="BE464" i="19"/>
  <c r="M465" i="19"/>
  <c r="AR467" i="19"/>
  <c r="BE467" i="19"/>
  <c r="AR468" i="19"/>
  <c r="BE468" i="19"/>
  <c r="M469" i="19"/>
  <c r="AR470" i="19"/>
  <c r="BE470" i="19"/>
  <c r="M471" i="19"/>
  <c r="AR472" i="19"/>
  <c r="BE472" i="19"/>
  <c r="M473" i="19"/>
  <c r="AR474" i="19"/>
  <c r="BE474" i="19"/>
  <c r="M475" i="19"/>
  <c r="AR476" i="19"/>
  <c r="AR476" i="28" s="1"/>
  <c r="BE476" i="19"/>
  <c r="M477" i="19"/>
  <c r="AR478" i="19"/>
  <c r="BE478" i="19"/>
  <c r="M479" i="19"/>
  <c r="AR480" i="19"/>
  <c r="AR480" i="28" s="1"/>
  <c r="BE480" i="19"/>
  <c r="V481" i="19"/>
  <c r="V481" i="28" s="1"/>
  <c r="AR481" i="19"/>
  <c r="BE481" i="19"/>
  <c r="AR482" i="19"/>
  <c r="AR484" i="19"/>
  <c r="AR484" i="28" s="1"/>
  <c r="V485" i="19"/>
  <c r="AR485" i="19"/>
  <c r="AR485" i="28" s="1"/>
  <c r="BE485" i="19"/>
  <c r="M486" i="19"/>
  <c r="U506" i="19"/>
  <c r="V507" i="19"/>
  <c r="V507" i="28" s="1"/>
  <c r="AR507" i="19"/>
  <c r="BE507" i="19"/>
  <c r="M508" i="19"/>
  <c r="U251" i="19"/>
  <c r="AR253" i="19"/>
  <c r="BE253" i="19"/>
  <c r="AR254" i="19"/>
  <c r="BE254" i="19"/>
  <c r="M255" i="19"/>
  <c r="U259" i="19"/>
  <c r="AR261" i="19"/>
  <c r="BE261" i="19"/>
  <c r="AR262" i="19"/>
  <c r="BE262" i="19"/>
  <c r="M263" i="19"/>
  <c r="U267" i="19"/>
  <c r="AR269" i="19"/>
  <c r="BE269" i="19"/>
  <c r="AR270" i="19"/>
  <c r="BE270" i="19"/>
  <c r="M271" i="19"/>
  <c r="U275" i="19"/>
  <c r="AR277" i="19"/>
  <c r="BE277" i="19"/>
  <c r="AR278" i="19"/>
  <c r="BE278" i="19"/>
  <c r="M279" i="19"/>
  <c r="U283" i="19"/>
  <c r="AR285" i="19"/>
  <c r="BE285" i="19"/>
  <c r="AR286" i="19"/>
  <c r="BE286" i="19"/>
  <c r="M287" i="19"/>
  <c r="U291" i="19"/>
  <c r="AR293" i="19"/>
  <c r="BE293" i="19"/>
  <c r="AR294" i="19"/>
  <c r="BE294" i="19"/>
  <c r="M295" i="19"/>
  <c r="U299" i="19"/>
  <c r="AR301" i="19"/>
  <c r="BE301" i="19"/>
  <c r="AR302" i="19"/>
  <c r="BE302" i="19"/>
  <c r="M303" i="19"/>
  <c r="U307" i="19"/>
  <c r="AR309" i="19"/>
  <c r="BE309" i="19"/>
  <c r="AR310" i="19"/>
  <c r="BE310" i="19"/>
  <c r="M311" i="19"/>
  <c r="U379" i="19"/>
  <c r="AR381" i="19"/>
  <c r="BE381" i="19"/>
  <c r="AR382" i="19"/>
  <c r="BE382" i="19"/>
  <c r="M383" i="19"/>
  <c r="U387" i="19"/>
  <c r="AR389" i="19"/>
  <c r="BE389" i="19"/>
  <c r="AR390" i="19"/>
  <c r="BE390" i="19"/>
  <c r="M391" i="19"/>
  <c r="U522" i="19"/>
  <c r="U522" i="28" s="1"/>
  <c r="U95" i="19"/>
  <c r="U101" i="19"/>
  <c r="V102" i="19"/>
  <c r="AR102" i="19"/>
  <c r="BE102" i="19"/>
  <c r="M103" i="19"/>
  <c r="M103" i="28" s="1"/>
  <c r="AR103" i="19"/>
  <c r="V108" i="19"/>
  <c r="AR108" i="19"/>
  <c r="M109" i="19"/>
  <c r="M109" i="28" s="1"/>
  <c r="AR109" i="19"/>
  <c r="AR323" i="19"/>
  <c r="BE323" i="19"/>
  <c r="AR325" i="19"/>
  <c r="BE325" i="19"/>
  <c r="AR355" i="19"/>
  <c r="BE355" i="19"/>
  <c r="AR357" i="19"/>
  <c r="BE357" i="19"/>
  <c r="U411" i="19"/>
  <c r="AR413" i="19"/>
  <c r="BE413" i="19"/>
  <c r="AR414" i="19"/>
  <c r="BE414" i="19"/>
  <c r="M415" i="19"/>
  <c r="U419" i="19"/>
  <c r="AR421" i="19"/>
  <c r="BE421" i="19"/>
  <c r="AR422" i="19"/>
  <c r="BE422" i="19"/>
  <c r="M423" i="19"/>
  <c r="U514" i="19"/>
  <c r="U514" i="28" s="1"/>
  <c r="U530" i="19"/>
  <c r="U572" i="19"/>
  <c r="U583" i="19"/>
  <c r="U12" i="19"/>
  <c r="AR14" i="19"/>
  <c r="BE14" i="19"/>
  <c r="AR15" i="19"/>
  <c r="BE15" i="19"/>
  <c r="M16" i="19"/>
  <c r="AR17" i="19"/>
  <c r="AR17" i="28" s="1"/>
  <c r="U20" i="19"/>
  <c r="AR22" i="19"/>
  <c r="AR22" i="28" s="1"/>
  <c r="AR23" i="19"/>
  <c r="BE23" i="19"/>
  <c r="M24" i="19"/>
  <c r="AR25" i="19"/>
  <c r="M26" i="19"/>
  <c r="BE27" i="19"/>
  <c r="M28" i="19"/>
  <c r="AR29" i="19"/>
  <c r="AR29" i="28" s="1"/>
  <c r="BE29" i="19"/>
  <c r="M30" i="19"/>
  <c r="AR31" i="19"/>
  <c r="BE31" i="19"/>
  <c r="M32" i="19"/>
  <c r="AR33" i="19"/>
  <c r="BE33" i="19"/>
  <c r="M34" i="19"/>
  <c r="M34" i="28" s="1"/>
  <c r="AR34" i="19"/>
  <c r="BE35" i="19"/>
  <c r="M36" i="19"/>
  <c r="AR36" i="19"/>
  <c r="AR36" i="28" s="1"/>
  <c r="AR37" i="19"/>
  <c r="BE37" i="19"/>
  <c r="M38" i="19"/>
  <c r="AR39" i="19"/>
  <c r="AR39" i="28" s="1"/>
  <c r="BE39" i="19"/>
  <c r="M40" i="19"/>
  <c r="AR41" i="19"/>
  <c r="M42" i="19"/>
  <c r="M42" i="28" s="1"/>
  <c r="BE43" i="19"/>
  <c r="M44" i="19"/>
  <c r="AR45" i="19"/>
  <c r="BE45" i="19"/>
  <c r="M46" i="19"/>
  <c r="AR46" i="19"/>
  <c r="AR46" i="28" s="1"/>
  <c r="AR47" i="19"/>
  <c r="BE47" i="19"/>
  <c r="M48" i="19"/>
  <c r="AR49" i="19"/>
  <c r="BE49" i="19"/>
  <c r="M50" i="19"/>
  <c r="M50" i="28" s="1"/>
  <c r="AR50" i="19"/>
  <c r="BE51" i="19"/>
  <c r="M52" i="19"/>
  <c r="AR52" i="19"/>
  <c r="AR52" i="28" s="1"/>
  <c r="AR53" i="19"/>
  <c r="BE53" i="19"/>
  <c r="M54" i="19"/>
  <c r="AR54" i="19"/>
  <c r="AR54" i="28" s="1"/>
  <c r="AR55" i="19"/>
  <c r="M56" i="19"/>
  <c r="M56" i="28" s="1"/>
  <c r="AR57" i="19"/>
  <c r="BE57" i="19"/>
  <c r="M58" i="19"/>
  <c r="AR58" i="19"/>
  <c r="BE59" i="19"/>
  <c r="M60" i="19"/>
  <c r="AR60" i="19"/>
  <c r="AR61" i="19"/>
  <c r="M62" i="19"/>
  <c r="U63" i="19"/>
  <c r="AR65" i="19"/>
  <c r="AR66" i="19"/>
  <c r="U69" i="19"/>
  <c r="V70" i="19"/>
  <c r="V70" i="28" s="1"/>
  <c r="AR70" i="19"/>
  <c r="M71" i="19"/>
  <c r="AR71" i="19"/>
  <c r="V76" i="19"/>
  <c r="AR76" i="19"/>
  <c r="BE76" i="19"/>
  <c r="M77" i="19"/>
  <c r="U127" i="19"/>
  <c r="U127" i="28" s="1"/>
  <c r="U133" i="19"/>
  <c r="V134" i="19"/>
  <c r="V134" i="28" s="1"/>
  <c r="AR134" i="19"/>
  <c r="M135" i="19"/>
  <c r="V140" i="19"/>
  <c r="AR140" i="19"/>
  <c r="AR140" i="28" s="1"/>
  <c r="BE140" i="19"/>
  <c r="M141" i="19"/>
  <c r="U143" i="19"/>
  <c r="U149" i="19"/>
  <c r="U149" i="28" s="1"/>
  <c r="V150" i="19"/>
  <c r="AR150" i="19"/>
  <c r="AR150" i="28" s="1"/>
  <c r="M151" i="19"/>
  <c r="AR152" i="19"/>
  <c r="AR155" i="19"/>
  <c r="V156" i="19"/>
  <c r="V156" i="28" s="1"/>
  <c r="M157" i="19"/>
  <c r="AR315" i="19"/>
  <c r="BE315" i="19"/>
  <c r="AR317" i="19"/>
  <c r="BE317" i="19"/>
  <c r="P367" i="19"/>
  <c r="M367" i="19"/>
  <c r="P375" i="19"/>
  <c r="M375" i="19"/>
  <c r="V395" i="19"/>
  <c r="U395" i="19"/>
  <c r="V403" i="19"/>
  <c r="U403" i="19"/>
  <c r="V371" i="19"/>
  <c r="U371" i="19"/>
  <c r="P399" i="19"/>
  <c r="M399" i="19"/>
  <c r="P407" i="19"/>
  <c r="M407" i="19"/>
  <c r="AR331" i="19"/>
  <c r="BE331" i="19"/>
  <c r="AR333" i="19"/>
  <c r="BE333" i="19"/>
  <c r="AR347" i="19"/>
  <c r="BE347" i="19"/>
  <c r="AR349" i="19"/>
  <c r="BE349" i="19"/>
  <c r="AR363" i="19"/>
  <c r="BE363" i="19"/>
  <c r="AR365" i="19"/>
  <c r="BE365" i="19"/>
  <c r="AR366" i="19"/>
  <c r="BE366" i="19"/>
  <c r="AR373" i="19"/>
  <c r="BE373" i="19"/>
  <c r="AR374" i="19"/>
  <c r="BE374" i="19"/>
  <c r="AR397" i="19"/>
  <c r="BE397" i="19"/>
  <c r="AR398" i="19"/>
  <c r="BE398" i="19"/>
  <c r="AR405" i="19"/>
  <c r="BE405" i="19"/>
  <c r="AR406" i="19"/>
  <c r="BE406" i="19"/>
  <c r="U427" i="19"/>
  <c r="AR429" i="19"/>
  <c r="BE429" i="19"/>
  <c r="AR430" i="19"/>
  <c r="BE430" i="19"/>
  <c r="M431" i="19"/>
  <c r="U435" i="19"/>
  <c r="AR437" i="19"/>
  <c r="BE437" i="19"/>
  <c r="AR438" i="19"/>
  <c r="BE438" i="19"/>
  <c r="M439" i="19"/>
  <c r="AR492" i="19"/>
  <c r="V493" i="19"/>
  <c r="AR493" i="19"/>
  <c r="BE493" i="19"/>
  <c r="M494" i="19"/>
  <c r="M494" i="28" s="1"/>
  <c r="U496" i="19"/>
  <c r="U502" i="19"/>
  <c r="U502" i="28" s="1"/>
  <c r="V503" i="19"/>
  <c r="AR503" i="19"/>
  <c r="BE503" i="19"/>
  <c r="M504" i="19"/>
  <c r="M504" i="28" s="1"/>
  <c r="U510" i="19"/>
  <c r="U518" i="19"/>
  <c r="U526" i="19"/>
  <c r="U534" i="19"/>
  <c r="U534" i="28" s="1"/>
  <c r="U542" i="19"/>
  <c r="U544" i="19"/>
  <c r="U544" i="28" s="1"/>
  <c r="U546" i="19"/>
  <c r="U548" i="19"/>
  <c r="U548" i="28" s="1"/>
  <c r="U552" i="19"/>
  <c r="U556" i="19"/>
  <c r="U556" i="28" s="1"/>
  <c r="U560" i="19"/>
  <c r="U568" i="19"/>
  <c r="U587" i="19"/>
  <c r="U187" i="19"/>
  <c r="U79" i="19"/>
  <c r="U85" i="19"/>
  <c r="U85" i="28" s="1"/>
  <c r="V86" i="19"/>
  <c r="AR86" i="19"/>
  <c r="AR86" i="28" s="1"/>
  <c r="M87" i="19"/>
  <c r="V92" i="19"/>
  <c r="AR92" i="19"/>
  <c r="BE92" i="19"/>
  <c r="M93" i="19"/>
  <c r="U111" i="19"/>
  <c r="U117" i="19"/>
  <c r="V118" i="19"/>
  <c r="V118" i="28" s="1"/>
  <c r="AR118" i="19"/>
  <c r="BE118" i="19"/>
  <c r="M119" i="19"/>
  <c r="AR119" i="19"/>
  <c r="V124" i="19"/>
  <c r="AR124" i="19"/>
  <c r="AR124" i="28" s="1"/>
  <c r="M125" i="19"/>
  <c r="U161" i="19"/>
  <c r="U161" i="28" s="1"/>
  <c r="V162" i="19"/>
  <c r="AR162" i="19"/>
  <c r="AR162" i="28" s="1"/>
  <c r="BE162" i="19"/>
  <c r="M163" i="19"/>
  <c r="AR164" i="19"/>
  <c r="AR167" i="19"/>
  <c r="AR167" i="28" s="1"/>
  <c r="V168" i="19"/>
  <c r="AR168" i="19"/>
  <c r="AR168" i="28" s="1"/>
  <c r="M169" i="19"/>
  <c r="AR169" i="19"/>
  <c r="AR169" i="28" s="1"/>
  <c r="U171" i="19"/>
  <c r="U177" i="19"/>
  <c r="U177" i="28" s="1"/>
  <c r="V178" i="19"/>
  <c r="AR178" i="19"/>
  <c r="AR178" i="28" s="1"/>
  <c r="M179" i="19"/>
  <c r="AR180" i="19"/>
  <c r="AR180" i="28" s="1"/>
  <c r="AR183" i="19"/>
  <c r="V184" i="19"/>
  <c r="V184" i="28" s="1"/>
  <c r="AR184" i="19"/>
  <c r="BE184" i="19"/>
  <c r="M185" i="19"/>
  <c r="AR185" i="19"/>
  <c r="AR185" i="28" s="1"/>
  <c r="U193" i="19"/>
  <c r="V194" i="19"/>
  <c r="V194" i="28" s="1"/>
  <c r="AR194" i="19"/>
  <c r="M195" i="19"/>
  <c r="M195" i="28" s="1"/>
  <c r="AR195" i="19"/>
  <c r="AR196" i="19"/>
  <c r="AR196" i="28" s="1"/>
  <c r="AR199" i="19"/>
  <c r="V200" i="19"/>
  <c r="V200" i="28" s="1"/>
  <c r="AR200" i="19"/>
  <c r="M201" i="19"/>
  <c r="U211" i="19"/>
  <c r="U215" i="19"/>
  <c r="U215" i="28" s="1"/>
  <c r="U219" i="19"/>
  <c r="U223" i="19"/>
  <c r="U227" i="19"/>
  <c r="U231" i="19"/>
  <c r="U231" i="28" s="1"/>
  <c r="U235" i="19"/>
  <c r="U239" i="19"/>
  <c r="U239" i="28" s="1"/>
  <c r="AR241" i="19"/>
  <c r="AR242" i="19"/>
  <c r="AR242" i="28" s="1"/>
  <c r="BE242" i="19"/>
  <c r="M243" i="19"/>
  <c r="M243" i="28" s="1"/>
  <c r="AR243" i="19"/>
  <c r="AR244" i="19"/>
  <c r="AR244" i="28" s="1"/>
  <c r="U247" i="19"/>
  <c r="AR249" i="19"/>
  <c r="AR249" i="28" s="1"/>
  <c r="M251" i="19"/>
  <c r="Q255" i="19"/>
  <c r="U255" i="19"/>
  <c r="AR257" i="19"/>
  <c r="AR257" i="28" s="1"/>
  <c r="BE257" i="19"/>
  <c r="AR258" i="19"/>
  <c r="AR258" i="28" s="1"/>
  <c r="BE258" i="19"/>
  <c r="M259" i="19"/>
  <c r="Q263" i="19"/>
  <c r="U263" i="19"/>
  <c r="AR265" i="19"/>
  <c r="BE265" i="19"/>
  <c r="AR266" i="19"/>
  <c r="BE266" i="19"/>
  <c r="M267" i="19"/>
  <c r="Q271" i="19"/>
  <c r="U271" i="19"/>
  <c r="AR273" i="19"/>
  <c r="BE273" i="19"/>
  <c r="AR274" i="19"/>
  <c r="BE274" i="19"/>
  <c r="M275" i="19"/>
  <c r="Q279" i="19"/>
  <c r="U279" i="19"/>
  <c r="AR281" i="19"/>
  <c r="BE281" i="19"/>
  <c r="AR282" i="19"/>
  <c r="BE282" i="19"/>
  <c r="M283" i="19"/>
  <c r="Q287" i="19"/>
  <c r="U287" i="19"/>
  <c r="AR289" i="19"/>
  <c r="BE289" i="19"/>
  <c r="AR290" i="19"/>
  <c r="BE290" i="19"/>
  <c r="M291" i="19"/>
  <c r="Q295" i="19"/>
  <c r="U295" i="19"/>
  <c r="AR297" i="19"/>
  <c r="BE297" i="19"/>
  <c r="AR298" i="19"/>
  <c r="BE298" i="19"/>
  <c r="M299" i="19"/>
  <c r="Q303" i="19"/>
  <c r="U303" i="19"/>
  <c r="AR305" i="19"/>
  <c r="BE305" i="19"/>
  <c r="AR306" i="19"/>
  <c r="V367" i="19"/>
  <c r="U367" i="19"/>
  <c r="P379" i="19"/>
  <c r="M379" i="19"/>
  <c r="V383" i="19"/>
  <c r="U383" i="19"/>
  <c r="P395" i="19"/>
  <c r="M395" i="19"/>
  <c r="V399" i="19"/>
  <c r="U399" i="19"/>
  <c r="P411" i="19"/>
  <c r="M411" i="19"/>
  <c r="V415" i="19"/>
  <c r="U415" i="19"/>
  <c r="P427" i="19"/>
  <c r="M427" i="19"/>
  <c r="V431" i="19"/>
  <c r="U431" i="19"/>
  <c r="P443" i="19"/>
  <c r="M443" i="19"/>
  <c r="V445" i="19"/>
  <c r="U445" i="19"/>
  <c r="P447" i="19"/>
  <c r="M447" i="19"/>
  <c r="V449" i="19"/>
  <c r="U449" i="19"/>
  <c r="P451" i="19"/>
  <c r="M451" i="19"/>
  <c r="V453" i="19"/>
  <c r="U453" i="19"/>
  <c r="P455" i="19"/>
  <c r="M455" i="19"/>
  <c r="V457" i="19"/>
  <c r="U457" i="19"/>
  <c r="P459" i="19"/>
  <c r="M459" i="19"/>
  <c r="V461" i="19"/>
  <c r="U461" i="19"/>
  <c r="P463" i="19"/>
  <c r="M463" i="19"/>
  <c r="V465" i="19"/>
  <c r="U465" i="19"/>
  <c r="V469" i="19"/>
  <c r="U469" i="19"/>
  <c r="V471" i="19"/>
  <c r="U471" i="19"/>
  <c r="V473" i="19"/>
  <c r="U473" i="19"/>
  <c r="V475" i="19"/>
  <c r="U475" i="19"/>
  <c r="U475" i="28" s="1"/>
  <c r="Q251" i="19"/>
  <c r="Q259" i="19"/>
  <c r="Q267" i="19"/>
  <c r="Q275" i="19"/>
  <c r="Q283" i="19"/>
  <c r="Q291" i="19"/>
  <c r="Q299" i="19"/>
  <c r="P307" i="19"/>
  <c r="M307" i="19"/>
  <c r="V311" i="19"/>
  <c r="U311" i="19"/>
  <c r="P371" i="19"/>
  <c r="M371" i="19"/>
  <c r="V375" i="19"/>
  <c r="U375" i="19"/>
  <c r="P387" i="19"/>
  <c r="M387" i="19"/>
  <c r="V391" i="19"/>
  <c r="U391" i="19"/>
  <c r="P403" i="19"/>
  <c r="M403" i="19"/>
  <c r="V407" i="19"/>
  <c r="U407" i="19"/>
  <c r="P419" i="19"/>
  <c r="M419" i="19"/>
  <c r="V423" i="19"/>
  <c r="U423" i="19"/>
  <c r="P435" i="19"/>
  <c r="M435" i="19"/>
  <c r="V439" i="19"/>
  <c r="U439" i="19"/>
  <c r="U446" i="19"/>
  <c r="V446" i="19"/>
  <c r="U450" i="19"/>
  <c r="V450" i="19"/>
  <c r="U454" i="19"/>
  <c r="V454" i="19"/>
  <c r="U458" i="19"/>
  <c r="V458" i="19"/>
  <c r="U462" i="19"/>
  <c r="V462" i="19"/>
  <c r="Q488" i="19"/>
  <c r="Q488" i="28" s="1"/>
  <c r="U495" i="19"/>
  <c r="V495" i="19"/>
  <c r="V495" i="28" s="1"/>
  <c r="BE306" i="19"/>
  <c r="Q311" i="19"/>
  <c r="AR313" i="19"/>
  <c r="BE313" i="19"/>
  <c r="AR319" i="19"/>
  <c r="BE319" i="19"/>
  <c r="AR321" i="19"/>
  <c r="BE321" i="19"/>
  <c r="AR327" i="19"/>
  <c r="BE327" i="19"/>
  <c r="AR329" i="19"/>
  <c r="BE329" i="19"/>
  <c r="AR335" i="19"/>
  <c r="BE335" i="19"/>
  <c r="AR337" i="19"/>
  <c r="BE337" i="19"/>
  <c r="AR343" i="19"/>
  <c r="BE343" i="19"/>
  <c r="AR345" i="19"/>
  <c r="BE345" i="19"/>
  <c r="AR351" i="19"/>
  <c r="BE351" i="19"/>
  <c r="AR353" i="19"/>
  <c r="BE353" i="19"/>
  <c r="AR359" i="19"/>
  <c r="BE359" i="19"/>
  <c r="AR361" i="19"/>
  <c r="BE361" i="19"/>
  <c r="Q367" i="19"/>
  <c r="AR369" i="19"/>
  <c r="BE369" i="19"/>
  <c r="AR370" i="19"/>
  <c r="BE370" i="19"/>
  <c r="Q375" i="19"/>
  <c r="AR377" i="19"/>
  <c r="BE377" i="19"/>
  <c r="AR378" i="19"/>
  <c r="BE378" i="19"/>
  <c r="Q383" i="19"/>
  <c r="AR385" i="19"/>
  <c r="BE385" i="19"/>
  <c r="AR386" i="19"/>
  <c r="BE386" i="19"/>
  <c r="Q391" i="19"/>
  <c r="AR393" i="19"/>
  <c r="BE393" i="19"/>
  <c r="AR394" i="19"/>
  <c r="BE394" i="19"/>
  <c r="Q399" i="19"/>
  <c r="AR401" i="19"/>
  <c r="BE401" i="19"/>
  <c r="AR402" i="19"/>
  <c r="BE402" i="19"/>
  <c r="Q407" i="19"/>
  <c r="AR409" i="19"/>
  <c r="BE409" i="19"/>
  <c r="AR410" i="19"/>
  <c r="BE410" i="19"/>
  <c r="Q415" i="19"/>
  <c r="AR417" i="19"/>
  <c r="BE417" i="19"/>
  <c r="AR418" i="19"/>
  <c r="BE418" i="19"/>
  <c r="Q423" i="19"/>
  <c r="AR425" i="19"/>
  <c r="BE425" i="19"/>
  <c r="AR426" i="19"/>
  <c r="BE426" i="19"/>
  <c r="Q431" i="19"/>
  <c r="AR433" i="19"/>
  <c r="BE433" i="19"/>
  <c r="AR434" i="19"/>
  <c r="BE434" i="19"/>
  <c r="Q439" i="19"/>
  <c r="AR441" i="19"/>
  <c r="BE441" i="19"/>
  <c r="AR442" i="19"/>
  <c r="BE442" i="19"/>
  <c r="Q445" i="19"/>
  <c r="AR446" i="19"/>
  <c r="BE446" i="19"/>
  <c r="Q449" i="19"/>
  <c r="AR450" i="19"/>
  <c r="BE450" i="19"/>
  <c r="Q453" i="19"/>
  <c r="AR454" i="19"/>
  <c r="BE454" i="19"/>
  <c r="Q457" i="19"/>
  <c r="AR458" i="19"/>
  <c r="BE458" i="19"/>
  <c r="Q461" i="19"/>
  <c r="AR462" i="19"/>
  <c r="BE462" i="19"/>
  <c r="Q465" i="19"/>
  <c r="Q469" i="19"/>
  <c r="Q471" i="19"/>
  <c r="Q473" i="19"/>
  <c r="Q475" i="19"/>
  <c r="Q475" i="28" s="1"/>
  <c r="Q477" i="19"/>
  <c r="U477" i="19"/>
  <c r="U477" i="28" s="1"/>
  <c r="Q479" i="19"/>
  <c r="U479" i="19"/>
  <c r="U479" i="28" s="1"/>
  <c r="Q486" i="19"/>
  <c r="U486" i="19"/>
  <c r="U486" i="28" s="1"/>
  <c r="V487" i="19"/>
  <c r="AR487" i="19"/>
  <c r="BE487" i="19"/>
  <c r="M488" i="19"/>
  <c r="M488" i="28" s="1"/>
  <c r="V488" i="19"/>
  <c r="U488" i="19"/>
  <c r="U488" i="28" s="1"/>
  <c r="V494" i="19"/>
  <c r="U494" i="19"/>
  <c r="P496" i="19"/>
  <c r="M496" i="19"/>
  <c r="U501" i="19"/>
  <c r="V501" i="19"/>
  <c r="V501" i="28" s="1"/>
  <c r="AR490" i="19"/>
  <c r="Q494" i="19"/>
  <c r="AR495" i="19"/>
  <c r="BE495" i="19"/>
  <c r="AR498" i="19"/>
  <c r="AR500" i="19"/>
  <c r="AR500" i="28" s="1"/>
  <c r="AR501" i="19"/>
  <c r="BE501" i="19"/>
  <c r="M502" i="19"/>
  <c r="Q504" i="19"/>
  <c r="Q504" i="28" s="1"/>
  <c r="U504" i="19"/>
  <c r="V505" i="19"/>
  <c r="V505" i="28" s="1"/>
  <c r="AR505" i="19"/>
  <c r="BE505" i="19"/>
  <c r="M506" i="19"/>
  <c r="Q508" i="19"/>
  <c r="Q508" i="28" s="1"/>
  <c r="U508" i="19"/>
  <c r="V509" i="19"/>
  <c r="V509" i="28" s="1"/>
  <c r="AR509" i="19"/>
  <c r="BE509" i="19"/>
  <c r="M510" i="19"/>
  <c r="AR512" i="19"/>
  <c r="BE512" i="19"/>
  <c r="AR513" i="19"/>
  <c r="AR513" i="28" s="1"/>
  <c r="BE513" i="19"/>
  <c r="M514" i="19"/>
  <c r="AR516" i="19"/>
  <c r="BE516" i="19"/>
  <c r="AR517" i="19"/>
  <c r="BE517" i="19"/>
  <c r="M518" i="19"/>
  <c r="AR520" i="19"/>
  <c r="BE520" i="19"/>
  <c r="AR521" i="19"/>
  <c r="AR521" i="28" s="1"/>
  <c r="BE521" i="19"/>
  <c r="M522" i="19"/>
  <c r="AR524" i="19"/>
  <c r="BE524" i="19"/>
  <c r="AR525" i="19"/>
  <c r="BE525" i="19"/>
  <c r="M526" i="19"/>
  <c r="AR528" i="19"/>
  <c r="AR528" i="28" s="1"/>
  <c r="BE528" i="19"/>
  <c r="AR529" i="19"/>
  <c r="BE529" i="19"/>
  <c r="M530" i="19"/>
  <c r="M530" i="28" s="1"/>
  <c r="AR532" i="19"/>
  <c r="BE532" i="19"/>
  <c r="AR533" i="19"/>
  <c r="BE533" i="19"/>
  <c r="M534" i="19"/>
  <c r="AR536" i="19"/>
  <c r="BE536" i="19"/>
  <c r="AR537" i="19"/>
  <c r="AR537" i="28" s="1"/>
  <c r="BE537" i="19"/>
  <c r="M538" i="19"/>
  <c r="M538" i="28" s="1"/>
  <c r="AR540" i="19"/>
  <c r="BE540" i="19"/>
  <c r="AR541" i="19"/>
  <c r="BE541" i="19"/>
  <c r="M542" i="19"/>
  <c r="AR543" i="19"/>
  <c r="AR543" i="28" s="1"/>
  <c r="BE543" i="19"/>
  <c r="M544" i="19"/>
  <c r="M544" i="28" s="1"/>
  <c r="AR545" i="19"/>
  <c r="BE545" i="19"/>
  <c r="M546" i="19"/>
  <c r="P550" i="19"/>
  <c r="P550" i="28" s="1"/>
  <c r="M550" i="19"/>
  <c r="P554" i="19"/>
  <c r="M554" i="19"/>
  <c r="Q502" i="19"/>
  <c r="Q502" i="28" s="1"/>
  <c r="Q506" i="19"/>
  <c r="Q510" i="19"/>
  <c r="Q510" i="28" s="1"/>
  <c r="Q514" i="19"/>
  <c r="Q518" i="19"/>
  <c r="Q522" i="19"/>
  <c r="Q526" i="19"/>
  <c r="Q530" i="19"/>
  <c r="Q534" i="19"/>
  <c r="Q534" i="28" s="1"/>
  <c r="Q538" i="19"/>
  <c r="Q542" i="19"/>
  <c r="Q544" i="19"/>
  <c r="Q546" i="19"/>
  <c r="Q546" i="28" s="1"/>
  <c r="P548" i="19"/>
  <c r="M548" i="19"/>
  <c r="P552" i="19"/>
  <c r="M552" i="19"/>
  <c r="P556" i="19"/>
  <c r="M556" i="19"/>
  <c r="M556" i="28" s="1"/>
  <c r="P560" i="19"/>
  <c r="M560" i="19"/>
  <c r="M560" i="28" s="1"/>
  <c r="Q564" i="19"/>
  <c r="Q568" i="19"/>
  <c r="Q572" i="19"/>
  <c r="Q583" i="19"/>
  <c r="Q587" i="19"/>
  <c r="Q591" i="19"/>
  <c r="Q591" i="28" s="1"/>
  <c r="AR547" i="19"/>
  <c r="BE547" i="19"/>
  <c r="AR549" i="19"/>
  <c r="BE549" i="19"/>
  <c r="AR551" i="19"/>
  <c r="BE551" i="19"/>
  <c r="AR553" i="19"/>
  <c r="BE553" i="19"/>
  <c r="AR555" i="19"/>
  <c r="BE555" i="19"/>
  <c r="AR558" i="19"/>
  <c r="BE558" i="19"/>
  <c r="AR559" i="19"/>
  <c r="BE559" i="19"/>
  <c r="AR562" i="19"/>
  <c r="BE562" i="19"/>
  <c r="AR563" i="19"/>
  <c r="BE563" i="19"/>
  <c r="M564" i="19"/>
  <c r="AR566" i="19"/>
  <c r="BE566" i="19"/>
  <c r="AR567" i="19"/>
  <c r="AR567" i="28" s="1"/>
  <c r="BE567" i="19"/>
  <c r="M568" i="19"/>
  <c r="M568" i="28" s="1"/>
  <c r="AR570" i="19"/>
  <c r="BE570" i="19"/>
  <c r="AR571" i="19"/>
  <c r="BE571" i="19"/>
  <c r="M572" i="19"/>
  <c r="AR574" i="19"/>
  <c r="AR574" i="28" s="1"/>
  <c r="BE574" i="19"/>
  <c r="AR575" i="19"/>
  <c r="AR575" i="28" s="1"/>
  <c r="BE575" i="19"/>
  <c r="AR577" i="19"/>
  <c r="AR577" i="28" s="1"/>
  <c r="AR579" i="19"/>
  <c r="AR581" i="19"/>
  <c r="AR581" i="28" s="1"/>
  <c r="BE581" i="19"/>
  <c r="AR582" i="19"/>
  <c r="AR582" i="28" s="1"/>
  <c r="BE582" i="19"/>
  <c r="M583" i="19"/>
  <c r="M583" i="28" s="1"/>
  <c r="AR585" i="19"/>
  <c r="BE585" i="19"/>
  <c r="AR586" i="19"/>
  <c r="BE586" i="19"/>
  <c r="M587" i="19"/>
  <c r="AR589" i="19"/>
  <c r="AR589" i="28" s="1"/>
  <c r="BE589" i="19"/>
  <c r="AR590" i="19"/>
  <c r="AR590" i="28" s="1"/>
  <c r="BE590" i="19"/>
  <c r="M591" i="19"/>
  <c r="M591" i="28" s="1"/>
  <c r="Q12" i="19"/>
  <c r="Q20" i="19"/>
  <c r="Q20" i="28" s="1"/>
  <c r="AR43" i="19"/>
  <c r="AR51" i="19"/>
  <c r="AR51" i="28" s="1"/>
  <c r="AR56" i="19"/>
  <c r="Q95" i="19"/>
  <c r="Q95" i="28" s="1"/>
  <c r="Q101" i="19"/>
  <c r="AR120" i="19"/>
  <c r="AR120" i="28" s="1"/>
  <c r="AR10" i="19"/>
  <c r="BE10" i="19"/>
  <c r="AR11" i="19"/>
  <c r="BE11" i="19"/>
  <c r="M12" i="19"/>
  <c r="AR12" i="19"/>
  <c r="AR12" i="28" s="1"/>
  <c r="Q16" i="19"/>
  <c r="U16" i="19"/>
  <c r="AR18" i="19"/>
  <c r="BE18" i="19"/>
  <c r="AR19" i="19"/>
  <c r="BE19" i="19"/>
  <c r="M20" i="19"/>
  <c r="AR20" i="19"/>
  <c r="AR21" i="19"/>
  <c r="Q24" i="19"/>
  <c r="Q24" i="28" s="1"/>
  <c r="U24" i="19"/>
  <c r="Q26" i="19"/>
  <c r="U26" i="19"/>
  <c r="Q28" i="19"/>
  <c r="U28" i="19"/>
  <c r="Q30" i="19"/>
  <c r="Q30" i="28" s="1"/>
  <c r="U30" i="19"/>
  <c r="Q32" i="19"/>
  <c r="Q32" i="28" s="1"/>
  <c r="U32" i="19"/>
  <c r="Q34" i="19"/>
  <c r="U34" i="19"/>
  <c r="Q36" i="19"/>
  <c r="U36" i="19"/>
  <c r="Q38" i="19"/>
  <c r="Q38" i="28" s="1"/>
  <c r="U38" i="19"/>
  <c r="Q40" i="19"/>
  <c r="U40" i="19"/>
  <c r="Q42" i="19"/>
  <c r="U42" i="19"/>
  <c r="Q44" i="19"/>
  <c r="U44" i="19"/>
  <c r="Q46" i="19"/>
  <c r="Q46" i="28" s="1"/>
  <c r="U46" i="19"/>
  <c r="Q48" i="19"/>
  <c r="Q48" i="28" s="1"/>
  <c r="U48" i="19"/>
  <c r="Q50" i="19"/>
  <c r="U50" i="19"/>
  <c r="Q52" i="19"/>
  <c r="U52" i="19"/>
  <c r="Q54" i="19"/>
  <c r="U54" i="19"/>
  <c r="Q56" i="19"/>
  <c r="U56" i="19"/>
  <c r="Q58" i="19"/>
  <c r="Q58" i="28" s="1"/>
  <c r="U58" i="19"/>
  <c r="Q60" i="19"/>
  <c r="Q60" i="28" s="1"/>
  <c r="U60" i="19"/>
  <c r="Q62" i="19"/>
  <c r="V62" i="19"/>
  <c r="AR62" i="19"/>
  <c r="AR62" i="28" s="1"/>
  <c r="BE62" i="19"/>
  <c r="M63" i="19"/>
  <c r="AR63" i="19"/>
  <c r="AR64" i="19"/>
  <c r="AR64" i="28" s="1"/>
  <c r="AR67" i="19"/>
  <c r="V68" i="19"/>
  <c r="AR68" i="19"/>
  <c r="BE68" i="19"/>
  <c r="M69" i="19"/>
  <c r="AR69" i="19"/>
  <c r="AR69" i="28" s="1"/>
  <c r="Q71" i="19"/>
  <c r="U71" i="19"/>
  <c r="AR73" i="19"/>
  <c r="AR74" i="19"/>
  <c r="AR74" i="28" s="1"/>
  <c r="Q77" i="19"/>
  <c r="U77" i="19"/>
  <c r="V78" i="19"/>
  <c r="AR78" i="19"/>
  <c r="BE78" i="19"/>
  <c r="M79" i="19"/>
  <c r="M79" i="28" s="1"/>
  <c r="AR79" i="19"/>
  <c r="AR81" i="19"/>
  <c r="AR81" i="28" s="1"/>
  <c r="AR82" i="19"/>
  <c r="AR83" i="19"/>
  <c r="AR83" i="28" s="1"/>
  <c r="V84" i="19"/>
  <c r="AR84" i="19"/>
  <c r="AR84" i="28" s="1"/>
  <c r="BE84" i="19"/>
  <c r="M85" i="19"/>
  <c r="AR85" i="19"/>
  <c r="Q87" i="19"/>
  <c r="U87" i="19"/>
  <c r="AR89" i="19"/>
  <c r="AR89" i="28" s="1"/>
  <c r="Q93" i="19"/>
  <c r="U93" i="19"/>
  <c r="U93" i="28" s="1"/>
  <c r="V94" i="19"/>
  <c r="AR94" i="19"/>
  <c r="BE94" i="19"/>
  <c r="M95" i="19"/>
  <c r="M95" i="28" s="1"/>
  <c r="AR95" i="19"/>
  <c r="AR96" i="19"/>
  <c r="AR96" i="28" s="1"/>
  <c r="AR97" i="19"/>
  <c r="AR98" i="19"/>
  <c r="AR99" i="19"/>
  <c r="V100" i="19"/>
  <c r="V100" i="28" s="1"/>
  <c r="AR100" i="19"/>
  <c r="BE100" i="19"/>
  <c r="M101" i="19"/>
  <c r="AR101" i="19"/>
  <c r="AR101" i="28" s="1"/>
  <c r="Q103" i="19"/>
  <c r="U103" i="19"/>
  <c r="U103" i="28" s="1"/>
  <c r="AR105" i="19"/>
  <c r="Q109" i="19"/>
  <c r="Q109" i="28" s="1"/>
  <c r="U109" i="19"/>
  <c r="V110" i="19"/>
  <c r="AR110" i="19"/>
  <c r="BE110" i="19"/>
  <c r="M111" i="19"/>
  <c r="AR111" i="19"/>
  <c r="AR111" i="28" s="1"/>
  <c r="AR112" i="19"/>
  <c r="AR113" i="19"/>
  <c r="AR113" i="28" s="1"/>
  <c r="AR114" i="19"/>
  <c r="AR115" i="19"/>
  <c r="V116" i="19"/>
  <c r="AR116" i="19"/>
  <c r="AR116" i="28" s="1"/>
  <c r="BE116" i="19"/>
  <c r="M117" i="19"/>
  <c r="AR117" i="19"/>
  <c r="Q119" i="19"/>
  <c r="Q119" i="28" s="1"/>
  <c r="U119" i="19"/>
  <c r="AR121" i="19"/>
  <c r="AR121" i="28" s="1"/>
  <c r="Q125" i="19"/>
  <c r="U125" i="19"/>
  <c r="U125" i="28" s="1"/>
  <c r="V126" i="19"/>
  <c r="AR126" i="19"/>
  <c r="AR126" i="28" s="1"/>
  <c r="BE126" i="19"/>
  <c r="M127" i="19"/>
  <c r="M127" i="28" s="1"/>
  <c r="AR127" i="19"/>
  <c r="AR129" i="19"/>
  <c r="AR129" i="28" s="1"/>
  <c r="AR131" i="19"/>
  <c r="V132" i="19"/>
  <c r="V132" i="28" s="1"/>
  <c r="AR132" i="19"/>
  <c r="BE132" i="19"/>
  <c r="M133" i="19"/>
  <c r="AR133" i="19"/>
  <c r="AR133" i="28" s="1"/>
  <c r="Q135" i="19"/>
  <c r="U135" i="19"/>
  <c r="AR137" i="19"/>
  <c r="AR138" i="19"/>
  <c r="Q141" i="19"/>
  <c r="U141" i="19"/>
  <c r="P143" i="19"/>
  <c r="M143" i="19"/>
  <c r="M143" i="28" s="1"/>
  <c r="U148" i="19"/>
  <c r="V148" i="19"/>
  <c r="V148" i="28" s="1"/>
  <c r="AR151" i="19"/>
  <c r="AR156" i="19"/>
  <c r="AR156" i="28" s="1"/>
  <c r="P161" i="19"/>
  <c r="M161" i="19"/>
  <c r="M161" i="28" s="1"/>
  <c r="V163" i="19"/>
  <c r="U163" i="19"/>
  <c r="V169" i="19"/>
  <c r="U169" i="19"/>
  <c r="P171" i="19"/>
  <c r="M171" i="19"/>
  <c r="M171" i="28" s="1"/>
  <c r="U176" i="19"/>
  <c r="V176" i="19"/>
  <c r="U186" i="19"/>
  <c r="V186" i="19"/>
  <c r="V186" i="28" s="1"/>
  <c r="P193" i="19"/>
  <c r="M193" i="19"/>
  <c r="M193" i="28" s="1"/>
  <c r="V195" i="19"/>
  <c r="U195" i="19"/>
  <c r="U195" i="28" s="1"/>
  <c r="V201" i="19"/>
  <c r="U201" i="19"/>
  <c r="P211" i="19"/>
  <c r="M211" i="19"/>
  <c r="M211" i="28" s="1"/>
  <c r="P215" i="19"/>
  <c r="M215" i="19"/>
  <c r="M215" i="28" s="1"/>
  <c r="P219" i="19"/>
  <c r="M219" i="19"/>
  <c r="P223" i="19"/>
  <c r="M223" i="19"/>
  <c r="P227" i="19"/>
  <c r="M227" i="19"/>
  <c r="P231" i="19"/>
  <c r="M231" i="19"/>
  <c r="M231" i="28" s="1"/>
  <c r="P235" i="19"/>
  <c r="M235" i="19"/>
  <c r="P239" i="19"/>
  <c r="M239" i="19"/>
  <c r="M239" i="28" s="1"/>
  <c r="V243" i="19"/>
  <c r="U243" i="19"/>
  <c r="U243" i="28" s="1"/>
  <c r="P315" i="19"/>
  <c r="Q315" i="19"/>
  <c r="M315" i="19"/>
  <c r="V315" i="19"/>
  <c r="U315" i="19"/>
  <c r="P319" i="19"/>
  <c r="Q319" i="19"/>
  <c r="M319" i="19"/>
  <c r="V319" i="19"/>
  <c r="U319" i="19"/>
  <c r="P323" i="19"/>
  <c r="Q323" i="19"/>
  <c r="M323" i="19"/>
  <c r="V323" i="19"/>
  <c r="U323" i="19"/>
  <c r="P327" i="19"/>
  <c r="Q327" i="19"/>
  <c r="M327" i="19"/>
  <c r="V327" i="19"/>
  <c r="U327" i="19"/>
  <c r="P331" i="19"/>
  <c r="Q331" i="19"/>
  <c r="M331" i="19"/>
  <c r="V331" i="19"/>
  <c r="U331" i="19"/>
  <c r="P335" i="19"/>
  <c r="Q335" i="19"/>
  <c r="M335" i="19"/>
  <c r="V335" i="19"/>
  <c r="U335" i="19"/>
  <c r="P339" i="19"/>
  <c r="Q339" i="19"/>
  <c r="M339" i="19"/>
  <c r="V339" i="19"/>
  <c r="U339" i="19"/>
  <c r="P343" i="19"/>
  <c r="Q343" i="19"/>
  <c r="M343" i="19"/>
  <c r="V343" i="19"/>
  <c r="U343" i="19"/>
  <c r="P347" i="19"/>
  <c r="Q347" i="19"/>
  <c r="M347" i="19"/>
  <c r="V347" i="19"/>
  <c r="U347" i="19"/>
  <c r="P351" i="19"/>
  <c r="Q351" i="19"/>
  <c r="M351" i="19"/>
  <c r="V351" i="19"/>
  <c r="U351" i="19"/>
  <c r="P355" i="19"/>
  <c r="Q355" i="19"/>
  <c r="M355" i="19"/>
  <c r="V355" i="19"/>
  <c r="U355" i="19"/>
  <c r="P359" i="19"/>
  <c r="Q359" i="19"/>
  <c r="M359" i="19"/>
  <c r="V359" i="19"/>
  <c r="V359" i="28" s="1"/>
  <c r="U359" i="19"/>
  <c r="P363" i="19"/>
  <c r="Q363" i="19"/>
  <c r="M363" i="19"/>
  <c r="M363" i="28" s="1"/>
  <c r="V363" i="19"/>
  <c r="U363" i="19"/>
  <c r="U363" i="28" s="1"/>
  <c r="P467" i="19"/>
  <c r="Q467" i="19"/>
  <c r="Q467" i="28" s="1"/>
  <c r="M467" i="19"/>
  <c r="V467" i="19"/>
  <c r="U467" i="19"/>
  <c r="V490" i="19"/>
  <c r="V490" i="28" s="1"/>
  <c r="U490" i="19"/>
  <c r="U490" i="28" s="1"/>
  <c r="P492" i="19"/>
  <c r="P492" i="28" s="1"/>
  <c r="Q492" i="19"/>
  <c r="M492" i="19"/>
  <c r="M492" i="28" s="1"/>
  <c r="O492" i="19"/>
  <c r="O492" i="28" s="1"/>
  <c r="AR24" i="19"/>
  <c r="AR27" i="19"/>
  <c r="AR35" i="19"/>
  <c r="AR48" i="19"/>
  <c r="AR59" i="19"/>
  <c r="Q63" i="19"/>
  <c r="Q69" i="19"/>
  <c r="AR72" i="19"/>
  <c r="AR75" i="19"/>
  <c r="Q79" i="19"/>
  <c r="Q85" i="19"/>
  <c r="AR91" i="19"/>
  <c r="AR91" i="28" s="1"/>
  <c r="AR104" i="19"/>
  <c r="AR107" i="19"/>
  <c r="AR107" i="28" s="1"/>
  <c r="Q111" i="19"/>
  <c r="Q117" i="19"/>
  <c r="AR123" i="19"/>
  <c r="Q127" i="19"/>
  <c r="Q127" i="28" s="1"/>
  <c r="Q133" i="19"/>
  <c r="AR139" i="19"/>
  <c r="AR139" i="28" s="1"/>
  <c r="U142" i="19"/>
  <c r="V142" i="19"/>
  <c r="V142" i="28" s="1"/>
  <c r="P149" i="19"/>
  <c r="M149" i="19"/>
  <c r="M149" i="28" s="1"/>
  <c r="V151" i="19"/>
  <c r="U151" i="19"/>
  <c r="U151" i="28" s="1"/>
  <c r="U160" i="19"/>
  <c r="V160" i="19"/>
  <c r="U170" i="19"/>
  <c r="V170" i="19"/>
  <c r="V170" i="28" s="1"/>
  <c r="P177" i="19"/>
  <c r="M177" i="19"/>
  <c r="M177" i="28" s="1"/>
  <c r="V179" i="19"/>
  <c r="U179" i="19"/>
  <c r="U179" i="28" s="1"/>
  <c r="V185" i="19"/>
  <c r="U185" i="19"/>
  <c r="P187" i="19"/>
  <c r="M187" i="19"/>
  <c r="M187" i="28" s="1"/>
  <c r="U192" i="19"/>
  <c r="V192" i="19"/>
  <c r="U202" i="19"/>
  <c r="V202" i="19"/>
  <c r="V202" i="28" s="1"/>
  <c r="P247" i="19"/>
  <c r="M247" i="19"/>
  <c r="M247" i="28" s="1"/>
  <c r="P253" i="19"/>
  <c r="Q253" i="19"/>
  <c r="M253" i="19"/>
  <c r="V253" i="19"/>
  <c r="U253" i="19"/>
  <c r="P257" i="19"/>
  <c r="Q257" i="19"/>
  <c r="M257" i="19"/>
  <c r="V257" i="19"/>
  <c r="U257" i="19"/>
  <c r="P261" i="19"/>
  <c r="Q261" i="19"/>
  <c r="M261" i="19"/>
  <c r="V261" i="19"/>
  <c r="U261" i="19"/>
  <c r="P265" i="19"/>
  <c r="Q265" i="19"/>
  <c r="M265" i="19"/>
  <c r="V265" i="19"/>
  <c r="U265" i="19"/>
  <c r="P269" i="19"/>
  <c r="Q269" i="19"/>
  <c r="M269" i="19"/>
  <c r="V269" i="19"/>
  <c r="U269" i="19"/>
  <c r="P273" i="19"/>
  <c r="Q273" i="19"/>
  <c r="M273" i="19"/>
  <c r="V273" i="19"/>
  <c r="U273" i="19"/>
  <c r="P277" i="19"/>
  <c r="Q277" i="19"/>
  <c r="M277" i="19"/>
  <c r="V277" i="19"/>
  <c r="U277" i="19"/>
  <c r="P281" i="19"/>
  <c r="Q281" i="19"/>
  <c r="M281" i="19"/>
  <c r="V281" i="19"/>
  <c r="U281" i="19"/>
  <c r="P285" i="19"/>
  <c r="Q285" i="19"/>
  <c r="M285" i="19"/>
  <c r="V285" i="19"/>
  <c r="U285" i="19"/>
  <c r="P289" i="19"/>
  <c r="Q289" i="19"/>
  <c r="M289" i="19"/>
  <c r="V289" i="19"/>
  <c r="U289" i="19"/>
  <c r="P293" i="19"/>
  <c r="Q293" i="19"/>
  <c r="M293" i="19"/>
  <c r="V293" i="19"/>
  <c r="U293" i="19"/>
  <c r="P297" i="19"/>
  <c r="Q297" i="19"/>
  <c r="M297" i="19"/>
  <c r="V297" i="19"/>
  <c r="U297" i="19"/>
  <c r="P301" i="19"/>
  <c r="Q301" i="19"/>
  <c r="M301" i="19"/>
  <c r="V301" i="19"/>
  <c r="U301" i="19"/>
  <c r="P305" i="19"/>
  <c r="Q305" i="19"/>
  <c r="M305" i="19"/>
  <c r="V305" i="19"/>
  <c r="U305" i="19"/>
  <c r="P309" i="19"/>
  <c r="Q309" i="19"/>
  <c r="M309" i="19"/>
  <c r="V309" i="19"/>
  <c r="U309" i="19"/>
  <c r="P313" i="19"/>
  <c r="Q313" i="19"/>
  <c r="M313" i="19"/>
  <c r="V313" i="19"/>
  <c r="U313" i="19"/>
  <c r="P317" i="19"/>
  <c r="Q317" i="19"/>
  <c r="M317" i="19"/>
  <c r="V317" i="19"/>
  <c r="U317" i="19"/>
  <c r="P321" i="19"/>
  <c r="Q321" i="19"/>
  <c r="M321" i="19"/>
  <c r="V321" i="19"/>
  <c r="U321" i="19"/>
  <c r="P325" i="19"/>
  <c r="Q325" i="19"/>
  <c r="M325" i="19"/>
  <c r="V325" i="19"/>
  <c r="U325" i="19"/>
  <c r="P329" i="19"/>
  <c r="Q329" i="19"/>
  <c r="M329" i="19"/>
  <c r="V329" i="19"/>
  <c r="U329" i="19"/>
  <c r="P333" i="19"/>
  <c r="Q333" i="19"/>
  <c r="M333" i="19"/>
  <c r="V333" i="19"/>
  <c r="U333" i="19"/>
  <c r="P337" i="19"/>
  <c r="Q337" i="19"/>
  <c r="M337" i="19"/>
  <c r="V337" i="19"/>
  <c r="U337" i="19"/>
  <c r="P341" i="19"/>
  <c r="Q341" i="19"/>
  <c r="M341" i="19"/>
  <c r="V341" i="19"/>
  <c r="U341" i="19"/>
  <c r="P345" i="19"/>
  <c r="Q345" i="19"/>
  <c r="M345" i="19"/>
  <c r="V345" i="19"/>
  <c r="U345" i="19"/>
  <c r="P349" i="19"/>
  <c r="Q349" i="19"/>
  <c r="M349" i="19"/>
  <c r="M349" i="28" s="1"/>
  <c r="V349" i="19"/>
  <c r="U349" i="19"/>
  <c r="U349" i="28" s="1"/>
  <c r="P353" i="19"/>
  <c r="Q353" i="19"/>
  <c r="M353" i="19"/>
  <c r="V353" i="19"/>
  <c r="V353" i="28" s="1"/>
  <c r="U353" i="19"/>
  <c r="P357" i="19"/>
  <c r="Q357" i="19"/>
  <c r="M357" i="19"/>
  <c r="M357" i="28" s="1"/>
  <c r="V357" i="19"/>
  <c r="U357" i="19"/>
  <c r="U357" i="28" s="1"/>
  <c r="P361" i="19"/>
  <c r="Q361" i="19"/>
  <c r="M361" i="19"/>
  <c r="V361" i="19"/>
  <c r="V361" i="28" s="1"/>
  <c r="U361" i="19"/>
  <c r="P365" i="19"/>
  <c r="Q365" i="19"/>
  <c r="M365" i="19"/>
  <c r="M365" i="28" s="1"/>
  <c r="V365" i="19"/>
  <c r="U365" i="19"/>
  <c r="U365" i="28" s="1"/>
  <c r="P369" i="19"/>
  <c r="Q369" i="19"/>
  <c r="Q369" i="28" s="1"/>
  <c r="M369" i="19"/>
  <c r="V369" i="19"/>
  <c r="U369" i="19"/>
  <c r="P373" i="19"/>
  <c r="Q373" i="19"/>
  <c r="M373" i="19"/>
  <c r="M373" i="28" s="1"/>
  <c r="V373" i="19"/>
  <c r="U373" i="19"/>
  <c r="U373" i="28" s="1"/>
  <c r="P377" i="19"/>
  <c r="Q377" i="19"/>
  <c r="Q377" i="28" s="1"/>
  <c r="M377" i="19"/>
  <c r="V377" i="19"/>
  <c r="U377" i="19"/>
  <c r="P381" i="19"/>
  <c r="Q381" i="19"/>
  <c r="M381" i="19"/>
  <c r="M381" i="28" s="1"/>
  <c r="V381" i="19"/>
  <c r="U381" i="19"/>
  <c r="U381" i="28" s="1"/>
  <c r="P385" i="19"/>
  <c r="Q385" i="19"/>
  <c r="Q385" i="28" s="1"/>
  <c r="M385" i="19"/>
  <c r="V385" i="19"/>
  <c r="U385" i="19"/>
  <c r="P389" i="19"/>
  <c r="Q389" i="19"/>
  <c r="M389" i="19"/>
  <c r="M389" i="28" s="1"/>
  <c r="V389" i="19"/>
  <c r="U389" i="19"/>
  <c r="U389" i="28" s="1"/>
  <c r="P393" i="19"/>
  <c r="Q393" i="19"/>
  <c r="Q393" i="28" s="1"/>
  <c r="M393" i="19"/>
  <c r="V393" i="19"/>
  <c r="U393" i="19"/>
  <c r="P397" i="19"/>
  <c r="Q397" i="19"/>
  <c r="M397" i="19"/>
  <c r="M397" i="28" s="1"/>
  <c r="V397" i="19"/>
  <c r="U397" i="19"/>
  <c r="U397" i="28" s="1"/>
  <c r="P401" i="19"/>
  <c r="Q401" i="19"/>
  <c r="Q401" i="28" s="1"/>
  <c r="M401" i="19"/>
  <c r="V401" i="19"/>
  <c r="U401" i="19"/>
  <c r="P405" i="19"/>
  <c r="Q405" i="19"/>
  <c r="M405" i="19"/>
  <c r="M405" i="28" s="1"/>
  <c r="V405" i="19"/>
  <c r="U405" i="19"/>
  <c r="U405" i="28" s="1"/>
  <c r="P409" i="19"/>
  <c r="Q409" i="19"/>
  <c r="M409" i="19"/>
  <c r="V409" i="19"/>
  <c r="V409" i="28" s="1"/>
  <c r="U409" i="19"/>
  <c r="P413" i="19"/>
  <c r="P413" i="28" s="1"/>
  <c r="Q413" i="19"/>
  <c r="M413" i="19"/>
  <c r="V413" i="19"/>
  <c r="U413" i="19"/>
  <c r="U413" i="28" s="1"/>
  <c r="P417" i="19"/>
  <c r="Q417" i="19"/>
  <c r="Q417" i="28" s="1"/>
  <c r="M417" i="19"/>
  <c r="V417" i="19"/>
  <c r="V417" i="28" s="1"/>
  <c r="U417" i="19"/>
  <c r="P421" i="19"/>
  <c r="P421" i="28" s="1"/>
  <c r="Q421" i="19"/>
  <c r="M421" i="19"/>
  <c r="M421" i="28" s="1"/>
  <c r="V421" i="19"/>
  <c r="U421" i="19"/>
  <c r="U421" i="28" s="1"/>
  <c r="P425" i="19"/>
  <c r="Q425" i="19"/>
  <c r="Q425" i="28" s="1"/>
  <c r="M425" i="19"/>
  <c r="V425" i="19"/>
  <c r="V425" i="28" s="1"/>
  <c r="U425" i="19"/>
  <c r="P429" i="19"/>
  <c r="P429" i="28" s="1"/>
  <c r="Q429" i="19"/>
  <c r="M429" i="19"/>
  <c r="M429" i="28" s="1"/>
  <c r="V429" i="19"/>
  <c r="U429" i="19"/>
  <c r="P433" i="19"/>
  <c r="Q433" i="19"/>
  <c r="Q433" i="28" s="1"/>
  <c r="M433" i="19"/>
  <c r="V433" i="19"/>
  <c r="U433" i="19"/>
  <c r="P437" i="19"/>
  <c r="Q437" i="19"/>
  <c r="M437" i="19"/>
  <c r="M437" i="28" s="1"/>
  <c r="V437" i="19"/>
  <c r="U437" i="19"/>
  <c r="U437" i="28" s="1"/>
  <c r="P441" i="19"/>
  <c r="Q441" i="19"/>
  <c r="M441" i="19"/>
  <c r="V441" i="19"/>
  <c r="V441" i="28" s="1"/>
  <c r="U441" i="19"/>
  <c r="U483" i="19"/>
  <c r="V483" i="19"/>
  <c r="V483" i="28" s="1"/>
  <c r="P490" i="19"/>
  <c r="P490" i="28" s="1"/>
  <c r="Q490" i="19"/>
  <c r="Q490" i="28" s="1"/>
  <c r="M490" i="19"/>
  <c r="O490" i="19"/>
  <c r="V492" i="19"/>
  <c r="V492" i="28" s="1"/>
  <c r="U492" i="19"/>
  <c r="U497" i="19"/>
  <c r="U497" i="28" s="1"/>
  <c r="V497" i="19"/>
  <c r="U499" i="19"/>
  <c r="U499" i="28" s="1"/>
  <c r="V499" i="19"/>
  <c r="V499" i="28" s="1"/>
  <c r="U576" i="19"/>
  <c r="U576" i="28" s="1"/>
  <c r="V576" i="19"/>
  <c r="U578" i="19"/>
  <c r="U578" i="28" s="1"/>
  <c r="V578" i="19"/>
  <c r="U580" i="19"/>
  <c r="U580" i="28" s="1"/>
  <c r="V580" i="19"/>
  <c r="V580" i="28" s="1"/>
  <c r="AR142" i="19"/>
  <c r="BE142" i="19"/>
  <c r="AR143" i="19"/>
  <c r="AR145" i="19"/>
  <c r="AR146" i="19"/>
  <c r="AR147" i="19"/>
  <c r="AR148" i="19"/>
  <c r="BE148" i="19"/>
  <c r="Q151" i="19"/>
  <c r="AR153" i="19"/>
  <c r="AR153" i="28" s="1"/>
  <c r="Q157" i="19"/>
  <c r="AR157" i="19"/>
  <c r="AR158" i="19"/>
  <c r="AR159" i="19"/>
  <c r="AR160" i="19"/>
  <c r="BE160" i="19"/>
  <c r="AR161" i="19"/>
  <c r="Q163" i="19"/>
  <c r="AR165" i="19"/>
  <c r="Q169" i="19"/>
  <c r="AR170" i="19"/>
  <c r="BE170" i="19"/>
  <c r="AR172" i="19"/>
  <c r="AR173" i="19"/>
  <c r="AR173" i="28" s="1"/>
  <c r="AR175" i="19"/>
  <c r="AR176" i="19"/>
  <c r="BE176" i="19"/>
  <c r="AR177" i="19"/>
  <c r="Q179" i="19"/>
  <c r="AR181" i="19"/>
  <c r="AR181" i="28" s="1"/>
  <c r="AR182" i="19"/>
  <c r="Q185" i="19"/>
  <c r="AR186" i="19"/>
  <c r="BE186" i="19"/>
  <c r="AR187" i="19"/>
  <c r="AR188" i="19"/>
  <c r="AR188" i="28" s="1"/>
  <c r="AR189" i="19"/>
  <c r="AR190" i="19"/>
  <c r="AR191" i="19"/>
  <c r="AR192" i="19"/>
  <c r="BE192" i="19"/>
  <c r="AR193" i="19"/>
  <c r="AR193" i="28" s="1"/>
  <c r="Q195" i="19"/>
  <c r="AR197" i="19"/>
  <c r="AR197" i="28" s="1"/>
  <c r="AR198" i="19"/>
  <c r="Q201" i="19"/>
  <c r="AR202" i="19"/>
  <c r="AR203" i="19"/>
  <c r="AR203" i="28" s="1"/>
  <c r="AR204" i="19"/>
  <c r="AR205" i="19"/>
  <c r="AR205" i="28" s="1"/>
  <c r="AR206" i="19"/>
  <c r="AR207" i="19"/>
  <c r="AR207" i="28" s="1"/>
  <c r="AR208" i="19"/>
  <c r="AR209" i="19"/>
  <c r="BE209" i="19"/>
  <c r="AR210" i="19"/>
  <c r="AR210" i="28" s="1"/>
  <c r="BE210" i="19"/>
  <c r="AR211" i="19"/>
  <c r="AR211" i="28" s="1"/>
  <c r="AR212" i="19"/>
  <c r="AR213" i="19"/>
  <c r="AR213" i="28" s="1"/>
  <c r="BE213" i="19"/>
  <c r="AR214" i="19"/>
  <c r="BE214" i="19"/>
  <c r="AR216" i="19"/>
  <c r="AR217" i="19"/>
  <c r="AR217" i="28" s="1"/>
  <c r="BE217" i="19"/>
  <c r="AR218" i="19"/>
  <c r="AR218" i="28" s="1"/>
  <c r="BE218" i="19"/>
  <c r="AR219" i="19"/>
  <c r="AR220" i="19"/>
  <c r="AR221" i="19"/>
  <c r="AR221" i="28" s="1"/>
  <c r="BE221" i="19"/>
  <c r="AR222" i="19"/>
  <c r="AR222" i="28" s="1"/>
  <c r="BE222" i="19"/>
  <c r="AR223" i="19"/>
  <c r="AR224" i="19"/>
  <c r="AR225" i="19"/>
  <c r="BE225" i="19"/>
  <c r="AR226" i="19"/>
  <c r="BE226" i="19"/>
  <c r="AR228" i="19"/>
  <c r="AR229" i="19"/>
  <c r="AR229" i="28" s="1"/>
  <c r="BE229" i="19"/>
  <c r="AR230" i="19"/>
  <c r="AR230" i="28" s="1"/>
  <c r="BE230" i="19"/>
  <c r="AR231" i="19"/>
  <c r="AR231" i="28" s="1"/>
  <c r="AR232" i="19"/>
  <c r="AR233" i="19"/>
  <c r="AR233" i="28" s="1"/>
  <c r="AR234" i="19"/>
  <c r="AR234" i="28" s="1"/>
  <c r="AR235" i="19"/>
  <c r="AR236" i="19"/>
  <c r="AR236" i="28" s="1"/>
  <c r="AR237" i="19"/>
  <c r="BE237" i="19"/>
  <c r="AR238" i="19"/>
  <c r="AR238" i="28" s="1"/>
  <c r="BE238" i="19"/>
  <c r="Q243" i="19"/>
  <c r="Q243" i="28" s="1"/>
  <c r="AR245" i="19"/>
  <c r="BE245" i="19"/>
  <c r="AR246" i="19"/>
  <c r="AR246" i="28" s="1"/>
  <c r="BE246" i="19"/>
  <c r="O251" i="19"/>
  <c r="O251" i="28" s="1"/>
  <c r="AR251" i="19"/>
  <c r="BE251" i="19"/>
  <c r="AR252" i="19"/>
  <c r="AR252" i="28" s="1"/>
  <c r="BE252" i="19"/>
  <c r="O255" i="19"/>
  <c r="AR255" i="19"/>
  <c r="AR255" i="28" s="1"/>
  <c r="BE255" i="19"/>
  <c r="AR256" i="19"/>
  <c r="BE256" i="19"/>
  <c r="O259" i="19"/>
  <c r="O259" i="28" s="1"/>
  <c r="AR259" i="19"/>
  <c r="AR259" i="28" s="1"/>
  <c r="BE259" i="19"/>
  <c r="AR260" i="19"/>
  <c r="AR260" i="28" s="1"/>
  <c r="BE260" i="19"/>
  <c r="O263" i="19"/>
  <c r="AR263" i="19"/>
  <c r="BE263" i="19"/>
  <c r="AR264" i="19"/>
  <c r="AR264" i="28" s="1"/>
  <c r="BE264" i="19"/>
  <c r="O267" i="19"/>
  <c r="O267" i="28" s="1"/>
  <c r="AR267" i="19"/>
  <c r="BE267" i="19"/>
  <c r="AR268" i="19"/>
  <c r="BE268" i="19"/>
  <c r="O271" i="19"/>
  <c r="AR271" i="19"/>
  <c r="AR271" i="28" s="1"/>
  <c r="BE271" i="19"/>
  <c r="AR272" i="19"/>
  <c r="BE272" i="19"/>
  <c r="O275" i="19"/>
  <c r="O275" i="28" s="1"/>
  <c r="AR275" i="19"/>
  <c r="BE275" i="19"/>
  <c r="AR276" i="19"/>
  <c r="BE276" i="19"/>
  <c r="O279" i="19"/>
  <c r="AR279" i="19"/>
  <c r="BE279" i="19"/>
  <c r="AR280" i="19"/>
  <c r="AR280" i="28" s="1"/>
  <c r="BE280" i="19"/>
  <c r="O283" i="19"/>
  <c r="O283" i="28" s="1"/>
  <c r="AR283" i="19"/>
  <c r="BE283" i="19"/>
  <c r="AR284" i="19"/>
  <c r="BE284" i="19"/>
  <c r="O287" i="19"/>
  <c r="AR287" i="19"/>
  <c r="AR287" i="28" s="1"/>
  <c r="BE287" i="19"/>
  <c r="AR288" i="19"/>
  <c r="AR288" i="28" s="1"/>
  <c r="BE288" i="19"/>
  <c r="O291" i="19"/>
  <c r="O291" i="28" s="1"/>
  <c r="AR291" i="19"/>
  <c r="BE291" i="19"/>
  <c r="AR292" i="19"/>
  <c r="BE292" i="19"/>
  <c r="O295" i="19"/>
  <c r="AR295" i="19"/>
  <c r="BE295" i="19"/>
  <c r="AR296" i="19"/>
  <c r="AR296" i="28" s="1"/>
  <c r="BE296" i="19"/>
  <c r="O299" i="19"/>
  <c r="O299" i="28" s="1"/>
  <c r="AR299" i="19"/>
  <c r="BE299" i="19"/>
  <c r="AR300" i="19"/>
  <c r="BE300" i="19"/>
  <c r="O303" i="19"/>
  <c r="AR303" i="19"/>
  <c r="AR303" i="28" s="1"/>
  <c r="BE303" i="19"/>
  <c r="AR304" i="19"/>
  <c r="AR304" i="28" s="1"/>
  <c r="BE304" i="19"/>
  <c r="O307" i="19"/>
  <c r="O307" i="28" s="1"/>
  <c r="AR307" i="19"/>
  <c r="BE307" i="19"/>
  <c r="AR308" i="19"/>
  <c r="BE308" i="19"/>
  <c r="O311" i="19"/>
  <c r="AR311" i="19"/>
  <c r="BE311" i="19"/>
  <c r="AR312" i="19"/>
  <c r="AR312" i="28" s="1"/>
  <c r="BE312" i="19"/>
  <c r="AR314" i="19"/>
  <c r="AR314" i="28" s="1"/>
  <c r="BE314" i="19"/>
  <c r="AR316" i="19"/>
  <c r="AR316" i="28" s="1"/>
  <c r="BE316" i="19"/>
  <c r="AR318" i="19"/>
  <c r="AR318" i="28" s="1"/>
  <c r="BE318" i="19"/>
  <c r="AR320" i="19"/>
  <c r="AR320" i="28" s="1"/>
  <c r="BE320" i="19"/>
  <c r="AR322" i="19"/>
  <c r="AR322" i="28" s="1"/>
  <c r="BE322" i="19"/>
  <c r="AR324" i="19"/>
  <c r="AR324" i="28" s="1"/>
  <c r="BE324" i="19"/>
  <c r="AR326" i="19"/>
  <c r="AR326" i="28" s="1"/>
  <c r="BE326" i="19"/>
  <c r="AR328" i="19"/>
  <c r="AR328" i="28" s="1"/>
  <c r="BE328" i="19"/>
  <c r="AR330" i="19"/>
  <c r="BE330" i="19"/>
  <c r="AR332" i="19"/>
  <c r="AR332" i="28" s="1"/>
  <c r="BE332" i="19"/>
  <c r="AR334" i="19"/>
  <c r="AR334" i="28" s="1"/>
  <c r="BE334" i="19"/>
  <c r="AR336" i="19"/>
  <c r="AR336" i="28" s="1"/>
  <c r="BE336" i="19"/>
  <c r="AR338" i="19"/>
  <c r="AR338" i="28" s="1"/>
  <c r="BE338" i="19"/>
  <c r="AR340" i="19"/>
  <c r="AR340" i="28" s="1"/>
  <c r="BE340" i="19"/>
  <c r="AR342" i="19"/>
  <c r="AR342" i="28" s="1"/>
  <c r="BE342" i="19"/>
  <c r="AR344" i="19"/>
  <c r="AR344" i="28" s="1"/>
  <c r="BE344" i="19"/>
  <c r="AR346" i="19"/>
  <c r="BE346" i="19"/>
  <c r="AR348" i="19"/>
  <c r="BE348" i="19"/>
  <c r="AR350" i="19"/>
  <c r="AR350" i="28" s="1"/>
  <c r="BE350" i="19"/>
  <c r="AR352" i="19"/>
  <c r="AR352" i="28" s="1"/>
  <c r="BE352" i="19"/>
  <c r="AR354" i="19"/>
  <c r="AR354" i="28" s="1"/>
  <c r="BE354" i="19"/>
  <c r="AR356" i="19"/>
  <c r="AR356" i="28" s="1"/>
  <c r="BE356" i="19"/>
  <c r="AR358" i="19"/>
  <c r="AR358" i="28" s="1"/>
  <c r="BE358" i="19"/>
  <c r="AR360" i="19"/>
  <c r="AR360" i="28" s="1"/>
  <c r="BE360" i="19"/>
  <c r="AR362" i="19"/>
  <c r="AR362" i="28" s="1"/>
  <c r="BE362" i="19"/>
  <c r="AR364" i="19"/>
  <c r="AR364" i="28" s="1"/>
  <c r="BE364" i="19"/>
  <c r="O367" i="19"/>
  <c r="O367" i="28" s="1"/>
  <c r="AR367" i="19"/>
  <c r="BE367" i="19"/>
  <c r="AR368" i="19"/>
  <c r="BE368" i="19"/>
  <c r="O371" i="19"/>
  <c r="AR371" i="19"/>
  <c r="AR371" i="28" s="1"/>
  <c r="BE371" i="19"/>
  <c r="AR372" i="19"/>
  <c r="AR372" i="28" s="1"/>
  <c r="BE372" i="19"/>
  <c r="O375" i="19"/>
  <c r="O375" i="28" s="1"/>
  <c r="AR375" i="19"/>
  <c r="BE375" i="19"/>
  <c r="AR376" i="19"/>
  <c r="BE376" i="19"/>
  <c r="O379" i="19"/>
  <c r="AR379" i="19"/>
  <c r="AR379" i="28" s="1"/>
  <c r="BE379" i="19"/>
  <c r="AR380" i="19"/>
  <c r="AR380" i="28" s="1"/>
  <c r="BE380" i="19"/>
  <c r="O383" i="19"/>
  <c r="O383" i="28" s="1"/>
  <c r="AR383" i="19"/>
  <c r="BE383" i="19"/>
  <c r="AR384" i="19"/>
  <c r="BE384" i="19"/>
  <c r="O387" i="19"/>
  <c r="AR387" i="19"/>
  <c r="AR387" i="28" s="1"/>
  <c r="BE387" i="19"/>
  <c r="AR388" i="19"/>
  <c r="AR388" i="28" s="1"/>
  <c r="BE388" i="19"/>
  <c r="O391" i="19"/>
  <c r="O391" i="28" s="1"/>
  <c r="AR391" i="19"/>
  <c r="BE391" i="19"/>
  <c r="AR392" i="19"/>
  <c r="BE392" i="19"/>
  <c r="O395" i="19"/>
  <c r="AR395" i="19"/>
  <c r="AR395" i="28" s="1"/>
  <c r="BE395" i="19"/>
  <c r="AR396" i="19"/>
  <c r="AR396" i="28" s="1"/>
  <c r="BE396" i="19"/>
  <c r="O399" i="19"/>
  <c r="O399" i="28" s="1"/>
  <c r="AR399" i="19"/>
  <c r="BE399" i="19"/>
  <c r="AR400" i="19"/>
  <c r="BE400" i="19"/>
  <c r="O403" i="19"/>
  <c r="AR403" i="19"/>
  <c r="AR403" i="28" s="1"/>
  <c r="BE403" i="19"/>
  <c r="AR404" i="19"/>
  <c r="AR404" i="28" s="1"/>
  <c r="BE404" i="19"/>
  <c r="O407" i="19"/>
  <c r="O407" i="28" s="1"/>
  <c r="AR407" i="19"/>
  <c r="BE407" i="19"/>
  <c r="AR408" i="19"/>
  <c r="BE408" i="19"/>
  <c r="O411" i="19"/>
  <c r="AR411" i="19"/>
  <c r="AR411" i="28" s="1"/>
  <c r="BE411" i="19"/>
  <c r="AR412" i="19"/>
  <c r="AR412" i="28" s="1"/>
  <c r="BE412" i="19"/>
  <c r="O415" i="19"/>
  <c r="O415" i="28" s="1"/>
  <c r="AR415" i="19"/>
  <c r="BE415" i="19"/>
  <c r="AR416" i="19"/>
  <c r="BE416" i="19"/>
  <c r="O419" i="19"/>
  <c r="AR419" i="19"/>
  <c r="AR419" i="28" s="1"/>
  <c r="BE419" i="19"/>
  <c r="AR420" i="19"/>
  <c r="AR420" i="28" s="1"/>
  <c r="BE420" i="19"/>
  <c r="O423" i="19"/>
  <c r="O423" i="28" s="1"/>
  <c r="AR423" i="19"/>
  <c r="BE423" i="19"/>
  <c r="AR424" i="19"/>
  <c r="BE424" i="19"/>
  <c r="O427" i="19"/>
  <c r="AR427" i="19"/>
  <c r="AR427" i="28" s="1"/>
  <c r="BE427" i="19"/>
  <c r="AR428" i="19"/>
  <c r="AR428" i="28" s="1"/>
  <c r="BE428" i="19"/>
  <c r="O431" i="19"/>
  <c r="O431" i="28" s="1"/>
  <c r="AR431" i="19"/>
  <c r="BE431" i="19"/>
  <c r="AR432" i="19"/>
  <c r="BE432" i="19"/>
  <c r="O435" i="19"/>
  <c r="AR435" i="19"/>
  <c r="AR435" i="28" s="1"/>
  <c r="BE435" i="19"/>
  <c r="AR436" i="19"/>
  <c r="AR436" i="28" s="1"/>
  <c r="BE436" i="19"/>
  <c r="O439" i="19"/>
  <c r="O439" i="28" s="1"/>
  <c r="AR439" i="19"/>
  <c r="BE439" i="19"/>
  <c r="AR440" i="19"/>
  <c r="BE440" i="19"/>
  <c r="O443" i="19"/>
  <c r="AR443" i="19"/>
  <c r="AR443" i="28" s="1"/>
  <c r="BE443" i="19"/>
  <c r="O445" i="19"/>
  <c r="O445" i="28" s="1"/>
  <c r="AR445" i="19"/>
  <c r="O447" i="19"/>
  <c r="O447" i="28" s="1"/>
  <c r="AR447" i="19"/>
  <c r="O449" i="19"/>
  <c r="O449" i="28" s="1"/>
  <c r="AR449" i="19"/>
  <c r="O451" i="19"/>
  <c r="O451" i="28" s="1"/>
  <c r="AR451" i="19"/>
  <c r="O453" i="19"/>
  <c r="O453" i="28" s="1"/>
  <c r="AR453" i="19"/>
  <c r="O455" i="19"/>
  <c r="O455" i="28" s="1"/>
  <c r="AR455" i="19"/>
  <c r="O457" i="19"/>
  <c r="O457" i="28" s="1"/>
  <c r="AR457" i="19"/>
  <c r="O459" i="19"/>
  <c r="O459" i="28" s="1"/>
  <c r="AR459" i="19"/>
  <c r="O461" i="19"/>
  <c r="O461" i="28" s="1"/>
  <c r="AR461" i="19"/>
  <c r="O463" i="19"/>
  <c r="O463" i="28" s="1"/>
  <c r="AR463" i="19"/>
  <c r="O465" i="19"/>
  <c r="O465" i="28" s="1"/>
  <c r="AR465" i="19"/>
  <c r="AR466" i="19"/>
  <c r="AR466" i="28" s="1"/>
  <c r="BE466" i="19"/>
  <c r="O469" i="19"/>
  <c r="O469" i="28" s="1"/>
  <c r="AR469" i="19"/>
  <c r="O471" i="19"/>
  <c r="O471" i="28" s="1"/>
  <c r="AR471" i="19"/>
  <c r="BE471" i="19"/>
  <c r="O473" i="19"/>
  <c r="AR473" i="19"/>
  <c r="AR473" i="28" s="1"/>
  <c r="BE473" i="19"/>
  <c r="O475" i="19"/>
  <c r="O475" i="28" s="1"/>
  <c r="AR475" i="19"/>
  <c r="BE475" i="19"/>
  <c r="O477" i="19"/>
  <c r="O477" i="28" s="1"/>
  <c r="AR477" i="19"/>
  <c r="AR477" i="28" s="1"/>
  <c r="BE477" i="19"/>
  <c r="O479" i="19"/>
  <c r="O479" i="28" s="1"/>
  <c r="AR479" i="19"/>
  <c r="BE479" i="19"/>
  <c r="P482" i="19"/>
  <c r="Q482" i="19"/>
  <c r="Q482" i="28" s="1"/>
  <c r="M482" i="19"/>
  <c r="V482" i="19"/>
  <c r="V482" i="28" s="1"/>
  <c r="U482" i="19"/>
  <c r="P484" i="19"/>
  <c r="P484" i="28" s="1"/>
  <c r="Q484" i="19"/>
  <c r="Q484" i="28" s="1"/>
  <c r="M484" i="19"/>
  <c r="M484" i="28" s="1"/>
  <c r="V484" i="19"/>
  <c r="V484" i="28" s="1"/>
  <c r="U484" i="19"/>
  <c r="U484" i="28" s="1"/>
  <c r="U489" i="19"/>
  <c r="V489" i="19"/>
  <c r="V489" i="28" s="1"/>
  <c r="U491" i="19"/>
  <c r="V491" i="19"/>
  <c r="V491" i="28" s="1"/>
  <c r="P498" i="19"/>
  <c r="P498" i="28" s="1"/>
  <c r="Q498" i="19"/>
  <c r="Q498" i="28" s="1"/>
  <c r="M498" i="19"/>
  <c r="M498" i="28" s="1"/>
  <c r="V498" i="19"/>
  <c r="V498" i="28" s="1"/>
  <c r="U498" i="19"/>
  <c r="U498" i="28" s="1"/>
  <c r="P500" i="19"/>
  <c r="P500" i="28" s="1"/>
  <c r="Q500" i="19"/>
  <c r="Q500" i="28" s="1"/>
  <c r="M500" i="19"/>
  <c r="M500" i="28" s="1"/>
  <c r="V500" i="19"/>
  <c r="V500" i="28" s="1"/>
  <c r="U500" i="19"/>
  <c r="U500" i="28" s="1"/>
  <c r="P512" i="19"/>
  <c r="Q512" i="19"/>
  <c r="Q512" i="28" s="1"/>
  <c r="M512" i="19"/>
  <c r="V512" i="19"/>
  <c r="V512" i="28" s="1"/>
  <c r="U512" i="19"/>
  <c r="P516" i="19"/>
  <c r="P516" i="28" s="1"/>
  <c r="Q516" i="19"/>
  <c r="Q516" i="28" s="1"/>
  <c r="M516" i="19"/>
  <c r="M516" i="28" s="1"/>
  <c r="V516" i="19"/>
  <c r="V516" i="28" s="1"/>
  <c r="U516" i="19"/>
  <c r="U516" i="28" s="1"/>
  <c r="P520" i="19"/>
  <c r="Q520" i="19"/>
  <c r="Q520" i="28" s="1"/>
  <c r="M520" i="19"/>
  <c r="V520" i="19"/>
  <c r="V520" i="28" s="1"/>
  <c r="U520" i="19"/>
  <c r="P524" i="19"/>
  <c r="P524" i="28" s="1"/>
  <c r="Q524" i="19"/>
  <c r="M524" i="19"/>
  <c r="M524" i="28" s="1"/>
  <c r="V524" i="19"/>
  <c r="U524" i="19"/>
  <c r="U524" i="28" s="1"/>
  <c r="P528" i="19"/>
  <c r="P528" i="28" s="1"/>
  <c r="Q528" i="19"/>
  <c r="Q528" i="28" s="1"/>
  <c r="M528" i="19"/>
  <c r="M528" i="28" s="1"/>
  <c r="V528" i="19"/>
  <c r="V528" i="28" s="1"/>
  <c r="U528" i="19"/>
  <c r="U528" i="28" s="1"/>
  <c r="P532" i="19"/>
  <c r="P532" i="28" s="1"/>
  <c r="Q532" i="19"/>
  <c r="M532" i="19"/>
  <c r="M532" i="28" s="1"/>
  <c r="V532" i="19"/>
  <c r="V532" i="28" s="1"/>
  <c r="U532" i="19"/>
  <c r="U532" i="28" s="1"/>
  <c r="P536" i="19"/>
  <c r="Q536" i="19"/>
  <c r="Q536" i="28" s="1"/>
  <c r="M536" i="19"/>
  <c r="V536" i="19"/>
  <c r="V536" i="28" s="1"/>
  <c r="U536" i="19"/>
  <c r="P540" i="19"/>
  <c r="P540" i="28" s="1"/>
  <c r="Q540" i="19"/>
  <c r="Q540" i="28" s="1"/>
  <c r="M540" i="19"/>
  <c r="M540" i="28" s="1"/>
  <c r="V540" i="19"/>
  <c r="V540" i="28" s="1"/>
  <c r="U540" i="19"/>
  <c r="U540" i="28" s="1"/>
  <c r="P558" i="19"/>
  <c r="Q558" i="19"/>
  <c r="Q558" i="28" s="1"/>
  <c r="M558" i="19"/>
  <c r="V558" i="19"/>
  <c r="U558" i="19"/>
  <c r="P562" i="19"/>
  <c r="P562" i="28" s="1"/>
  <c r="Q562" i="19"/>
  <c r="Q562" i="28" s="1"/>
  <c r="M562" i="19"/>
  <c r="M562" i="28" s="1"/>
  <c r="V562" i="19"/>
  <c r="V562" i="28" s="1"/>
  <c r="U562" i="19"/>
  <c r="U562" i="28" s="1"/>
  <c r="P566" i="19"/>
  <c r="Q566" i="19"/>
  <c r="Q566" i="28" s="1"/>
  <c r="M566" i="19"/>
  <c r="V566" i="19"/>
  <c r="V566" i="28" s="1"/>
  <c r="U566" i="19"/>
  <c r="P570" i="19"/>
  <c r="P570" i="28" s="1"/>
  <c r="Q570" i="19"/>
  <c r="M570" i="19"/>
  <c r="M570" i="28" s="1"/>
  <c r="V570" i="19"/>
  <c r="U570" i="19"/>
  <c r="U570" i="28" s="1"/>
  <c r="P574" i="19"/>
  <c r="P574" i="28" s="1"/>
  <c r="Q574" i="19"/>
  <c r="Q574" i="28" s="1"/>
  <c r="M574" i="19"/>
  <c r="M574" i="28" s="1"/>
  <c r="V574" i="19"/>
  <c r="V574" i="28" s="1"/>
  <c r="U574" i="19"/>
  <c r="U574" i="28" s="1"/>
  <c r="P577" i="19"/>
  <c r="P577" i="28" s="1"/>
  <c r="Q577" i="19"/>
  <c r="Q577" i="28" s="1"/>
  <c r="M577" i="19"/>
  <c r="M577" i="28" s="1"/>
  <c r="V577" i="19"/>
  <c r="V577" i="28" s="1"/>
  <c r="U577" i="19"/>
  <c r="U577" i="28" s="1"/>
  <c r="P579" i="19"/>
  <c r="Q579" i="19"/>
  <c r="Q579" i="28" s="1"/>
  <c r="M579" i="19"/>
  <c r="M579" i="28" s="1"/>
  <c r="V579" i="19"/>
  <c r="V579" i="28" s="1"/>
  <c r="U579" i="19"/>
  <c r="P581" i="19"/>
  <c r="P581" i="28" s="1"/>
  <c r="Q581" i="19"/>
  <c r="Q581" i="28" s="1"/>
  <c r="M581" i="19"/>
  <c r="M581" i="28" s="1"/>
  <c r="V581" i="19"/>
  <c r="V581" i="28" s="1"/>
  <c r="U581" i="19"/>
  <c r="U581" i="28" s="1"/>
  <c r="P585" i="19"/>
  <c r="P585" i="28" s="1"/>
  <c r="Q585" i="19"/>
  <c r="Q585" i="28" s="1"/>
  <c r="M585" i="19"/>
  <c r="M585" i="28" s="1"/>
  <c r="V585" i="19"/>
  <c r="V585" i="28" s="1"/>
  <c r="U585" i="19"/>
  <c r="U585" i="28" s="1"/>
  <c r="P589" i="19"/>
  <c r="P589" i="28" s="1"/>
  <c r="Q589" i="19"/>
  <c r="Q589" i="28" s="1"/>
  <c r="M589" i="19"/>
  <c r="M589" i="28" s="1"/>
  <c r="V589" i="19"/>
  <c r="V589" i="28" s="1"/>
  <c r="U589" i="19"/>
  <c r="U589" i="28" s="1"/>
  <c r="AR483" i="19"/>
  <c r="AR483" i="28" s="1"/>
  <c r="BE483" i="19"/>
  <c r="O486" i="19"/>
  <c r="O486" i="28" s="1"/>
  <c r="AR486" i="19"/>
  <c r="AR486" i="28" s="1"/>
  <c r="O488" i="19"/>
  <c r="O488" i="28" s="1"/>
  <c r="AR488" i="19"/>
  <c r="AR488" i="28" s="1"/>
  <c r="AR489" i="19"/>
  <c r="BE489" i="19"/>
  <c r="AR491" i="19"/>
  <c r="BE491" i="19"/>
  <c r="O494" i="19"/>
  <c r="AR494" i="19"/>
  <c r="AR494" i="28" s="1"/>
  <c r="O496" i="19"/>
  <c r="O496" i="28" s="1"/>
  <c r="AR496" i="19"/>
  <c r="AR496" i="28" s="1"/>
  <c r="AR497" i="19"/>
  <c r="BE497" i="19"/>
  <c r="AR499" i="19"/>
  <c r="AR499" i="28" s="1"/>
  <c r="BE499" i="19"/>
  <c r="O502" i="19"/>
  <c r="O502" i="28" s="1"/>
  <c r="AR502" i="19"/>
  <c r="AR502" i="28" s="1"/>
  <c r="O504" i="19"/>
  <c r="O504" i="28" s="1"/>
  <c r="AR504" i="19"/>
  <c r="AR504" i="28" s="1"/>
  <c r="O506" i="19"/>
  <c r="O506" i="28" s="1"/>
  <c r="AR506" i="19"/>
  <c r="AR506" i="28" s="1"/>
  <c r="O508" i="19"/>
  <c r="O508" i="28" s="1"/>
  <c r="AR508" i="19"/>
  <c r="AR508" i="28" s="1"/>
  <c r="O510" i="19"/>
  <c r="O510" i="28" s="1"/>
  <c r="AR510" i="19"/>
  <c r="AR510" i="28" s="1"/>
  <c r="AR511" i="19"/>
  <c r="AR511" i="28" s="1"/>
  <c r="BE511" i="19"/>
  <c r="O514" i="19"/>
  <c r="O514" i="28" s="1"/>
  <c r="AR514" i="19"/>
  <c r="AR514" i="28" s="1"/>
  <c r="BE514" i="19"/>
  <c r="AR515" i="19"/>
  <c r="AR515" i="28" s="1"/>
  <c r="BE515" i="19"/>
  <c r="O518" i="19"/>
  <c r="O518" i="28" s="1"/>
  <c r="AR518" i="19"/>
  <c r="AR518" i="28" s="1"/>
  <c r="BE518" i="19"/>
  <c r="AR519" i="19"/>
  <c r="AR519" i="28" s="1"/>
  <c r="BE519" i="19"/>
  <c r="O522" i="19"/>
  <c r="O522" i="28" s="1"/>
  <c r="AR522" i="19"/>
  <c r="AR522" i="28" s="1"/>
  <c r="BE522" i="19"/>
  <c r="AR523" i="19"/>
  <c r="AR523" i="28" s="1"/>
  <c r="BE523" i="19"/>
  <c r="O526" i="19"/>
  <c r="O526" i="28" s="1"/>
  <c r="AR526" i="19"/>
  <c r="AR526" i="28" s="1"/>
  <c r="BE526" i="19"/>
  <c r="AR527" i="19"/>
  <c r="BE527" i="19"/>
  <c r="O530" i="19"/>
  <c r="AR530" i="19"/>
  <c r="AR530" i="28" s="1"/>
  <c r="BE530" i="19"/>
  <c r="AR531" i="19"/>
  <c r="AR531" i="28" s="1"/>
  <c r="BE531" i="19"/>
  <c r="O534" i="19"/>
  <c r="O534" i="28" s="1"/>
  <c r="AR534" i="19"/>
  <c r="AR534" i="28" s="1"/>
  <c r="BE534" i="19"/>
  <c r="AR535" i="19"/>
  <c r="AR535" i="28" s="1"/>
  <c r="BE535" i="19"/>
  <c r="O538" i="19"/>
  <c r="AR538" i="19"/>
  <c r="AR538" i="28" s="1"/>
  <c r="BE538" i="19"/>
  <c r="AR539" i="19"/>
  <c r="AR539" i="28" s="1"/>
  <c r="BE539" i="19"/>
  <c r="O542" i="19"/>
  <c r="O542" i="28" s="1"/>
  <c r="AR542" i="19"/>
  <c r="AR542" i="28" s="1"/>
  <c r="O544" i="19"/>
  <c r="O544" i="28" s="1"/>
  <c r="AR544" i="19"/>
  <c r="AR544" i="28" s="1"/>
  <c r="BE544" i="19"/>
  <c r="O546" i="19"/>
  <c r="O546" i="28" s="1"/>
  <c r="AR546" i="19"/>
  <c r="AR546" i="28" s="1"/>
  <c r="BE546" i="19"/>
  <c r="O548" i="19"/>
  <c r="O548" i="28" s="1"/>
  <c r="AR548" i="19"/>
  <c r="BE548" i="19"/>
  <c r="O550" i="19"/>
  <c r="O550" i="28" s="1"/>
  <c r="AR550" i="19"/>
  <c r="AR550" i="28" s="1"/>
  <c r="BE550" i="19"/>
  <c r="O552" i="19"/>
  <c r="O552" i="28" s="1"/>
  <c r="AR552" i="19"/>
  <c r="AR552" i="28" s="1"/>
  <c r="BE552" i="19"/>
  <c r="O554" i="19"/>
  <c r="O554" i="28" s="1"/>
  <c r="AR554" i="19"/>
  <c r="AR554" i="28" s="1"/>
  <c r="BE554" i="19"/>
  <c r="O556" i="19"/>
  <c r="O556" i="28" s="1"/>
  <c r="AR556" i="19"/>
  <c r="AR556" i="28" s="1"/>
  <c r="BE556" i="19"/>
  <c r="AR557" i="19"/>
  <c r="AR557" i="28" s="1"/>
  <c r="BE557" i="19"/>
  <c r="O560" i="19"/>
  <c r="AR560" i="19"/>
  <c r="BE560" i="19"/>
  <c r="AR561" i="19"/>
  <c r="AR561" i="28" s="1"/>
  <c r="BE561" i="19"/>
  <c r="O564" i="19"/>
  <c r="O564" i="28" s="1"/>
  <c r="AR564" i="19"/>
  <c r="AR564" i="28" s="1"/>
  <c r="BE564" i="19"/>
  <c r="AR565" i="19"/>
  <c r="AR565" i="28" s="1"/>
  <c r="BE565" i="19"/>
  <c r="O568" i="19"/>
  <c r="AR568" i="19"/>
  <c r="AR568" i="28" s="1"/>
  <c r="BE568" i="19"/>
  <c r="AR569" i="19"/>
  <c r="AR569" i="28" s="1"/>
  <c r="BE569" i="19"/>
  <c r="O572" i="19"/>
  <c r="O572" i="28" s="1"/>
  <c r="AR572" i="19"/>
  <c r="AR572" i="28" s="1"/>
  <c r="BE572" i="19"/>
  <c r="AR573" i="19"/>
  <c r="AR573" i="28" s="1"/>
  <c r="BE573" i="19"/>
  <c r="AR576" i="19"/>
  <c r="BE576" i="19"/>
  <c r="AR578" i="19"/>
  <c r="BE578" i="19"/>
  <c r="AR580" i="19"/>
  <c r="AR580" i="28" s="1"/>
  <c r="BE580" i="19"/>
  <c r="O583" i="19"/>
  <c r="AR583" i="19"/>
  <c r="AR583" i="28" s="1"/>
  <c r="BE583" i="19"/>
  <c r="AR584" i="19"/>
  <c r="AR584" i="28" s="1"/>
  <c r="BE584" i="19"/>
  <c r="O587" i="19"/>
  <c r="O587" i="28" s="1"/>
  <c r="AR587" i="19"/>
  <c r="AR587" i="28" s="1"/>
  <c r="BE587" i="19"/>
  <c r="AR588" i="19"/>
  <c r="AR588" i="28" s="1"/>
  <c r="BE588" i="19"/>
  <c r="O591" i="19"/>
  <c r="O591" i="28" s="1"/>
  <c r="AR591" i="19"/>
  <c r="AR591" i="28" s="1"/>
  <c r="BE591" i="19"/>
  <c r="AR592" i="19"/>
  <c r="BE592" i="19"/>
  <c r="BE233" i="19"/>
  <c r="BE234" i="19"/>
  <c r="BE25" i="19"/>
  <c r="BE55" i="19"/>
  <c r="BE61" i="19"/>
  <c r="BE70" i="19"/>
  <c r="BE156" i="19"/>
  <c r="BE168" i="19"/>
  <c r="BE200" i="19"/>
  <c r="BE22" i="19"/>
  <c r="BE41" i="19"/>
  <c r="BE86" i="19"/>
  <c r="BE108" i="19"/>
  <c r="BE134" i="19"/>
  <c r="BE150" i="19"/>
  <c r="BE178" i="19"/>
  <c r="BE194" i="19"/>
  <c r="BE241" i="19"/>
  <c r="BE249" i="19"/>
  <c r="O10" i="19"/>
  <c r="O10" i="28" s="1"/>
  <c r="O14" i="19"/>
  <c r="O14" i="28" s="1"/>
  <c r="O18" i="19"/>
  <c r="O18" i="28" s="1"/>
  <c r="O22" i="19"/>
  <c r="O22" i="28" s="1"/>
  <c r="O65" i="19"/>
  <c r="O65" i="28" s="1"/>
  <c r="O67" i="19"/>
  <c r="O67" i="28" s="1"/>
  <c r="P73" i="19"/>
  <c r="P73" i="28" s="1"/>
  <c r="Q73" i="19"/>
  <c r="Q73" i="28" s="1"/>
  <c r="M73" i="19"/>
  <c r="M73" i="28" s="1"/>
  <c r="V73" i="19"/>
  <c r="V73" i="28" s="1"/>
  <c r="U73" i="19"/>
  <c r="U73" i="28" s="1"/>
  <c r="P75" i="19"/>
  <c r="P75" i="28" s="1"/>
  <c r="Q75" i="19"/>
  <c r="Q75" i="28" s="1"/>
  <c r="M75" i="19"/>
  <c r="V75" i="19"/>
  <c r="V75" i="28" s="1"/>
  <c r="U75" i="19"/>
  <c r="U75" i="28" s="1"/>
  <c r="U80" i="19"/>
  <c r="U80" i="28" s="1"/>
  <c r="V80" i="19"/>
  <c r="V80" i="28" s="1"/>
  <c r="U82" i="19"/>
  <c r="U82" i="28" s="1"/>
  <c r="V82" i="19"/>
  <c r="V82" i="28" s="1"/>
  <c r="P89" i="19"/>
  <c r="P89" i="28" s="1"/>
  <c r="Q89" i="19"/>
  <c r="Q89" i="28" s="1"/>
  <c r="M89" i="19"/>
  <c r="M89" i="28" s="1"/>
  <c r="V89" i="19"/>
  <c r="V89" i="28" s="1"/>
  <c r="U89" i="19"/>
  <c r="U89" i="28" s="1"/>
  <c r="P91" i="19"/>
  <c r="P91" i="28" s="1"/>
  <c r="Q91" i="19"/>
  <c r="Q91" i="28" s="1"/>
  <c r="M91" i="19"/>
  <c r="V91" i="19"/>
  <c r="V91" i="28" s="1"/>
  <c r="U91" i="19"/>
  <c r="U91" i="28" s="1"/>
  <c r="U96" i="19"/>
  <c r="U96" i="28" s="1"/>
  <c r="V96" i="19"/>
  <c r="V96" i="28" s="1"/>
  <c r="U98" i="19"/>
  <c r="U98" i="28" s="1"/>
  <c r="V98" i="19"/>
  <c r="V98" i="28" s="1"/>
  <c r="P105" i="19"/>
  <c r="P105" i="28" s="1"/>
  <c r="Q105" i="19"/>
  <c r="Q105" i="28" s="1"/>
  <c r="M105" i="19"/>
  <c r="M105" i="28" s="1"/>
  <c r="V105" i="19"/>
  <c r="V105" i="28" s="1"/>
  <c r="U105" i="19"/>
  <c r="U105" i="28" s="1"/>
  <c r="P107" i="19"/>
  <c r="P107" i="28" s="1"/>
  <c r="Q107" i="19"/>
  <c r="Q107" i="28" s="1"/>
  <c r="M107" i="19"/>
  <c r="V107" i="19"/>
  <c r="V107" i="28" s="1"/>
  <c r="U107" i="19"/>
  <c r="U107" i="28" s="1"/>
  <c r="U112" i="19"/>
  <c r="U112" i="28" s="1"/>
  <c r="V112" i="19"/>
  <c r="U114" i="19"/>
  <c r="U114" i="28" s="1"/>
  <c r="V114" i="19"/>
  <c r="P121" i="19"/>
  <c r="P121" i="28" s="1"/>
  <c r="Q121" i="19"/>
  <c r="Q121" i="28" s="1"/>
  <c r="M121" i="19"/>
  <c r="M121" i="28" s="1"/>
  <c r="V121" i="19"/>
  <c r="V121" i="28" s="1"/>
  <c r="U121" i="19"/>
  <c r="U121" i="28" s="1"/>
  <c r="P123" i="19"/>
  <c r="P123" i="28" s="1"/>
  <c r="Q123" i="19"/>
  <c r="Q123" i="28" s="1"/>
  <c r="M123" i="19"/>
  <c r="M123" i="28" s="1"/>
  <c r="V123" i="19"/>
  <c r="V123" i="28" s="1"/>
  <c r="U123" i="19"/>
  <c r="U123" i="28" s="1"/>
  <c r="U128" i="19"/>
  <c r="U128" i="28" s="1"/>
  <c r="V128" i="19"/>
  <c r="V128" i="28" s="1"/>
  <c r="U130" i="19"/>
  <c r="U130" i="28" s="1"/>
  <c r="V130" i="19"/>
  <c r="V130" i="28" s="1"/>
  <c r="P137" i="19"/>
  <c r="P137" i="28" s="1"/>
  <c r="Q137" i="19"/>
  <c r="Q137" i="28" s="1"/>
  <c r="M137" i="19"/>
  <c r="M137" i="28" s="1"/>
  <c r="V137" i="19"/>
  <c r="V137" i="28" s="1"/>
  <c r="U137" i="19"/>
  <c r="U137" i="28" s="1"/>
  <c r="P139" i="19"/>
  <c r="P139" i="28" s="1"/>
  <c r="Q139" i="19"/>
  <c r="Q139" i="28" s="1"/>
  <c r="M139" i="19"/>
  <c r="M139" i="28" s="1"/>
  <c r="V139" i="19"/>
  <c r="V139" i="28" s="1"/>
  <c r="U139" i="19"/>
  <c r="U139" i="28" s="1"/>
  <c r="U144" i="19"/>
  <c r="U144" i="28" s="1"/>
  <c r="V144" i="19"/>
  <c r="V144" i="28" s="1"/>
  <c r="U146" i="19"/>
  <c r="U146" i="28" s="1"/>
  <c r="V146" i="19"/>
  <c r="M10" i="19"/>
  <c r="M10" i="28" s="1"/>
  <c r="Q10" i="19"/>
  <c r="Q10" i="28" s="1"/>
  <c r="U10" i="19"/>
  <c r="U10" i="28" s="1"/>
  <c r="O12" i="19"/>
  <c r="O12" i="28" s="1"/>
  <c r="BE12" i="19"/>
  <c r="AR13" i="19"/>
  <c r="AR13" i="28" s="1"/>
  <c r="BE13" i="19"/>
  <c r="M14" i="19"/>
  <c r="M14" i="28" s="1"/>
  <c r="Q14" i="19"/>
  <c r="Q14" i="28" s="1"/>
  <c r="U14" i="19"/>
  <c r="O16" i="19"/>
  <c r="O16" i="28" s="1"/>
  <c r="AR16" i="19"/>
  <c r="AR16" i="28" s="1"/>
  <c r="BE16" i="19"/>
  <c r="BE17" i="19"/>
  <c r="M18" i="19"/>
  <c r="M18" i="28" s="1"/>
  <c r="Q18" i="19"/>
  <c r="Q18" i="28" s="1"/>
  <c r="U18" i="19"/>
  <c r="U18" i="28" s="1"/>
  <c r="O20" i="19"/>
  <c r="O20" i="28" s="1"/>
  <c r="BE20" i="19"/>
  <c r="BE21" i="19"/>
  <c r="M22" i="19"/>
  <c r="M22" i="28" s="1"/>
  <c r="Q22" i="19"/>
  <c r="Q22" i="28" s="1"/>
  <c r="U22" i="19"/>
  <c r="U22" i="28" s="1"/>
  <c r="O24" i="19"/>
  <c r="O24" i="28" s="1"/>
  <c r="BE24" i="19"/>
  <c r="O26" i="19"/>
  <c r="AR26" i="19"/>
  <c r="AR26" i="28" s="1"/>
  <c r="BE26" i="19"/>
  <c r="O28" i="19"/>
  <c r="O28" i="28" s="1"/>
  <c r="AR28" i="19"/>
  <c r="AR28" i="28" s="1"/>
  <c r="BE28" i="19"/>
  <c r="O30" i="19"/>
  <c r="O30" i="28" s="1"/>
  <c r="AR30" i="19"/>
  <c r="AR30" i="28" s="1"/>
  <c r="BE30" i="19"/>
  <c r="O32" i="19"/>
  <c r="O32" i="28" s="1"/>
  <c r="AR32" i="19"/>
  <c r="AR32" i="28" s="1"/>
  <c r="BE32" i="19"/>
  <c r="O34" i="19"/>
  <c r="BE34" i="19"/>
  <c r="O36" i="19"/>
  <c r="BE36" i="19"/>
  <c r="O38" i="19"/>
  <c r="O38" i="28" s="1"/>
  <c r="AR38" i="19"/>
  <c r="AR38" i="28" s="1"/>
  <c r="BE38" i="19"/>
  <c r="O40" i="19"/>
  <c r="AR40" i="19"/>
  <c r="AR40" i="28" s="1"/>
  <c r="BE40" i="19"/>
  <c r="O42" i="19"/>
  <c r="AR42" i="19"/>
  <c r="AR42" i="28" s="1"/>
  <c r="BE42" i="19"/>
  <c r="O44" i="19"/>
  <c r="O44" i="28" s="1"/>
  <c r="AR44" i="19"/>
  <c r="AR44" i="28" s="1"/>
  <c r="BE44" i="19"/>
  <c r="O46" i="19"/>
  <c r="O46" i="28" s="1"/>
  <c r="BE46" i="19"/>
  <c r="O48" i="19"/>
  <c r="O48" i="28" s="1"/>
  <c r="BE48" i="19"/>
  <c r="O50" i="19"/>
  <c r="BE50" i="19"/>
  <c r="O52" i="19"/>
  <c r="O52" i="28" s="1"/>
  <c r="BE52" i="19"/>
  <c r="O54" i="19"/>
  <c r="BE54" i="19"/>
  <c r="O56" i="19"/>
  <c r="O56" i="28" s="1"/>
  <c r="BE56" i="19"/>
  <c r="O58" i="19"/>
  <c r="O58" i="28" s="1"/>
  <c r="BE58" i="19"/>
  <c r="O60" i="19"/>
  <c r="O60" i="28" s="1"/>
  <c r="BE60" i="19"/>
  <c r="O62" i="19"/>
  <c r="O62" i="28" s="1"/>
  <c r="O63" i="19"/>
  <c r="O63" i="28" s="1"/>
  <c r="V64" i="19"/>
  <c r="V64" i="28" s="1"/>
  <c r="BE64" i="19"/>
  <c r="M65" i="19"/>
  <c r="Q65" i="19"/>
  <c r="Q65" i="28" s="1"/>
  <c r="U65" i="19"/>
  <c r="U65" i="28" s="1"/>
  <c r="V66" i="19"/>
  <c r="BE66" i="19"/>
  <c r="M67" i="19"/>
  <c r="M67" i="28" s="1"/>
  <c r="Q67" i="19"/>
  <c r="Q67" i="28" s="1"/>
  <c r="U67" i="19"/>
  <c r="U67" i="28" s="1"/>
  <c r="O69" i="19"/>
  <c r="O69" i="28" s="1"/>
  <c r="O71" i="19"/>
  <c r="O71" i="28" s="1"/>
  <c r="U72" i="19"/>
  <c r="U72" i="28" s="1"/>
  <c r="V72" i="19"/>
  <c r="V72" i="28" s="1"/>
  <c r="O73" i="19"/>
  <c r="U74" i="19"/>
  <c r="U74" i="28" s="1"/>
  <c r="V74" i="19"/>
  <c r="V74" i="28" s="1"/>
  <c r="O75" i="19"/>
  <c r="O75" i="28" s="1"/>
  <c r="P81" i="19"/>
  <c r="P81" i="28" s="1"/>
  <c r="Q81" i="19"/>
  <c r="Q81" i="28" s="1"/>
  <c r="M81" i="19"/>
  <c r="M81" i="28" s="1"/>
  <c r="V81" i="19"/>
  <c r="V81" i="28" s="1"/>
  <c r="U81" i="19"/>
  <c r="U81" i="28" s="1"/>
  <c r="P83" i="19"/>
  <c r="P83" i="28" s="1"/>
  <c r="Q83" i="19"/>
  <c r="Q83" i="28" s="1"/>
  <c r="M83" i="19"/>
  <c r="M83" i="28" s="1"/>
  <c r="V83" i="19"/>
  <c r="V83" i="28" s="1"/>
  <c r="U83" i="19"/>
  <c r="U88" i="19"/>
  <c r="U88" i="28" s="1"/>
  <c r="V88" i="19"/>
  <c r="V88" i="28" s="1"/>
  <c r="O89" i="19"/>
  <c r="O89" i="28" s="1"/>
  <c r="U90" i="19"/>
  <c r="U90" i="28" s="1"/>
  <c r="V90" i="19"/>
  <c r="O91" i="19"/>
  <c r="O91" i="28" s="1"/>
  <c r="P97" i="19"/>
  <c r="P97" i="28" s="1"/>
  <c r="Q97" i="19"/>
  <c r="Q97" i="28" s="1"/>
  <c r="M97" i="19"/>
  <c r="V97" i="19"/>
  <c r="U97" i="19"/>
  <c r="U97" i="28" s="1"/>
  <c r="P99" i="19"/>
  <c r="P99" i="28" s="1"/>
  <c r="Q99" i="19"/>
  <c r="Q99" i="28" s="1"/>
  <c r="M99" i="19"/>
  <c r="M99" i="28" s="1"/>
  <c r="V99" i="19"/>
  <c r="V99" i="28" s="1"/>
  <c r="U99" i="19"/>
  <c r="U99" i="28" s="1"/>
  <c r="U104" i="19"/>
  <c r="U104" i="28" s="1"/>
  <c r="V104" i="19"/>
  <c r="V104" i="28" s="1"/>
  <c r="O105" i="19"/>
  <c r="U106" i="19"/>
  <c r="U106" i="28" s="1"/>
  <c r="V106" i="19"/>
  <c r="O107" i="19"/>
  <c r="O107" i="28" s="1"/>
  <c r="P113" i="19"/>
  <c r="P113" i="28" s="1"/>
  <c r="Q113" i="19"/>
  <c r="Q113" i="28" s="1"/>
  <c r="M113" i="19"/>
  <c r="M113" i="28" s="1"/>
  <c r="V113" i="19"/>
  <c r="V113" i="28" s="1"/>
  <c r="U113" i="19"/>
  <c r="U113" i="28" s="1"/>
  <c r="P115" i="19"/>
  <c r="P115" i="28" s="1"/>
  <c r="Q115" i="19"/>
  <c r="M115" i="19"/>
  <c r="M115" i="28" s="1"/>
  <c r="V115" i="19"/>
  <c r="U115" i="19"/>
  <c r="U115" i="28" s="1"/>
  <c r="U120" i="19"/>
  <c r="U120" i="28" s="1"/>
  <c r="V120" i="19"/>
  <c r="V120" i="28" s="1"/>
  <c r="O121" i="19"/>
  <c r="O121" i="28" s="1"/>
  <c r="U122" i="19"/>
  <c r="U122" i="28" s="1"/>
  <c r="V122" i="19"/>
  <c r="V122" i="28" s="1"/>
  <c r="O123" i="19"/>
  <c r="O123" i="28" s="1"/>
  <c r="P129" i="19"/>
  <c r="P129" i="28" s="1"/>
  <c r="Q129" i="19"/>
  <c r="Q129" i="28" s="1"/>
  <c r="M129" i="19"/>
  <c r="M129" i="28" s="1"/>
  <c r="V129" i="19"/>
  <c r="U129" i="19"/>
  <c r="U129" i="28" s="1"/>
  <c r="P131" i="19"/>
  <c r="P131" i="28" s="1"/>
  <c r="Q131" i="19"/>
  <c r="Q131" i="28" s="1"/>
  <c r="M131" i="19"/>
  <c r="M131" i="28" s="1"/>
  <c r="V131" i="19"/>
  <c r="V131" i="28" s="1"/>
  <c r="U131" i="19"/>
  <c r="U131" i="28" s="1"/>
  <c r="U136" i="19"/>
  <c r="U136" i="28" s="1"/>
  <c r="V136" i="19"/>
  <c r="V136" i="28" s="1"/>
  <c r="O137" i="19"/>
  <c r="O137" i="28" s="1"/>
  <c r="U138" i="19"/>
  <c r="U138" i="28" s="1"/>
  <c r="V138" i="19"/>
  <c r="V138" i="28" s="1"/>
  <c r="O139" i="19"/>
  <c r="O139" i="28" s="1"/>
  <c r="P145" i="19"/>
  <c r="P145" i="28" s="1"/>
  <c r="Q145" i="19"/>
  <c r="Q145" i="28" s="1"/>
  <c r="M145" i="19"/>
  <c r="M145" i="28" s="1"/>
  <c r="V145" i="19"/>
  <c r="U145" i="19"/>
  <c r="U145" i="28" s="1"/>
  <c r="P147" i="19"/>
  <c r="P147" i="28" s="1"/>
  <c r="Q147" i="19"/>
  <c r="M147" i="19"/>
  <c r="M147" i="28" s="1"/>
  <c r="V147" i="19"/>
  <c r="U147" i="19"/>
  <c r="U147" i="28" s="1"/>
  <c r="O153" i="19"/>
  <c r="O153" i="28" s="1"/>
  <c r="O155" i="19"/>
  <c r="O155" i="28" s="1"/>
  <c r="U158" i="19"/>
  <c r="V158" i="19"/>
  <c r="V158" i="28" s="1"/>
  <c r="P165" i="19"/>
  <c r="P165" i="28" s="1"/>
  <c r="Q165" i="19"/>
  <c r="Q165" i="28" s="1"/>
  <c r="M165" i="19"/>
  <c r="M165" i="28" s="1"/>
  <c r="V165" i="19"/>
  <c r="V165" i="28" s="1"/>
  <c r="U165" i="19"/>
  <c r="U165" i="28" s="1"/>
  <c r="P167" i="19"/>
  <c r="P167" i="28" s="1"/>
  <c r="Q167" i="19"/>
  <c r="Q167" i="28" s="1"/>
  <c r="M167" i="19"/>
  <c r="M167" i="28" s="1"/>
  <c r="V167" i="19"/>
  <c r="V167" i="28" s="1"/>
  <c r="U167" i="19"/>
  <c r="U167" i="28" s="1"/>
  <c r="U172" i="19"/>
  <c r="U172" i="28" s="1"/>
  <c r="V172" i="19"/>
  <c r="V172" i="28" s="1"/>
  <c r="U174" i="19"/>
  <c r="V174" i="19"/>
  <c r="V174" i="28" s="1"/>
  <c r="P181" i="19"/>
  <c r="P181" i="28" s="1"/>
  <c r="Q181" i="19"/>
  <c r="Q181" i="28" s="1"/>
  <c r="M181" i="19"/>
  <c r="M181" i="28" s="1"/>
  <c r="V181" i="19"/>
  <c r="V181" i="28" s="1"/>
  <c r="U181" i="19"/>
  <c r="U181" i="28" s="1"/>
  <c r="P183" i="19"/>
  <c r="P183" i="28" s="1"/>
  <c r="Q183" i="19"/>
  <c r="Q183" i="28" s="1"/>
  <c r="M183" i="19"/>
  <c r="M183" i="28" s="1"/>
  <c r="V183" i="19"/>
  <c r="V183" i="28" s="1"/>
  <c r="U183" i="19"/>
  <c r="U183" i="28" s="1"/>
  <c r="U188" i="19"/>
  <c r="U188" i="28" s="1"/>
  <c r="V188" i="19"/>
  <c r="V188" i="28" s="1"/>
  <c r="U190" i="19"/>
  <c r="V190" i="19"/>
  <c r="V190" i="28" s="1"/>
  <c r="P197" i="19"/>
  <c r="P197" i="28" s="1"/>
  <c r="Q197" i="19"/>
  <c r="Q197" i="28" s="1"/>
  <c r="M197" i="19"/>
  <c r="V197" i="19"/>
  <c r="V197" i="28" s="1"/>
  <c r="U197" i="19"/>
  <c r="U197" i="28" s="1"/>
  <c r="P199" i="19"/>
  <c r="P199" i="28" s="1"/>
  <c r="Q199" i="19"/>
  <c r="Q199" i="28" s="1"/>
  <c r="M199" i="19"/>
  <c r="M199" i="28" s="1"/>
  <c r="V199" i="19"/>
  <c r="V199" i="28" s="1"/>
  <c r="U199" i="19"/>
  <c r="U199" i="28" s="1"/>
  <c r="U204" i="19"/>
  <c r="U204" i="28" s="1"/>
  <c r="V204" i="19"/>
  <c r="V204" i="28" s="1"/>
  <c r="U206" i="19"/>
  <c r="U206" i="28" s="1"/>
  <c r="V206" i="19"/>
  <c r="V206" i="28" s="1"/>
  <c r="U208" i="19"/>
  <c r="V208" i="19"/>
  <c r="V208" i="28" s="1"/>
  <c r="BE72" i="19"/>
  <c r="BE74" i="19"/>
  <c r="O77" i="19"/>
  <c r="AR77" i="19"/>
  <c r="AR77" i="28" s="1"/>
  <c r="O79" i="19"/>
  <c r="O79" i="28" s="1"/>
  <c r="AR80" i="19"/>
  <c r="AR80" i="28" s="1"/>
  <c r="BE80" i="19"/>
  <c r="BE82" i="19"/>
  <c r="O85" i="19"/>
  <c r="O85" i="28" s="1"/>
  <c r="O87" i="19"/>
  <c r="O87" i="28" s="1"/>
  <c r="AR87" i="19"/>
  <c r="AR87" i="28" s="1"/>
  <c r="AR88" i="19"/>
  <c r="AR88" i="28" s="1"/>
  <c r="BE88" i="19"/>
  <c r="AR90" i="19"/>
  <c r="AR90" i="28" s="1"/>
  <c r="BE90" i="19"/>
  <c r="O93" i="19"/>
  <c r="O93" i="28" s="1"/>
  <c r="AR93" i="19"/>
  <c r="O95" i="19"/>
  <c r="O95" i="28" s="1"/>
  <c r="BE96" i="19"/>
  <c r="BE98" i="19"/>
  <c r="O101" i="19"/>
  <c r="O101" i="28" s="1"/>
  <c r="O103" i="19"/>
  <c r="O103" i="28" s="1"/>
  <c r="BE104" i="19"/>
  <c r="AR106" i="19"/>
  <c r="AR106" i="28" s="1"/>
  <c r="BE106" i="19"/>
  <c r="O109" i="19"/>
  <c r="O109" i="28" s="1"/>
  <c r="O111" i="19"/>
  <c r="O111" i="28" s="1"/>
  <c r="BE112" i="19"/>
  <c r="BE114" i="19"/>
  <c r="O117" i="19"/>
  <c r="O117" i="28" s="1"/>
  <c r="O119" i="19"/>
  <c r="O119" i="28" s="1"/>
  <c r="BE120" i="19"/>
  <c r="AR122" i="19"/>
  <c r="AR122" i="28" s="1"/>
  <c r="O125" i="19"/>
  <c r="AR125" i="19"/>
  <c r="AR125" i="28" s="1"/>
  <c r="O127" i="19"/>
  <c r="AR128" i="19"/>
  <c r="AR128" i="28" s="1"/>
  <c r="BE128" i="19"/>
  <c r="AR130" i="19"/>
  <c r="AR130" i="28" s="1"/>
  <c r="BE130" i="19"/>
  <c r="O133" i="19"/>
  <c r="O133" i="28" s="1"/>
  <c r="O135" i="19"/>
  <c r="O135" i="28" s="1"/>
  <c r="AR135" i="19"/>
  <c r="AR135" i="28" s="1"/>
  <c r="AR136" i="19"/>
  <c r="BE136" i="19"/>
  <c r="BE138" i="19"/>
  <c r="O141" i="19"/>
  <c r="O141" i="28" s="1"/>
  <c r="AR141" i="19"/>
  <c r="O143" i="19"/>
  <c r="O143" i="28" s="1"/>
  <c r="AR144" i="19"/>
  <c r="BE144" i="19"/>
  <c r="BE146" i="19"/>
  <c r="O149" i="19"/>
  <c r="O149" i="28" s="1"/>
  <c r="AR149" i="19"/>
  <c r="AR149" i="28" s="1"/>
  <c r="O151" i="19"/>
  <c r="O151" i="28" s="1"/>
  <c r="V152" i="19"/>
  <c r="BE152" i="19"/>
  <c r="M153" i="19"/>
  <c r="M153" i="28" s="1"/>
  <c r="Q153" i="19"/>
  <c r="Q153" i="28" s="1"/>
  <c r="U153" i="19"/>
  <c r="U153" i="28" s="1"/>
  <c r="V154" i="19"/>
  <c r="V154" i="28" s="1"/>
  <c r="AR154" i="19"/>
  <c r="BE154" i="19"/>
  <c r="M155" i="19"/>
  <c r="M155" i="28" s="1"/>
  <c r="Q155" i="19"/>
  <c r="Q155" i="28" s="1"/>
  <c r="U155" i="19"/>
  <c r="U155" i="28" s="1"/>
  <c r="O157" i="19"/>
  <c r="O157" i="28" s="1"/>
  <c r="V157" i="19"/>
  <c r="U157" i="19"/>
  <c r="U157" i="28" s="1"/>
  <c r="P159" i="19"/>
  <c r="P159" i="28" s="1"/>
  <c r="Q159" i="19"/>
  <c r="Q159" i="28" s="1"/>
  <c r="M159" i="19"/>
  <c r="M159" i="28" s="1"/>
  <c r="V159" i="19"/>
  <c r="V159" i="28" s="1"/>
  <c r="U159" i="19"/>
  <c r="U159" i="28" s="1"/>
  <c r="U164" i="19"/>
  <c r="U164" i="28" s="1"/>
  <c r="V164" i="19"/>
  <c r="V164" i="28" s="1"/>
  <c r="O165" i="19"/>
  <c r="O165" i="28" s="1"/>
  <c r="U166" i="19"/>
  <c r="V166" i="19"/>
  <c r="V166" i="28" s="1"/>
  <c r="O167" i="19"/>
  <c r="O167" i="28" s="1"/>
  <c r="P173" i="19"/>
  <c r="P173" i="28" s="1"/>
  <c r="Q173" i="19"/>
  <c r="Q173" i="28" s="1"/>
  <c r="M173" i="19"/>
  <c r="M173" i="28" s="1"/>
  <c r="V173" i="19"/>
  <c r="V173" i="28" s="1"/>
  <c r="U173" i="19"/>
  <c r="U173" i="28" s="1"/>
  <c r="P175" i="19"/>
  <c r="P175" i="28" s="1"/>
  <c r="Q175" i="19"/>
  <c r="Q175" i="28" s="1"/>
  <c r="M175" i="19"/>
  <c r="M175" i="28" s="1"/>
  <c r="V175" i="19"/>
  <c r="V175" i="28" s="1"/>
  <c r="U175" i="19"/>
  <c r="U175" i="28" s="1"/>
  <c r="U180" i="19"/>
  <c r="U180" i="28" s="1"/>
  <c r="V180" i="19"/>
  <c r="V180" i="28" s="1"/>
  <c r="O181" i="19"/>
  <c r="O181" i="28" s="1"/>
  <c r="U182" i="19"/>
  <c r="U182" i="28" s="1"/>
  <c r="V182" i="19"/>
  <c r="V182" i="28" s="1"/>
  <c r="O183" i="19"/>
  <c r="O183" i="28" s="1"/>
  <c r="P189" i="19"/>
  <c r="P189" i="28" s="1"/>
  <c r="Q189" i="19"/>
  <c r="Q189" i="28" s="1"/>
  <c r="M189" i="19"/>
  <c r="M189" i="28" s="1"/>
  <c r="V189" i="19"/>
  <c r="V189" i="28" s="1"/>
  <c r="U189" i="19"/>
  <c r="U189" i="28" s="1"/>
  <c r="P191" i="19"/>
  <c r="P191" i="28" s="1"/>
  <c r="Q191" i="19"/>
  <c r="Q191" i="28" s="1"/>
  <c r="M191" i="19"/>
  <c r="M191" i="28" s="1"/>
  <c r="V191" i="19"/>
  <c r="V191" i="28" s="1"/>
  <c r="U191" i="19"/>
  <c r="U191" i="28" s="1"/>
  <c r="U196" i="19"/>
  <c r="U196" i="28" s="1"/>
  <c r="V196" i="19"/>
  <c r="O197" i="19"/>
  <c r="O197" i="28" s="1"/>
  <c r="U198" i="19"/>
  <c r="U198" i="28" s="1"/>
  <c r="V198" i="19"/>
  <c r="V198" i="28" s="1"/>
  <c r="O199" i="19"/>
  <c r="O199" i="28" s="1"/>
  <c r="BE158" i="19"/>
  <c r="O161" i="19"/>
  <c r="O163" i="19"/>
  <c r="O163" i="28" s="1"/>
  <c r="AR163" i="19"/>
  <c r="AR163" i="28" s="1"/>
  <c r="BE164" i="19"/>
  <c r="AR166" i="19"/>
  <c r="BE166" i="19"/>
  <c r="O169" i="19"/>
  <c r="O169" i="28" s="1"/>
  <c r="O171" i="19"/>
  <c r="O171" i="28" s="1"/>
  <c r="AR171" i="19"/>
  <c r="BE172" i="19"/>
  <c r="AR174" i="19"/>
  <c r="BE174" i="19"/>
  <c r="O177" i="19"/>
  <c r="O177" i="28" s="1"/>
  <c r="O179" i="19"/>
  <c r="O179" i="28" s="1"/>
  <c r="AR179" i="19"/>
  <c r="BE180" i="19"/>
  <c r="BE182" i="19"/>
  <c r="O185" i="19"/>
  <c r="O185" i="28" s="1"/>
  <c r="O187" i="19"/>
  <c r="BE188" i="19"/>
  <c r="BE190" i="19"/>
  <c r="O193" i="19"/>
  <c r="O193" i="28" s="1"/>
  <c r="O195" i="19"/>
  <c r="O195" i="28" s="1"/>
  <c r="BE196" i="19"/>
  <c r="BE198" i="19"/>
  <c r="O201" i="19"/>
  <c r="O201" i="28" s="1"/>
  <c r="AR201" i="19"/>
  <c r="AR201" i="28" s="1"/>
  <c r="P203" i="19"/>
  <c r="P203" i="28" s="1"/>
  <c r="Q203" i="19"/>
  <c r="M203" i="19"/>
  <c r="M203" i="28" s="1"/>
  <c r="V203" i="19"/>
  <c r="U203" i="19"/>
  <c r="U203" i="28" s="1"/>
  <c r="P205" i="19"/>
  <c r="Q205" i="19"/>
  <c r="Q205" i="28" s="1"/>
  <c r="M205" i="19"/>
  <c r="M205" i="28" s="1"/>
  <c r="V205" i="19"/>
  <c r="V205" i="28" s="1"/>
  <c r="U205" i="19"/>
  <c r="P207" i="19"/>
  <c r="P207" i="28" s="1"/>
  <c r="Q207" i="19"/>
  <c r="Q207" i="28" s="1"/>
  <c r="M207" i="19"/>
  <c r="M207" i="28" s="1"/>
  <c r="V207" i="19"/>
  <c r="V207" i="28" s="1"/>
  <c r="U207" i="19"/>
  <c r="U207" i="28" s="1"/>
  <c r="P209" i="19"/>
  <c r="P209" i="28" s="1"/>
  <c r="Q209" i="19"/>
  <c r="Q209" i="28" s="1"/>
  <c r="M209" i="19"/>
  <c r="M209" i="28" s="1"/>
  <c r="V209" i="19"/>
  <c r="V209" i="28" s="1"/>
  <c r="U209" i="19"/>
  <c r="U209" i="28" s="1"/>
  <c r="P213" i="19"/>
  <c r="P213" i="28" s="1"/>
  <c r="Q213" i="19"/>
  <c r="M213" i="19"/>
  <c r="M213" i="28" s="1"/>
  <c r="V213" i="19"/>
  <c r="U213" i="19"/>
  <c r="U213" i="28" s="1"/>
  <c r="P217" i="19"/>
  <c r="P217" i="28" s="1"/>
  <c r="Q217" i="19"/>
  <c r="Q217" i="28" s="1"/>
  <c r="M217" i="19"/>
  <c r="M217" i="28" s="1"/>
  <c r="V217" i="19"/>
  <c r="V217" i="28" s="1"/>
  <c r="U217" i="19"/>
  <c r="U217" i="28" s="1"/>
  <c r="P221" i="19"/>
  <c r="P221" i="28" s="1"/>
  <c r="Q221" i="19"/>
  <c r="Q221" i="28" s="1"/>
  <c r="M221" i="19"/>
  <c r="M221" i="28" s="1"/>
  <c r="V221" i="19"/>
  <c r="V221" i="28" s="1"/>
  <c r="U221" i="19"/>
  <c r="U221" i="28" s="1"/>
  <c r="P225" i="19"/>
  <c r="P225" i="28" s="1"/>
  <c r="Q225" i="19"/>
  <c r="Q225" i="28" s="1"/>
  <c r="M225" i="19"/>
  <c r="M225" i="28" s="1"/>
  <c r="V225" i="19"/>
  <c r="V225" i="28" s="1"/>
  <c r="U225" i="19"/>
  <c r="U225" i="28" s="1"/>
  <c r="P229" i="19"/>
  <c r="P229" i="28" s="1"/>
  <c r="Q229" i="19"/>
  <c r="Q229" i="28" s="1"/>
  <c r="M229" i="19"/>
  <c r="M229" i="28" s="1"/>
  <c r="V229" i="19"/>
  <c r="V229" i="28" s="1"/>
  <c r="U229" i="19"/>
  <c r="U229" i="28" s="1"/>
  <c r="P233" i="19"/>
  <c r="Q233" i="19"/>
  <c r="Q233" i="28" s="1"/>
  <c r="M233" i="19"/>
  <c r="M233" i="28" s="1"/>
  <c r="V233" i="19"/>
  <c r="V233" i="28" s="1"/>
  <c r="U233" i="19"/>
  <c r="P237" i="19"/>
  <c r="P237" i="28" s="1"/>
  <c r="Q237" i="19"/>
  <c r="Q237" i="28" s="1"/>
  <c r="M237" i="19"/>
  <c r="M237" i="28" s="1"/>
  <c r="V237" i="19"/>
  <c r="V237" i="28" s="1"/>
  <c r="U237" i="19"/>
  <c r="U237" i="28" s="1"/>
  <c r="BE202" i="19"/>
  <c r="BE204" i="19"/>
  <c r="BE206" i="19"/>
  <c r="BE208" i="19"/>
  <c r="O211" i="19"/>
  <c r="O211" i="28" s="1"/>
  <c r="BE211" i="19"/>
  <c r="BE212" i="19"/>
  <c r="O215" i="19"/>
  <c r="O215" i="28" s="1"/>
  <c r="AR215" i="19"/>
  <c r="AR215" i="28" s="1"/>
  <c r="BE215" i="19"/>
  <c r="BE216" i="19"/>
  <c r="O219" i="19"/>
  <c r="O219" i="28" s="1"/>
  <c r="BE219" i="19"/>
  <c r="BE220" i="19"/>
  <c r="O223" i="19"/>
  <c r="O223" i="28" s="1"/>
  <c r="BE223" i="19"/>
  <c r="BE224" i="19"/>
  <c r="O227" i="19"/>
  <c r="O227" i="28" s="1"/>
  <c r="AR227" i="19"/>
  <c r="AR227" i="28" s="1"/>
  <c r="BE227" i="19"/>
  <c r="BE228" i="19"/>
  <c r="O231" i="19"/>
  <c r="O231" i="28" s="1"/>
  <c r="BE231" i="19"/>
  <c r="BE232" i="19"/>
  <c r="O235" i="19"/>
  <c r="BE235" i="19"/>
  <c r="BE236" i="19"/>
  <c r="O239" i="19"/>
  <c r="O239" i="28" s="1"/>
  <c r="AR239" i="19"/>
  <c r="BE239" i="19"/>
  <c r="AR240" i="19"/>
  <c r="AR240" i="28" s="1"/>
  <c r="BE240" i="19"/>
  <c r="M241" i="19"/>
  <c r="M241" i="28" s="1"/>
  <c r="Q241" i="19"/>
  <c r="Q241" i="28" s="1"/>
  <c r="U241" i="19"/>
  <c r="U241" i="28" s="1"/>
  <c r="O243" i="19"/>
  <c r="O243" i="28" s="1"/>
  <c r="BE243" i="19"/>
  <c r="BE244" i="19"/>
  <c r="M245" i="19"/>
  <c r="M245" i="28" s="1"/>
  <c r="Q245" i="19"/>
  <c r="Q245" i="28" s="1"/>
  <c r="U245" i="19"/>
  <c r="U245" i="28" s="1"/>
  <c r="O247" i="19"/>
  <c r="O247" i="28" s="1"/>
  <c r="AR247" i="19"/>
  <c r="AR247" i="28" s="1"/>
  <c r="BE247" i="19"/>
  <c r="AR248" i="19"/>
  <c r="AR248" i="28" s="1"/>
  <c r="BE248" i="19"/>
  <c r="M249" i="19"/>
  <c r="M249" i="28" s="1"/>
  <c r="Q249" i="19"/>
  <c r="Q249" i="28" s="1"/>
  <c r="U249" i="19"/>
  <c r="U249" i="28" s="1"/>
  <c r="O241" i="19"/>
  <c r="O241" i="28" s="1"/>
  <c r="O245" i="19"/>
  <c r="O245" i="28" s="1"/>
  <c r="O249" i="19"/>
  <c r="O249" i="28" s="1"/>
  <c r="AR250" i="19"/>
  <c r="BE250" i="19"/>
  <c r="V11" i="19"/>
  <c r="N13" i="19"/>
  <c r="N13" i="28" s="1"/>
  <c r="P13" i="19"/>
  <c r="N15" i="19"/>
  <c r="N15" i="28" s="1"/>
  <c r="P15" i="19"/>
  <c r="P15" i="28" s="1"/>
  <c r="N17" i="19"/>
  <c r="N17" i="28" s="1"/>
  <c r="P17" i="19"/>
  <c r="V17" i="19"/>
  <c r="V17" i="28" s="1"/>
  <c r="P19" i="19"/>
  <c r="P19" i="28" s="1"/>
  <c r="N21" i="19"/>
  <c r="N21" i="28" s="1"/>
  <c r="P21" i="19"/>
  <c r="P21" i="28" s="1"/>
  <c r="V21" i="19"/>
  <c r="V21" i="28" s="1"/>
  <c r="Q23" i="19"/>
  <c r="O23" i="19"/>
  <c r="O23" i="28" s="1"/>
  <c r="N23" i="19"/>
  <c r="N23" i="28" s="1"/>
  <c r="Q66" i="19"/>
  <c r="Q66" i="28" s="1"/>
  <c r="O66" i="19"/>
  <c r="M66" i="19"/>
  <c r="M66" i="28" s="1"/>
  <c r="N66" i="19"/>
  <c r="N66" i="28" s="1"/>
  <c r="Q70" i="19"/>
  <c r="Q70" i="28" s="1"/>
  <c r="O70" i="19"/>
  <c r="O70" i="28" s="1"/>
  <c r="M70" i="19"/>
  <c r="M70" i="28" s="1"/>
  <c r="N70" i="19"/>
  <c r="Q74" i="19"/>
  <c r="Q74" i="28" s="1"/>
  <c r="O74" i="19"/>
  <c r="O74" i="28" s="1"/>
  <c r="M74" i="19"/>
  <c r="M74" i="28" s="1"/>
  <c r="N74" i="19"/>
  <c r="Q78" i="19"/>
  <c r="Q78" i="28" s="1"/>
  <c r="O78" i="19"/>
  <c r="M78" i="19"/>
  <c r="M78" i="28" s="1"/>
  <c r="N78" i="19"/>
  <c r="N78" i="28" s="1"/>
  <c r="Q82" i="19"/>
  <c r="Q82" i="28" s="1"/>
  <c r="O82" i="19"/>
  <c r="M82" i="19"/>
  <c r="M82" i="28" s="1"/>
  <c r="N82" i="19"/>
  <c r="N82" i="28" s="1"/>
  <c r="Q86" i="19"/>
  <c r="Q86" i="28" s="1"/>
  <c r="O86" i="19"/>
  <c r="O86" i="28" s="1"/>
  <c r="M86" i="19"/>
  <c r="M86" i="28" s="1"/>
  <c r="N86" i="19"/>
  <c r="Q90" i="19"/>
  <c r="Q90" i="28" s="1"/>
  <c r="O90" i="19"/>
  <c r="M90" i="19"/>
  <c r="M90" i="28" s="1"/>
  <c r="N90" i="19"/>
  <c r="N90" i="28" s="1"/>
  <c r="Q94" i="19"/>
  <c r="Q94" i="28" s="1"/>
  <c r="O94" i="19"/>
  <c r="M94" i="19"/>
  <c r="M94" i="28" s="1"/>
  <c r="N94" i="19"/>
  <c r="N94" i="28" s="1"/>
  <c r="Q98" i="19"/>
  <c r="Q98" i="28" s="1"/>
  <c r="O98" i="19"/>
  <c r="O98" i="28" s="1"/>
  <c r="M98" i="19"/>
  <c r="M98" i="28" s="1"/>
  <c r="N98" i="19"/>
  <c r="Q102" i="19"/>
  <c r="Q102" i="28" s="1"/>
  <c r="O102" i="19"/>
  <c r="M102" i="19"/>
  <c r="M102" i="28" s="1"/>
  <c r="N102" i="19"/>
  <c r="N102" i="28" s="1"/>
  <c r="Q106" i="19"/>
  <c r="Q106" i="28" s="1"/>
  <c r="O106" i="19"/>
  <c r="M106" i="19"/>
  <c r="M106" i="28" s="1"/>
  <c r="N106" i="19"/>
  <c r="N106" i="28" s="1"/>
  <c r="Q110" i="19"/>
  <c r="Q110" i="28" s="1"/>
  <c r="O110" i="19"/>
  <c r="O110" i="28" s="1"/>
  <c r="M110" i="19"/>
  <c r="M110" i="28" s="1"/>
  <c r="N110" i="19"/>
  <c r="Q114" i="19"/>
  <c r="Q114" i="28" s="1"/>
  <c r="O114" i="19"/>
  <c r="M114" i="19"/>
  <c r="M114" i="28" s="1"/>
  <c r="N114" i="19"/>
  <c r="N114" i="28" s="1"/>
  <c r="Q118" i="19"/>
  <c r="Q118" i="28" s="1"/>
  <c r="O118" i="19"/>
  <c r="O118" i="28" s="1"/>
  <c r="M118" i="19"/>
  <c r="M118" i="28" s="1"/>
  <c r="N118" i="19"/>
  <c r="Q122" i="19"/>
  <c r="Q122" i="28" s="1"/>
  <c r="O122" i="19"/>
  <c r="O122" i="28" s="1"/>
  <c r="M122" i="19"/>
  <c r="M122" i="28" s="1"/>
  <c r="N122" i="19"/>
  <c r="Q126" i="19"/>
  <c r="Q126" i="28" s="1"/>
  <c r="O126" i="19"/>
  <c r="M126" i="19"/>
  <c r="M126" i="28" s="1"/>
  <c r="N126" i="19"/>
  <c r="N126" i="28" s="1"/>
  <c r="Q130" i="19"/>
  <c r="Q130" i="28" s="1"/>
  <c r="O130" i="19"/>
  <c r="O130" i="28" s="1"/>
  <c r="M130" i="19"/>
  <c r="M130" i="28" s="1"/>
  <c r="N130" i="19"/>
  <c r="Q134" i="19"/>
  <c r="Q134" i="28" s="1"/>
  <c r="O134" i="19"/>
  <c r="O134" i="28" s="1"/>
  <c r="M134" i="19"/>
  <c r="M134" i="28" s="1"/>
  <c r="N134" i="19"/>
  <c r="Q138" i="19"/>
  <c r="Q138" i="28" s="1"/>
  <c r="O138" i="19"/>
  <c r="O138" i="28" s="1"/>
  <c r="M138" i="19"/>
  <c r="M138" i="28" s="1"/>
  <c r="N138" i="19"/>
  <c r="Q142" i="19"/>
  <c r="Q142" i="28" s="1"/>
  <c r="O142" i="19"/>
  <c r="M142" i="19"/>
  <c r="M142" i="28" s="1"/>
  <c r="N142" i="19"/>
  <c r="N142" i="28" s="1"/>
  <c r="Q146" i="19"/>
  <c r="Q146" i="28" s="1"/>
  <c r="O146" i="19"/>
  <c r="O146" i="28" s="1"/>
  <c r="M146" i="19"/>
  <c r="M146" i="28" s="1"/>
  <c r="N146" i="19"/>
  <c r="Q150" i="19"/>
  <c r="Q150" i="28" s="1"/>
  <c r="O150" i="19"/>
  <c r="O150" i="28" s="1"/>
  <c r="M150" i="19"/>
  <c r="M150" i="28" s="1"/>
  <c r="N150" i="19"/>
  <c r="Q154" i="19"/>
  <c r="Q154" i="28" s="1"/>
  <c r="O154" i="19"/>
  <c r="O154" i="28" s="1"/>
  <c r="M154" i="19"/>
  <c r="M154" i="28" s="1"/>
  <c r="N154" i="19"/>
  <c r="N154" i="28" s="1"/>
  <c r="Q158" i="19"/>
  <c r="Q158" i="28" s="1"/>
  <c r="O158" i="19"/>
  <c r="O158" i="28" s="1"/>
  <c r="M158" i="19"/>
  <c r="M158" i="28" s="1"/>
  <c r="N158" i="19"/>
  <c r="N158" i="28" s="1"/>
  <c r="Q162" i="19"/>
  <c r="Q162" i="28" s="1"/>
  <c r="O162" i="19"/>
  <c r="O162" i="28" s="1"/>
  <c r="M162" i="19"/>
  <c r="M162" i="28" s="1"/>
  <c r="N162" i="19"/>
  <c r="Q166" i="19"/>
  <c r="Q166" i="28" s="1"/>
  <c r="O166" i="19"/>
  <c r="M166" i="19"/>
  <c r="M166" i="28" s="1"/>
  <c r="N166" i="19"/>
  <c r="N166" i="28" s="1"/>
  <c r="Q170" i="19"/>
  <c r="Q170" i="28" s="1"/>
  <c r="O170" i="19"/>
  <c r="O170" i="28" s="1"/>
  <c r="M170" i="19"/>
  <c r="M170" i="28" s="1"/>
  <c r="N170" i="19"/>
  <c r="N170" i="28" s="1"/>
  <c r="Q174" i="19"/>
  <c r="Q174" i="28" s="1"/>
  <c r="O174" i="19"/>
  <c r="M174" i="19"/>
  <c r="M174" i="28" s="1"/>
  <c r="N174" i="19"/>
  <c r="N174" i="28" s="1"/>
  <c r="Q178" i="19"/>
  <c r="Q178" i="28" s="1"/>
  <c r="O178" i="19"/>
  <c r="O178" i="28" s="1"/>
  <c r="M178" i="19"/>
  <c r="M178" i="28" s="1"/>
  <c r="N178" i="19"/>
  <c r="N178" i="28" s="1"/>
  <c r="Q182" i="19"/>
  <c r="Q182" i="28" s="1"/>
  <c r="O182" i="19"/>
  <c r="O182" i="28" s="1"/>
  <c r="M182" i="19"/>
  <c r="M182" i="28" s="1"/>
  <c r="N182" i="19"/>
  <c r="N182" i="28" s="1"/>
  <c r="Q186" i="19"/>
  <c r="Q186" i="28" s="1"/>
  <c r="O186" i="19"/>
  <c r="O186" i="28" s="1"/>
  <c r="M186" i="19"/>
  <c r="M186" i="28" s="1"/>
  <c r="N186" i="19"/>
  <c r="N186" i="28" s="1"/>
  <c r="Q190" i="19"/>
  <c r="Q190" i="28" s="1"/>
  <c r="O190" i="19"/>
  <c r="M190" i="19"/>
  <c r="M190" i="28" s="1"/>
  <c r="N190" i="19"/>
  <c r="N190" i="28" s="1"/>
  <c r="Q194" i="19"/>
  <c r="Q194" i="28" s="1"/>
  <c r="O194" i="19"/>
  <c r="M194" i="19"/>
  <c r="M194" i="28" s="1"/>
  <c r="N194" i="19"/>
  <c r="N194" i="28" s="1"/>
  <c r="Q198" i="19"/>
  <c r="Q198" i="28" s="1"/>
  <c r="O198" i="19"/>
  <c r="O198" i="28" s="1"/>
  <c r="M198" i="19"/>
  <c r="M198" i="28" s="1"/>
  <c r="N198" i="19"/>
  <c r="N198" i="28" s="1"/>
  <c r="N11" i="19"/>
  <c r="N11" i="28" s="1"/>
  <c r="P11" i="19"/>
  <c r="V13" i="19"/>
  <c r="V13" i="28" s="1"/>
  <c r="V15" i="19"/>
  <c r="V15" i="28" s="1"/>
  <c r="N19" i="19"/>
  <c r="N19" i="28" s="1"/>
  <c r="V19" i="19"/>
  <c r="V19" i="28" s="1"/>
  <c r="N10" i="19"/>
  <c r="N10" i="28" s="1"/>
  <c r="M11" i="19"/>
  <c r="M11" i="28" s="1"/>
  <c r="O11" i="19"/>
  <c r="O11" i="28" s="1"/>
  <c r="N12" i="19"/>
  <c r="M13" i="19"/>
  <c r="M13" i="28" s="1"/>
  <c r="O13" i="19"/>
  <c r="O13" i="28" s="1"/>
  <c r="N14" i="19"/>
  <c r="N14" i="28" s="1"/>
  <c r="M15" i="19"/>
  <c r="O15" i="19"/>
  <c r="O15" i="28" s="1"/>
  <c r="N16" i="19"/>
  <c r="N16" i="28" s="1"/>
  <c r="M17" i="19"/>
  <c r="M17" i="28" s="1"/>
  <c r="O17" i="19"/>
  <c r="O17" i="28" s="1"/>
  <c r="N18" i="19"/>
  <c r="N18" i="28" s="1"/>
  <c r="M19" i="19"/>
  <c r="O19" i="19"/>
  <c r="O19" i="28" s="1"/>
  <c r="N20" i="19"/>
  <c r="N20" i="28" s="1"/>
  <c r="M21" i="19"/>
  <c r="M21" i="28" s="1"/>
  <c r="O21" i="19"/>
  <c r="N22" i="19"/>
  <c r="N22" i="28" s="1"/>
  <c r="M23" i="19"/>
  <c r="P23" i="19"/>
  <c r="P23" i="28" s="1"/>
  <c r="V23" i="19"/>
  <c r="V23" i="28" s="1"/>
  <c r="Q25" i="19"/>
  <c r="Q25" i="28" s="1"/>
  <c r="O25" i="19"/>
  <c r="O25" i="28" s="1"/>
  <c r="M25" i="19"/>
  <c r="M25" i="28" s="1"/>
  <c r="P25" i="19"/>
  <c r="V25" i="19"/>
  <c r="V25" i="28" s="1"/>
  <c r="Q27" i="19"/>
  <c r="Q27" i="28" s="1"/>
  <c r="O27" i="19"/>
  <c r="O27" i="28" s="1"/>
  <c r="M27" i="19"/>
  <c r="M27" i="28" s="1"/>
  <c r="P27" i="19"/>
  <c r="P27" i="28" s="1"/>
  <c r="V27" i="19"/>
  <c r="Q29" i="19"/>
  <c r="Q29" i="28" s="1"/>
  <c r="O29" i="19"/>
  <c r="O29" i="28" s="1"/>
  <c r="M29" i="19"/>
  <c r="M29" i="28" s="1"/>
  <c r="P29" i="19"/>
  <c r="V29" i="19"/>
  <c r="V29" i="28" s="1"/>
  <c r="Q31" i="19"/>
  <c r="Q31" i="28" s="1"/>
  <c r="O31" i="19"/>
  <c r="O31" i="28" s="1"/>
  <c r="M31" i="19"/>
  <c r="M31" i="28" s="1"/>
  <c r="P31" i="19"/>
  <c r="P31" i="28" s="1"/>
  <c r="V31" i="19"/>
  <c r="Q33" i="19"/>
  <c r="Q33" i="28" s="1"/>
  <c r="O33" i="19"/>
  <c r="O33" i="28" s="1"/>
  <c r="M33" i="19"/>
  <c r="M33" i="28" s="1"/>
  <c r="P33" i="19"/>
  <c r="V33" i="19"/>
  <c r="V33" i="28" s="1"/>
  <c r="Q35" i="19"/>
  <c r="O35" i="19"/>
  <c r="O35" i="28" s="1"/>
  <c r="M35" i="19"/>
  <c r="P35" i="19"/>
  <c r="P35" i="28" s="1"/>
  <c r="V35" i="19"/>
  <c r="V35" i="28" s="1"/>
  <c r="Q37" i="19"/>
  <c r="Q37" i="28" s="1"/>
  <c r="O37" i="19"/>
  <c r="O37" i="28" s="1"/>
  <c r="M37" i="19"/>
  <c r="M37" i="28" s="1"/>
  <c r="P37" i="19"/>
  <c r="V37" i="19"/>
  <c r="V37" i="28" s="1"/>
  <c r="Q39" i="19"/>
  <c r="Q39" i="28" s="1"/>
  <c r="O39" i="19"/>
  <c r="O39" i="28" s="1"/>
  <c r="M39" i="19"/>
  <c r="M39" i="28" s="1"/>
  <c r="P39" i="19"/>
  <c r="P39" i="28" s="1"/>
  <c r="V39" i="19"/>
  <c r="Q41" i="19"/>
  <c r="Q41" i="28" s="1"/>
  <c r="O41" i="19"/>
  <c r="O41" i="28" s="1"/>
  <c r="M41" i="19"/>
  <c r="M41" i="28" s="1"/>
  <c r="P41" i="19"/>
  <c r="V41" i="19"/>
  <c r="V41" i="28" s="1"/>
  <c r="Q43" i="19"/>
  <c r="O43" i="19"/>
  <c r="O43" i="28" s="1"/>
  <c r="M43" i="19"/>
  <c r="P43" i="19"/>
  <c r="P43" i="28" s="1"/>
  <c r="V43" i="19"/>
  <c r="V43" i="28" s="1"/>
  <c r="Q45" i="19"/>
  <c r="Q45" i="28" s="1"/>
  <c r="O45" i="19"/>
  <c r="M45" i="19"/>
  <c r="M45" i="28" s="1"/>
  <c r="P45" i="19"/>
  <c r="P45" i="28" s="1"/>
  <c r="V45" i="19"/>
  <c r="V45" i="28" s="1"/>
  <c r="Q47" i="19"/>
  <c r="Q47" i="28" s="1"/>
  <c r="O47" i="19"/>
  <c r="O47" i="28" s="1"/>
  <c r="M47" i="19"/>
  <c r="M47" i="28" s="1"/>
  <c r="P47" i="19"/>
  <c r="P47" i="28" s="1"/>
  <c r="V47" i="19"/>
  <c r="Q49" i="19"/>
  <c r="Q49" i="28" s="1"/>
  <c r="O49" i="19"/>
  <c r="M49" i="19"/>
  <c r="M49" i="28" s="1"/>
  <c r="P49" i="19"/>
  <c r="P49" i="28" s="1"/>
  <c r="V49" i="19"/>
  <c r="V49" i="28" s="1"/>
  <c r="Q51" i="19"/>
  <c r="Q51" i="28" s="1"/>
  <c r="O51" i="19"/>
  <c r="O51" i="28" s="1"/>
  <c r="M51" i="19"/>
  <c r="M51" i="28" s="1"/>
  <c r="P51" i="19"/>
  <c r="P51" i="28" s="1"/>
  <c r="V51" i="19"/>
  <c r="Q53" i="19"/>
  <c r="Q53" i="28" s="1"/>
  <c r="O53" i="19"/>
  <c r="O53" i="28" s="1"/>
  <c r="M53" i="19"/>
  <c r="P53" i="19"/>
  <c r="V53" i="19"/>
  <c r="V53" i="28" s="1"/>
  <c r="Q55" i="19"/>
  <c r="O55" i="19"/>
  <c r="O55" i="28" s="1"/>
  <c r="M55" i="19"/>
  <c r="M55" i="28" s="1"/>
  <c r="P55" i="19"/>
  <c r="P55" i="28" s="1"/>
  <c r="V55" i="19"/>
  <c r="V55" i="28" s="1"/>
  <c r="Q57" i="19"/>
  <c r="Q57" i="28" s="1"/>
  <c r="O57" i="19"/>
  <c r="O57" i="28" s="1"/>
  <c r="M57" i="19"/>
  <c r="M57" i="28" s="1"/>
  <c r="P57" i="19"/>
  <c r="V57" i="19"/>
  <c r="V57" i="28" s="1"/>
  <c r="Q59" i="19"/>
  <c r="O59" i="19"/>
  <c r="O59" i="28" s="1"/>
  <c r="M59" i="19"/>
  <c r="P59" i="19"/>
  <c r="P59" i="28" s="1"/>
  <c r="V59" i="19"/>
  <c r="V59" i="28" s="1"/>
  <c r="Q61" i="19"/>
  <c r="Q61" i="28" s="1"/>
  <c r="O61" i="19"/>
  <c r="O61" i="28" s="1"/>
  <c r="M61" i="19"/>
  <c r="M61" i="28" s="1"/>
  <c r="P61" i="19"/>
  <c r="V61" i="19"/>
  <c r="V61" i="28" s="1"/>
  <c r="Q64" i="19"/>
  <c r="O64" i="19"/>
  <c r="O64" i="28" s="1"/>
  <c r="M64" i="19"/>
  <c r="N64" i="19"/>
  <c r="N64" i="28" s="1"/>
  <c r="P66" i="19"/>
  <c r="P66" i="28" s="1"/>
  <c r="Q68" i="19"/>
  <c r="Q68" i="28" s="1"/>
  <c r="O68" i="19"/>
  <c r="O68" i="28" s="1"/>
  <c r="M68" i="19"/>
  <c r="M68" i="28" s="1"/>
  <c r="N68" i="19"/>
  <c r="P70" i="19"/>
  <c r="P70" i="28" s="1"/>
  <c r="Q72" i="19"/>
  <c r="O72" i="19"/>
  <c r="O72" i="28" s="1"/>
  <c r="M72" i="19"/>
  <c r="N72" i="19"/>
  <c r="N72" i="28" s="1"/>
  <c r="P74" i="19"/>
  <c r="Q76" i="19"/>
  <c r="Q76" i="28" s="1"/>
  <c r="O76" i="19"/>
  <c r="M76" i="19"/>
  <c r="M76" i="28" s="1"/>
  <c r="N76" i="19"/>
  <c r="N76" i="28" s="1"/>
  <c r="P78" i="19"/>
  <c r="P78" i="28" s="1"/>
  <c r="Q80" i="19"/>
  <c r="Q80" i="28" s="1"/>
  <c r="O80" i="19"/>
  <c r="O80" i="28" s="1"/>
  <c r="M80" i="19"/>
  <c r="M80" i="28" s="1"/>
  <c r="N80" i="19"/>
  <c r="N80" i="28" s="1"/>
  <c r="P82" i="19"/>
  <c r="P82" i="28" s="1"/>
  <c r="Q84" i="19"/>
  <c r="Q84" i="28" s="1"/>
  <c r="O84" i="19"/>
  <c r="O84" i="28" s="1"/>
  <c r="M84" i="19"/>
  <c r="M84" i="28" s="1"/>
  <c r="N84" i="19"/>
  <c r="P86" i="19"/>
  <c r="P86" i="28" s="1"/>
  <c r="Q88" i="19"/>
  <c r="Q88" i="28" s="1"/>
  <c r="O88" i="19"/>
  <c r="O88" i="28" s="1"/>
  <c r="M88" i="19"/>
  <c r="M88" i="28" s="1"/>
  <c r="N88" i="19"/>
  <c r="N88" i="28" s="1"/>
  <c r="P90" i="19"/>
  <c r="P90" i="28" s="1"/>
  <c r="Q92" i="19"/>
  <c r="Q92" i="28" s="1"/>
  <c r="O92" i="19"/>
  <c r="M92" i="19"/>
  <c r="M92" i="28" s="1"/>
  <c r="N92" i="19"/>
  <c r="N92" i="28" s="1"/>
  <c r="P94" i="19"/>
  <c r="P94" i="28" s="1"/>
  <c r="Q96" i="19"/>
  <c r="O96" i="19"/>
  <c r="O96" i="28" s="1"/>
  <c r="M96" i="19"/>
  <c r="N96" i="19"/>
  <c r="N96" i="28" s="1"/>
  <c r="P98" i="19"/>
  <c r="Q100" i="19"/>
  <c r="Q100" i="28" s="1"/>
  <c r="O100" i="19"/>
  <c r="M100" i="19"/>
  <c r="M100" i="28" s="1"/>
  <c r="N100" i="19"/>
  <c r="N100" i="28" s="1"/>
  <c r="P102" i="19"/>
  <c r="P102" i="28" s="1"/>
  <c r="Q104" i="19"/>
  <c r="Q104" i="28" s="1"/>
  <c r="O104" i="19"/>
  <c r="O104" i="28" s="1"/>
  <c r="M104" i="19"/>
  <c r="M104" i="28" s="1"/>
  <c r="N104" i="19"/>
  <c r="N104" i="28" s="1"/>
  <c r="P106" i="19"/>
  <c r="P106" i="28" s="1"/>
  <c r="Q108" i="19"/>
  <c r="Q108" i="28" s="1"/>
  <c r="O108" i="19"/>
  <c r="M108" i="19"/>
  <c r="M108" i="28" s="1"/>
  <c r="N108" i="19"/>
  <c r="N108" i="28" s="1"/>
  <c r="P110" i="19"/>
  <c r="P110" i="28" s="1"/>
  <c r="Q112" i="19"/>
  <c r="O112" i="19"/>
  <c r="O112" i="28" s="1"/>
  <c r="M112" i="19"/>
  <c r="N112" i="19"/>
  <c r="N112" i="28" s="1"/>
  <c r="P114" i="19"/>
  <c r="P114" i="28" s="1"/>
  <c r="Q116" i="19"/>
  <c r="Q116" i="28" s="1"/>
  <c r="O116" i="19"/>
  <c r="O116" i="28" s="1"/>
  <c r="M116" i="19"/>
  <c r="M116" i="28" s="1"/>
  <c r="N116" i="19"/>
  <c r="P118" i="19"/>
  <c r="P118" i="28" s="1"/>
  <c r="Q120" i="19"/>
  <c r="O120" i="19"/>
  <c r="O120" i="28" s="1"/>
  <c r="M120" i="19"/>
  <c r="M120" i="28" s="1"/>
  <c r="N120" i="19"/>
  <c r="N120" i="28" s="1"/>
  <c r="P122" i="19"/>
  <c r="Q124" i="19"/>
  <c r="Q124" i="28" s="1"/>
  <c r="O124" i="19"/>
  <c r="M124" i="19"/>
  <c r="M124" i="28" s="1"/>
  <c r="N124" i="19"/>
  <c r="N124" i="28" s="1"/>
  <c r="P126" i="19"/>
  <c r="P126" i="28" s="1"/>
  <c r="Q128" i="19"/>
  <c r="Q128" i="28" s="1"/>
  <c r="O128" i="19"/>
  <c r="O128" i="28" s="1"/>
  <c r="M128" i="19"/>
  <c r="M128" i="28" s="1"/>
  <c r="N128" i="19"/>
  <c r="N128" i="28" s="1"/>
  <c r="P130" i="19"/>
  <c r="Q132" i="19"/>
  <c r="Q132" i="28" s="1"/>
  <c r="O132" i="19"/>
  <c r="O132" i="28" s="1"/>
  <c r="M132" i="19"/>
  <c r="M132" i="28" s="1"/>
  <c r="N132" i="19"/>
  <c r="P134" i="19"/>
  <c r="P134" i="28" s="1"/>
  <c r="Q136" i="19"/>
  <c r="O136" i="19"/>
  <c r="O136" i="28" s="1"/>
  <c r="M136" i="19"/>
  <c r="M136" i="28" s="1"/>
  <c r="N136" i="19"/>
  <c r="N136" i="28" s="1"/>
  <c r="P138" i="19"/>
  <c r="Q140" i="19"/>
  <c r="Q140" i="28" s="1"/>
  <c r="O140" i="19"/>
  <c r="M140" i="19"/>
  <c r="M140" i="28" s="1"/>
  <c r="N140" i="19"/>
  <c r="N140" i="28" s="1"/>
  <c r="P142" i="19"/>
  <c r="P142" i="28" s="1"/>
  <c r="Q144" i="19"/>
  <c r="O144" i="19"/>
  <c r="O144" i="28" s="1"/>
  <c r="M144" i="19"/>
  <c r="N144" i="19"/>
  <c r="N144" i="28" s="1"/>
  <c r="P146" i="19"/>
  <c r="Q148" i="19"/>
  <c r="Q148" i="28" s="1"/>
  <c r="O148" i="19"/>
  <c r="M148" i="19"/>
  <c r="M148" i="28" s="1"/>
  <c r="N148" i="19"/>
  <c r="N148" i="28" s="1"/>
  <c r="P150" i="19"/>
  <c r="P150" i="28" s="1"/>
  <c r="Q152" i="19"/>
  <c r="Q152" i="28" s="1"/>
  <c r="O152" i="19"/>
  <c r="O152" i="28" s="1"/>
  <c r="M152" i="19"/>
  <c r="M152" i="28" s="1"/>
  <c r="N152" i="19"/>
  <c r="N152" i="28" s="1"/>
  <c r="P154" i="19"/>
  <c r="Q156" i="19"/>
  <c r="Q156" i="28" s="1"/>
  <c r="O156" i="19"/>
  <c r="O156" i="28" s="1"/>
  <c r="M156" i="19"/>
  <c r="M156" i="28" s="1"/>
  <c r="N156" i="19"/>
  <c r="N156" i="28" s="1"/>
  <c r="P158" i="19"/>
  <c r="P158" i="28" s="1"/>
  <c r="Q160" i="19"/>
  <c r="O160" i="19"/>
  <c r="O160" i="28" s="1"/>
  <c r="M160" i="19"/>
  <c r="N160" i="19"/>
  <c r="N160" i="28" s="1"/>
  <c r="P162" i="19"/>
  <c r="P162" i="28" s="1"/>
  <c r="Q164" i="19"/>
  <c r="Q164" i="28" s="1"/>
  <c r="O164" i="19"/>
  <c r="O164" i="28" s="1"/>
  <c r="M164" i="19"/>
  <c r="M164" i="28" s="1"/>
  <c r="N164" i="19"/>
  <c r="P166" i="19"/>
  <c r="P166" i="28" s="1"/>
  <c r="Q168" i="19"/>
  <c r="Q168" i="28" s="1"/>
  <c r="O168" i="19"/>
  <c r="O168" i="28" s="1"/>
  <c r="M168" i="19"/>
  <c r="M168" i="28" s="1"/>
  <c r="N168" i="19"/>
  <c r="N168" i="28" s="1"/>
  <c r="P170" i="19"/>
  <c r="P170" i="28" s="1"/>
  <c r="Q172" i="19"/>
  <c r="Q172" i="28" s="1"/>
  <c r="O172" i="19"/>
  <c r="O172" i="28" s="1"/>
  <c r="M172" i="19"/>
  <c r="M172" i="28" s="1"/>
  <c r="N172" i="19"/>
  <c r="N172" i="28" s="1"/>
  <c r="P174" i="19"/>
  <c r="P174" i="28" s="1"/>
  <c r="Q176" i="19"/>
  <c r="Q176" i="28" s="1"/>
  <c r="O176" i="19"/>
  <c r="O176" i="28" s="1"/>
  <c r="M176" i="19"/>
  <c r="M176" i="28" s="1"/>
  <c r="N176" i="19"/>
  <c r="N176" i="28" s="1"/>
  <c r="P178" i="19"/>
  <c r="P178" i="28" s="1"/>
  <c r="Q180" i="19"/>
  <c r="Q180" i="28" s="1"/>
  <c r="O180" i="19"/>
  <c r="O180" i="28" s="1"/>
  <c r="M180" i="19"/>
  <c r="M180" i="28" s="1"/>
  <c r="N180" i="19"/>
  <c r="N180" i="28" s="1"/>
  <c r="P182" i="19"/>
  <c r="P182" i="28" s="1"/>
  <c r="Q184" i="19"/>
  <c r="Q184" i="28" s="1"/>
  <c r="O184" i="19"/>
  <c r="O184" i="28" s="1"/>
  <c r="M184" i="19"/>
  <c r="M184" i="28" s="1"/>
  <c r="N184" i="19"/>
  <c r="N184" i="28" s="1"/>
  <c r="P186" i="19"/>
  <c r="P186" i="28" s="1"/>
  <c r="Q188" i="19"/>
  <c r="Q188" i="28" s="1"/>
  <c r="O188" i="19"/>
  <c r="O188" i="28" s="1"/>
  <c r="M188" i="19"/>
  <c r="M188" i="28" s="1"/>
  <c r="N188" i="19"/>
  <c r="P190" i="19"/>
  <c r="P190" i="28" s="1"/>
  <c r="Q192" i="19"/>
  <c r="Q192" i="28" s="1"/>
  <c r="O192" i="19"/>
  <c r="O192" i="28" s="1"/>
  <c r="M192" i="19"/>
  <c r="M192" i="28" s="1"/>
  <c r="N192" i="19"/>
  <c r="N192" i="28" s="1"/>
  <c r="P194" i="19"/>
  <c r="P194" i="28" s="1"/>
  <c r="Q196" i="19"/>
  <c r="Q196" i="28" s="1"/>
  <c r="O196" i="19"/>
  <c r="O196" i="28" s="1"/>
  <c r="M196" i="19"/>
  <c r="M196" i="28" s="1"/>
  <c r="N196" i="19"/>
  <c r="N196" i="28" s="1"/>
  <c r="P198" i="19"/>
  <c r="P198" i="28" s="1"/>
  <c r="Q200" i="19"/>
  <c r="Q200" i="28" s="1"/>
  <c r="O200" i="19"/>
  <c r="O200" i="28" s="1"/>
  <c r="M200" i="19"/>
  <c r="M200" i="28" s="1"/>
  <c r="N200" i="19"/>
  <c r="N200" i="28" s="1"/>
  <c r="Q202" i="19"/>
  <c r="Q202" i="28" s="1"/>
  <c r="O202" i="19"/>
  <c r="O202" i="28" s="1"/>
  <c r="M202" i="19"/>
  <c r="M202" i="28" s="1"/>
  <c r="P202" i="19"/>
  <c r="P202" i="28" s="1"/>
  <c r="Q204" i="19"/>
  <c r="Q204" i="28" s="1"/>
  <c r="O204" i="19"/>
  <c r="O204" i="28" s="1"/>
  <c r="M204" i="19"/>
  <c r="M204" i="28" s="1"/>
  <c r="P204" i="19"/>
  <c r="P204" i="28" s="1"/>
  <c r="Q206" i="19"/>
  <c r="Q206" i="28" s="1"/>
  <c r="O206" i="19"/>
  <c r="O206" i="28" s="1"/>
  <c r="M206" i="19"/>
  <c r="M206" i="28" s="1"/>
  <c r="P206" i="19"/>
  <c r="P206" i="28" s="1"/>
  <c r="Q208" i="19"/>
  <c r="Q208" i="28" s="1"/>
  <c r="O208" i="19"/>
  <c r="O208" i="28" s="1"/>
  <c r="M208" i="19"/>
  <c r="P208" i="19"/>
  <c r="P208" i="28" s="1"/>
  <c r="N24" i="19"/>
  <c r="N24" i="28" s="1"/>
  <c r="N26" i="19"/>
  <c r="N26" i="28" s="1"/>
  <c r="N28" i="19"/>
  <c r="N30" i="19"/>
  <c r="N30" i="28" s="1"/>
  <c r="N32" i="19"/>
  <c r="N34" i="19"/>
  <c r="N34" i="28" s="1"/>
  <c r="N36" i="19"/>
  <c r="N36" i="28" s="1"/>
  <c r="N38" i="19"/>
  <c r="N38" i="28" s="1"/>
  <c r="N40" i="19"/>
  <c r="N42" i="19"/>
  <c r="N42" i="28" s="1"/>
  <c r="N44" i="19"/>
  <c r="N44" i="28" s="1"/>
  <c r="N46" i="19"/>
  <c r="N46" i="28" s="1"/>
  <c r="N48" i="19"/>
  <c r="N50" i="19"/>
  <c r="N50" i="28" s="1"/>
  <c r="N52" i="19"/>
  <c r="N54" i="19"/>
  <c r="N54" i="28" s="1"/>
  <c r="N56" i="19"/>
  <c r="N56" i="28" s="1"/>
  <c r="N58" i="19"/>
  <c r="N58" i="28" s="1"/>
  <c r="N60" i="19"/>
  <c r="N60" i="28" s="1"/>
  <c r="N62" i="19"/>
  <c r="N62" i="28" s="1"/>
  <c r="BE63" i="19"/>
  <c r="BE65" i="19"/>
  <c r="BE67" i="19"/>
  <c r="BE69" i="19"/>
  <c r="BE71" i="19"/>
  <c r="BE73" i="19"/>
  <c r="BE75" i="19"/>
  <c r="BE77" i="19"/>
  <c r="BE79" i="19"/>
  <c r="BE81" i="19"/>
  <c r="BE83" i="19"/>
  <c r="BE85" i="19"/>
  <c r="BE87" i="19"/>
  <c r="BE89" i="19"/>
  <c r="BE91" i="19"/>
  <c r="BE93" i="19"/>
  <c r="BE95" i="19"/>
  <c r="BE97" i="19"/>
  <c r="BE99" i="19"/>
  <c r="BE101" i="19"/>
  <c r="BE103" i="19"/>
  <c r="BE105" i="19"/>
  <c r="BE107" i="19"/>
  <c r="BE109" i="19"/>
  <c r="BE111" i="19"/>
  <c r="BE113" i="19"/>
  <c r="BE115" i="19"/>
  <c r="BE117" i="19"/>
  <c r="BE119" i="19"/>
  <c r="BE121" i="19"/>
  <c r="BE125" i="19"/>
  <c r="BE127" i="19"/>
  <c r="BE131" i="19"/>
  <c r="BE133" i="19"/>
  <c r="BE135" i="19"/>
  <c r="BE137" i="19"/>
  <c r="BE139" i="19"/>
  <c r="BE141" i="19"/>
  <c r="BE143" i="19"/>
  <c r="BE145" i="19"/>
  <c r="BE147" i="19"/>
  <c r="BE149" i="19"/>
  <c r="BE151" i="19"/>
  <c r="BE153" i="19"/>
  <c r="BE155" i="19"/>
  <c r="BE157" i="19"/>
  <c r="BE159" i="19"/>
  <c r="BE161" i="19"/>
  <c r="BE163" i="19"/>
  <c r="BE165" i="19"/>
  <c r="BE167" i="19"/>
  <c r="BE169" i="19"/>
  <c r="BE171" i="19"/>
  <c r="BE173" i="19"/>
  <c r="BE175" i="19"/>
  <c r="BE177" i="19"/>
  <c r="BE179" i="19"/>
  <c r="BE181" i="19"/>
  <c r="BE183" i="19"/>
  <c r="BE185" i="19"/>
  <c r="BE187" i="19"/>
  <c r="BE189" i="19"/>
  <c r="BE191" i="19"/>
  <c r="BE193" i="19"/>
  <c r="BE195" i="19"/>
  <c r="BE197" i="19"/>
  <c r="BE199" i="19"/>
  <c r="BE201" i="19"/>
  <c r="N202" i="19"/>
  <c r="N202" i="28" s="1"/>
  <c r="BE203" i="19"/>
  <c r="N204" i="19"/>
  <c r="N204" i="28" s="1"/>
  <c r="BE205" i="19"/>
  <c r="N206" i="19"/>
  <c r="N206" i="28" s="1"/>
  <c r="BE207" i="19"/>
  <c r="N208" i="19"/>
  <c r="N208" i="28" s="1"/>
  <c r="N63" i="19"/>
  <c r="N63" i="28" s="1"/>
  <c r="N65" i="19"/>
  <c r="N65" i="28" s="1"/>
  <c r="N67" i="19"/>
  <c r="N67" i="28" s="1"/>
  <c r="N69" i="19"/>
  <c r="N69" i="28" s="1"/>
  <c r="N71" i="19"/>
  <c r="N71" i="28" s="1"/>
  <c r="N73" i="19"/>
  <c r="N73" i="28" s="1"/>
  <c r="N75" i="19"/>
  <c r="N75" i="28" s="1"/>
  <c r="N77" i="19"/>
  <c r="N77" i="28" s="1"/>
  <c r="N79" i="19"/>
  <c r="N79" i="28" s="1"/>
  <c r="N81" i="19"/>
  <c r="N81" i="28" s="1"/>
  <c r="N83" i="19"/>
  <c r="N83" i="28" s="1"/>
  <c r="N85" i="19"/>
  <c r="N85" i="28" s="1"/>
  <c r="N87" i="19"/>
  <c r="N87" i="28" s="1"/>
  <c r="N89" i="19"/>
  <c r="N89" i="28" s="1"/>
  <c r="N91" i="19"/>
  <c r="N91" i="28" s="1"/>
  <c r="N93" i="19"/>
  <c r="N93" i="28" s="1"/>
  <c r="N95" i="19"/>
  <c r="N95" i="28" s="1"/>
  <c r="N97" i="19"/>
  <c r="N97" i="28" s="1"/>
  <c r="N99" i="19"/>
  <c r="N99" i="28" s="1"/>
  <c r="N101" i="19"/>
  <c r="N101" i="28" s="1"/>
  <c r="N103" i="19"/>
  <c r="N103" i="28" s="1"/>
  <c r="N105" i="19"/>
  <c r="N105" i="28" s="1"/>
  <c r="N107" i="19"/>
  <c r="N107" i="28" s="1"/>
  <c r="N109" i="19"/>
  <c r="N109" i="28" s="1"/>
  <c r="N111" i="19"/>
  <c r="N111" i="28" s="1"/>
  <c r="N113" i="19"/>
  <c r="N113" i="28" s="1"/>
  <c r="N115" i="19"/>
  <c r="N115" i="28" s="1"/>
  <c r="N117" i="19"/>
  <c r="N117" i="28" s="1"/>
  <c r="N119" i="19"/>
  <c r="N119" i="28" s="1"/>
  <c r="N121" i="19"/>
  <c r="N121" i="28" s="1"/>
  <c r="N123" i="19"/>
  <c r="N123" i="28" s="1"/>
  <c r="N125" i="19"/>
  <c r="N125" i="28" s="1"/>
  <c r="N127" i="19"/>
  <c r="N127" i="28" s="1"/>
  <c r="N129" i="19"/>
  <c r="N129" i="28" s="1"/>
  <c r="N131" i="19"/>
  <c r="N131" i="28" s="1"/>
  <c r="N133" i="19"/>
  <c r="N133" i="28" s="1"/>
  <c r="N135" i="19"/>
  <c r="N135" i="28" s="1"/>
  <c r="N137" i="19"/>
  <c r="N137" i="28" s="1"/>
  <c r="N139" i="19"/>
  <c r="N139" i="28" s="1"/>
  <c r="N141" i="19"/>
  <c r="N141" i="28" s="1"/>
  <c r="N143" i="19"/>
  <c r="N143" i="28" s="1"/>
  <c r="N145" i="19"/>
  <c r="N145" i="28" s="1"/>
  <c r="N147" i="19"/>
  <c r="N147" i="28" s="1"/>
  <c r="N149" i="19"/>
  <c r="N149" i="28" s="1"/>
  <c r="N151" i="19"/>
  <c r="N151" i="28" s="1"/>
  <c r="N153" i="19"/>
  <c r="N153" i="28" s="1"/>
  <c r="N155" i="19"/>
  <c r="N155" i="28" s="1"/>
  <c r="N157" i="19"/>
  <c r="N157" i="28" s="1"/>
  <c r="N159" i="19"/>
  <c r="N159" i="28" s="1"/>
  <c r="N161" i="19"/>
  <c r="N161" i="28" s="1"/>
  <c r="N163" i="19"/>
  <c r="N163" i="28" s="1"/>
  <c r="N165" i="19"/>
  <c r="N165" i="28" s="1"/>
  <c r="N167" i="19"/>
  <c r="N167" i="28" s="1"/>
  <c r="N169" i="19"/>
  <c r="N169" i="28" s="1"/>
  <c r="N171" i="19"/>
  <c r="N171" i="28" s="1"/>
  <c r="N173" i="19"/>
  <c r="N173" i="28" s="1"/>
  <c r="N175" i="19"/>
  <c r="N175" i="28" s="1"/>
  <c r="N177" i="19"/>
  <c r="N177" i="28" s="1"/>
  <c r="N179" i="19"/>
  <c r="N179" i="28" s="1"/>
  <c r="N181" i="19"/>
  <c r="N181" i="28" s="1"/>
  <c r="N183" i="19"/>
  <c r="N183" i="28" s="1"/>
  <c r="N185" i="19"/>
  <c r="N185" i="28" s="1"/>
  <c r="N187" i="19"/>
  <c r="N187" i="28" s="1"/>
  <c r="N189" i="19"/>
  <c r="N189" i="28" s="1"/>
  <c r="N191" i="19"/>
  <c r="N191" i="28" s="1"/>
  <c r="N193" i="19"/>
  <c r="N193" i="28" s="1"/>
  <c r="N195" i="19"/>
  <c r="N195" i="28" s="1"/>
  <c r="N197" i="19"/>
  <c r="N197" i="28" s="1"/>
  <c r="N199" i="19"/>
  <c r="N199" i="28" s="1"/>
  <c r="N201" i="19"/>
  <c r="N201" i="28" s="1"/>
  <c r="N203" i="19"/>
  <c r="N203" i="28" s="1"/>
  <c r="N205" i="19"/>
  <c r="N205" i="28" s="1"/>
  <c r="N207" i="19"/>
  <c r="N207" i="28" s="1"/>
  <c r="N209" i="19"/>
  <c r="N209" i="28" s="1"/>
  <c r="M210" i="19"/>
  <c r="M210" i="28" s="1"/>
  <c r="O210" i="19"/>
  <c r="O210" i="28" s="1"/>
  <c r="Q210" i="19"/>
  <c r="Q210" i="28" s="1"/>
  <c r="U210" i="19"/>
  <c r="U210" i="28" s="1"/>
  <c r="N211" i="19"/>
  <c r="N211" i="28" s="1"/>
  <c r="M212" i="19"/>
  <c r="M212" i="28" s="1"/>
  <c r="O212" i="19"/>
  <c r="O212" i="28" s="1"/>
  <c r="Q212" i="19"/>
  <c r="Q212" i="28" s="1"/>
  <c r="U212" i="19"/>
  <c r="U212" i="28" s="1"/>
  <c r="N213" i="19"/>
  <c r="N213" i="28" s="1"/>
  <c r="M214" i="19"/>
  <c r="M214" i="28" s="1"/>
  <c r="O214" i="19"/>
  <c r="O214" i="28" s="1"/>
  <c r="Q214" i="19"/>
  <c r="Q214" i="28" s="1"/>
  <c r="U214" i="19"/>
  <c r="U214" i="28" s="1"/>
  <c r="N215" i="19"/>
  <c r="N215" i="28" s="1"/>
  <c r="M216" i="19"/>
  <c r="M216" i="28" s="1"/>
  <c r="O216" i="19"/>
  <c r="O216" i="28" s="1"/>
  <c r="Q216" i="19"/>
  <c r="Q216" i="28" s="1"/>
  <c r="U216" i="19"/>
  <c r="U216" i="28" s="1"/>
  <c r="N217" i="19"/>
  <c r="N217" i="28" s="1"/>
  <c r="M218" i="19"/>
  <c r="M218" i="28" s="1"/>
  <c r="O218" i="19"/>
  <c r="O218" i="28" s="1"/>
  <c r="Q218" i="19"/>
  <c r="Q218" i="28" s="1"/>
  <c r="U218" i="19"/>
  <c r="U218" i="28" s="1"/>
  <c r="N219" i="19"/>
  <c r="N219" i="28" s="1"/>
  <c r="M220" i="19"/>
  <c r="M220" i="28" s="1"/>
  <c r="O220" i="19"/>
  <c r="O220" i="28" s="1"/>
  <c r="Q220" i="19"/>
  <c r="Q220" i="28" s="1"/>
  <c r="U220" i="19"/>
  <c r="U220" i="28" s="1"/>
  <c r="N221" i="19"/>
  <c r="N221" i="28" s="1"/>
  <c r="M222" i="19"/>
  <c r="M222" i="28" s="1"/>
  <c r="O222" i="19"/>
  <c r="O222" i="28" s="1"/>
  <c r="Q222" i="19"/>
  <c r="Q222" i="28" s="1"/>
  <c r="U222" i="19"/>
  <c r="U222" i="28" s="1"/>
  <c r="N223" i="19"/>
  <c r="N223" i="28" s="1"/>
  <c r="M224" i="19"/>
  <c r="M224" i="28" s="1"/>
  <c r="O224" i="19"/>
  <c r="O224" i="28" s="1"/>
  <c r="Q224" i="19"/>
  <c r="Q224" i="28" s="1"/>
  <c r="U224" i="19"/>
  <c r="U224" i="28" s="1"/>
  <c r="N225" i="19"/>
  <c r="N225" i="28" s="1"/>
  <c r="M226" i="19"/>
  <c r="M226" i="28" s="1"/>
  <c r="O226" i="19"/>
  <c r="O226" i="28" s="1"/>
  <c r="Q226" i="19"/>
  <c r="Q226" i="28" s="1"/>
  <c r="U226" i="19"/>
  <c r="U226" i="28" s="1"/>
  <c r="N227" i="19"/>
  <c r="N227" i="28" s="1"/>
  <c r="M228" i="19"/>
  <c r="M228" i="28" s="1"/>
  <c r="O228" i="19"/>
  <c r="O228" i="28" s="1"/>
  <c r="Q228" i="19"/>
  <c r="Q228" i="28" s="1"/>
  <c r="U228" i="19"/>
  <c r="U228" i="28" s="1"/>
  <c r="N229" i="19"/>
  <c r="N229" i="28" s="1"/>
  <c r="M230" i="19"/>
  <c r="M230" i="28" s="1"/>
  <c r="O230" i="19"/>
  <c r="O230" i="28" s="1"/>
  <c r="Q230" i="19"/>
  <c r="Q230" i="28" s="1"/>
  <c r="U230" i="19"/>
  <c r="U230" i="28" s="1"/>
  <c r="N231" i="19"/>
  <c r="N231" i="28" s="1"/>
  <c r="M232" i="19"/>
  <c r="M232" i="28" s="1"/>
  <c r="O232" i="19"/>
  <c r="O232" i="28" s="1"/>
  <c r="Q232" i="19"/>
  <c r="Q232" i="28" s="1"/>
  <c r="U232" i="19"/>
  <c r="U232" i="28" s="1"/>
  <c r="N233" i="19"/>
  <c r="N233" i="28" s="1"/>
  <c r="M234" i="19"/>
  <c r="M234" i="28" s="1"/>
  <c r="O234" i="19"/>
  <c r="O234" i="28" s="1"/>
  <c r="Q234" i="19"/>
  <c r="Q234" i="28" s="1"/>
  <c r="U234" i="19"/>
  <c r="U234" i="28" s="1"/>
  <c r="N235" i="19"/>
  <c r="N235" i="28" s="1"/>
  <c r="M236" i="19"/>
  <c r="M236" i="28" s="1"/>
  <c r="O236" i="19"/>
  <c r="O236" i="28" s="1"/>
  <c r="Q236" i="19"/>
  <c r="Q236" i="28" s="1"/>
  <c r="U236" i="19"/>
  <c r="U236" i="28" s="1"/>
  <c r="N237" i="19"/>
  <c r="N237" i="28" s="1"/>
  <c r="M238" i="19"/>
  <c r="M238" i="28" s="1"/>
  <c r="O238" i="19"/>
  <c r="O238" i="28" s="1"/>
  <c r="Q238" i="19"/>
  <c r="Q238" i="28" s="1"/>
  <c r="U238" i="19"/>
  <c r="U238" i="28" s="1"/>
  <c r="N239" i="19"/>
  <c r="N239" i="28" s="1"/>
  <c r="M240" i="19"/>
  <c r="M240" i="28" s="1"/>
  <c r="O240" i="19"/>
  <c r="O240" i="28" s="1"/>
  <c r="Q240" i="19"/>
  <c r="Q240" i="28" s="1"/>
  <c r="U240" i="19"/>
  <c r="U240" i="28" s="1"/>
  <c r="N241" i="19"/>
  <c r="N241" i="28" s="1"/>
  <c r="M242" i="19"/>
  <c r="M242" i="28" s="1"/>
  <c r="O242" i="19"/>
  <c r="O242" i="28" s="1"/>
  <c r="Q242" i="19"/>
  <c r="Q242" i="28" s="1"/>
  <c r="U242" i="19"/>
  <c r="U242" i="28" s="1"/>
  <c r="N243" i="19"/>
  <c r="N243" i="28" s="1"/>
  <c r="M244" i="19"/>
  <c r="M244" i="28" s="1"/>
  <c r="O244" i="19"/>
  <c r="O244" i="28" s="1"/>
  <c r="Q244" i="19"/>
  <c r="Q244" i="28" s="1"/>
  <c r="U244" i="19"/>
  <c r="U244" i="28" s="1"/>
  <c r="N245" i="19"/>
  <c r="N245" i="28" s="1"/>
  <c r="M246" i="19"/>
  <c r="M246" i="28" s="1"/>
  <c r="O246" i="19"/>
  <c r="O246" i="28" s="1"/>
  <c r="Q246" i="19"/>
  <c r="Q246" i="28" s="1"/>
  <c r="U246" i="19"/>
  <c r="U246" i="28" s="1"/>
  <c r="N247" i="19"/>
  <c r="N247" i="28" s="1"/>
  <c r="M248" i="19"/>
  <c r="M248" i="28" s="1"/>
  <c r="O248" i="19"/>
  <c r="O248" i="28" s="1"/>
  <c r="Q248" i="19"/>
  <c r="Q248" i="28" s="1"/>
  <c r="U248" i="19"/>
  <c r="U248" i="28" s="1"/>
  <c r="N249" i="19"/>
  <c r="N249" i="28" s="1"/>
  <c r="M250" i="19"/>
  <c r="M250" i="28" s="1"/>
  <c r="O250" i="19"/>
  <c r="O250" i="28" s="1"/>
  <c r="Q250" i="19"/>
  <c r="Q250" i="28" s="1"/>
  <c r="U250" i="19"/>
  <c r="U250" i="28" s="1"/>
  <c r="N251" i="19"/>
  <c r="N251" i="28" s="1"/>
  <c r="M252" i="19"/>
  <c r="M252" i="28" s="1"/>
  <c r="O252" i="19"/>
  <c r="O252" i="28" s="1"/>
  <c r="Q252" i="19"/>
  <c r="Q252" i="28" s="1"/>
  <c r="U252" i="19"/>
  <c r="U252" i="28" s="1"/>
  <c r="N253" i="19"/>
  <c r="N253" i="28" s="1"/>
  <c r="M254" i="19"/>
  <c r="M254" i="28" s="1"/>
  <c r="O254" i="19"/>
  <c r="O254" i="28" s="1"/>
  <c r="Q254" i="19"/>
  <c r="Q254" i="28" s="1"/>
  <c r="U254" i="19"/>
  <c r="U254" i="28" s="1"/>
  <c r="N255" i="19"/>
  <c r="N255" i="28" s="1"/>
  <c r="M256" i="19"/>
  <c r="M256" i="28" s="1"/>
  <c r="O256" i="19"/>
  <c r="O256" i="28" s="1"/>
  <c r="Q256" i="19"/>
  <c r="Q256" i="28" s="1"/>
  <c r="U256" i="19"/>
  <c r="U256" i="28" s="1"/>
  <c r="N257" i="19"/>
  <c r="N257" i="28" s="1"/>
  <c r="M258" i="19"/>
  <c r="M258" i="28" s="1"/>
  <c r="O258" i="19"/>
  <c r="O258" i="28" s="1"/>
  <c r="Q258" i="19"/>
  <c r="Q258" i="28" s="1"/>
  <c r="U258" i="19"/>
  <c r="U258" i="28" s="1"/>
  <c r="N259" i="19"/>
  <c r="N259" i="28" s="1"/>
  <c r="M260" i="19"/>
  <c r="M260" i="28" s="1"/>
  <c r="O260" i="19"/>
  <c r="O260" i="28" s="1"/>
  <c r="Q260" i="19"/>
  <c r="Q260" i="28" s="1"/>
  <c r="U260" i="19"/>
  <c r="U260" i="28" s="1"/>
  <c r="N261" i="19"/>
  <c r="N261" i="28" s="1"/>
  <c r="M262" i="19"/>
  <c r="M262" i="28" s="1"/>
  <c r="O262" i="19"/>
  <c r="O262" i="28" s="1"/>
  <c r="Q262" i="19"/>
  <c r="Q262" i="28" s="1"/>
  <c r="U262" i="19"/>
  <c r="U262" i="28" s="1"/>
  <c r="N263" i="19"/>
  <c r="N263" i="28" s="1"/>
  <c r="M264" i="19"/>
  <c r="M264" i="28" s="1"/>
  <c r="O264" i="19"/>
  <c r="O264" i="28" s="1"/>
  <c r="Q264" i="19"/>
  <c r="Q264" i="28" s="1"/>
  <c r="U264" i="19"/>
  <c r="U264" i="28" s="1"/>
  <c r="N265" i="19"/>
  <c r="N265" i="28" s="1"/>
  <c r="M266" i="19"/>
  <c r="M266" i="28" s="1"/>
  <c r="O266" i="19"/>
  <c r="O266" i="28" s="1"/>
  <c r="Q266" i="19"/>
  <c r="Q266" i="28" s="1"/>
  <c r="U266" i="19"/>
  <c r="U266" i="28" s="1"/>
  <c r="N267" i="19"/>
  <c r="N267" i="28" s="1"/>
  <c r="M268" i="19"/>
  <c r="M268" i="28" s="1"/>
  <c r="O268" i="19"/>
  <c r="O268" i="28" s="1"/>
  <c r="Q268" i="19"/>
  <c r="Q268" i="28" s="1"/>
  <c r="U268" i="19"/>
  <c r="U268" i="28" s="1"/>
  <c r="N269" i="19"/>
  <c r="N269" i="28" s="1"/>
  <c r="M270" i="19"/>
  <c r="M270" i="28" s="1"/>
  <c r="O270" i="19"/>
  <c r="O270" i="28" s="1"/>
  <c r="Q270" i="19"/>
  <c r="Q270" i="28" s="1"/>
  <c r="U270" i="19"/>
  <c r="U270" i="28" s="1"/>
  <c r="N271" i="19"/>
  <c r="N271" i="28" s="1"/>
  <c r="M272" i="19"/>
  <c r="M272" i="28" s="1"/>
  <c r="O272" i="19"/>
  <c r="O272" i="28" s="1"/>
  <c r="Q272" i="19"/>
  <c r="Q272" i="28" s="1"/>
  <c r="U272" i="19"/>
  <c r="U272" i="28" s="1"/>
  <c r="N273" i="19"/>
  <c r="N273" i="28" s="1"/>
  <c r="M274" i="19"/>
  <c r="M274" i="28" s="1"/>
  <c r="O274" i="19"/>
  <c r="O274" i="28" s="1"/>
  <c r="Q274" i="19"/>
  <c r="Q274" i="28" s="1"/>
  <c r="U274" i="19"/>
  <c r="U274" i="28" s="1"/>
  <c r="N275" i="19"/>
  <c r="N275" i="28" s="1"/>
  <c r="M276" i="19"/>
  <c r="M276" i="28" s="1"/>
  <c r="O276" i="19"/>
  <c r="O276" i="28" s="1"/>
  <c r="Q276" i="19"/>
  <c r="Q276" i="28" s="1"/>
  <c r="U276" i="19"/>
  <c r="U276" i="28" s="1"/>
  <c r="N277" i="19"/>
  <c r="N277" i="28" s="1"/>
  <c r="M278" i="19"/>
  <c r="M278" i="28" s="1"/>
  <c r="O278" i="19"/>
  <c r="O278" i="28" s="1"/>
  <c r="Q278" i="19"/>
  <c r="Q278" i="28" s="1"/>
  <c r="U278" i="19"/>
  <c r="U278" i="28" s="1"/>
  <c r="N279" i="19"/>
  <c r="N279" i="28" s="1"/>
  <c r="M280" i="19"/>
  <c r="M280" i="28" s="1"/>
  <c r="O280" i="19"/>
  <c r="O280" i="28" s="1"/>
  <c r="Q280" i="19"/>
  <c r="Q280" i="28" s="1"/>
  <c r="U280" i="19"/>
  <c r="U280" i="28" s="1"/>
  <c r="N281" i="19"/>
  <c r="N281" i="28" s="1"/>
  <c r="M282" i="19"/>
  <c r="M282" i="28" s="1"/>
  <c r="O282" i="19"/>
  <c r="O282" i="28" s="1"/>
  <c r="Q282" i="19"/>
  <c r="Q282" i="28" s="1"/>
  <c r="U282" i="19"/>
  <c r="U282" i="28" s="1"/>
  <c r="N283" i="19"/>
  <c r="N283" i="28" s="1"/>
  <c r="M284" i="19"/>
  <c r="M284" i="28" s="1"/>
  <c r="O284" i="19"/>
  <c r="O284" i="28" s="1"/>
  <c r="Q284" i="19"/>
  <c r="Q284" i="28" s="1"/>
  <c r="U284" i="19"/>
  <c r="U284" i="28" s="1"/>
  <c r="N285" i="19"/>
  <c r="N285" i="28" s="1"/>
  <c r="M286" i="19"/>
  <c r="M286" i="28" s="1"/>
  <c r="O286" i="19"/>
  <c r="O286" i="28" s="1"/>
  <c r="Q286" i="19"/>
  <c r="Q286" i="28" s="1"/>
  <c r="U286" i="19"/>
  <c r="U286" i="28" s="1"/>
  <c r="N287" i="19"/>
  <c r="N287" i="28" s="1"/>
  <c r="M288" i="19"/>
  <c r="M288" i="28" s="1"/>
  <c r="O288" i="19"/>
  <c r="O288" i="28" s="1"/>
  <c r="Q288" i="19"/>
  <c r="Q288" i="28" s="1"/>
  <c r="U288" i="19"/>
  <c r="U288" i="28" s="1"/>
  <c r="N289" i="19"/>
  <c r="N289" i="28" s="1"/>
  <c r="M290" i="19"/>
  <c r="M290" i="28" s="1"/>
  <c r="O290" i="19"/>
  <c r="O290" i="28" s="1"/>
  <c r="Q290" i="19"/>
  <c r="Q290" i="28" s="1"/>
  <c r="U290" i="19"/>
  <c r="U290" i="28" s="1"/>
  <c r="N291" i="19"/>
  <c r="N291" i="28" s="1"/>
  <c r="M292" i="19"/>
  <c r="M292" i="28" s="1"/>
  <c r="O292" i="19"/>
  <c r="O292" i="28" s="1"/>
  <c r="Q292" i="19"/>
  <c r="Q292" i="28" s="1"/>
  <c r="U292" i="19"/>
  <c r="U292" i="28" s="1"/>
  <c r="N293" i="19"/>
  <c r="N293" i="28" s="1"/>
  <c r="M294" i="19"/>
  <c r="M294" i="28" s="1"/>
  <c r="O294" i="19"/>
  <c r="O294" i="28" s="1"/>
  <c r="Q294" i="19"/>
  <c r="Q294" i="28" s="1"/>
  <c r="U294" i="19"/>
  <c r="U294" i="28" s="1"/>
  <c r="N295" i="19"/>
  <c r="N295" i="28" s="1"/>
  <c r="M296" i="19"/>
  <c r="M296" i="28" s="1"/>
  <c r="O296" i="19"/>
  <c r="O296" i="28" s="1"/>
  <c r="Q296" i="19"/>
  <c r="Q296" i="28" s="1"/>
  <c r="U296" i="19"/>
  <c r="U296" i="28" s="1"/>
  <c r="N297" i="19"/>
  <c r="N297" i="28" s="1"/>
  <c r="M298" i="19"/>
  <c r="M298" i="28" s="1"/>
  <c r="O298" i="19"/>
  <c r="O298" i="28" s="1"/>
  <c r="Q298" i="19"/>
  <c r="Q298" i="28" s="1"/>
  <c r="U298" i="19"/>
  <c r="U298" i="28" s="1"/>
  <c r="N299" i="19"/>
  <c r="N299" i="28" s="1"/>
  <c r="M300" i="19"/>
  <c r="M300" i="28" s="1"/>
  <c r="O300" i="19"/>
  <c r="O300" i="28" s="1"/>
  <c r="Q300" i="19"/>
  <c r="Q300" i="28" s="1"/>
  <c r="U300" i="19"/>
  <c r="U300" i="28" s="1"/>
  <c r="N301" i="19"/>
  <c r="N301" i="28" s="1"/>
  <c r="M302" i="19"/>
  <c r="M302" i="28" s="1"/>
  <c r="O302" i="19"/>
  <c r="O302" i="28" s="1"/>
  <c r="Q302" i="19"/>
  <c r="Q302" i="28" s="1"/>
  <c r="U302" i="19"/>
  <c r="U302" i="28" s="1"/>
  <c r="N303" i="19"/>
  <c r="N303" i="28" s="1"/>
  <c r="M304" i="19"/>
  <c r="M304" i="28" s="1"/>
  <c r="O304" i="19"/>
  <c r="O304" i="28" s="1"/>
  <c r="Q304" i="19"/>
  <c r="Q304" i="28" s="1"/>
  <c r="U304" i="19"/>
  <c r="U304" i="28" s="1"/>
  <c r="N305" i="19"/>
  <c r="N305" i="28" s="1"/>
  <c r="M306" i="19"/>
  <c r="M306" i="28" s="1"/>
  <c r="O306" i="19"/>
  <c r="O306" i="28" s="1"/>
  <c r="Q306" i="19"/>
  <c r="Q306" i="28" s="1"/>
  <c r="U306" i="19"/>
  <c r="U306" i="28" s="1"/>
  <c r="N307" i="19"/>
  <c r="N307" i="28" s="1"/>
  <c r="M308" i="19"/>
  <c r="M308" i="28" s="1"/>
  <c r="O308" i="19"/>
  <c r="O308" i="28" s="1"/>
  <c r="Q308" i="19"/>
  <c r="Q308" i="28" s="1"/>
  <c r="U308" i="19"/>
  <c r="U308" i="28" s="1"/>
  <c r="N309" i="19"/>
  <c r="N309" i="28" s="1"/>
  <c r="M310" i="19"/>
  <c r="M310" i="28" s="1"/>
  <c r="O310" i="19"/>
  <c r="O310" i="28" s="1"/>
  <c r="Q310" i="19"/>
  <c r="Q310" i="28" s="1"/>
  <c r="U310" i="19"/>
  <c r="U310" i="28" s="1"/>
  <c r="N311" i="19"/>
  <c r="N311" i="28" s="1"/>
  <c r="M312" i="19"/>
  <c r="M312" i="28" s="1"/>
  <c r="V312" i="19"/>
  <c r="V312" i="28" s="1"/>
  <c r="Q314" i="19"/>
  <c r="Q314" i="28" s="1"/>
  <c r="O314" i="19"/>
  <c r="O314" i="28" s="1"/>
  <c r="M314" i="19"/>
  <c r="M314" i="28" s="1"/>
  <c r="P314" i="19"/>
  <c r="P314" i="28" s="1"/>
  <c r="V314" i="19"/>
  <c r="V314" i="28" s="1"/>
  <c r="Q316" i="19"/>
  <c r="Q316" i="28" s="1"/>
  <c r="O316" i="19"/>
  <c r="O316" i="28" s="1"/>
  <c r="M316" i="19"/>
  <c r="M316" i="28" s="1"/>
  <c r="P316" i="19"/>
  <c r="P316" i="28" s="1"/>
  <c r="V316" i="19"/>
  <c r="V316" i="28" s="1"/>
  <c r="Q318" i="19"/>
  <c r="Q318" i="28" s="1"/>
  <c r="O318" i="19"/>
  <c r="O318" i="28" s="1"/>
  <c r="M318" i="19"/>
  <c r="M318" i="28" s="1"/>
  <c r="P318" i="19"/>
  <c r="P318" i="28" s="1"/>
  <c r="V318" i="19"/>
  <c r="V318" i="28" s="1"/>
  <c r="Q320" i="19"/>
  <c r="Q320" i="28" s="1"/>
  <c r="O320" i="19"/>
  <c r="O320" i="28" s="1"/>
  <c r="M320" i="19"/>
  <c r="M320" i="28" s="1"/>
  <c r="P320" i="19"/>
  <c r="P320" i="28" s="1"/>
  <c r="V320" i="19"/>
  <c r="V320" i="28" s="1"/>
  <c r="Q322" i="19"/>
  <c r="Q322" i="28" s="1"/>
  <c r="O322" i="19"/>
  <c r="O322" i="28" s="1"/>
  <c r="M322" i="19"/>
  <c r="M322" i="28" s="1"/>
  <c r="P322" i="19"/>
  <c r="P322" i="28" s="1"/>
  <c r="V322" i="19"/>
  <c r="V322" i="28" s="1"/>
  <c r="Q324" i="19"/>
  <c r="Q324" i="28" s="1"/>
  <c r="O324" i="19"/>
  <c r="O324" i="28" s="1"/>
  <c r="M324" i="19"/>
  <c r="M324" i="28" s="1"/>
  <c r="P324" i="19"/>
  <c r="P324" i="28" s="1"/>
  <c r="V324" i="19"/>
  <c r="V324" i="28" s="1"/>
  <c r="Q326" i="19"/>
  <c r="Q326" i="28" s="1"/>
  <c r="O326" i="19"/>
  <c r="O326" i="28" s="1"/>
  <c r="M326" i="19"/>
  <c r="M326" i="28" s="1"/>
  <c r="P326" i="19"/>
  <c r="P326" i="28" s="1"/>
  <c r="V326" i="19"/>
  <c r="V326" i="28" s="1"/>
  <c r="Q328" i="19"/>
  <c r="Q328" i="28" s="1"/>
  <c r="O328" i="19"/>
  <c r="O328" i="28" s="1"/>
  <c r="M328" i="19"/>
  <c r="M328" i="28" s="1"/>
  <c r="P328" i="19"/>
  <c r="P328" i="28" s="1"/>
  <c r="V328" i="19"/>
  <c r="V328" i="28" s="1"/>
  <c r="Q330" i="19"/>
  <c r="Q330" i="28" s="1"/>
  <c r="O330" i="19"/>
  <c r="O330" i="28" s="1"/>
  <c r="M330" i="19"/>
  <c r="M330" i="28" s="1"/>
  <c r="P330" i="19"/>
  <c r="P330" i="28" s="1"/>
  <c r="V330" i="19"/>
  <c r="V330" i="28" s="1"/>
  <c r="Q332" i="19"/>
  <c r="Q332" i="28" s="1"/>
  <c r="O332" i="19"/>
  <c r="O332" i="28" s="1"/>
  <c r="M332" i="19"/>
  <c r="M332" i="28" s="1"/>
  <c r="P332" i="19"/>
  <c r="P332" i="28" s="1"/>
  <c r="V332" i="19"/>
  <c r="V332" i="28" s="1"/>
  <c r="Q334" i="19"/>
  <c r="Q334" i="28" s="1"/>
  <c r="O334" i="19"/>
  <c r="O334" i="28" s="1"/>
  <c r="M334" i="19"/>
  <c r="M334" i="28" s="1"/>
  <c r="P334" i="19"/>
  <c r="P334" i="28" s="1"/>
  <c r="V334" i="19"/>
  <c r="Q336" i="19"/>
  <c r="Q336" i="28" s="1"/>
  <c r="O336" i="19"/>
  <c r="M336" i="19"/>
  <c r="M336" i="28" s="1"/>
  <c r="P336" i="19"/>
  <c r="P336" i="28" s="1"/>
  <c r="V336" i="19"/>
  <c r="V336" i="28" s="1"/>
  <c r="Q338" i="19"/>
  <c r="Q338" i="28" s="1"/>
  <c r="O338" i="19"/>
  <c r="O338" i="28" s="1"/>
  <c r="M338" i="19"/>
  <c r="M338" i="28" s="1"/>
  <c r="P338" i="19"/>
  <c r="P338" i="28" s="1"/>
  <c r="V338" i="19"/>
  <c r="V338" i="28" s="1"/>
  <c r="Q340" i="19"/>
  <c r="Q340" i="28" s="1"/>
  <c r="O340" i="19"/>
  <c r="O340" i="28" s="1"/>
  <c r="M340" i="19"/>
  <c r="M340" i="28" s="1"/>
  <c r="P340" i="19"/>
  <c r="P340" i="28" s="1"/>
  <c r="V340" i="19"/>
  <c r="V340" i="28" s="1"/>
  <c r="Q342" i="19"/>
  <c r="Q342" i="28" s="1"/>
  <c r="O342" i="19"/>
  <c r="O342" i="28" s="1"/>
  <c r="M342" i="19"/>
  <c r="M342" i="28" s="1"/>
  <c r="P342" i="19"/>
  <c r="P342" i="28" s="1"/>
  <c r="V342" i="19"/>
  <c r="V342" i="28" s="1"/>
  <c r="Q344" i="19"/>
  <c r="Q344" i="28" s="1"/>
  <c r="O344" i="19"/>
  <c r="O344" i="28" s="1"/>
  <c r="M344" i="19"/>
  <c r="M344" i="28" s="1"/>
  <c r="P344" i="19"/>
  <c r="P344" i="28" s="1"/>
  <c r="V344" i="19"/>
  <c r="V344" i="28" s="1"/>
  <c r="Q346" i="19"/>
  <c r="Q346" i="28" s="1"/>
  <c r="O346" i="19"/>
  <c r="O346" i="28" s="1"/>
  <c r="M346" i="19"/>
  <c r="M346" i="28" s="1"/>
  <c r="P346" i="19"/>
  <c r="P346" i="28" s="1"/>
  <c r="V346" i="19"/>
  <c r="V346" i="28" s="1"/>
  <c r="Q348" i="19"/>
  <c r="Q348" i="28" s="1"/>
  <c r="O348" i="19"/>
  <c r="O348" i="28" s="1"/>
  <c r="M348" i="19"/>
  <c r="M348" i="28" s="1"/>
  <c r="P348" i="19"/>
  <c r="P348" i="28" s="1"/>
  <c r="V348" i="19"/>
  <c r="V348" i="28" s="1"/>
  <c r="Q350" i="19"/>
  <c r="Q350" i="28" s="1"/>
  <c r="O350" i="19"/>
  <c r="O350" i="28" s="1"/>
  <c r="M350" i="19"/>
  <c r="M350" i="28" s="1"/>
  <c r="P350" i="19"/>
  <c r="P350" i="28" s="1"/>
  <c r="V350" i="19"/>
  <c r="V350" i="28" s="1"/>
  <c r="Q352" i="19"/>
  <c r="Q352" i="28" s="1"/>
  <c r="O352" i="19"/>
  <c r="O352" i="28" s="1"/>
  <c r="M352" i="19"/>
  <c r="M352" i="28" s="1"/>
  <c r="P352" i="19"/>
  <c r="P352" i="28" s="1"/>
  <c r="V352" i="19"/>
  <c r="V352" i="28" s="1"/>
  <c r="Q354" i="19"/>
  <c r="Q354" i="28" s="1"/>
  <c r="O354" i="19"/>
  <c r="O354" i="28" s="1"/>
  <c r="M354" i="19"/>
  <c r="M354" i="28" s="1"/>
  <c r="P354" i="19"/>
  <c r="P354" i="28" s="1"/>
  <c r="V354" i="19"/>
  <c r="V354" i="28" s="1"/>
  <c r="Q356" i="19"/>
  <c r="Q356" i="28" s="1"/>
  <c r="O356" i="19"/>
  <c r="O356" i="28" s="1"/>
  <c r="M356" i="19"/>
  <c r="M356" i="28" s="1"/>
  <c r="P356" i="19"/>
  <c r="P356" i="28" s="1"/>
  <c r="V356" i="19"/>
  <c r="V356" i="28" s="1"/>
  <c r="Q358" i="19"/>
  <c r="Q358" i="28" s="1"/>
  <c r="O358" i="19"/>
  <c r="O358" i="28" s="1"/>
  <c r="M358" i="19"/>
  <c r="M358" i="28" s="1"/>
  <c r="P358" i="19"/>
  <c r="P358" i="28" s="1"/>
  <c r="V358" i="19"/>
  <c r="V358" i="28" s="1"/>
  <c r="Q360" i="19"/>
  <c r="Q360" i="28" s="1"/>
  <c r="O360" i="19"/>
  <c r="O360" i="28" s="1"/>
  <c r="M360" i="19"/>
  <c r="M360" i="28" s="1"/>
  <c r="P360" i="19"/>
  <c r="P360" i="28" s="1"/>
  <c r="V360" i="19"/>
  <c r="V360" i="28" s="1"/>
  <c r="Q362" i="19"/>
  <c r="Q362" i="28" s="1"/>
  <c r="O362" i="19"/>
  <c r="O362" i="28" s="1"/>
  <c r="M362" i="19"/>
  <c r="M362" i="28" s="1"/>
  <c r="P362" i="19"/>
  <c r="P362" i="28" s="1"/>
  <c r="V362" i="19"/>
  <c r="V362" i="28" s="1"/>
  <c r="Q364" i="19"/>
  <c r="Q364" i="28" s="1"/>
  <c r="O364" i="19"/>
  <c r="O364" i="28" s="1"/>
  <c r="M364" i="19"/>
  <c r="M364" i="28" s="1"/>
  <c r="P364" i="19"/>
  <c r="P364" i="28" s="1"/>
  <c r="V364" i="19"/>
  <c r="V364" i="28" s="1"/>
  <c r="N210" i="19"/>
  <c r="N210" i="28" s="1"/>
  <c r="N212" i="19"/>
  <c r="N212" i="28" s="1"/>
  <c r="N214" i="19"/>
  <c r="N214" i="28" s="1"/>
  <c r="N216" i="19"/>
  <c r="N216" i="28" s="1"/>
  <c r="N218" i="19"/>
  <c r="N218" i="28" s="1"/>
  <c r="N220" i="19"/>
  <c r="N220" i="28" s="1"/>
  <c r="N222" i="19"/>
  <c r="N222" i="28" s="1"/>
  <c r="N224" i="19"/>
  <c r="N224" i="28" s="1"/>
  <c r="N226" i="19"/>
  <c r="N226" i="28" s="1"/>
  <c r="N228" i="19"/>
  <c r="N228" i="28" s="1"/>
  <c r="N230" i="19"/>
  <c r="N230" i="28" s="1"/>
  <c r="N232" i="19"/>
  <c r="N232" i="28" s="1"/>
  <c r="N234" i="19"/>
  <c r="N234" i="28" s="1"/>
  <c r="N236" i="19"/>
  <c r="N236" i="28" s="1"/>
  <c r="N238" i="19"/>
  <c r="N238" i="28" s="1"/>
  <c r="N240" i="19"/>
  <c r="N240" i="28" s="1"/>
  <c r="N242" i="19"/>
  <c r="N242" i="28" s="1"/>
  <c r="N244" i="19"/>
  <c r="N244" i="28" s="1"/>
  <c r="N246" i="19"/>
  <c r="N246" i="28" s="1"/>
  <c r="N248" i="19"/>
  <c r="N248" i="28" s="1"/>
  <c r="N250" i="19"/>
  <c r="N250" i="28" s="1"/>
  <c r="N252" i="19"/>
  <c r="N252" i="28" s="1"/>
  <c r="N254" i="19"/>
  <c r="N254" i="28" s="1"/>
  <c r="N256" i="19"/>
  <c r="N256" i="28" s="1"/>
  <c r="N258" i="19"/>
  <c r="N258" i="28" s="1"/>
  <c r="N260" i="19"/>
  <c r="N260" i="28" s="1"/>
  <c r="N262" i="19"/>
  <c r="N264" i="19"/>
  <c r="N264" i="28" s="1"/>
  <c r="N266" i="19"/>
  <c r="N266" i="28" s="1"/>
  <c r="N268" i="19"/>
  <c r="N268" i="28" s="1"/>
  <c r="N270" i="19"/>
  <c r="N270" i="28" s="1"/>
  <c r="N272" i="19"/>
  <c r="N272" i="28" s="1"/>
  <c r="N274" i="19"/>
  <c r="N274" i="28" s="1"/>
  <c r="N276" i="19"/>
  <c r="N276" i="28" s="1"/>
  <c r="N278" i="19"/>
  <c r="N278" i="28" s="1"/>
  <c r="N280" i="19"/>
  <c r="N280" i="28" s="1"/>
  <c r="N282" i="19"/>
  <c r="N282" i="28" s="1"/>
  <c r="N284" i="19"/>
  <c r="N284" i="28" s="1"/>
  <c r="N286" i="19"/>
  <c r="N286" i="28" s="1"/>
  <c r="N288" i="19"/>
  <c r="N288" i="28" s="1"/>
  <c r="N290" i="19"/>
  <c r="N290" i="28" s="1"/>
  <c r="N292" i="19"/>
  <c r="N292" i="28" s="1"/>
  <c r="N294" i="19"/>
  <c r="N294" i="28" s="1"/>
  <c r="N296" i="19"/>
  <c r="N296" i="28" s="1"/>
  <c r="N298" i="19"/>
  <c r="N298" i="28" s="1"/>
  <c r="N300" i="19"/>
  <c r="N300" i="28" s="1"/>
  <c r="N302" i="19"/>
  <c r="N302" i="28" s="1"/>
  <c r="N304" i="19"/>
  <c r="N304" i="28" s="1"/>
  <c r="N306" i="19"/>
  <c r="N306" i="28" s="1"/>
  <c r="N308" i="19"/>
  <c r="N308" i="28" s="1"/>
  <c r="N310" i="19"/>
  <c r="N310" i="28" s="1"/>
  <c r="Q312" i="19"/>
  <c r="Q312" i="28" s="1"/>
  <c r="O312" i="19"/>
  <c r="O312" i="28" s="1"/>
  <c r="N312" i="19"/>
  <c r="N312" i="28" s="1"/>
  <c r="N313" i="19"/>
  <c r="N313" i="28" s="1"/>
  <c r="N315" i="19"/>
  <c r="N315" i="28" s="1"/>
  <c r="N317" i="19"/>
  <c r="N317" i="28" s="1"/>
  <c r="N319" i="19"/>
  <c r="N319" i="28" s="1"/>
  <c r="N321" i="19"/>
  <c r="N321" i="28" s="1"/>
  <c r="N323" i="19"/>
  <c r="N323" i="28" s="1"/>
  <c r="N325" i="19"/>
  <c r="N325" i="28" s="1"/>
  <c r="N327" i="19"/>
  <c r="N327" i="28" s="1"/>
  <c r="N329" i="19"/>
  <c r="N329" i="28" s="1"/>
  <c r="N331" i="19"/>
  <c r="N331" i="28" s="1"/>
  <c r="N333" i="19"/>
  <c r="N335" i="19"/>
  <c r="N335" i="28" s="1"/>
  <c r="N337" i="19"/>
  <c r="N337" i="28" s="1"/>
  <c r="N339" i="19"/>
  <c r="N339" i="28" s="1"/>
  <c r="N341" i="19"/>
  <c r="N341" i="28" s="1"/>
  <c r="N343" i="19"/>
  <c r="N343" i="28" s="1"/>
  <c r="N345" i="19"/>
  <c r="N345" i="28" s="1"/>
  <c r="N347" i="19"/>
  <c r="N347" i="28" s="1"/>
  <c r="N349" i="19"/>
  <c r="N349" i="28" s="1"/>
  <c r="N351" i="19"/>
  <c r="N351" i="28" s="1"/>
  <c r="N353" i="19"/>
  <c r="N353" i="28" s="1"/>
  <c r="N355" i="19"/>
  <c r="N355" i="28" s="1"/>
  <c r="N357" i="19"/>
  <c r="N357" i="28" s="1"/>
  <c r="N359" i="19"/>
  <c r="N359" i="28" s="1"/>
  <c r="N361" i="19"/>
  <c r="N361" i="28" s="1"/>
  <c r="N363" i="19"/>
  <c r="N363" i="28" s="1"/>
  <c r="N365" i="19"/>
  <c r="N365" i="28" s="1"/>
  <c r="M366" i="19"/>
  <c r="M366" i="28" s="1"/>
  <c r="O366" i="19"/>
  <c r="O366" i="28" s="1"/>
  <c r="Q366" i="19"/>
  <c r="Q366" i="28" s="1"/>
  <c r="U366" i="19"/>
  <c r="U366" i="28" s="1"/>
  <c r="N367" i="19"/>
  <c r="N367" i="28" s="1"/>
  <c r="M368" i="19"/>
  <c r="M368" i="28" s="1"/>
  <c r="O368" i="19"/>
  <c r="O368" i="28" s="1"/>
  <c r="Q368" i="19"/>
  <c r="Q368" i="28" s="1"/>
  <c r="U368" i="19"/>
  <c r="U368" i="28" s="1"/>
  <c r="N369" i="19"/>
  <c r="N369" i="28" s="1"/>
  <c r="M370" i="19"/>
  <c r="M370" i="28" s="1"/>
  <c r="O370" i="19"/>
  <c r="O370" i="28" s="1"/>
  <c r="Q370" i="19"/>
  <c r="Q370" i="28" s="1"/>
  <c r="U370" i="19"/>
  <c r="U370" i="28" s="1"/>
  <c r="N371" i="19"/>
  <c r="N371" i="28" s="1"/>
  <c r="M372" i="19"/>
  <c r="M372" i="28" s="1"/>
  <c r="O372" i="19"/>
  <c r="O372" i="28" s="1"/>
  <c r="Q372" i="19"/>
  <c r="Q372" i="28" s="1"/>
  <c r="U372" i="19"/>
  <c r="U372" i="28" s="1"/>
  <c r="N373" i="19"/>
  <c r="N373" i="28" s="1"/>
  <c r="M374" i="19"/>
  <c r="M374" i="28" s="1"/>
  <c r="O374" i="19"/>
  <c r="O374" i="28" s="1"/>
  <c r="Q374" i="19"/>
  <c r="Q374" i="28" s="1"/>
  <c r="U374" i="19"/>
  <c r="U374" i="28" s="1"/>
  <c r="N375" i="19"/>
  <c r="N375" i="28" s="1"/>
  <c r="M376" i="19"/>
  <c r="M376" i="28" s="1"/>
  <c r="O376" i="19"/>
  <c r="O376" i="28" s="1"/>
  <c r="Q376" i="19"/>
  <c r="Q376" i="28" s="1"/>
  <c r="U376" i="19"/>
  <c r="U376" i="28" s="1"/>
  <c r="N377" i="19"/>
  <c r="N377" i="28" s="1"/>
  <c r="M378" i="19"/>
  <c r="M378" i="28" s="1"/>
  <c r="O378" i="19"/>
  <c r="O378" i="28" s="1"/>
  <c r="Q378" i="19"/>
  <c r="Q378" i="28" s="1"/>
  <c r="U378" i="19"/>
  <c r="U378" i="28" s="1"/>
  <c r="N379" i="19"/>
  <c r="N379" i="28" s="1"/>
  <c r="M380" i="19"/>
  <c r="M380" i="28" s="1"/>
  <c r="O380" i="19"/>
  <c r="O380" i="28" s="1"/>
  <c r="Q380" i="19"/>
  <c r="U380" i="19"/>
  <c r="U380" i="28" s="1"/>
  <c r="N381" i="19"/>
  <c r="M382" i="19"/>
  <c r="M382" i="28" s="1"/>
  <c r="O382" i="19"/>
  <c r="Q382" i="19"/>
  <c r="Q382" i="28" s="1"/>
  <c r="U382" i="19"/>
  <c r="U382" i="28" s="1"/>
  <c r="N383" i="19"/>
  <c r="N383" i="28" s="1"/>
  <c r="M384" i="19"/>
  <c r="M384" i="28" s="1"/>
  <c r="O384" i="19"/>
  <c r="O384" i="28" s="1"/>
  <c r="Q384" i="19"/>
  <c r="Q384" i="28" s="1"/>
  <c r="U384" i="19"/>
  <c r="U384" i="28" s="1"/>
  <c r="N385" i="19"/>
  <c r="N385" i="28" s="1"/>
  <c r="M386" i="19"/>
  <c r="M386" i="28" s="1"/>
  <c r="O386" i="19"/>
  <c r="O386" i="28" s="1"/>
  <c r="Q386" i="19"/>
  <c r="Q386" i="28" s="1"/>
  <c r="U386" i="19"/>
  <c r="U386" i="28" s="1"/>
  <c r="N387" i="19"/>
  <c r="N387" i="28" s="1"/>
  <c r="M388" i="19"/>
  <c r="M388" i="28" s="1"/>
  <c r="O388" i="19"/>
  <c r="O388" i="28" s="1"/>
  <c r="Q388" i="19"/>
  <c r="Q388" i="28" s="1"/>
  <c r="U388" i="19"/>
  <c r="U388" i="28" s="1"/>
  <c r="N389" i="19"/>
  <c r="N389" i="28" s="1"/>
  <c r="M390" i="19"/>
  <c r="M390" i="28" s="1"/>
  <c r="O390" i="19"/>
  <c r="O390" i="28" s="1"/>
  <c r="Q390" i="19"/>
  <c r="Q390" i="28" s="1"/>
  <c r="U390" i="19"/>
  <c r="U390" i="28" s="1"/>
  <c r="N391" i="19"/>
  <c r="N391" i="28" s="1"/>
  <c r="M392" i="19"/>
  <c r="M392" i="28" s="1"/>
  <c r="O392" i="19"/>
  <c r="O392" i="28" s="1"/>
  <c r="Q392" i="19"/>
  <c r="Q392" i="28" s="1"/>
  <c r="U392" i="19"/>
  <c r="U392" i="28" s="1"/>
  <c r="N393" i="19"/>
  <c r="N393" i="28" s="1"/>
  <c r="M394" i="19"/>
  <c r="M394" i="28" s="1"/>
  <c r="O394" i="19"/>
  <c r="O394" i="28" s="1"/>
  <c r="Q394" i="19"/>
  <c r="Q394" i="28" s="1"/>
  <c r="U394" i="19"/>
  <c r="U394" i="28" s="1"/>
  <c r="N395" i="19"/>
  <c r="N395" i="28" s="1"/>
  <c r="M396" i="19"/>
  <c r="M396" i="28" s="1"/>
  <c r="O396" i="19"/>
  <c r="O396" i="28" s="1"/>
  <c r="Q396" i="19"/>
  <c r="Q396" i="28" s="1"/>
  <c r="U396" i="19"/>
  <c r="U396" i="28" s="1"/>
  <c r="N397" i="19"/>
  <c r="N397" i="28" s="1"/>
  <c r="M398" i="19"/>
  <c r="M398" i="28" s="1"/>
  <c r="O398" i="19"/>
  <c r="O398" i="28" s="1"/>
  <c r="Q398" i="19"/>
  <c r="Q398" i="28" s="1"/>
  <c r="U398" i="19"/>
  <c r="U398" i="28" s="1"/>
  <c r="N399" i="19"/>
  <c r="N399" i="28" s="1"/>
  <c r="M400" i="19"/>
  <c r="M400" i="28" s="1"/>
  <c r="O400" i="19"/>
  <c r="O400" i="28" s="1"/>
  <c r="Q400" i="19"/>
  <c r="Q400" i="28" s="1"/>
  <c r="U400" i="19"/>
  <c r="U400" i="28" s="1"/>
  <c r="N401" i="19"/>
  <c r="N401" i="28" s="1"/>
  <c r="M402" i="19"/>
  <c r="M402" i="28" s="1"/>
  <c r="O402" i="19"/>
  <c r="O402" i="28" s="1"/>
  <c r="Q402" i="19"/>
  <c r="Q402" i="28" s="1"/>
  <c r="U402" i="19"/>
  <c r="U402" i="28" s="1"/>
  <c r="N403" i="19"/>
  <c r="N403" i="28" s="1"/>
  <c r="M404" i="19"/>
  <c r="M404" i="28" s="1"/>
  <c r="O404" i="19"/>
  <c r="O404" i="28" s="1"/>
  <c r="Q404" i="19"/>
  <c r="Q404" i="28" s="1"/>
  <c r="U404" i="19"/>
  <c r="U404" i="28" s="1"/>
  <c r="N405" i="19"/>
  <c r="N405" i="28" s="1"/>
  <c r="M406" i="19"/>
  <c r="M406" i="28" s="1"/>
  <c r="O406" i="19"/>
  <c r="O406" i="28" s="1"/>
  <c r="Q406" i="19"/>
  <c r="Q406" i="28" s="1"/>
  <c r="U406" i="19"/>
  <c r="U406" i="28" s="1"/>
  <c r="N407" i="19"/>
  <c r="N407" i="28" s="1"/>
  <c r="M408" i="19"/>
  <c r="M408" i="28" s="1"/>
  <c r="O408" i="19"/>
  <c r="O408" i="28" s="1"/>
  <c r="Q408" i="19"/>
  <c r="Q408" i="28" s="1"/>
  <c r="U408" i="19"/>
  <c r="U408" i="28" s="1"/>
  <c r="N409" i="19"/>
  <c r="N409" i="28" s="1"/>
  <c r="M410" i="19"/>
  <c r="M410" i="28" s="1"/>
  <c r="O410" i="19"/>
  <c r="O410" i="28" s="1"/>
  <c r="Q410" i="19"/>
  <c r="Q410" i="28" s="1"/>
  <c r="U410" i="19"/>
  <c r="U410" i="28" s="1"/>
  <c r="N411" i="19"/>
  <c r="N411" i="28" s="1"/>
  <c r="M412" i="19"/>
  <c r="M412" i="28" s="1"/>
  <c r="O412" i="19"/>
  <c r="O412" i="28" s="1"/>
  <c r="Q412" i="19"/>
  <c r="Q412" i="28" s="1"/>
  <c r="U412" i="19"/>
  <c r="U412" i="28" s="1"/>
  <c r="N413" i="19"/>
  <c r="N413" i="28" s="1"/>
  <c r="M414" i="19"/>
  <c r="M414" i="28" s="1"/>
  <c r="O414" i="19"/>
  <c r="O414" i="28" s="1"/>
  <c r="Q414" i="19"/>
  <c r="Q414" i="28" s="1"/>
  <c r="U414" i="19"/>
  <c r="U414" i="28" s="1"/>
  <c r="N415" i="19"/>
  <c r="N415" i="28" s="1"/>
  <c r="M416" i="19"/>
  <c r="M416" i="28" s="1"/>
  <c r="O416" i="19"/>
  <c r="O416" i="28" s="1"/>
  <c r="Q416" i="19"/>
  <c r="Q416" i="28" s="1"/>
  <c r="U416" i="19"/>
  <c r="U416" i="28" s="1"/>
  <c r="N417" i="19"/>
  <c r="N417" i="28" s="1"/>
  <c r="M418" i="19"/>
  <c r="M418" i="28" s="1"/>
  <c r="O418" i="19"/>
  <c r="O418" i="28" s="1"/>
  <c r="Q418" i="19"/>
  <c r="Q418" i="28" s="1"/>
  <c r="U418" i="19"/>
  <c r="U418" i="28" s="1"/>
  <c r="N419" i="19"/>
  <c r="N419" i="28" s="1"/>
  <c r="M420" i="19"/>
  <c r="M420" i="28" s="1"/>
  <c r="O420" i="19"/>
  <c r="O420" i="28" s="1"/>
  <c r="Q420" i="19"/>
  <c r="Q420" i="28" s="1"/>
  <c r="U420" i="19"/>
  <c r="U420" i="28" s="1"/>
  <c r="N421" i="19"/>
  <c r="N421" i="28" s="1"/>
  <c r="M422" i="19"/>
  <c r="M422" i="28" s="1"/>
  <c r="O422" i="19"/>
  <c r="O422" i="28" s="1"/>
  <c r="Q422" i="19"/>
  <c r="Q422" i="28" s="1"/>
  <c r="U422" i="19"/>
  <c r="U422" i="28" s="1"/>
  <c r="N423" i="19"/>
  <c r="N423" i="28" s="1"/>
  <c r="M424" i="19"/>
  <c r="M424" i="28" s="1"/>
  <c r="O424" i="19"/>
  <c r="O424" i="28" s="1"/>
  <c r="Q424" i="19"/>
  <c r="Q424" i="28" s="1"/>
  <c r="U424" i="19"/>
  <c r="U424" i="28" s="1"/>
  <c r="N425" i="19"/>
  <c r="N425" i="28" s="1"/>
  <c r="M426" i="19"/>
  <c r="M426" i="28" s="1"/>
  <c r="O426" i="19"/>
  <c r="O426" i="28" s="1"/>
  <c r="Q426" i="19"/>
  <c r="Q426" i="28" s="1"/>
  <c r="U426" i="19"/>
  <c r="U426" i="28" s="1"/>
  <c r="N427" i="19"/>
  <c r="N427" i="28" s="1"/>
  <c r="M428" i="19"/>
  <c r="M428" i="28" s="1"/>
  <c r="O428" i="19"/>
  <c r="O428" i="28" s="1"/>
  <c r="Q428" i="19"/>
  <c r="Q428" i="28" s="1"/>
  <c r="U428" i="19"/>
  <c r="U428" i="28" s="1"/>
  <c r="N429" i="19"/>
  <c r="N429" i="28" s="1"/>
  <c r="M430" i="19"/>
  <c r="M430" i="28" s="1"/>
  <c r="O430" i="19"/>
  <c r="O430" i="28" s="1"/>
  <c r="Q430" i="19"/>
  <c r="Q430" i="28" s="1"/>
  <c r="U430" i="19"/>
  <c r="U430" i="28" s="1"/>
  <c r="N431" i="19"/>
  <c r="N431" i="28" s="1"/>
  <c r="M432" i="19"/>
  <c r="M432" i="28" s="1"/>
  <c r="O432" i="19"/>
  <c r="O432" i="28" s="1"/>
  <c r="Q432" i="19"/>
  <c r="Q432" i="28" s="1"/>
  <c r="U432" i="19"/>
  <c r="U432" i="28" s="1"/>
  <c r="N433" i="19"/>
  <c r="N433" i="28" s="1"/>
  <c r="M434" i="19"/>
  <c r="M434" i="28" s="1"/>
  <c r="O434" i="19"/>
  <c r="O434" i="28" s="1"/>
  <c r="Q434" i="19"/>
  <c r="Q434" i="28" s="1"/>
  <c r="U434" i="19"/>
  <c r="U434" i="28" s="1"/>
  <c r="N435" i="19"/>
  <c r="N435" i="28" s="1"/>
  <c r="M436" i="19"/>
  <c r="M436" i="28" s="1"/>
  <c r="O436" i="19"/>
  <c r="O436" i="28" s="1"/>
  <c r="Q436" i="19"/>
  <c r="Q436" i="28" s="1"/>
  <c r="U436" i="19"/>
  <c r="U436" i="28" s="1"/>
  <c r="N437" i="19"/>
  <c r="N437" i="28" s="1"/>
  <c r="M438" i="19"/>
  <c r="M438" i="28" s="1"/>
  <c r="O438" i="19"/>
  <c r="O438" i="28" s="1"/>
  <c r="Q438" i="19"/>
  <c r="Q438" i="28" s="1"/>
  <c r="U438" i="19"/>
  <c r="U438" i="28" s="1"/>
  <c r="N439" i="19"/>
  <c r="N439" i="28" s="1"/>
  <c r="M440" i="19"/>
  <c r="M440" i="28" s="1"/>
  <c r="O440" i="19"/>
  <c r="O440" i="28" s="1"/>
  <c r="Q440" i="19"/>
  <c r="Q440" i="28" s="1"/>
  <c r="U440" i="19"/>
  <c r="U440" i="28" s="1"/>
  <c r="N441" i="19"/>
  <c r="N441" i="28" s="1"/>
  <c r="M442" i="19"/>
  <c r="M442" i="28" s="1"/>
  <c r="O442" i="19"/>
  <c r="O442" i="28" s="1"/>
  <c r="Q442" i="19"/>
  <c r="Q442" i="28" s="1"/>
  <c r="U442" i="19"/>
  <c r="U442" i="28" s="1"/>
  <c r="N443" i="19"/>
  <c r="N443" i="28" s="1"/>
  <c r="M444" i="19"/>
  <c r="M444" i="28" s="1"/>
  <c r="O444" i="19"/>
  <c r="O444" i="28" s="1"/>
  <c r="BE445" i="19"/>
  <c r="BE447" i="19"/>
  <c r="BE449" i="19"/>
  <c r="BE451" i="19"/>
  <c r="BE453" i="19"/>
  <c r="BE455" i="19"/>
  <c r="BE457" i="19"/>
  <c r="BE459" i="19"/>
  <c r="BE461" i="19"/>
  <c r="BE463" i="19"/>
  <c r="BE465" i="19"/>
  <c r="N366" i="19"/>
  <c r="N366" i="28" s="1"/>
  <c r="N368" i="19"/>
  <c r="N368" i="28" s="1"/>
  <c r="N370" i="19"/>
  <c r="N370" i="28" s="1"/>
  <c r="N372" i="19"/>
  <c r="N372" i="28" s="1"/>
  <c r="N374" i="19"/>
  <c r="N374" i="28" s="1"/>
  <c r="N376" i="19"/>
  <c r="N376" i="28" s="1"/>
  <c r="N378" i="19"/>
  <c r="N378" i="28" s="1"/>
  <c r="N380" i="19"/>
  <c r="N380" i="28" s="1"/>
  <c r="N382" i="19"/>
  <c r="N382" i="28" s="1"/>
  <c r="N384" i="19"/>
  <c r="N384" i="28" s="1"/>
  <c r="N386" i="19"/>
  <c r="N386" i="28" s="1"/>
  <c r="N388" i="19"/>
  <c r="N388" i="28" s="1"/>
  <c r="N390" i="19"/>
  <c r="N390" i="28" s="1"/>
  <c r="N392" i="19"/>
  <c r="N392" i="28" s="1"/>
  <c r="N394" i="19"/>
  <c r="N394" i="28" s="1"/>
  <c r="N396" i="19"/>
  <c r="N396" i="28" s="1"/>
  <c r="N398" i="19"/>
  <c r="N398" i="28" s="1"/>
  <c r="N400" i="19"/>
  <c r="N400" i="28" s="1"/>
  <c r="N402" i="19"/>
  <c r="N402" i="28" s="1"/>
  <c r="N404" i="19"/>
  <c r="N404" i="28" s="1"/>
  <c r="N406" i="19"/>
  <c r="N406" i="28" s="1"/>
  <c r="N408" i="19"/>
  <c r="N408" i="28" s="1"/>
  <c r="N410" i="19"/>
  <c r="N410" i="28" s="1"/>
  <c r="N412" i="19"/>
  <c r="N412" i="28" s="1"/>
  <c r="N414" i="19"/>
  <c r="N414" i="28" s="1"/>
  <c r="N416" i="19"/>
  <c r="N416" i="28" s="1"/>
  <c r="N418" i="19"/>
  <c r="N418" i="28" s="1"/>
  <c r="N420" i="19"/>
  <c r="N420" i="28" s="1"/>
  <c r="N422" i="19"/>
  <c r="N422" i="28" s="1"/>
  <c r="N424" i="19"/>
  <c r="N424" i="28" s="1"/>
  <c r="N426" i="19"/>
  <c r="N426" i="28" s="1"/>
  <c r="N428" i="19"/>
  <c r="N428" i="28" s="1"/>
  <c r="N430" i="19"/>
  <c r="N430" i="28" s="1"/>
  <c r="N432" i="19"/>
  <c r="N432" i="28" s="1"/>
  <c r="N434" i="19"/>
  <c r="N434" i="28" s="1"/>
  <c r="N436" i="19"/>
  <c r="N436" i="28" s="1"/>
  <c r="N438" i="19"/>
  <c r="N438" i="28" s="1"/>
  <c r="N440" i="19"/>
  <c r="N440" i="28" s="1"/>
  <c r="N442" i="19"/>
  <c r="N442" i="28" s="1"/>
  <c r="N444" i="19"/>
  <c r="N444" i="28" s="1"/>
  <c r="P444" i="19"/>
  <c r="P444" i="28" s="1"/>
  <c r="Q446" i="19"/>
  <c r="Q446" i="28" s="1"/>
  <c r="O446" i="19"/>
  <c r="O446" i="28" s="1"/>
  <c r="M446" i="19"/>
  <c r="M446" i="28" s="1"/>
  <c r="P446" i="19"/>
  <c r="P446" i="28" s="1"/>
  <c r="Q448" i="19"/>
  <c r="Q448" i="28" s="1"/>
  <c r="O448" i="19"/>
  <c r="O448" i="28" s="1"/>
  <c r="M448" i="19"/>
  <c r="M448" i="28" s="1"/>
  <c r="P448" i="19"/>
  <c r="P448" i="28" s="1"/>
  <c r="Q450" i="19"/>
  <c r="Q450" i="28" s="1"/>
  <c r="O450" i="19"/>
  <c r="O450" i="28" s="1"/>
  <c r="M450" i="19"/>
  <c r="M450" i="28" s="1"/>
  <c r="P450" i="19"/>
  <c r="P450" i="28" s="1"/>
  <c r="Q452" i="19"/>
  <c r="Q452" i="28" s="1"/>
  <c r="O452" i="19"/>
  <c r="O452" i="28" s="1"/>
  <c r="M452" i="19"/>
  <c r="M452" i="28" s="1"/>
  <c r="P452" i="19"/>
  <c r="P452" i="28" s="1"/>
  <c r="Q454" i="19"/>
  <c r="Q454" i="28" s="1"/>
  <c r="O454" i="19"/>
  <c r="O454" i="28" s="1"/>
  <c r="M454" i="19"/>
  <c r="M454" i="28" s="1"/>
  <c r="P454" i="19"/>
  <c r="P454" i="28" s="1"/>
  <c r="Q456" i="19"/>
  <c r="Q456" i="28" s="1"/>
  <c r="O456" i="19"/>
  <c r="O456" i="28" s="1"/>
  <c r="M456" i="19"/>
  <c r="M456" i="28" s="1"/>
  <c r="P456" i="19"/>
  <c r="P456" i="28" s="1"/>
  <c r="Q458" i="19"/>
  <c r="Q458" i="28" s="1"/>
  <c r="O458" i="19"/>
  <c r="O458" i="28" s="1"/>
  <c r="M458" i="19"/>
  <c r="M458" i="28" s="1"/>
  <c r="P458" i="19"/>
  <c r="P458" i="28" s="1"/>
  <c r="Q460" i="19"/>
  <c r="Q460" i="28" s="1"/>
  <c r="O460" i="19"/>
  <c r="O460" i="28" s="1"/>
  <c r="M460" i="19"/>
  <c r="M460" i="28" s="1"/>
  <c r="P460" i="19"/>
  <c r="P460" i="28" s="1"/>
  <c r="Q462" i="19"/>
  <c r="Q462" i="28" s="1"/>
  <c r="O462" i="19"/>
  <c r="O462" i="28" s="1"/>
  <c r="M462" i="19"/>
  <c r="M462" i="28" s="1"/>
  <c r="P462" i="19"/>
  <c r="P462" i="28" s="1"/>
  <c r="Q464" i="19"/>
  <c r="Q464" i="28" s="1"/>
  <c r="O464" i="19"/>
  <c r="O464" i="28" s="1"/>
  <c r="M464" i="19"/>
  <c r="M464" i="28" s="1"/>
  <c r="P464" i="19"/>
  <c r="P464" i="28" s="1"/>
  <c r="N466" i="19"/>
  <c r="N466" i="28" s="1"/>
  <c r="P466" i="19"/>
  <c r="P466" i="28" s="1"/>
  <c r="V466" i="19"/>
  <c r="V466" i="28" s="1"/>
  <c r="N468" i="19"/>
  <c r="N468" i="28" s="1"/>
  <c r="P468" i="19"/>
  <c r="P468" i="28" s="1"/>
  <c r="V468" i="19"/>
  <c r="V468" i="28" s="1"/>
  <c r="Q483" i="19"/>
  <c r="Q483" i="28" s="1"/>
  <c r="O483" i="19"/>
  <c r="O483" i="28" s="1"/>
  <c r="M483" i="19"/>
  <c r="M483" i="28" s="1"/>
  <c r="N483" i="19"/>
  <c r="N483" i="28" s="1"/>
  <c r="Q487" i="19"/>
  <c r="Q487" i="28" s="1"/>
  <c r="O487" i="19"/>
  <c r="O487" i="28" s="1"/>
  <c r="M487" i="19"/>
  <c r="M487" i="28" s="1"/>
  <c r="N487" i="19"/>
  <c r="N487" i="28" s="1"/>
  <c r="Q491" i="19"/>
  <c r="Q491" i="28" s="1"/>
  <c r="O491" i="19"/>
  <c r="O491" i="28" s="1"/>
  <c r="M491" i="19"/>
  <c r="M491" i="28" s="1"/>
  <c r="N491" i="19"/>
  <c r="N491" i="28" s="1"/>
  <c r="Q495" i="19"/>
  <c r="Q495" i="28" s="1"/>
  <c r="O495" i="19"/>
  <c r="O495" i="28" s="1"/>
  <c r="M495" i="19"/>
  <c r="M495" i="28" s="1"/>
  <c r="N495" i="19"/>
  <c r="N495" i="28" s="1"/>
  <c r="Q499" i="19"/>
  <c r="Q499" i="28" s="1"/>
  <c r="O499" i="19"/>
  <c r="O499" i="28" s="1"/>
  <c r="M499" i="19"/>
  <c r="M499" i="28" s="1"/>
  <c r="N499" i="19"/>
  <c r="N499" i="28" s="1"/>
  <c r="N445" i="19"/>
  <c r="N445" i="28" s="1"/>
  <c r="N447" i="19"/>
  <c r="N447" i="28" s="1"/>
  <c r="N449" i="19"/>
  <c r="N449" i="28" s="1"/>
  <c r="N451" i="19"/>
  <c r="N451" i="28" s="1"/>
  <c r="N453" i="19"/>
  <c r="N453" i="28" s="1"/>
  <c r="N455" i="19"/>
  <c r="N455" i="28" s="1"/>
  <c r="N457" i="19"/>
  <c r="N457" i="28" s="1"/>
  <c r="N459" i="19"/>
  <c r="N459" i="28" s="1"/>
  <c r="N461" i="19"/>
  <c r="N461" i="28" s="1"/>
  <c r="N463" i="19"/>
  <c r="N463" i="28" s="1"/>
  <c r="N465" i="19"/>
  <c r="N465" i="28" s="1"/>
  <c r="M466" i="19"/>
  <c r="M466" i="28" s="1"/>
  <c r="O466" i="19"/>
  <c r="O466" i="28" s="1"/>
  <c r="N467" i="19"/>
  <c r="N467" i="28" s="1"/>
  <c r="M468" i="19"/>
  <c r="M468" i="28" s="1"/>
  <c r="O468" i="19"/>
  <c r="O468" i="28" s="1"/>
  <c r="N469" i="19"/>
  <c r="N469" i="28" s="1"/>
  <c r="BE469" i="19"/>
  <c r="Q470" i="19"/>
  <c r="Q470" i="28" s="1"/>
  <c r="O470" i="19"/>
  <c r="O470" i="28" s="1"/>
  <c r="M470" i="19"/>
  <c r="M470" i="28" s="1"/>
  <c r="P470" i="19"/>
  <c r="P470" i="28" s="1"/>
  <c r="V470" i="19"/>
  <c r="V470" i="28" s="1"/>
  <c r="Q472" i="19"/>
  <c r="Q472" i="28" s="1"/>
  <c r="O472" i="19"/>
  <c r="O472" i="28" s="1"/>
  <c r="M472" i="19"/>
  <c r="M472" i="28" s="1"/>
  <c r="P472" i="19"/>
  <c r="P472" i="28" s="1"/>
  <c r="V472" i="19"/>
  <c r="V472" i="28" s="1"/>
  <c r="Q474" i="19"/>
  <c r="Q474" i="28" s="1"/>
  <c r="O474" i="19"/>
  <c r="O474" i="28" s="1"/>
  <c r="M474" i="19"/>
  <c r="M474" i="28" s="1"/>
  <c r="P474" i="19"/>
  <c r="P474" i="28" s="1"/>
  <c r="V474" i="19"/>
  <c r="V474" i="28" s="1"/>
  <c r="Q476" i="19"/>
  <c r="Q476" i="28" s="1"/>
  <c r="O476" i="19"/>
  <c r="O476" i="28" s="1"/>
  <c r="M476" i="19"/>
  <c r="M476" i="28" s="1"/>
  <c r="P476" i="19"/>
  <c r="P476" i="28" s="1"/>
  <c r="V476" i="19"/>
  <c r="V476" i="28" s="1"/>
  <c r="Q478" i="19"/>
  <c r="Q478" i="28" s="1"/>
  <c r="O478" i="19"/>
  <c r="O478" i="28" s="1"/>
  <c r="M478" i="19"/>
  <c r="M478" i="28" s="1"/>
  <c r="P478" i="19"/>
  <c r="P478" i="28" s="1"/>
  <c r="V478" i="19"/>
  <c r="V478" i="28" s="1"/>
  <c r="Q480" i="19"/>
  <c r="Q480" i="28" s="1"/>
  <c r="O480" i="19"/>
  <c r="O480" i="28" s="1"/>
  <c r="M480" i="19"/>
  <c r="M480" i="28" s="1"/>
  <c r="P480" i="19"/>
  <c r="P480" i="28" s="1"/>
  <c r="V480" i="19"/>
  <c r="V480" i="28" s="1"/>
  <c r="Q481" i="19"/>
  <c r="Q481" i="28" s="1"/>
  <c r="O481" i="19"/>
  <c r="O481" i="28" s="1"/>
  <c r="M481" i="19"/>
  <c r="M481" i="28" s="1"/>
  <c r="N481" i="19"/>
  <c r="N481" i="28" s="1"/>
  <c r="P483" i="19"/>
  <c r="P483" i="28" s="1"/>
  <c r="Q485" i="19"/>
  <c r="Q485" i="28" s="1"/>
  <c r="O485" i="19"/>
  <c r="O485" i="28" s="1"/>
  <c r="M485" i="19"/>
  <c r="M485" i="28" s="1"/>
  <c r="N485" i="19"/>
  <c r="N485" i="28" s="1"/>
  <c r="P487" i="19"/>
  <c r="P487" i="28" s="1"/>
  <c r="Q489" i="19"/>
  <c r="Q489" i="28" s="1"/>
  <c r="O489" i="19"/>
  <c r="O489" i="28" s="1"/>
  <c r="M489" i="19"/>
  <c r="M489" i="28" s="1"/>
  <c r="N489" i="19"/>
  <c r="N489" i="28" s="1"/>
  <c r="P491" i="19"/>
  <c r="P491" i="28" s="1"/>
  <c r="Q493" i="19"/>
  <c r="Q493" i="28" s="1"/>
  <c r="O493" i="19"/>
  <c r="O493" i="28" s="1"/>
  <c r="M493" i="19"/>
  <c r="M493" i="28" s="1"/>
  <c r="N493" i="19"/>
  <c r="N493" i="28" s="1"/>
  <c r="P495" i="19"/>
  <c r="P495" i="28" s="1"/>
  <c r="Q497" i="19"/>
  <c r="Q497" i="28" s="1"/>
  <c r="O497" i="19"/>
  <c r="O497" i="28" s="1"/>
  <c r="M497" i="19"/>
  <c r="M497" i="28" s="1"/>
  <c r="N497" i="19"/>
  <c r="N497" i="28" s="1"/>
  <c r="P499" i="19"/>
  <c r="P499" i="28" s="1"/>
  <c r="Q501" i="19"/>
  <c r="Q501" i="28" s="1"/>
  <c r="O501" i="19"/>
  <c r="O501" i="28" s="1"/>
  <c r="M501" i="19"/>
  <c r="M501" i="28" s="1"/>
  <c r="N501" i="19"/>
  <c r="N501" i="28" s="1"/>
  <c r="Q503" i="19"/>
  <c r="Q503" i="28" s="1"/>
  <c r="O503" i="19"/>
  <c r="O503" i="28" s="1"/>
  <c r="M503" i="19"/>
  <c r="M503" i="28" s="1"/>
  <c r="P503" i="19"/>
  <c r="P503" i="28" s="1"/>
  <c r="Q505" i="19"/>
  <c r="Q505" i="28" s="1"/>
  <c r="O505" i="19"/>
  <c r="O505" i="28" s="1"/>
  <c r="M505" i="19"/>
  <c r="M505" i="28" s="1"/>
  <c r="P505" i="19"/>
  <c r="P505" i="28" s="1"/>
  <c r="Q507" i="19"/>
  <c r="Q507" i="28" s="1"/>
  <c r="O507" i="19"/>
  <c r="O507" i="28" s="1"/>
  <c r="M507" i="19"/>
  <c r="M507" i="28" s="1"/>
  <c r="P507" i="19"/>
  <c r="P507" i="28" s="1"/>
  <c r="Q509" i="19"/>
  <c r="Q509" i="28" s="1"/>
  <c r="O509" i="19"/>
  <c r="O509" i="28" s="1"/>
  <c r="M509" i="19"/>
  <c r="M509" i="28" s="1"/>
  <c r="P509" i="19"/>
  <c r="P509" i="28" s="1"/>
  <c r="N471" i="19"/>
  <c r="N471" i="28" s="1"/>
  <c r="N473" i="19"/>
  <c r="N473" i="28" s="1"/>
  <c r="N475" i="19"/>
  <c r="N475" i="28" s="1"/>
  <c r="N477" i="19"/>
  <c r="N477" i="28" s="1"/>
  <c r="N479" i="19"/>
  <c r="N479" i="28" s="1"/>
  <c r="BE482" i="19"/>
  <c r="BE484" i="19"/>
  <c r="BE486" i="19"/>
  <c r="BE488" i="19"/>
  <c r="BE490" i="19"/>
  <c r="BE492" i="19"/>
  <c r="BE494" i="19"/>
  <c r="BE496" i="19"/>
  <c r="BE498" i="19"/>
  <c r="BE500" i="19"/>
  <c r="BE502" i="19"/>
  <c r="N503" i="19"/>
  <c r="N503" i="28" s="1"/>
  <c r="BE504" i="19"/>
  <c r="N505" i="19"/>
  <c r="N505" i="28" s="1"/>
  <c r="BE506" i="19"/>
  <c r="N507" i="19"/>
  <c r="N507" i="28" s="1"/>
  <c r="BE508" i="19"/>
  <c r="N509" i="19"/>
  <c r="N509" i="28" s="1"/>
  <c r="BE510" i="19"/>
  <c r="N482" i="19"/>
  <c r="N482" i="28" s="1"/>
  <c r="N484" i="19"/>
  <c r="N484" i="28" s="1"/>
  <c r="N486" i="19"/>
  <c r="N486" i="28" s="1"/>
  <c r="N488" i="19"/>
  <c r="N488" i="28" s="1"/>
  <c r="N490" i="19"/>
  <c r="N490" i="28" s="1"/>
  <c r="N492" i="19"/>
  <c r="N492" i="28" s="1"/>
  <c r="N494" i="19"/>
  <c r="N494" i="28" s="1"/>
  <c r="N496" i="19"/>
  <c r="N496" i="28" s="1"/>
  <c r="N498" i="19"/>
  <c r="N498" i="28" s="1"/>
  <c r="N500" i="19"/>
  <c r="N500" i="28" s="1"/>
  <c r="N502" i="19"/>
  <c r="N502" i="28" s="1"/>
  <c r="N504" i="19"/>
  <c r="N504" i="28" s="1"/>
  <c r="N506" i="19"/>
  <c r="N506" i="28" s="1"/>
  <c r="N508" i="19"/>
  <c r="N508" i="28" s="1"/>
  <c r="N510" i="19"/>
  <c r="N510" i="28" s="1"/>
  <c r="M511" i="19"/>
  <c r="O511" i="19"/>
  <c r="O511" i="28" s="1"/>
  <c r="Q511" i="19"/>
  <c r="Q511" i="28" s="1"/>
  <c r="U511" i="19"/>
  <c r="U511" i="28" s="1"/>
  <c r="N512" i="19"/>
  <c r="N512" i="28" s="1"/>
  <c r="M513" i="19"/>
  <c r="M513" i="28" s="1"/>
  <c r="O513" i="19"/>
  <c r="O513" i="28" s="1"/>
  <c r="Q513" i="19"/>
  <c r="Q513" i="28" s="1"/>
  <c r="U513" i="19"/>
  <c r="U513" i="28" s="1"/>
  <c r="N514" i="19"/>
  <c r="N514" i="28" s="1"/>
  <c r="M515" i="19"/>
  <c r="M515" i="28" s="1"/>
  <c r="O515" i="19"/>
  <c r="O515" i="28" s="1"/>
  <c r="Q515" i="19"/>
  <c r="Q515" i="28" s="1"/>
  <c r="U515" i="19"/>
  <c r="U515" i="28" s="1"/>
  <c r="N516" i="19"/>
  <c r="N516" i="28" s="1"/>
  <c r="M517" i="19"/>
  <c r="M517" i="28" s="1"/>
  <c r="O517" i="19"/>
  <c r="O517" i="28" s="1"/>
  <c r="Q517" i="19"/>
  <c r="Q517" i="28" s="1"/>
  <c r="U517" i="19"/>
  <c r="N518" i="19"/>
  <c r="N518" i="28" s="1"/>
  <c r="M519" i="19"/>
  <c r="M519" i="28" s="1"/>
  <c r="O519" i="19"/>
  <c r="O519" i="28" s="1"/>
  <c r="Q519" i="19"/>
  <c r="Q519" i="28" s="1"/>
  <c r="U519" i="19"/>
  <c r="U519" i="28" s="1"/>
  <c r="N520" i="19"/>
  <c r="N520" i="28" s="1"/>
  <c r="M521" i="19"/>
  <c r="M521" i="28" s="1"/>
  <c r="O521" i="19"/>
  <c r="O521" i="28" s="1"/>
  <c r="Q521" i="19"/>
  <c r="Q521" i="28" s="1"/>
  <c r="U521" i="19"/>
  <c r="U521" i="28" s="1"/>
  <c r="N522" i="19"/>
  <c r="N522" i="28" s="1"/>
  <c r="M523" i="19"/>
  <c r="M523" i="28" s="1"/>
  <c r="O523" i="19"/>
  <c r="O523" i="28" s="1"/>
  <c r="Q523" i="19"/>
  <c r="Q523" i="28" s="1"/>
  <c r="U523" i="19"/>
  <c r="U523" i="28" s="1"/>
  <c r="N524" i="19"/>
  <c r="N524" i="28" s="1"/>
  <c r="M525" i="19"/>
  <c r="M525" i="28" s="1"/>
  <c r="O525" i="19"/>
  <c r="O525" i="28" s="1"/>
  <c r="Q525" i="19"/>
  <c r="Q525" i="28" s="1"/>
  <c r="U525" i="19"/>
  <c r="U525" i="28" s="1"/>
  <c r="N526" i="19"/>
  <c r="N526" i="28" s="1"/>
  <c r="M527" i="19"/>
  <c r="M527" i="28" s="1"/>
  <c r="O527" i="19"/>
  <c r="O527" i="28" s="1"/>
  <c r="Q527" i="19"/>
  <c r="Q527" i="28" s="1"/>
  <c r="U527" i="19"/>
  <c r="U527" i="28" s="1"/>
  <c r="N528" i="19"/>
  <c r="N528" i="28" s="1"/>
  <c r="M529" i="19"/>
  <c r="M529" i="28" s="1"/>
  <c r="O529" i="19"/>
  <c r="O529" i="28" s="1"/>
  <c r="Q529" i="19"/>
  <c r="Q529" i="28" s="1"/>
  <c r="U529" i="19"/>
  <c r="U529" i="28" s="1"/>
  <c r="N530" i="19"/>
  <c r="N530" i="28" s="1"/>
  <c r="M531" i="19"/>
  <c r="M531" i="28" s="1"/>
  <c r="O531" i="19"/>
  <c r="O531" i="28" s="1"/>
  <c r="Q531" i="19"/>
  <c r="Q531" i="28" s="1"/>
  <c r="U531" i="19"/>
  <c r="U531" i="28" s="1"/>
  <c r="N532" i="19"/>
  <c r="N532" i="28" s="1"/>
  <c r="M533" i="19"/>
  <c r="M533" i="28" s="1"/>
  <c r="O533" i="19"/>
  <c r="O533" i="28" s="1"/>
  <c r="Q533" i="19"/>
  <c r="Q533" i="28" s="1"/>
  <c r="U533" i="19"/>
  <c r="U533" i="28" s="1"/>
  <c r="N534" i="19"/>
  <c r="N534" i="28" s="1"/>
  <c r="M535" i="19"/>
  <c r="M535" i="28" s="1"/>
  <c r="O535" i="19"/>
  <c r="O535" i="28" s="1"/>
  <c r="Q535" i="19"/>
  <c r="Q535" i="28" s="1"/>
  <c r="U535" i="19"/>
  <c r="U535" i="28" s="1"/>
  <c r="N536" i="19"/>
  <c r="N536" i="28" s="1"/>
  <c r="M537" i="19"/>
  <c r="M537" i="28" s="1"/>
  <c r="O537" i="19"/>
  <c r="O537" i="28" s="1"/>
  <c r="Q537" i="19"/>
  <c r="Q537" i="28" s="1"/>
  <c r="U537" i="19"/>
  <c r="U537" i="28" s="1"/>
  <c r="N538" i="19"/>
  <c r="N538" i="28" s="1"/>
  <c r="M539" i="19"/>
  <c r="M539" i="28" s="1"/>
  <c r="O539" i="19"/>
  <c r="O539" i="28" s="1"/>
  <c r="Q539" i="19"/>
  <c r="Q539" i="28" s="1"/>
  <c r="U539" i="19"/>
  <c r="U539" i="28" s="1"/>
  <c r="N540" i="19"/>
  <c r="N540" i="28" s="1"/>
  <c r="M541" i="19"/>
  <c r="M541" i="28" s="1"/>
  <c r="O541" i="19"/>
  <c r="O541" i="28" s="1"/>
  <c r="Q541" i="19"/>
  <c r="Q541" i="28" s="1"/>
  <c r="U541" i="19"/>
  <c r="U541" i="28" s="1"/>
  <c r="N542" i="19"/>
  <c r="N542" i="28" s="1"/>
  <c r="BE542" i="19"/>
  <c r="Q543" i="19"/>
  <c r="Q543" i="28" s="1"/>
  <c r="O543" i="19"/>
  <c r="O543" i="28" s="1"/>
  <c r="M543" i="19"/>
  <c r="M543" i="28" s="1"/>
  <c r="P543" i="19"/>
  <c r="P543" i="28" s="1"/>
  <c r="V543" i="19"/>
  <c r="V543" i="28" s="1"/>
  <c r="Q545" i="19"/>
  <c r="Q545" i="28" s="1"/>
  <c r="O545" i="19"/>
  <c r="O545" i="28" s="1"/>
  <c r="M545" i="19"/>
  <c r="M545" i="28" s="1"/>
  <c r="P545" i="19"/>
  <c r="P545" i="28" s="1"/>
  <c r="V545" i="19"/>
  <c r="V545" i="28" s="1"/>
  <c r="Q547" i="19"/>
  <c r="Q547" i="28" s="1"/>
  <c r="O547" i="19"/>
  <c r="O547" i="28" s="1"/>
  <c r="M547" i="19"/>
  <c r="M547" i="28" s="1"/>
  <c r="P547" i="19"/>
  <c r="P547" i="28" s="1"/>
  <c r="V547" i="19"/>
  <c r="V547" i="28" s="1"/>
  <c r="Q549" i="19"/>
  <c r="Q549" i="28" s="1"/>
  <c r="O549" i="19"/>
  <c r="O549" i="28" s="1"/>
  <c r="M549" i="19"/>
  <c r="M549" i="28" s="1"/>
  <c r="P549" i="19"/>
  <c r="P549" i="28" s="1"/>
  <c r="V549" i="19"/>
  <c r="V549" i="28" s="1"/>
  <c r="Q551" i="19"/>
  <c r="Q551" i="28" s="1"/>
  <c r="O551" i="19"/>
  <c r="O551" i="28" s="1"/>
  <c r="M551" i="19"/>
  <c r="M551" i="28" s="1"/>
  <c r="P551" i="19"/>
  <c r="P551" i="28" s="1"/>
  <c r="V551" i="19"/>
  <c r="V551" i="28" s="1"/>
  <c r="Q553" i="19"/>
  <c r="Q553" i="28" s="1"/>
  <c r="O553" i="19"/>
  <c r="O553" i="28" s="1"/>
  <c r="M553" i="19"/>
  <c r="M553" i="28" s="1"/>
  <c r="P553" i="19"/>
  <c r="P553" i="28" s="1"/>
  <c r="V553" i="19"/>
  <c r="V553" i="28" s="1"/>
  <c r="Q555" i="19"/>
  <c r="Q555" i="28" s="1"/>
  <c r="O555" i="19"/>
  <c r="O555" i="28" s="1"/>
  <c r="M555" i="19"/>
  <c r="M555" i="28" s="1"/>
  <c r="P555" i="19"/>
  <c r="P555" i="28" s="1"/>
  <c r="V555" i="19"/>
  <c r="V555" i="28" s="1"/>
  <c r="N511" i="19"/>
  <c r="N511" i="28" s="1"/>
  <c r="N513" i="19"/>
  <c r="N513" i="28" s="1"/>
  <c r="N515" i="19"/>
  <c r="N515" i="28" s="1"/>
  <c r="N517" i="19"/>
  <c r="N517" i="28" s="1"/>
  <c r="N519" i="19"/>
  <c r="N519" i="28" s="1"/>
  <c r="N521" i="19"/>
  <c r="N521" i="28" s="1"/>
  <c r="N523" i="19"/>
  <c r="N523" i="28" s="1"/>
  <c r="N525" i="19"/>
  <c r="N525" i="28" s="1"/>
  <c r="N527" i="19"/>
  <c r="N527" i="28" s="1"/>
  <c r="N529" i="19"/>
  <c r="N529" i="28" s="1"/>
  <c r="N531" i="19"/>
  <c r="N531" i="28" s="1"/>
  <c r="N533" i="19"/>
  <c r="N533" i="28" s="1"/>
  <c r="N535" i="19"/>
  <c r="N535" i="28" s="1"/>
  <c r="N537" i="19"/>
  <c r="N537" i="28" s="1"/>
  <c r="N539" i="19"/>
  <c r="N539" i="28" s="1"/>
  <c r="N541" i="19"/>
  <c r="N541" i="28" s="1"/>
  <c r="N544" i="19"/>
  <c r="N544" i="28" s="1"/>
  <c r="N546" i="19"/>
  <c r="N546" i="28" s="1"/>
  <c r="N548" i="19"/>
  <c r="N548" i="28" s="1"/>
  <c r="N550" i="19"/>
  <c r="N550" i="28" s="1"/>
  <c r="N552" i="19"/>
  <c r="N552" i="28" s="1"/>
  <c r="N554" i="19"/>
  <c r="N554" i="28" s="1"/>
  <c r="N556" i="19"/>
  <c r="N556" i="28" s="1"/>
  <c r="M557" i="19"/>
  <c r="M557" i="28" s="1"/>
  <c r="O557" i="19"/>
  <c r="O557" i="28" s="1"/>
  <c r="Q557" i="19"/>
  <c r="Q557" i="28" s="1"/>
  <c r="U557" i="19"/>
  <c r="U557" i="28" s="1"/>
  <c r="N558" i="19"/>
  <c r="N558" i="28" s="1"/>
  <c r="M559" i="19"/>
  <c r="O559" i="19"/>
  <c r="O559" i="28" s="1"/>
  <c r="Q559" i="19"/>
  <c r="Q559" i="28" s="1"/>
  <c r="U559" i="19"/>
  <c r="U559" i="28" s="1"/>
  <c r="N560" i="19"/>
  <c r="N560" i="28" s="1"/>
  <c r="M561" i="19"/>
  <c r="M561" i="28" s="1"/>
  <c r="O561" i="19"/>
  <c r="O561" i="28" s="1"/>
  <c r="Q561" i="19"/>
  <c r="Q561" i="28" s="1"/>
  <c r="U561" i="19"/>
  <c r="U561" i="28" s="1"/>
  <c r="N562" i="19"/>
  <c r="N562" i="28" s="1"/>
  <c r="M563" i="19"/>
  <c r="M563" i="28" s="1"/>
  <c r="O563" i="19"/>
  <c r="O563" i="28" s="1"/>
  <c r="Q563" i="19"/>
  <c r="Q563" i="28" s="1"/>
  <c r="U563" i="19"/>
  <c r="U563" i="28" s="1"/>
  <c r="N564" i="19"/>
  <c r="N564" i="28" s="1"/>
  <c r="M565" i="19"/>
  <c r="M565" i="28" s="1"/>
  <c r="O565" i="19"/>
  <c r="O565" i="28" s="1"/>
  <c r="Q565" i="19"/>
  <c r="Q565" i="28" s="1"/>
  <c r="U565" i="19"/>
  <c r="U565" i="28" s="1"/>
  <c r="N566" i="19"/>
  <c r="N566" i="28" s="1"/>
  <c r="M567" i="19"/>
  <c r="M567" i="28" s="1"/>
  <c r="O567" i="19"/>
  <c r="O567" i="28" s="1"/>
  <c r="Q567" i="19"/>
  <c r="Q567" i="28" s="1"/>
  <c r="U567" i="19"/>
  <c r="U567" i="28" s="1"/>
  <c r="N568" i="19"/>
  <c r="N568" i="28" s="1"/>
  <c r="M569" i="19"/>
  <c r="M569" i="28" s="1"/>
  <c r="O569" i="19"/>
  <c r="O569" i="28" s="1"/>
  <c r="Q569" i="19"/>
  <c r="Q569" i="28" s="1"/>
  <c r="U569" i="19"/>
  <c r="U569" i="28" s="1"/>
  <c r="N570" i="19"/>
  <c r="N570" i="28" s="1"/>
  <c r="M571" i="19"/>
  <c r="M571" i="28" s="1"/>
  <c r="O571" i="19"/>
  <c r="O571" i="28" s="1"/>
  <c r="Q571" i="19"/>
  <c r="Q571" i="28" s="1"/>
  <c r="U571" i="19"/>
  <c r="U571" i="28" s="1"/>
  <c r="N572" i="19"/>
  <c r="N572" i="28" s="1"/>
  <c r="M573" i="19"/>
  <c r="M573" i="28" s="1"/>
  <c r="O573" i="19"/>
  <c r="O573" i="28" s="1"/>
  <c r="Q573" i="19"/>
  <c r="Q573" i="28" s="1"/>
  <c r="U573" i="19"/>
  <c r="U573" i="28" s="1"/>
  <c r="N574" i="19"/>
  <c r="N574" i="28" s="1"/>
  <c r="M575" i="19"/>
  <c r="M575" i="28" s="1"/>
  <c r="O575" i="19"/>
  <c r="O575" i="28" s="1"/>
  <c r="Q575" i="19"/>
  <c r="Q575" i="28" s="1"/>
  <c r="U575" i="19"/>
  <c r="U575" i="28" s="1"/>
  <c r="BE577" i="19"/>
  <c r="BE579" i="19"/>
  <c r="N557" i="19"/>
  <c r="N557" i="28" s="1"/>
  <c r="N559" i="19"/>
  <c r="N559" i="28" s="1"/>
  <c r="N561" i="19"/>
  <c r="N561" i="28" s="1"/>
  <c r="N563" i="19"/>
  <c r="N563" i="28" s="1"/>
  <c r="N565" i="19"/>
  <c r="N565" i="28" s="1"/>
  <c r="N567" i="19"/>
  <c r="N567" i="28" s="1"/>
  <c r="N569" i="19"/>
  <c r="N569" i="28" s="1"/>
  <c r="N571" i="19"/>
  <c r="N571" i="28" s="1"/>
  <c r="N573" i="19"/>
  <c r="N573" i="28" s="1"/>
  <c r="N575" i="19"/>
  <c r="N575" i="28" s="1"/>
  <c r="Q576" i="19"/>
  <c r="Q576" i="28" s="1"/>
  <c r="O576" i="19"/>
  <c r="O576" i="28" s="1"/>
  <c r="M576" i="19"/>
  <c r="M576" i="28" s="1"/>
  <c r="P576" i="19"/>
  <c r="P576" i="28" s="1"/>
  <c r="Q578" i="19"/>
  <c r="Q578" i="28" s="1"/>
  <c r="O578" i="19"/>
  <c r="O578" i="28" s="1"/>
  <c r="M578" i="19"/>
  <c r="M578" i="28" s="1"/>
  <c r="P578" i="19"/>
  <c r="P578" i="28" s="1"/>
  <c r="Q580" i="19"/>
  <c r="Q580" i="28" s="1"/>
  <c r="O580" i="19"/>
  <c r="O580" i="28" s="1"/>
  <c r="M580" i="19"/>
  <c r="M580" i="28" s="1"/>
  <c r="P580" i="19"/>
  <c r="P580" i="28" s="1"/>
  <c r="N577" i="19"/>
  <c r="N577" i="28" s="1"/>
  <c r="N579" i="19"/>
  <c r="N579" i="28" s="1"/>
  <c r="N581" i="19"/>
  <c r="N581" i="28" s="1"/>
  <c r="M582" i="19"/>
  <c r="M582" i="28" s="1"/>
  <c r="O582" i="19"/>
  <c r="O582" i="28" s="1"/>
  <c r="Q582" i="19"/>
  <c r="Q582" i="28" s="1"/>
  <c r="U582" i="19"/>
  <c r="U582" i="28" s="1"/>
  <c r="N583" i="19"/>
  <c r="N583" i="28" s="1"/>
  <c r="M584" i="19"/>
  <c r="M584" i="28" s="1"/>
  <c r="O584" i="19"/>
  <c r="O584" i="28" s="1"/>
  <c r="Q584" i="19"/>
  <c r="Q584" i="28" s="1"/>
  <c r="U584" i="19"/>
  <c r="U584" i="28" s="1"/>
  <c r="N585" i="19"/>
  <c r="N585" i="28" s="1"/>
  <c r="M586" i="19"/>
  <c r="M586" i="28" s="1"/>
  <c r="O586" i="19"/>
  <c r="O586" i="28" s="1"/>
  <c r="Q586" i="19"/>
  <c r="Q586" i="28" s="1"/>
  <c r="U586" i="19"/>
  <c r="U586" i="28" s="1"/>
  <c r="N587" i="19"/>
  <c r="N587" i="28" s="1"/>
  <c r="M588" i="19"/>
  <c r="M588" i="28" s="1"/>
  <c r="O588" i="19"/>
  <c r="O588" i="28" s="1"/>
  <c r="Q588" i="19"/>
  <c r="Q588" i="28" s="1"/>
  <c r="U588" i="19"/>
  <c r="U588" i="28" s="1"/>
  <c r="N589" i="19"/>
  <c r="N589" i="28" s="1"/>
  <c r="M590" i="19"/>
  <c r="M590" i="28" s="1"/>
  <c r="O590" i="19"/>
  <c r="O590" i="28" s="1"/>
  <c r="Q590" i="19"/>
  <c r="Q590" i="28" s="1"/>
  <c r="U590" i="19"/>
  <c r="U590" i="28" s="1"/>
  <c r="N591" i="19"/>
  <c r="N591" i="28" s="1"/>
  <c r="M592" i="19"/>
  <c r="M592" i="28" s="1"/>
  <c r="O592" i="19"/>
  <c r="O592" i="28" s="1"/>
  <c r="Q592" i="19"/>
  <c r="Q592" i="28" s="1"/>
  <c r="U592" i="19"/>
  <c r="U592" i="28" s="1"/>
  <c r="N582" i="19"/>
  <c r="N582" i="28" s="1"/>
  <c r="N584" i="19"/>
  <c r="N584" i="28" s="1"/>
  <c r="N586" i="19"/>
  <c r="N586" i="28" s="1"/>
  <c r="N588" i="19"/>
  <c r="N588" i="28" s="1"/>
  <c r="N590" i="19"/>
  <c r="N590" i="28" s="1"/>
  <c r="N592" i="19"/>
  <c r="N592" i="28" s="1"/>
  <c r="J592" i="28"/>
  <c r="J591" i="28"/>
  <c r="J590" i="28"/>
  <c r="J589" i="28"/>
  <c r="J588" i="28"/>
  <c r="J587" i="28"/>
  <c r="J586" i="28"/>
  <c r="J585" i="28"/>
  <c r="J584" i="28"/>
  <c r="J583" i="28"/>
  <c r="J582" i="28"/>
  <c r="J581" i="28"/>
  <c r="J580" i="28"/>
  <c r="J579" i="28"/>
  <c r="J578" i="28"/>
  <c r="J577" i="28"/>
  <c r="J576" i="28"/>
  <c r="J575" i="28"/>
  <c r="J574" i="28"/>
  <c r="J573" i="28"/>
  <c r="J572" i="28"/>
  <c r="J571" i="28"/>
  <c r="J570" i="28"/>
  <c r="J569" i="28"/>
  <c r="J568" i="28"/>
  <c r="J567" i="28"/>
  <c r="J566" i="28"/>
  <c r="J565" i="28"/>
  <c r="J564" i="28"/>
  <c r="J563" i="28"/>
  <c r="J562" i="28"/>
  <c r="J561" i="28"/>
  <c r="J560" i="28"/>
  <c r="J559" i="28"/>
  <c r="J558" i="28"/>
  <c r="J557" i="28"/>
  <c r="J556" i="28"/>
  <c r="J555" i="28"/>
  <c r="J554" i="28"/>
  <c r="J553" i="28"/>
  <c r="J552" i="28"/>
  <c r="J551" i="28"/>
  <c r="J550" i="28"/>
  <c r="J549" i="28"/>
  <c r="J548" i="28"/>
  <c r="J547" i="28"/>
  <c r="J546" i="28"/>
  <c r="J545" i="28"/>
  <c r="J544" i="28"/>
  <c r="J543" i="28"/>
  <c r="J542" i="28"/>
  <c r="J541" i="28"/>
  <c r="J540" i="28"/>
  <c r="J539" i="28"/>
  <c r="J538" i="28"/>
  <c r="J537" i="28"/>
  <c r="J536" i="28"/>
  <c r="J535" i="28"/>
  <c r="J534" i="28"/>
  <c r="J533" i="28"/>
  <c r="J532" i="28"/>
  <c r="J531" i="28"/>
  <c r="J530" i="28"/>
  <c r="J529" i="28"/>
  <c r="J528" i="28"/>
  <c r="J527" i="28"/>
  <c r="J526" i="28"/>
  <c r="J525" i="28"/>
  <c r="J524" i="28"/>
  <c r="J523" i="28"/>
  <c r="J522" i="28"/>
  <c r="J521" i="28"/>
  <c r="J520" i="28"/>
  <c r="J519" i="28"/>
  <c r="J518" i="28"/>
  <c r="J517" i="28"/>
  <c r="J516" i="28"/>
  <c r="J515" i="28"/>
  <c r="J514" i="28"/>
  <c r="J513" i="28"/>
  <c r="J512" i="28"/>
  <c r="J511" i="28"/>
  <c r="J510" i="28"/>
  <c r="J509" i="28"/>
  <c r="J508" i="28"/>
  <c r="J507" i="28"/>
  <c r="J506" i="28"/>
  <c r="J505" i="28"/>
  <c r="J504" i="28"/>
  <c r="J503" i="28"/>
  <c r="J502" i="28"/>
  <c r="J501" i="28"/>
  <c r="J500" i="28"/>
  <c r="J499" i="28"/>
  <c r="J498" i="28"/>
  <c r="J497" i="28"/>
  <c r="J496" i="28"/>
  <c r="J495" i="28"/>
  <c r="J494" i="28"/>
  <c r="J493" i="28"/>
  <c r="J492" i="28"/>
  <c r="J491" i="28"/>
  <c r="J490" i="28"/>
  <c r="J489" i="28"/>
  <c r="J488" i="28"/>
  <c r="J487" i="28"/>
  <c r="J486" i="28"/>
  <c r="J485" i="28"/>
  <c r="J484" i="28"/>
  <c r="J483" i="28"/>
  <c r="J482" i="28"/>
  <c r="J481" i="28"/>
  <c r="J480" i="28"/>
  <c r="J479" i="28"/>
  <c r="J478" i="28"/>
  <c r="J477" i="28"/>
  <c r="J476" i="28"/>
  <c r="J475" i="28"/>
  <c r="J474" i="28"/>
  <c r="J473" i="28"/>
  <c r="J472" i="28"/>
  <c r="J471" i="28"/>
  <c r="J470" i="28"/>
  <c r="J469" i="28"/>
  <c r="J468" i="28"/>
  <c r="J467" i="28"/>
  <c r="J466" i="28"/>
  <c r="J465" i="28"/>
  <c r="J464" i="28"/>
  <c r="J463" i="28"/>
  <c r="J462" i="28"/>
  <c r="J461" i="28"/>
  <c r="J460" i="28"/>
  <c r="J459" i="28"/>
  <c r="J458" i="28"/>
  <c r="J457" i="28"/>
  <c r="J456" i="28"/>
  <c r="J455" i="28"/>
  <c r="J454" i="28"/>
  <c r="J453" i="28"/>
  <c r="J452" i="28"/>
  <c r="J451" i="28"/>
  <c r="J450" i="28"/>
  <c r="J449" i="28"/>
  <c r="J448" i="28"/>
  <c r="J447" i="28"/>
  <c r="J446" i="28"/>
  <c r="J445" i="28"/>
  <c r="J444" i="28"/>
  <c r="J443" i="28"/>
  <c r="J442" i="28"/>
  <c r="J441" i="28"/>
  <c r="J440" i="28"/>
  <c r="J439" i="28"/>
  <c r="J438" i="28"/>
  <c r="J437" i="28"/>
  <c r="J436" i="28"/>
  <c r="J435" i="28"/>
  <c r="J434" i="28"/>
  <c r="J433" i="28"/>
  <c r="J432" i="28"/>
  <c r="J431" i="28"/>
  <c r="J430" i="28"/>
  <c r="J429" i="28"/>
  <c r="J428" i="28"/>
  <c r="J427" i="28"/>
  <c r="J426" i="28"/>
  <c r="J425" i="28"/>
  <c r="J424" i="28"/>
  <c r="J423" i="28"/>
  <c r="J422" i="28"/>
  <c r="J421" i="28"/>
  <c r="J420" i="28"/>
  <c r="J419" i="28"/>
  <c r="J418" i="28"/>
  <c r="J417" i="28"/>
  <c r="J416" i="28"/>
  <c r="J415" i="28"/>
  <c r="J414" i="28"/>
  <c r="J413" i="28"/>
  <c r="J412" i="28"/>
  <c r="J411" i="28"/>
  <c r="J410" i="28"/>
  <c r="J409" i="28"/>
  <c r="J408" i="28"/>
  <c r="J407" i="28"/>
  <c r="J406" i="28"/>
  <c r="J405" i="28"/>
  <c r="J404" i="28"/>
  <c r="J403" i="28"/>
  <c r="J402" i="28"/>
  <c r="J401" i="28"/>
  <c r="J400" i="28"/>
  <c r="J399" i="28"/>
  <c r="J398" i="28"/>
  <c r="J397" i="28"/>
  <c r="J396" i="28"/>
  <c r="J395" i="28"/>
  <c r="J394" i="28"/>
  <c r="J393" i="28"/>
  <c r="J392" i="28"/>
  <c r="J391" i="28"/>
  <c r="J390" i="28"/>
  <c r="J389" i="28"/>
  <c r="J388" i="28"/>
  <c r="J387" i="28"/>
  <c r="J386" i="28"/>
  <c r="J385" i="28"/>
  <c r="J384" i="28"/>
  <c r="J383" i="28"/>
  <c r="J382" i="28"/>
  <c r="J381" i="28"/>
  <c r="J380" i="28"/>
  <c r="J379" i="28"/>
  <c r="J378" i="28"/>
  <c r="J377" i="28"/>
  <c r="J376" i="28"/>
  <c r="J375" i="28"/>
  <c r="J374" i="28"/>
  <c r="J373" i="28"/>
  <c r="J372" i="28"/>
  <c r="J371" i="28"/>
  <c r="J370" i="28"/>
  <c r="J369" i="28"/>
  <c r="J368" i="28"/>
  <c r="J367" i="28"/>
  <c r="J366" i="28"/>
  <c r="J365" i="28"/>
  <c r="J364" i="28"/>
  <c r="J363" i="28"/>
  <c r="J362" i="28"/>
  <c r="J361" i="28"/>
  <c r="J360" i="28"/>
  <c r="J359" i="28"/>
  <c r="J358" i="28"/>
  <c r="J357" i="28"/>
  <c r="J356" i="28"/>
  <c r="J355" i="28"/>
  <c r="J354" i="28"/>
  <c r="J353" i="28"/>
  <c r="J352" i="28"/>
  <c r="J351" i="28"/>
  <c r="J350" i="28"/>
  <c r="J349" i="28"/>
  <c r="J348" i="28"/>
  <c r="J347" i="28"/>
  <c r="J346" i="28"/>
  <c r="J345" i="28"/>
  <c r="J344" i="28"/>
  <c r="J343" i="28"/>
  <c r="J342" i="28"/>
  <c r="J341" i="28"/>
  <c r="J340" i="28"/>
  <c r="J339" i="28"/>
  <c r="J338" i="28"/>
  <c r="J337" i="28"/>
  <c r="J336" i="28"/>
  <c r="J335" i="28"/>
  <c r="J334" i="28"/>
  <c r="J333" i="28"/>
  <c r="J332" i="28"/>
  <c r="J331" i="28"/>
  <c r="J330" i="28"/>
  <c r="J329" i="28"/>
  <c r="J328" i="28"/>
  <c r="J327" i="28"/>
  <c r="J326" i="28"/>
  <c r="J325" i="28"/>
  <c r="J324" i="28"/>
  <c r="J323" i="28"/>
  <c r="J322" i="28"/>
  <c r="J321" i="28"/>
  <c r="J320" i="28"/>
  <c r="J319" i="28"/>
  <c r="J318" i="28"/>
  <c r="J317" i="28"/>
  <c r="J316" i="28"/>
  <c r="J315" i="28"/>
  <c r="J314" i="28"/>
  <c r="J313" i="28"/>
  <c r="J312" i="28"/>
  <c r="J311" i="28"/>
  <c r="J310" i="28"/>
  <c r="J309" i="28"/>
  <c r="J308" i="28"/>
  <c r="J307" i="28"/>
  <c r="J306" i="28"/>
  <c r="J305" i="28"/>
  <c r="J304" i="28"/>
  <c r="J303" i="28"/>
  <c r="J302" i="28"/>
  <c r="J301" i="28"/>
  <c r="J300" i="28"/>
  <c r="J299" i="28"/>
  <c r="J298" i="28"/>
  <c r="J297" i="28"/>
  <c r="J296" i="28"/>
  <c r="J295" i="28"/>
  <c r="J294" i="28"/>
  <c r="J293" i="28"/>
  <c r="J292" i="28"/>
  <c r="J291" i="28"/>
  <c r="J290" i="28"/>
  <c r="J289" i="28"/>
  <c r="J288" i="28"/>
  <c r="J287" i="28"/>
  <c r="J286" i="28"/>
  <c r="J285" i="28"/>
  <c r="J284" i="28"/>
  <c r="J283" i="28"/>
  <c r="J282" i="28"/>
  <c r="J281" i="28"/>
  <c r="J280" i="28"/>
  <c r="J279" i="28"/>
  <c r="J278" i="28"/>
  <c r="J277" i="28"/>
  <c r="J276" i="28"/>
  <c r="J275" i="28"/>
  <c r="J274" i="28"/>
  <c r="J273" i="28"/>
  <c r="J272" i="28"/>
  <c r="J271" i="28"/>
  <c r="J270" i="28"/>
  <c r="J269" i="28"/>
  <c r="J268" i="28"/>
  <c r="J267" i="28"/>
  <c r="J266" i="28"/>
  <c r="J265" i="28"/>
  <c r="J264" i="28"/>
  <c r="J263" i="28"/>
  <c r="J262" i="28"/>
  <c r="J261" i="28"/>
  <c r="J260" i="28"/>
  <c r="J259" i="28"/>
  <c r="J258" i="28"/>
  <c r="J257" i="28"/>
  <c r="J256" i="28"/>
  <c r="J255" i="28"/>
  <c r="J254" i="28"/>
  <c r="J253" i="28"/>
  <c r="J252" i="28"/>
  <c r="J251" i="28"/>
  <c r="J250" i="28"/>
  <c r="J249" i="28"/>
  <c r="J248" i="28"/>
  <c r="J247" i="28"/>
  <c r="J246" i="28"/>
  <c r="J245" i="28"/>
  <c r="J244" i="28"/>
  <c r="J243" i="28"/>
  <c r="J242" i="28"/>
  <c r="J241" i="28"/>
  <c r="J240" i="28"/>
  <c r="J239" i="28"/>
  <c r="J238" i="28"/>
  <c r="J237" i="28"/>
  <c r="J236" i="28"/>
  <c r="J235" i="28"/>
  <c r="J234" i="28"/>
  <c r="J233" i="28"/>
  <c r="J232" i="28"/>
  <c r="J231" i="28"/>
  <c r="J230" i="28"/>
  <c r="J229" i="28"/>
  <c r="J228" i="28"/>
  <c r="J227" i="28"/>
  <c r="J226" i="28"/>
  <c r="J225" i="28"/>
  <c r="J224" i="28"/>
  <c r="J223" i="28"/>
  <c r="J222" i="28"/>
  <c r="J221" i="28"/>
  <c r="J220" i="28"/>
  <c r="J219" i="28"/>
  <c r="J218" i="28"/>
  <c r="J217" i="28"/>
  <c r="J216" i="28"/>
  <c r="J215" i="28"/>
  <c r="J214" i="28"/>
  <c r="J213" i="28"/>
  <c r="J212" i="28"/>
  <c r="J211" i="28"/>
  <c r="J210" i="28"/>
  <c r="J209" i="28"/>
  <c r="J208" i="28"/>
  <c r="J207" i="28"/>
  <c r="J206" i="28"/>
  <c r="J205" i="28"/>
  <c r="J204" i="28"/>
  <c r="J203" i="28"/>
  <c r="J202" i="28"/>
  <c r="J201" i="28"/>
  <c r="J200" i="28"/>
  <c r="J199" i="28"/>
  <c r="J198" i="28"/>
  <c r="J197" i="28"/>
  <c r="J196" i="28"/>
  <c r="J195" i="28"/>
  <c r="J194" i="28"/>
  <c r="J193" i="28"/>
  <c r="J192" i="28"/>
  <c r="J191" i="28"/>
  <c r="J190" i="28"/>
  <c r="J189" i="28"/>
  <c r="J188" i="28"/>
  <c r="J187" i="28"/>
  <c r="J186" i="28"/>
  <c r="J185" i="28"/>
  <c r="J184" i="28"/>
  <c r="J183" i="28"/>
  <c r="J182" i="28"/>
  <c r="J181" i="28"/>
  <c r="J180" i="28"/>
  <c r="J179" i="28"/>
  <c r="J178" i="28"/>
  <c r="J177" i="28"/>
  <c r="J176" i="28"/>
  <c r="J175" i="28"/>
  <c r="J174" i="28"/>
  <c r="J173" i="28"/>
  <c r="J172" i="28"/>
  <c r="J171" i="28"/>
  <c r="J170" i="28"/>
  <c r="J169" i="28"/>
  <c r="J168" i="28"/>
  <c r="J167" i="28"/>
  <c r="J166" i="28"/>
  <c r="J165" i="28"/>
  <c r="J164" i="28"/>
  <c r="J163" i="28"/>
  <c r="J162" i="28"/>
  <c r="J161" i="28"/>
  <c r="J160" i="28"/>
  <c r="J159" i="28"/>
  <c r="J158" i="28"/>
  <c r="J157" i="28"/>
  <c r="J156" i="28"/>
  <c r="J155" i="28"/>
  <c r="J154" i="28"/>
  <c r="J153" i="28"/>
  <c r="J152" i="28"/>
  <c r="J151" i="28"/>
  <c r="J150" i="28"/>
  <c r="J149" i="28"/>
  <c r="J148" i="28"/>
  <c r="J147" i="28"/>
  <c r="J146" i="28"/>
  <c r="J145" i="28"/>
  <c r="J144" i="28"/>
  <c r="J143" i="28"/>
  <c r="J142" i="28"/>
  <c r="J141" i="28"/>
  <c r="J140" i="28"/>
  <c r="J139" i="28"/>
  <c r="J138" i="28"/>
  <c r="J137" i="28"/>
  <c r="J136" i="28"/>
  <c r="J135" i="28"/>
  <c r="J134" i="28"/>
  <c r="J133" i="28"/>
  <c r="J132" i="28"/>
  <c r="J131" i="28"/>
  <c r="J130" i="28"/>
  <c r="J129" i="28"/>
  <c r="J128" i="28"/>
  <c r="J127" i="28"/>
  <c r="J126" i="28"/>
  <c r="J125" i="28"/>
  <c r="J124" i="28"/>
  <c r="J123" i="28"/>
  <c r="J122" i="28"/>
  <c r="J121" i="28"/>
  <c r="J120" i="28"/>
  <c r="J119" i="28"/>
  <c r="J118" i="28"/>
  <c r="J117" i="28"/>
  <c r="J116" i="28"/>
  <c r="J115" i="28"/>
  <c r="J114" i="28"/>
  <c r="J113" i="28"/>
  <c r="J112" i="28"/>
  <c r="J111" i="28"/>
  <c r="J110" i="28"/>
  <c r="J109" i="28"/>
  <c r="J108" i="28"/>
  <c r="J107" i="28"/>
  <c r="J106" i="28"/>
  <c r="J105" i="28"/>
  <c r="J104" i="28"/>
  <c r="J103" i="28"/>
  <c r="J102" i="28"/>
  <c r="J101" i="28"/>
  <c r="J100" i="28"/>
  <c r="J99" i="28"/>
  <c r="J98" i="28"/>
  <c r="J97" i="28"/>
  <c r="J96" i="28"/>
  <c r="J95" i="28"/>
  <c r="J94" i="28"/>
  <c r="J93" i="28"/>
  <c r="J92" i="28"/>
  <c r="J91" i="28"/>
  <c r="J90" i="28"/>
  <c r="J89" i="28"/>
  <c r="J88" i="28"/>
  <c r="J87" i="28"/>
  <c r="J86" i="28"/>
  <c r="J85" i="28"/>
  <c r="J84" i="28"/>
  <c r="J83" i="28"/>
  <c r="J82" i="28"/>
  <c r="J81" i="28"/>
  <c r="J80" i="28"/>
  <c r="J79" i="28"/>
  <c r="J78" i="28"/>
  <c r="J77" i="28"/>
  <c r="J76" i="28"/>
  <c r="J75" i="28"/>
  <c r="J74" i="28"/>
  <c r="J73" i="28"/>
  <c r="J72" i="28"/>
  <c r="J71" i="28"/>
  <c r="J70" i="28"/>
  <c r="J69" i="28"/>
  <c r="J68" i="28"/>
  <c r="J67" i="28"/>
  <c r="J66" i="28"/>
  <c r="J65" i="28"/>
  <c r="J64" i="28"/>
  <c r="J63" i="28"/>
  <c r="J62" i="28"/>
  <c r="J61" i="28"/>
  <c r="J60" i="28"/>
  <c r="J59" i="28"/>
  <c r="J58" i="28"/>
  <c r="J57" i="28"/>
  <c r="J56" i="28"/>
  <c r="J55" i="28"/>
  <c r="J54" i="28"/>
  <c r="J53" i="28"/>
  <c r="J52" i="28"/>
  <c r="J51" i="28"/>
  <c r="J50" i="28"/>
  <c r="J49" i="28"/>
  <c r="J48" i="28"/>
  <c r="J47" i="28"/>
  <c r="J46" i="28"/>
  <c r="J45" i="28"/>
  <c r="J44" i="28"/>
  <c r="J43" i="28"/>
  <c r="J42" i="28"/>
  <c r="J41" i="28"/>
  <c r="J40" i="28"/>
  <c r="J39" i="28"/>
  <c r="J38" i="28"/>
  <c r="J37" i="28"/>
  <c r="J36" i="28"/>
  <c r="J35" i="28"/>
  <c r="J34" i="28"/>
  <c r="J33" i="28"/>
  <c r="J32" i="28"/>
  <c r="J31" i="28"/>
  <c r="J30" i="28"/>
  <c r="J29" i="28"/>
  <c r="J28" i="28"/>
  <c r="J27" i="28"/>
  <c r="J26" i="28"/>
  <c r="J25" i="28"/>
  <c r="J24" i="28"/>
  <c r="J23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AR592" i="28"/>
  <c r="AQ592" i="28"/>
  <c r="AP592" i="28"/>
  <c r="AO592" i="28"/>
  <c r="AN592" i="28"/>
  <c r="AM592" i="28"/>
  <c r="AL592" i="28"/>
  <c r="AK592" i="28"/>
  <c r="AJ592" i="28"/>
  <c r="AI592" i="28"/>
  <c r="AH592" i="28"/>
  <c r="AG592" i="28"/>
  <c r="AF592" i="28"/>
  <c r="AE592" i="28"/>
  <c r="AD592" i="28"/>
  <c r="AC592" i="28"/>
  <c r="AB592" i="28"/>
  <c r="AA592" i="28"/>
  <c r="Z592" i="28"/>
  <c r="Y592" i="28"/>
  <c r="X592" i="28"/>
  <c r="W592" i="28"/>
  <c r="V592" i="28"/>
  <c r="T592" i="28"/>
  <c r="S592" i="28"/>
  <c r="R592" i="28"/>
  <c r="P592" i="28"/>
  <c r="AQ591" i="28"/>
  <c r="AP591" i="28"/>
  <c r="AO591" i="28"/>
  <c r="AN591" i="28"/>
  <c r="AM591" i="28"/>
  <c r="AL591" i="28"/>
  <c r="AK591" i="28"/>
  <c r="AJ591" i="28"/>
  <c r="AI591" i="28"/>
  <c r="AH591" i="28"/>
  <c r="AG591" i="28"/>
  <c r="AF591" i="28"/>
  <c r="AE591" i="28"/>
  <c r="AD591" i="28"/>
  <c r="AC591" i="28"/>
  <c r="AB591" i="28"/>
  <c r="AA591" i="28"/>
  <c r="Z591" i="28"/>
  <c r="Y591" i="28"/>
  <c r="X591" i="28"/>
  <c r="W591" i="28"/>
  <c r="V591" i="28"/>
  <c r="U591" i="28"/>
  <c r="T591" i="28"/>
  <c r="S591" i="28"/>
  <c r="R591" i="28"/>
  <c r="P591" i="28"/>
  <c r="AQ590" i="28"/>
  <c r="AP590" i="28"/>
  <c r="AO590" i="28"/>
  <c r="AN590" i="28"/>
  <c r="AM590" i="28"/>
  <c r="AL590" i="28"/>
  <c r="AK590" i="28"/>
  <c r="AJ590" i="28"/>
  <c r="AI590" i="28"/>
  <c r="AH590" i="28"/>
  <c r="AG590" i="28"/>
  <c r="AF590" i="28"/>
  <c r="AE590" i="28"/>
  <c r="AD590" i="28"/>
  <c r="AC590" i="28"/>
  <c r="AB590" i="28"/>
  <c r="AA590" i="28"/>
  <c r="Z590" i="28"/>
  <c r="Y590" i="28"/>
  <c r="X590" i="28"/>
  <c r="W590" i="28"/>
  <c r="V590" i="28"/>
  <c r="T590" i="28"/>
  <c r="S590" i="28"/>
  <c r="R590" i="28"/>
  <c r="P590" i="28"/>
  <c r="AQ589" i="28"/>
  <c r="AP589" i="28"/>
  <c r="AO589" i="28"/>
  <c r="AN589" i="28"/>
  <c r="AM589" i="28"/>
  <c r="AL589" i="28"/>
  <c r="AK589" i="28"/>
  <c r="AJ589" i="28"/>
  <c r="AI589" i="28"/>
  <c r="AH589" i="28"/>
  <c r="AG589" i="28"/>
  <c r="AF589" i="28"/>
  <c r="AE589" i="28"/>
  <c r="AD589" i="28"/>
  <c r="AC589" i="28"/>
  <c r="AB589" i="28"/>
  <c r="AA589" i="28"/>
  <c r="Z589" i="28"/>
  <c r="Y589" i="28"/>
  <c r="X589" i="28"/>
  <c r="W589" i="28"/>
  <c r="T589" i="28"/>
  <c r="S589" i="28"/>
  <c r="R589" i="28"/>
  <c r="O589" i="28"/>
  <c r="AQ588" i="28"/>
  <c r="AP588" i="28"/>
  <c r="AO588" i="28"/>
  <c r="AN588" i="28"/>
  <c r="AM588" i="28"/>
  <c r="AL588" i="28"/>
  <c r="AK588" i="28"/>
  <c r="AJ588" i="28"/>
  <c r="AI588" i="28"/>
  <c r="AH588" i="28"/>
  <c r="AG588" i="28"/>
  <c r="AF588" i="28"/>
  <c r="AE588" i="28"/>
  <c r="AD588" i="28"/>
  <c r="AC588" i="28"/>
  <c r="AB588" i="28"/>
  <c r="AA588" i="28"/>
  <c r="Z588" i="28"/>
  <c r="Y588" i="28"/>
  <c r="X588" i="28"/>
  <c r="W588" i="28"/>
  <c r="V588" i="28"/>
  <c r="T588" i="28"/>
  <c r="S588" i="28"/>
  <c r="R588" i="28"/>
  <c r="P588" i="28"/>
  <c r="AQ587" i="28"/>
  <c r="AP587" i="28"/>
  <c r="AO587" i="28"/>
  <c r="AN587" i="28"/>
  <c r="AM587" i="28"/>
  <c r="AL587" i="28"/>
  <c r="AK587" i="28"/>
  <c r="AJ587" i="28"/>
  <c r="AI587" i="28"/>
  <c r="AH587" i="28"/>
  <c r="AG587" i="28"/>
  <c r="AF587" i="28"/>
  <c r="AE587" i="28"/>
  <c r="AD587" i="28"/>
  <c r="AC587" i="28"/>
  <c r="AB587" i="28"/>
  <c r="AA587" i="28"/>
  <c r="Z587" i="28"/>
  <c r="Y587" i="28"/>
  <c r="X587" i="28"/>
  <c r="W587" i="28"/>
  <c r="V587" i="28"/>
  <c r="U587" i="28"/>
  <c r="T587" i="28"/>
  <c r="S587" i="28"/>
  <c r="R587" i="28"/>
  <c r="Q587" i="28"/>
  <c r="P587" i="28"/>
  <c r="M587" i="28"/>
  <c r="AR586" i="28"/>
  <c r="AQ586" i="28"/>
  <c r="AP586" i="28"/>
  <c r="AO586" i="28"/>
  <c r="AN586" i="28"/>
  <c r="AM586" i="28"/>
  <c r="AL586" i="28"/>
  <c r="AK586" i="28"/>
  <c r="AJ586" i="28"/>
  <c r="AI586" i="28"/>
  <c r="AH586" i="28"/>
  <c r="AG586" i="28"/>
  <c r="AF586" i="28"/>
  <c r="AE586" i="28"/>
  <c r="AD586" i="28"/>
  <c r="AC586" i="28"/>
  <c r="AB586" i="28"/>
  <c r="AA586" i="28"/>
  <c r="Z586" i="28"/>
  <c r="Y586" i="28"/>
  <c r="X586" i="28"/>
  <c r="W586" i="28"/>
  <c r="V586" i="28"/>
  <c r="T586" i="28"/>
  <c r="S586" i="28"/>
  <c r="R586" i="28"/>
  <c r="P586" i="28"/>
  <c r="AR585" i="28"/>
  <c r="AQ585" i="28"/>
  <c r="AP585" i="28"/>
  <c r="AO585" i="28"/>
  <c r="AN585" i="28"/>
  <c r="AM585" i="28"/>
  <c r="AL585" i="28"/>
  <c r="AK585" i="28"/>
  <c r="AJ585" i="28"/>
  <c r="AI585" i="28"/>
  <c r="AH585" i="28"/>
  <c r="AG585" i="28"/>
  <c r="AF585" i="28"/>
  <c r="AE585" i="28"/>
  <c r="AD585" i="28"/>
  <c r="AC585" i="28"/>
  <c r="AB585" i="28"/>
  <c r="AA585" i="28"/>
  <c r="Z585" i="28"/>
  <c r="Y585" i="28"/>
  <c r="X585" i="28"/>
  <c r="W585" i="28"/>
  <c r="T585" i="28"/>
  <c r="S585" i="28"/>
  <c r="R585" i="28"/>
  <c r="O585" i="28"/>
  <c r="AQ584" i="28"/>
  <c r="AP584" i="28"/>
  <c r="AO584" i="28"/>
  <c r="AN584" i="28"/>
  <c r="AM584" i="28"/>
  <c r="AL584" i="28"/>
  <c r="AK584" i="28"/>
  <c r="AJ584" i="28"/>
  <c r="AI584" i="28"/>
  <c r="AH584" i="28"/>
  <c r="AG584" i="28"/>
  <c r="AF584" i="28"/>
  <c r="AE584" i="28"/>
  <c r="AD584" i="28"/>
  <c r="AC584" i="28"/>
  <c r="AB584" i="28"/>
  <c r="AA584" i="28"/>
  <c r="Z584" i="28"/>
  <c r="Y584" i="28"/>
  <c r="X584" i="28"/>
  <c r="W584" i="28"/>
  <c r="V584" i="28"/>
  <c r="T584" i="28"/>
  <c r="S584" i="28"/>
  <c r="R584" i="28"/>
  <c r="P584" i="28"/>
  <c r="AQ583" i="28"/>
  <c r="AP583" i="28"/>
  <c r="AO583" i="28"/>
  <c r="AN583" i="28"/>
  <c r="AM583" i="28"/>
  <c r="AL583" i="28"/>
  <c r="AK583" i="28"/>
  <c r="AJ583" i="28"/>
  <c r="AI583" i="28"/>
  <c r="AH583" i="28"/>
  <c r="AG583" i="28"/>
  <c r="AF583" i="28"/>
  <c r="AE583" i="28"/>
  <c r="AD583" i="28"/>
  <c r="AC583" i="28"/>
  <c r="AB583" i="28"/>
  <c r="AA583" i="28"/>
  <c r="Z583" i="28"/>
  <c r="Y583" i="28"/>
  <c r="X583" i="28"/>
  <c r="W583" i="28"/>
  <c r="V583" i="28"/>
  <c r="U583" i="28"/>
  <c r="T583" i="28"/>
  <c r="S583" i="28"/>
  <c r="R583" i="28"/>
  <c r="Q583" i="28"/>
  <c r="P583" i="28"/>
  <c r="O583" i="28"/>
  <c r="AQ582" i="28"/>
  <c r="AP582" i="28"/>
  <c r="AO582" i="28"/>
  <c r="AN582" i="28"/>
  <c r="AM582" i="28"/>
  <c r="AL582" i="28"/>
  <c r="AK582" i="28"/>
  <c r="AJ582" i="28"/>
  <c r="AI582" i="28"/>
  <c r="AH582" i="28"/>
  <c r="AG582" i="28"/>
  <c r="AF582" i="28"/>
  <c r="AE582" i="28"/>
  <c r="AD582" i="28"/>
  <c r="AC582" i="28"/>
  <c r="AB582" i="28"/>
  <c r="AA582" i="28"/>
  <c r="Z582" i="28"/>
  <c r="Y582" i="28"/>
  <c r="X582" i="28"/>
  <c r="W582" i="28"/>
  <c r="V582" i="28"/>
  <c r="T582" i="28"/>
  <c r="S582" i="28"/>
  <c r="R582" i="28"/>
  <c r="P582" i="28"/>
  <c r="AQ581" i="28"/>
  <c r="AP581" i="28"/>
  <c r="AO581" i="28"/>
  <c r="AN581" i="28"/>
  <c r="AM581" i="28"/>
  <c r="AL581" i="28"/>
  <c r="AK581" i="28"/>
  <c r="AJ581" i="28"/>
  <c r="AI581" i="28"/>
  <c r="AH581" i="28"/>
  <c r="AG581" i="28"/>
  <c r="AF581" i="28"/>
  <c r="AE581" i="28"/>
  <c r="AD581" i="28"/>
  <c r="AC581" i="28"/>
  <c r="AB581" i="28"/>
  <c r="AA581" i="28"/>
  <c r="Z581" i="28"/>
  <c r="Y581" i="28"/>
  <c r="X581" i="28"/>
  <c r="W581" i="28"/>
  <c r="T581" i="28"/>
  <c r="S581" i="28"/>
  <c r="R581" i="28"/>
  <c r="O581" i="28"/>
  <c r="AQ580" i="28"/>
  <c r="AP580" i="28"/>
  <c r="AO580" i="28"/>
  <c r="AN580" i="28"/>
  <c r="AM580" i="28"/>
  <c r="AL580" i="28"/>
  <c r="AK580" i="28"/>
  <c r="AJ580" i="28"/>
  <c r="AI580" i="28"/>
  <c r="AH580" i="28"/>
  <c r="AG580" i="28"/>
  <c r="AF580" i="28"/>
  <c r="AE580" i="28"/>
  <c r="AD580" i="28"/>
  <c r="AC580" i="28"/>
  <c r="AB580" i="28"/>
  <c r="AA580" i="28"/>
  <c r="Z580" i="28"/>
  <c r="Y580" i="28"/>
  <c r="X580" i="28"/>
  <c r="W580" i="28"/>
  <c r="T580" i="28"/>
  <c r="S580" i="28"/>
  <c r="R580" i="28"/>
  <c r="N580" i="28"/>
  <c r="AR579" i="28"/>
  <c r="AQ579" i="28"/>
  <c r="AP579" i="28"/>
  <c r="AO579" i="28"/>
  <c r="AN579" i="28"/>
  <c r="AM579" i="28"/>
  <c r="AL579" i="28"/>
  <c r="AK579" i="28"/>
  <c r="AJ579" i="28"/>
  <c r="AI579" i="28"/>
  <c r="AH579" i="28"/>
  <c r="AG579" i="28"/>
  <c r="AF579" i="28"/>
  <c r="AE579" i="28"/>
  <c r="AD579" i="28"/>
  <c r="AC579" i="28"/>
  <c r="AB579" i="28"/>
  <c r="AA579" i="28"/>
  <c r="Z579" i="28"/>
  <c r="Y579" i="28"/>
  <c r="X579" i="28"/>
  <c r="W579" i="28"/>
  <c r="U579" i="28"/>
  <c r="T579" i="28"/>
  <c r="S579" i="28"/>
  <c r="R579" i="28"/>
  <c r="P579" i="28"/>
  <c r="O579" i="28"/>
  <c r="AR578" i="28"/>
  <c r="AQ578" i="28"/>
  <c r="AP578" i="28"/>
  <c r="AO578" i="28"/>
  <c r="AN578" i="28"/>
  <c r="AM578" i="28"/>
  <c r="AL578" i="28"/>
  <c r="AK578" i="28"/>
  <c r="AJ578" i="28"/>
  <c r="AI578" i="28"/>
  <c r="AH578" i="28"/>
  <c r="AG578" i="28"/>
  <c r="AF578" i="28"/>
  <c r="AE578" i="28"/>
  <c r="AD578" i="28"/>
  <c r="AC578" i="28"/>
  <c r="AB578" i="28"/>
  <c r="AA578" i="28"/>
  <c r="Z578" i="28"/>
  <c r="Y578" i="28"/>
  <c r="X578" i="28"/>
  <c r="W578" i="28"/>
  <c r="V578" i="28"/>
  <c r="T578" i="28"/>
  <c r="S578" i="28"/>
  <c r="R578" i="28"/>
  <c r="N578" i="28"/>
  <c r="AQ577" i="28"/>
  <c r="AP577" i="28"/>
  <c r="AO577" i="28"/>
  <c r="AN577" i="28"/>
  <c r="AM577" i="28"/>
  <c r="AL577" i="28"/>
  <c r="AK577" i="28"/>
  <c r="AJ577" i="28"/>
  <c r="AI577" i="28"/>
  <c r="AH577" i="28"/>
  <c r="AG577" i="28"/>
  <c r="AF577" i="28"/>
  <c r="AE577" i="28"/>
  <c r="AD577" i="28"/>
  <c r="AC577" i="28"/>
  <c r="AB577" i="28"/>
  <c r="AA577" i="28"/>
  <c r="Z577" i="28"/>
  <c r="Y577" i="28"/>
  <c r="X577" i="28"/>
  <c r="W577" i="28"/>
  <c r="T577" i="28"/>
  <c r="S577" i="28"/>
  <c r="R577" i="28"/>
  <c r="O577" i="28"/>
  <c r="AR576" i="28"/>
  <c r="AQ576" i="28"/>
  <c r="AP576" i="28"/>
  <c r="AO576" i="28"/>
  <c r="AN576" i="28"/>
  <c r="AM576" i="28"/>
  <c r="AL576" i="28"/>
  <c r="AK576" i="28"/>
  <c r="AJ576" i="28"/>
  <c r="AI576" i="28"/>
  <c r="AH576" i="28"/>
  <c r="AG576" i="28"/>
  <c r="AF576" i="28"/>
  <c r="AE576" i="28"/>
  <c r="AD576" i="28"/>
  <c r="AC576" i="28"/>
  <c r="AB576" i="28"/>
  <c r="AA576" i="28"/>
  <c r="Z576" i="28"/>
  <c r="Y576" i="28"/>
  <c r="X576" i="28"/>
  <c r="W576" i="28"/>
  <c r="V576" i="28"/>
  <c r="T576" i="28"/>
  <c r="S576" i="28"/>
  <c r="R576" i="28"/>
  <c r="N576" i="28"/>
  <c r="AQ575" i="28"/>
  <c r="AP575" i="28"/>
  <c r="AO575" i="28"/>
  <c r="AN575" i="28"/>
  <c r="AM575" i="28"/>
  <c r="AL575" i="28"/>
  <c r="AK575" i="28"/>
  <c r="AJ575" i="28"/>
  <c r="AI575" i="28"/>
  <c r="AH575" i="28"/>
  <c r="AG575" i="28"/>
  <c r="AF575" i="28"/>
  <c r="AE575" i="28"/>
  <c r="AD575" i="28"/>
  <c r="AC575" i="28"/>
  <c r="AB575" i="28"/>
  <c r="AA575" i="28"/>
  <c r="Z575" i="28"/>
  <c r="Y575" i="28"/>
  <c r="X575" i="28"/>
  <c r="W575" i="28"/>
  <c r="V575" i="28"/>
  <c r="T575" i="28"/>
  <c r="S575" i="28"/>
  <c r="R575" i="28"/>
  <c r="P575" i="28"/>
  <c r="AQ574" i="28"/>
  <c r="AP574" i="28"/>
  <c r="AO574" i="28"/>
  <c r="AN574" i="28"/>
  <c r="AM574" i="28"/>
  <c r="AL574" i="28"/>
  <c r="AK574" i="28"/>
  <c r="AJ574" i="28"/>
  <c r="AI574" i="28"/>
  <c r="AH574" i="28"/>
  <c r="AG574" i="28"/>
  <c r="AF574" i="28"/>
  <c r="AE574" i="28"/>
  <c r="AD574" i="28"/>
  <c r="AC574" i="28"/>
  <c r="AB574" i="28"/>
  <c r="AA574" i="28"/>
  <c r="Z574" i="28"/>
  <c r="Y574" i="28"/>
  <c r="X574" i="28"/>
  <c r="W574" i="28"/>
  <c r="T574" i="28"/>
  <c r="S574" i="28"/>
  <c r="R574" i="28"/>
  <c r="O574" i="28"/>
  <c r="AQ573" i="28"/>
  <c r="AP573" i="28"/>
  <c r="AO573" i="28"/>
  <c r="AN573" i="28"/>
  <c r="AM573" i="28"/>
  <c r="AL573" i="28"/>
  <c r="AK573" i="28"/>
  <c r="AJ573" i="28"/>
  <c r="AI573" i="28"/>
  <c r="AH573" i="28"/>
  <c r="AG573" i="28"/>
  <c r="AF573" i="28"/>
  <c r="AE573" i="28"/>
  <c r="AD573" i="28"/>
  <c r="AC573" i="28"/>
  <c r="AB573" i="28"/>
  <c r="AA573" i="28"/>
  <c r="Z573" i="28"/>
  <c r="Y573" i="28"/>
  <c r="X573" i="28"/>
  <c r="W573" i="28"/>
  <c r="V573" i="28"/>
  <c r="T573" i="28"/>
  <c r="S573" i="28"/>
  <c r="R573" i="28"/>
  <c r="P573" i="28"/>
  <c r="AQ572" i="28"/>
  <c r="AP572" i="28"/>
  <c r="AO572" i="28"/>
  <c r="AN572" i="28"/>
  <c r="AM572" i="28"/>
  <c r="AL572" i="28"/>
  <c r="AK572" i="28"/>
  <c r="AJ572" i="28"/>
  <c r="AI572" i="28"/>
  <c r="AH572" i="28"/>
  <c r="AG572" i="28"/>
  <c r="AF572" i="28"/>
  <c r="AE572" i="28"/>
  <c r="AD572" i="28"/>
  <c r="AC572" i="28"/>
  <c r="AB572" i="28"/>
  <c r="AA572" i="28"/>
  <c r="Z572" i="28"/>
  <c r="Y572" i="28"/>
  <c r="X572" i="28"/>
  <c r="W572" i="28"/>
  <c r="V572" i="28"/>
  <c r="U572" i="28"/>
  <c r="T572" i="28"/>
  <c r="S572" i="28"/>
  <c r="R572" i="28"/>
  <c r="Q572" i="28"/>
  <c r="P572" i="28"/>
  <c r="M572" i="28"/>
  <c r="AR571" i="28"/>
  <c r="AQ571" i="28"/>
  <c r="AP571" i="28"/>
  <c r="AO571" i="28"/>
  <c r="AN571" i="28"/>
  <c r="AM571" i="28"/>
  <c r="AL571" i="28"/>
  <c r="AK571" i="28"/>
  <c r="AJ571" i="28"/>
  <c r="AI571" i="28"/>
  <c r="AH571" i="28"/>
  <c r="AG571" i="28"/>
  <c r="AF571" i="28"/>
  <c r="AE571" i="28"/>
  <c r="AD571" i="28"/>
  <c r="AC571" i="28"/>
  <c r="AB571" i="28"/>
  <c r="AA571" i="28"/>
  <c r="Z571" i="28"/>
  <c r="Y571" i="28"/>
  <c r="X571" i="28"/>
  <c r="W571" i="28"/>
  <c r="V571" i="28"/>
  <c r="T571" i="28"/>
  <c r="S571" i="28"/>
  <c r="R571" i="28"/>
  <c r="P571" i="28"/>
  <c r="AR570" i="28"/>
  <c r="AQ570" i="28"/>
  <c r="AP570" i="28"/>
  <c r="AO570" i="28"/>
  <c r="AN570" i="28"/>
  <c r="AM570" i="28"/>
  <c r="AL570" i="28"/>
  <c r="AK570" i="28"/>
  <c r="AJ570" i="28"/>
  <c r="AI570" i="28"/>
  <c r="AH570" i="28"/>
  <c r="AG570" i="28"/>
  <c r="AF570" i="28"/>
  <c r="AE570" i="28"/>
  <c r="AD570" i="28"/>
  <c r="AC570" i="28"/>
  <c r="AB570" i="28"/>
  <c r="AA570" i="28"/>
  <c r="Z570" i="28"/>
  <c r="Y570" i="28"/>
  <c r="X570" i="28"/>
  <c r="W570" i="28"/>
  <c r="V570" i="28"/>
  <c r="T570" i="28"/>
  <c r="S570" i="28"/>
  <c r="R570" i="28"/>
  <c r="Q570" i="28"/>
  <c r="O570" i="28"/>
  <c r="AQ569" i="28"/>
  <c r="AP569" i="28"/>
  <c r="AO569" i="28"/>
  <c r="AN569" i="28"/>
  <c r="AM569" i="28"/>
  <c r="AL569" i="28"/>
  <c r="AK569" i="28"/>
  <c r="AJ569" i="28"/>
  <c r="AI569" i="28"/>
  <c r="AH569" i="28"/>
  <c r="AG569" i="28"/>
  <c r="AF569" i="28"/>
  <c r="AE569" i="28"/>
  <c r="AD569" i="28"/>
  <c r="AC569" i="28"/>
  <c r="AB569" i="28"/>
  <c r="AA569" i="28"/>
  <c r="Z569" i="28"/>
  <c r="Y569" i="28"/>
  <c r="X569" i="28"/>
  <c r="W569" i="28"/>
  <c r="V569" i="28"/>
  <c r="T569" i="28"/>
  <c r="S569" i="28"/>
  <c r="R569" i="28"/>
  <c r="P569" i="28"/>
  <c r="AQ568" i="28"/>
  <c r="AP568" i="28"/>
  <c r="AO568" i="28"/>
  <c r="AN568" i="28"/>
  <c r="AM568" i="28"/>
  <c r="AL568" i="28"/>
  <c r="AK568" i="28"/>
  <c r="AJ568" i="28"/>
  <c r="AI568" i="28"/>
  <c r="AH568" i="28"/>
  <c r="AG568" i="28"/>
  <c r="AF568" i="28"/>
  <c r="AE568" i="28"/>
  <c r="AD568" i="28"/>
  <c r="AC568" i="28"/>
  <c r="AB568" i="28"/>
  <c r="AA568" i="28"/>
  <c r="Z568" i="28"/>
  <c r="Y568" i="28"/>
  <c r="X568" i="28"/>
  <c r="W568" i="28"/>
  <c r="V568" i="28"/>
  <c r="U568" i="28"/>
  <c r="T568" i="28"/>
  <c r="S568" i="28"/>
  <c r="R568" i="28"/>
  <c r="Q568" i="28"/>
  <c r="P568" i="28"/>
  <c r="O568" i="28"/>
  <c r="AQ567" i="28"/>
  <c r="AP567" i="28"/>
  <c r="AO567" i="28"/>
  <c r="AN567" i="28"/>
  <c r="AM567" i="28"/>
  <c r="AL567" i="28"/>
  <c r="AK567" i="28"/>
  <c r="AJ567" i="28"/>
  <c r="AI567" i="28"/>
  <c r="AH567" i="28"/>
  <c r="AG567" i="28"/>
  <c r="AF567" i="28"/>
  <c r="AE567" i="28"/>
  <c r="AD567" i="28"/>
  <c r="AC567" i="28"/>
  <c r="AB567" i="28"/>
  <c r="AA567" i="28"/>
  <c r="Z567" i="28"/>
  <c r="Y567" i="28"/>
  <c r="X567" i="28"/>
  <c r="W567" i="28"/>
  <c r="V567" i="28"/>
  <c r="T567" i="28"/>
  <c r="S567" i="28"/>
  <c r="R567" i="28"/>
  <c r="P567" i="28"/>
  <c r="AR566" i="28"/>
  <c r="AQ566" i="28"/>
  <c r="AP566" i="28"/>
  <c r="AO566" i="28"/>
  <c r="AN566" i="28"/>
  <c r="AM566" i="28"/>
  <c r="AL566" i="28"/>
  <c r="AK566" i="28"/>
  <c r="AJ566" i="28"/>
  <c r="AI566" i="28"/>
  <c r="AH566" i="28"/>
  <c r="AG566" i="28"/>
  <c r="AF566" i="28"/>
  <c r="AE566" i="28"/>
  <c r="AD566" i="28"/>
  <c r="AC566" i="28"/>
  <c r="AB566" i="28"/>
  <c r="AA566" i="28"/>
  <c r="Z566" i="28"/>
  <c r="Y566" i="28"/>
  <c r="X566" i="28"/>
  <c r="W566" i="28"/>
  <c r="U566" i="28"/>
  <c r="T566" i="28"/>
  <c r="S566" i="28"/>
  <c r="R566" i="28"/>
  <c r="P566" i="28"/>
  <c r="O566" i="28"/>
  <c r="M566" i="28"/>
  <c r="AQ565" i="28"/>
  <c r="AP565" i="28"/>
  <c r="AO565" i="28"/>
  <c r="AN565" i="28"/>
  <c r="AM565" i="28"/>
  <c r="AL565" i="28"/>
  <c r="AK565" i="28"/>
  <c r="AJ565" i="28"/>
  <c r="AI565" i="28"/>
  <c r="AH565" i="28"/>
  <c r="AG565" i="28"/>
  <c r="AF565" i="28"/>
  <c r="AE565" i="28"/>
  <c r="AD565" i="28"/>
  <c r="AC565" i="28"/>
  <c r="AB565" i="28"/>
  <c r="AA565" i="28"/>
  <c r="Z565" i="28"/>
  <c r="Y565" i="28"/>
  <c r="X565" i="28"/>
  <c r="W565" i="28"/>
  <c r="V565" i="28"/>
  <c r="T565" i="28"/>
  <c r="S565" i="28"/>
  <c r="R565" i="28"/>
  <c r="P565" i="28"/>
  <c r="AQ564" i="28"/>
  <c r="AP564" i="28"/>
  <c r="AO564" i="28"/>
  <c r="AN564" i="28"/>
  <c r="AM564" i="28"/>
  <c r="AL564" i="28"/>
  <c r="AK564" i="28"/>
  <c r="AJ564" i="28"/>
  <c r="AI564" i="28"/>
  <c r="AH564" i="28"/>
  <c r="AG564" i="28"/>
  <c r="AF564" i="28"/>
  <c r="AE564" i="28"/>
  <c r="AD564" i="28"/>
  <c r="AC564" i="28"/>
  <c r="AB564" i="28"/>
  <c r="AA564" i="28"/>
  <c r="Z564" i="28"/>
  <c r="Y564" i="28"/>
  <c r="X564" i="28"/>
  <c r="W564" i="28"/>
  <c r="V564" i="28"/>
  <c r="U564" i="28"/>
  <c r="T564" i="28"/>
  <c r="S564" i="28"/>
  <c r="R564" i="28"/>
  <c r="Q564" i="28"/>
  <c r="P564" i="28"/>
  <c r="M564" i="28"/>
  <c r="AR563" i="28"/>
  <c r="AQ563" i="28"/>
  <c r="AP563" i="28"/>
  <c r="AO563" i="28"/>
  <c r="AN563" i="28"/>
  <c r="AM563" i="28"/>
  <c r="AL563" i="28"/>
  <c r="AK563" i="28"/>
  <c r="AJ563" i="28"/>
  <c r="AI563" i="28"/>
  <c r="AH563" i="28"/>
  <c r="AG563" i="28"/>
  <c r="AF563" i="28"/>
  <c r="AE563" i="28"/>
  <c r="AD563" i="28"/>
  <c r="AC563" i="28"/>
  <c r="AB563" i="28"/>
  <c r="AA563" i="28"/>
  <c r="Z563" i="28"/>
  <c r="Y563" i="28"/>
  <c r="X563" i="28"/>
  <c r="W563" i="28"/>
  <c r="V563" i="28"/>
  <c r="T563" i="28"/>
  <c r="S563" i="28"/>
  <c r="R563" i="28"/>
  <c r="P563" i="28"/>
  <c r="AR562" i="28"/>
  <c r="AQ562" i="28"/>
  <c r="AP562" i="28"/>
  <c r="AO562" i="28"/>
  <c r="AN562" i="28"/>
  <c r="AM562" i="28"/>
  <c r="AL562" i="28"/>
  <c r="AK562" i="28"/>
  <c r="AJ562" i="28"/>
  <c r="AI562" i="28"/>
  <c r="AH562" i="28"/>
  <c r="AG562" i="28"/>
  <c r="AF562" i="28"/>
  <c r="AE562" i="28"/>
  <c r="AD562" i="28"/>
  <c r="AC562" i="28"/>
  <c r="AB562" i="28"/>
  <c r="AA562" i="28"/>
  <c r="Z562" i="28"/>
  <c r="Y562" i="28"/>
  <c r="X562" i="28"/>
  <c r="W562" i="28"/>
  <c r="T562" i="28"/>
  <c r="S562" i="28"/>
  <c r="R562" i="28"/>
  <c r="O562" i="28"/>
  <c r="AQ561" i="28"/>
  <c r="AP561" i="28"/>
  <c r="AO561" i="28"/>
  <c r="AN561" i="28"/>
  <c r="AM561" i="28"/>
  <c r="AL561" i="28"/>
  <c r="AK561" i="28"/>
  <c r="AJ561" i="28"/>
  <c r="AI561" i="28"/>
  <c r="AH561" i="28"/>
  <c r="AG561" i="28"/>
  <c r="AF561" i="28"/>
  <c r="AE561" i="28"/>
  <c r="AD561" i="28"/>
  <c r="AC561" i="28"/>
  <c r="AB561" i="28"/>
  <c r="AA561" i="28"/>
  <c r="Z561" i="28"/>
  <c r="Y561" i="28"/>
  <c r="X561" i="28"/>
  <c r="W561" i="28"/>
  <c r="V561" i="28"/>
  <c r="T561" i="28"/>
  <c r="S561" i="28"/>
  <c r="R561" i="28"/>
  <c r="P561" i="28"/>
  <c r="AR560" i="28"/>
  <c r="AQ560" i="28"/>
  <c r="AP560" i="28"/>
  <c r="AO560" i="28"/>
  <c r="AN560" i="28"/>
  <c r="AM560" i="28"/>
  <c r="AL560" i="28"/>
  <c r="AK560" i="28"/>
  <c r="AJ560" i="28"/>
  <c r="AI560" i="28"/>
  <c r="AH560" i="28"/>
  <c r="AG560" i="28"/>
  <c r="AF560" i="28"/>
  <c r="AE560" i="28"/>
  <c r="AD560" i="28"/>
  <c r="AC560" i="28"/>
  <c r="AB560" i="28"/>
  <c r="AA560" i="28"/>
  <c r="Z560" i="28"/>
  <c r="Y560" i="28"/>
  <c r="X560" i="28"/>
  <c r="W560" i="28"/>
  <c r="V560" i="28"/>
  <c r="U560" i="28"/>
  <c r="T560" i="28"/>
  <c r="S560" i="28"/>
  <c r="R560" i="28"/>
  <c r="Q560" i="28"/>
  <c r="P560" i="28"/>
  <c r="O560" i="28"/>
  <c r="AR559" i="28"/>
  <c r="AQ559" i="28"/>
  <c r="AP559" i="28"/>
  <c r="AO559" i="28"/>
  <c r="AN559" i="28"/>
  <c r="AM559" i="28"/>
  <c r="AL559" i="28"/>
  <c r="AK559" i="28"/>
  <c r="AJ559" i="28"/>
  <c r="AI559" i="28"/>
  <c r="AH559" i="28"/>
  <c r="AG559" i="28"/>
  <c r="AF559" i="28"/>
  <c r="AE559" i="28"/>
  <c r="AD559" i="28"/>
  <c r="AC559" i="28"/>
  <c r="AB559" i="28"/>
  <c r="AA559" i="28"/>
  <c r="Z559" i="28"/>
  <c r="Y559" i="28"/>
  <c r="X559" i="28"/>
  <c r="W559" i="28"/>
  <c r="V559" i="28"/>
  <c r="T559" i="28"/>
  <c r="S559" i="28"/>
  <c r="R559" i="28"/>
  <c r="P559" i="28"/>
  <c r="M559" i="28"/>
  <c r="AR558" i="28"/>
  <c r="AQ558" i="28"/>
  <c r="AP558" i="28"/>
  <c r="AO558" i="28"/>
  <c r="AN558" i="28"/>
  <c r="AM558" i="28"/>
  <c r="AL558" i="28"/>
  <c r="AK558" i="28"/>
  <c r="AJ558" i="28"/>
  <c r="AI558" i="28"/>
  <c r="AH558" i="28"/>
  <c r="AG558" i="28"/>
  <c r="AF558" i="28"/>
  <c r="AE558" i="28"/>
  <c r="AD558" i="28"/>
  <c r="AC558" i="28"/>
  <c r="AB558" i="28"/>
  <c r="AA558" i="28"/>
  <c r="Z558" i="28"/>
  <c r="Y558" i="28"/>
  <c r="X558" i="28"/>
  <c r="W558" i="28"/>
  <c r="V558" i="28"/>
  <c r="U558" i="28"/>
  <c r="T558" i="28"/>
  <c r="S558" i="28"/>
  <c r="R558" i="28"/>
  <c r="P558" i="28"/>
  <c r="O558" i="28"/>
  <c r="M558" i="28"/>
  <c r="AQ557" i="28"/>
  <c r="AP557" i="28"/>
  <c r="AO557" i="28"/>
  <c r="AN557" i="28"/>
  <c r="AM557" i="28"/>
  <c r="AL557" i="28"/>
  <c r="AK557" i="28"/>
  <c r="AJ557" i="28"/>
  <c r="AI557" i="28"/>
  <c r="AH557" i="28"/>
  <c r="AG557" i="28"/>
  <c r="AF557" i="28"/>
  <c r="AE557" i="28"/>
  <c r="AD557" i="28"/>
  <c r="AC557" i="28"/>
  <c r="AB557" i="28"/>
  <c r="AA557" i="28"/>
  <c r="Z557" i="28"/>
  <c r="Y557" i="28"/>
  <c r="X557" i="28"/>
  <c r="W557" i="28"/>
  <c r="V557" i="28"/>
  <c r="T557" i="28"/>
  <c r="S557" i="28"/>
  <c r="R557" i="28"/>
  <c r="P557" i="28"/>
  <c r="AQ556" i="28"/>
  <c r="AP556" i="28"/>
  <c r="AO556" i="28"/>
  <c r="AN556" i="28"/>
  <c r="AM556" i="28"/>
  <c r="AL556" i="28"/>
  <c r="AK556" i="28"/>
  <c r="AJ556" i="28"/>
  <c r="AI556" i="28"/>
  <c r="AH556" i="28"/>
  <c r="AG556" i="28"/>
  <c r="AF556" i="28"/>
  <c r="AE556" i="28"/>
  <c r="AD556" i="28"/>
  <c r="AC556" i="28"/>
  <c r="AB556" i="28"/>
  <c r="AA556" i="28"/>
  <c r="Z556" i="28"/>
  <c r="Y556" i="28"/>
  <c r="X556" i="28"/>
  <c r="W556" i="28"/>
  <c r="V556" i="28"/>
  <c r="T556" i="28"/>
  <c r="S556" i="28"/>
  <c r="R556" i="28"/>
  <c r="Q556" i="28"/>
  <c r="P556" i="28"/>
  <c r="AR555" i="28"/>
  <c r="AQ555" i="28"/>
  <c r="AP555" i="28"/>
  <c r="AO555" i="28"/>
  <c r="AN555" i="28"/>
  <c r="AM555" i="28"/>
  <c r="AL555" i="28"/>
  <c r="AK555" i="28"/>
  <c r="AJ555" i="28"/>
  <c r="AI555" i="28"/>
  <c r="AH555" i="28"/>
  <c r="AG555" i="28"/>
  <c r="AF555" i="28"/>
  <c r="AE555" i="28"/>
  <c r="AD555" i="28"/>
  <c r="AC555" i="28"/>
  <c r="AB555" i="28"/>
  <c r="AA555" i="28"/>
  <c r="Z555" i="28"/>
  <c r="Y555" i="28"/>
  <c r="X555" i="28"/>
  <c r="W555" i="28"/>
  <c r="U555" i="28"/>
  <c r="T555" i="28"/>
  <c r="S555" i="28"/>
  <c r="R555" i="28"/>
  <c r="N555" i="28"/>
  <c r="AQ554" i="28"/>
  <c r="AP554" i="28"/>
  <c r="AO554" i="28"/>
  <c r="AN554" i="28"/>
  <c r="AM554" i="28"/>
  <c r="AL554" i="28"/>
  <c r="AK554" i="28"/>
  <c r="AJ554" i="28"/>
  <c r="AI554" i="28"/>
  <c r="AH554" i="28"/>
  <c r="AG554" i="28"/>
  <c r="AF554" i="28"/>
  <c r="AE554" i="28"/>
  <c r="AD554" i="28"/>
  <c r="AC554" i="28"/>
  <c r="AB554" i="28"/>
  <c r="AA554" i="28"/>
  <c r="Z554" i="28"/>
  <c r="Y554" i="28"/>
  <c r="X554" i="28"/>
  <c r="W554" i="28"/>
  <c r="V554" i="28"/>
  <c r="U554" i="28"/>
  <c r="T554" i="28"/>
  <c r="S554" i="28"/>
  <c r="R554" i="28"/>
  <c r="Q554" i="28"/>
  <c r="P554" i="28"/>
  <c r="M554" i="28"/>
  <c r="AR553" i="28"/>
  <c r="AQ553" i="28"/>
  <c r="AP553" i="28"/>
  <c r="AO553" i="28"/>
  <c r="AN553" i="28"/>
  <c r="AM553" i="28"/>
  <c r="AL553" i="28"/>
  <c r="AK553" i="28"/>
  <c r="AJ553" i="28"/>
  <c r="AI553" i="28"/>
  <c r="AH553" i="28"/>
  <c r="AG553" i="28"/>
  <c r="AF553" i="28"/>
  <c r="AE553" i="28"/>
  <c r="AD553" i="28"/>
  <c r="AC553" i="28"/>
  <c r="AB553" i="28"/>
  <c r="AA553" i="28"/>
  <c r="Z553" i="28"/>
  <c r="Y553" i="28"/>
  <c r="X553" i="28"/>
  <c r="W553" i="28"/>
  <c r="U553" i="28"/>
  <c r="T553" i="28"/>
  <c r="S553" i="28"/>
  <c r="R553" i="28"/>
  <c r="N553" i="28"/>
  <c r="AQ552" i="28"/>
  <c r="AP552" i="28"/>
  <c r="AO552" i="28"/>
  <c r="AN552" i="28"/>
  <c r="AM552" i="28"/>
  <c r="AL552" i="28"/>
  <c r="AK552" i="28"/>
  <c r="AJ552" i="28"/>
  <c r="AI552" i="28"/>
  <c r="AH552" i="28"/>
  <c r="AG552" i="28"/>
  <c r="AF552" i="28"/>
  <c r="AE552" i="28"/>
  <c r="AD552" i="28"/>
  <c r="AC552" i="28"/>
  <c r="AB552" i="28"/>
  <c r="AA552" i="28"/>
  <c r="Z552" i="28"/>
  <c r="Y552" i="28"/>
  <c r="X552" i="28"/>
  <c r="W552" i="28"/>
  <c r="V552" i="28"/>
  <c r="U552" i="28"/>
  <c r="T552" i="28"/>
  <c r="S552" i="28"/>
  <c r="R552" i="28"/>
  <c r="Q552" i="28"/>
  <c r="P552" i="28"/>
  <c r="M552" i="28"/>
  <c r="AR551" i="28"/>
  <c r="AQ551" i="28"/>
  <c r="AP551" i="28"/>
  <c r="AO551" i="28"/>
  <c r="AN551" i="28"/>
  <c r="AM551" i="28"/>
  <c r="AL551" i="28"/>
  <c r="AK551" i="28"/>
  <c r="AJ551" i="28"/>
  <c r="AI551" i="28"/>
  <c r="AH551" i="28"/>
  <c r="AG551" i="28"/>
  <c r="AF551" i="28"/>
  <c r="AE551" i="28"/>
  <c r="AD551" i="28"/>
  <c r="AC551" i="28"/>
  <c r="AB551" i="28"/>
  <c r="AA551" i="28"/>
  <c r="Z551" i="28"/>
  <c r="Y551" i="28"/>
  <c r="X551" i="28"/>
  <c r="W551" i="28"/>
  <c r="U551" i="28"/>
  <c r="T551" i="28"/>
  <c r="S551" i="28"/>
  <c r="R551" i="28"/>
  <c r="N551" i="28"/>
  <c r="AQ550" i="28"/>
  <c r="AP550" i="28"/>
  <c r="AO550" i="28"/>
  <c r="AN550" i="28"/>
  <c r="AM550" i="28"/>
  <c r="AL550" i="28"/>
  <c r="AK550" i="28"/>
  <c r="AJ550" i="28"/>
  <c r="AI550" i="28"/>
  <c r="AH550" i="28"/>
  <c r="AG550" i="28"/>
  <c r="AF550" i="28"/>
  <c r="AE550" i="28"/>
  <c r="AD550" i="28"/>
  <c r="AC550" i="28"/>
  <c r="AB550" i="28"/>
  <c r="AA550" i="28"/>
  <c r="Z550" i="28"/>
  <c r="Y550" i="28"/>
  <c r="X550" i="28"/>
  <c r="W550" i="28"/>
  <c r="V550" i="28"/>
  <c r="U550" i="28"/>
  <c r="T550" i="28"/>
  <c r="S550" i="28"/>
  <c r="R550" i="28"/>
  <c r="Q550" i="28"/>
  <c r="M550" i="28"/>
  <c r="AR549" i="28"/>
  <c r="AQ549" i="28"/>
  <c r="AP549" i="28"/>
  <c r="AO549" i="28"/>
  <c r="AN549" i="28"/>
  <c r="AM549" i="28"/>
  <c r="AL549" i="28"/>
  <c r="AK549" i="28"/>
  <c r="AJ549" i="28"/>
  <c r="AI549" i="28"/>
  <c r="AH549" i="28"/>
  <c r="AG549" i="28"/>
  <c r="AF549" i="28"/>
  <c r="AE549" i="28"/>
  <c r="AD549" i="28"/>
  <c r="AC549" i="28"/>
  <c r="AB549" i="28"/>
  <c r="AA549" i="28"/>
  <c r="Z549" i="28"/>
  <c r="Y549" i="28"/>
  <c r="X549" i="28"/>
  <c r="W549" i="28"/>
  <c r="U549" i="28"/>
  <c r="T549" i="28"/>
  <c r="S549" i="28"/>
  <c r="R549" i="28"/>
  <c r="N549" i="28"/>
  <c r="AR548" i="28"/>
  <c r="AQ548" i="28"/>
  <c r="AP548" i="28"/>
  <c r="AO548" i="28"/>
  <c r="AN548" i="28"/>
  <c r="AM548" i="28"/>
  <c r="AL548" i="28"/>
  <c r="AK548" i="28"/>
  <c r="AJ548" i="28"/>
  <c r="AI548" i="28"/>
  <c r="AH548" i="28"/>
  <c r="AG548" i="28"/>
  <c r="AF548" i="28"/>
  <c r="AE548" i="28"/>
  <c r="AD548" i="28"/>
  <c r="AC548" i="28"/>
  <c r="AB548" i="28"/>
  <c r="AA548" i="28"/>
  <c r="Z548" i="28"/>
  <c r="Y548" i="28"/>
  <c r="X548" i="28"/>
  <c r="W548" i="28"/>
  <c r="V548" i="28"/>
  <c r="T548" i="28"/>
  <c r="S548" i="28"/>
  <c r="R548" i="28"/>
  <c r="Q548" i="28"/>
  <c r="P548" i="28"/>
  <c r="M548" i="28"/>
  <c r="AR547" i="28"/>
  <c r="AQ547" i="28"/>
  <c r="AP547" i="28"/>
  <c r="AO547" i="28"/>
  <c r="AN547" i="28"/>
  <c r="AM547" i="28"/>
  <c r="AL547" i="28"/>
  <c r="AK547" i="28"/>
  <c r="AJ547" i="28"/>
  <c r="AI547" i="28"/>
  <c r="AH547" i="28"/>
  <c r="AG547" i="28"/>
  <c r="AF547" i="28"/>
  <c r="AE547" i="28"/>
  <c r="AD547" i="28"/>
  <c r="AC547" i="28"/>
  <c r="AB547" i="28"/>
  <c r="AA547" i="28"/>
  <c r="Z547" i="28"/>
  <c r="Y547" i="28"/>
  <c r="X547" i="28"/>
  <c r="W547" i="28"/>
  <c r="U547" i="28"/>
  <c r="T547" i="28"/>
  <c r="S547" i="28"/>
  <c r="R547" i="28"/>
  <c r="N547" i="28"/>
  <c r="AQ546" i="28"/>
  <c r="AP546" i="28"/>
  <c r="AO546" i="28"/>
  <c r="AN546" i="28"/>
  <c r="AM546" i="28"/>
  <c r="AL546" i="28"/>
  <c r="AK546" i="28"/>
  <c r="AJ546" i="28"/>
  <c r="AI546" i="28"/>
  <c r="AH546" i="28"/>
  <c r="AG546" i="28"/>
  <c r="AF546" i="28"/>
  <c r="AE546" i="28"/>
  <c r="AD546" i="28"/>
  <c r="AC546" i="28"/>
  <c r="AB546" i="28"/>
  <c r="AA546" i="28"/>
  <c r="Z546" i="28"/>
  <c r="Y546" i="28"/>
  <c r="X546" i="28"/>
  <c r="W546" i="28"/>
  <c r="V546" i="28"/>
  <c r="U546" i="28"/>
  <c r="T546" i="28"/>
  <c r="S546" i="28"/>
  <c r="R546" i="28"/>
  <c r="P546" i="28"/>
  <c r="M546" i="28"/>
  <c r="AR545" i="28"/>
  <c r="AQ545" i="28"/>
  <c r="AP545" i="28"/>
  <c r="AO545" i="28"/>
  <c r="AN545" i="28"/>
  <c r="AM545" i="28"/>
  <c r="AL545" i="28"/>
  <c r="AK545" i="28"/>
  <c r="AJ545" i="28"/>
  <c r="AI545" i="28"/>
  <c r="AH545" i="28"/>
  <c r="AG545" i="28"/>
  <c r="AF545" i="28"/>
  <c r="AE545" i="28"/>
  <c r="AD545" i="28"/>
  <c r="AC545" i="28"/>
  <c r="AB545" i="28"/>
  <c r="AA545" i="28"/>
  <c r="Z545" i="28"/>
  <c r="Y545" i="28"/>
  <c r="X545" i="28"/>
  <c r="W545" i="28"/>
  <c r="U545" i="28"/>
  <c r="T545" i="28"/>
  <c r="S545" i="28"/>
  <c r="R545" i="28"/>
  <c r="N545" i="28"/>
  <c r="AQ544" i="28"/>
  <c r="AP544" i="28"/>
  <c r="AO544" i="28"/>
  <c r="AN544" i="28"/>
  <c r="AM544" i="28"/>
  <c r="AL544" i="28"/>
  <c r="AK544" i="28"/>
  <c r="AJ544" i="28"/>
  <c r="AI544" i="28"/>
  <c r="AH544" i="28"/>
  <c r="AG544" i="28"/>
  <c r="AF544" i="28"/>
  <c r="AE544" i="28"/>
  <c r="AD544" i="28"/>
  <c r="AC544" i="28"/>
  <c r="AB544" i="28"/>
  <c r="AA544" i="28"/>
  <c r="Z544" i="28"/>
  <c r="Y544" i="28"/>
  <c r="X544" i="28"/>
  <c r="W544" i="28"/>
  <c r="V544" i="28"/>
  <c r="T544" i="28"/>
  <c r="S544" i="28"/>
  <c r="R544" i="28"/>
  <c r="Q544" i="28"/>
  <c r="P544" i="28"/>
  <c r="AQ543" i="28"/>
  <c r="AP543" i="28"/>
  <c r="AO543" i="28"/>
  <c r="AN543" i="28"/>
  <c r="AM543" i="28"/>
  <c r="AL543" i="28"/>
  <c r="AK543" i="28"/>
  <c r="AJ543" i="28"/>
  <c r="AI543" i="28"/>
  <c r="AH543" i="28"/>
  <c r="AG543" i="28"/>
  <c r="AF543" i="28"/>
  <c r="AE543" i="28"/>
  <c r="AD543" i="28"/>
  <c r="AC543" i="28"/>
  <c r="AB543" i="28"/>
  <c r="AA543" i="28"/>
  <c r="Z543" i="28"/>
  <c r="Y543" i="28"/>
  <c r="X543" i="28"/>
  <c r="W543" i="28"/>
  <c r="U543" i="28"/>
  <c r="T543" i="28"/>
  <c r="S543" i="28"/>
  <c r="R543" i="28"/>
  <c r="N543" i="28"/>
  <c r="AQ542" i="28"/>
  <c r="AP542" i="28"/>
  <c r="AO542" i="28"/>
  <c r="AN542" i="28"/>
  <c r="AM542" i="28"/>
  <c r="AL542" i="28"/>
  <c r="AK542" i="28"/>
  <c r="AJ542" i="28"/>
  <c r="AI542" i="28"/>
  <c r="AH542" i="28"/>
  <c r="AG542" i="28"/>
  <c r="AF542" i="28"/>
  <c r="AE542" i="28"/>
  <c r="AD542" i="28"/>
  <c r="AC542" i="28"/>
  <c r="AB542" i="28"/>
  <c r="AA542" i="28"/>
  <c r="Z542" i="28"/>
  <c r="Y542" i="28"/>
  <c r="X542" i="28"/>
  <c r="W542" i="28"/>
  <c r="V542" i="28"/>
  <c r="U542" i="28"/>
  <c r="T542" i="28"/>
  <c r="S542" i="28"/>
  <c r="R542" i="28"/>
  <c r="Q542" i="28"/>
  <c r="P542" i="28"/>
  <c r="M542" i="28"/>
  <c r="AR541" i="28"/>
  <c r="AQ541" i="28"/>
  <c r="AP541" i="28"/>
  <c r="AO541" i="28"/>
  <c r="AN541" i="28"/>
  <c r="AM541" i="28"/>
  <c r="AL541" i="28"/>
  <c r="AK541" i="28"/>
  <c r="AJ541" i="28"/>
  <c r="AI541" i="28"/>
  <c r="AH541" i="28"/>
  <c r="AG541" i="28"/>
  <c r="AF541" i="28"/>
  <c r="AE541" i="28"/>
  <c r="AD541" i="28"/>
  <c r="AC541" i="28"/>
  <c r="AB541" i="28"/>
  <c r="AA541" i="28"/>
  <c r="Z541" i="28"/>
  <c r="Y541" i="28"/>
  <c r="X541" i="28"/>
  <c r="W541" i="28"/>
  <c r="V541" i="28"/>
  <c r="T541" i="28"/>
  <c r="S541" i="28"/>
  <c r="R541" i="28"/>
  <c r="P541" i="28"/>
  <c r="AR540" i="28"/>
  <c r="AQ540" i="28"/>
  <c r="AP540" i="28"/>
  <c r="AO540" i="28"/>
  <c r="AN540" i="28"/>
  <c r="AM540" i="28"/>
  <c r="AL540" i="28"/>
  <c r="AK540" i="28"/>
  <c r="AJ540" i="28"/>
  <c r="AI540" i="28"/>
  <c r="AH540" i="28"/>
  <c r="AG540" i="28"/>
  <c r="AF540" i="28"/>
  <c r="AE540" i="28"/>
  <c r="AD540" i="28"/>
  <c r="AC540" i="28"/>
  <c r="AB540" i="28"/>
  <c r="AA540" i="28"/>
  <c r="Z540" i="28"/>
  <c r="Y540" i="28"/>
  <c r="X540" i="28"/>
  <c r="W540" i="28"/>
  <c r="T540" i="28"/>
  <c r="S540" i="28"/>
  <c r="R540" i="28"/>
  <c r="O540" i="28"/>
  <c r="AQ539" i="28"/>
  <c r="AP539" i="28"/>
  <c r="AO539" i="28"/>
  <c r="AN539" i="28"/>
  <c r="AM539" i="28"/>
  <c r="AL539" i="28"/>
  <c r="AK539" i="28"/>
  <c r="AJ539" i="28"/>
  <c r="AI539" i="28"/>
  <c r="AH539" i="28"/>
  <c r="AG539" i="28"/>
  <c r="AF539" i="28"/>
  <c r="AE539" i="28"/>
  <c r="AD539" i="28"/>
  <c r="AC539" i="28"/>
  <c r="AB539" i="28"/>
  <c r="AA539" i="28"/>
  <c r="Z539" i="28"/>
  <c r="Y539" i="28"/>
  <c r="X539" i="28"/>
  <c r="W539" i="28"/>
  <c r="V539" i="28"/>
  <c r="T539" i="28"/>
  <c r="S539" i="28"/>
  <c r="R539" i="28"/>
  <c r="P539" i="28"/>
  <c r="AQ538" i="28"/>
  <c r="AP538" i="28"/>
  <c r="AO538" i="28"/>
  <c r="AN538" i="28"/>
  <c r="AM538" i="28"/>
  <c r="AL538" i="28"/>
  <c r="AK538" i="28"/>
  <c r="AJ538" i="28"/>
  <c r="AI538" i="28"/>
  <c r="AH538" i="28"/>
  <c r="AG538" i="28"/>
  <c r="AF538" i="28"/>
  <c r="AE538" i="28"/>
  <c r="AD538" i="28"/>
  <c r="AC538" i="28"/>
  <c r="AB538" i="28"/>
  <c r="AA538" i="28"/>
  <c r="Z538" i="28"/>
  <c r="Y538" i="28"/>
  <c r="X538" i="28"/>
  <c r="W538" i="28"/>
  <c r="V538" i="28"/>
  <c r="U538" i="28"/>
  <c r="T538" i="28"/>
  <c r="S538" i="28"/>
  <c r="R538" i="28"/>
  <c r="Q538" i="28"/>
  <c r="P538" i="28"/>
  <c r="O538" i="28"/>
  <c r="AQ537" i="28"/>
  <c r="AP537" i="28"/>
  <c r="AO537" i="28"/>
  <c r="AN537" i="28"/>
  <c r="AM537" i="28"/>
  <c r="AL537" i="28"/>
  <c r="AK537" i="28"/>
  <c r="AJ537" i="28"/>
  <c r="AI537" i="28"/>
  <c r="AH537" i="28"/>
  <c r="AG537" i="28"/>
  <c r="AF537" i="28"/>
  <c r="AE537" i="28"/>
  <c r="AD537" i="28"/>
  <c r="AC537" i="28"/>
  <c r="AB537" i="28"/>
  <c r="AA537" i="28"/>
  <c r="Z537" i="28"/>
  <c r="Y537" i="28"/>
  <c r="X537" i="28"/>
  <c r="W537" i="28"/>
  <c r="V537" i="28"/>
  <c r="T537" i="28"/>
  <c r="S537" i="28"/>
  <c r="R537" i="28"/>
  <c r="P537" i="28"/>
  <c r="AR536" i="28"/>
  <c r="AQ536" i="28"/>
  <c r="AP536" i="28"/>
  <c r="AO536" i="28"/>
  <c r="AN536" i="28"/>
  <c r="AM536" i="28"/>
  <c r="AL536" i="28"/>
  <c r="AK536" i="28"/>
  <c r="AJ536" i="28"/>
  <c r="AI536" i="28"/>
  <c r="AH536" i="28"/>
  <c r="AG536" i="28"/>
  <c r="AF536" i="28"/>
  <c r="AE536" i="28"/>
  <c r="AD536" i="28"/>
  <c r="AC536" i="28"/>
  <c r="AB536" i="28"/>
  <c r="AA536" i="28"/>
  <c r="Z536" i="28"/>
  <c r="Y536" i="28"/>
  <c r="X536" i="28"/>
  <c r="W536" i="28"/>
  <c r="U536" i="28"/>
  <c r="T536" i="28"/>
  <c r="S536" i="28"/>
  <c r="R536" i="28"/>
  <c r="P536" i="28"/>
  <c r="O536" i="28"/>
  <c r="M536" i="28"/>
  <c r="AQ535" i="28"/>
  <c r="AP535" i="28"/>
  <c r="AO535" i="28"/>
  <c r="AN535" i="28"/>
  <c r="AM535" i="28"/>
  <c r="AL535" i="28"/>
  <c r="AK535" i="28"/>
  <c r="AJ535" i="28"/>
  <c r="AI535" i="28"/>
  <c r="AH535" i="28"/>
  <c r="AG535" i="28"/>
  <c r="AF535" i="28"/>
  <c r="AE535" i="28"/>
  <c r="AD535" i="28"/>
  <c r="AC535" i="28"/>
  <c r="AB535" i="28"/>
  <c r="AA535" i="28"/>
  <c r="Z535" i="28"/>
  <c r="Y535" i="28"/>
  <c r="X535" i="28"/>
  <c r="W535" i="28"/>
  <c r="V535" i="28"/>
  <c r="T535" i="28"/>
  <c r="S535" i="28"/>
  <c r="R535" i="28"/>
  <c r="P535" i="28"/>
  <c r="AQ534" i="28"/>
  <c r="AP534" i="28"/>
  <c r="AO534" i="28"/>
  <c r="AN534" i="28"/>
  <c r="AM534" i="28"/>
  <c r="AL534" i="28"/>
  <c r="AK534" i="28"/>
  <c r="AJ534" i="28"/>
  <c r="AI534" i="28"/>
  <c r="AH534" i="28"/>
  <c r="AG534" i="28"/>
  <c r="AF534" i="28"/>
  <c r="AE534" i="28"/>
  <c r="AD534" i="28"/>
  <c r="AC534" i="28"/>
  <c r="AB534" i="28"/>
  <c r="AA534" i="28"/>
  <c r="Z534" i="28"/>
  <c r="Y534" i="28"/>
  <c r="X534" i="28"/>
  <c r="W534" i="28"/>
  <c r="V534" i="28"/>
  <c r="T534" i="28"/>
  <c r="S534" i="28"/>
  <c r="R534" i="28"/>
  <c r="P534" i="28"/>
  <c r="M534" i="28"/>
  <c r="AR533" i="28"/>
  <c r="AQ533" i="28"/>
  <c r="AP533" i="28"/>
  <c r="AO533" i="28"/>
  <c r="AN533" i="28"/>
  <c r="AM533" i="28"/>
  <c r="AL533" i="28"/>
  <c r="AK533" i="28"/>
  <c r="AJ533" i="28"/>
  <c r="AI533" i="28"/>
  <c r="AH533" i="28"/>
  <c r="AG533" i="28"/>
  <c r="AF533" i="28"/>
  <c r="AE533" i="28"/>
  <c r="AD533" i="28"/>
  <c r="AC533" i="28"/>
  <c r="AB533" i="28"/>
  <c r="AA533" i="28"/>
  <c r="Z533" i="28"/>
  <c r="Y533" i="28"/>
  <c r="X533" i="28"/>
  <c r="W533" i="28"/>
  <c r="V533" i="28"/>
  <c r="T533" i="28"/>
  <c r="S533" i="28"/>
  <c r="R533" i="28"/>
  <c r="P533" i="28"/>
  <c r="AR532" i="28"/>
  <c r="AQ532" i="28"/>
  <c r="AP532" i="28"/>
  <c r="AO532" i="28"/>
  <c r="AN532" i="28"/>
  <c r="AM532" i="28"/>
  <c r="AL532" i="28"/>
  <c r="AK532" i="28"/>
  <c r="AJ532" i="28"/>
  <c r="AI532" i="28"/>
  <c r="AH532" i="28"/>
  <c r="AG532" i="28"/>
  <c r="AF532" i="28"/>
  <c r="AE532" i="28"/>
  <c r="AD532" i="28"/>
  <c r="AC532" i="28"/>
  <c r="AB532" i="28"/>
  <c r="AA532" i="28"/>
  <c r="Z532" i="28"/>
  <c r="Y532" i="28"/>
  <c r="X532" i="28"/>
  <c r="W532" i="28"/>
  <c r="T532" i="28"/>
  <c r="S532" i="28"/>
  <c r="R532" i="28"/>
  <c r="Q532" i="28"/>
  <c r="O532" i="28"/>
  <c r="AQ531" i="28"/>
  <c r="AP531" i="28"/>
  <c r="AO531" i="28"/>
  <c r="AN531" i="28"/>
  <c r="AM531" i="28"/>
  <c r="AL531" i="28"/>
  <c r="AK531" i="28"/>
  <c r="AJ531" i="28"/>
  <c r="AI531" i="28"/>
  <c r="AH531" i="28"/>
  <c r="AG531" i="28"/>
  <c r="AF531" i="28"/>
  <c r="AE531" i="28"/>
  <c r="AD531" i="28"/>
  <c r="AC531" i="28"/>
  <c r="AB531" i="28"/>
  <c r="AA531" i="28"/>
  <c r="Z531" i="28"/>
  <c r="Y531" i="28"/>
  <c r="X531" i="28"/>
  <c r="W531" i="28"/>
  <c r="V531" i="28"/>
  <c r="T531" i="28"/>
  <c r="S531" i="28"/>
  <c r="R531" i="28"/>
  <c r="P531" i="28"/>
  <c r="AQ530" i="28"/>
  <c r="AP530" i="28"/>
  <c r="AO530" i="28"/>
  <c r="AN530" i="28"/>
  <c r="AM530" i="28"/>
  <c r="AL530" i="28"/>
  <c r="AK530" i="28"/>
  <c r="AJ530" i="28"/>
  <c r="AI530" i="28"/>
  <c r="AH530" i="28"/>
  <c r="AG530" i="28"/>
  <c r="AF530" i="28"/>
  <c r="AE530" i="28"/>
  <c r="AD530" i="28"/>
  <c r="AC530" i="28"/>
  <c r="AB530" i="28"/>
  <c r="AA530" i="28"/>
  <c r="Z530" i="28"/>
  <c r="Y530" i="28"/>
  <c r="X530" i="28"/>
  <c r="W530" i="28"/>
  <c r="V530" i="28"/>
  <c r="U530" i="28"/>
  <c r="T530" i="28"/>
  <c r="S530" i="28"/>
  <c r="R530" i="28"/>
  <c r="Q530" i="28"/>
  <c r="P530" i="28"/>
  <c r="O530" i="28"/>
  <c r="AR529" i="28"/>
  <c r="AQ529" i="28"/>
  <c r="AP529" i="28"/>
  <c r="AO529" i="28"/>
  <c r="AN529" i="28"/>
  <c r="AM529" i="28"/>
  <c r="AL529" i="28"/>
  <c r="AK529" i="28"/>
  <c r="AJ529" i="28"/>
  <c r="AI529" i="28"/>
  <c r="AH529" i="28"/>
  <c r="AG529" i="28"/>
  <c r="AF529" i="28"/>
  <c r="AE529" i="28"/>
  <c r="AD529" i="28"/>
  <c r="AC529" i="28"/>
  <c r="AB529" i="28"/>
  <c r="AA529" i="28"/>
  <c r="Z529" i="28"/>
  <c r="Y529" i="28"/>
  <c r="X529" i="28"/>
  <c r="W529" i="28"/>
  <c r="V529" i="28"/>
  <c r="T529" i="28"/>
  <c r="S529" i="28"/>
  <c r="R529" i="28"/>
  <c r="P529" i="28"/>
  <c r="AQ528" i="28"/>
  <c r="AP528" i="28"/>
  <c r="AO528" i="28"/>
  <c r="AN528" i="28"/>
  <c r="AM528" i="28"/>
  <c r="AL528" i="28"/>
  <c r="AK528" i="28"/>
  <c r="AJ528" i="28"/>
  <c r="AI528" i="28"/>
  <c r="AH528" i="28"/>
  <c r="AG528" i="28"/>
  <c r="AF528" i="28"/>
  <c r="AE528" i="28"/>
  <c r="AD528" i="28"/>
  <c r="AC528" i="28"/>
  <c r="AB528" i="28"/>
  <c r="AA528" i="28"/>
  <c r="Z528" i="28"/>
  <c r="Y528" i="28"/>
  <c r="X528" i="28"/>
  <c r="W528" i="28"/>
  <c r="T528" i="28"/>
  <c r="S528" i="28"/>
  <c r="R528" i="28"/>
  <c r="O528" i="28"/>
  <c r="AR527" i="28"/>
  <c r="AQ527" i="28"/>
  <c r="AP527" i="28"/>
  <c r="AO527" i="28"/>
  <c r="AN527" i="28"/>
  <c r="AM527" i="28"/>
  <c r="AL527" i="28"/>
  <c r="AK527" i="28"/>
  <c r="AJ527" i="28"/>
  <c r="AI527" i="28"/>
  <c r="AH527" i="28"/>
  <c r="AG527" i="28"/>
  <c r="AF527" i="28"/>
  <c r="AE527" i="28"/>
  <c r="AD527" i="28"/>
  <c r="AC527" i="28"/>
  <c r="AB527" i="28"/>
  <c r="AA527" i="28"/>
  <c r="Z527" i="28"/>
  <c r="Y527" i="28"/>
  <c r="X527" i="28"/>
  <c r="W527" i="28"/>
  <c r="V527" i="28"/>
  <c r="T527" i="28"/>
  <c r="S527" i="28"/>
  <c r="R527" i="28"/>
  <c r="P527" i="28"/>
  <c r="AQ526" i="28"/>
  <c r="AP526" i="28"/>
  <c r="AO526" i="28"/>
  <c r="AN526" i="28"/>
  <c r="AM526" i="28"/>
  <c r="AL526" i="28"/>
  <c r="AK526" i="28"/>
  <c r="AJ526" i="28"/>
  <c r="AI526" i="28"/>
  <c r="AH526" i="28"/>
  <c r="AG526" i="28"/>
  <c r="AF526" i="28"/>
  <c r="AE526" i="28"/>
  <c r="AD526" i="28"/>
  <c r="AC526" i="28"/>
  <c r="AB526" i="28"/>
  <c r="AA526" i="28"/>
  <c r="Z526" i="28"/>
  <c r="Y526" i="28"/>
  <c r="X526" i="28"/>
  <c r="W526" i="28"/>
  <c r="V526" i="28"/>
  <c r="U526" i="28"/>
  <c r="T526" i="28"/>
  <c r="S526" i="28"/>
  <c r="R526" i="28"/>
  <c r="Q526" i="28"/>
  <c r="P526" i="28"/>
  <c r="M526" i="28"/>
  <c r="AR525" i="28"/>
  <c r="AQ525" i="28"/>
  <c r="AP525" i="28"/>
  <c r="AO525" i="28"/>
  <c r="AN525" i="28"/>
  <c r="AM525" i="28"/>
  <c r="AL525" i="28"/>
  <c r="AK525" i="28"/>
  <c r="AJ525" i="28"/>
  <c r="AI525" i="28"/>
  <c r="AH525" i="28"/>
  <c r="AG525" i="28"/>
  <c r="AF525" i="28"/>
  <c r="AE525" i="28"/>
  <c r="AD525" i="28"/>
  <c r="AC525" i="28"/>
  <c r="AB525" i="28"/>
  <c r="AA525" i="28"/>
  <c r="Z525" i="28"/>
  <c r="Y525" i="28"/>
  <c r="X525" i="28"/>
  <c r="W525" i="28"/>
  <c r="V525" i="28"/>
  <c r="T525" i="28"/>
  <c r="S525" i="28"/>
  <c r="R525" i="28"/>
  <c r="P525" i="28"/>
  <c r="AR524" i="28"/>
  <c r="AQ524" i="28"/>
  <c r="AP524" i="28"/>
  <c r="AO524" i="28"/>
  <c r="AN524" i="28"/>
  <c r="AM524" i="28"/>
  <c r="AL524" i="28"/>
  <c r="AK524" i="28"/>
  <c r="AJ524" i="28"/>
  <c r="AI524" i="28"/>
  <c r="AH524" i="28"/>
  <c r="AG524" i="28"/>
  <c r="AF524" i="28"/>
  <c r="AE524" i="28"/>
  <c r="AD524" i="28"/>
  <c r="AC524" i="28"/>
  <c r="AB524" i="28"/>
  <c r="AA524" i="28"/>
  <c r="Z524" i="28"/>
  <c r="Y524" i="28"/>
  <c r="X524" i="28"/>
  <c r="W524" i="28"/>
  <c r="V524" i="28"/>
  <c r="T524" i="28"/>
  <c r="S524" i="28"/>
  <c r="R524" i="28"/>
  <c r="Q524" i="28"/>
  <c r="O524" i="28"/>
  <c r="AQ523" i="28"/>
  <c r="AP523" i="28"/>
  <c r="AO523" i="28"/>
  <c r="AN523" i="28"/>
  <c r="AM523" i="28"/>
  <c r="AL523" i="28"/>
  <c r="AK523" i="28"/>
  <c r="AJ523" i="28"/>
  <c r="AI523" i="28"/>
  <c r="AH523" i="28"/>
  <c r="AG523" i="28"/>
  <c r="AF523" i="28"/>
  <c r="AE523" i="28"/>
  <c r="AD523" i="28"/>
  <c r="AC523" i="28"/>
  <c r="AB523" i="28"/>
  <c r="AA523" i="28"/>
  <c r="Z523" i="28"/>
  <c r="Y523" i="28"/>
  <c r="X523" i="28"/>
  <c r="W523" i="28"/>
  <c r="V523" i="28"/>
  <c r="T523" i="28"/>
  <c r="S523" i="28"/>
  <c r="R523" i="28"/>
  <c r="P523" i="28"/>
  <c r="AQ522" i="28"/>
  <c r="AP522" i="28"/>
  <c r="AO522" i="28"/>
  <c r="AN522" i="28"/>
  <c r="AM522" i="28"/>
  <c r="AL522" i="28"/>
  <c r="AK522" i="28"/>
  <c r="AJ522" i="28"/>
  <c r="AI522" i="28"/>
  <c r="AH522" i="28"/>
  <c r="AG522" i="28"/>
  <c r="AF522" i="28"/>
  <c r="AE522" i="28"/>
  <c r="AD522" i="28"/>
  <c r="AC522" i="28"/>
  <c r="AB522" i="28"/>
  <c r="AA522" i="28"/>
  <c r="Z522" i="28"/>
  <c r="Y522" i="28"/>
  <c r="X522" i="28"/>
  <c r="W522" i="28"/>
  <c r="V522" i="28"/>
  <c r="T522" i="28"/>
  <c r="S522" i="28"/>
  <c r="R522" i="28"/>
  <c r="Q522" i="28"/>
  <c r="P522" i="28"/>
  <c r="M522" i="28"/>
  <c r="AQ521" i="28"/>
  <c r="AP521" i="28"/>
  <c r="AO521" i="28"/>
  <c r="AN521" i="28"/>
  <c r="AM521" i="28"/>
  <c r="AL521" i="28"/>
  <c r="AK521" i="28"/>
  <c r="AJ521" i="28"/>
  <c r="AI521" i="28"/>
  <c r="AH521" i="28"/>
  <c r="AG521" i="28"/>
  <c r="AF521" i="28"/>
  <c r="AE521" i="28"/>
  <c r="AD521" i="28"/>
  <c r="AC521" i="28"/>
  <c r="AB521" i="28"/>
  <c r="AA521" i="28"/>
  <c r="Z521" i="28"/>
  <c r="Y521" i="28"/>
  <c r="X521" i="28"/>
  <c r="W521" i="28"/>
  <c r="V521" i="28"/>
  <c r="T521" i="28"/>
  <c r="S521" i="28"/>
  <c r="R521" i="28"/>
  <c r="P521" i="28"/>
  <c r="AR520" i="28"/>
  <c r="AQ520" i="28"/>
  <c r="AP520" i="28"/>
  <c r="AO520" i="28"/>
  <c r="AN520" i="28"/>
  <c r="AM520" i="28"/>
  <c r="AL520" i="28"/>
  <c r="AK520" i="28"/>
  <c r="AJ520" i="28"/>
  <c r="AI520" i="28"/>
  <c r="AH520" i="28"/>
  <c r="AG520" i="28"/>
  <c r="AF520" i="28"/>
  <c r="AE520" i="28"/>
  <c r="AD520" i="28"/>
  <c r="AC520" i="28"/>
  <c r="AB520" i="28"/>
  <c r="AA520" i="28"/>
  <c r="Z520" i="28"/>
  <c r="Y520" i="28"/>
  <c r="X520" i="28"/>
  <c r="W520" i="28"/>
  <c r="U520" i="28"/>
  <c r="T520" i="28"/>
  <c r="S520" i="28"/>
  <c r="R520" i="28"/>
  <c r="P520" i="28"/>
  <c r="O520" i="28"/>
  <c r="M520" i="28"/>
  <c r="AQ519" i="28"/>
  <c r="AP519" i="28"/>
  <c r="AO519" i="28"/>
  <c r="AN519" i="28"/>
  <c r="AM519" i="28"/>
  <c r="AL519" i="28"/>
  <c r="AK519" i="28"/>
  <c r="AJ519" i="28"/>
  <c r="AI519" i="28"/>
  <c r="AH519" i="28"/>
  <c r="AG519" i="28"/>
  <c r="AF519" i="28"/>
  <c r="AE519" i="28"/>
  <c r="AD519" i="28"/>
  <c r="AC519" i="28"/>
  <c r="AB519" i="28"/>
  <c r="AA519" i="28"/>
  <c r="Z519" i="28"/>
  <c r="Y519" i="28"/>
  <c r="X519" i="28"/>
  <c r="W519" i="28"/>
  <c r="V519" i="28"/>
  <c r="T519" i="28"/>
  <c r="S519" i="28"/>
  <c r="R519" i="28"/>
  <c r="P519" i="28"/>
  <c r="AQ518" i="28"/>
  <c r="AP518" i="28"/>
  <c r="AO518" i="28"/>
  <c r="AN518" i="28"/>
  <c r="AM518" i="28"/>
  <c r="AL518" i="28"/>
  <c r="AK518" i="28"/>
  <c r="AJ518" i="28"/>
  <c r="AI518" i="28"/>
  <c r="AH518" i="28"/>
  <c r="AG518" i="28"/>
  <c r="AF518" i="28"/>
  <c r="AE518" i="28"/>
  <c r="AD518" i="28"/>
  <c r="AC518" i="28"/>
  <c r="AB518" i="28"/>
  <c r="AA518" i="28"/>
  <c r="Z518" i="28"/>
  <c r="Y518" i="28"/>
  <c r="X518" i="28"/>
  <c r="W518" i="28"/>
  <c r="V518" i="28"/>
  <c r="U518" i="28"/>
  <c r="T518" i="28"/>
  <c r="S518" i="28"/>
  <c r="R518" i="28"/>
  <c r="Q518" i="28"/>
  <c r="P518" i="28"/>
  <c r="M518" i="28"/>
  <c r="AR517" i="28"/>
  <c r="AQ517" i="28"/>
  <c r="AP517" i="28"/>
  <c r="AO517" i="28"/>
  <c r="AN517" i="28"/>
  <c r="AM517" i="28"/>
  <c r="AL517" i="28"/>
  <c r="AK517" i="28"/>
  <c r="AJ517" i="28"/>
  <c r="AI517" i="28"/>
  <c r="AH517" i="28"/>
  <c r="AG517" i="28"/>
  <c r="AF517" i="28"/>
  <c r="AE517" i="28"/>
  <c r="AD517" i="28"/>
  <c r="AC517" i="28"/>
  <c r="AB517" i="28"/>
  <c r="AA517" i="28"/>
  <c r="Z517" i="28"/>
  <c r="Y517" i="28"/>
  <c r="X517" i="28"/>
  <c r="W517" i="28"/>
  <c r="V517" i="28"/>
  <c r="U517" i="28"/>
  <c r="T517" i="28"/>
  <c r="S517" i="28"/>
  <c r="R517" i="28"/>
  <c r="P517" i="28"/>
  <c r="AR516" i="28"/>
  <c r="AQ516" i="28"/>
  <c r="AP516" i="28"/>
  <c r="AO516" i="28"/>
  <c r="AN516" i="28"/>
  <c r="AM516" i="28"/>
  <c r="AL516" i="28"/>
  <c r="AK516" i="28"/>
  <c r="AJ516" i="28"/>
  <c r="AI516" i="28"/>
  <c r="AH516" i="28"/>
  <c r="AG516" i="28"/>
  <c r="AF516" i="28"/>
  <c r="AE516" i="28"/>
  <c r="AD516" i="28"/>
  <c r="AC516" i="28"/>
  <c r="AB516" i="28"/>
  <c r="AA516" i="28"/>
  <c r="Z516" i="28"/>
  <c r="Y516" i="28"/>
  <c r="X516" i="28"/>
  <c r="W516" i="28"/>
  <c r="T516" i="28"/>
  <c r="S516" i="28"/>
  <c r="R516" i="28"/>
  <c r="O516" i="28"/>
  <c r="AQ515" i="28"/>
  <c r="AP515" i="28"/>
  <c r="AO515" i="28"/>
  <c r="AN515" i="28"/>
  <c r="AM515" i="28"/>
  <c r="AL515" i="28"/>
  <c r="AK515" i="28"/>
  <c r="AJ515" i="28"/>
  <c r="AI515" i="28"/>
  <c r="AH515" i="28"/>
  <c r="AG515" i="28"/>
  <c r="AF515" i="28"/>
  <c r="AE515" i="28"/>
  <c r="AD515" i="28"/>
  <c r="AC515" i="28"/>
  <c r="AB515" i="28"/>
  <c r="AA515" i="28"/>
  <c r="Z515" i="28"/>
  <c r="Y515" i="28"/>
  <c r="X515" i="28"/>
  <c r="W515" i="28"/>
  <c r="V515" i="28"/>
  <c r="T515" i="28"/>
  <c r="S515" i="28"/>
  <c r="R515" i="28"/>
  <c r="P515" i="28"/>
  <c r="AQ514" i="28"/>
  <c r="AP514" i="28"/>
  <c r="AO514" i="28"/>
  <c r="AN514" i="28"/>
  <c r="AM514" i="28"/>
  <c r="AL514" i="28"/>
  <c r="AK514" i="28"/>
  <c r="AJ514" i="28"/>
  <c r="AI514" i="28"/>
  <c r="AH514" i="28"/>
  <c r="AG514" i="28"/>
  <c r="AF514" i="28"/>
  <c r="AE514" i="28"/>
  <c r="AD514" i="28"/>
  <c r="AC514" i="28"/>
  <c r="AB514" i="28"/>
  <c r="AA514" i="28"/>
  <c r="Z514" i="28"/>
  <c r="Y514" i="28"/>
  <c r="X514" i="28"/>
  <c r="W514" i="28"/>
  <c r="V514" i="28"/>
  <c r="T514" i="28"/>
  <c r="S514" i="28"/>
  <c r="R514" i="28"/>
  <c r="Q514" i="28"/>
  <c r="P514" i="28"/>
  <c r="M514" i="28"/>
  <c r="AQ513" i="28"/>
  <c r="AP513" i="28"/>
  <c r="AO513" i="28"/>
  <c r="AN513" i="28"/>
  <c r="AM513" i="28"/>
  <c r="AL513" i="28"/>
  <c r="AK513" i="28"/>
  <c r="AJ513" i="28"/>
  <c r="AI513" i="28"/>
  <c r="AH513" i="28"/>
  <c r="AG513" i="28"/>
  <c r="AF513" i="28"/>
  <c r="AE513" i="28"/>
  <c r="AD513" i="28"/>
  <c r="AC513" i="28"/>
  <c r="AB513" i="28"/>
  <c r="AA513" i="28"/>
  <c r="Z513" i="28"/>
  <c r="Y513" i="28"/>
  <c r="X513" i="28"/>
  <c r="W513" i="28"/>
  <c r="V513" i="28"/>
  <c r="T513" i="28"/>
  <c r="S513" i="28"/>
  <c r="R513" i="28"/>
  <c r="P513" i="28"/>
  <c r="AR512" i="28"/>
  <c r="AQ512" i="28"/>
  <c r="AP512" i="28"/>
  <c r="AO512" i="28"/>
  <c r="AN512" i="28"/>
  <c r="AM512" i="28"/>
  <c r="AL512" i="28"/>
  <c r="AK512" i="28"/>
  <c r="AJ512" i="28"/>
  <c r="AI512" i="28"/>
  <c r="AH512" i="28"/>
  <c r="AG512" i="28"/>
  <c r="AF512" i="28"/>
  <c r="AE512" i="28"/>
  <c r="AD512" i="28"/>
  <c r="AC512" i="28"/>
  <c r="AB512" i="28"/>
  <c r="AA512" i="28"/>
  <c r="Z512" i="28"/>
  <c r="Y512" i="28"/>
  <c r="X512" i="28"/>
  <c r="W512" i="28"/>
  <c r="U512" i="28"/>
  <c r="T512" i="28"/>
  <c r="S512" i="28"/>
  <c r="R512" i="28"/>
  <c r="P512" i="28"/>
  <c r="O512" i="28"/>
  <c r="M512" i="28"/>
  <c r="AQ511" i="28"/>
  <c r="AP511" i="28"/>
  <c r="AO511" i="28"/>
  <c r="AN511" i="28"/>
  <c r="AM511" i="28"/>
  <c r="AL511" i="28"/>
  <c r="AK511" i="28"/>
  <c r="AJ511" i="28"/>
  <c r="AI511" i="28"/>
  <c r="AH511" i="28"/>
  <c r="AG511" i="28"/>
  <c r="AF511" i="28"/>
  <c r="AE511" i="28"/>
  <c r="AD511" i="28"/>
  <c r="AC511" i="28"/>
  <c r="AB511" i="28"/>
  <c r="AA511" i="28"/>
  <c r="Z511" i="28"/>
  <c r="Y511" i="28"/>
  <c r="X511" i="28"/>
  <c r="W511" i="28"/>
  <c r="V511" i="28"/>
  <c r="T511" i="28"/>
  <c r="S511" i="28"/>
  <c r="R511" i="28"/>
  <c r="P511" i="28"/>
  <c r="M511" i="28"/>
  <c r="AQ510" i="28"/>
  <c r="AP510" i="28"/>
  <c r="AO510" i="28"/>
  <c r="AN510" i="28"/>
  <c r="AM510" i="28"/>
  <c r="AL510" i="28"/>
  <c r="AK510" i="28"/>
  <c r="AJ510" i="28"/>
  <c r="AI510" i="28"/>
  <c r="AH510" i="28"/>
  <c r="AG510" i="28"/>
  <c r="AF510" i="28"/>
  <c r="AE510" i="28"/>
  <c r="AD510" i="28"/>
  <c r="AC510" i="28"/>
  <c r="AB510" i="28"/>
  <c r="AA510" i="28"/>
  <c r="Z510" i="28"/>
  <c r="Y510" i="28"/>
  <c r="X510" i="28"/>
  <c r="W510" i="28"/>
  <c r="V510" i="28"/>
  <c r="U510" i="28"/>
  <c r="T510" i="28"/>
  <c r="S510" i="28"/>
  <c r="R510" i="28"/>
  <c r="P510" i="28"/>
  <c r="M510" i="28"/>
  <c r="AR509" i="28"/>
  <c r="AQ509" i="28"/>
  <c r="AP509" i="28"/>
  <c r="AO509" i="28"/>
  <c r="AN509" i="28"/>
  <c r="AM509" i="28"/>
  <c r="AL509" i="28"/>
  <c r="AK509" i="28"/>
  <c r="AJ509" i="28"/>
  <c r="AI509" i="28"/>
  <c r="AH509" i="28"/>
  <c r="AG509" i="28"/>
  <c r="AF509" i="28"/>
  <c r="AE509" i="28"/>
  <c r="AD509" i="28"/>
  <c r="AC509" i="28"/>
  <c r="AB509" i="28"/>
  <c r="AA509" i="28"/>
  <c r="Z509" i="28"/>
  <c r="Y509" i="28"/>
  <c r="X509" i="28"/>
  <c r="W509" i="28"/>
  <c r="U509" i="28"/>
  <c r="T509" i="28"/>
  <c r="S509" i="28"/>
  <c r="R509" i="28"/>
  <c r="AQ508" i="28"/>
  <c r="AP508" i="28"/>
  <c r="AO508" i="28"/>
  <c r="AN508" i="28"/>
  <c r="AM508" i="28"/>
  <c r="AL508" i="28"/>
  <c r="AK508" i="28"/>
  <c r="AJ508" i="28"/>
  <c r="AI508" i="28"/>
  <c r="AH508" i="28"/>
  <c r="AG508" i="28"/>
  <c r="AF508" i="28"/>
  <c r="AE508" i="28"/>
  <c r="AD508" i="28"/>
  <c r="AC508" i="28"/>
  <c r="AB508" i="28"/>
  <c r="AA508" i="28"/>
  <c r="Z508" i="28"/>
  <c r="Y508" i="28"/>
  <c r="X508" i="28"/>
  <c r="W508" i="28"/>
  <c r="V508" i="28"/>
  <c r="U508" i="28"/>
  <c r="T508" i="28"/>
  <c r="S508" i="28"/>
  <c r="R508" i="28"/>
  <c r="P508" i="28"/>
  <c r="M508" i="28"/>
  <c r="AR507" i="28"/>
  <c r="AQ507" i="28"/>
  <c r="AP507" i="28"/>
  <c r="AO507" i="28"/>
  <c r="AN507" i="28"/>
  <c r="AM507" i="28"/>
  <c r="AL507" i="28"/>
  <c r="AK507" i="28"/>
  <c r="AJ507" i="28"/>
  <c r="AI507" i="28"/>
  <c r="AH507" i="28"/>
  <c r="AG507" i="28"/>
  <c r="AF507" i="28"/>
  <c r="AE507" i="28"/>
  <c r="AD507" i="28"/>
  <c r="AC507" i="28"/>
  <c r="AB507" i="28"/>
  <c r="AA507" i="28"/>
  <c r="Z507" i="28"/>
  <c r="Y507" i="28"/>
  <c r="X507" i="28"/>
  <c r="W507" i="28"/>
  <c r="U507" i="28"/>
  <c r="T507" i="28"/>
  <c r="S507" i="28"/>
  <c r="R507" i="28"/>
  <c r="AQ506" i="28"/>
  <c r="AP506" i="28"/>
  <c r="AO506" i="28"/>
  <c r="AN506" i="28"/>
  <c r="AM506" i="28"/>
  <c r="AL506" i="28"/>
  <c r="AK506" i="28"/>
  <c r="AJ506" i="28"/>
  <c r="AI506" i="28"/>
  <c r="AH506" i="28"/>
  <c r="AG506" i="28"/>
  <c r="AF506" i="28"/>
  <c r="AE506" i="28"/>
  <c r="AD506" i="28"/>
  <c r="AC506" i="28"/>
  <c r="AB506" i="28"/>
  <c r="AA506" i="28"/>
  <c r="Z506" i="28"/>
  <c r="Y506" i="28"/>
  <c r="X506" i="28"/>
  <c r="W506" i="28"/>
  <c r="V506" i="28"/>
  <c r="U506" i="28"/>
  <c r="T506" i="28"/>
  <c r="S506" i="28"/>
  <c r="R506" i="28"/>
  <c r="Q506" i="28"/>
  <c r="P506" i="28"/>
  <c r="M506" i="28"/>
  <c r="AR505" i="28"/>
  <c r="AQ505" i="28"/>
  <c r="AP505" i="28"/>
  <c r="AO505" i="28"/>
  <c r="AN505" i="28"/>
  <c r="AM505" i="28"/>
  <c r="AL505" i="28"/>
  <c r="AK505" i="28"/>
  <c r="AJ505" i="28"/>
  <c r="AI505" i="28"/>
  <c r="AH505" i="28"/>
  <c r="AG505" i="28"/>
  <c r="AF505" i="28"/>
  <c r="AE505" i="28"/>
  <c r="AD505" i="28"/>
  <c r="AC505" i="28"/>
  <c r="AB505" i="28"/>
  <c r="AA505" i="28"/>
  <c r="Z505" i="28"/>
  <c r="Y505" i="28"/>
  <c r="X505" i="28"/>
  <c r="W505" i="28"/>
  <c r="U505" i="28"/>
  <c r="T505" i="28"/>
  <c r="S505" i="28"/>
  <c r="R505" i="28"/>
  <c r="AQ504" i="28"/>
  <c r="AP504" i="28"/>
  <c r="AO504" i="28"/>
  <c r="AN504" i="28"/>
  <c r="AM504" i="28"/>
  <c r="AL504" i="28"/>
  <c r="AK504" i="28"/>
  <c r="AJ504" i="28"/>
  <c r="AI504" i="28"/>
  <c r="AH504" i="28"/>
  <c r="AG504" i="28"/>
  <c r="AF504" i="28"/>
  <c r="AE504" i="28"/>
  <c r="AD504" i="28"/>
  <c r="AC504" i="28"/>
  <c r="AB504" i="28"/>
  <c r="AA504" i="28"/>
  <c r="Z504" i="28"/>
  <c r="Y504" i="28"/>
  <c r="X504" i="28"/>
  <c r="W504" i="28"/>
  <c r="V504" i="28"/>
  <c r="U504" i="28"/>
  <c r="T504" i="28"/>
  <c r="S504" i="28"/>
  <c r="R504" i="28"/>
  <c r="P504" i="28"/>
  <c r="AR503" i="28"/>
  <c r="AQ503" i="28"/>
  <c r="AP503" i="28"/>
  <c r="AO503" i="28"/>
  <c r="AN503" i="28"/>
  <c r="AM503" i="28"/>
  <c r="AL503" i="28"/>
  <c r="AK503" i="28"/>
  <c r="AJ503" i="28"/>
  <c r="AI503" i="28"/>
  <c r="AH503" i="28"/>
  <c r="AG503" i="28"/>
  <c r="AF503" i="28"/>
  <c r="AE503" i="28"/>
  <c r="AD503" i="28"/>
  <c r="AC503" i="28"/>
  <c r="AB503" i="28"/>
  <c r="AA503" i="28"/>
  <c r="Z503" i="28"/>
  <c r="Y503" i="28"/>
  <c r="X503" i="28"/>
  <c r="W503" i="28"/>
  <c r="V503" i="28"/>
  <c r="U503" i="28"/>
  <c r="T503" i="28"/>
  <c r="S503" i="28"/>
  <c r="R503" i="28"/>
  <c r="AQ502" i="28"/>
  <c r="AP502" i="28"/>
  <c r="AO502" i="28"/>
  <c r="AN502" i="28"/>
  <c r="AM502" i="28"/>
  <c r="AL502" i="28"/>
  <c r="AK502" i="28"/>
  <c r="AJ502" i="28"/>
  <c r="AI502" i="28"/>
  <c r="AH502" i="28"/>
  <c r="AG502" i="28"/>
  <c r="AF502" i="28"/>
  <c r="AE502" i="28"/>
  <c r="AD502" i="28"/>
  <c r="AC502" i="28"/>
  <c r="AB502" i="28"/>
  <c r="AA502" i="28"/>
  <c r="Z502" i="28"/>
  <c r="Y502" i="28"/>
  <c r="X502" i="28"/>
  <c r="W502" i="28"/>
  <c r="V502" i="28"/>
  <c r="T502" i="28"/>
  <c r="S502" i="28"/>
  <c r="R502" i="28"/>
  <c r="P502" i="28"/>
  <c r="M502" i="28"/>
  <c r="AR501" i="28"/>
  <c r="AQ501" i="28"/>
  <c r="AP501" i="28"/>
  <c r="AO501" i="28"/>
  <c r="AN501" i="28"/>
  <c r="AM501" i="28"/>
  <c r="AL501" i="28"/>
  <c r="AK501" i="28"/>
  <c r="AJ501" i="28"/>
  <c r="AI501" i="28"/>
  <c r="AH501" i="28"/>
  <c r="AG501" i="28"/>
  <c r="AF501" i="28"/>
  <c r="AE501" i="28"/>
  <c r="AD501" i="28"/>
  <c r="AC501" i="28"/>
  <c r="AB501" i="28"/>
  <c r="AA501" i="28"/>
  <c r="Z501" i="28"/>
  <c r="Y501" i="28"/>
  <c r="X501" i="28"/>
  <c r="W501" i="28"/>
  <c r="U501" i="28"/>
  <c r="T501" i="28"/>
  <c r="S501" i="28"/>
  <c r="R501" i="28"/>
  <c r="P501" i="28"/>
  <c r="AQ500" i="28"/>
  <c r="AP500" i="28"/>
  <c r="AO500" i="28"/>
  <c r="AN500" i="28"/>
  <c r="AM500" i="28"/>
  <c r="AL500" i="28"/>
  <c r="AK500" i="28"/>
  <c r="AJ500" i="28"/>
  <c r="AI500" i="28"/>
  <c r="AH500" i="28"/>
  <c r="AG500" i="28"/>
  <c r="AF500" i="28"/>
  <c r="AE500" i="28"/>
  <c r="AD500" i="28"/>
  <c r="AC500" i="28"/>
  <c r="AB500" i="28"/>
  <c r="AA500" i="28"/>
  <c r="Z500" i="28"/>
  <c r="Y500" i="28"/>
  <c r="X500" i="28"/>
  <c r="W500" i="28"/>
  <c r="T500" i="28"/>
  <c r="S500" i="28"/>
  <c r="R500" i="28"/>
  <c r="O500" i="28"/>
  <c r="AQ499" i="28"/>
  <c r="AP499" i="28"/>
  <c r="AO499" i="28"/>
  <c r="AN499" i="28"/>
  <c r="AM499" i="28"/>
  <c r="AL499" i="28"/>
  <c r="AK499" i="28"/>
  <c r="AJ499" i="28"/>
  <c r="AI499" i="28"/>
  <c r="AH499" i="28"/>
  <c r="AG499" i="28"/>
  <c r="AF499" i="28"/>
  <c r="AE499" i="28"/>
  <c r="AD499" i="28"/>
  <c r="AC499" i="28"/>
  <c r="AB499" i="28"/>
  <c r="AA499" i="28"/>
  <c r="Z499" i="28"/>
  <c r="Y499" i="28"/>
  <c r="X499" i="28"/>
  <c r="W499" i="28"/>
  <c r="T499" i="28"/>
  <c r="S499" i="28"/>
  <c r="R499" i="28"/>
  <c r="AR498" i="28"/>
  <c r="AQ498" i="28"/>
  <c r="AP498" i="28"/>
  <c r="AO498" i="28"/>
  <c r="AN498" i="28"/>
  <c r="AM498" i="28"/>
  <c r="AL498" i="28"/>
  <c r="AK498" i="28"/>
  <c r="AJ498" i="28"/>
  <c r="AI498" i="28"/>
  <c r="AH498" i="28"/>
  <c r="AG498" i="28"/>
  <c r="AF498" i="28"/>
  <c r="AE498" i="28"/>
  <c r="AD498" i="28"/>
  <c r="AC498" i="28"/>
  <c r="AB498" i="28"/>
  <c r="AA498" i="28"/>
  <c r="Z498" i="28"/>
  <c r="Y498" i="28"/>
  <c r="X498" i="28"/>
  <c r="W498" i="28"/>
  <c r="T498" i="28"/>
  <c r="S498" i="28"/>
  <c r="R498" i="28"/>
  <c r="O498" i="28"/>
  <c r="AR497" i="28"/>
  <c r="AQ497" i="28"/>
  <c r="AP497" i="28"/>
  <c r="AO497" i="28"/>
  <c r="AN497" i="28"/>
  <c r="AM497" i="28"/>
  <c r="AL497" i="28"/>
  <c r="AK497" i="28"/>
  <c r="AJ497" i="28"/>
  <c r="AI497" i="28"/>
  <c r="AH497" i="28"/>
  <c r="AG497" i="28"/>
  <c r="AF497" i="28"/>
  <c r="AE497" i="28"/>
  <c r="AD497" i="28"/>
  <c r="AC497" i="28"/>
  <c r="AB497" i="28"/>
  <c r="AA497" i="28"/>
  <c r="Z497" i="28"/>
  <c r="Y497" i="28"/>
  <c r="X497" i="28"/>
  <c r="W497" i="28"/>
  <c r="V497" i="28"/>
  <c r="T497" i="28"/>
  <c r="S497" i="28"/>
  <c r="R497" i="28"/>
  <c r="P497" i="28"/>
  <c r="AQ496" i="28"/>
  <c r="AP496" i="28"/>
  <c r="AO496" i="28"/>
  <c r="AN496" i="28"/>
  <c r="AM496" i="28"/>
  <c r="AL496" i="28"/>
  <c r="AK496" i="28"/>
  <c r="AJ496" i="28"/>
  <c r="AI496" i="28"/>
  <c r="AH496" i="28"/>
  <c r="AG496" i="28"/>
  <c r="AF496" i="28"/>
  <c r="AE496" i="28"/>
  <c r="AD496" i="28"/>
  <c r="AC496" i="28"/>
  <c r="AB496" i="28"/>
  <c r="AA496" i="28"/>
  <c r="Z496" i="28"/>
  <c r="Y496" i="28"/>
  <c r="X496" i="28"/>
  <c r="W496" i="28"/>
  <c r="V496" i="28"/>
  <c r="U496" i="28"/>
  <c r="T496" i="28"/>
  <c r="S496" i="28"/>
  <c r="R496" i="28"/>
  <c r="Q496" i="28"/>
  <c r="P496" i="28"/>
  <c r="M496" i="28"/>
  <c r="AR495" i="28"/>
  <c r="AQ495" i="28"/>
  <c r="AP495" i="28"/>
  <c r="AO495" i="28"/>
  <c r="AN495" i="28"/>
  <c r="AM495" i="28"/>
  <c r="AL495" i="28"/>
  <c r="AK495" i="28"/>
  <c r="AJ495" i="28"/>
  <c r="AI495" i="28"/>
  <c r="AH495" i="28"/>
  <c r="AG495" i="28"/>
  <c r="AF495" i="28"/>
  <c r="AE495" i="28"/>
  <c r="AD495" i="28"/>
  <c r="AC495" i="28"/>
  <c r="AB495" i="28"/>
  <c r="AA495" i="28"/>
  <c r="Z495" i="28"/>
  <c r="Y495" i="28"/>
  <c r="X495" i="28"/>
  <c r="W495" i="28"/>
  <c r="U495" i="28"/>
  <c r="T495" i="28"/>
  <c r="S495" i="28"/>
  <c r="R495" i="28"/>
  <c r="AQ494" i="28"/>
  <c r="AP494" i="28"/>
  <c r="AO494" i="28"/>
  <c r="AN494" i="28"/>
  <c r="AM494" i="28"/>
  <c r="AL494" i="28"/>
  <c r="AK494" i="28"/>
  <c r="AJ494" i="28"/>
  <c r="AI494" i="28"/>
  <c r="AH494" i="28"/>
  <c r="AG494" i="28"/>
  <c r="AF494" i="28"/>
  <c r="AE494" i="28"/>
  <c r="AD494" i="28"/>
  <c r="AC494" i="28"/>
  <c r="AB494" i="28"/>
  <c r="AA494" i="28"/>
  <c r="Z494" i="28"/>
  <c r="Y494" i="28"/>
  <c r="X494" i="28"/>
  <c r="W494" i="28"/>
  <c r="V494" i="28"/>
  <c r="U494" i="28"/>
  <c r="T494" i="28"/>
  <c r="S494" i="28"/>
  <c r="R494" i="28"/>
  <c r="Q494" i="28"/>
  <c r="P494" i="28"/>
  <c r="O494" i="28"/>
  <c r="AR493" i="28"/>
  <c r="AQ493" i="28"/>
  <c r="AP493" i="28"/>
  <c r="AO493" i="28"/>
  <c r="AN493" i="28"/>
  <c r="AM493" i="28"/>
  <c r="AL493" i="28"/>
  <c r="AK493" i="28"/>
  <c r="AJ493" i="28"/>
  <c r="AI493" i="28"/>
  <c r="AH493" i="28"/>
  <c r="AG493" i="28"/>
  <c r="AF493" i="28"/>
  <c r="AE493" i="28"/>
  <c r="AD493" i="28"/>
  <c r="AC493" i="28"/>
  <c r="AB493" i="28"/>
  <c r="AA493" i="28"/>
  <c r="Z493" i="28"/>
  <c r="Y493" i="28"/>
  <c r="X493" i="28"/>
  <c r="W493" i="28"/>
  <c r="V493" i="28"/>
  <c r="U493" i="28"/>
  <c r="T493" i="28"/>
  <c r="S493" i="28"/>
  <c r="R493" i="28"/>
  <c r="P493" i="28"/>
  <c r="AR492" i="28"/>
  <c r="AQ492" i="28"/>
  <c r="AP492" i="28"/>
  <c r="AO492" i="28"/>
  <c r="AN492" i="28"/>
  <c r="AM492" i="28"/>
  <c r="AL492" i="28"/>
  <c r="AK492" i="28"/>
  <c r="AJ492" i="28"/>
  <c r="AI492" i="28"/>
  <c r="AH492" i="28"/>
  <c r="AG492" i="28"/>
  <c r="AF492" i="28"/>
  <c r="AE492" i="28"/>
  <c r="AD492" i="28"/>
  <c r="AC492" i="28"/>
  <c r="AB492" i="28"/>
  <c r="AA492" i="28"/>
  <c r="Z492" i="28"/>
  <c r="Y492" i="28"/>
  <c r="X492" i="28"/>
  <c r="W492" i="28"/>
  <c r="U492" i="28"/>
  <c r="T492" i="28"/>
  <c r="S492" i="28"/>
  <c r="R492" i="28"/>
  <c r="Q492" i="28"/>
  <c r="AR491" i="28"/>
  <c r="AQ491" i="28"/>
  <c r="AP491" i="28"/>
  <c r="AO491" i="28"/>
  <c r="AN491" i="28"/>
  <c r="AM491" i="28"/>
  <c r="AL491" i="28"/>
  <c r="AK491" i="28"/>
  <c r="AJ491" i="28"/>
  <c r="AI491" i="28"/>
  <c r="AH491" i="28"/>
  <c r="AG491" i="28"/>
  <c r="AF491" i="28"/>
  <c r="AE491" i="28"/>
  <c r="AD491" i="28"/>
  <c r="AC491" i="28"/>
  <c r="AB491" i="28"/>
  <c r="AA491" i="28"/>
  <c r="Z491" i="28"/>
  <c r="Y491" i="28"/>
  <c r="X491" i="28"/>
  <c r="W491" i="28"/>
  <c r="U491" i="28"/>
  <c r="T491" i="28"/>
  <c r="S491" i="28"/>
  <c r="R491" i="28"/>
  <c r="AR490" i="28"/>
  <c r="AQ490" i="28"/>
  <c r="AP490" i="28"/>
  <c r="AO490" i="28"/>
  <c r="AN490" i="28"/>
  <c r="AM490" i="28"/>
  <c r="AL490" i="28"/>
  <c r="AK490" i="28"/>
  <c r="AJ490" i="28"/>
  <c r="AI490" i="28"/>
  <c r="AH490" i="28"/>
  <c r="AG490" i="28"/>
  <c r="AF490" i="28"/>
  <c r="AE490" i="28"/>
  <c r="AD490" i="28"/>
  <c r="AC490" i="28"/>
  <c r="AB490" i="28"/>
  <c r="AA490" i="28"/>
  <c r="Z490" i="28"/>
  <c r="Y490" i="28"/>
  <c r="X490" i="28"/>
  <c r="W490" i="28"/>
  <c r="T490" i="28"/>
  <c r="S490" i="28"/>
  <c r="R490" i="28"/>
  <c r="O490" i="28"/>
  <c r="M490" i="28"/>
  <c r="AR489" i="28"/>
  <c r="AQ489" i="28"/>
  <c r="AP489" i="28"/>
  <c r="AO489" i="28"/>
  <c r="AN489" i="28"/>
  <c r="AM489" i="28"/>
  <c r="AL489" i="28"/>
  <c r="AK489" i="28"/>
  <c r="AJ489" i="28"/>
  <c r="AI489" i="28"/>
  <c r="AH489" i="28"/>
  <c r="AG489" i="28"/>
  <c r="AF489" i="28"/>
  <c r="AE489" i="28"/>
  <c r="AD489" i="28"/>
  <c r="AC489" i="28"/>
  <c r="AB489" i="28"/>
  <c r="AA489" i="28"/>
  <c r="Z489" i="28"/>
  <c r="Y489" i="28"/>
  <c r="X489" i="28"/>
  <c r="W489" i="28"/>
  <c r="U489" i="28"/>
  <c r="T489" i="28"/>
  <c r="S489" i="28"/>
  <c r="R489" i="28"/>
  <c r="P489" i="28"/>
  <c r="AQ488" i="28"/>
  <c r="AP488" i="28"/>
  <c r="AO488" i="28"/>
  <c r="AN488" i="28"/>
  <c r="AM488" i="28"/>
  <c r="AL488" i="28"/>
  <c r="AK488" i="28"/>
  <c r="AJ488" i="28"/>
  <c r="AI488" i="28"/>
  <c r="AH488" i="28"/>
  <c r="AG488" i="28"/>
  <c r="AF488" i="28"/>
  <c r="AE488" i="28"/>
  <c r="AD488" i="28"/>
  <c r="AC488" i="28"/>
  <c r="AB488" i="28"/>
  <c r="AA488" i="28"/>
  <c r="Z488" i="28"/>
  <c r="Y488" i="28"/>
  <c r="X488" i="28"/>
  <c r="W488" i="28"/>
  <c r="V488" i="28"/>
  <c r="T488" i="28"/>
  <c r="S488" i="28"/>
  <c r="R488" i="28"/>
  <c r="P488" i="28"/>
  <c r="AR487" i="28"/>
  <c r="AQ487" i="28"/>
  <c r="AP487" i="28"/>
  <c r="AO487" i="28"/>
  <c r="AN487" i="28"/>
  <c r="AM487" i="28"/>
  <c r="AL487" i="28"/>
  <c r="AK487" i="28"/>
  <c r="AJ487" i="28"/>
  <c r="AI487" i="28"/>
  <c r="AH487" i="28"/>
  <c r="AG487" i="28"/>
  <c r="AF487" i="28"/>
  <c r="AE487" i="28"/>
  <c r="AD487" i="28"/>
  <c r="AC487" i="28"/>
  <c r="AB487" i="28"/>
  <c r="AA487" i="28"/>
  <c r="Z487" i="28"/>
  <c r="Y487" i="28"/>
  <c r="X487" i="28"/>
  <c r="W487" i="28"/>
  <c r="V487" i="28"/>
  <c r="U487" i="28"/>
  <c r="T487" i="28"/>
  <c r="S487" i="28"/>
  <c r="R487" i="28"/>
  <c r="AQ486" i="28"/>
  <c r="AP486" i="28"/>
  <c r="AO486" i="28"/>
  <c r="AN486" i="28"/>
  <c r="AM486" i="28"/>
  <c r="AL486" i="28"/>
  <c r="AK486" i="28"/>
  <c r="AJ486" i="28"/>
  <c r="AI486" i="28"/>
  <c r="AH486" i="28"/>
  <c r="AG486" i="28"/>
  <c r="AF486" i="28"/>
  <c r="AE486" i="28"/>
  <c r="AD486" i="28"/>
  <c r="AC486" i="28"/>
  <c r="AB486" i="28"/>
  <c r="AA486" i="28"/>
  <c r="Z486" i="28"/>
  <c r="Y486" i="28"/>
  <c r="X486" i="28"/>
  <c r="W486" i="28"/>
  <c r="V486" i="28"/>
  <c r="T486" i="28"/>
  <c r="S486" i="28"/>
  <c r="R486" i="28"/>
  <c r="Q486" i="28"/>
  <c r="P486" i="28"/>
  <c r="M486" i="28"/>
  <c r="AQ485" i="28"/>
  <c r="AP485" i="28"/>
  <c r="AO485" i="28"/>
  <c r="AN485" i="28"/>
  <c r="AM485" i="28"/>
  <c r="AL485" i="28"/>
  <c r="AK485" i="28"/>
  <c r="AJ485" i="28"/>
  <c r="AI485" i="28"/>
  <c r="AH485" i="28"/>
  <c r="AG485" i="28"/>
  <c r="AF485" i="28"/>
  <c r="AE485" i="28"/>
  <c r="AD485" i="28"/>
  <c r="AC485" i="28"/>
  <c r="AB485" i="28"/>
  <c r="AA485" i="28"/>
  <c r="Z485" i="28"/>
  <c r="Y485" i="28"/>
  <c r="X485" i="28"/>
  <c r="W485" i="28"/>
  <c r="V485" i="28"/>
  <c r="U485" i="28"/>
  <c r="T485" i="28"/>
  <c r="S485" i="28"/>
  <c r="R485" i="28"/>
  <c r="P485" i="28"/>
  <c r="AQ484" i="28"/>
  <c r="AP484" i="28"/>
  <c r="AO484" i="28"/>
  <c r="AN484" i="28"/>
  <c r="AM484" i="28"/>
  <c r="AL484" i="28"/>
  <c r="AK484" i="28"/>
  <c r="AJ484" i="28"/>
  <c r="AI484" i="28"/>
  <c r="AH484" i="28"/>
  <c r="AG484" i="28"/>
  <c r="AF484" i="28"/>
  <c r="AE484" i="28"/>
  <c r="AD484" i="28"/>
  <c r="AC484" i="28"/>
  <c r="AB484" i="28"/>
  <c r="AA484" i="28"/>
  <c r="Z484" i="28"/>
  <c r="Y484" i="28"/>
  <c r="X484" i="28"/>
  <c r="W484" i="28"/>
  <c r="T484" i="28"/>
  <c r="S484" i="28"/>
  <c r="R484" i="28"/>
  <c r="O484" i="28"/>
  <c r="AQ483" i="28"/>
  <c r="AP483" i="28"/>
  <c r="AO483" i="28"/>
  <c r="AN483" i="28"/>
  <c r="AM483" i="28"/>
  <c r="AL483" i="28"/>
  <c r="AK483" i="28"/>
  <c r="AJ483" i="28"/>
  <c r="AI483" i="28"/>
  <c r="AH483" i="28"/>
  <c r="AG483" i="28"/>
  <c r="AF483" i="28"/>
  <c r="AE483" i="28"/>
  <c r="AD483" i="28"/>
  <c r="AC483" i="28"/>
  <c r="AB483" i="28"/>
  <c r="AA483" i="28"/>
  <c r="Z483" i="28"/>
  <c r="Y483" i="28"/>
  <c r="X483" i="28"/>
  <c r="W483" i="28"/>
  <c r="U483" i="28"/>
  <c r="T483" i="28"/>
  <c r="S483" i="28"/>
  <c r="R483" i="28"/>
  <c r="AR482" i="28"/>
  <c r="AQ482" i="28"/>
  <c r="AP482" i="28"/>
  <c r="AO482" i="28"/>
  <c r="AN482" i="28"/>
  <c r="AM482" i="28"/>
  <c r="AL482" i="28"/>
  <c r="AK482" i="28"/>
  <c r="AJ482" i="28"/>
  <c r="AI482" i="28"/>
  <c r="AH482" i="28"/>
  <c r="AG482" i="28"/>
  <c r="AF482" i="28"/>
  <c r="AE482" i="28"/>
  <c r="AD482" i="28"/>
  <c r="AC482" i="28"/>
  <c r="AB482" i="28"/>
  <c r="AA482" i="28"/>
  <c r="Z482" i="28"/>
  <c r="Y482" i="28"/>
  <c r="X482" i="28"/>
  <c r="W482" i="28"/>
  <c r="U482" i="28"/>
  <c r="T482" i="28"/>
  <c r="S482" i="28"/>
  <c r="R482" i="28"/>
  <c r="P482" i="28"/>
  <c r="O482" i="28"/>
  <c r="M482" i="28"/>
  <c r="AR481" i="28"/>
  <c r="AQ481" i="28"/>
  <c r="AP481" i="28"/>
  <c r="AO481" i="28"/>
  <c r="AN481" i="28"/>
  <c r="AM481" i="28"/>
  <c r="AL481" i="28"/>
  <c r="AK481" i="28"/>
  <c r="AJ481" i="28"/>
  <c r="AI481" i="28"/>
  <c r="AH481" i="28"/>
  <c r="AG481" i="28"/>
  <c r="AF481" i="28"/>
  <c r="AE481" i="28"/>
  <c r="AD481" i="28"/>
  <c r="AC481" i="28"/>
  <c r="AB481" i="28"/>
  <c r="AA481" i="28"/>
  <c r="Z481" i="28"/>
  <c r="Y481" i="28"/>
  <c r="X481" i="28"/>
  <c r="W481" i="28"/>
  <c r="U481" i="28"/>
  <c r="T481" i="28"/>
  <c r="S481" i="28"/>
  <c r="R481" i="28"/>
  <c r="P481" i="28"/>
  <c r="AQ480" i="28"/>
  <c r="AP480" i="28"/>
  <c r="AO480" i="28"/>
  <c r="AN480" i="28"/>
  <c r="AM480" i="28"/>
  <c r="AL480" i="28"/>
  <c r="AK480" i="28"/>
  <c r="AJ480" i="28"/>
  <c r="AI480" i="28"/>
  <c r="AH480" i="28"/>
  <c r="AG480" i="28"/>
  <c r="AF480" i="28"/>
  <c r="AE480" i="28"/>
  <c r="AD480" i="28"/>
  <c r="AC480" i="28"/>
  <c r="AB480" i="28"/>
  <c r="AA480" i="28"/>
  <c r="Z480" i="28"/>
  <c r="Y480" i="28"/>
  <c r="X480" i="28"/>
  <c r="W480" i="28"/>
  <c r="U480" i="28"/>
  <c r="T480" i="28"/>
  <c r="S480" i="28"/>
  <c r="R480" i="28"/>
  <c r="N480" i="28"/>
  <c r="AR479" i="28"/>
  <c r="AQ479" i="28"/>
  <c r="AP479" i="28"/>
  <c r="AO479" i="28"/>
  <c r="AN479" i="28"/>
  <c r="AM479" i="28"/>
  <c r="AL479" i="28"/>
  <c r="AK479" i="28"/>
  <c r="AJ479" i="28"/>
  <c r="AI479" i="28"/>
  <c r="AH479" i="28"/>
  <c r="AG479" i="28"/>
  <c r="AF479" i="28"/>
  <c r="AE479" i="28"/>
  <c r="AD479" i="28"/>
  <c r="AC479" i="28"/>
  <c r="AB479" i="28"/>
  <c r="AA479" i="28"/>
  <c r="Z479" i="28"/>
  <c r="Y479" i="28"/>
  <c r="X479" i="28"/>
  <c r="W479" i="28"/>
  <c r="V479" i="28"/>
  <c r="T479" i="28"/>
  <c r="S479" i="28"/>
  <c r="R479" i="28"/>
  <c r="Q479" i="28"/>
  <c r="P479" i="28"/>
  <c r="M479" i="28"/>
  <c r="AR478" i="28"/>
  <c r="AQ478" i="28"/>
  <c r="AP478" i="28"/>
  <c r="AO478" i="28"/>
  <c r="AN478" i="28"/>
  <c r="AM478" i="28"/>
  <c r="AL478" i="28"/>
  <c r="AK478" i="28"/>
  <c r="AJ478" i="28"/>
  <c r="AI478" i="28"/>
  <c r="AH478" i="28"/>
  <c r="AG478" i="28"/>
  <c r="AF478" i="28"/>
  <c r="AE478" i="28"/>
  <c r="AD478" i="28"/>
  <c r="AC478" i="28"/>
  <c r="AB478" i="28"/>
  <c r="AA478" i="28"/>
  <c r="Z478" i="28"/>
  <c r="Y478" i="28"/>
  <c r="X478" i="28"/>
  <c r="W478" i="28"/>
  <c r="U478" i="28"/>
  <c r="T478" i="28"/>
  <c r="S478" i="28"/>
  <c r="R478" i="28"/>
  <c r="N478" i="28"/>
  <c r="AQ477" i="28"/>
  <c r="AP477" i="28"/>
  <c r="AO477" i="28"/>
  <c r="AN477" i="28"/>
  <c r="AM477" i="28"/>
  <c r="AL477" i="28"/>
  <c r="AK477" i="28"/>
  <c r="AJ477" i="28"/>
  <c r="AI477" i="28"/>
  <c r="AH477" i="28"/>
  <c r="AG477" i="28"/>
  <c r="AF477" i="28"/>
  <c r="AE477" i="28"/>
  <c r="AD477" i="28"/>
  <c r="AC477" i="28"/>
  <c r="AB477" i="28"/>
  <c r="AA477" i="28"/>
  <c r="Z477" i="28"/>
  <c r="Y477" i="28"/>
  <c r="X477" i="28"/>
  <c r="W477" i="28"/>
  <c r="V477" i="28"/>
  <c r="T477" i="28"/>
  <c r="S477" i="28"/>
  <c r="R477" i="28"/>
  <c r="Q477" i="28"/>
  <c r="P477" i="28"/>
  <c r="M477" i="28"/>
  <c r="AQ476" i="28"/>
  <c r="AP476" i="28"/>
  <c r="AO476" i="28"/>
  <c r="AN476" i="28"/>
  <c r="AM476" i="28"/>
  <c r="AL476" i="28"/>
  <c r="AK476" i="28"/>
  <c r="AJ476" i="28"/>
  <c r="AI476" i="28"/>
  <c r="AH476" i="28"/>
  <c r="AG476" i="28"/>
  <c r="AF476" i="28"/>
  <c r="AE476" i="28"/>
  <c r="AD476" i="28"/>
  <c r="AC476" i="28"/>
  <c r="AB476" i="28"/>
  <c r="AA476" i="28"/>
  <c r="Z476" i="28"/>
  <c r="Y476" i="28"/>
  <c r="X476" i="28"/>
  <c r="W476" i="28"/>
  <c r="U476" i="28"/>
  <c r="T476" i="28"/>
  <c r="S476" i="28"/>
  <c r="R476" i="28"/>
  <c r="N476" i="28"/>
  <c r="AR475" i="28"/>
  <c r="AQ475" i="28"/>
  <c r="AP475" i="28"/>
  <c r="AO475" i="28"/>
  <c r="AN475" i="28"/>
  <c r="AM475" i="28"/>
  <c r="AL475" i="28"/>
  <c r="AK475" i="28"/>
  <c r="AJ475" i="28"/>
  <c r="AI475" i="28"/>
  <c r="AH475" i="28"/>
  <c r="AG475" i="28"/>
  <c r="AF475" i="28"/>
  <c r="AE475" i="28"/>
  <c r="AD475" i="28"/>
  <c r="AC475" i="28"/>
  <c r="AB475" i="28"/>
  <c r="AA475" i="28"/>
  <c r="Z475" i="28"/>
  <c r="Y475" i="28"/>
  <c r="X475" i="28"/>
  <c r="W475" i="28"/>
  <c r="V475" i="28"/>
  <c r="T475" i="28"/>
  <c r="S475" i="28"/>
  <c r="R475" i="28"/>
  <c r="P475" i="28"/>
  <c r="M475" i="28"/>
  <c r="AR474" i="28"/>
  <c r="AQ474" i="28"/>
  <c r="AP474" i="28"/>
  <c r="AO474" i="28"/>
  <c r="AN474" i="28"/>
  <c r="AM474" i="28"/>
  <c r="AL474" i="28"/>
  <c r="AK474" i="28"/>
  <c r="AJ474" i="28"/>
  <c r="AI474" i="28"/>
  <c r="AH474" i="28"/>
  <c r="AG474" i="28"/>
  <c r="AF474" i="28"/>
  <c r="AE474" i="28"/>
  <c r="AD474" i="28"/>
  <c r="AC474" i="28"/>
  <c r="AB474" i="28"/>
  <c r="AA474" i="28"/>
  <c r="Z474" i="28"/>
  <c r="Y474" i="28"/>
  <c r="X474" i="28"/>
  <c r="W474" i="28"/>
  <c r="U474" i="28"/>
  <c r="T474" i="28"/>
  <c r="S474" i="28"/>
  <c r="R474" i="28"/>
  <c r="N474" i="28"/>
  <c r="AQ473" i="28"/>
  <c r="AP473" i="28"/>
  <c r="AO473" i="28"/>
  <c r="AN473" i="28"/>
  <c r="AM473" i="28"/>
  <c r="AL473" i="28"/>
  <c r="AK473" i="28"/>
  <c r="AJ473" i="28"/>
  <c r="AI473" i="28"/>
  <c r="AH473" i="28"/>
  <c r="AG473" i="28"/>
  <c r="AF473" i="28"/>
  <c r="AE473" i="28"/>
  <c r="AD473" i="28"/>
  <c r="AC473" i="28"/>
  <c r="AB473" i="28"/>
  <c r="AA473" i="28"/>
  <c r="Z473" i="28"/>
  <c r="Y473" i="28"/>
  <c r="X473" i="28"/>
  <c r="W473" i="28"/>
  <c r="V473" i="28"/>
  <c r="U473" i="28"/>
  <c r="T473" i="28"/>
  <c r="S473" i="28"/>
  <c r="R473" i="28"/>
  <c r="Q473" i="28"/>
  <c r="P473" i="28"/>
  <c r="O473" i="28"/>
  <c r="M473" i="28"/>
  <c r="AR472" i="28"/>
  <c r="AQ472" i="28"/>
  <c r="AP472" i="28"/>
  <c r="AO472" i="28"/>
  <c r="AN472" i="28"/>
  <c r="AM472" i="28"/>
  <c r="AL472" i="28"/>
  <c r="AK472" i="28"/>
  <c r="AJ472" i="28"/>
  <c r="AI472" i="28"/>
  <c r="AH472" i="28"/>
  <c r="AG472" i="28"/>
  <c r="AF472" i="28"/>
  <c r="AE472" i="28"/>
  <c r="AD472" i="28"/>
  <c r="AC472" i="28"/>
  <c r="AB472" i="28"/>
  <c r="AA472" i="28"/>
  <c r="Z472" i="28"/>
  <c r="Y472" i="28"/>
  <c r="X472" i="28"/>
  <c r="W472" i="28"/>
  <c r="U472" i="28"/>
  <c r="T472" i="28"/>
  <c r="S472" i="28"/>
  <c r="R472" i="28"/>
  <c r="N472" i="28"/>
  <c r="AR471" i="28"/>
  <c r="AQ471" i="28"/>
  <c r="AP471" i="28"/>
  <c r="AO471" i="28"/>
  <c r="AN471" i="28"/>
  <c r="AM471" i="28"/>
  <c r="AL471" i="28"/>
  <c r="AK471" i="28"/>
  <c r="AJ471" i="28"/>
  <c r="AI471" i="28"/>
  <c r="AH471" i="28"/>
  <c r="AG471" i="28"/>
  <c r="AF471" i="28"/>
  <c r="AE471" i="28"/>
  <c r="AD471" i="28"/>
  <c r="AC471" i="28"/>
  <c r="AB471" i="28"/>
  <c r="AA471" i="28"/>
  <c r="Z471" i="28"/>
  <c r="Y471" i="28"/>
  <c r="X471" i="28"/>
  <c r="W471" i="28"/>
  <c r="V471" i="28"/>
  <c r="U471" i="28"/>
  <c r="T471" i="28"/>
  <c r="S471" i="28"/>
  <c r="R471" i="28"/>
  <c r="Q471" i="28"/>
  <c r="P471" i="28"/>
  <c r="M471" i="28"/>
  <c r="AR470" i="28"/>
  <c r="AQ470" i="28"/>
  <c r="AP470" i="28"/>
  <c r="AO470" i="28"/>
  <c r="AN470" i="28"/>
  <c r="AM470" i="28"/>
  <c r="AL470" i="28"/>
  <c r="AK470" i="28"/>
  <c r="AJ470" i="28"/>
  <c r="AI470" i="28"/>
  <c r="AH470" i="28"/>
  <c r="AG470" i="28"/>
  <c r="AF470" i="28"/>
  <c r="AE470" i="28"/>
  <c r="AD470" i="28"/>
  <c r="AC470" i="28"/>
  <c r="AB470" i="28"/>
  <c r="AA470" i="28"/>
  <c r="Z470" i="28"/>
  <c r="Y470" i="28"/>
  <c r="X470" i="28"/>
  <c r="W470" i="28"/>
  <c r="U470" i="28"/>
  <c r="T470" i="28"/>
  <c r="S470" i="28"/>
  <c r="R470" i="28"/>
  <c r="N470" i="28"/>
  <c r="AR469" i="28"/>
  <c r="AQ469" i="28"/>
  <c r="AP469" i="28"/>
  <c r="AO469" i="28"/>
  <c r="AN469" i="28"/>
  <c r="AM469" i="28"/>
  <c r="AL469" i="28"/>
  <c r="AK469" i="28"/>
  <c r="AJ469" i="28"/>
  <c r="AI469" i="28"/>
  <c r="AH469" i="28"/>
  <c r="AG469" i="28"/>
  <c r="AF469" i="28"/>
  <c r="AE469" i="28"/>
  <c r="AD469" i="28"/>
  <c r="AC469" i="28"/>
  <c r="AB469" i="28"/>
  <c r="AA469" i="28"/>
  <c r="Z469" i="28"/>
  <c r="Y469" i="28"/>
  <c r="X469" i="28"/>
  <c r="W469" i="28"/>
  <c r="V469" i="28"/>
  <c r="U469" i="28"/>
  <c r="T469" i="28"/>
  <c r="S469" i="28"/>
  <c r="R469" i="28"/>
  <c r="Q469" i="28"/>
  <c r="P469" i="28"/>
  <c r="M469" i="28"/>
  <c r="AR468" i="28"/>
  <c r="AQ468" i="28"/>
  <c r="AP468" i="28"/>
  <c r="AO468" i="28"/>
  <c r="AN468" i="28"/>
  <c r="AM468" i="28"/>
  <c r="AL468" i="28"/>
  <c r="AK468" i="28"/>
  <c r="AJ468" i="28"/>
  <c r="AI468" i="28"/>
  <c r="AH468" i="28"/>
  <c r="AG468" i="28"/>
  <c r="AF468" i="28"/>
  <c r="AE468" i="28"/>
  <c r="AD468" i="28"/>
  <c r="AC468" i="28"/>
  <c r="AB468" i="28"/>
  <c r="AA468" i="28"/>
  <c r="Z468" i="28"/>
  <c r="Y468" i="28"/>
  <c r="X468" i="28"/>
  <c r="W468" i="28"/>
  <c r="U468" i="28"/>
  <c r="T468" i="28"/>
  <c r="S468" i="28"/>
  <c r="R468" i="28"/>
  <c r="Q468" i="28"/>
  <c r="AR467" i="28"/>
  <c r="AQ467" i="28"/>
  <c r="AP467" i="28"/>
  <c r="AO467" i="28"/>
  <c r="AN467" i="28"/>
  <c r="AM467" i="28"/>
  <c r="AL467" i="28"/>
  <c r="AK467" i="28"/>
  <c r="AJ467" i="28"/>
  <c r="AI467" i="28"/>
  <c r="AH467" i="28"/>
  <c r="AG467" i="28"/>
  <c r="AF467" i="28"/>
  <c r="AE467" i="28"/>
  <c r="AD467" i="28"/>
  <c r="AC467" i="28"/>
  <c r="AB467" i="28"/>
  <c r="AA467" i="28"/>
  <c r="Z467" i="28"/>
  <c r="Y467" i="28"/>
  <c r="X467" i="28"/>
  <c r="W467" i="28"/>
  <c r="V467" i="28"/>
  <c r="U467" i="28"/>
  <c r="T467" i="28"/>
  <c r="S467" i="28"/>
  <c r="R467" i="28"/>
  <c r="P467" i="28"/>
  <c r="O467" i="28"/>
  <c r="M467" i="28"/>
  <c r="AQ466" i="28"/>
  <c r="AP466" i="28"/>
  <c r="AO466" i="28"/>
  <c r="AN466" i="28"/>
  <c r="AM466" i="28"/>
  <c r="AL466" i="28"/>
  <c r="AK466" i="28"/>
  <c r="AJ466" i="28"/>
  <c r="AI466" i="28"/>
  <c r="AH466" i="28"/>
  <c r="AG466" i="28"/>
  <c r="AF466" i="28"/>
  <c r="AE466" i="28"/>
  <c r="AD466" i="28"/>
  <c r="AC466" i="28"/>
  <c r="AB466" i="28"/>
  <c r="AA466" i="28"/>
  <c r="Z466" i="28"/>
  <c r="Y466" i="28"/>
  <c r="X466" i="28"/>
  <c r="W466" i="28"/>
  <c r="U466" i="28"/>
  <c r="T466" i="28"/>
  <c r="S466" i="28"/>
  <c r="R466" i="28"/>
  <c r="Q466" i="28"/>
  <c r="AR465" i="28"/>
  <c r="AQ465" i="28"/>
  <c r="AP465" i="28"/>
  <c r="AO465" i="28"/>
  <c r="AN465" i="28"/>
  <c r="AM465" i="28"/>
  <c r="AL465" i="28"/>
  <c r="AK465" i="28"/>
  <c r="AJ465" i="28"/>
  <c r="AI465" i="28"/>
  <c r="AH465" i="28"/>
  <c r="AG465" i="28"/>
  <c r="AF465" i="28"/>
  <c r="AE465" i="28"/>
  <c r="AD465" i="28"/>
  <c r="AC465" i="28"/>
  <c r="AB465" i="28"/>
  <c r="AA465" i="28"/>
  <c r="Z465" i="28"/>
  <c r="Y465" i="28"/>
  <c r="X465" i="28"/>
  <c r="W465" i="28"/>
  <c r="V465" i="28"/>
  <c r="U465" i="28"/>
  <c r="T465" i="28"/>
  <c r="S465" i="28"/>
  <c r="R465" i="28"/>
  <c r="Q465" i="28"/>
  <c r="P465" i="28"/>
  <c r="M465" i="28"/>
  <c r="AR464" i="28"/>
  <c r="AQ464" i="28"/>
  <c r="AP464" i="28"/>
  <c r="AO464" i="28"/>
  <c r="AN464" i="28"/>
  <c r="AM464" i="28"/>
  <c r="AL464" i="28"/>
  <c r="AK464" i="28"/>
  <c r="AJ464" i="28"/>
  <c r="AI464" i="28"/>
  <c r="AH464" i="28"/>
  <c r="AG464" i="28"/>
  <c r="AF464" i="28"/>
  <c r="AE464" i="28"/>
  <c r="AD464" i="28"/>
  <c r="AC464" i="28"/>
  <c r="AB464" i="28"/>
  <c r="AA464" i="28"/>
  <c r="Z464" i="28"/>
  <c r="Y464" i="28"/>
  <c r="X464" i="28"/>
  <c r="W464" i="28"/>
  <c r="V464" i="28"/>
  <c r="U464" i="28"/>
  <c r="T464" i="28"/>
  <c r="S464" i="28"/>
  <c r="R464" i="28"/>
  <c r="N464" i="28"/>
  <c r="AR463" i="28"/>
  <c r="AQ463" i="28"/>
  <c r="AP463" i="28"/>
  <c r="AO463" i="28"/>
  <c r="AN463" i="28"/>
  <c r="AM463" i="28"/>
  <c r="AL463" i="28"/>
  <c r="AK463" i="28"/>
  <c r="AJ463" i="28"/>
  <c r="AI463" i="28"/>
  <c r="AH463" i="28"/>
  <c r="AG463" i="28"/>
  <c r="AF463" i="28"/>
  <c r="AE463" i="28"/>
  <c r="AD463" i="28"/>
  <c r="AC463" i="28"/>
  <c r="AB463" i="28"/>
  <c r="AA463" i="28"/>
  <c r="Z463" i="28"/>
  <c r="Y463" i="28"/>
  <c r="X463" i="28"/>
  <c r="W463" i="28"/>
  <c r="V463" i="28"/>
  <c r="U463" i="28"/>
  <c r="T463" i="28"/>
  <c r="S463" i="28"/>
  <c r="R463" i="28"/>
  <c r="Q463" i="28"/>
  <c r="P463" i="28"/>
  <c r="M463" i="28"/>
  <c r="AR462" i="28"/>
  <c r="AQ462" i="28"/>
  <c r="AP462" i="28"/>
  <c r="AO462" i="28"/>
  <c r="AN462" i="28"/>
  <c r="AM462" i="28"/>
  <c r="AL462" i="28"/>
  <c r="AK462" i="28"/>
  <c r="AJ462" i="28"/>
  <c r="AI462" i="28"/>
  <c r="AH462" i="28"/>
  <c r="AG462" i="28"/>
  <c r="AF462" i="28"/>
  <c r="AE462" i="28"/>
  <c r="AD462" i="28"/>
  <c r="AC462" i="28"/>
  <c r="AB462" i="28"/>
  <c r="AA462" i="28"/>
  <c r="Z462" i="28"/>
  <c r="Y462" i="28"/>
  <c r="X462" i="28"/>
  <c r="W462" i="28"/>
  <c r="V462" i="28"/>
  <c r="U462" i="28"/>
  <c r="T462" i="28"/>
  <c r="S462" i="28"/>
  <c r="R462" i="28"/>
  <c r="N462" i="28"/>
  <c r="AR461" i="28"/>
  <c r="AQ461" i="28"/>
  <c r="AP461" i="28"/>
  <c r="AO461" i="28"/>
  <c r="AN461" i="28"/>
  <c r="AM461" i="28"/>
  <c r="AL461" i="28"/>
  <c r="AK461" i="28"/>
  <c r="AJ461" i="28"/>
  <c r="AI461" i="28"/>
  <c r="AH461" i="28"/>
  <c r="AG461" i="28"/>
  <c r="AF461" i="28"/>
  <c r="AE461" i="28"/>
  <c r="AD461" i="28"/>
  <c r="AC461" i="28"/>
  <c r="AB461" i="28"/>
  <c r="AA461" i="28"/>
  <c r="Z461" i="28"/>
  <c r="Y461" i="28"/>
  <c r="X461" i="28"/>
  <c r="W461" i="28"/>
  <c r="V461" i="28"/>
  <c r="U461" i="28"/>
  <c r="T461" i="28"/>
  <c r="S461" i="28"/>
  <c r="R461" i="28"/>
  <c r="Q461" i="28"/>
  <c r="P461" i="28"/>
  <c r="M461" i="28"/>
  <c r="AR460" i="28"/>
  <c r="AQ460" i="28"/>
  <c r="AP460" i="28"/>
  <c r="AO460" i="28"/>
  <c r="AN460" i="28"/>
  <c r="AM460" i="28"/>
  <c r="AL460" i="28"/>
  <c r="AK460" i="28"/>
  <c r="AJ460" i="28"/>
  <c r="AI460" i="28"/>
  <c r="AH460" i="28"/>
  <c r="AG460" i="28"/>
  <c r="AF460" i="28"/>
  <c r="AE460" i="28"/>
  <c r="AD460" i="28"/>
  <c r="AC460" i="28"/>
  <c r="AB460" i="28"/>
  <c r="AA460" i="28"/>
  <c r="Z460" i="28"/>
  <c r="Y460" i="28"/>
  <c r="X460" i="28"/>
  <c r="W460" i="28"/>
  <c r="V460" i="28"/>
  <c r="U460" i="28"/>
  <c r="T460" i="28"/>
  <c r="S460" i="28"/>
  <c r="R460" i="28"/>
  <c r="N460" i="28"/>
  <c r="AR459" i="28"/>
  <c r="AQ459" i="28"/>
  <c r="AP459" i="28"/>
  <c r="AO459" i="28"/>
  <c r="AN459" i="28"/>
  <c r="AM459" i="28"/>
  <c r="AL459" i="28"/>
  <c r="AK459" i="28"/>
  <c r="AJ459" i="28"/>
  <c r="AI459" i="28"/>
  <c r="AH459" i="28"/>
  <c r="AG459" i="28"/>
  <c r="AF459" i="28"/>
  <c r="AE459" i="28"/>
  <c r="AD459" i="28"/>
  <c r="AC459" i="28"/>
  <c r="AB459" i="28"/>
  <c r="AA459" i="28"/>
  <c r="Z459" i="28"/>
  <c r="Y459" i="28"/>
  <c r="X459" i="28"/>
  <c r="W459" i="28"/>
  <c r="V459" i="28"/>
  <c r="U459" i="28"/>
  <c r="T459" i="28"/>
  <c r="S459" i="28"/>
  <c r="R459" i="28"/>
  <c r="Q459" i="28"/>
  <c r="P459" i="28"/>
  <c r="M459" i="28"/>
  <c r="AR458" i="28"/>
  <c r="AQ458" i="28"/>
  <c r="AP458" i="28"/>
  <c r="AO458" i="28"/>
  <c r="AN458" i="28"/>
  <c r="AM458" i="28"/>
  <c r="AL458" i="28"/>
  <c r="AK458" i="28"/>
  <c r="AJ458" i="28"/>
  <c r="AI458" i="28"/>
  <c r="AH458" i="28"/>
  <c r="AG458" i="28"/>
  <c r="AF458" i="28"/>
  <c r="AE458" i="28"/>
  <c r="AD458" i="28"/>
  <c r="AC458" i="28"/>
  <c r="AB458" i="28"/>
  <c r="AA458" i="28"/>
  <c r="Z458" i="28"/>
  <c r="Y458" i="28"/>
  <c r="X458" i="28"/>
  <c r="W458" i="28"/>
  <c r="V458" i="28"/>
  <c r="U458" i="28"/>
  <c r="T458" i="28"/>
  <c r="S458" i="28"/>
  <c r="R458" i="28"/>
  <c r="N458" i="28"/>
  <c r="AR457" i="28"/>
  <c r="AQ457" i="28"/>
  <c r="AP457" i="28"/>
  <c r="AO457" i="28"/>
  <c r="AN457" i="28"/>
  <c r="AM457" i="28"/>
  <c r="AL457" i="28"/>
  <c r="AK457" i="28"/>
  <c r="AJ457" i="28"/>
  <c r="AI457" i="28"/>
  <c r="AH457" i="28"/>
  <c r="AG457" i="28"/>
  <c r="AF457" i="28"/>
  <c r="AE457" i="28"/>
  <c r="AD457" i="28"/>
  <c r="AC457" i="28"/>
  <c r="AB457" i="28"/>
  <c r="AA457" i="28"/>
  <c r="Z457" i="28"/>
  <c r="Y457" i="28"/>
  <c r="X457" i="28"/>
  <c r="W457" i="28"/>
  <c r="V457" i="28"/>
  <c r="U457" i="28"/>
  <c r="T457" i="28"/>
  <c r="S457" i="28"/>
  <c r="R457" i="28"/>
  <c r="Q457" i="28"/>
  <c r="P457" i="28"/>
  <c r="M457" i="28"/>
  <c r="AR456" i="28"/>
  <c r="AQ456" i="28"/>
  <c r="AP456" i="28"/>
  <c r="AO456" i="28"/>
  <c r="AN456" i="28"/>
  <c r="AM456" i="28"/>
  <c r="AL456" i="28"/>
  <c r="AK456" i="28"/>
  <c r="AJ456" i="28"/>
  <c r="AI456" i="28"/>
  <c r="AH456" i="28"/>
  <c r="AG456" i="28"/>
  <c r="AF456" i="28"/>
  <c r="AE456" i="28"/>
  <c r="AD456" i="28"/>
  <c r="AC456" i="28"/>
  <c r="AB456" i="28"/>
  <c r="AA456" i="28"/>
  <c r="Z456" i="28"/>
  <c r="Y456" i="28"/>
  <c r="X456" i="28"/>
  <c r="W456" i="28"/>
  <c r="V456" i="28"/>
  <c r="U456" i="28"/>
  <c r="T456" i="28"/>
  <c r="S456" i="28"/>
  <c r="R456" i="28"/>
  <c r="N456" i="28"/>
  <c r="AR455" i="28"/>
  <c r="AQ455" i="28"/>
  <c r="AP455" i="28"/>
  <c r="AO455" i="28"/>
  <c r="AN455" i="28"/>
  <c r="AM455" i="28"/>
  <c r="AL455" i="28"/>
  <c r="AK455" i="28"/>
  <c r="AJ455" i="28"/>
  <c r="AI455" i="28"/>
  <c r="AH455" i="28"/>
  <c r="AG455" i="28"/>
  <c r="AF455" i="28"/>
  <c r="AE455" i="28"/>
  <c r="AD455" i="28"/>
  <c r="AC455" i="28"/>
  <c r="AB455" i="28"/>
  <c r="AA455" i="28"/>
  <c r="Z455" i="28"/>
  <c r="Y455" i="28"/>
  <c r="X455" i="28"/>
  <c r="W455" i="28"/>
  <c r="V455" i="28"/>
  <c r="U455" i="28"/>
  <c r="T455" i="28"/>
  <c r="S455" i="28"/>
  <c r="R455" i="28"/>
  <c r="Q455" i="28"/>
  <c r="P455" i="28"/>
  <c r="M455" i="28"/>
  <c r="AR454" i="28"/>
  <c r="AQ454" i="28"/>
  <c r="AP454" i="28"/>
  <c r="AO454" i="28"/>
  <c r="AN454" i="28"/>
  <c r="AM454" i="28"/>
  <c r="AL454" i="28"/>
  <c r="AK454" i="28"/>
  <c r="AJ454" i="28"/>
  <c r="AI454" i="28"/>
  <c r="AH454" i="28"/>
  <c r="AG454" i="28"/>
  <c r="AF454" i="28"/>
  <c r="AE454" i="28"/>
  <c r="AD454" i="28"/>
  <c r="AC454" i="28"/>
  <c r="AB454" i="28"/>
  <c r="AA454" i="28"/>
  <c r="Z454" i="28"/>
  <c r="Y454" i="28"/>
  <c r="X454" i="28"/>
  <c r="W454" i="28"/>
  <c r="V454" i="28"/>
  <c r="U454" i="28"/>
  <c r="T454" i="28"/>
  <c r="S454" i="28"/>
  <c r="R454" i="28"/>
  <c r="N454" i="28"/>
  <c r="AR453" i="28"/>
  <c r="AQ453" i="28"/>
  <c r="AP453" i="28"/>
  <c r="AO453" i="28"/>
  <c r="AN453" i="28"/>
  <c r="AM453" i="28"/>
  <c r="AL453" i="28"/>
  <c r="AK453" i="28"/>
  <c r="AJ453" i="28"/>
  <c r="AI453" i="28"/>
  <c r="AH453" i="28"/>
  <c r="AG453" i="28"/>
  <c r="AF453" i="28"/>
  <c r="AE453" i="28"/>
  <c r="AD453" i="28"/>
  <c r="AC453" i="28"/>
  <c r="AB453" i="28"/>
  <c r="AA453" i="28"/>
  <c r="Z453" i="28"/>
  <c r="Y453" i="28"/>
  <c r="X453" i="28"/>
  <c r="W453" i="28"/>
  <c r="V453" i="28"/>
  <c r="U453" i="28"/>
  <c r="T453" i="28"/>
  <c r="S453" i="28"/>
  <c r="R453" i="28"/>
  <c r="Q453" i="28"/>
  <c r="P453" i="28"/>
  <c r="M453" i="28"/>
  <c r="AR452" i="28"/>
  <c r="AQ452" i="28"/>
  <c r="AP452" i="28"/>
  <c r="AO452" i="28"/>
  <c r="AN452" i="28"/>
  <c r="AM452" i="28"/>
  <c r="AL452" i="28"/>
  <c r="AK452" i="28"/>
  <c r="AJ452" i="28"/>
  <c r="AI452" i="28"/>
  <c r="AH452" i="28"/>
  <c r="AG452" i="28"/>
  <c r="AF452" i="28"/>
  <c r="AE452" i="28"/>
  <c r="AD452" i="28"/>
  <c r="AC452" i="28"/>
  <c r="AB452" i="28"/>
  <c r="AA452" i="28"/>
  <c r="Z452" i="28"/>
  <c r="Y452" i="28"/>
  <c r="X452" i="28"/>
  <c r="W452" i="28"/>
  <c r="V452" i="28"/>
  <c r="U452" i="28"/>
  <c r="T452" i="28"/>
  <c r="S452" i="28"/>
  <c r="R452" i="28"/>
  <c r="N452" i="28"/>
  <c r="AR451" i="28"/>
  <c r="AQ451" i="28"/>
  <c r="AP451" i="28"/>
  <c r="AO451" i="28"/>
  <c r="AN451" i="28"/>
  <c r="AM451" i="28"/>
  <c r="AL451" i="28"/>
  <c r="AK451" i="28"/>
  <c r="AJ451" i="28"/>
  <c r="AI451" i="28"/>
  <c r="AH451" i="28"/>
  <c r="AG451" i="28"/>
  <c r="AF451" i="28"/>
  <c r="AE451" i="28"/>
  <c r="AD451" i="28"/>
  <c r="AC451" i="28"/>
  <c r="AB451" i="28"/>
  <c r="AA451" i="28"/>
  <c r="Z451" i="28"/>
  <c r="Y451" i="28"/>
  <c r="X451" i="28"/>
  <c r="W451" i="28"/>
  <c r="V451" i="28"/>
  <c r="U451" i="28"/>
  <c r="T451" i="28"/>
  <c r="S451" i="28"/>
  <c r="R451" i="28"/>
  <c r="Q451" i="28"/>
  <c r="P451" i="28"/>
  <c r="M451" i="28"/>
  <c r="AR450" i="28"/>
  <c r="AQ450" i="28"/>
  <c r="AP450" i="28"/>
  <c r="AO450" i="28"/>
  <c r="AN450" i="28"/>
  <c r="AM450" i="28"/>
  <c r="AL450" i="28"/>
  <c r="AK450" i="28"/>
  <c r="AJ450" i="28"/>
  <c r="AI450" i="28"/>
  <c r="AH450" i="28"/>
  <c r="AG450" i="28"/>
  <c r="AF450" i="28"/>
  <c r="AE450" i="28"/>
  <c r="AD450" i="28"/>
  <c r="AC450" i="28"/>
  <c r="AB450" i="28"/>
  <c r="AA450" i="28"/>
  <c r="Z450" i="28"/>
  <c r="Y450" i="28"/>
  <c r="X450" i="28"/>
  <c r="W450" i="28"/>
  <c r="V450" i="28"/>
  <c r="U450" i="28"/>
  <c r="T450" i="28"/>
  <c r="S450" i="28"/>
  <c r="R450" i="28"/>
  <c r="N450" i="28"/>
  <c r="AR449" i="28"/>
  <c r="AQ449" i="28"/>
  <c r="AP449" i="28"/>
  <c r="AO449" i="28"/>
  <c r="AN449" i="28"/>
  <c r="AM449" i="28"/>
  <c r="AL449" i="28"/>
  <c r="AK449" i="28"/>
  <c r="AJ449" i="28"/>
  <c r="AI449" i="28"/>
  <c r="AH449" i="28"/>
  <c r="AG449" i="28"/>
  <c r="AF449" i="28"/>
  <c r="AE449" i="28"/>
  <c r="AD449" i="28"/>
  <c r="AC449" i="28"/>
  <c r="AB449" i="28"/>
  <c r="AA449" i="28"/>
  <c r="Z449" i="28"/>
  <c r="Y449" i="28"/>
  <c r="X449" i="28"/>
  <c r="W449" i="28"/>
  <c r="V449" i="28"/>
  <c r="U449" i="28"/>
  <c r="T449" i="28"/>
  <c r="S449" i="28"/>
  <c r="R449" i="28"/>
  <c r="Q449" i="28"/>
  <c r="P449" i="28"/>
  <c r="M449" i="28"/>
  <c r="AR448" i="28"/>
  <c r="AQ448" i="28"/>
  <c r="AP448" i="28"/>
  <c r="AO448" i="28"/>
  <c r="AN448" i="28"/>
  <c r="AM448" i="28"/>
  <c r="AL448" i="28"/>
  <c r="AK448" i="28"/>
  <c r="AJ448" i="28"/>
  <c r="AI448" i="28"/>
  <c r="AH448" i="28"/>
  <c r="AG448" i="28"/>
  <c r="AF448" i="28"/>
  <c r="AE448" i="28"/>
  <c r="AD448" i="28"/>
  <c r="AC448" i="28"/>
  <c r="AB448" i="28"/>
  <c r="AA448" i="28"/>
  <c r="Z448" i="28"/>
  <c r="Y448" i="28"/>
  <c r="X448" i="28"/>
  <c r="W448" i="28"/>
  <c r="V448" i="28"/>
  <c r="U448" i="28"/>
  <c r="T448" i="28"/>
  <c r="S448" i="28"/>
  <c r="R448" i="28"/>
  <c r="N448" i="28"/>
  <c r="AR447" i="28"/>
  <c r="AQ447" i="28"/>
  <c r="AP447" i="28"/>
  <c r="AO447" i="28"/>
  <c r="AN447" i="28"/>
  <c r="AM447" i="28"/>
  <c r="AL447" i="28"/>
  <c r="AK447" i="28"/>
  <c r="AJ447" i="28"/>
  <c r="AI447" i="28"/>
  <c r="AH447" i="28"/>
  <c r="AG447" i="28"/>
  <c r="AF447" i="28"/>
  <c r="AE447" i="28"/>
  <c r="AD447" i="28"/>
  <c r="AC447" i="28"/>
  <c r="AB447" i="28"/>
  <c r="AA447" i="28"/>
  <c r="Z447" i="28"/>
  <c r="Y447" i="28"/>
  <c r="X447" i="28"/>
  <c r="W447" i="28"/>
  <c r="V447" i="28"/>
  <c r="U447" i="28"/>
  <c r="T447" i="28"/>
  <c r="S447" i="28"/>
  <c r="R447" i="28"/>
  <c r="Q447" i="28"/>
  <c r="P447" i="28"/>
  <c r="M447" i="28"/>
  <c r="AR446" i="28"/>
  <c r="AQ446" i="28"/>
  <c r="AP446" i="28"/>
  <c r="AO446" i="28"/>
  <c r="AN446" i="28"/>
  <c r="AM446" i="28"/>
  <c r="AL446" i="28"/>
  <c r="AK446" i="28"/>
  <c r="AJ446" i="28"/>
  <c r="AI446" i="28"/>
  <c r="AH446" i="28"/>
  <c r="AG446" i="28"/>
  <c r="AF446" i="28"/>
  <c r="AE446" i="28"/>
  <c r="AD446" i="28"/>
  <c r="AC446" i="28"/>
  <c r="AB446" i="28"/>
  <c r="AA446" i="28"/>
  <c r="Z446" i="28"/>
  <c r="Y446" i="28"/>
  <c r="X446" i="28"/>
  <c r="W446" i="28"/>
  <c r="V446" i="28"/>
  <c r="U446" i="28"/>
  <c r="T446" i="28"/>
  <c r="S446" i="28"/>
  <c r="R446" i="28"/>
  <c r="N446" i="28"/>
  <c r="AR445" i="28"/>
  <c r="AQ445" i="28"/>
  <c r="AP445" i="28"/>
  <c r="AO445" i="28"/>
  <c r="AN445" i="28"/>
  <c r="AM445" i="28"/>
  <c r="AL445" i="28"/>
  <c r="AK445" i="28"/>
  <c r="AJ445" i="28"/>
  <c r="AI445" i="28"/>
  <c r="AH445" i="28"/>
  <c r="AG445" i="28"/>
  <c r="AF445" i="28"/>
  <c r="AE445" i="28"/>
  <c r="AD445" i="28"/>
  <c r="AC445" i="28"/>
  <c r="AB445" i="28"/>
  <c r="AA445" i="28"/>
  <c r="Z445" i="28"/>
  <c r="Y445" i="28"/>
  <c r="X445" i="28"/>
  <c r="W445" i="28"/>
  <c r="V445" i="28"/>
  <c r="U445" i="28"/>
  <c r="T445" i="28"/>
  <c r="S445" i="28"/>
  <c r="R445" i="28"/>
  <c r="Q445" i="28"/>
  <c r="P445" i="28"/>
  <c r="M445" i="28"/>
  <c r="AR444" i="28"/>
  <c r="AQ444" i="28"/>
  <c r="AP444" i="28"/>
  <c r="AO444" i="28"/>
  <c r="AN444" i="28"/>
  <c r="AM444" i="28"/>
  <c r="AL444" i="28"/>
  <c r="AK444" i="28"/>
  <c r="AJ444" i="28"/>
  <c r="AI444" i="28"/>
  <c r="AH444" i="28"/>
  <c r="AG444" i="28"/>
  <c r="AF444" i="28"/>
  <c r="AE444" i="28"/>
  <c r="AD444" i="28"/>
  <c r="AC444" i="28"/>
  <c r="AB444" i="28"/>
  <c r="AA444" i="28"/>
  <c r="Z444" i="28"/>
  <c r="Y444" i="28"/>
  <c r="X444" i="28"/>
  <c r="W444" i="28"/>
  <c r="V444" i="28"/>
  <c r="U444" i="28"/>
  <c r="T444" i="28"/>
  <c r="S444" i="28"/>
  <c r="R444" i="28"/>
  <c r="Q444" i="28"/>
  <c r="AQ443" i="28"/>
  <c r="AP443" i="28"/>
  <c r="AO443" i="28"/>
  <c r="AN443" i="28"/>
  <c r="AM443" i="28"/>
  <c r="AL443" i="28"/>
  <c r="AK443" i="28"/>
  <c r="AJ443" i="28"/>
  <c r="AI443" i="28"/>
  <c r="AH443" i="28"/>
  <c r="AG443" i="28"/>
  <c r="AF443" i="28"/>
  <c r="AE443" i="28"/>
  <c r="AD443" i="28"/>
  <c r="AC443" i="28"/>
  <c r="AB443" i="28"/>
  <c r="AA443" i="28"/>
  <c r="Z443" i="28"/>
  <c r="Y443" i="28"/>
  <c r="X443" i="28"/>
  <c r="W443" i="28"/>
  <c r="V443" i="28"/>
  <c r="U443" i="28"/>
  <c r="T443" i="28"/>
  <c r="S443" i="28"/>
  <c r="R443" i="28"/>
  <c r="Q443" i="28"/>
  <c r="P443" i="28"/>
  <c r="O443" i="28"/>
  <c r="M443" i="28"/>
  <c r="AR442" i="28"/>
  <c r="AQ442" i="28"/>
  <c r="AP442" i="28"/>
  <c r="AO442" i="28"/>
  <c r="AN442" i="28"/>
  <c r="AM442" i="28"/>
  <c r="AL442" i="28"/>
  <c r="AK442" i="28"/>
  <c r="AJ442" i="28"/>
  <c r="AI442" i="28"/>
  <c r="AH442" i="28"/>
  <c r="AG442" i="28"/>
  <c r="AF442" i="28"/>
  <c r="AE442" i="28"/>
  <c r="AD442" i="28"/>
  <c r="AC442" i="28"/>
  <c r="AB442" i="28"/>
  <c r="AA442" i="28"/>
  <c r="Z442" i="28"/>
  <c r="Y442" i="28"/>
  <c r="X442" i="28"/>
  <c r="W442" i="28"/>
  <c r="V442" i="28"/>
  <c r="T442" i="28"/>
  <c r="S442" i="28"/>
  <c r="R442" i="28"/>
  <c r="P442" i="28"/>
  <c r="AR441" i="28"/>
  <c r="AQ441" i="28"/>
  <c r="AP441" i="28"/>
  <c r="AO441" i="28"/>
  <c r="AN441" i="28"/>
  <c r="AM441" i="28"/>
  <c r="AL441" i="28"/>
  <c r="AK441" i="28"/>
  <c r="AJ441" i="28"/>
  <c r="AI441" i="28"/>
  <c r="AH441" i="28"/>
  <c r="AG441" i="28"/>
  <c r="AF441" i="28"/>
  <c r="AE441" i="28"/>
  <c r="AD441" i="28"/>
  <c r="AC441" i="28"/>
  <c r="AB441" i="28"/>
  <c r="AA441" i="28"/>
  <c r="Z441" i="28"/>
  <c r="Y441" i="28"/>
  <c r="X441" i="28"/>
  <c r="W441" i="28"/>
  <c r="U441" i="28"/>
  <c r="T441" i="28"/>
  <c r="S441" i="28"/>
  <c r="R441" i="28"/>
  <c r="Q441" i="28"/>
  <c r="P441" i="28"/>
  <c r="O441" i="28"/>
  <c r="M441" i="28"/>
  <c r="AR440" i="28"/>
  <c r="AQ440" i="28"/>
  <c r="AP440" i="28"/>
  <c r="AO440" i="28"/>
  <c r="AN440" i="28"/>
  <c r="AM440" i="28"/>
  <c r="AL440" i="28"/>
  <c r="AK440" i="28"/>
  <c r="AJ440" i="28"/>
  <c r="AI440" i="28"/>
  <c r="AH440" i="28"/>
  <c r="AG440" i="28"/>
  <c r="AF440" i="28"/>
  <c r="AE440" i="28"/>
  <c r="AD440" i="28"/>
  <c r="AC440" i="28"/>
  <c r="AB440" i="28"/>
  <c r="AA440" i="28"/>
  <c r="Z440" i="28"/>
  <c r="Y440" i="28"/>
  <c r="X440" i="28"/>
  <c r="W440" i="28"/>
  <c r="V440" i="28"/>
  <c r="T440" i="28"/>
  <c r="S440" i="28"/>
  <c r="R440" i="28"/>
  <c r="P440" i="28"/>
  <c r="AR439" i="28"/>
  <c r="AQ439" i="28"/>
  <c r="AP439" i="28"/>
  <c r="AO439" i="28"/>
  <c r="AN439" i="28"/>
  <c r="AM439" i="28"/>
  <c r="AL439" i="28"/>
  <c r="AK439" i="28"/>
  <c r="AJ439" i="28"/>
  <c r="AI439" i="28"/>
  <c r="AH439" i="28"/>
  <c r="AG439" i="28"/>
  <c r="AF439" i="28"/>
  <c r="AE439" i="28"/>
  <c r="AD439" i="28"/>
  <c r="AC439" i="28"/>
  <c r="AB439" i="28"/>
  <c r="AA439" i="28"/>
  <c r="Z439" i="28"/>
  <c r="Y439" i="28"/>
  <c r="X439" i="28"/>
  <c r="W439" i="28"/>
  <c r="V439" i="28"/>
  <c r="U439" i="28"/>
  <c r="T439" i="28"/>
  <c r="S439" i="28"/>
  <c r="R439" i="28"/>
  <c r="Q439" i="28"/>
  <c r="P439" i="28"/>
  <c r="M439" i="28"/>
  <c r="AR438" i="28"/>
  <c r="AQ438" i="28"/>
  <c r="AP438" i="28"/>
  <c r="AO438" i="28"/>
  <c r="AN438" i="28"/>
  <c r="AM438" i="28"/>
  <c r="AL438" i="28"/>
  <c r="AK438" i="28"/>
  <c r="AJ438" i="28"/>
  <c r="AI438" i="28"/>
  <c r="AH438" i="28"/>
  <c r="AG438" i="28"/>
  <c r="AF438" i="28"/>
  <c r="AE438" i="28"/>
  <c r="AD438" i="28"/>
  <c r="AC438" i="28"/>
  <c r="AB438" i="28"/>
  <c r="AA438" i="28"/>
  <c r="Z438" i="28"/>
  <c r="Y438" i="28"/>
  <c r="X438" i="28"/>
  <c r="W438" i="28"/>
  <c r="V438" i="28"/>
  <c r="T438" i="28"/>
  <c r="S438" i="28"/>
  <c r="R438" i="28"/>
  <c r="P438" i="28"/>
  <c r="AR437" i="28"/>
  <c r="AQ437" i="28"/>
  <c r="AP437" i="28"/>
  <c r="AO437" i="28"/>
  <c r="AN437" i="28"/>
  <c r="AM437" i="28"/>
  <c r="AL437" i="28"/>
  <c r="AK437" i="28"/>
  <c r="AJ437" i="28"/>
  <c r="AI437" i="28"/>
  <c r="AH437" i="28"/>
  <c r="AG437" i="28"/>
  <c r="AF437" i="28"/>
  <c r="AE437" i="28"/>
  <c r="AD437" i="28"/>
  <c r="AC437" i="28"/>
  <c r="AB437" i="28"/>
  <c r="AA437" i="28"/>
  <c r="Z437" i="28"/>
  <c r="Y437" i="28"/>
  <c r="X437" i="28"/>
  <c r="W437" i="28"/>
  <c r="V437" i="28"/>
  <c r="T437" i="28"/>
  <c r="S437" i="28"/>
  <c r="R437" i="28"/>
  <c r="Q437" i="28"/>
  <c r="P437" i="28"/>
  <c r="O437" i="28"/>
  <c r="AQ436" i="28"/>
  <c r="AP436" i="28"/>
  <c r="AO436" i="28"/>
  <c r="AN436" i="28"/>
  <c r="AM436" i="28"/>
  <c r="AL436" i="28"/>
  <c r="AK436" i="28"/>
  <c r="AJ436" i="28"/>
  <c r="AI436" i="28"/>
  <c r="AH436" i="28"/>
  <c r="AG436" i="28"/>
  <c r="AF436" i="28"/>
  <c r="AE436" i="28"/>
  <c r="AD436" i="28"/>
  <c r="AC436" i="28"/>
  <c r="AB436" i="28"/>
  <c r="AA436" i="28"/>
  <c r="Z436" i="28"/>
  <c r="Y436" i="28"/>
  <c r="X436" i="28"/>
  <c r="W436" i="28"/>
  <c r="V436" i="28"/>
  <c r="T436" i="28"/>
  <c r="S436" i="28"/>
  <c r="R436" i="28"/>
  <c r="P436" i="28"/>
  <c r="AQ435" i="28"/>
  <c r="AP435" i="28"/>
  <c r="AO435" i="28"/>
  <c r="AN435" i="28"/>
  <c r="AM435" i="28"/>
  <c r="AL435" i="28"/>
  <c r="AK435" i="28"/>
  <c r="AJ435" i="28"/>
  <c r="AI435" i="28"/>
  <c r="AH435" i="28"/>
  <c r="AG435" i="28"/>
  <c r="AF435" i="28"/>
  <c r="AE435" i="28"/>
  <c r="AD435" i="28"/>
  <c r="AC435" i="28"/>
  <c r="AB435" i="28"/>
  <c r="AA435" i="28"/>
  <c r="Z435" i="28"/>
  <c r="Y435" i="28"/>
  <c r="X435" i="28"/>
  <c r="W435" i="28"/>
  <c r="V435" i="28"/>
  <c r="U435" i="28"/>
  <c r="T435" i="28"/>
  <c r="S435" i="28"/>
  <c r="R435" i="28"/>
  <c r="Q435" i="28"/>
  <c r="P435" i="28"/>
  <c r="O435" i="28"/>
  <c r="M435" i="28"/>
  <c r="AR434" i="28"/>
  <c r="AQ434" i="28"/>
  <c r="AP434" i="28"/>
  <c r="AO434" i="28"/>
  <c r="AN434" i="28"/>
  <c r="AM434" i="28"/>
  <c r="AL434" i="28"/>
  <c r="AK434" i="28"/>
  <c r="AJ434" i="28"/>
  <c r="AI434" i="28"/>
  <c r="AH434" i="28"/>
  <c r="AG434" i="28"/>
  <c r="AF434" i="28"/>
  <c r="AE434" i="28"/>
  <c r="AD434" i="28"/>
  <c r="AC434" i="28"/>
  <c r="AB434" i="28"/>
  <c r="AA434" i="28"/>
  <c r="Z434" i="28"/>
  <c r="Y434" i="28"/>
  <c r="X434" i="28"/>
  <c r="W434" i="28"/>
  <c r="V434" i="28"/>
  <c r="T434" i="28"/>
  <c r="S434" i="28"/>
  <c r="R434" i="28"/>
  <c r="P434" i="28"/>
  <c r="AR433" i="28"/>
  <c r="AQ433" i="28"/>
  <c r="AP433" i="28"/>
  <c r="AO433" i="28"/>
  <c r="AN433" i="28"/>
  <c r="AM433" i="28"/>
  <c r="AL433" i="28"/>
  <c r="AK433" i="28"/>
  <c r="AJ433" i="28"/>
  <c r="AI433" i="28"/>
  <c r="AH433" i="28"/>
  <c r="AG433" i="28"/>
  <c r="AF433" i="28"/>
  <c r="AE433" i="28"/>
  <c r="AD433" i="28"/>
  <c r="AC433" i="28"/>
  <c r="AB433" i="28"/>
  <c r="AA433" i="28"/>
  <c r="Z433" i="28"/>
  <c r="Y433" i="28"/>
  <c r="X433" i="28"/>
  <c r="W433" i="28"/>
  <c r="V433" i="28"/>
  <c r="U433" i="28"/>
  <c r="T433" i="28"/>
  <c r="S433" i="28"/>
  <c r="R433" i="28"/>
  <c r="P433" i="28"/>
  <c r="O433" i="28"/>
  <c r="M433" i="28"/>
  <c r="AR432" i="28"/>
  <c r="AQ432" i="28"/>
  <c r="AP432" i="28"/>
  <c r="AO432" i="28"/>
  <c r="AN432" i="28"/>
  <c r="AM432" i="28"/>
  <c r="AL432" i="28"/>
  <c r="AK432" i="28"/>
  <c r="AJ432" i="28"/>
  <c r="AI432" i="28"/>
  <c r="AH432" i="28"/>
  <c r="AG432" i="28"/>
  <c r="AF432" i="28"/>
  <c r="AE432" i="28"/>
  <c r="AD432" i="28"/>
  <c r="AC432" i="28"/>
  <c r="AB432" i="28"/>
  <c r="AA432" i="28"/>
  <c r="Z432" i="28"/>
  <c r="Y432" i="28"/>
  <c r="X432" i="28"/>
  <c r="W432" i="28"/>
  <c r="V432" i="28"/>
  <c r="T432" i="28"/>
  <c r="S432" i="28"/>
  <c r="R432" i="28"/>
  <c r="P432" i="28"/>
  <c r="AR431" i="28"/>
  <c r="AQ431" i="28"/>
  <c r="AP431" i="28"/>
  <c r="AO431" i="28"/>
  <c r="AN431" i="28"/>
  <c r="AM431" i="28"/>
  <c r="AL431" i="28"/>
  <c r="AK431" i="28"/>
  <c r="AJ431" i="28"/>
  <c r="AI431" i="28"/>
  <c r="AH431" i="28"/>
  <c r="AG431" i="28"/>
  <c r="AF431" i="28"/>
  <c r="AE431" i="28"/>
  <c r="AD431" i="28"/>
  <c r="AC431" i="28"/>
  <c r="AB431" i="28"/>
  <c r="AA431" i="28"/>
  <c r="Z431" i="28"/>
  <c r="Y431" i="28"/>
  <c r="X431" i="28"/>
  <c r="W431" i="28"/>
  <c r="V431" i="28"/>
  <c r="U431" i="28"/>
  <c r="T431" i="28"/>
  <c r="S431" i="28"/>
  <c r="R431" i="28"/>
  <c r="Q431" i="28"/>
  <c r="P431" i="28"/>
  <c r="M431" i="28"/>
  <c r="AR430" i="28"/>
  <c r="AQ430" i="28"/>
  <c r="AP430" i="28"/>
  <c r="AO430" i="28"/>
  <c r="AN430" i="28"/>
  <c r="AM430" i="28"/>
  <c r="AL430" i="28"/>
  <c r="AK430" i="28"/>
  <c r="AJ430" i="28"/>
  <c r="AI430" i="28"/>
  <c r="AH430" i="28"/>
  <c r="AG430" i="28"/>
  <c r="AF430" i="28"/>
  <c r="AE430" i="28"/>
  <c r="AD430" i="28"/>
  <c r="AC430" i="28"/>
  <c r="AB430" i="28"/>
  <c r="AA430" i="28"/>
  <c r="Z430" i="28"/>
  <c r="Y430" i="28"/>
  <c r="X430" i="28"/>
  <c r="W430" i="28"/>
  <c r="V430" i="28"/>
  <c r="T430" i="28"/>
  <c r="S430" i="28"/>
  <c r="R430" i="28"/>
  <c r="P430" i="28"/>
  <c r="AR429" i="28"/>
  <c r="AQ429" i="28"/>
  <c r="AP429" i="28"/>
  <c r="AO429" i="28"/>
  <c r="AN429" i="28"/>
  <c r="AM429" i="28"/>
  <c r="AL429" i="28"/>
  <c r="AK429" i="28"/>
  <c r="AJ429" i="28"/>
  <c r="AI429" i="28"/>
  <c r="AH429" i="28"/>
  <c r="AG429" i="28"/>
  <c r="AF429" i="28"/>
  <c r="AE429" i="28"/>
  <c r="AD429" i="28"/>
  <c r="AC429" i="28"/>
  <c r="AB429" i="28"/>
  <c r="AA429" i="28"/>
  <c r="Z429" i="28"/>
  <c r="Y429" i="28"/>
  <c r="X429" i="28"/>
  <c r="W429" i="28"/>
  <c r="V429" i="28"/>
  <c r="U429" i="28"/>
  <c r="T429" i="28"/>
  <c r="S429" i="28"/>
  <c r="R429" i="28"/>
  <c r="Q429" i="28"/>
  <c r="O429" i="28"/>
  <c r="AQ428" i="28"/>
  <c r="AP428" i="28"/>
  <c r="AO428" i="28"/>
  <c r="AN428" i="28"/>
  <c r="AM428" i="28"/>
  <c r="AL428" i="28"/>
  <c r="AK428" i="28"/>
  <c r="AJ428" i="28"/>
  <c r="AI428" i="28"/>
  <c r="AH428" i="28"/>
  <c r="AG428" i="28"/>
  <c r="AF428" i="28"/>
  <c r="AE428" i="28"/>
  <c r="AD428" i="28"/>
  <c r="AC428" i="28"/>
  <c r="AB428" i="28"/>
  <c r="AA428" i="28"/>
  <c r="Z428" i="28"/>
  <c r="Y428" i="28"/>
  <c r="X428" i="28"/>
  <c r="W428" i="28"/>
  <c r="V428" i="28"/>
  <c r="T428" i="28"/>
  <c r="S428" i="28"/>
  <c r="R428" i="28"/>
  <c r="P428" i="28"/>
  <c r="AQ427" i="28"/>
  <c r="AP427" i="28"/>
  <c r="AO427" i="28"/>
  <c r="AN427" i="28"/>
  <c r="AM427" i="28"/>
  <c r="AL427" i="28"/>
  <c r="AK427" i="28"/>
  <c r="AJ427" i="28"/>
  <c r="AI427" i="28"/>
  <c r="AH427" i="28"/>
  <c r="AG427" i="28"/>
  <c r="AF427" i="28"/>
  <c r="AE427" i="28"/>
  <c r="AD427" i="28"/>
  <c r="AC427" i="28"/>
  <c r="AB427" i="28"/>
  <c r="AA427" i="28"/>
  <c r="Z427" i="28"/>
  <c r="Y427" i="28"/>
  <c r="X427" i="28"/>
  <c r="W427" i="28"/>
  <c r="V427" i="28"/>
  <c r="U427" i="28"/>
  <c r="T427" i="28"/>
  <c r="S427" i="28"/>
  <c r="R427" i="28"/>
  <c r="Q427" i="28"/>
  <c r="P427" i="28"/>
  <c r="O427" i="28"/>
  <c r="M427" i="28"/>
  <c r="AR426" i="28"/>
  <c r="AQ426" i="28"/>
  <c r="AP426" i="28"/>
  <c r="AO426" i="28"/>
  <c r="AN426" i="28"/>
  <c r="AM426" i="28"/>
  <c r="AL426" i="28"/>
  <c r="AK426" i="28"/>
  <c r="AJ426" i="28"/>
  <c r="AI426" i="28"/>
  <c r="AH426" i="28"/>
  <c r="AG426" i="28"/>
  <c r="AF426" i="28"/>
  <c r="AE426" i="28"/>
  <c r="AD426" i="28"/>
  <c r="AC426" i="28"/>
  <c r="AB426" i="28"/>
  <c r="AA426" i="28"/>
  <c r="Z426" i="28"/>
  <c r="Y426" i="28"/>
  <c r="X426" i="28"/>
  <c r="W426" i="28"/>
  <c r="V426" i="28"/>
  <c r="T426" i="28"/>
  <c r="S426" i="28"/>
  <c r="R426" i="28"/>
  <c r="P426" i="28"/>
  <c r="AR425" i="28"/>
  <c r="AQ425" i="28"/>
  <c r="AP425" i="28"/>
  <c r="AO425" i="28"/>
  <c r="AN425" i="28"/>
  <c r="AM425" i="28"/>
  <c r="AL425" i="28"/>
  <c r="AK425" i="28"/>
  <c r="AJ425" i="28"/>
  <c r="AI425" i="28"/>
  <c r="AH425" i="28"/>
  <c r="AG425" i="28"/>
  <c r="AF425" i="28"/>
  <c r="AE425" i="28"/>
  <c r="AD425" i="28"/>
  <c r="AC425" i="28"/>
  <c r="AB425" i="28"/>
  <c r="AA425" i="28"/>
  <c r="Z425" i="28"/>
  <c r="Y425" i="28"/>
  <c r="X425" i="28"/>
  <c r="W425" i="28"/>
  <c r="U425" i="28"/>
  <c r="T425" i="28"/>
  <c r="S425" i="28"/>
  <c r="R425" i="28"/>
  <c r="P425" i="28"/>
  <c r="O425" i="28"/>
  <c r="M425" i="28"/>
  <c r="AR424" i="28"/>
  <c r="AQ424" i="28"/>
  <c r="AP424" i="28"/>
  <c r="AO424" i="28"/>
  <c r="AN424" i="28"/>
  <c r="AM424" i="28"/>
  <c r="AL424" i="28"/>
  <c r="AK424" i="28"/>
  <c r="AJ424" i="28"/>
  <c r="AI424" i="28"/>
  <c r="AH424" i="28"/>
  <c r="AG424" i="28"/>
  <c r="AF424" i="28"/>
  <c r="AE424" i="28"/>
  <c r="AD424" i="28"/>
  <c r="AC424" i="28"/>
  <c r="AB424" i="28"/>
  <c r="AA424" i="28"/>
  <c r="Z424" i="28"/>
  <c r="Y424" i="28"/>
  <c r="X424" i="28"/>
  <c r="W424" i="28"/>
  <c r="V424" i="28"/>
  <c r="T424" i="28"/>
  <c r="S424" i="28"/>
  <c r="R424" i="28"/>
  <c r="P424" i="28"/>
  <c r="AR423" i="28"/>
  <c r="AQ423" i="28"/>
  <c r="AP423" i="28"/>
  <c r="AO423" i="28"/>
  <c r="AN423" i="28"/>
  <c r="AM423" i="28"/>
  <c r="AL423" i="28"/>
  <c r="AK423" i="28"/>
  <c r="AJ423" i="28"/>
  <c r="AI423" i="28"/>
  <c r="AH423" i="28"/>
  <c r="AG423" i="28"/>
  <c r="AF423" i="28"/>
  <c r="AE423" i="28"/>
  <c r="AD423" i="28"/>
  <c r="AC423" i="28"/>
  <c r="AB423" i="28"/>
  <c r="AA423" i="28"/>
  <c r="Z423" i="28"/>
  <c r="Y423" i="28"/>
  <c r="X423" i="28"/>
  <c r="W423" i="28"/>
  <c r="V423" i="28"/>
  <c r="U423" i="28"/>
  <c r="T423" i="28"/>
  <c r="S423" i="28"/>
  <c r="R423" i="28"/>
  <c r="Q423" i="28"/>
  <c r="P423" i="28"/>
  <c r="M423" i="28"/>
  <c r="AR422" i="28"/>
  <c r="AQ422" i="28"/>
  <c r="AP422" i="28"/>
  <c r="AO422" i="28"/>
  <c r="AN422" i="28"/>
  <c r="AM422" i="28"/>
  <c r="AL422" i="28"/>
  <c r="AK422" i="28"/>
  <c r="AJ422" i="28"/>
  <c r="AI422" i="28"/>
  <c r="AH422" i="28"/>
  <c r="AG422" i="28"/>
  <c r="AF422" i="28"/>
  <c r="AE422" i="28"/>
  <c r="AD422" i="28"/>
  <c r="AC422" i="28"/>
  <c r="AB422" i="28"/>
  <c r="AA422" i="28"/>
  <c r="Z422" i="28"/>
  <c r="Y422" i="28"/>
  <c r="X422" i="28"/>
  <c r="W422" i="28"/>
  <c r="V422" i="28"/>
  <c r="T422" i="28"/>
  <c r="S422" i="28"/>
  <c r="R422" i="28"/>
  <c r="P422" i="28"/>
  <c r="AR421" i="28"/>
  <c r="AQ421" i="28"/>
  <c r="AP421" i="28"/>
  <c r="AO421" i="28"/>
  <c r="AN421" i="28"/>
  <c r="AM421" i="28"/>
  <c r="AL421" i="28"/>
  <c r="AK421" i="28"/>
  <c r="AJ421" i="28"/>
  <c r="AI421" i="28"/>
  <c r="AH421" i="28"/>
  <c r="AG421" i="28"/>
  <c r="AF421" i="28"/>
  <c r="AE421" i="28"/>
  <c r="AD421" i="28"/>
  <c r="AC421" i="28"/>
  <c r="AB421" i="28"/>
  <c r="AA421" i="28"/>
  <c r="Z421" i="28"/>
  <c r="Y421" i="28"/>
  <c r="X421" i="28"/>
  <c r="W421" i="28"/>
  <c r="V421" i="28"/>
  <c r="T421" i="28"/>
  <c r="S421" i="28"/>
  <c r="R421" i="28"/>
  <c r="Q421" i="28"/>
  <c r="O421" i="28"/>
  <c r="AQ420" i="28"/>
  <c r="AP420" i="28"/>
  <c r="AO420" i="28"/>
  <c r="AN420" i="28"/>
  <c r="AM420" i="28"/>
  <c r="AL420" i="28"/>
  <c r="AK420" i="28"/>
  <c r="AJ420" i="28"/>
  <c r="AI420" i="28"/>
  <c r="AH420" i="28"/>
  <c r="AG420" i="28"/>
  <c r="AF420" i="28"/>
  <c r="AE420" i="28"/>
  <c r="AD420" i="28"/>
  <c r="AC420" i="28"/>
  <c r="AB420" i="28"/>
  <c r="AA420" i="28"/>
  <c r="Z420" i="28"/>
  <c r="Y420" i="28"/>
  <c r="X420" i="28"/>
  <c r="W420" i="28"/>
  <c r="V420" i="28"/>
  <c r="T420" i="28"/>
  <c r="S420" i="28"/>
  <c r="R420" i="28"/>
  <c r="P420" i="28"/>
  <c r="AQ419" i="28"/>
  <c r="AP419" i="28"/>
  <c r="AO419" i="28"/>
  <c r="AN419" i="28"/>
  <c r="AM419" i="28"/>
  <c r="AL419" i="28"/>
  <c r="AK419" i="28"/>
  <c r="AJ419" i="28"/>
  <c r="AI419" i="28"/>
  <c r="AH419" i="28"/>
  <c r="AG419" i="28"/>
  <c r="AF419" i="28"/>
  <c r="AE419" i="28"/>
  <c r="AD419" i="28"/>
  <c r="AC419" i="28"/>
  <c r="AB419" i="28"/>
  <c r="AA419" i="28"/>
  <c r="Z419" i="28"/>
  <c r="Y419" i="28"/>
  <c r="X419" i="28"/>
  <c r="W419" i="28"/>
  <c r="V419" i="28"/>
  <c r="U419" i="28"/>
  <c r="T419" i="28"/>
  <c r="S419" i="28"/>
  <c r="R419" i="28"/>
  <c r="Q419" i="28"/>
  <c r="P419" i="28"/>
  <c r="O419" i="28"/>
  <c r="M419" i="28"/>
  <c r="AR418" i="28"/>
  <c r="AQ418" i="28"/>
  <c r="AP418" i="28"/>
  <c r="AO418" i="28"/>
  <c r="AN418" i="28"/>
  <c r="AM418" i="28"/>
  <c r="AL418" i="28"/>
  <c r="AK418" i="28"/>
  <c r="AJ418" i="28"/>
  <c r="AI418" i="28"/>
  <c r="AH418" i="28"/>
  <c r="AG418" i="28"/>
  <c r="AF418" i="28"/>
  <c r="AE418" i="28"/>
  <c r="AD418" i="28"/>
  <c r="AC418" i="28"/>
  <c r="AB418" i="28"/>
  <c r="AA418" i="28"/>
  <c r="Z418" i="28"/>
  <c r="Y418" i="28"/>
  <c r="X418" i="28"/>
  <c r="W418" i="28"/>
  <c r="V418" i="28"/>
  <c r="T418" i="28"/>
  <c r="S418" i="28"/>
  <c r="R418" i="28"/>
  <c r="P418" i="28"/>
  <c r="AR417" i="28"/>
  <c r="AQ417" i="28"/>
  <c r="AP417" i="28"/>
  <c r="AO417" i="28"/>
  <c r="AN417" i="28"/>
  <c r="AM417" i="28"/>
  <c r="AL417" i="28"/>
  <c r="AK417" i="28"/>
  <c r="AJ417" i="28"/>
  <c r="AI417" i="28"/>
  <c r="AH417" i="28"/>
  <c r="AG417" i="28"/>
  <c r="AF417" i="28"/>
  <c r="AE417" i="28"/>
  <c r="AD417" i="28"/>
  <c r="AC417" i="28"/>
  <c r="AB417" i="28"/>
  <c r="AA417" i="28"/>
  <c r="Z417" i="28"/>
  <c r="Y417" i="28"/>
  <c r="X417" i="28"/>
  <c r="W417" i="28"/>
  <c r="U417" i="28"/>
  <c r="T417" i="28"/>
  <c r="S417" i="28"/>
  <c r="R417" i="28"/>
  <c r="P417" i="28"/>
  <c r="O417" i="28"/>
  <c r="M417" i="28"/>
  <c r="AR416" i="28"/>
  <c r="AQ416" i="28"/>
  <c r="AP416" i="28"/>
  <c r="AO416" i="28"/>
  <c r="AN416" i="28"/>
  <c r="AM416" i="28"/>
  <c r="AL416" i="28"/>
  <c r="AK416" i="28"/>
  <c r="AJ416" i="28"/>
  <c r="AI416" i="28"/>
  <c r="AH416" i="28"/>
  <c r="AG416" i="28"/>
  <c r="AF416" i="28"/>
  <c r="AE416" i="28"/>
  <c r="AD416" i="28"/>
  <c r="AC416" i="28"/>
  <c r="AB416" i="28"/>
  <c r="AA416" i="28"/>
  <c r="Z416" i="28"/>
  <c r="Y416" i="28"/>
  <c r="X416" i="28"/>
  <c r="W416" i="28"/>
  <c r="V416" i="28"/>
  <c r="T416" i="28"/>
  <c r="S416" i="28"/>
  <c r="R416" i="28"/>
  <c r="P416" i="28"/>
  <c r="AR415" i="28"/>
  <c r="AQ415" i="28"/>
  <c r="AP415" i="28"/>
  <c r="AO415" i="28"/>
  <c r="AN415" i="28"/>
  <c r="AM415" i="28"/>
  <c r="AL415" i="28"/>
  <c r="AK415" i="28"/>
  <c r="AJ415" i="28"/>
  <c r="AI415" i="28"/>
  <c r="AH415" i="28"/>
  <c r="AG415" i="28"/>
  <c r="AF415" i="28"/>
  <c r="AE415" i="28"/>
  <c r="AD415" i="28"/>
  <c r="AC415" i="28"/>
  <c r="AB415" i="28"/>
  <c r="AA415" i="28"/>
  <c r="Z415" i="28"/>
  <c r="Y415" i="28"/>
  <c r="X415" i="28"/>
  <c r="W415" i="28"/>
  <c r="V415" i="28"/>
  <c r="U415" i="28"/>
  <c r="T415" i="28"/>
  <c r="S415" i="28"/>
  <c r="R415" i="28"/>
  <c r="Q415" i="28"/>
  <c r="P415" i="28"/>
  <c r="M415" i="28"/>
  <c r="AR414" i="28"/>
  <c r="AQ414" i="28"/>
  <c r="AP414" i="28"/>
  <c r="AO414" i="28"/>
  <c r="AN414" i="28"/>
  <c r="AM414" i="28"/>
  <c r="AL414" i="28"/>
  <c r="AK414" i="28"/>
  <c r="AJ414" i="28"/>
  <c r="AI414" i="28"/>
  <c r="AH414" i="28"/>
  <c r="AG414" i="28"/>
  <c r="AF414" i="28"/>
  <c r="AE414" i="28"/>
  <c r="AD414" i="28"/>
  <c r="AC414" i="28"/>
  <c r="AB414" i="28"/>
  <c r="AA414" i="28"/>
  <c r="Z414" i="28"/>
  <c r="Y414" i="28"/>
  <c r="X414" i="28"/>
  <c r="W414" i="28"/>
  <c r="V414" i="28"/>
  <c r="T414" i="28"/>
  <c r="S414" i="28"/>
  <c r="R414" i="28"/>
  <c r="P414" i="28"/>
  <c r="AR413" i="28"/>
  <c r="AQ413" i="28"/>
  <c r="AP413" i="28"/>
  <c r="AO413" i="28"/>
  <c r="AN413" i="28"/>
  <c r="AM413" i="28"/>
  <c r="AL413" i="28"/>
  <c r="AK413" i="28"/>
  <c r="AJ413" i="28"/>
  <c r="AI413" i="28"/>
  <c r="AH413" i="28"/>
  <c r="AG413" i="28"/>
  <c r="AF413" i="28"/>
  <c r="AE413" i="28"/>
  <c r="AD413" i="28"/>
  <c r="AC413" i="28"/>
  <c r="AB413" i="28"/>
  <c r="AA413" i="28"/>
  <c r="Z413" i="28"/>
  <c r="Y413" i="28"/>
  <c r="X413" i="28"/>
  <c r="W413" i="28"/>
  <c r="V413" i="28"/>
  <c r="T413" i="28"/>
  <c r="S413" i="28"/>
  <c r="R413" i="28"/>
  <c r="Q413" i="28"/>
  <c r="O413" i="28"/>
  <c r="M413" i="28"/>
  <c r="AQ412" i="28"/>
  <c r="AP412" i="28"/>
  <c r="AO412" i="28"/>
  <c r="AN412" i="28"/>
  <c r="AM412" i="28"/>
  <c r="AL412" i="28"/>
  <c r="AK412" i="28"/>
  <c r="AJ412" i="28"/>
  <c r="AI412" i="28"/>
  <c r="AH412" i="28"/>
  <c r="AG412" i="28"/>
  <c r="AF412" i="28"/>
  <c r="AE412" i="28"/>
  <c r="AD412" i="28"/>
  <c r="AC412" i="28"/>
  <c r="AB412" i="28"/>
  <c r="AA412" i="28"/>
  <c r="Z412" i="28"/>
  <c r="Y412" i="28"/>
  <c r="X412" i="28"/>
  <c r="W412" i="28"/>
  <c r="V412" i="28"/>
  <c r="T412" i="28"/>
  <c r="S412" i="28"/>
  <c r="R412" i="28"/>
  <c r="P412" i="28"/>
  <c r="AQ411" i="28"/>
  <c r="AP411" i="28"/>
  <c r="AO411" i="28"/>
  <c r="AN411" i="28"/>
  <c r="AM411" i="28"/>
  <c r="AL411" i="28"/>
  <c r="AK411" i="28"/>
  <c r="AJ411" i="28"/>
  <c r="AI411" i="28"/>
  <c r="AH411" i="28"/>
  <c r="AG411" i="28"/>
  <c r="AF411" i="28"/>
  <c r="AE411" i="28"/>
  <c r="AD411" i="28"/>
  <c r="AC411" i="28"/>
  <c r="AB411" i="28"/>
  <c r="AA411" i="28"/>
  <c r="Z411" i="28"/>
  <c r="Y411" i="28"/>
  <c r="X411" i="28"/>
  <c r="W411" i="28"/>
  <c r="V411" i="28"/>
  <c r="U411" i="28"/>
  <c r="T411" i="28"/>
  <c r="S411" i="28"/>
  <c r="R411" i="28"/>
  <c r="Q411" i="28"/>
  <c r="P411" i="28"/>
  <c r="O411" i="28"/>
  <c r="M411" i="28"/>
  <c r="AR410" i="28"/>
  <c r="AQ410" i="28"/>
  <c r="AP410" i="28"/>
  <c r="AO410" i="28"/>
  <c r="AN410" i="28"/>
  <c r="AM410" i="28"/>
  <c r="AL410" i="28"/>
  <c r="AK410" i="28"/>
  <c r="AJ410" i="28"/>
  <c r="AI410" i="28"/>
  <c r="AH410" i="28"/>
  <c r="AG410" i="28"/>
  <c r="AF410" i="28"/>
  <c r="AE410" i="28"/>
  <c r="AD410" i="28"/>
  <c r="AC410" i="28"/>
  <c r="AB410" i="28"/>
  <c r="AA410" i="28"/>
  <c r="Z410" i="28"/>
  <c r="Y410" i="28"/>
  <c r="X410" i="28"/>
  <c r="W410" i="28"/>
  <c r="V410" i="28"/>
  <c r="T410" i="28"/>
  <c r="S410" i="28"/>
  <c r="R410" i="28"/>
  <c r="P410" i="28"/>
  <c r="AR409" i="28"/>
  <c r="AQ409" i="28"/>
  <c r="AP409" i="28"/>
  <c r="AO409" i="28"/>
  <c r="AN409" i="28"/>
  <c r="AM409" i="28"/>
  <c r="AL409" i="28"/>
  <c r="AK409" i="28"/>
  <c r="AJ409" i="28"/>
  <c r="AI409" i="28"/>
  <c r="AH409" i="28"/>
  <c r="AG409" i="28"/>
  <c r="AF409" i="28"/>
  <c r="AE409" i="28"/>
  <c r="AD409" i="28"/>
  <c r="AC409" i="28"/>
  <c r="AB409" i="28"/>
  <c r="AA409" i="28"/>
  <c r="Z409" i="28"/>
  <c r="Y409" i="28"/>
  <c r="X409" i="28"/>
  <c r="W409" i="28"/>
  <c r="U409" i="28"/>
  <c r="T409" i="28"/>
  <c r="S409" i="28"/>
  <c r="R409" i="28"/>
  <c r="Q409" i="28"/>
  <c r="P409" i="28"/>
  <c r="O409" i="28"/>
  <c r="M409" i="28"/>
  <c r="AR408" i="28"/>
  <c r="AQ408" i="28"/>
  <c r="AP408" i="28"/>
  <c r="AO408" i="28"/>
  <c r="AN408" i="28"/>
  <c r="AM408" i="28"/>
  <c r="AL408" i="28"/>
  <c r="AK408" i="28"/>
  <c r="AJ408" i="28"/>
  <c r="AI408" i="28"/>
  <c r="AH408" i="28"/>
  <c r="AG408" i="28"/>
  <c r="AF408" i="28"/>
  <c r="AE408" i="28"/>
  <c r="AD408" i="28"/>
  <c r="AC408" i="28"/>
  <c r="AB408" i="28"/>
  <c r="AA408" i="28"/>
  <c r="Z408" i="28"/>
  <c r="Y408" i="28"/>
  <c r="X408" i="28"/>
  <c r="W408" i="28"/>
  <c r="V408" i="28"/>
  <c r="T408" i="28"/>
  <c r="S408" i="28"/>
  <c r="R408" i="28"/>
  <c r="P408" i="28"/>
  <c r="AR407" i="28"/>
  <c r="AQ407" i="28"/>
  <c r="AP407" i="28"/>
  <c r="AO407" i="28"/>
  <c r="AN407" i="28"/>
  <c r="AM407" i="28"/>
  <c r="AL407" i="28"/>
  <c r="AK407" i="28"/>
  <c r="AJ407" i="28"/>
  <c r="AI407" i="28"/>
  <c r="AH407" i="28"/>
  <c r="AG407" i="28"/>
  <c r="AF407" i="28"/>
  <c r="AE407" i="28"/>
  <c r="AD407" i="28"/>
  <c r="AC407" i="28"/>
  <c r="AB407" i="28"/>
  <c r="AA407" i="28"/>
  <c r="Z407" i="28"/>
  <c r="Y407" i="28"/>
  <c r="X407" i="28"/>
  <c r="W407" i="28"/>
  <c r="V407" i="28"/>
  <c r="U407" i="28"/>
  <c r="T407" i="28"/>
  <c r="S407" i="28"/>
  <c r="R407" i="28"/>
  <c r="Q407" i="28"/>
  <c r="P407" i="28"/>
  <c r="M407" i="28"/>
  <c r="AR406" i="28"/>
  <c r="AQ406" i="28"/>
  <c r="AP406" i="28"/>
  <c r="AO406" i="28"/>
  <c r="AN406" i="28"/>
  <c r="AM406" i="28"/>
  <c r="AL406" i="28"/>
  <c r="AK406" i="28"/>
  <c r="AJ406" i="28"/>
  <c r="AI406" i="28"/>
  <c r="AH406" i="28"/>
  <c r="AG406" i="28"/>
  <c r="AF406" i="28"/>
  <c r="AE406" i="28"/>
  <c r="AD406" i="28"/>
  <c r="AC406" i="28"/>
  <c r="AB406" i="28"/>
  <c r="AA406" i="28"/>
  <c r="Z406" i="28"/>
  <c r="Y406" i="28"/>
  <c r="X406" i="28"/>
  <c r="W406" i="28"/>
  <c r="V406" i="28"/>
  <c r="T406" i="28"/>
  <c r="S406" i="28"/>
  <c r="R406" i="28"/>
  <c r="P406" i="28"/>
  <c r="AR405" i="28"/>
  <c r="AQ405" i="28"/>
  <c r="AP405" i="28"/>
  <c r="AO405" i="28"/>
  <c r="AN405" i="28"/>
  <c r="AM405" i="28"/>
  <c r="AL405" i="28"/>
  <c r="AK405" i="28"/>
  <c r="AJ405" i="28"/>
  <c r="AI405" i="28"/>
  <c r="AH405" i="28"/>
  <c r="AG405" i="28"/>
  <c r="AF405" i="28"/>
  <c r="AE405" i="28"/>
  <c r="AD405" i="28"/>
  <c r="AC405" i="28"/>
  <c r="AB405" i="28"/>
  <c r="AA405" i="28"/>
  <c r="Z405" i="28"/>
  <c r="Y405" i="28"/>
  <c r="X405" i="28"/>
  <c r="W405" i="28"/>
  <c r="V405" i="28"/>
  <c r="T405" i="28"/>
  <c r="S405" i="28"/>
  <c r="R405" i="28"/>
  <c r="Q405" i="28"/>
  <c r="P405" i="28"/>
  <c r="O405" i="28"/>
  <c r="AQ404" i="28"/>
  <c r="AP404" i="28"/>
  <c r="AO404" i="28"/>
  <c r="AN404" i="28"/>
  <c r="AM404" i="28"/>
  <c r="AL404" i="28"/>
  <c r="AK404" i="28"/>
  <c r="AJ404" i="28"/>
  <c r="AI404" i="28"/>
  <c r="AH404" i="28"/>
  <c r="AG404" i="28"/>
  <c r="AF404" i="28"/>
  <c r="AE404" i="28"/>
  <c r="AD404" i="28"/>
  <c r="AC404" i="28"/>
  <c r="AB404" i="28"/>
  <c r="AA404" i="28"/>
  <c r="Z404" i="28"/>
  <c r="Y404" i="28"/>
  <c r="X404" i="28"/>
  <c r="W404" i="28"/>
  <c r="V404" i="28"/>
  <c r="T404" i="28"/>
  <c r="S404" i="28"/>
  <c r="R404" i="28"/>
  <c r="P404" i="28"/>
  <c r="AQ403" i="28"/>
  <c r="AP403" i="28"/>
  <c r="AO403" i="28"/>
  <c r="AN403" i="28"/>
  <c r="AM403" i="28"/>
  <c r="AL403" i="28"/>
  <c r="AK403" i="28"/>
  <c r="AJ403" i="28"/>
  <c r="AI403" i="28"/>
  <c r="AH403" i="28"/>
  <c r="AG403" i="28"/>
  <c r="AF403" i="28"/>
  <c r="AE403" i="28"/>
  <c r="AD403" i="28"/>
  <c r="AC403" i="28"/>
  <c r="AB403" i="28"/>
  <c r="AA403" i="28"/>
  <c r="Z403" i="28"/>
  <c r="Y403" i="28"/>
  <c r="X403" i="28"/>
  <c r="W403" i="28"/>
  <c r="V403" i="28"/>
  <c r="U403" i="28"/>
  <c r="T403" i="28"/>
  <c r="S403" i="28"/>
  <c r="R403" i="28"/>
  <c r="Q403" i="28"/>
  <c r="P403" i="28"/>
  <c r="O403" i="28"/>
  <c r="M403" i="28"/>
  <c r="AR402" i="28"/>
  <c r="AQ402" i="28"/>
  <c r="AP402" i="28"/>
  <c r="AO402" i="28"/>
  <c r="AN402" i="28"/>
  <c r="AM402" i="28"/>
  <c r="AL402" i="28"/>
  <c r="AK402" i="28"/>
  <c r="AJ402" i="28"/>
  <c r="AI402" i="28"/>
  <c r="AH402" i="28"/>
  <c r="AG402" i="28"/>
  <c r="AF402" i="28"/>
  <c r="AE402" i="28"/>
  <c r="AD402" i="28"/>
  <c r="AC402" i="28"/>
  <c r="AB402" i="28"/>
  <c r="AA402" i="28"/>
  <c r="Z402" i="28"/>
  <c r="Y402" i="28"/>
  <c r="X402" i="28"/>
  <c r="W402" i="28"/>
  <c r="V402" i="28"/>
  <c r="T402" i="28"/>
  <c r="S402" i="28"/>
  <c r="R402" i="28"/>
  <c r="P402" i="28"/>
  <c r="AR401" i="28"/>
  <c r="AQ401" i="28"/>
  <c r="AP401" i="28"/>
  <c r="AO401" i="28"/>
  <c r="AN401" i="28"/>
  <c r="AM401" i="28"/>
  <c r="AL401" i="28"/>
  <c r="AK401" i="28"/>
  <c r="AJ401" i="28"/>
  <c r="AI401" i="28"/>
  <c r="AH401" i="28"/>
  <c r="AG401" i="28"/>
  <c r="AF401" i="28"/>
  <c r="AE401" i="28"/>
  <c r="AD401" i="28"/>
  <c r="AC401" i="28"/>
  <c r="AB401" i="28"/>
  <c r="AA401" i="28"/>
  <c r="Z401" i="28"/>
  <c r="Y401" i="28"/>
  <c r="X401" i="28"/>
  <c r="W401" i="28"/>
  <c r="V401" i="28"/>
  <c r="U401" i="28"/>
  <c r="T401" i="28"/>
  <c r="S401" i="28"/>
  <c r="R401" i="28"/>
  <c r="P401" i="28"/>
  <c r="O401" i="28"/>
  <c r="M401" i="28"/>
  <c r="AR400" i="28"/>
  <c r="AQ400" i="28"/>
  <c r="AP400" i="28"/>
  <c r="AO400" i="28"/>
  <c r="AN400" i="28"/>
  <c r="AM400" i="28"/>
  <c r="AL400" i="28"/>
  <c r="AK400" i="28"/>
  <c r="AJ400" i="28"/>
  <c r="AI400" i="28"/>
  <c r="AH400" i="28"/>
  <c r="AG400" i="28"/>
  <c r="AF400" i="28"/>
  <c r="AE400" i="28"/>
  <c r="AD400" i="28"/>
  <c r="AC400" i="28"/>
  <c r="AB400" i="28"/>
  <c r="AA400" i="28"/>
  <c r="Z400" i="28"/>
  <c r="Y400" i="28"/>
  <c r="X400" i="28"/>
  <c r="W400" i="28"/>
  <c r="V400" i="28"/>
  <c r="T400" i="28"/>
  <c r="S400" i="28"/>
  <c r="R400" i="28"/>
  <c r="P400" i="28"/>
  <c r="AR399" i="28"/>
  <c r="AQ399" i="28"/>
  <c r="AP399" i="28"/>
  <c r="AO399" i="28"/>
  <c r="AN399" i="28"/>
  <c r="AM399" i="28"/>
  <c r="AL399" i="28"/>
  <c r="AK399" i="28"/>
  <c r="AJ399" i="28"/>
  <c r="AI399" i="28"/>
  <c r="AH399" i="28"/>
  <c r="AG399" i="28"/>
  <c r="AF399" i="28"/>
  <c r="AE399" i="28"/>
  <c r="AD399" i="28"/>
  <c r="AC399" i="28"/>
  <c r="AB399" i="28"/>
  <c r="AA399" i="28"/>
  <c r="Z399" i="28"/>
  <c r="Y399" i="28"/>
  <c r="X399" i="28"/>
  <c r="W399" i="28"/>
  <c r="V399" i="28"/>
  <c r="U399" i="28"/>
  <c r="T399" i="28"/>
  <c r="S399" i="28"/>
  <c r="R399" i="28"/>
  <c r="Q399" i="28"/>
  <c r="P399" i="28"/>
  <c r="M399" i="28"/>
  <c r="AR398" i="28"/>
  <c r="AQ398" i="28"/>
  <c r="AP398" i="28"/>
  <c r="AO398" i="28"/>
  <c r="AN398" i="28"/>
  <c r="AM398" i="28"/>
  <c r="AL398" i="28"/>
  <c r="AK398" i="28"/>
  <c r="AJ398" i="28"/>
  <c r="AI398" i="28"/>
  <c r="AH398" i="28"/>
  <c r="AG398" i="28"/>
  <c r="AF398" i="28"/>
  <c r="AE398" i="28"/>
  <c r="AD398" i="28"/>
  <c r="AC398" i="28"/>
  <c r="AB398" i="28"/>
  <c r="AA398" i="28"/>
  <c r="Z398" i="28"/>
  <c r="Y398" i="28"/>
  <c r="X398" i="28"/>
  <c r="W398" i="28"/>
  <c r="V398" i="28"/>
  <c r="T398" i="28"/>
  <c r="S398" i="28"/>
  <c r="R398" i="28"/>
  <c r="P398" i="28"/>
  <c r="AR397" i="28"/>
  <c r="AQ397" i="28"/>
  <c r="AP397" i="28"/>
  <c r="AO397" i="28"/>
  <c r="AN397" i="28"/>
  <c r="AM397" i="28"/>
  <c r="AL397" i="28"/>
  <c r="AK397" i="28"/>
  <c r="AJ397" i="28"/>
  <c r="AI397" i="28"/>
  <c r="AH397" i="28"/>
  <c r="AG397" i="28"/>
  <c r="AF397" i="28"/>
  <c r="AE397" i="28"/>
  <c r="AD397" i="28"/>
  <c r="AC397" i="28"/>
  <c r="AB397" i="28"/>
  <c r="AA397" i="28"/>
  <c r="Z397" i="28"/>
  <c r="Y397" i="28"/>
  <c r="X397" i="28"/>
  <c r="W397" i="28"/>
  <c r="V397" i="28"/>
  <c r="T397" i="28"/>
  <c r="S397" i="28"/>
  <c r="R397" i="28"/>
  <c r="Q397" i="28"/>
  <c r="P397" i="28"/>
  <c r="O397" i="28"/>
  <c r="AQ396" i="28"/>
  <c r="AP396" i="28"/>
  <c r="AO396" i="28"/>
  <c r="AN396" i="28"/>
  <c r="AM396" i="28"/>
  <c r="AL396" i="28"/>
  <c r="AK396" i="28"/>
  <c r="AJ396" i="28"/>
  <c r="AI396" i="28"/>
  <c r="AH396" i="28"/>
  <c r="AG396" i="28"/>
  <c r="AF396" i="28"/>
  <c r="AE396" i="28"/>
  <c r="AD396" i="28"/>
  <c r="AC396" i="28"/>
  <c r="AB396" i="28"/>
  <c r="AA396" i="28"/>
  <c r="Z396" i="28"/>
  <c r="Y396" i="28"/>
  <c r="X396" i="28"/>
  <c r="W396" i="28"/>
  <c r="V396" i="28"/>
  <c r="T396" i="28"/>
  <c r="S396" i="28"/>
  <c r="R396" i="28"/>
  <c r="P396" i="28"/>
  <c r="AQ395" i="28"/>
  <c r="AP395" i="28"/>
  <c r="AO395" i="28"/>
  <c r="AN395" i="28"/>
  <c r="AM395" i="28"/>
  <c r="AL395" i="28"/>
  <c r="AK395" i="28"/>
  <c r="AJ395" i="28"/>
  <c r="AI395" i="28"/>
  <c r="AH395" i="28"/>
  <c r="AG395" i="28"/>
  <c r="AF395" i="28"/>
  <c r="AE395" i="28"/>
  <c r="AD395" i="28"/>
  <c r="AC395" i="28"/>
  <c r="AB395" i="28"/>
  <c r="AA395" i="28"/>
  <c r="Z395" i="28"/>
  <c r="Y395" i="28"/>
  <c r="X395" i="28"/>
  <c r="W395" i="28"/>
  <c r="V395" i="28"/>
  <c r="U395" i="28"/>
  <c r="T395" i="28"/>
  <c r="S395" i="28"/>
  <c r="R395" i="28"/>
  <c r="Q395" i="28"/>
  <c r="P395" i="28"/>
  <c r="O395" i="28"/>
  <c r="M395" i="28"/>
  <c r="AR394" i="28"/>
  <c r="AQ394" i="28"/>
  <c r="AP394" i="28"/>
  <c r="AO394" i="28"/>
  <c r="AN394" i="28"/>
  <c r="AM394" i="28"/>
  <c r="AL394" i="28"/>
  <c r="AK394" i="28"/>
  <c r="AJ394" i="28"/>
  <c r="AI394" i="28"/>
  <c r="AH394" i="28"/>
  <c r="AG394" i="28"/>
  <c r="AF394" i="28"/>
  <c r="AE394" i="28"/>
  <c r="AD394" i="28"/>
  <c r="AC394" i="28"/>
  <c r="AB394" i="28"/>
  <c r="AA394" i="28"/>
  <c r="Z394" i="28"/>
  <c r="Y394" i="28"/>
  <c r="X394" i="28"/>
  <c r="W394" i="28"/>
  <c r="V394" i="28"/>
  <c r="T394" i="28"/>
  <c r="S394" i="28"/>
  <c r="R394" i="28"/>
  <c r="P394" i="28"/>
  <c r="AR393" i="28"/>
  <c r="AQ393" i="28"/>
  <c r="AP393" i="28"/>
  <c r="AO393" i="28"/>
  <c r="AN393" i="28"/>
  <c r="AM393" i="28"/>
  <c r="AL393" i="28"/>
  <c r="AK393" i="28"/>
  <c r="AJ393" i="28"/>
  <c r="AI393" i="28"/>
  <c r="AH393" i="28"/>
  <c r="AG393" i="28"/>
  <c r="AF393" i="28"/>
  <c r="AE393" i="28"/>
  <c r="AD393" i="28"/>
  <c r="AC393" i="28"/>
  <c r="AB393" i="28"/>
  <c r="AA393" i="28"/>
  <c r="Z393" i="28"/>
  <c r="Y393" i="28"/>
  <c r="X393" i="28"/>
  <c r="W393" i="28"/>
  <c r="V393" i="28"/>
  <c r="U393" i="28"/>
  <c r="T393" i="28"/>
  <c r="S393" i="28"/>
  <c r="R393" i="28"/>
  <c r="P393" i="28"/>
  <c r="O393" i="28"/>
  <c r="M393" i="28"/>
  <c r="AR392" i="28"/>
  <c r="AQ392" i="28"/>
  <c r="AP392" i="28"/>
  <c r="AO392" i="28"/>
  <c r="AN392" i="28"/>
  <c r="AM392" i="28"/>
  <c r="AL392" i="28"/>
  <c r="AK392" i="28"/>
  <c r="AJ392" i="28"/>
  <c r="AI392" i="28"/>
  <c r="AH392" i="28"/>
  <c r="AG392" i="28"/>
  <c r="AF392" i="28"/>
  <c r="AE392" i="28"/>
  <c r="AD392" i="28"/>
  <c r="AC392" i="28"/>
  <c r="AB392" i="28"/>
  <c r="AA392" i="28"/>
  <c r="Z392" i="28"/>
  <c r="Y392" i="28"/>
  <c r="X392" i="28"/>
  <c r="W392" i="28"/>
  <c r="V392" i="28"/>
  <c r="T392" i="28"/>
  <c r="S392" i="28"/>
  <c r="R392" i="28"/>
  <c r="P392" i="28"/>
  <c r="AR391" i="28"/>
  <c r="AQ391" i="28"/>
  <c r="AP391" i="28"/>
  <c r="AO391" i="28"/>
  <c r="AN391" i="28"/>
  <c r="AM391" i="28"/>
  <c r="AL391" i="28"/>
  <c r="AK391" i="28"/>
  <c r="AJ391" i="28"/>
  <c r="AI391" i="28"/>
  <c r="AH391" i="28"/>
  <c r="AG391" i="28"/>
  <c r="AF391" i="28"/>
  <c r="AE391" i="28"/>
  <c r="AD391" i="28"/>
  <c r="AC391" i="28"/>
  <c r="AB391" i="28"/>
  <c r="AA391" i="28"/>
  <c r="Z391" i="28"/>
  <c r="Y391" i="28"/>
  <c r="X391" i="28"/>
  <c r="W391" i="28"/>
  <c r="V391" i="28"/>
  <c r="U391" i="28"/>
  <c r="T391" i="28"/>
  <c r="S391" i="28"/>
  <c r="R391" i="28"/>
  <c r="Q391" i="28"/>
  <c r="P391" i="28"/>
  <c r="M391" i="28"/>
  <c r="AR390" i="28"/>
  <c r="AQ390" i="28"/>
  <c r="AP390" i="28"/>
  <c r="AO390" i="28"/>
  <c r="AN390" i="28"/>
  <c r="AM390" i="28"/>
  <c r="AL390" i="28"/>
  <c r="AK390" i="28"/>
  <c r="AJ390" i="28"/>
  <c r="AI390" i="28"/>
  <c r="AH390" i="28"/>
  <c r="AG390" i="28"/>
  <c r="AF390" i="28"/>
  <c r="AE390" i="28"/>
  <c r="AD390" i="28"/>
  <c r="AC390" i="28"/>
  <c r="AB390" i="28"/>
  <c r="AA390" i="28"/>
  <c r="Z390" i="28"/>
  <c r="Y390" i="28"/>
  <c r="X390" i="28"/>
  <c r="W390" i="28"/>
  <c r="V390" i="28"/>
  <c r="T390" i="28"/>
  <c r="S390" i="28"/>
  <c r="R390" i="28"/>
  <c r="P390" i="28"/>
  <c r="AR389" i="28"/>
  <c r="AQ389" i="28"/>
  <c r="AP389" i="28"/>
  <c r="AO389" i="28"/>
  <c r="AN389" i="28"/>
  <c r="AM389" i="28"/>
  <c r="AL389" i="28"/>
  <c r="AK389" i="28"/>
  <c r="AJ389" i="28"/>
  <c r="AI389" i="28"/>
  <c r="AH389" i="28"/>
  <c r="AG389" i="28"/>
  <c r="AF389" i="28"/>
  <c r="AE389" i="28"/>
  <c r="AD389" i="28"/>
  <c r="AC389" i="28"/>
  <c r="AB389" i="28"/>
  <c r="AA389" i="28"/>
  <c r="Z389" i="28"/>
  <c r="Y389" i="28"/>
  <c r="X389" i="28"/>
  <c r="W389" i="28"/>
  <c r="V389" i="28"/>
  <c r="T389" i="28"/>
  <c r="S389" i="28"/>
  <c r="R389" i="28"/>
  <c r="Q389" i="28"/>
  <c r="P389" i="28"/>
  <c r="O389" i="28"/>
  <c r="AQ388" i="28"/>
  <c r="AP388" i="28"/>
  <c r="AO388" i="28"/>
  <c r="AN388" i="28"/>
  <c r="AM388" i="28"/>
  <c r="AL388" i="28"/>
  <c r="AK388" i="28"/>
  <c r="AJ388" i="28"/>
  <c r="AI388" i="28"/>
  <c r="AH388" i="28"/>
  <c r="AG388" i="28"/>
  <c r="AF388" i="28"/>
  <c r="AE388" i="28"/>
  <c r="AD388" i="28"/>
  <c r="AC388" i="28"/>
  <c r="AB388" i="28"/>
  <c r="AA388" i="28"/>
  <c r="Z388" i="28"/>
  <c r="Y388" i="28"/>
  <c r="X388" i="28"/>
  <c r="W388" i="28"/>
  <c r="V388" i="28"/>
  <c r="T388" i="28"/>
  <c r="S388" i="28"/>
  <c r="R388" i="28"/>
  <c r="P388" i="28"/>
  <c r="AQ387" i="28"/>
  <c r="AP387" i="28"/>
  <c r="AO387" i="28"/>
  <c r="AN387" i="28"/>
  <c r="AM387" i="28"/>
  <c r="AL387" i="28"/>
  <c r="AK387" i="28"/>
  <c r="AJ387" i="28"/>
  <c r="AI387" i="28"/>
  <c r="AH387" i="28"/>
  <c r="AG387" i="28"/>
  <c r="AF387" i="28"/>
  <c r="AE387" i="28"/>
  <c r="AD387" i="28"/>
  <c r="AC387" i="28"/>
  <c r="AB387" i="28"/>
  <c r="AA387" i="28"/>
  <c r="Z387" i="28"/>
  <c r="Y387" i="28"/>
  <c r="X387" i="28"/>
  <c r="W387" i="28"/>
  <c r="V387" i="28"/>
  <c r="U387" i="28"/>
  <c r="T387" i="28"/>
  <c r="S387" i="28"/>
  <c r="R387" i="28"/>
  <c r="Q387" i="28"/>
  <c r="P387" i="28"/>
  <c r="O387" i="28"/>
  <c r="M387" i="28"/>
  <c r="AR386" i="28"/>
  <c r="AQ386" i="28"/>
  <c r="AP386" i="28"/>
  <c r="AO386" i="28"/>
  <c r="AN386" i="28"/>
  <c r="AM386" i="28"/>
  <c r="AL386" i="28"/>
  <c r="AK386" i="28"/>
  <c r="AJ386" i="28"/>
  <c r="AI386" i="28"/>
  <c r="AH386" i="28"/>
  <c r="AG386" i="28"/>
  <c r="AF386" i="28"/>
  <c r="AE386" i="28"/>
  <c r="AD386" i="28"/>
  <c r="AC386" i="28"/>
  <c r="AB386" i="28"/>
  <c r="AA386" i="28"/>
  <c r="Z386" i="28"/>
  <c r="Y386" i="28"/>
  <c r="X386" i="28"/>
  <c r="W386" i="28"/>
  <c r="V386" i="28"/>
  <c r="T386" i="28"/>
  <c r="S386" i="28"/>
  <c r="R386" i="28"/>
  <c r="P386" i="28"/>
  <c r="AR385" i="28"/>
  <c r="AQ385" i="28"/>
  <c r="AP385" i="28"/>
  <c r="AO385" i="28"/>
  <c r="AN385" i="28"/>
  <c r="AM385" i="28"/>
  <c r="AL385" i="28"/>
  <c r="AK385" i="28"/>
  <c r="AJ385" i="28"/>
  <c r="AI385" i="28"/>
  <c r="AH385" i="28"/>
  <c r="AG385" i="28"/>
  <c r="AF385" i="28"/>
  <c r="AE385" i="28"/>
  <c r="AD385" i="28"/>
  <c r="AC385" i="28"/>
  <c r="AB385" i="28"/>
  <c r="AA385" i="28"/>
  <c r="Z385" i="28"/>
  <c r="Y385" i="28"/>
  <c r="X385" i="28"/>
  <c r="W385" i="28"/>
  <c r="V385" i="28"/>
  <c r="U385" i="28"/>
  <c r="T385" i="28"/>
  <c r="S385" i="28"/>
  <c r="R385" i="28"/>
  <c r="P385" i="28"/>
  <c r="O385" i="28"/>
  <c r="M385" i="28"/>
  <c r="AR384" i="28"/>
  <c r="AQ384" i="28"/>
  <c r="AP384" i="28"/>
  <c r="AO384" i="28"/>
  <c r="AN384" i="28"/>
  <c r="AM384" i="28"/>
  <c r="AL384" i="28"/>
  <c r="AK384" i="28"/>
  <c r="AJ384" i="28"/>
  <c r="AI384" i="28"/>
  <c r="AH384" i="28"/>
  <c r="AG384" i="28"/>
  <c r="AF384" i="28"/>
  <c r="AE384" i="28"/>
  <c r="AD384" i="28"/>
  <c r="AC384" i="28"/>
  <c r="AB384" i="28"/>
  <c r="AA384" i="28"/>
  <c r="Z384" i="28"/>
  <c r="Y384" i="28"/>
  <c r="X384" i="28"/>
  <c r="W384" i="28"/>
  <c r="V384" i="28"/>
  <c r="T384" i="28"/>
  <c r="S384" i="28"/>
  <c r="R384" i="28"/>
  <c r="P384" i="28"/>
  <c r="AR383" i="28"/>
  <c r="AQ383" i="28"/>
  <c r="AP383" i="28"/>
  <c r="AO383" i="28"/>
  <c r="AN383" i="28"/>
  <c r="AM383" i="28"/>
  <c r="AL383" i="28"/>
  <c r="AK383" i="28"/>
  <c r="AJ383" i="28"/>
  <c r="AI383" i="28"/>
  <c r="AH383" i="28"/>
  <c r="AG383" i="28"/>
  <c r="AF383" i="28"/>
  <c r="AE383" i="28"/>
  <c r="AD383" i="28"/>
  <c r="AC383" i="28"/>
  <c r="AB383" i="28"/>
  <c r="AA383" i="28"/>
  <c r="Z383" i="28"/>
  <c r="Y383" i="28"/>
  <c r="X383" i="28"/>
  <c r="W383" i="28"/>
  <c r="V383" i="28"/>
  <c r="U383" i="28"/>
  <c r="T383" i="28"/>
  <c r="S383" i="28"/>
  <c r="R383" i="28"/>
  <c r="Q383" i="28"/>
  <c r="P383" i="28"/>
  <c r="M383" i="28"/>
  <c r="AR382" i="28"/>
  <c r="AQ382" i="28"/>
  <c r="AP382" i="28"/>
  <c r="AO382" i="28"/>
  <c r="AN382" i="28"/>
  <c r="AM382" i="28"/>
  <c r="AL382" i="28"/>
  <c r="AK382" i="28"/>
  <c r="AJ382" i="28"/>
  <c r="AI382" i="28"/>
  <c r="AH382" i="28"/>
  <c r="AG382" i="28"/>
  <c r="AF382" i="28"/>
  <c r="AE382" i="28"/>
  <c r="AD382" i="28"/>
  <c r="AC382" i="28"/>
  <c r="AB382" i="28"/>
  <c r="AA382" i="28"/>
  <c r="Z382" i="28"/>
  <c r="Y382" i="28"/>
  <c r="X382" i="28"/>
  <c r="W382" i="28"/>
  <c r="V382" i="28"/>
  <c r="T382" i="28"/>
  <c r="S382" i="28"/>
  <c r="R382" i="28"/>
  <c r="P382" i="28"/>
  <c r="O382" i="28"/>
  <c r="AR381" i="28"/>
  <c r="AQ381" i="28"/>
  <c r="AP381" i="28"/>
  <c r="AO381" i="28"/>
  <c r="AN381" i="28"/>
  <c r="AM381" i="28"/>
  <c r="AL381" i="28"/>
  <c r="AK381" i="28"/>
  <c r="AJ381" i="28"/>
  <c r="AI381" i="28"/>
  <c r="AH381" i="28"/>
  <c r="AG381" i="28"/>
  <c r="AF381" i="28"/>
  <c r="AE381" i="28"/>
  <c r="AD381" i="28"/>
  <c r="AC381" i="28"/>
  <c r="AB381" i="28"/>
  <c r="AA381" i="28"/>
  <c r="Z381" i="28"/>
  <c r="Y381" i="28"/>
  <c r="X381" i="28"/>
  <c r="W381" i="28"/>
  <c r="V381" i="28"/>
  <c r="T381" i="28"/>
  <c r="S381" i="28"/>
  <c r="R381" i="28"/>
  <c r="Q381" i="28"/>
  <c r="P381" i="28"/>
  <c r="O381" i="28"/>
  <c r="N381" i="28"/>
  <c r="AQ380" i="28"/>
  <c r="AP380" i="28"/>
  <c r="AO380" i="28"/>
  <c r="AN380" i="28"/>
  <c r="AM380" i="28"/>
  <c r="AL380" i="28"/>
  <c r="AK380" i="28"/>
  <c r="AJ380" i="28"/>
  <c r="AI380" i="28"/>
  <c r="AH380" i="28"/>
  <c r="AG380" i="28"/>
  <c r="AF380" i="28"/>
  <c r="AE380" i="28"/>
  <c r="AD380" i="28"/>
  <c r="AC380" i="28"/>
  <c r="AB380" i="28"/>
  <c r="AA380" i="28"/>
  <c r="Z380" i="28"/>
  <c r="Y380" i="28"/>
  <c r="X380" i="28"/>
  <c r="W380" i="28"/>
  <c r="V380" i="28"/>
  <c r="T380" i="28"/>
  <c r="S380" i="28"/>
  <c r="R380" i="28"/>
  <c r="Q380" i="28"/>
  <c r="P380" i="28"/>
  <c r="AQ379" i="28"/>
  <c r="AP379" i="28"/>
  <c r="AO379" i="28"/>
  <c r="AN379" i="28"/>
  <c r="AM379" i="28"/>
  <c r="AL379" i="28"/>
  <c r="AK379" i="28"/>
  <c r="AJ379" i="28"/>
  <c r="AI379" i="28"/>
  <c r="AH379" i="28"/>
  <c r="AG379" i="28"/>
  <c r="AF379" i="28"/>
  <c r="AE379" i="28"/>
  <c r="AD379" i="28"/>
  <c r="AC379" i="28"/>
  <c r="AB379" i="28"/>
  <c r="AA379" i="28"/>
  <c r="Z379" i="28"/>
  <c r="Y379" i="28"/>
  <c r="X379" i="28"/>
  <c r="W379" i="28"/>
  <c r="V379" i="28"/>
  <c r="U379" i="28"/>
  <c r="T379" i="28"/>
  <c r="S379" i="28"/>
  <c r="R379" i="28"/>
  <c r="Q379" i="28"/>
  <c r="P379" i="28"/>
  <c r="O379" i="28"/>
  <c r="M379" i="28"/>
  <c r="AR378" i="28"/>
  <c r="AQ378" i="28"/>
  <c r="AP378" i="28"/>
  <c r="AO378" i="28"/>
  <c r="AN378" i="28"/>
  <c r="AM378" i="28"/>
  <c r="AL378" i="28"/>
  <c r="AK378" i="28"/>
  <c r="AJ378" i="28"/>
  <c r="AI378" i="28"/>
  <c r="AH378" i="28"/>
  <c r="AG378" i="28"/>
  <c r="AF378" i="28"/>
  <c r="AE378" i="28"/>
  <c r="AD378" i="28"/>
  <c r="AC378" i="28"/>
  <c r="AB378" i="28"/>
  <c r="AA378" i="28"/>
  <c r="Z378" i="28"/>
  <c r="Y378" i="28"/>
  <c r="X378" i="28"/>
  <c r="W378" i="28"/>
  <c r="V378" i="28"/>
  <c r="T378" i="28"/>
  <c r="S378" i="28"/>
  <c r="R378" i="28"/>
  <c r="P378" i="28"/>
  <c r="AR377" i="28"/>
  <c r="AQ377" i="28"/>
  <c r="AP377" i="28"/>
  <c r="AO377" i="28"/>
  <c r="AN377" i="28"/>
  <c r="AM377" i="28"/>
  <c r="AL377" i="28"/>
  <c r="AK377" i="28"/>
  <c r="AJ377" i="28"/>
  <c r="AI377" i="28"/>
  <c r="AH377" i="28"/>
  <c r="AG377" i="28"/>
  <c r="AF377" i="28"/>
  <c r="AE377" i="28"/>
  <c r="AD377" i="28"/>
  <c r="AC377" i="28"/>
  <c r="AB377" i="28"/>
  <c r="AA377" i="28"/>
  <c r="Z377" i="28"/>
  <c r="Y377" i="28"/>
  <c r="X377" i="28"/>
  <c r="W377" i="28"/>
  <c r="V377" i="28"/>
  <c r="U377" i="28"/>
  <c r="T377" i="28"/>
  <c r="S377" i="28"/>
  <c r="R377" i="28"/>
  <c r="P377" i="28"/>
  <c r="O377" i="28"/>
  <c r="M377" i="28"/>
  <c r="AR376" i="28"/>
  <c r="AQ376" i="28"/>
  <c r="AP376" i="28"/>
  <c r="AO376" i="28"/>
  <c r="AN376" i="28"/>
  <c r="AM376" i="28"/>
  <c r="AL376" i="28"/>
  <c r="AK376" i="28"/>
  <c r="AJ376" i="28"/>
  <c r="AI376" i="28"/>
  <c r="AH376" i="28"/>
  <c r="AG376" i="28"/>
  <c r="AF376" i="28"/>
  <c r="AE376" i="28"/>
  <c r="AD376" i="28"/>
  <c r="AC376" i="28"/>
  <c r="AB376" i="28"/>
  <c r="AA376" i="28"/>
  <c r="Z376" i="28"/>
  <c r="Y376" i="28"/>
  <c r="X376" i="28"/>
  <c r="W376" i="28"/>
  <c r="V376" i="28"/>
  <c r="T376" i="28"/>
  <c r="S376" i="28"/>
  <c r="R376" i="28"/>
  <c r="P376" i="28"/>
  <c r="AR375" i="28"/>
  <c r="AQ375" i="28"/>
  <c r="AP375" i="28"/>
  <c r="AO375" i="28"/>
  <c r="AN375" i="28"/>
  <c r="AM375" i="28"/>
  <c r="AL375" i="28"/>
  <c r="AK375" i="28"/>
  <c r="AJ375" i="28"/>
  <c r="AI375" i="28"/>
  <c r="AH375" i="28"/>
  <c r="AG375" i="28"/>
  <c r="AF375" i="28"/>
  <c r="AE375" i="28"/>
  <c r="AD375" i="28"/>
  <c r="AC375" i="28"/>
  <c r="AB375" i="28"/>
  <c r="AA375" i="28"/>
  <c r="Z375" i="28"/>
  <c r="Y375" i="28"/>
  <c r="X375" i="28"/>
  <c r="W375" i="28"/>
  <c r="V375" i="28"/>
  <c r="U375" i="28"/>
  <c r="T375" i="28"/>
  <c r="S375" i="28"/>
  <c r="R375" i="28"/>
  <c r="Q375" i="28"/>
  <c r="P375" i="28"/>
  <c r="M375" i="28"/>
  <c r="AR374" i="28"/>
  <c r="AQ374" i="28"/>
  <c r="AP374" i="28"/>
  <c r="AO374" i="28"/>
  <c r="AN374" i="28"/>
  <c r="AM374" i="28"/>
  <c r="AL374" i="28"/>
  <c r="AK374" i="28"/>
  <c r="AJ374" i="28"/>
  <c r="AI374" i="28"/>
  <c r="AH374" i="28"/>
  <c r="AG374" i="28"/>
  <c r="AF374" i="28"/>
  <c r="AE374" i="28"/>
  <c r="AD374" i="28"/>
  <c r="AC374" i="28"/>
  <c r="AB374" i="28"/>
  <c r="AA374" i="28"/>
  <c r="Z374" i="28"/>
  <c r="Y374" i="28"/>
  <c r="X374" i="28"/>
  <c r="W374" i="28"/>
  <c r="V374" i="28"/>
  <c r="T374" i="28"/>
  <c r="S374" i="28"/>
  <c r="R374" i="28"/>
  <c r="P374" i="28"/>
  <c r="AR373" i="28"/>
  <c r="AQ373" i="28"/>
  <c r="AP373" i="28"/>
  <c r="AO373" i="28"/>
  <c r="AN373" i="28"/>
  <c r="AM373" i="28"/>
  <c r="AL373" i="28"/>
  <c r="AK373" i="28"/>
  <c r="AJ373" i="28"/>
  <c r="AI373" i="28"/>
  <c r="AH373" i="28"/>
  <c r="AG373" i="28"/>
  <c r="AF373" i="28"/>
  <c r="AE373" i="28"/>
  <c r="AD373" i="28"/>
  <c r="AC373" i="28"/>
  <c r="AB373" i="28"/>
  <c r="AA373" i="28"/>
  <c r="Z373" i="28"/>
  <c r="Y373" i="28"/>
  <c r="X373" i="28"/>
  <c r="W373" i="28"/>
  <c r="V373" i="28"/>
  <c r="T373" i="28"/>
  <c r="S373" i="28"/>
  <c r="R373" i="28"/>
  <c r="Q373" i="28"/>
  <c r="P373" i="28"/>
  <c r="O373" i="28"/>
  <c r="AQ372" i="28"/>
  <c r="AP372" i="28"/>
  <c r="AO372" i="28"/>
  <c r="AN372" i="28"/>
  <c r="AM372" i="28"/>
  <c r="AL372" i="28"/>
  <c r="AK372" i="28"/>
  <c r="AJ372" i="28"/>
  <c r="AI372" i="28"/>
  <c r="AH372" i="28"/>
  <c r="AG372" i="28"/>
  <c r="AF372" i="28"/>
  <c r="AE372" i="28"/>
  <c r="AD372" i="28"/>
  <c r="AC372" i="28"/>
  <c r="AB372" i="28"/>
  <c r="AA372" i="28"/>
  <c r="Z372" i="28"/>
  <c r="Y372" i="28"/>
  <c r="X372" i="28"/>
  <c r="W372" i="28"/>
  <c r="V372" i="28"/>
  <c r="T372" i="28"/>
  <c r="S372" i="28"/>
  <c r="R372" i="28"/>
  <c r="P372" i="28"/>
  <c r="AQ371" i="28"/>
  <c r="AP371" i="28"/>
  <c r="AO371" i="28"/>
  <c r="AN371" i="28"/>
  <c r="AM371" i="28"/>
  <c r="AL371" i="28"/>
  <c r="AK371" i="28"/>
  <c r="AJ371" i="28"/>
  <c r="AI371" i="28"/>
  <c r="AH371" i="28"/>
  <c r="AG371" i="28"/>
  <c r="AF371" i="28"/>
  <c r="AE371" i="28"/>
  <c r="AD371" i="28"/>
  <c r="AC371" i="28"/>
  <c r="AB371" i="28"/>
  <c r="AA371" i="28"/>
  <c r="Z371" i="28"/>
  <c r="Y371" i="28"/>
  <c r="X371" i="28"/>
  <c r="W371" i="28"/>
  <c r="V371" i="28"/>
  <c r="U371" i="28"/>
  <c r="T371" i="28"/>
  <c r="S371" i="28"/>
  <c r="R371" i="28"/>
  <c r="Q371" i="28"/>
  <c r="P371" i="28"/>
  <c r="O371" i="28"/>
  <c r="M371" i="28"/>
  <c r="AR370" i="28"/>
  <c r="AQ370" i="28"/>
  <c r="AP370" i="28"/>
  <c r="AO370" i="28"/>
  <c r="AN370" i="28"/>
  <c r="AM370" i="28"/>
  <c r="AL370" i="28"/>
  <c r="AK370" i="28"/>
  <c r="AJ370" i="28"/>
  <c r="AI370" i="28"/>
  <c r="AH370" i="28"/>
  <c r="AG370" i="28"/>
  <c r="AF370" i="28"/>
  <c r="AE370" i="28"/>
  <c r="AD370" i="28"/>
  <c r="AC370" i="28"/>
  <c r="AB370" i="28"/>
  <c r="AA370" i="28"/>
  <c r="Z370" i="28"/>
  <c r="Y370" i="28"/>
  <c r="X370" i="28"/>
  <c r="W370" i="28"/>
  <c r="V370" i="28"/>
  <c r="T370" i="28"/>
  <c r="S370" i="28"/>
  <c r="R370" i="28"/>
  <c r="P370" i="28"/>
  <c r="AR369" i="28"/>
  <c r="AQ369" i="28"/>
  <c r="AP369" i="28"/>
  <c r="AO369" i="28"/>
  <c r="AN369" i="28"/>
  <c r="AM369" i="28"/>
  <c r="AL369" i="28"/>
  <c r="AK369" i="28"/>
  <c r="AJ369" i="28"/>
  <c r="AI369" i="28"/>
  <c r="AH369" i="28"/>
  <c r="AG369" i="28"/>
  <c r="AF369" i="28"/>
  <c r="AE369" i="28"/>
  <c r="AD369" i="28"/>
  <c r="AC369" i="28"/>
  <c r="AB369" i="28"/>
  <c r="AA369" i="28"/>
  <c r="Z369" i="28"/>
  <c r="Y369" i="28"/>
  <c r="X369" i="28"/>
  <c r="W369" i="28"/>
  <c r="V369" i="28"/>
  <c r="U369" i="28"/>
  <c r="T369" i="28"/>
  <c r="S369" i="28"/>
  <c r="R369" i="28"/>
  <c r="P369" i="28"/>
  <c r="O369" i="28"/>
  <c r="M369" i="28"/>
  <c r="AR368" i="28"/>
  <c r="AQ368" i="28"/>
  <c r="AP368" i="28"/>
  <c r="AO368" i="28"/>
  <c r="AN368" i="28"/>
  <c r="AM368" i="28"/>
  <c r="AL368" i="28"/>
  <c r="AK368" i="28"/>
  <c r="AJ368" i="28"/>
  <c r="AI368" i="28"/>
  <c r="AH368" i="28"/>
  <c r="AG368" i="28"/>
  <c r="AF368" i="28"/>
  <c r="AE368" i="28"/>
  <c r="AD368" i="28"/>
  <c r="AC368" i="28"/>
  <c r="AB368" i="28"/>
  <c r="AA368" i="28"/>
  <c r="Z368" i="28"/>
  <c r="Y368" i="28"/>
  <c r="X368" i="28"/>
  <c r="W368" i="28"/>
  <c r="V368" i="28"/>
  <c r="T368" i="28"/>
  <c r="S368" i="28"/>
  <c r="R368" i="28"/>
  <c r="P368" i="28"/>
  <c r="AR367" i="28"/>
  <c r="AQ367" i="28"/>
  <c r="AP367" i="28"/>
  <c r="AO367" i="28"/>
  <c r="AN367" i="28"/>
  <c r="AM367" i="28"/>
  <c r="AL367" i="28"/>
  <c r="AK367" i="28"/>
  <c r="AJ367" i="28"/>
  <c r="AI367" i="28"/>
  <c r="AH367" i="28"/>
  <c r="AG367" i="28"/>
  <c r="AF367" i="28"/>
  <c r="AE367" i="28"/>
  <c r="AD367" i="28"/>
  <c r="AC367" i="28"/>
  <c r="AB367" i="28"/>
  <c r="AA367" i="28"/>
  <c r="Z367" i="28"/>
  <c r="Y367" i="28"/>
  <c r="X367" i="28"/>
  <c r="W367" i="28"/>
  <c r="V367" i="28"/>
  <c r="U367" i="28"/>
  <c r="T367" i="28"/>
  <c r="S367" i="28"/>
  <c r="R367" i="28"/>
  <c r="Q367" i="28"/>
  <c r="P367" i="28"/>
  <c r="M367" i="28"/>
  <c r="AR366" i="28"/>
  <c r="AQ366" i="28"/>
  <c r="AP366" i="28"/>
  <c r="AO366" i="28"/>
  <c r="AN366" i="28"/>
  <c r="AM366" i="28"/>
  <c r="AL366" i="28"/>
  <c r="AK366" i="28"/>
  <c r="AJ366" i="28"/>
  <c r="AI366" i="28"/>
  <c r="AH366" i="28"/>
  <c r="AG366" i="28"/>
  <c r="AF366" i="28"/>
  <c r="AE366" i="28"/>
  <c r="AD366" i="28"/>
  <c r="AC366" i="28"/>
  <c r="AB366" i="28"/>
  <c r="AA366" i="28"/>
  <c r="Z366" i="28"/>
  <c r="Y366" i="28"/>
  <c r="X366" i="28"/>
  <c r="W366" i="28"/>
  <c r="V366" i="28"/>
  <c r="T366" i="28"/>
  <c r="S366" i="28"/>
  <c r="R366" i="28"/>
  <c r="P366" i="28"/>
  <c r="AR365" i="28"/>
  <c r="AQ365" i="28"/>
  <c r="AP365" i="28"/>
  <c r="AO365" i="28"/>
  <c r="AN365" i="28"/>
  <c r="AM365" i="28"/>
  <c r="AL365" i="28"/>
  <c r="AK365" i="28"/>
  <c r="AJ365" i="28"/>
  <c r="AI365" i="28"/>
  <c r="AH365" i="28"/>
  <c r="AG365" i="28"/>
  <c r="AF365" i="28"/>
  <c r="AE365" i="28"/>
  <c r="AD365" i="28"/>
  <c r="AC365" i="28"/>
  <c r="AB365" i="28"/>
  <c r="AA365" i="28"/>
  <c r="Z365" i="28"/>
  <c r="Y365" i="28"/>
  <c r="X365" i="28"/>
  <c r="W365" i="28"/>
  <c r="V365" i="28"/>
  <c r="T365" i="28"/>
  <c r="S365" i="28"/>
  <c r="R365" i="28"/>
  <c r="Q365" i="28"/>
  <c r="P365" i="28"/>
  <c r="O365" i="28"/>
  <c r="AQ364" i="28"/>
  <c r="AP364" i="28"/>
  <c r="AO364" i="28"/>
  <c r="AN364" i="28"/>
  <c r="AM364" i="28"/>
  <c r="AL364" i="28"/>
  <c r="AK364" i="28"/>
  <c r="AJ364" i="28"/>
  <c r="AI364" i="28"/>
  <c r="AH364" i="28"/>
  <c r="AG364" i="28"/>
  <c r="AF364" i="28"/>
  <c r="AE364" i="28"/>
  <c r="AD364" i="28"/>
  <c r="AC364" i="28"/>
  <c r="AB364" i="28"/>
  <c r="AA364" i="28"/>
  <c r="Z364" i="28"/>
  <c r="Y364" i="28"/>
  <c r="X364" i="28"/>
  <c r="W364" i="28"/>
  <c r="U364" i="28"/>
  <c r="T364" i="28"/>
  <c r="S364" i="28"/>
  <c r="R364" i="28"/>
  <c r="N364" i="28"/>
  <c r="AR363" i="28"/>
  <c r="AQ363" i="28"/>
  <c r="AP363" i="28"/>
  <c r="AO363" i="28"/>
  <c r="AN363" i="28"/>
  <c r="AM363" i="28"/>
  <c r="AL363" i="28"/>
  <c r="AK363" i="28"/>
  <c r="AJ363" i="28"/>
  <c r="AI363" i="28"/>
  <c r="AH363" i="28"/>
  <c r="AG363" i="28"/>
  <c r="AF363" i="28"/>
  <c r="AE363" i="28"/>
  <c r="AD363" i="28"/>
  <c r="AC363" i="28"/>
  <c r="AB363" i="28"/>
  <c r="AA363" i="28"/>
  <c r="Z363" i="28"/>
  <c r="Y363" i="28"/>
  <c r="X363" i="28"/>
  <c r="W363" i="28"/>
  <c r="V363" i="28"/>
  <c r="T363" i="28"/>
  <c r="S363" i="28"/>
  <c r="R363" i="28"/>
  <c r="Q363" i="28"/>
  <c r="P363" i="28"/>
  <c r="O363" i="28"/>
  <c r="AQ362" i="28"/>
  <c r="AP362" i="28"/>
  <c r="AO362" i="28"/>
  <c r="AN362" i="28"/>
  <c r="AM362" i="28"/>
  <c r="AL362" i="28"/>
  <c r="AK362" i="28"/>
  <c r="AJ362" i="28"/>
  <c r="AI362" i="28"/>
  <c r="AH362" i="28"/>
  <c r="AG362" i="28"/>
  <c r="AF362" i="28"/>
  <c r="AE362" i="28"/>
  <c r="AD362" i="28"/>
  <c r="AC362" i="28"/>
  <c r="AB362" i="28"/>
  <c r="AA362" i="28"/>
  <c r="Z362" i="28"/>
  <c r="Y362" i="28"/>
  <c r="X362" i="28"/>
  <c r="W362" i="28"/>
  <c r="U362" i="28"/>
  <c r="T362" i="28"/>
  <c r="S362" i="28"/>
  <c r="R362" i="28"/>
  <c r="N362" i="28"/>
  <c r="AR361" i="28"/>
  <c r="AQ361" i="28"/>
  <c r="AP361" i="28"/>
  <c r="AO361" i="28"/>
  <c r="AN361" i="28"/>
  <c r="AM361" i="28"/>
  <c r="AL361" i="28"/>
  <c r="AK361" i="28"/>
  <c r="AJ361" i="28"/>
  <c r="AI361" i="28"/>
  <c r="AH361" i="28"/>
  <c r="AG361" i="28"/>
  <c r="AF361" i="28"/>
  <c r="AE361" i="28"/>
  <c r="AD361" i="28"/>
  <c r="AC361" i="28"/>
  <c r="AB361" i="28"/>
  <c r="AA361" i="28"/>
  <c r="Z361" i="28"/>
  <c r="Y361" i="28"/>
  <c r="X361" i="28"/>
  <c r="W361" i="28"/>
  <c r="U361" i="28"/>
  <c r="T361" i="28"/>
  <c r="S361" i="28"/>
  <c r="R361" i="28"/>
  <c r="Q361" i="28"/>
  <c r="P361" i="28"/>
  <c r="O361" i="28"/>
  <c r="M361" i="28"/>
  <c r="AQ360" i="28"/>
  <c r="AP360" i="28"/>
  <c r="AO360" i="28"/>
  <c r="AN360" i="28"/>
  <c r="AM360" i="28"/>
  <c r="AL360" i="28"/>
  <c r="AK360" i="28"/>
  <c r="AJ360" i="28"/>
  <c r="AI360" i="28"/>
  <c r="AH360" i="28"/>
  <c r="AG360" i="28"/>
  <c r="AF360" i="28"/>
  <c r="AE360" i="28"/>
  <c r="AD360" i="28"/>
  <c r="AC360" i="28"/>
  <c r="AB360" i="28"/>
  <c r="AA360" i="28"/>
  <c r="Z360" i="28"/>
  <c r="Y360" i="28"/>
  <c r="X360" i="28"/>
  <c r="W360" i="28"/>
  <c r="U360" i="28"/>
  <c r="T360" i="28"/>
  <c r="S360" i="28"/>
  <c r="R360" i="28"/>
  <c r="N360" i="28"/>
  <c r="AR359" i="28"/>
  <c r="AQ359" i="28"/>
  <c r="AP359" i="28"/>
  <c r="AO359" i="28"/>
  <c r="AN359" i="28"/>
  <c r="AM359" i="28"/>
  <c r="AL359" i="28"/>
  <c r="AK359" i="28"/>
  <c r="AJ359" i="28"/>
  <c r="AI359" i="28"/>
  <c r="AH359" i="28"/>
  <c r="AG359" i="28"/>
  <c r="AF359" i="28"/>
  <c r="AE359" i="28"/>
  <c r="AD359" i="28"/>
  <c r="AC359" i="28"/>
  <c r="AB359" i="28"/>
  <c r="AA359" i="28"/>
  <c r="Z359" i="28"/>
  <c r="Y359" i="28"/>
  <c r="X359" i="28"/>
  <c r="W359" i="28"/>
  <c r="U359" i="28"/>
  <c r="T359" i="28"/>
  <c r="S359" i="28"/>
  <c r="R359" i="28"/>
  <c r="Q359" i="28"/>
  <c r="P359" i="28"/>
  <c r="O359" i="28"/>
  <c r="M359" i="28"/>
  <c r="AQ358" i="28"/>
  <c r="AP358" i="28"/>
  <c r="AO358" i="28"/>
  <c r="AN358" i="28"/>
  <c r="AM358" i="28"/>
  <c r="AL358" i="28"/>
  <c r="AK358" i="28"/>
  <c r="AJ358" i="28"/>
  <c r="AI358" i="28"/>
  <c r="AH358" i="28"/>
  <c r="AG358" i="28"/>
  <c r="AF358" i="28"/>
  <c r="AE358" i="28"/>
  <c r="AD358" i="28"/>
  <c r="AC358" i="28"/>
  <c r="AB358" i="28"/>
  <c r="AA358" i="28"/>
  <c r="Z358" i="28"/>
  <c r="Y358" i="28"/>
  <c r="X358" i="28"/>
  <c r="W358" i="28"/>
  <c r="U358" i="28"/>
  <c r="T358" i="28"/>
  <c r="S358" i="28"/>
  <c r="R358" i="28"/>
  <c r="N358" i="28"/>
  <c r="AR357" i="28"/>
  <c r="AQ357" i="28"/>
  <c r="AP357" i="28"/>
  <c r="AO357" i="28"/>
  <c r="AN357" i="28"/>
  <c r="AM357" i="28"/>
  <c r="AL357" i="28"/>
  <c r="AK357" i="28"/>
  <c r="AJ357" i="28"/>
  <c r="AI357" i="28"/>
  <c r="AH357" i="28"/>
  <c r="AG357" i="28"/>
  <c r="AF357" i="28"/>
  <c r="AE357" i="28"/>
  <c r="AD357" i="28"/>
  <c r="AC357" i="28"/>
  <c r="AB357" i="28"/>
  <c r="AA357" i="28"/>
  <c r="Z357" i="28"/>
  <c r="Y357" i="28"/>
  <c r="X357" i="28"/>
  <c r="W357" i="28"/>
  <c r="V357" i="28"/>
  <c r="T357" i="28"/>
  <c r="S357" i="28"/>
  <c r="R357" i="28"/>
  <c r="Q357" i="28"/>
  <c r="P357" i="28"/>
  <c r="O357" i="28"/>
  <c r="AQ356" i="28"/>
  <c r="AP356" i="28"/>
  <c r="AO356" i="28"/>
  <c r="AN356" i="28"/>
  <c r="AM356" i="28"/>
  <c r="AL356" i="28"/>
  <c r="AK356" i="28"/>
  <c r="AJ356" i="28"/>
  <c r="AI356" i="28"/>
  <c r="AH356" i="28"/>
  <c r="AG356" i="28"/>
  <c r="AF356" i="28"/>
  <c r="AE356" i="28"/>
  <c r="AD356" i="28"/>
  <c r="AC356" i="28"/>
  <c r="AB356" i="28"/>
  <c r="AA356" i="28"/>
  <c r="Z356" i="28"/>
  <c r="Y356" i="28"/>
  <c r="X356" i="28"/>
  <c r="W356" i="28"/>
  <c r="U356" i="28"/>
  <c r="T356" i="28"/>
  <c r="S356" i="28"/>
  <c r="R356" i="28"/>
  <c r="N356" i="28"/>
  <c r="AR355" i="28"/>
  <c r="AQ355" i="28"/>
  <c r="AP355" i="28"/>
  <c r="AO355" i="28"/>
  <c r="AN355" i="28"/>
  <c r="AM355" i="28"/>
  <c r="AL355" i="28"/>
  <c r="AK355" i="28"/>
  <c r="AJ355" i="28"/>
  <c r="AI355" i="28"/>
  <c r="AH355" i="28"/>
  <c r="AG355" i="28"/>
  <c r="AF355" i="28"/>
  <c r="AE355" i="28"/>
  <c r="AD355" i="28"/>
  <c r="AC355" i="28"/>
  <c r="AB355" i="28"/>
  <c r="AA355" i="28"/>
  <c r="Z355" i="28"/>
  <c r="Y355" i="28"/>
  <c r="X355" i="28"/>
  <c r="W355" i="28"/>
  <c r="V355" i="28"/>
  <c r="U355" i="28"/>
  <c r="T355" i="28"/>
  <c r="S355" i="28"/>
  <c r="R355" i="28"/>
  <c r="Q355" i="28"/>
  <c r="P355" i="28"/>
  <c r="O355" i="28"/>
  <c r="M355" i="28"/>
  <c r="AQ354" i="28"/>
  <c r="AP354" i="28"/>
  <c r="AO354" i="28"/>
  <c r="AN354" i="28"/>
  <c r="AM354" i="28"/>
  <c r="AL354" i="28"/>
  <c r="AK354" i="28"/>
  <c r="AJ354" i="28"/>
  <c r="AI354" i="28"/>
  <c r="AH354" i="28"/>
  <c r="AG354" i="28"/>
  <c r="AF354" i="28"/>
  <c r="AE354" i="28"/>
  <c r="AD354" i="28"/>
  <c r="AC354" i="28"/>
  <c r="AB354" i="28"/>
  <c r="AA354" i="28"/>
  <c r="Z354" i="28"/>
  <c r="Y354" i="28"/>
  <c r="X354" i="28"/>
  <c r="W354" i="28"/>
  <c r="U354" i="28"/>
  <c r="T354" i="28"/>
  <c r="S354" i="28"/>
  <c r="R354" i="28"/>
  <c r="N354" i="28"/>
  <c r="AR353" i="28"/>
  <c r="AQ353" i="28"/>
  <c r="AP353" i="28"/>
  <c r="AO353" i="28"/>
  <c r="AN353" i="28"/>
  <c r="AM353" i="28"/>
  <c r="AL353" i="28"/>
  <c r="AK353" i="28"/>
  <c r="AJ353" i="28"/>
  <c r="AI353" i="28"/>
  <c r="AH353" i="28"/>
  <c r="AG353" i="28"/>
  <c r="AF353" i="28"/>
  <c r="AE353" i="28"/>
  <c r="AD353" i="28"/>
  <c r="AC353" i="28"/>
  <c r="AB353" i="28"/>
  <c r="AA353" i="28"/>
  <c r="Z353" i="28"/>
  <c r="Y353" i="28"/>
  <c r="X353" i="28"/>
  <c r="W353" i="28"/>
  <c r="U353" i="28"/>
  <c r="T353" i="28"/>
  <c r="S353" i="28"/>
  <c r="R353" i="28"/>
  <c r="Q353" i="28"/>
  <c r="P353" i="28"/>
  <c r="O353" i="28"/>
  <c r="M353" i="28"/>
  <c r="AQ352" i="28"/>
  <c r="AP352" i="28"/>
  <c r="AO352" i="28"/>
  <c r="AN352" i="28"/>
  <c r="AM352" i="28"/>
  <c r="AL352" i="28"/>
  <c r="AK352" i="28"/>
  <c r="AJ352" i="28"/>
  <c r="AI352" i="28"/>
  <c r="AH352" i="28"/>
  <c r="AG352" i="28"/>
  <c r="AF352" i="28"/>
  <c r="AE352" i="28"/>
  <c r="AD352" i="28"/>
  <c r="AC352" i="28"/>
  <c r="AB352" i="28"/>
  <c r="AA352" i="28"/>
  <c r="Z352" i="28"/>
  <c r="Y352" i="28"/>
  <c r="X352" i="28"/>
  <c r="W352" i="28"/>
  <c r="U352" i="28"/>
  <c r="T352" i="28"/>
  <c r="S352" i="28"/>
  <c r="R352" i="28"/>
  <c r="N352" i="28"/>
  <c r="AR351" i="28"/>
  <c r="AQ351" i="28"/>
  <c r="AP351" i="28"/>
  <c r="AO351" i="28"/>
  <c r="AN351" i="28"/>
  <c r="AM351" i="28"/>
  <c r="AL351" i="28"/>
  <c r="AK351" i="28"/>
  <c r="AJ351" i="28"/>
  <c r="AI351" i="28"/>
  <c r="AH351" i="28"/>
  <c r="AG351" i="28"/>
  <c r="AF351" i="28"/>
  <c r="AE351" i="28"/>
  <c r="AD351" i="28"/>
  <c r="AC351" i="28"/>
  <c r="AB351" i="28"/>
  <c r="AA351" i="28"/>
  <c r="Z351" i="28"/>
  <c r="Y351" i="28"/>
  <c r="X351" i="28"/>
  <c r="W351" i="28"/>
  <c r="V351" i="28"/>
  <c r="U351" i="28"/>
  <c r="T351" i="28"/>
  <c r="S351" i="28"/>
  <c r="R351" i="28"/>
  <c r="Q351" i="28"/>
  <c r="P351" i="28"/>
  <c r="O351" i="28"/>
  <c r="M351" i="28"/>
  <c r="AQ350" i="28"/>
  <c r="AP350" i="28"/>
  <c r="AO350" i="28"/>
  <c r="AN350" i="28"/>
  <c r="AM350" i="28"/>
  <c r="AL350" i="28"/>
  <c r="AK350" i="28"/>
  <c r="AJ350" i="28"/>
  <c r="AI350" i="28"/>
  <c r="AH350" i="28"/>
  <c r="AG350" i="28"/>
  <c r="AF350" i="28"/>
  <c r="AE350" i="28"/>
  <c r="AD350" i="28"/>
  <c r="AC350" i="28"/>
  <c r="AB350" i="28"/>
  <c r="AA350" i="28"/>
  <c r="Z350" i="28"/>
  <c r="Y350" i="28"/>
  <c r="X350" i="28"/>
  <c r="W350" i="28"/>
  <c r="U350" i="28"/>
  <c r="T350" i="28"/>
  <c r="S350" i="28"/>
  <c r="R350" i="28"/>
  <c r="N350" i="28"/>
  <c r="AR349" i="28"/>
  <c r="AQ349" i="28"/>
  <c r="AP349" i="28"/>
  <c r="AO349" i="28"/>
  <c r="AN349" i="28"/>
  <c r="AM349" i="28"/>
  <c r="AL349" i="28"/>
  <c r="AK349" i="28"/>
  <c r="AJ349" i="28"/>
  <c r="AI349" i="28"/>
  <c r="AH349" i="28"/>
  <c r="AG349" i="28"/>
  <c r="AF349" i="28"/>
  <c r="AE349" i="28"/>
  <c r="AD349" i="28"/>
  <c r="AC349" i="28"/>
  <c r="AB349" i="28"/>
  <c r="AA349" i="28"/>
  <c r="Z349" i="28"/>
  <c r="Y349" i="28"/>
  <c r="X349" i="28"/>
  <c r="W349" i="28"/>
  <c r="V349" i="28"/>
  <c r="T349" i="28"/>
  <c r="S349" i="28"/>
  <c r="R349" i="28"/>
  <c r="Q349" i="28"/>
  <c r="P349" i="28"/>
  <c r="O349" i="28"/>
  <c r="AR348" i="28"/>
  <c r="AQ348" i="28"/>
  <c r="AP348" i="28"/>
  <c r="AO348" i="28"/>
  <c r="AN348" i="28"/>
  <c r="AM348" i="28"/>
  <c r="AL348" i="28"/>
  <c r="AK348" i="28"/>
  <c r="AJ348" i="28"/>
  <c r="AI348" i="28"/>
  <c r="AH348" i="28"/>
  <c r="AG348" i="28"/>
  <c r="AF348" i="28"/>
  <c r="AE348" i="28"/>
  <c r="AD348" i="28"/>
  <c r="AC348" i="28"/>
  <c r="AB348" i="28"/>
  <c r="AA348" i="28"/>
  <c r="Z348" i="28"/>
  <c r="Y348" i="28"/>
  <c r="X348" i="28"/>
  <c r="W348" i="28"/>
  <c r="U348" i="28"/>
  <c r="T348" i="28"/>
  <c r="S348" i="28"/>
  <c r="R348" i="28"/>
  <c r="N348" i="28"/>
  <c r="AR347" i="28"/>
  <c r="AQ347" i="28"/>
  <c r="AP347" i="28"/>
  <c r="AO347" i="28"/>
  <c r="AN347" i="28"/>
  <c r="AM347" i="28"/>
  <c r="AL347" i="28"/>
  <c r="AK347" i="28"/>
  <c r="AJ347" i="28"/>
  <c r="AI347" i="28"/>
  <c r="AH347" i="28"/>
  <c r="AG347" i="28"/>
  <c r="AF347" i="28"/>
  <c r="AE347" i="28"/>
  <c r="AD347" i="28"/>
  <c r="AC347" i="28"/>
  <c r="AB347" i="28"/>
  <c r="AA347" i="28"/>
  <c r="Z347" i="28"/>
  <c r="Y347" i="28"/>
  <c r="X347" i="28"/>
  <c r="W347" i="28"/>
  <c r="V347" i="28"/>
  <c r="U347" i="28"/>
  <c r="T347" i="28"/>
  <c r="S347" i="28"/>
  <c r="R347" i="28"/>
  <c r="Q347" i="28"/>
  <c r="P347" i="28"/>
  <c r="O347" i="28"/>
  <c r="M347" i="28"/>
  <c r="AR346" i="28"/>
  <c r="AQ346" i="28"/>
  <c r="AP346" i="28"/>
  <c r="AO346" i="28"/>
  <c r="AN346" i="28"/>
  <c r="AM346" i="28"/>
  <c r="AL346" i="28"/>
  <c r="AK346" i="28"/>
  <c r="AJ346" i="28"/>
  <c r="AI346" i="28"/>
  <c r="AH346" i="28"/>
  <c r="AG346" i="28"/>
  <c r="AF346" i="28"/>
  <c r="AE346" i="28"/>
  <c r="AD346" i="28"/>
  <c r="AC346" i="28"/>
  <c r="AB346" i="28"/>
  <c r="AA346" i="28"/>
  <c r="Z346" i="28"/>
  <c r="Y346" i="28"/>
  <c r="X346" i="28"/>
  <c r="W346" i="28"/>
  <c r="U346" i="28"/>
  <c r="T346" i="28"/>
  <c r="S346" i="28"/>
  <c r="R346" i="28"/>
  <c r="N346" i="28"/>
  <c r="AR345" i="28"/>
  <c r="AQ345" i="28"/>
  <c r="AP345" i="28"/>
  <c r="AO345" i="28"/>
  <c r="AN345" i="28"/>
  <c r="AM345" i="28"/>
  <c r="AL345" i="28"/>
  <c r="AK345" i="28"/>
  <c r="AJ345" i="28"/>
  <c r="AI345" i="28"/>
  <c r="AH345" i="28"/>
  <c r="AG345" i="28"/>
  <c r="AF345" i="28"/>
  <c r="AE345" i="28"/>
  <c r="AD345" i="28"/>
  <c r="AC345" i="28"/>
  <c r="AB345" i="28"/>
  <c r="AA345" i="28"/>
  <c r="Z345" i="28"/>
  <c r="Y345" i="28"/>
  <c r="X345" i="28"/>
  <c r="W345" i="28"/>
  <c r="V345" i="28"/>
  <c r="U345" i="28"/>
  <c r="T345" i="28"/>
  <c r="S345" i="28"/>
  <c r="R345" i="28"/>
  <c r="Q345" i="28"/>
  <c r="P345" i="28"/>
  <c r="O345" i="28"/>
  <c r="M345" i="28"/>
  <c r="AQ344" i="28"/>
  <c r="AP344" i="28"/>
  <c r="AO344" i="28"/>
  <c r="AN344" i="28"/>
  <c r="AM344" i="28"/>
  <c r="AL344" i="28"/>
  <c r="AK344" i="28"/>
  <c r="AJ344" i="28"/>
  <c r="AI344" i="28"/>
  <c r="AH344" i="28"/>
  <c r="AG344" i="28"/>
  <c r="AF344" i="28"/>
  <c r="AE344" i="28"/>
  <c r="AD344" i="28"/>
  <c r="AC344" i="28"/>
  <c r="AB344" i="28"/>
  <c r="AA344" i="28"/>
  <c r="Z344" i="28"/>
  <c r="Y344" i="28"/>
  <c r="X344" i="28"/>
  <c r="W344" i="28"/>
  <c r="U344" i="28"/>
  <c r="T344" i="28"/>
  <c r="S344" i="28"/>
  <c r="R344" i="28"/>
  <c r="N344" i="28"/>
  <c r="AR343" i="28"/>
  <c r="AQ343" i="28"/>
  <c r="AP343" i="28"/>
  <c r="AO343" i="28"/>
  <c r="AN343" i="28"/>
  <c r="AM343" i="28"/>
  <c r="AL343" i="28"/>
  <c r="AK343" i="28"/>
  <c r="AJ343" i="28"/>
  <c r="AI343" i="28"/>
  <c r="AH343" i="28"/>
  <c r="AG343" i="28"/>
  <c r="AF343" i="28"/>
  <c r="AE343" i="28"/>
  <c r="AD343" i="28"/>
  <c r="AC343" i="28"/>
  <c r="AB343" i="28"/>
  <c r="AA343" i="28"/>
  <c r="Z343" i="28"/>
  <c r="Y343" i="28"/>
  <c r="X343" i="28"/>
  <c r="W343" i="28"/>
  <c r="V343" i="28"/>
  <c r="U343" i="28"/>
  <c r="T343" i="28"/>
  <c r="S343" i="28"/>
  <c r="R343" i="28"/>
  <c r="Q343" i="28"/>
  <c r="P343" i="28"/>
  <c r="O343" i="28"/>
  <c r="M343" i="28"/>
  <c r="AQ342" i="28"/>
  <c r="AP342" i="28"/>
  <c r="AO342" i="28"/>
  <c r="AN342" i="28"/>
  <c r="AM342" i="28"/>
  <c r="AL342" i="28"/>
  <c r="AK342" i="28"/>
  <c r="AJ342" i="28"/>
  <c r="AI342" i="28"/>
  <c r="AH342" i="28"/>
  <c r="AG342" i="28"/>
  <c r="AF342" i="28"/>
  <c r="AE342" i="28"/>
  <c r="AD342" i="28"/>
  <c r="AC342" i="28"/>
  <c r="AB342" i="28"/>
  <c r="AA342" i="28"/>
  <c r="Z342" i="28"/>
  <c r="Y342" i="28"/>
  <c r="X342" i="28"/>
  <c r="W342" i="28"/>
  <c r="U342" i="28"/>
  <c r="T342" i="28"/>
  <c r="S342" i="28"/>
  <c r="R342" i="28"/>
  <c r="N342" i="28"/>
  <c r="AR341" i="28"/>
  <c r="AQ341" i="28"/>
  <c r="AP341" i="28"/>
  <c r="AO341" i="28"/>
  <c r="AN341" i="28"/>
  <c r="AM341" i="28"/>
  <c r="AL341" i="28"/>
  <c r="AK341" i="28"/>
  <c r="AJ341" i="28"/>
  <c r="AI341" i="28"/>
  <c r="AH341" i="28"/>
  <c r="AG341" i="28"/>
  <c r="AF341" i="28"/>
  <c r="AE341" i="28"/>
  <c r="AD341" i="28"/>
  <c r="AC341" i="28"/>
  <c r="AB341" i="28"/>
  <c r="AA341" i="28"/>
  <c r="Z341" i="28"/>
  <c r="Y341" i="28"/>
  <c r="X341" i="28"/>
  <c r="W341" i="28"/>
  <c r="V341" i="28"/>
  <c r="U341" i="28"/>
  <c r="T341" i="28"/>
  <c r="S341" i="28"/>
  <c r="R341" i="28"/>
  <c r="Q341" i="28"/>
  <c r="P341" i="28"/>
  <c r="O341" i="28"/>
  <c r="M341" i="28"/>
  <c r="AQ340" i="28"/>
  <c r="AP340" i="28"/>
  <c r="AO340" i="28"/>
  <c r="AN340" i="28"/>
  <c r="AM340" i="28"/>
  <c r="AL340" i="28"/>
  <c r="AK340" i="28"/>
  <c r="AJ340" i="28"/>
  <c r="AI340" i="28"/>
  <c r="AH340" i="28"/>
  <c r="AG340" i="28"/>
  <c r="AF340" i="28"/>
  <c r="AE340" i="28"/>
  <c r="AD340" i="28"/>
  <c r="AC340" i="28"/>
  <c r="AB340" i="28"/>
  <c r="AA340" i="28"/>
  <c r="Z340" i="28"/>
  <c r="Y340" i="28"/>
  <c r="X340" i="28"/>
  <c r="W340" i="28"/>
  <c r="U340" i="28"/>
  <c r="T340" i="28"/>
  <c r="S340" i="28"/>
  <c r="R340" i="28"/>
  <c r="N340" i="28"/>
  <c r="AR339" i="28"/>
  <c r="AQ339" i="28"/>
  <c r="AP339" i="28"/>
  <c r="AO339" i="28"/>
  <c r="AN339" i="28"/>
  <c r="AM339" i="28"/>
  <c r="AL339" i="28"/>
  <c r="AK339" i="28"/>
  <c r="AJ339" i="28"/>
  <c r="AI339" i="28"/>
  <c r="AH339" i="28"/>
  <c r="AG339" i="28"/>
  <c r="AF339" i="28"/>
  <c r="AE339" i="28"/>
  <c r="AD339" i="28"/>
  <c r="AC339" i="28"/>
  <c r="AB339" i="28"/>
  <c r="AA339" i="28"/>
  <c r="Z339" i="28"/>
  <c r="Y339" i="28"/>
  <c r="X339" i="28"/>
  <c r="W339" i="28"/>
  <c r="V339" i="28"/>
  <c r="U339" i="28"/>
  <c r="T339" i="28"/>
  <c r="S339" i="28"/>
  <c r="R339" i="28"/>
  <c r="Q339" i="28"/>
  <c r="P339" i="28"/>
  <c r="O339" i="28"/>
  <c r="M339" i="28"/>
  <c r="AQ338" i="28"/>
  <c r="AP338" i="28"/>
  <c r="AO338" i="28"/>
  <c r="AN338" i="28"/>
  <c r="AM338" i="28"/>
  <c r="AL338" i="28"/>
  <c r="AK338" i="28"/>
  <c r="AJ338" i="28"/>
  <c r="AI338" i="28"/>
  <c r="AH338" i="28"/>
  <c r="AG338" i="28"/>
  <c r="AF338" i="28"/>
  <c r="AE338" i="28"/>
  <c r="AD338" i="28"/>
  <c r="AC338" i="28"/>
  <c r="AB338" i="28"/>
  <c r="AA338" i="28"/>
  <c r="Z338" i="28"/>
  <c r="Y338" i="28"/>
  <c r="X338" i="28"/>
  <c r="W338" i="28"/>
  <c r="U338" i="28"/>
  <c r="T338" i="28"/>
  <c r="S338" i="28"/>
  <c r="R338" i="28"/>
  <c r="N338" i="28"/>
  <c r="AR337" i="28"/>
  <c r="AQ337" i="28"/>
  <c r="AP337" i="28"/>
  <c r="AO337" i="28"/>
  <c r="AN337" i="28"/>
  <c r="AM337" i="28"/>
  <c r="AL337" i="28"/>
  <c r="AK337" i="28"/>
  <c r="AJ337" i="28"/>
  <c r="AI337" i="28"/>
  <c r="AH337" i="28"/>
  <c r="AG337" i="28"/>
  <c r="AF337" i="28"/>
  <c r="AE337" i="28"/>
  <c r="AD337" i="28"/>
  <c r="AC337" i="28"/>
  <c r="AB337" i="28"/>
  <c r="AA337" i="28"/>
  <c r="Z337" i="28"/>
  <c r="Y337" i="28"/>
  <c r="X337" i="28"/>
  <c r="W337" i="28"/>
  <c r="V337" i="28"/>
  <c r="U337" i="28"/>
  <c r="T337" i="28"/>
  <c r="S337" i="28"/>
  <c r="R337" i="28"/>
  <c r="Q337" i="28"/>
  <c r="P337" i="28"/>
  <c r="O337" i="28"/>
  <c r="M337" i="28"/>
  <c r="AQ336" i="28"/>
  <c r="AP336" i="28"/>
  <c r="AO336" i="28"/>
  <c r="AN336" i="28"/>
  <c r="AM336" i="28"/>
  <c r="AL336" i="28"/>
  <c r="AK336" i="28"/>
  <c r="AJ336" i="28"/>
  <c r="AI336" i="28"/>
  <c r="AH336" i="28"/>
  <c r="AG336" i="28"/>
  <c r="AF336" i="28"/>
  <c r="AE336" i="28"/>
  <c r="AD336" i="28"/>
  <c r="AC336" i="28"/>
  <c r="AB336" i="28"/>
  <c r="AA336" i="28"/>
  <c r="Z336" i="28"/>
  <c r="Y336" i="28"/>
  <c r="X336" i="28"/>
  <c r="W336" i="28"/>
  <c r="U336" i="28"/>
  <c r="T336" i="28"/>
  <c r="S336" i="28"/>
  <c r="R336" i="28"/>
  <c r="O336" i="28"/>
  <c r="N336" i="28"/>
  <c r="AR335" i="28"/>
  <c r="AQ335" i="28"/>
  <c r="AP335" i="28"/>
  <c r="AO335" i="28"/>
  <c r="AN335" i="28"/>
  <c r="AM335" i="28"/>
  <c r="AL335" i="28"/>
  <c r="AK335" i="28"/>
  <c r="AJ335" i="28"/>
  <c r="AI335" i="28"/>
  <c r="AH335" i="28"/>
  <c r="AG335" i="28"/>
  <c r="AF335" i="28"/>
  <c r="AE335" i="28"/>
  <c r="AD335" i="28"/>
  <c r="AC335" i="28"/>
  <c r="AB335" i="28"/>
  <c r="AA335" i="28"/>
  <c r="Z335" i="28"/>
  <c r="Y335" i="28"/>
  <c r="X335" i="28"/>
  <c r="W335" i="28"/>
  <c r="V335" i="28"/>
  <c r="U335" i="28"/>
  <c r="T335" i="28"/>
  <c r="S335" i="28"/>
  <c r="R335" i="28"/>
  <c r="Q335" i="28"/>
  <c r="P335" i="28"/>
  <c r="O335" i="28"/>
  <c r="M335" i="28"/>
  <c r="AQ334" i="28"/>
  <c r="AP334" i="28"/>
  <c r="AO334" i="28"/>
  <c r="AN334" i="28"/>
  <c r="AM334" i="28"/>
  <c r="AL334" i="28"/>
  <c r="AK334" i="28"/>
  <c r="AJ334" i="28"/>
  <c r="AI334" i="28"/>
  <c r="AH334" i="28"/>
  <c r="AG334" i="28"/>
  <c r="AF334" i="28"/>
  <c r="AE334" i="28"/>
  <c r="AD334" i="28"/>
  <c r="AC334" i="28"/>
  <c r="AB334" i="28"/>
  <c r="AA334" i="28"/>
  <c r="Z334" i="28"/>
  <c r="Y334" i="28"/>
  <c r="X334" i="28"/>
  <c r="W334" i="28"/>
  <c r="V334" i="28"/>
  <c r="U334" i="28"/>
  <c r="T334" i="28"/>
  <c r="S334" i="28"/>
  <c r="R334" i="28"/>
  <c r="N334" i="28"/>
  <c r="AR333" i="28"/>
  <c r="AQ333" i="28"/>
  <c r="AP333" i="28"/>
  <c r="AO333" i="28"/>
  <c r="AN333" i="28"/>
  <c r="AM333" i="28"/>
  <c r="AL333" i="28"/>
  <c r="AK333" i="28"/>
  <c r="AJ333" i="28"/>
  <c r="AI333" i="28"/>
  <c r="AH333" i="28"/>
  <c r="AG333" i="28"/>
  <c r="AF333" i="28"/>
  <c r="AE333" i="28"/>
  <c r="AD333" i="28"/>
  <c r="AC333" i="28"/>
  <c r="AB333" i="28"/>
  <c r="AA333" i="28"/>
  <c r="Z333" i="28"/>
  <c r="Y333" i="28"/>
  <c r="X333" i="28"/>
  <c r="W333" i="28"/>
  <c r="V333" i="28"/>
  <c r="U333" i="28"/>
  <c r="T333" i="28"/>
  <c r="S333" i="28"/>
  <c r="R333" i="28"/>
  <c r="Q333" i="28"/>
  <c r="P333" i="28"/>
  <c r="O333" i="28"/>
  <c r="N333" i="28"/>
  <c r="M333" i="28"/>
  <c r="AQ332" i="28"/>
  <c r="AP332" i="28"/>
  <c r="AO332" i="28"/>
  <c r="AN332" i="28"/>
  <c r="AM332" i="28"/>
  <c r="AL332" i="28"/>
  <c r="AK332" i="28"/>
  <c r="AJ332" i="28"/>
  <c r="AI332" i="28"/>
  <c r="AH332" i="28"/>
  <c r="AG332" i="28"/>
  <c r="AF332" i="28"/>
  <c r="AE332" i="28"/>
  <c r="AD332" i="28"/>
  <c r="AC332" i="28"/>
  <c r="AB332" i="28"/>
  <c r="AA332" i="28"/>
  <c r="Z332" i="28"/>
  <c r="Y332" i="28"/>
  <c r="X332" i="28"/>
  <c r="W332" i="28"/>
  <c r="U332" i="28"/>
  <c r="T332" i="28"/>
  <c r="S332" i="28"/>
  <c r="R332" i="28"/>
  <c r="N332" i="28"/>
  <c r="AR331" i="28"/>
  <c r="AQ331" i="28"/>
  <c r="AP331" i="28"/>
  <c r="AO331" i="28"/>
  <c r="AN331" i="28"/>
  <c r="AM331" i="28"/>
  <c r="AL331" i="28"/>
  <c r="AK331" i="28"/>
  <c r="AJ331" i="28"/>
  <c r="AI331" i="28"/>
  <c r="AH331" i="28"/>
  <c r="AG331" i="28"/>
  <c r="AF331" i="28"/>
  <c r="AE331" i="28"/>
  <c r="AD331" i="28"/>
  <c r="AC331" i="28"/>
  <c r="AB331" i="28"/>
  <c r="AA331" i="28"/>
  <c r="Z331" i="28"/>
  <c r="Y331" i="28"/>
  <c r="X331" i="28"/>
  <c r="W331" i="28"/>
  <c r="V331" i="28"/>
  <c r="U331" i="28"/>
  <c r="T331" i="28"/>
  <c r="S331" i="28"/>
  <c r="R331" i="28"/>
  <c r="Q331" i="28"/>
  <c r="P331" i="28"/>
  <c r="O331" i="28"/>
  <c r="M331" i="28"/>
  <c r="AR330" i="28"/>
  <c r="AQ330" i="28"/>
  <c r="AP330" i="28"/>
  <c r="AO330" i="28"/>
  <c r="AN330" i="28"/>
  <c r="AM330" i="28"/>
  <c r="AL330" i="28"/>
  <c r="AK330" i="28"/>
  <c r="AJ330" i="28"/>
  <c r="AI330" i="28"/>
  <c r="AH330" i="28"/>
  <c r="AG330" i="28"/>
  <c r="AF330" i="28"/>
  <c r="AE330" i="28"/>
  <c r="AD330" i="28"/>
  <c r="AC330" i="28"/>
  <c r="AB330" i="28"/>
  <c r="AA330" i="28"/>
  <c r="Z330" i="28"/>
  <c r="Y330" i="28"/>
  <c r="X330" i="28"/>
  <c r="W330" i="28"/>
  <c r="U330" i="28"/>
  <c r="T330" i="28"/>
  <c r="S330" i="28"/>
  <c r="R330" i="28"/>
  <c r="N330" i="28"/>
  <c r="AR329" i="28"/>
  <c r="AQ329" i="28"/>
  <c r="AP329" i="28"/>
  <c r="AO329" i="28"/>
  <c r="AN329" i="28"/>
  <c r="AM329" i="28"/>
  <c r="AL329" i="28"/>
  <c r="AK329" i="28"/>
  <c r="AJ329" i="28"/>
  <c r="AI329" i="28"/>
  <c r="AH329" i="28"/>
  <c r="AG329" i="28"/>
  <c r="AF329" i="28"/>
  <c r="AE329" i="28"/>
  <c r="AD329" i="28"/>
  <c r="AC329" i="28"/>
  <c r="AB329" i="28"/>
  <c r="AA329" i="28"/>
  <c r="Z329" i="28"/>
  <c r="Y329" i="28"/>
  <c r="X329" i="28"/>
  <c r="W329" i="28"/>
  <c r="V329" i="28"/>
  <c r="U329" i="28"/>
  <c r="T329" i="28"/>
  <c r="S329" i="28"/>
  <c r="R329" i="28"/>
  <c r="Q329" i="28"/>
  <c r="P329" i="28"/>
  <c r="O329" i="28"/>
  <c r="M329" i="28"/>
  <c r="AQ328" i="28"/>
  <c r="AP328" i="28"/>
  <c r="AO328" i="28"/>
  <c r="AN328" i="28"/>
  <c r="AM328" i="28"/>
  <c r="AL328" i="28"/>
  <c r="AK328" i="28"/>
  <c r="AJ328" i="28"/>
  <c r="AI328" i="28"/>
  <c r="AH328" i="28"/>
  <c r="AG328" i="28"/>
  <c r="AF328" i="28"/>
  <c r="AE328" i="28"/>
  <c r="AD328" i="28"/>
  <c r="AC328" i="28"/>
  <c r="AB328" i="28"/>
  <c r="AA328" i="28"/>
  <c r="Z328" i="28"/>
  <c r="Y328" i="28"/>
  <c r="X328" i="28"/>
  <c r="W328" i="28"/>
  <c r="U328" i="28"/>
  <c r="T328" i="28"/>
  <c r="S328" i="28"/>
  <c r="R328" i="28"/>
  <c r="N328" i="28"/>
  <c r="AR327" i="28"/>
  <c r="AQ327" i="28"/>
  <c r="AP327" i="28"/>
  <c r="AO327" i="28"/>
  <c r="AN327" i="28"/>
  <c r="AM327" i="28"/>
  <c r="AL327" i="28"/>
  <c r="AK327" i="28"/>
  <c r="AJ327" i="28"/>
  <c r="AI327" i="28"/>
  <c r="AH327" i="28"/>
  <c r="AG327" i="28"/>
  <c r="AF327" i="28"/>
  <c r="AE327" i="28"/>
  <c r="AD327" i="28"/>
  <c r="AC327" i="28"/>
  <c r="AB327" i="28"/>
  <c r="AA327" i="28"/>
  <c r="Z327" i="28"/>
  <c r="Y327" i="28"/>
  <c r="X327" i="28"/>
  <c r="W327" i="28"/>
  <c r="V327" i="28"/>
  <c r="U327" i="28"/>
  <c r="T327" i="28"/>
  <c r="S327" i="28"/>
  <c r="R327" i="28"/>
  <c r="Q327" i="28"/>
  <c r="P327" i="28"/>
  <c r="O327" i="28"/>
  <c r="M327" i="28"/>
  <c r="AQ326" i="28"/>
  <c r="AP326" i="28"/>
  <c r="AO326" i="28"/>
  <c r="AN326" i="28"/>
  <c r="AM326" i="28"/>
  <c r="AL326" i="28"/>
  <c r="AK326" i="28"/>
  <c r="AJ326" i="28"/>
  <c r="AI326" i="28"/>
  <c r="AH326" i="28"/>
  <c r="AG326" i="28"/>
  <c r="AF326" i="28"/>
  <c r="AE326" i="28"/>
  <c r="AD326" i="28"/>
  <c r="AC326" i="28"/>
  <c r="AB326" i="28"/>
  <c r="AA326" i="28"/>
  <c r="Z326" i="28"/>
  <c r="Y326" i="28"/>
  <c r="X326" i="28"/>
  <c r="W326" i="28"/>
  <c r="U326" i="28"/>
  <c r="T326" i="28"/>
  <c r="S326" i="28"/>
  <c r="R326" i="28"/>
  <c r="N326" i="28"/>
  <c r="AR325" i="28"/>
  <c r="AQ325" i="28"/>
  <c r="AP325" i="28"/>
  <c r="AO325" i="28"/>
  <c r="AN325" i="28"/>
  <c r="AM325" i="28"/>
  <c r="AL325" i="28"/>
  <c r="AK325" i="28"/>
  <c r="AJ325" i="28"/>
  <c r="AI325" i="28"/>
  <c r="AH325" i="28"/>
  <c r="AG325" i="28"/>
  <c r="AF325" i="28"/>
  <c r="AE325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M325" i="28"/>
  <c r="AQ324" i="28"/>
  <c r="AP324" i="28"/>
  <c r="AO324" i="28"/>
  <c r="AN324" i="28"/>
  <c r="AM324" i="28"/>
  <c r="AL324" i="28"/>
  <c r="AK324" i="28"/>
  <c r="AJ324" i="28"/>
  <c r="AI324" i="28"/>
  <c r="AH324" i="28"/>
  <c r="AG324" i="28"/>
  <c r="AF324" i="28"/>
  <c r="AE324" i="28"/>
  <c r="AD324" i="28"/>
  <c r="AC324" i="28"/>
  <c r="AB324" i="28"/>
  <c r="AA324" i="28"/>
  <c r="Z324" i="28"/>
  <c r="Y324" i="28"/>
  <c r="X324" i="28"/>
  <c r="W324" i="28"/>
  <c r="U324" i="28"/>
  <c r="T324" i="28"/>
  <c r="S324" i="28"/>
  <c r="R324" i="28"/>
  <c r="N324" i="28"/>
  <c r="AR323" i="28"/>
  <c r="AQ323" i="28"/>
  <c r="AP323" i="28"/>
  <c r="AO323" i="28"/>
  <c r="AN323" i="28"/>
  <c r="AM323" i="28"/>
  <c r="AL323" i="28"/>
  <c r="AK323" i="28"/>
  <c r="AJ323" i="28"/>
  <c r="AI323" i="28"/>
  <c r="AH323" i="28"/>
  <c r="AG323" i="28"/>
  <c r="AF323" i="28"/>
  <c r="AE323" i="28"/>
  <c r="AD323" i="28"/>
  <c r="AC323" i="28"/>
  <c r="AB323" i="28"/>
  <c r="AA323" i="28"/>
  <c r="Z323" i="28"/>
  <c r="Y323" i="28"/>
  <c r="X323" i="28"/>
  <c r="W323" i="28"/>
  <c r="V323" i="28"/>
  <c r="U323" i="28"/>
  <c r="T323" i="28"/>
  <c r="S323" i="28"/>
  <c r="R323" i="28"/>
  <c r="Q323" i="28"/>
  <c r="P323" i="28"/>
  <c r="O323" i="28"/>
  <c r="M323" i="28"/>
  <c r="AQ322" i="28"/>
  <c r="AP322" i="28"/>
  <c r="AO322" i="28"/>
  <c r="AN322" i="28"/>
  <c r="AM322" i="28"/>
  <c r="AL322" i="28"/>
  <c r="AK322" i="28"/>
  <c r="AJ322" i="28"/>
  <c r="AI322" i="28"/>
  <c r="AH322" i="28"/>
  <c r="AG322" i="28"/>
  <c r="AF322" i="28"/>
  <c r="AE322" i="28"/>
  <c r="AD322" i="28"/>
  <c r="AC322" i="28"/>
  <c r="AB322" i="28"/>
  <c r="AA322" i="28"/>
  <c r="Z322" i="28"/>
  <c r="Y322" i="28"/>
  <c r="X322" i="28"/>
  <c r="W322" i="28"/>
  <c r="U322" i="28"/>
  <c r="T322" i="28"/>
  <c r="S322" i="28"/>
  <c r="R322" i="28"/>
  <c r="N322" i="28"/>
  <c r="AR321" i="28"/>
  <c r="AQ321" i="28"/>
  <c r="AP321" i="28"/>
  <c r="AO321" i="28"/>
  <c r="AN321" i="28"/>
  <c r="AM321" i="28"/>
  <c r="AL321" i="28"/>
  <c r="AK321" i="28"/>
  <c r="AJ321" i="28"/>
  <c r="AI321" i="28"/>
  <c r="AH321" i="28"/>
  <c r="AG321" i="28"/>
  <c r="AF321" i="28"/>
  <c r="AE321" i="28"/>
  <c r="AD321" i="28"/>
  <c r="AC321" i="28"/>
  <c r="AB321" i="28"/>
  <c r="AA321" i="28"/>
  <c r="Z321" i="28"/>
  <c r="Y321" i="28"/>
  <c r="X321" i="28"/>
  <c r="W321" i="28"/>
  <c r="V321" i="28"/>
  <c r="U321" i="28"/>
  <c r="T321" i="28"/>
  <c r="S321" i="28"/>
  <c r="R321" i="28"/>
  <c r="Q321" i="28"/>
  <c r="P321" i="28"/>
  <c r="O321" i="28"/>
  <c r="M321" i="28"/>
  <c r="AQ320" i="28"/>
  <c r="AP320" i="28"/>
  <c r="AO320" i="28"/>
  <c r="AN320" i="28"/>
  <c r="AM320" i="28"/>
  <c r="AL320" i="28"/>
  <c r="AK320" i="28"/>
  <c r="AJ320" i="28"/>
  <c r="AI320" i="28"/>
  <c r="AH320" i="28"/>
  <c r="AG320" i="28"/>
  <c r="AF320" i="28"/>
  <c r="AE320" i="28"/>
  <c r="AD320" i="28"/>
  <c r="AC320" i="28"/>
  <c r="AB320" i="28"/>
  <c r="AA320" i="28"/>
  <c r="Z320" i="28"/>
  <c r="Y320" i="28"/>
  <c r="X320" i="28"/>
  <c r="W320" i="28"/>
  <c r="U320" i="28"/>
  <c r="T320" i="28"/>
  <c r="S320" i="28"/>
  <c r="R320" i="28"/>
  <c r="N320" i="28"/>
  <c r="AR319" i="28"/>
  <c r="AQ319" i="28"/>
  <c r="AP319" i="28"/>
  <c r="AO319" i="28"/>
  <c r="AN319" i="28"/>
  <c r="AM319" i="28"/>
  <c r="AL319" i="28"/>
  <c r="AK319" i="28"/>
  <c r="AJ319" i="28"/>
  <c r="AI319" i="28"/>
  <c r="AH319" i="28"/>
  <c r="AG319" i="28"/>
  <c r="AF319" i="28"/>
  <c r="AE319" i="28"/>
  <c r="AD319" i="28"/>
  <c r="AC319" i="28"/>
  <c r="AB319" i="28"/>
  <c r="AA319" i="28"/>
  <c r="Z319" i="28"/>
  <c r="Y319" i="28"/>
  <c r="X319" i="28"/>
  <c r="W319" i="28"/>
  <c r="V319" i="28"/>
  <c r="U319" i="28"/>
  <c r="T319" i="28"/>
  <c r="S319" i="28"/>
  <c r="R319" i="28"/>
  <c r="Q319" i="28"/>
  <c r="P319" i="28"/>
  <c r="O319" i="28"/>
  <c r="M319" i="28"/>
  <c r="AQ318" i="28"/>
  <c r="AP318" i="28"/>
  <c r="AO318" i="28"/>
  <c r="AN318" i="28"/>
  <c r="AM318" i="28"/>
  <c r="AL318" i="28"/>
  <c r="AK318" i="28"/>
  <c r="AJ318" i="28"/>
  <c r="AI318" i="28"/>
  <c r="AH318" i="28"/>
  <c r="AG318" i="28"/>
  <c r="AF318" i="28"/>
  <c r="AE318" i="28"/>
  <c r="AD318" i="28"/>
  <c r="AC318" i="28"/>
  <c r="AB318" i="28"/>
  <c r="AA318" i="28"/>
  <c r="Z318" i="28"/>
  <c r="Y318" i="28"/>
  <c r="X318" i="28"/>
  <c r="W318" i="28"/>
  <c r="U318" i="28"/>
  <c r="T318" i="28"/>
  <c r="S318" i="28"/>
  <c r="R318" i="28"/>
  <c r="N318" i="28"/>
  <c r="AR317" i="28"/>
  <c r="AQ317" i="28"/>
  <c r="AP317" i="28"/>
  <c r="AO317" i="28"/>
  <c r="AN317" i="28"/>
  <c r="AM317" i="28"/>
  <c r="AL317" i="28"/>
  <c r="AK317" i="28"/>
  <c r="AJ317" i="28"/>
  <c r="AI317" i="28"/>
  <c r="AH317" i="28"/>
  <c r="AG317" i="28"/>
  <c r="AF317" i="28"/>
  <c r="AE317" i="28"/>
  <c r="AD317" i="28"/>
  <c r="AC317" i="28"/>
  <c r="AB317" i="28"/>
  <c r="AA317" i="28"/>
  <c r="Z317" i="28"/>
  <c r="Y317" i="28"/>
  <c r="X317" i="28"/>
  <c r="W317" i="28"/>
  <c r="V317" i="28"/>
  <c r="U317" i="28"/>
  <c r="T317" i="28"/>
  <c r="S317" i="28"/>
  <c r="R317" i="28"/>
  <c r="Q317" i="28"/>
  <c r="P317" i="28"/>
  <c r="O317" i="28"/>
  <c r="M317" i="28"/>
  <c r="AQ316" i="28"/>
  <c r="AP316" i="28"/>
  <c r="AO316" i="28"/>
  <c r="AN316" i="28"/>
  <c r="AM316" i="28"/>
  <c r="AL316" i="28"/>
  <c r="AK316" i="28"/>
  <c r="AJ316" i="28"/>
  <c r="AI316" i="28"/>
  <c r="AH316" i="28"/>
  <c r="AG316" i="28"/>
  <c r="AF316" i="28"/>
  <c r="AE316" i="28"/>
  <c r="AD316" i="28"/>
  <c r="AC316" i="28"/>
  <c r="AB316" i="28"/>
  <c r="AA316" i="28"/>
  <c r="Z316" i="28"/>
  <c r="Y316" i="28"/>
  <c r="X316" i="28"/>
  <c r="W316" i="28"/>
  <c r="U316" i="28"/>
  <c r="T316" i="28"/>
  <c r="S316" i="28"/>
  <c r="R316" i="28"/>
  <c r="N316" i="28"/>
  <c r="AR315" i="28"/>
  <c r="AQ315" i="28"/>
  <c r="AP315" i="28"/>
  <c r="AO315" i="28"/>
  <c r="AN315" i="28"/>
  <c r="AM315" i="28"/>
  <c r="AL315" i="28"/>
  <c r="AK315" i="28"/>
  <c r="AJ315" i="28"/>
  <c r="AI315" i="28"/>
  <c r="AH315" i="28"/>
  <c r="AG315" i="28"/>
  <c r="AF315" i="28"/>
  <c r="AE315" i="28"/>
  <c r="AD315" i="28"/>
  <c r="AC315" i="28"/>
  <c r="AB315" i="28"/>
  <c r="AA315" i="28"/>
  <c r="Z315" i="28"/>
  <c r="Y315" i="28"/>
  <c r="X315" i="28"/>
  <c r="W315" i="28"/>
  <c r="V315" i="28"/>
  <c r="U315" i="28"/>
  <c r="T315" i="28"/>
  <c r="S315" i="28"/>
  <c r="R315" i="28"/>
  <c r="Q315" i="28"/>
  <c r="P315" i="28"/>
  <c r="O315" i="28"/>
  <c r="M315" i="28"/>
  <c r="AQ314" i="28"/>
  <c r="AP314" i="28"/>
  <c r="AO314" i="28"/>
  <c r="AN314" i="28"/>
  <c r="AM314" i="28"/>
  <c r="AL314" i="28"/>
  <c r="AK314" i="28"/>
  <c r="AJ314" i="28"/>
  <c r="AI314" i="28"/>
  <c r="AH314" i="28"/>
  <c r="AG314" i="28"/>
  <c r="AF314" i="28"/>
  <c r="AE314" i="28"/>
  <c r="AD314" i="28"/>
  <c r="AC314" i="28"/>
  <c r="AB314" i="28"/>
  <c r="AA314" i="28"/>
  <c r="Z314" i="28"/>
  <c r="Y314" i="28"/>
  <c r="X314" i="28"/>
  <c r="W314" i="28"/>
  <c r="U314" i="28"/>
  <c r="T314" i="28"/>
  <c r="S314" i="28"/>
  <c r="R314" i="28"/>
  <c r="N314" i="28"/>
  <c r="AR313" i="28"/>
  <c r="AQ313" i="28"/>
  <c r="AP313" i="28"/>
  <c r="AO313" i="28"/>
  <c r="AN313" i="28"/>
  <c r="AM313" i="28"/>
  <c r="AL313" i="28"/>
  <c r="AK313" i="28"/>
  <c r="AJ313" i="28"/>
  <c r="AI313" i="28"/>
  <c r="AH313" i="28"/>
  <c r="AG313" i="28"/>
  <c r="AF313" i="28"/>
  <c r="AE313" i="28"/>
  <c r="AD313" i="28"/>
  <c r="AC313" i="28"/>
  <c r="AB313" i="28"/>
  <c r="AA313" i="28"/>
  <c r="Z313" i="28"/>
  <c r="Y313" i="28"/>
  <c r="X313" i="28"/>
  <c r="W313" i="28"/>
  <c r="V313" i="28"/>
  <c r="U313" i="28"/>
  <c r="T313" i="28"/>
  <c r="S313" i="28"/>
  <c r="R313" i="28"/>
  <c r="Q313" i="28"/>
  <c r="P313" i="28"/>
  <c r="O313" i="28"/>
  <c r="M313" i="28"/>
  <c r="AQ312" i="28"/>
  <c r="AP312" i="28"/>
  <c r="AO312" i="28"/>
  <c r="AN312" i="28"/>
  <c r="AM312" i="28"/>
  <c r="AL312" i="28"/>
  <c r="AK312" i="28"/>
  <c r="AJ312" i="28"/>
  <c r="AI312" i="28"/>
  <c r="AH312" i="28"/>
  <c r="AG312" i="28"/>
  <c r="AF312" i="28"/>
  <c r="AE312" i="28"/>
  <c r="AD312" i="28"/>
  <c r="AC312" i="28"/>
  <c r="AB312" i="28"/>
  <c r="AA312" i="28"/>
  <c r="Z312" i="28"/>
  <c r="Y312" i="28"/>
  <c r="X312" i="28"/>
  <c r="W312" i="28"/>
  <c r="U312" i="28"/>
  <c r="T312" i="28"/>
  <c r="S312" i="28"/>
  <c r="R312" i="28"/>
  <c r="P312" i="28"/>
  <c r="AR311" i="28"/>
  <c r="AQ311" i="28"/>
  <c r="AP311" i="28"/>
  <c r="AO311" i="28"/>
  <c r="AN311" i="28"/>
  <c r="AM311" i="28"/>
  <c r="AL311" i="28"/>
  <c r="AK311" i="28"/>
  <c r="AJ311" i="28"/>
  <c r="AI311" i="28"/>
  <c r="AH311" i="28"/>
  <c r="AG311" i="28"/>
  <c r="AF311" i="28"/>
  <c r="AE311" i="28"/>
  <c r="AD311" i="28"/>
  <c r="AC311" i="28"/>
  <c r="AB311" i="28"/>
  <c r="AA311" i="28"/>
  <c r="Z311" i="28"/>
  <c r="Y311" i="28"/>
  <c r="X311" i="28"/>
  <c r="W311" i="28"/>
  <c r="V311" i="28"/>
  <c r="U311" i="28"/>
  <c r="T311" i="28"/>
  <c r="S311" i="28"/>
  <c r="R311" i="28"/>
  <c r="Q311" i="28"/>
  <c r="P311" i="28"/>
  <c r="O311" i="28"/>
  <c r="M311" i="28"/>
  <c r="AR310" i="28"/>
  <c r="AQ310" i="28"/>
  <c r="AP310" i="28"/>
  <c r="AO310" i="28"/>
  <c r="AN310" i="28"/>
  <c r="AM310" i="28"/>
  <c r="AL310" i="28"/>
  <c r="AK310" i="28"/>
  <c r="AJ310" i="28"/>
  <c r="AI310" i="28"/>
  <c r="AH310" i="28"/>
  <c r="AG310" i="28"/>
  <c r="AF310" i="28"/>
  <c r="AE310" i="28"/>
  <c r="AD310" i="28"/>
  <c r="AC310" i="28"/>
  <c r="AB310" i="28"/>
  <c r="AA310" i="28"/>
  <c r="Z310" i="28"/>
  <c r="Y310" i="28"/>
  <c r="X310" i="28"/>
  <c r="W310" i="28"/>
  <c r="V310" i="28"/>
  <c r="T310" i="28"/>
  <c r="S310" i="28"/>
  <c r="R310" i="28"/>
  <c r="P310" i="28"/>
  <c r="AR309" i="28"/>
  <c r="AQ309" i="28"/>
  <c r="AP309" i="28"/>
  <c r="AO309" i="28"/>
  <c r="AN309" i="28"/>
  <c r="AM309" i="28"/>
  <c r="AL309" i="28"/>
  <c r="AK309" i="28"/>
  <c r="AJ309" i="28"/>
  <c r="AI309" i="28"/>
  <c r="AH309" i="28"/>
  <c r="AG309" i="28"/>
  <c r="AF309" i="28"/>
  <c r="AE309" i="28"/>
  <c r="AD309" i="28"/>
  <c r="AC309" i="28"/>
  <c r="AB309" i="28"/>
  <c r="AA309" i="28"/>
  <c r="Z309" i="28"/>
  <c r="Y309" i="28"/>
  <c r="X309" i="28"/>
  <c r="W309" i="28"/>
  <c r="V309" i="28"/>
  <c r="U309" i="28"/>
  <c r="T309" i="28"/>
  <c r="S309" i="28"/>
  <c r="R309" i="28"/>
  <c r="Q309" i="28"/>
  <c r="P309" i="28"/>
  <c r="O309" i="28"/>
  <c r="M309" i="28"/>
  <c r="AR308" i="28"/>
  <c r="AQ308" i="28"/>
  <c r="AP308" i="28"/>
  <c r="AO308" i="28"/>
  <c r="AN308" i="28"/>
  <c r="AM308" i="28"/>
  <c r="AL308" i="28"/>
  <c r="AK308" i="28"/>
  <c r="AJ308" i="28"/>
  <c r="AI308" i="28"/>
  <c r="AH308" i="28"/>
  <c r="AG308" i="28"/>
  <c r="AF308" i="28"/>
  <c r="AE308" i="28"/>
  <c r="AD308" i="28"/>
  <c r="AC308" i="28"/>
  <c r="AB308" i="28"/>
  <c r="AA308" i="28"/>
  <c r="Z308" i="28"/>
  <c r="Y308" i="28"/>
  <c r="X308" i="28"/>
  <c r="W308" i="28"/>
  <c r="V308" i="28"/>
  <c r="T308" i="28"/>
  <c r="S308" i="28"/>
  <c r="R308" i="28"/>
  <c r="P308" i="28"/>
  <c r="AR307" i="28"/>
  <c r="AQ307" i="28"/>
  <c r="AP307" i="28"/>
  <c r="AO307" i="28"/>
  <c r="AN307" i="28"/>
  <c r="AM307" i="28"/>
  <c r="AL307" i="28"/>
  <c r="AK307" i="28"/>
  <c r="AJ307" i="28"/>
  <c r="AI307" i="28"/>
  <c r="AH307" i="28"/>
  <c r="AG307" i="28"/>
  <c r="AF307" i="28"/>
  <c r="AE307" i="28"/>
  <c r="AD307" i="28"/>
  <c r="AC307" i="28"/>
  <c r="AB307" i="28"/>
  <c r="AA307" i="28"/>
  <c r="Z307" i="28"/>
  <c r="Y307" i="28"/>
  <c r="X307" i="28"/>
  <c r="W307" i="28"/>
  <c r="V307" i="28"/>
  <c r="U307" i="28"/>
  <c r="T307" i="28"/>
  <c r="S307" i="28"/>
  <c r="R307" i="28"/>
  <c r="Q307" i="28"/>
  <c r="P307" i="28"/>
  <c r="M307" i="28"/>
  <c r="AR306" i="28"/>
  <c r="AQ306" i="28"/>
  <c r="AP306" i="28"/>
  <c r="AO306" i="28"/>
  <c r="AN306" i="28"/>
  <c r="AM306" i="28"/>
  <c r="AL306" i="28"/>
  <c r="AK306" i="28"/>
  <c r="AJ306" i="28"/>
  <c r="AI306" i="28"/>
  <c r="AH306" i="28"/>
  <c r="AG306" i="28"/>
  <c r="AF306" i="28"/>
  <c r="AE306" i="28"/>
  <c r="AD306" i="28"/>
  <c r="AC306" i="28"/>
  <c r="AB306" i="28"/>
  <c r="AA306" i="28"/>
  <c r="Z306" i="28"/>
  <c r="Y306" i="28"/>
  <c r="X306" i="28"/>
  <c r="W306" i="28"/>
  <c r="V306" i="28"/>
  <c r="T306" i="28"/>
  <c r="S306" i="28"/>
  <c r="R306" i="28"/>
  <c r="P306" i="28"/>
  <c r="AR305" i="28"/>
  <c r="AQ305" i="28"/>
  <c r="AP305" i="28"/>
  <c r="AO305" i="28"/>
  <c r="AN305" i="28"/>
  <c r="AM305" i="28"/>
  <c r="AL305" i="28"/>
  <c r="AK305" i="28"/>
  <c r="AJ305" i="28"/>
  <c r="AI305" i="28"/>
  <c r="AH305" i="28"/>
  <c r="AG305" i="28"/>
  <c r="AF305" i="28"/>
  <c r="AE305" i="28"/>
  <c r="AD305" i="28"/>
  <c r="AC305" i="28"/>
  <c r="AB305" i="28"/>
  <c r="AA305" i="28"/>
  <c r="Z305" i="28"/>
  <c r="Y305" i="28"/>
  <c r="X305" i="28"/>
  <c r="W305" i="28"/>
  <c r="V305" i="28"/>
  <c r="U305" i="28"/>
  <c r="T305" i="28"/>
  <c r="S305" i="28"/>
  <c r="R305" i="28"/>
  <c r="Q305" i="28"/>
  <c r="P305" i="28"/>
  <c r="O305" i="28"/>
  <c r="M305" i="28"/>
  <c r="AQ304" i="28"/>
  <c r="AP304" i="28"/>
  <c r="AO304" i="28"/>
  <c r="AN304" i="28"/>
  <c r="AM304" i="28"/>
  <c r="AL304" i="28"/>
  <c r="AK304" i="28"/>
  <c r="AJ304" i="28"/>
  <c r="AI304" i="28"/>
  <c r="AH304" i="28"/>
  <c r="AG304" i="28"/>
  <c r="AF304" i="28"/>
  <c r="AE304" i="28"/>
  <c r="AD304" i="28"/>
  <c r="AC304" i="28"/>
  <c r="AB304" i="28"/>
  <c r="AA304" i="28"/>
  <c r="Z304" i="28"/>
  <c r="Y304" i="28"/>
  <c r="X304" i="28"/>
  <c r="W304" i="28"/>
  <c r="V304" i="28"/>
  <c r="T304" i="28"/>
  <c r="S304" i="28"/>
  <c r="R304" i="28"/>
  <c r="P304" i="28"/>
  <c r="AQ303" i="28"/>
  <c r="AP303" i="28"/>
  <c r="AO303" i="28"/>
  <c r="AN303" i="28"/>
  <c r="AM303" i="28"/>
  <c r="AL303" i="28"/>
  <c r="AK303" i="28"/>
  <c r="AJ303" i="28"/>
  <c r="AI303" i="28"/>
  <c r="AH303" i="28"/>
  <c r="AG303" i="28"/>
  <c r="AF303" i="28"/>
  <c r="AE303" i="28"/>
  <c r="AD303" i="28"/>
  <c r="AC303" i="28"/>
  <c r="AB303" i="28"/>
  <c r="AA303" i="28"/>
  <c r="Z303" i="28"/>
  <c r="Y303" i="28"/>
  <c r="X303" i="28"/>
  <c r="W303" i="28"/>
  <c r="V303" i="28"/>
  <c r="U303" i="28"/>
  <c r="T303" i="28"/>
  <c r="S303" i="28"/>
  <c r="R303" i="28"/>
  <c r="Q303" i="28"/>
  <c r="P303" i="28"/>
  <c r="O303" i="28"/>
  <c r="M303" i="28"/>
  <c r="AR302" i="28"/>
  <c r="AQ302" i="28"/>
  <c r="AP302" i="28"/>
  <c r="AO302" i="28"/>
  <c r="AN302" i="28"/>
  <c r="AM302" i="28"/>
  <c r="AL302" i="28"/>
  <c r="AK302" i="28"/>
  <c r="AJ302" i="28"/>
  <c r="AI302" i="28"/>
  <c r="AH302" i="28"/>
  <c r="AG302" i="28"/>
  <c r="AF302" i="28"/>
  <c r="AE302" i="28"/>
  <c r="AD302" i="28"/>
  <c r="AC302" i="28"/>
  <c r="AB302" i="28"/>
  <c r="AA302" i="28"/>
  <c r="Z302" i="28"/>
  <c r="Y302" i="28"/>
  <c r="X302" i="28"/>
  <c r="W302" i="28"/>
  <c r="V302" i="28"/>
  <c r="T302" i="28"/>
  <c r="S302" i="28"/>
  <c r="R302" i="28"/>
  <c r="P302" i="28"/>
  <c r="AR301" i="28"/>
  <c r="AQ301" i="28"/>
  <c r="AP301" i="28"/>
  <c r="AO301" i="28"/>
  <c r="AN301" i="28"/>
  <c r="AM301" i="28"/>
  <c r="AL301" i="28"/>
  <c r="AK301" i="28"/>
  <c r="AJ301" i="28"/>
  <c r="AI301" i="28"/>
  <c r="AH301" i="28"/>
  <c r="AG301" i="28"/>
  <c r="AF301" i="28"/>
  <c r="AE301" i="28"/>
  <c r="AD301" i="28"/>
  <c r="AC301" i="28"/>
  <c r="AB301" i="28"/>
  <c r="AA301" i="28"/>
  <c r="Z301" i="28"/>
  <c r="Y301" i="28"/>
  <c r="X301" i="28"/>
  <c r="W301" i="28"/>
  <c r="V301" i="28"/>
  <c r="U301" i="28"/>
  <c r="T301" i="28"/>
  <c r="S301" i="28"/>
  <c r="R301" i="28"/>
  <c r="Q301" i="28"/>
  <c r="P301" i="28"/>
  <c r="O301" i="28"/>
  <c r="M301" i="28"/>
  <c r="AR300" i="28"/>
  <c r="AQ300" i="28"/>
  <c r="AP300" i="28"/>
  <c r="AO300" i="28"/>
  <c r="AN300" i="28"/>
  <c r="AM300" i="28"/>
  <c r="AL300" i="28"/>
  <c r="AK300" i="28"/>
  <c r="AJ300" i="28"/>
  <c r="AI300" i="28"/>
  <c r="AH300" i="28"/>
  <c r="AG300" i="28"/>
  <c r="AF300" i="28"/>
  <c r="AE300" i="28"/>
  <c r="AD300" i="28"/>
  <c r="AC300" i="28"/>
  <c r="AB300" i="28"/>
  <c r="AA300" i="28"/>
  <c r="Z300" i="28"/>
  <c r="Y300" i="28"/>
  <c r="X300" i="28"/>
  <c r="W300" i="28"/>
  <c r="V300" i="28"/>
  <c r="T300" i="28"/>
  <c r="S300" i="28"/>
  <c r="R300" i="28"/>
  <c r="P300" i="28"/>
  <c r="AR299" i="28"/>
  <c r="AQ299" i="28"/>
  <c r="AP299" i="28"/>
  <c r="AO299" i="28"/>
  <c r="AN299" i="28"/>
  <c r="AM299" i="28"/>
  <c r="AL299" i="28"/>
  <c r="AK299" i="28"/>
  <c r="AJ299" i="28"/>
  <c r="AI299" i="28"/>
  <c r="AH299" i="28"/>
  <c r="AG299" i="28"/>
  <c r="AF299" i="28"/>
  <c r="AE299" i="28"/>
  <c r="AD299" i="28"/>
  <c r="AC299" i="28"/>
  <c r="AB299" i="28"/>
  <c r="AA299" i="28"/>
  <c r="Z299" i="28"/>
  <c r="Y299" i="28"/>
  <c r="X299" i="28"/>
  <c r="W299" i="28"/>
  <c r="V299" i="28"/>
  <c r="U299" i="28"/>
  <c r="T299" i="28"/>
  <c r="S299" i="28"/>
  <c r="R299" i="28"/>
  <c r="Q299" i="28"/>
  <c r="P299" i="28"/>
  <c r="M299" i="28"/>
  <c r="AR298" i="28"/>
  <c r="AQ298" i="28"/>
  <c r="AP298" i="28"/>
  <c r="AO298" i="28"/>
  <c r="AN298" i="28"/>
  <c r="AM298" i="28"/>
  <c r="AL298" i="28"/>
  <c r="AK298" i="28"/>
  <c r="AJ298" i="28"/>
  <c r="AI298" i="28"/>
  <c r="AH298" i="28"/>
  <c r="AG298" i="28"/>
  <c r="AF298" i="28"/>
  <c r="AE298" i="28"/>
  <c r="AD298" i="28"/>
  <c r="AC298" i="28"/>
  <c r="AB298" i="28"/>
  <c r="AA298" i="28"/>
  <c r="Z298" i="28"/>
  <c r="Y298" i="28"/>
  <c r="X298" i="28"/>
  <c r="W298" i="28"/>
  <c r="V298" i="28"/>
  <c r="T298" i="28"/>
  <c r="S298" i="28"/>
  <c r="R298" i="28"/>
  <c r="P298" i="28"/>
  <c r="AR297" i="28"/>
  <c r="AQ297" i="28"/>
  <c r="AP297" i="28"/>
  <c r="AO297" i="28"/>
  <c r="AN297" i="28"/>
  <c r="AM297" i="28"/>
  <c r="AL297" i="28"/>
  <c r="AK297" i="28"/>
  <c r="AJ297" i="28"/>
  <c r="AI297" i="28"/>
  <c r="AH297" i="28"/>
  <c r="AG297" i="28"/>
  <c r="AF297" i="28"/>
  <c r="AE297" i="28"/>
  <c r="AD297" i="28"/>
  <c r="AC297" i="28"/>
  <c r="AB297" i="28"/>
  <c r="AA297" i="28"/>
  <c r="Z297" i="28"/>
  <c r="Y297" i="28"/>
  <c r="X297" i="28"/>
  <c r="W297" i="28"/>
  <c r="V297" i="28"/>
  <c r="U297" i="28"/>
  <c r="T297" i="28"/>
  <c r="S297" i="28"/>
  <c r="R297" i="28"/>
  <c r="Q297" i="28"/>
  <c r="P297" i="28"/>
  <c r="O297" i="28"/>
  <c r="M297" i="28"/>
  <c r="AQ296" i="28"/>
  <c r="AP296" i="28"/>
  <c r="AO296" i="28"/>
  <c r="AN296" i="28"/>
  <c r="AM296" i="28"/>
  <c r="AL296" i="28"/>
  <c r="AK296" i="28"/>
  <c r="AJ296" i="28"/>
  <c r="AI296" i="28"/>
  <c r="AH296" i="28"/>
  <c r="AG296" i="28"/>
  <c r="AF296" i="28"/>
  <c r="AE296" i="28"/>
  <c r="AD296" i="28"/>
  <c r="AC296" i="28"/>
  <c r="AB296" i="28"/>
  <c r="AA296" i="28"/>
  <c r="Z296" i="28"/>
  <c r="Y296" i="28"/>
  <c r="X296" i="28"/>
  <c r="W296" i="28"/>
  <c r="V296" i="28"/>
  <c r="T296" i="28"/>
  <c r="S296" i="28"/>
  <c r="R296" i="28"/>
  <c r="P296" i="28"/>
  <c r="AR295" i="28"/>
  <c r="AQ295" i="28"/>
  <c r="AP295" i="28"/>
  <c r="AO295" i="28"/>
  <c r="AN295" i="28"/>
  <c r="AM295" i="28"/>
  <c r="AL295" i="28"/>
  <c r="AK295" i="28"/>
  <c r="AJ295" i="28"/>
  <c r="AI295" i="28"/>
  <c r="AH295" i="28"/>
  <c r="AG295" i="28"/>
  <c r="AF295" i="28"/>
  <c r="AE295" i="28"/>
  <c r="AD295" i="28"/>
  <c r="AC295" i="28"/>
  <c r="AB295" i="28"/>
  <c r="AA295" i="28"/>
  <c r="Z295" i="28"/>
  <c r="Y295" i="28"/>
  <c r="X295" i="28"/>
  <c r="W295" i="28"/>
  <c r="V295" i="28"/>
  <c r="U295" i="28"/>
  <c r="T295" i="28"/>
  <c r="S295" i="28"/>
  <c r="R295" i="28"/>
  <c r="Q295" i="28"/>
  <c r="P295" i="28"/>
  <c r="O295" i="28"/>
  <c r="M295" i="28"/>
  <c r="AR294" i="28"/>
  <c r="AQ294" i="28"/>
  <c r="AP294" i="28"/>
  <c r="AO294" i="28"/>
  <c r="AN294" i="28"/>
  <c r="AM294" i="28"/>
  <c r="AL294" i="28"/>
  <c r="AK294" i="28"/>
  <c r="AJ294" i="28"/>
  <c r="AI294" i="28"/>
  <c r="AH294" i="28"/>
  <c r="AG294" i="28"/>
  <c r="AF294" i="28"/>
  <c r="AE294" i="28"/>
  <c r="AD294" i="28"/>
  <c r="AC294" i="28"/>
  <c r="AB294" i="28"/>
  <c r="AA294" i="28"/>
  <c r="Z294" i="28"/>
  <c r="Y294" i="28"/>
  <c r="X294" i="28"/>
  <c r="W294" i="28"/>
  <c r="V294" i="28"/>
  <c r="T294" i="28"/>
  <c r="S294" i="28"/>
  <c r="R294" i="28"/>
  <c r="P294" i="28"/>
  <c r="AR293" i="28"/>
  <c r="AQ293" i="28"/>
  <c r="AP293" i="28"/>
  <c r="AO293" i="28"/>
  <c r="AN293" i="28"/>
  <c r="AM293" i="28"/>
  <c r="AL293" i="28"/>
  <c r="AK293" i="28"/>
  <c r="AJ293" i="28"/>
  <c r="AI293" i="28"/>
  <c r="AH293" i="28"/>
  <c r="AG293" i="28"/>
  <c r="AF293" i="28"/>
  <c r="AE293" i="28"/>
  <c r="AD293" i="28"/>
  <c r="AC293" i="28"/>
  <c r="AB293" i="28"/>
  <c r="AA293" i="28"/>
  <c r="Z293" i="28"/>
  <c r="Y293" i="28"/>
  <c r="X293" i="28"/>
  <c r="W293" i="28"/>
  <c r="V293" i="28"/>
  <c r="U293" i="28"/>
  <c r="T293" i="28"/>
  <c r="S293" i="28"/>
  <c r="R293" i="28"/>
  <c r="Q293" i="28"/>
  <c r="P293" i="28"/>
  <c r="O293" i="28"/>
  <c r="M293" i="28"/>
  <c r="AR292" i="28"/>
  <c r="AQ292" i="28"/>
  <c r="AP292" i="28"/>
  <c r="AO292" i="28"/>
  <c r="AN292" i="28"/>
  <c r="AM292" i="28"/>
  <c r="AL292" i="28"/>
  <c r="AK292" i="28"/>
  <c r="AJ292" i="28"/>
  <c r="AI292" i="28"/>
  <c r="AH292" i="28"/>
  <c r="AG292" i="28"/>
  <c r="AF292" i="28"/>
  <c r="AE292" i="28"/>
  <c r="AD292" i="28"/>
  <c r="AC292" i="28"/>
  <c r="AB292" i="28"/>
  <c r="AA292" i="28"/>
  <c r="Z292" i="28"/>
  <c r="Y292" i="28"/>
  <c r="X292" i="28"/>
  <c r="W292" i="28"/>
  <c r="V292" i="28"/>
  <c r="T292" i="28"/>
  <c r="S292" i="28"/>
  <c r="R292" i="28"/>
  <c r="P292" i="28"/>
  <c r="AR291" i="28"/>
  <c r="AQ291" i="28"/>
  <c r="AP291" i="28"/>
  <c r="AO291" i="28"/>
  <c r="AN291" i="28"/>
  <c r="AM291" i="28"/>
  <c r="AL291" i="28"/>
  <c r="AK291" i="28"/>
  <c r="AJ291" i="28"/>
  <c r="AI291" i="28"/>
  <c r="AH291" i="28"/>
  <c r="AG291" i="28"/>
  <c r="AF291" i="28"/>
  <c r="AE291" i="28"/>
  <c r="AD291" i="28"/>
  <c r="AC291" i="28"/>
  <c r="AB291" i="28"/>
  <c r="AA291" i="28"/>
  <c r="Z291" i="28"/>
  <c r="Y291" i="28"/>
  <c r="X291" i="28"/>
  <c r="W291" i="28"/>
  <c r="V291" i="28"/>
  <c r="U291" i="28"/>
  <c r="T291" i="28"/>
  <c r="S291" i="28"/>
  <c r="R291" i="28"/>
  <c r="Q291" i="28"/>
  <c r="P291" i="28"/>
  <c r="M291" i="28"/>
  <c r="AR290" i="28"/>
  <c r="AQ290" i="28"/>
  <c r="AP290" i="28"/>
  <c r="AO290" i="28"/>
  <c r="AN290" i="28"/>
  <c r="AM290" i="28"/>
  <c r="AL290" i="28"/>
  <c r="AK290" i="28"/>
  <c r="AJ290" i="28"/>
  <c r="AI290" i="28"/>
  <c r="AH290" i="28"/>
  <c r="AG290" i="28"/>
  <c r="AF290" i="28"/>
  <c r="AE290" i="28"/>
  <c r="AD290" i="28"/>
  <c r="AC290" i="28"/>
  <c r="AB290" i="28"/>
  <c r="AA290" i="28"/>
  <c r="Z290" i="28"/>
  <c r="Y290" i="28"/>
  <c r="X290" i="28"/>
  <c r="W290" i="28"/>
  <c r="V290" i="28"/>
  <c r="T290" i="28"/>
  <c r="S290" i="28"/>
  <c r="R290" i="28"/>
  <c r="P290" i="28"/>
  <c r="AR289" i="28"/>
  <c r="AQ289" i="28"/>
  <c r="AP289" i="28"/>
  <c r="AO289" i="28"/>
  <c r="AN289" i="28"/>
  <c r="AM289" i="28"/>
  <c r="AL289" i="28"/>
  <c r="AK289" i="28"/>
  <c r="AJ289" i="28"/>
  <c r="AI289" i="28"/>
  <c r="AH289" i="28"/>
  <c r="AG289" i="28"/>
  <c r="AF289" i="28"/>
  <c r="AE289" i="28"/>
  <c r="AD289" i="28"/>
  <c r="AC289" i="28"/>
  <c r="AB289" i="28"/>
  <c r="AA289" i="28"/>
  <c r="Z289" i="28"/>
  <c r="Y289" i="28"/>
  <c r="X289" i="28"/>
  <c r="W289" i="28"/>
  <c r="V289" i="28"/>
  <c r="U289" i="28"/>
  <c r="T289" i="28"/>
  <c r="S289" i="28"/>
  <c r="R289" i="28"/>
  <c r="Q289" i="28"/>
  <c r="P289" i="28"/>
  <c r="O289" i="28"/>
  <c r="M289" i="28"/>
  <c r="AQ288" i="28"/>
  <c r="AP288" i="28"/>
  <c r="AO288" i="28"/>
  <c r="AN288" i="28"/>
  <c r="AM288" i="28"/>
  <c r="AL288" i="28"/>
  <c r="AK288" i="28"/>
  <c r="AJ288" i="28"/>
  <c r="AI288" i="28"/>
  <c r="AH288" i="28"/>
  <c r="AG288" i="28"/>
  <c r="AF288" i="28"/>
  <c r="AE288" i="28"/>
  <c r="AD288" i="28"/>
  <c r="AC288" i="28"/>
  <c r="AB288" i="28"/>
  <c r="AA288" i="28"/>
  <c r="Z288" i="28"/>
  <c r="Y288" i="28"/>
  <c r="X288" i="28"/>
  <c r="W288" i="28"/>
  <c r="V288" i="28"/>
  <c r="T288" i="28"/>
  <c r="S288" i="28"/>
  <c r="R288" i="28"/>
  <c r="P288" i="28"/>
  <c r="AQ287" i="28"/>
  <c r="AP287" i="28"/>
  <c r="AO287" i="28"/>
  <c r="AN287" i="28"/>
  <c r="AM287" i="28"/>
  <c r="AL287" i="28"/>
  <c r="AK287" i="28"/>
  <c r="AJ287" i="28"/>
  <c r="AI287" i="28"/>
  <c r="AH287" i="28"/>
  <c r="AG287" i="28"/>
  <c r="AF287" i="28"/>
  <c r="AE287" i="28"/>
  <c r="AD287" i="28"/>
  <c r="AC287" i="28"/>
  <c r="AB287" i="28"/>
  <c r="AA287" i="28"/>
  <c r="Z287" i="28"/>
  <c r="Y287" i="28"/>
  <c r="X287" i="28"/>
  <c r="W287" i="28"/>
  <c r="V287" i="28"/>
  <c r="U287" i="28"/>
  <c r="T287" i="28"/>
  <c r="S287" i="28"/>
  <c r="R287" i="28"/>
  <c r="Q287" i="28"/>
  <c r="P287" i="28"/>
  <c r="O287" i="28"/>
  <c r="M287" i="28"/>
  <c r="AR286" i="28"/>
  <c r="AQ286" i="28"/>
  <c r="AP286" i="28"/>
  <c r="AO286" i="28"/>
  <c r="AN286" i="28"/>
  <c r="AM286" i="28"/>
  <c r="AL286" i="28"/>
  <c r="AK286" i="28"/>
  <c r="AJ286" i="28"/>
  <c r="AI286" i="28"/>
  <c r="AH286" i="28"/>
  <c r="AG286" i="28"/>
  <c r="AF286" i="28"/>
  <c r="AE286" i="28"/>
  <c r="AD286" i="28"/>
  <c r="AC286" i="28"/>
  <c r="AB286" i="28"/>
  <c r="AA286" i="28"/>
  <c r="Z286" i="28"/>
  <c r="Y286" i="28"/>
  <c r="X286" i="28"/>
  <c r="W286" i="28"/>
  <c r="V286" i="28"/>
  <c r="T286" i="28"/>
  <c r="S286" i="28"/>
  <c r="R286" i="28"/>
  <c r="P286" i="28"/>
  <c r="AR285" i="28"/>
  <c r="AQ285" i="28"/>
  <c r="AP285" i="28"/>
  <c r="AO285" i="28"/>
  <c r="AN285" i="28"/>
  <c r="AM285" i="28"/>
  <c r="AL285" i="28"/>
  <c r="AK285" i="28"/>
  <c r="AJ285" i="28"/>
  <c r="AI285" i="28"/>
  <c r="AH285" i="28"/>
  <c r="AG285" i="28"/>
  <c r="AF285" i="28"/>
  <c r="AE285" i="28"/>
  <c r="AD285" i="28"/>
  <c r="AC285" i="28"/>
  <c r="AB285" i="28"/>
  <c r="AA285" i="28"/>
  <c r="Z285" i="28"/>
  <c r="Y285" i="28"/>
  <c r="X285" i="28"/>
  <c r="W285" i="28"/>
  <c r="V285" i="28"/>
  <c r="U285" i="28"/>
  <c r="T285" i="28"/>
  <c r="S285" i="28"/>
  <c r="R285" i="28"/>
  <c r="Q285" i="28"/>
  <c r="P285" i="28"/>
  <c r="O285" i="28"/>
  <c r="M285" i="28"/>
  <c r="AR284" i="28"/>
  <c r="AQ284" i="28"/>
  <c r="AP284" i="28"/>
  <c r="AO284" i="28"/>
  <c r="AN284" i="28"/>
  <c r="AM284" i="28"/>
  <c r="AL284" i="28"/>
  <c r="AK284" i="28"/>
  <c r="AJ284" i="28"/>
  <c r="AI284" i="28"/>
  <c r="AH284" i="28"/>
  <c r="AG284" i="28"/>
  <c r="AF284" i="28"/>
  <c r="AE284" i="28"/>
  <c r="AD284" i="28"/>
  <c r="AC284" i="28"/>
  <c r="AB284" i="28"/>
  <c r="AA284" i="28"/>
  <c r="Z284" i="28"/>
  <c r="Y284" i="28"/>
  <c r="X284" i="28"/>
  <c r="W284" i="28"/>
  <c r="V284" i="28"/>
  <c r="T284" i="28"/>
  <c r="S284" i="28"/>
  <c r="R284" i="28"/>
  <c r="P284" i="28"/>
  <c r="AR283" i="28"/>
  <c r="AQ283" i="28"/>
  <c r="AP283" i="28"/>
  <c r="AO283" i="28"/>
  <c r="AN283" i="28"/>
  <c r="AM283" i="28"/>
  <c r="AL283" i="28"/>
  <c r="AK283" i="28"/>
  <c r="AJ283" i="28"/>
  <c r="AI283" i="28"/>
  <c r="AH283" i="28"/>
  <c r="AG283" i="28"/>
  <c r="AF283" i="28"/>
  <c r="AE283" i="28"/>
  <c r="AD283" i="28"/>
  <c r="AC283" i="28"/>
  <c r="AB283" i="28"/>
  <c r="AA283" i="28"/>
  <c r="Z283" i="28"/>
  <c r="Y283" i="28"/>
  <c r="X283" i="28"/>
  <c r="W283" i="28"/>
  <c r="V283" i="28"/>
  <c r="U283" i="28"/>
  <c r="T283" i="28"/>
  <c r="S283" i="28"/>
  <c r="R283" i="28"/>
  <c r="Q283" i="28"/>
  <c r="P283" i="28"/>
  <c r="M283" i="28"/>
  <c r="AR282" i="28"/>
  <c r="AQ282" i="28"/>
  <c r="AP282" i="28"/>
  <c r="AO282" i="28"/>
  <c r="AN282" i="28"/>
  <c r="AM282" i="28"/>
  <c r="AL282" i="28"/>
  <c r="AK282" i="28"/>
  <c r="AJ282" i="28"/>
  <c r="AI282" i="28"/>
  <c r="AH282" i="28"/>
  <c r="AG282" i="28"/>
  <c r="AF282" i="28"/>
  <c r="AE282" i="28"/>
  <c r="AD282" i="28"/>
  <c r="AC282" i="28"/>
  <c r="AB282" i="28"/>
  <c r="AA282" i="28"/>
  <c r="Z282" i="28"/>
  <c r="Y282" i="28"/>
  <c r="X282" i="28"/>
  <c r="W282" i="28"/>
  <c r="V282" i="28"/>
  <c r="T282" i="28"/>
  <c r="S282" i="28"/>
  <c r="R282" i="28"/>
  <c r="P282" i="28"/>
  <c r="AR281" i="28"/>
  <c r="AQ281" i="28"/>
  <c r="AP281" i="28"/>
  <c r="AO281" i="28"/>
  <c r="AN281" i="28"/>
  <c r="AM281" i="28"/>
  <c r="AL281" i="28"/>
  <c r="AK281" i="28"/>
  <c r="AJ281" i="28"/>
  <c r="AI281" i="28"/>
  <c r="AH281" i="28"/>
  <c r="AG281" i="28"/>
  <c r="AF281" i="28"/>
  <c r="AE281" i="28"/>
  <c r="AD281" i="28"/>
  <c r="AC281" i="28"/>
  <c r="AB281" i="28"/>
  <c r="AA281" i="28"/>
  <c r="Z281" i="28"/>
  <c r="Y281" i="28"/>
  <c r="X281" i="28"/>
  <c r="W281" i="28"/>
  <c r="V281" i="28"/>
  <c r="U281" i="28"/>
  <c r="T281" i="28"/>
  <c r="S281" i="28"/>
  <c r="R281" i="28"/>
  <c r="Q281" i="28"/>
  <c r="P281" i="28"/>
  <c r="O281" i="28"/>
  <c r="M281" i="28"/>
  <c r="AQ280" i="28"/>
  <c r="AP280" i="28"/>
  <c r="AO280" i="28"/>
  <c r="AN280" i="28"/>
  <c r="AM280" i="28"/>
  <c r="AL280" i="28"/>
  <c r="AK280" i="28"/>
  <c r="AJ280" i="28"/>
  <c r="AI280" i="28"/>
  <c r="AH280" i="28"/>
  <c r="AG280" i="28"/>
  <c r="AF280" i="28"/>
  <c r="AE280" i="28"/>
  <c r="AD280" i="28"/>
  <c r="AC280" i="28"/>
  <c r="AB280" i="28"/>
  <c r="AA280" i="28"/>
  <c r="Z280" i="28"/>
  <c r="Y280" i="28"/>
  <c r="X280" i="28"/>
  <c r="W280" i="28"/>
  <c r="V280" i="28"/>
  <c r="T280" i="28"/>
  <c r="S280" i="28"/>
  <c r="R280" i="28"/>
  <c r="P280" i="28"/>
  <c r="AR279" i="28"/>
  <c r="AQ279" i="28"/>
  <c r="AP279" i="28"/>
  <c r="AO279" i="28"/>
  <c r="AN279" i="28"/>
  <c r="AM279" i="28"/>
  <c r="AL279" i="28"/>
  <c r="AK279" i="28"/>
  <c r="AJ279" i="28"/>
  <c r="AI279" i="28"/>
  <c r="AH279" i="28"/>
  <c r="AG279" i="28"/>
  <c r="AF279" i="28"/>
  <c r="AE279" i="28"/>
  <c r="AD279" i="28"/>
  <c r="AC279" i="28"/>
  <c r="AB279" i="28"/>
  <c r="AA279" i="28"/>
  <c r="Z279" i="28"/>
  <c r="Y279" i="28"/>
  <c r="X279" i="28"/>
  <c r="W279" i="28"/>
  <c r="V279" i="28"/>
  <c r="U279" i="28"/>
  <c r="T279" i="28"/>
  <c r="S279" i="28"/>
  <c r="R279" i="28"/>
  <c r="Q279" i="28"/>
  <c r="P279" i="28"/>
  <c r="O279" i="28"/>
  <c r="M279" i="28"/>
  <c r="AR278" i="28"/>
  <c r="AQ278" i="28"/>
  <c r="AP278" i="28"/>
  <c r="AO278" i="28"/>
  <c r="AN278" i="28"/>
  <c r="AM278" i="28"/>
  <c r="AL278" i="28"/>
  <c r="AK278" i="28"/>
  <c r="AJ278" i="28"/>
  <c r="AI278" i="28"/>
  <c r="AH278" i="28"/>
  <c r="AG278" i="28"/>
  <c r="AF278" i="28"/>
  <c r="AE278" i="28"/>
  <c r="AD278" i="28"/>
  <c r="AC278" i="28"/>
  <c r="AB278" i="28"/>
  <c r="AA278" i="28"/>
  <c r="Z278" i="28"/>
  <c r="Y278" i="28"/>
  <c r="X278" i="28"/>
  <c r="W278" i="28"/>
  <c r="V278" i="28"/>
  <c r="T278" i="28"/>
  <c r="S278" i="28"/>
  <c r="R278" i="28"/>
  <c r="P278" i="28"/>
  <c r="AR277" i="28"/>
  <c r="AQ277" i="28"/>
  <c r="AP277" i="28"/>
  <c r="AO277" i="28"/>
  <c r="AN277" i="28"/>
  <c r="AM277" i="28"/>
  <c r="AL277" i="28"/>
  <c r="AK277" i="28"/>
  <c r="AJ277" i="28"/>
  <c r="AI277" i="28"/>
  <c r="AH277" i="28"/>
  <c r="AG277" i="28"/>
  <c r="AF277" i="28"/>
  <c r="AE277" i="28"/>
  <c r="AD277" i="28"/>
  <c r="AC277" i="28"/>
  <c r="AB277" i="28"/>
  <c r="AA277" i="28"/>
  <c r="Z277" i="28"/>
  <c r="Y277" i="28"/>
  <c r="X277" i="28"/>
  <c r="W277" i="28"/>
  <c r="V277" i="28"/>
  <c r="U277" i="28"/>
  <c r="T277" i="28"/>
  <c r="S277" i="28"/>
  <c r="R277" i="28"/>
  <c r="Q277" i="28"/>
  <c r="P277" i="28"/>
  <c r="O277" i="28"/>
  <c r="M277" i="28"/>
  <c r="AR276" i="28"/>
  <c r="AQ276" i="28"/>
  <c r="AP276" i="28"/>
  <c r="AO276" i="28"/>
  <c r="AN276" i="28"/>
  <c r="AM276" i="28"/>
  <c r="AL276" i="28"/>
  <c r="AK276" i="28"/>
  <c r="AJ276" i="28"/>
  <c r="AI276" i="28"/>
  <c r="AH276" i="28"/>
  <c r="AG276" i="28"/>
  <c r="AF276" i="28"/>
  <c r="AE276" i="28"/>
  <c r="AD276" i="28"/>
  <c r="AC276" i="28"/>
  <c r="AB276" i="28"/>
  <c r="AA276" i="28"/>
  <c r="Z276" i="28"/>
  <c r="Y276" i="28"/>
  <c r="X276" i="28"/>
  <c r="W276" i="28"/>
  <c r="V276" i="28"/>
  <c r="T276" i="28"/>
  <c r="S276" i="28"/>
  <c r="R276" i="28"/>
  <c r="P276" i="28"/>
  <c r="AR275" i="28"/>
  <c r="AQ275" i="28"/>
  <c r="AP275" i="28"/>
  <c r="AO275" i="28"/>
  <c r="AN275" i="28"/>
  <c r="AM275" i="28"/>
  <c r="AL275" i="28"/>
  <c r="AK275" i="28"/>
  <c r="AJ275" i="28"/>
  <c r="AI275" i="28"/>
  <c r="AH275" i="28"/>
  <c r="AG275" i="28"/>
  <c r="AF275" i="28"/>
  <c r="AE275" i="28"/>
  <c r="AD275" i="28"/>
  <c r="AC275" i="28"/>
  <c r="AB275" i="28"/>
  <c r="AA275" i="28"/>
  <c r="Z275" i="28"/>
  <c r="Y275" i="28"/>
  <c r="X275" i="28"/>
  <c r="W275" i="28"/>
  <c r="V275" i="28"/>
  <c r="U275" i="28"/>
  <c r="T275" i="28"/>
  <c r="S275" i="28"/>
  <c r="R275" i="28"/>
  <c r="Q275" i="28"/>
  <c r="P275" i="28"/>
  <c r="M275" i="28"/>
  <c r="AR274" i="28"/>
  <c r="AQ274" i="28"/>
  <c r="AP274" i="28"/>
  <c r="AO274" i="28"/>
  <c r="AN274" i="28"/>
  <c r="AM274" i="28"/>
  <c r="AL274" i="28"/>
  <c r="AK274" i="28"/>
  <c r="AJ274" i="28"/>
  <c r="AI274" i="28"/>
  <c r="AH274" i="28"/>
  <c r="AG274" i="28"/>
  <c r="AF274" i="28"/>
  <c r="AE274" i="28"/>
  <c r="AD274" i="28"/>
  <c r="AC274" i="28"/>
  <c r="AB274" i="28"/>
  <c r="AA274" i="28"/>
  <c r="Z274" i="28"/>
  <c r="Y274" i="28"/>
  <c r="X274" i="28"/>
  <c r="W274" i="28"/>
  <c r="V274" i="28"/>
  <c r="T274" i="28"/>
  <c r="S274" i="28"/>
  <c r="R274" i="28"/>
  <c r="P274" i="28"/>
  <c r="AR273" i="28"/>
  <c r="AQ273" i="28"/>
  <c r="AP273" i="28"/>
  <c r="AO273" i="28"/>
  <c r="AN273" i="28"/>
  <c r="AM273" i="28"/>
  <c r="AL273" i="28"/>
  <c r="AK273" i="28"/>
  <c r="AJ273" i="28"/>
  <c r="AI273" i="28"/>
  <c r="AH273" i="28"/>
  <c r="AG273" i="28"/>
  <c r="AF273" i="28"/>
  <c r="AE273" i="28"/>
  <c r="AD273" i="28"/>
  <c r="AC273" i="28"/>
  <c r="AB273" i="28"/>
  <c r="AA273" i="28"/>
  <c r="Z273" i="28"/>
  <c r="Y273" i="28"/>
  <c r="X273" i="28"/>
  <c r="W273" i="28"/>
  <c r="V273" i="28"/>
  <c r="U273" i="28"/>
  <c r="T273" i="28"/>
  <c r="S273" i="28"/>
  <c r="R273" i="28"/>
  <c r="Q273" i="28"/>
  <c r="P273" i="28"/>
  <c r="O273" i="28"/>
  <c r="M273" i="28"/>
  <c r="AR272" i="28"/>
  <c r="AQ272" i="28"/>
  <c r="AP272" i="28"/>
  <c r="AO272" i="28"/>
  <c r="AN272" i="28"/>
  <c r="AM272" i="28"/>
  <c r="AL272" i="28"/>
  <c r="AK272" i="28"/>
  <c r="AJ272" i="28"/>
  <c r="AI272" i="28"/>
  <c r="AH272" i="28"/>
  <c r="AG272" i="28"/>
  <c r="AF272" i="28"/>
  <c r="AE272" i="28"/>
  <c r="AD272" i="28"/>
  <c r="AC272" i="28"/>
  <c r="AB272" i="28"/>
  <c r="AA272" i="28"/>
  <c r="Z272" i="28"/>
  <c r="Y272" i="28"/>
  <c r="X272" i="28"/>
  <c r="W272" i="28"/>
  <c r="V272" i="28"/>
  <c r="T272" i="28"/>
  <c r="S272" i="28"/>
  <c r="R272" i="28"/>
  <c r="P272" i="28"/>
  <c r="AQ271" i="28"/>
  <c r="AP271" i="28"/>
  <c r="AO271" i="28"/>
  <c r="AN271" i="28"/>
  <c r="AM271" i="28"/>
  <c r="AL271" i="28"/>
  <c r="AK271" i="28"/>
  <c r="AJ271" i="28"/>
  <c r="AI271" i="28"/>
  <c r="AH271" i="28"/>
  <c r="AG271" i="28"/>
  <c r="AF271" i="28"/>
  <c r="AE271" i="28"/>
  <c r="AD271" i="28"/>
  <c r="AC271" i="28"/>
  <c r="AB271" i="28"/>
  <c r="AA271" i="28"/>
  <c r="Z271" i="28"/>
  <c r="Y271" i="28"/>
  <c r="X271" i="28"/>
  <c r="W271" i="28"/>
  <c r="V271" i="28"/>
  <c r="U271" i="28"/>
  <c r="T271" i="28"/>
  <c r="S271" i="28"/>
  <c r="R271" i="28"/>
  <c r="Q271" i="28"/>
  <c r="P271" i="28"/>
  <c r="O271" i="28"/>
  <c r="M271" i="28"/>
  <c r="AR270" i="28"/>
  <c r="AQ270" i="28"/>
  <c r="AP270" i="28"/>
  <c r="AO270" i="28"/>
  <c r="AN270" i="28"/>
  <c r="AM270" i="28"/>
  <c r="AL270" i="28"/>
  <c r="AK270" i="28"/>
  <c r="AJ270" i="28"/>
  <c r="AI270" i="28"/>
  <c r="AH270" i="28"/>
  <c r="AG270" i="28"/>
  <c r="AF270" i="28"/>
  <c r="AE270" i="28"/>
  <c r="AD270" i="28"/>
  <c r="AC270" i="28"/>
  <c r="AB270" i="28"/>
  <c r="AA270" i="28"/>
  <c r="Z270" i="28"/>
  <c r="Y270" i="28"/>
  <c r="X270" i="28"/>
  <c r="W270" i="28"/>
  <c r="V270" i="28"/>
  <c r="T270" i="28"/>
  <c r="S270" i="28"/>
  <c r="R270" i="28"/>
  <c r="P270" i="28"/>
  <c r="AR269" i="28"/>
  <c r="AQ269" i="28"/>
  <c r="AP269" i="28"/>
  <c r="AO269" i="28"/>
  <c r="AN269" i="28"/>
  <c r="AM269" i="28"/>
  <c r="AL269" i="28"/>
  <c r="AK269" i="28"/>
  <c r="AJ269" i="28"/>
  <c r="AI269" i="28"/>
  <c r="AH269" i="28"/>
  <c r="AG269" i="28"/>
  <c r="AF269" i="28"/>
  <c r="AE269" i="28"/>
  <c r="AD269" i="28"/>
  <c r="AC269" i="28"/>
  <c r="AB269" i="28"/>
  <c r="AA269" i="28"/>
  <c r="Z269" i="28"/>
  <c r="Y269" i="28"/>
  <c r="X269" i="28"/>
  <c r="W269" i="28"/>
  <c r="V269" i="28"/>
  <c r="U269" i="28"/>
  <c r="T269" i="28"/>
  <c r="S269" i="28"/>
  <c r="R269" i="28"/>
  <c r="Q269" i="28"/>
  <c r="P269" i="28"/>
  <c r="O269" i="28"/>
  <c r="M269" i="28"/>
  <c r="AR268" i="28"/>
  <c r="AQ268" i="28"/>
  <c r="AP268" i="28"/>
  <c r="AO268" i="28"/>
  <c r="AN268" i="28"/>
  <c r="AM268" i="28"/>
  <c r="AL268" i="28"/>
  <c r="AK268" i="28"/>
  <c r="AJ268" i="28"/>
  <c r="AI268" i="28"/>
  <c r="AH268" i="28"/>
  <c r="AG268" i="28"/>
  <c r="AF268" i="28"/>
  <c r="AE268" i="28"/>
  <c r="AD268" i="28"/>
  <c r="AC268" i="28"/>
  <c r="AB268" i="28"/>
  <c r="AA268" i="28"/>
  <c r="Z268" i="28"/>
  <c r="Y268" i="28"/>
  <c r="X268" i="28"/>
  <c r="W268" i="28"/>
  <c r="V268" i="28"/>
  <c r="T268" i="28"/>
  <c r="S268" i="28"/>
  <c r="R268" i="28"/>
  <c r="P268" i="28"/>
  <c r="AR267" i="28"/>
  <c r="AQ267" i="28"/>
  <c r="AP267" i="28"/>
  <c r="AO267" i="28"/>
  <c r="AN267" i="28"/>
  <c r="AM267" i="28"/>
  <c r="AL267" i="28"/>
  <c r="AK267" i="28"/>
  <c r="AJ267" i="28"/>
  <c r="AI267" i="28"/>
  <c r="AH267" i="28"/>
  <c r="AG267" i="28"/>
  <c r="AF267" i="28"/>
  <c r="AE267" i="28"/>
  <c r="AD267" i="28"/>
  <c r="AC267" i="28"/>
  <c r="AB267" i="28"/>
  <c r="AA267" i="28"/>
  <c r="Z267" i="28"/>
  <c r="Y267" i="28"/>
  <c r="X267" i="28"/>
  <c r="W267" i="28"/>
  <c r="V267" i="28"/>
  <c r="U267" i="28"/>
  <c r="T267" i="28"/>
  <c r="S267" i="28"/>
  <c r="R267" i="28"/>
  <c r="Q267" i="28"/>
  <c r="P267" i="28"/>
  <c r="M267" i="28"/>
  <c r="AR266" i="28"/>
  <c r="AQ266" i="28"/>
  <c r="AP266" i="28"/>
  <c r="AO266" i="28"/>
  <c r="AN266" i="28"/>
  <c r="AM266" i="28"/>
  <c r="AL266" i="28"/>
  <c r="AK266" i="28"/>
  <c r="AJ266" i="28"/>
  <c r="AI266" i="28"/>
  <c r="AH266" i="28"/>
  <c r="AG266" i="28"/>
  <c r="AF266" i="28"/>
  <c r="AE266" i="28"/>
  <c r="AD266" i="28"/>
  <c r="AC266" i="28"/>
  <c r="AB266" i="28"/>
  <c r="AA266" i="28"/>
  <c r="Z266" i="28"/>
  <c r="Y266" i="28"/>
  <c r="X266" i="28"/>
  <c r="W266" i="28"/>
  <c r="V266" i="28"/>
  <c r="T266" i="28"/>
  <c r="S266" i="28"/>
  <c r="R266" i="28"/>
  <c r="P266" i="28"/>
  <c r="AR265" i="28"/>
  <c r="AQ265" i="28"/>
  <c r="AP265" i="28"/>
  <c r="AO265" i="28"/>
  <c r="AN265" i="28"/>
  <c r="AM265" i="28"/>
  <c r="AL265" i="28"/>
  <c r="AK265" i="28"/>
  <c r="AJ265" i="28"/>
  <c r="AI265" i="28"/>
  <c r="AH265" i="28"/>
  <c r="AG265" i="28"/>
  <c r="AF265" i="28"/>
  <c r="AE265" i="28"/>
  <c r="AD265" i="28"/>
  <c r="AC265" i="28"/>
  <c r="AB265" i="28"/>
  <c r="AA265" i="28"/>
  <c r="Z265" i="28"/>
  <c r="Y265" i="28"/>
  <c r="X265" i="28"/>
  <c r="W265" i="28"/>
  <c r="V265" i="28"/>
  <c r="U265" i="28"/>
  <c r="T265" i="28"/>
  <c r="S265" i="28"/>
  <c r="R265" i="28"/>
  <c r="Q265" i="28"/>
  <c r="P265" i="28"/>
  <c r="O265" i="28"/>
  <c r="M265" i="28"/>
  <c r="AQ264" i="28"/>
  <c r="AP264" i="28"/>
  <c r="AO264" i="28"/>
  <c r="AN264" i="28"/>
  <c r="AM264" i="28"/>
  <c r="AL264" i="28"/>
  <c r="AK264" i="28"/>
  <c r="AJ264" i="28"/>
  <c r="AI264" i="28"/>
  <c r="AH264" i="28"/>
  <c r="AG264" i="28"/>
  <c r="AF264" i="28"/>
  <c r="AE264" i="28"/>
  <c r="AD264" i="28"/>
  <c r="AC264" i="28"/>
  <c r="AB264" i="28"/>
  <c r="AA264" i="28"/>
  <c r="Z264" i="28"/>
  <c r="Y264" i="28"/>
  <c r="X264" i="28"/>
  <c r="W264" i="28"/>
  <c r="V264" i="28"/>
  <c r="T264" i="28"/>
  <c r="S264" i="28"/>
  <c r="R264" i="28"/>
  <c r="P264" i="28"/>
  <c r="AR263" i="28"/>
  <c r="AQ263" i="28"/>
  <c r="AP263" i="28"/>
  <c r="AO263" i="28"/>
  <c r="AN263" i="28"/>
  <c r="AM263" i="28"/>
  <c r="AL263" i="28"/>
  <c r="AK263" i="28"/>
  <c r="AJ263" i="28"/>
  <c r="AI263" i="28"/>
  <c r="AH263" i="28"/>
  <c r="AG263" i="28"/>
  <c r="AF263" i="28"/>
  <c r="AE263" i="28"/>
  <c r="AD263" i="28"/>
  <c r="AC263" i="28"/>
  <c r="AB263" i="28"/>
  <c r="AA263" i="28"/>
  <c r="Z263" i="28"/>
  <c r="Y263" i="28"/>
  <c r="X263" i="28"/>
  <c r="W263" i="28"/>
  <c r="V263" i="28"/>
  <c r="U263" i="28"/>
  <c r="T263" i="28"/>
  <c r="S263" i="28"/>
  <c r="R263" i="28"/>
  <c r="Q263" i="28"/>
  <c r="P263" i="28"/>
  <c r="O263" i="28"/>
  <c r="M263" i="28"/>
  <c r="AR262" i="28"/>
  <c r="AQ262" i="28"/>
  <c r="AP262" i="28"/>
  <c r="AO262" i="28"/>
  <c r="AN262" i="28"/>
  <c r="AM262" i="28"/>
  <c r="AL262" i="28"/>
  <c r="AK262" i="28"/>
  <c r="AJ262" i="28"/>
  <c r="AI262" i="28"/>
  <c r="AH262" i="28"/>
  <c r="AG262" i="28"/>
  <c r="AF262" i="28"/>
  <c r="AE262" i="28"/>
  <c r="AD262" i="28"/>
  <c r="AC262" i="28"/>
  <c r="AB262" i="28"/>
  <c r="AA262" i="28"/>
  <c r="Z262" i="28"/>
  <c r="Y262" i="28"/>
  <c r="X262" i="28"/>
  <c r="W262" i="28"/>
  <c r="V262" i="28"/>
  <c r="T262" i="28"/>
  <c r="S262" i="28"/>
  <c r="R262" i="28"/>
  <c r="P262" i="28"/>
  <c r="N262" i="28"/>
  <c r="AR261" i="28"/>
  <c r="AQ261" i="28"/>
  <c r="AP261" i="28"/>
  <c r="AO261" i="28"/>
  <c r="AN261" i="28"/>
  <c r="AM261" i="28"/>
  <c r="AL261" i="28"/>
  <c r="AK261" i="28"/>
  <c r="AJ261" i="28"/>
  <c r="AI261" i="28"/>
  <c r="AH261" i="28"/>
  <c r="AG261" i="28"/>
  <c r="AF261" i="28"/>
  <c r="AE261" i="28"/>
  <c r="AD261" i="28"/>
  <c r="AC261" i="28"/>
  <c r="AB261" i="28"/>
  <c r="AA261" i="28"/>
  <c r="Z261" i="28"/>
  <c r="Y261" i="28"/>
  <c r="X261" i="28"/>
  <c r="W261" i="28"/>
  <c r="V261" i="28"/>
  <c r="U261" i="28"/>
  <c r="T261" i="28"/>
  <c r="S261" i="28"/>
  <c r="R261" i="28"/>
  <c r="Q261" i="28"/>
  <c r="P261" i="28"/>
  <c r="O261" i="28"/>
  <c r="M261" i="28"/>
  <c r="AQ260" i="28"/>
  <c r="AP260" i="28"/>
  <c r="AO260" i="28"/>
  <c r="AN260" i="28"/>
  <c r="AM260" i="28"/>
  <c r="AL260" i="28"/>
  <c r="AK260" i="28"/>
  <c r="AJ260" i="28"/>
  <c r="AI260" i="28"/>
  <c r="AH260" i="28"/>
  <c r="AG260" i="28"/>
  <c r="AF260" i="28"/>
  <c r="AE260" i="28"/>
  <c r="AD260" i="28"/>
  <c r="AC260" i="28"/>
  <c r="AB260" i="28"/>
  <c r="AA260" i="28"/>
  <c r="Z260" i="28"/>
  <c r="Y260" i="28"/>
  <c r="X260" i="28"/>
  <c r="W260" i="28"/>
  <c r="V260" i="28"/>
  <c r="T260" i="28"/>
  <c r="S260" i="28"/>
  <c r="R260" i="28"/>
  <c r="P260" i="28"/>
  <c r="AQ259" i="28"/>
  <c r="AP259" i="28"/>
  <c r="AO259" i="28"/>
  <c r="AN259" i="28"/>
  <c r="AM259" i="28"/>
  <c r="AL259" i="28"/>
  <c r="AK259" i="28"/>
  <c r="AJ259" i="28"/>
  <c r="AI259" i="28"/>
  <c r="AH259" i="28"/>
  <c r="AG259" i="28"/>
  <c r="AF259" i="28"/>
  <c r="AE259" i="28"/>
  <c r="AD259" i="28"/>
  <c r="AC259" i="28"/>
  <c r="AB259" i="28"/>
  <c r="AA259" i="28"/>
  <c r="Z259" i="28"/>
  <c r="Y259" i="28"/>
  <c r="X259" i="28"/>
  <c r="W259" i="28"/>
  <c r="V259" i="28"/>
  <c r="U259" i="28"/>
  <c r="T259" i="28"/>
  <c r="S259" i="28"/>
  <c r="R259" i="28"/>
  <c r="Q259" i="28"/>
  <c r="P259" i="28"/>
  <c r="M259" i="28"/>
  <c r="AQ258" i="28"/>
  <c r="AP258" i="28"/>
  <c r="AO258" i="28"/>
  <c r="AN258" i="28"/>
  <c r="AM258" i="28"/>
  <c r="AL258" i="28"/>
  <c r="AK258" i="28"/>
  <c r="AJ258" i="28"/>
  <c r="AI258" i="28"/>
  <c r="AH258" i="28"/>
  <c r="AG258" i="28"/>
  <c r="AF258" i="28"/>
  <c r="AE258" i="28"/>
  <c r="AD258" i="28"/>
  <c r="AC258" i="28"/>
  <c r="AB258" i="28"/>
  <c r="AA258" i="28"/>
  <c r="Z258" i="28"/>
  <c r="Y258" i="28"/>
  <c r="X258" i="28"/>
  <c r="W258" i="28"/>
  <c r="V258" i="28"/>
  <c r="T258" i="28"/>
  <c r="S258" i="28"/>
  <c r="R258" i="28"/>
  <c r="P258" i="28"/>
  <c r="AQ257" i="28"/>
  <c r="AP257" i="28"/>
  <c r="AO257" i="28"/>
  <c r="AN257" i="28"/>
  <c r="AM257" i="28"/>
  <c r="AL257" i="28"/>
  <c r="AK257" i="28"/>
  <c r="AJ257" i="28"/>
  <c r="AI257" i="28"/>
  <c r="AH257" i="28"/>
  <c r="AG257" i="28"/>
  <c r="AF257" i="28"/>
  <c r="AE257" i="28"/>
  <c r="AD257" i="28"/>
  <c r="AC257" i="28"/>
  <c r="AB257" i="28"/>
  <c r="AA257" i="28"/>
  <c r="Z257" i="28"/>
  <c r="Y257" i="28"/>
  <c r="X257" i="28"/>
  <c r="W257" i="28"/>
  <c r="V257" i="28"/>
  <c r="U257" i="28"/>
  <c r="T257" i="28"/>
  <c r="S257" i="28"/>
  <c r="R257" i="28"/>
  <c r="Q257" i="28"/>
  <c r="P257" i="28"/>
  <c r="O257" i="28"/>
  <c r="M257" i="28"/>
  <c r="AR256" i="28"/>
  <c r="AQ256" i="28"/>
  <c r="AP256" i="28"/>
  <c r="AO256" i="28"/>
  <c r="AN256" i="28"/>
  <c r="AM256" i="28"/>
  <c r="AL256" i="28"/>
  <c r="AK256" i="28"/>
  <c r="AJ256" i="28"/>
  <c r="AI256" i="28"/>
  <c r="AH256" i="28"/>
  <c r="AG256" i="28"/>
  <c r="AF256" i="28"/>
  <c r="AE256" i="28"/>
  <c r="AD256" i="28"/>
  <c r="AC256" i="28"/>
  <c r="AB256" i="28"/>
  <c r="AA256" i="28"/>
  <c r="Z256" i="28"/>
  <c r="Y256" i="28"/>
  <c r="X256" i="28"/>
  <c r="W256" i="28"/>
  <c r="V256" i="28"/>
  <c r="T256" i="28"/>
  <c r="S256" i="28"/>
  <c r="R256" i="28"/>
  <c r="P256" i="28"/>
  <c r="AQ255" i="28"/>
  <c r="AP255" i="28"/>
  <c r="AO255" i="28"/>
  <c r="AN255" i="28"/>
  <c r="AM255" i="28"/>
  <c r="AL255" i="28"/>
  <c r="AK255" i="28"/>
  <c r="AJ255" i="28"/>
  <c r="AI255" i="28"/>
  <c r="AH255" i="28"/>
  <c r="AG255" i="28"/>
  <c r="AF255" i="28"/>
  <c r="AE255" i="28"/>
  <c r="AD255" i="28"/>
  <c r="AC255" i="28"/>
  <c r="AB255" i="28"/>
  <c r="AA255" i="28"/>
  <c r="Z255" i="28"/>
  <c r="Y255" i="28"/>
  <c r="X255" i="28"/>
  <c r="W255" i="28"/>
  <c r="V255" i="28"/>
  <c r="U255" i="28"/>
  <c r="T255" i="28"/>
  <c r="S255" i="28"/>
  <c r="R255" i="28"/>
  <c r="Q255" i="28"/>
  <c r="P255" i="28"/>
  <c r="O255" i="28"/>
  <c r="M255" i="28"/>
  <c r="AR254" i="28"/>
  <c r="AQ254" i="28"/>
  <c r="AP254" i="28"/>
  <c r="AO254" i="28"/>
  <c r="AN254" i="28"/>
  <c r="AM254" i="28"/>
  <c r="AL254" i="28"/>
  <c r="AK254" i="28"/>
  <c r="AJ254" i="28"/>
  <c r="AI254" i="28"/>
  <c r="AH254" i="28"/>
  <c r="AG254" i="28"/>
  <c r="AF254" i="28"/>
  <c r="AE254" i="28"/>
  <c r="AD254" i="28"/>
  <c r="AC254" i="28"/>
  <c r="AB254" i="28"/>
  <c r="AA254" i="28"/>
  <c r="Z254" i="28"/>
  <c r="Y254" i="28"/>
  <c r="X254" i="28"/>
  <c r="W254" i="28"/>
  <c r="V254" i="28"/>
  <c r="T254" i="28"/>
  <c r="S254" i="28"/>
  <c r="R254" i="28"/>
  <c r="P254" i="28"/>
  <c r="AR253" i="28"/>
  <c r="AQ253" i="28"/>
  <c r="AP253" i="28"/>
  <c r="AO253" i="28"/>
  <c r="AN253" i="28"/>
  <c r="AM253" i="28"/>
  <c r="AL253" i="28"/>
  <c r="AK253" i="28"/>
  <c r="AJ253" i="28"/>
  <c r="AI253" i="28"/>
  <c r="AH253" i="28"/>
  <c r="AG253" i="28"/>
  <c r="AF253" i="28"/>
  <c r="AE253" i="28"/>
  <c r="AD253" i="28"/>
  <c r="AC253" i="28"/>
  <c r="AB253" i="28"/>
  <c r="AA253" i="28"/>
  <c r="Z253" i="28"/>
  <c r="Y253" i="28"/>
  <c r="X253" i="28"/>
  <c r="W253" i="28"/>
  <c r="V253" i="28"/>
  <c r="U253" i="28"/>
  <c r="T253" i="28"/>
  <c r="S253" i="28"/>
  <c r="R253" i="28"/>
  <c r="Q253" i="28"/>
  <c r="P253" i="28"/>
  <c r="O253" i="28"/>
  <c r="M253" i="28"/>
  <c r="AQ252" i="28"/>
  <c r="AP252" i="28"/>
  <c r="AO252" i="28"/>
  <c r="AN252" i="28"/>
  <c r="AM252" i="28"/>
  <c r="AL252" i="28"/>
  <c r="AK252" i="28"/>
  <c r="AJ252" i="28"/>
  <c r="AI252" i="28"/>
  <c r="AH252" i="28"/>
  <c r="AG252" i="28"/>
  <c r="AF252" i="28"/>
  <c r="AE252" i="28"/>
  <c r="AD252" i="28"/>
  <c r="AC252" i="28"/>
  <c r="AB252" i="28"/>
  <c r="AA252" i="28"/>
  <c r="Z252" i="28"/>
  <c r="Y252" i="28"/>
  <c r="X252" i="28"/>
  <c r="W252" i="28"/>
  <c r="V252" i="28"/>
  <c r="T252" i="28"/>
  <c r="S252" i="28"/>
  <c r="R252" i="28"/>
  <c r="P252" i="28"/>
  <c r="AR251" i="28"/>
  <c r="AQ251" i="28"/>
  <c r="AP251" i="28"/>
  <c r="AO251" i="28"/>
  <c r="AN251" i="28"/>
  <c r="AM251" i="28"/>
  <c r="AL251" i="28"/>
  <c r="AK251" i="28"/>
  <c r="AJ251" i="28"/>
  <c r="AI251" i="28"/>
  <c r="AH251" i="28"/>
  <c r="AG251" i="28"/>
  <c r="AF251" i="28"/>
  <c r="AE251" i="28"/>
  <c r="AD251" i="28"/>
  <c r="AC251" i="28"/>
  <c r="AB251" i="28"/>
  <c r="AA251" i="28"/>
  <c r="Z251" i="28"/>
  <c r="Y251" i="28"/>
  <c r="X251" i="28"/>
  <c r="W251" i="28"/>
  <c r="V251" i="28"/>
  <c r="U251" i="28"/>
  <c r="T251" i="28"/>
  <c r="S251" i="28"/>
  <c r="R251" i="28"/>
  <c r="Q251" i="28"/>
  <c r="P251" i="28"/>
  <c r="M251" i="28"/>
  <c r="AR250" i="28"/>
  <c r="AQ250" i="28"/>
  <c r="AP250" i="28"/>
  <c r="AO250" i="28"/>
  <c r="AN250" i="28"/>
  <c r="AM250" i="28"/>
  <c r="AL250" i="28"/>
  <c r="AK250" i="28"/>
  <c r="AJ250" i="28"/>
  <c r="AI250" i="28"/>
  <c r="AH250" i="28"/>
  <c r="AG250" i="28"/>
  <c r="AF250" i="28"/>
  <c r="AE250" i="28"/>
  <c r="AD250" i="28"/>
  <c r="AC250" i="28"/>
  <c r="AB250" i="28"/>
  <c r="AA250" i="28"/>
  <c r="Z250" i="28"/>
  <c r="Y250" i="28"/>
  <c r="X250" i="28"/>
  <c r="W250" i="28"/>
  <c r="V250" i="28"/>
  <c r="T250" i="28"/>
  <c r="S250" i="28"/>
  <c r="R250" i="28"/>
  <c r="P250" i="28"/>
  <c r="AQ249" i="28"/>
  <c r="AP249" i="28"/>
  <c r="AO249" i="28"/>
  <c r="AN249" i="28"/>
  <c r="AM249" i="28"/>
  <c r="AL249" i="28"/>
  <c r="AK249" i="28"/>
  <c r="AJ249" i="28"/>
  <c r="AI249" i="28"/>
  <c r="AH249" i="28"/>
  <c r="AG249" i="28"/>
  <c r="AF249" i="28"/>
  <c r="AE249" i="28"/>
  <c r="AD249" i="28"/>
  <c r="AC249" i="28"/>
  <c r="AB249" i="28"/>
  <c r="AA249" i="28"/>
  <c r="Z249" i="28"/>
  <c r="Y249" i="28"/>
  <c r="X249" i="28"/>
  <c r="W249" i="28"/>
  <c r="V249" i="28"/>
  <c r="T249" i="28"/>
  <c r="S249" i="28"/>
  <c r="R249" i="28"/>
  <c r="P249" i="28"/>
  <c r="AQ248" i="28"/>
  <c r="AP248" i="28"/>
  <c r="AO248" i="28"/>
  <c r="AN248" i="28"/>
  <c r="AM248" i="28"/>
  <c r="AL248" i="28"/>
  <c r="AK248" i="28"/>
  <c r="AJ248" i="28"/>
  <c r="AI248" i="28"/>
  <c r="AH248" i="28"/>
  <c r="AG248" i="28"/>
  <c r="AF248" i="28"/>
  <c r="AE248" i="28"/>
  <c r="AD248" i="28"/>
  <c r="AC248" i="28"/>
  <c r="AB248" i="28"/>
  <c r="AA248" i="28"/>
  <c r="Z248" i="28"/>
  <c r="Y248" i="28"/>
  <c r="X248" i="28"/>
  <c r="W248" i="28"/>
  <c r="V248" i="28"/>
  <c r="T248" i="28"/>
  <c r="S248" i="28"/>
  <c r="R248" i="28"/>
  <c r="P248" i="28"/>
  <c r="AQ247" i="28"/>
  <c r="AP247" i="28"/>
  <c r="AO247" i="28"/>
  <c r="AN247" i="28"/>
  <c r="AM247" i="28"/>
  <c r="AL247" i="28"/>
  <c r="AK247" i="28"/>
  <c r="AJ247" i="28"/>
  <c r="AI247" i="28"/>
  <c r="AH247" i="28"/>
  <c r="AG247" i="28"/>
  <c r="AF247" i="28"/>
  <c r="AE247" i="28"/>
  <c r="AD247" i="28"/>
  <c r="AC247" i="28"/>
  <c r="AB247" i="28"/>
  <c r="AA247" i="28"/>
  <c r="Z247" i="28"/>
  <c r="Y247" i="28"/>
  <c r="X247" i="28"/>
  <c r="W247" i="28"/>
  <c r="V247" i="28"/>
  <c r="U247" i="28"/>
  <c r="T247" i="28"/>
  <c r="S247" i="28"/>
  <c r="R247" i="28"/>
  <c r="Q247" i="28"/>
  <c r="P247" i="28"/>
  <c r="AQ246" i="28"/>
  <c r="AP246" i="28"/>
  <c r="AO246" i="28"/>
  <c r="AN246" i="28"/>
  <c r="AM246" i="28"/>
  <c r="AL246" i="28"/>
  <c r="AK246" i="28"/>
  <c r="AJ246" i="28"/>
  <c r="AI246" i="28"/>
  <c r="AH246" i="28"/>
  <c r="AG246" i="28"/>
  <c r="AF246" i="28"/>
  <c r="AE246" i="28"/>
  <c r="AD246" i="28"/>
  <c r="AC246" i="28"/>
  <c r="AB246" i="28"/>
  <c r="AA246" i="28"/>
  <c r="Z246" i="28"/>
  <c r="Y246" i="28"/>
  <c r="X246" i="28"/>
  <c r="W246" i="28"/>
  <c r="V246" i="28"/>
  <c r="T246" i="28"/>
  <c r="S246" i="28"/>
  <c r="R246" i="28"/>
  <c r="P246" i="28"/>
  <c r="AR245" i="28"/>
  <c r="AQ245" i="28"/>
  <c r="AP245" i="28"/>
  <c r="AO245" i="28"/>
  <c r="AN245" i="28"/>
  <c r="AM245" i="28"/>
  <c r="AL245" i="28"/>
  <c r="AK245" i="28"/>
  <c r="AJ245" i="28"/>
  <c r="AI245" i="28"/>
  <c r="AH245" i="28"/>
  <c r="AG245" i="28"/>
  <c r="AF245" i="28"/>
  <c r="AE245" i="28"/>
  <c r="AD245" i="28"/>
  <c r="AC245" i="28"/>
  <c r="AB245" i="28"/>
  <c r="AA245" i="28"/>
  <c r="Z245" i="28"/>
  <c r="Y245" i="28"/>
  <c r="X245" i="28"/>
  <c r="W245" i="28"/>
  <c r="V245" i="28"/>
  <c r="T245" i="28"/>
  <c r="S245" i="28"/>
  <c r="R245" i="28"/>
  <c r="P245" i="28"/>
  <c r="AQ244" i="28"/>
  <c r="AP244" i="28"/>
  <c r="AO244" i="28"/>
  <c r="AN244" i="28"/>
  <c r="AM244" i="28"/>
  <c r="AL244" i="28"/>
  <c r="AK244" i="28"/>
  <c r="AJ244" i="28"/>
  <c r="AI244" i="28"/>
  <c r="AH244" i="28"/>
  <c r="AG244" i="28"/>
  <c r="AF244" i="28"/>
  <c r="AE244" i="28"/>
  <c r="AD244" i="28"/>
  <c r="AC244" i="28"/>
  <c r="AB244" i="28"/>
  <c r="AA244" i="28"/>
  <c r="Z244" i="28"/>
  <c r="Y244" i="28"/>
  <c r="X244" i="28"/>
  <c r="W244" i="28"/>
  <c r="V244" i="28"/>
  <c r="T244" i="28"/>
  <c r="S244" i="28"/>
  <c r="R244" i="28"/>
  <c r="P244" i="28"/>
  <c r="AR243" i="28"/>
  <c r="AQ243" i="28"/>
  <c r="AP243" i="28"/>
  <c r="AO243" i="28"/>
  <c r="AN243" i="28"/>
  <c r="AM243" i="28"/>
  <c r="AL243" i="28"/>
  <c r="AK243" i="28"/>
  <c r="AJ243" i="28"/>
  <c r="AI243" i="28"/>
  <c r="AH243" i="28"/>
  <c r="AG243" i="28"/>
  <c r="AF243" i="28"/>
  <c r="AE243" i="28"/>
  <c r="AD243" i="28"/>
  <c r="AC243" i="28"/>
  <c r="AB243" i="28"/>
  <c r="AA243" i="28"/>
  <c r="Z243" i="28"/>
  <c r="Y243" i="28"/>
  <c r="X243" i="28"/>
  <c r="W243" i="28"/>
  <c r="V243" i="28"/>
  <c r="T243" i="28"/>
  <c r="S243" i="28"/>
  <c r="R243" i="28"/>
  <c r="P243" i="28"/>
  <c r="AQ242" i="28"/>
  <c r="AP242" i="28"/>
  <c r="AO242" i="28"/>
  <c r="AN242" i="28"/>
  <c r="AM242" i="28"/>
  <c r="AL242" i="28"/>
  <c r="AK242" i="28"/>
  <c r="AJ242" i="28"/>
  <c r="AI242" i="28"/>
  <c r="AH242" i="28"/>
  <c r="AG242" i="28"/>
  <c r="AF242" i="28"/>
  <c r="AE242" i="28"/>
  <c r="AD242" i="28"/>
  <c r="AC242" i="28"/>
  <c r="AB242" i="28"/>
  <c r="AA242" i="28"/>
  <c r="Z242" i="28"/>
  <c r="Y242" i="28"/>
  <c r="X242" i="28"/>
  <c r="W242" i="28"/>
  <c r="V242" i="28"/>
  <c r="T242" i="28"/>
  <c r="S242" i="28"/>
  <c r="R242" i="28"/>
  <c r="P242" i="28"/>
  <c r="AR241" i="28"/>
  <c r="AQ241" i="28"/>
  <c r="AP241" i="28"/>
  <c r="AO241" i="28"/>
  <c r="AN241" i="28"/>
  <c r="AM241" i="28"/>
  <c r="AL241" i="28"/>
  <c r="AK241" i="28"/>
  <c r="AJ241" i="28"/>
  <c r="AI241" i="28"/>
  <c r="AH241" i="28"/>
  <c r="AG241" i="28"/>
  <c r="AF241" i="28"/>
  <c r="AE241" i="28"/>
  <c r="AD241" i="28"/>
  <c r="AC241" i="28"/>
  <c r="AB241" i="28"/>
  <c r="AA241" i="28"/>
  <c r="Z241" i="28"/>
  <c r="Y241" i="28"/>
  <c r="X241" i="28"/>
  <c r="W241" i="28"/>
  <c r="V241" i="28"/>
  <c r="T241" i="28"/>
  <c r="S241" i="28"/>
  <c r="R241" i="28"/>
  <c r="P241" i="28"/>
  <c r="AQ240" i="28"/>
  <c r="AP240" i="28"/>
  <c r="AO240" i="28"/>
  <c r="AN240" i="28"/>
  <c r="AM240" i="28"/>
  <c r="AL240" i="28"/>
  <c r="AK240" i="28"/>
  <c r="AJ240" i="28"/>
  <c r="AI240" i="28"/>
  <c r="AH240" i="28"/>
  <c r="AG240" i="28"/>
  <c r="AF240" i="28"/>
  <c r="AE240" i="28"/>
  <c r="AD240" i="28"/>
  <c r="AC240" i="28"/>
  <c r="AB240" i="28"/>
  <c r="AA240" i="28"/>
  <c r="Z240" i="28"/>
  <c r="Y240" i="28"/>
  <c r="X240" i="28"/>
  <c r="W240" i="28"/>
  <c r="V240" i="28"/>
  <c r="T240" i="28"/>
  <c r="S240" i="28"/>
  <c r="R240" i="28"/>
  <c r="P240" i="28"/>
  <c r="AR239" i="28"/>
  <c r="AQ239" i="28"/>
  <c r="AP239" i="28"/>
  <c r="AO239" i="28"/>
  <c r="AN239" i="28"/>
  <c r="AM239" i="28"/>
  <c r="AL239" i="28"/>
  <c r="AK239" i="28"/>
  <c r="AJ239" i="28"/>
  <c r="AI239" i="28"/>
  <c r="AH239" i="28"/>
  <c r="AG239" i="28"/>
  <c r="AF239" i="28"/>
  <c r="AE239" i="28"/>
  <c r="AD239" i="28"/>
  <c r="AC239" i="28"/>
  <c r="AB239" i="28"/>
  <c r="AA239" i="28"/>
  <c r="Z239" i="28"/>
  <c r="Y239" i="28"/>
  <c r="X239" i="28"/>
  <c r="W239" i="28"/>
  <c r="V239" i="28"/>
  <c r="T239" i="28"/>
  <c r="S239" i="28"/>
  <c r="R239" i="28"/>
  <c r="Q239" i="28"/>
  <c r="P239" i="28"/>
  <c r="AQ238" i="28"/>
  <c r="AP238" i="28"/>
  <c r="AO238" i="28"/>
  <c r="AN238" i="28"/>
  <c r="AM238" i="28"/>
  <c r="AL238" i="28"/>
  <c r="AK238" i="28"/>
  <c r="AJ238" i="28"/>
  <c r="AI238" i="28"/>
  <c r="AH238" i="28"/>
  <c r="AG238" i="28"/>
  <c r="AF238" i="28"/>
  <c r="AE238" i="28"/>
  <c r="AD238" i="28"/>
  <c r="AC238" i="28"/>
  <c r="AB238" i="28"/>
  <c r="AA238" i="28"/>
  <c r="Z238" i="28"/>
  <c r="Y238" i="28"/>
  <c r="X238" i="28"/>
  <c r="W238" i="28"/>
  <c r="V238" i="28"/>
  <c r="T238" i="28"/>
  <c r="S238" i="28"/>
  <c r="R238" i="28"/>
  <c r="P238" i="28"/>
  <c r="AR237" i="28"/>
  <c r="AQ237" i="28"/>
  <c r="AP237" i="28"/>
  <c r="AO237" i="28"/>
  <c r="AN237" i="28"/>
  <c r="AM237" i="28"/>
  <c r="AL237" i="28"/>
  <c r="AK237" i="28"/>
  <c r="AJ237" i="28"/>
  <c r="AI237" i="28"/>
  <c r="AH237" i="28"/>
  <c r="AG237" i="28"/>
  <c r="AF237" i="28"/>
  <c r="AE237" i="28"/>
  <c r="AD237" i="28"/>
  <c r="AC237" i="28"/>
  <c r="AB237" i="28"/>
  <c r="AA237" i="28"/>
  <c r="Z237" i="28"/>
  <c r="Y237" i="28"/>
  <c r="X237" i="28"/>
  <c r="W237" i="28"/>
  <c r="T237" i="28"/>
  <c r="S237" i="28"/>
  <c r="R237" i="28"/>
  <c r="O237" i="28"/>
  <c r="AQ236" i="28"/>
  <c r="AP236" i="28"/>
  <c r="AO236" i="28"/>
  <c r="AN236" i="28"/>
  <c r="AM236" i="28"/>
  <c r="AL236" i="28"/>
  <c r="AK236" i="28"/>
  <c r="AJ236" i="28"/>
  <c r="AI236" i="28"/>
  <c r="AH236" i="28"/>
  <c r="AG236" i="28"/>
  <c r="AF236" i="28"/>
  <c r="AE236" i="28"/>
  <c r="AD236" i="28"/>
  <c r="AC236" i="28"/>
  <c r="AB236" i="28"/>
  <c r="AA236" i="28"/>
  <c r="Z236" i="28"/>
  <c r="Y236" i="28"/>
  <c r="X236" i="28"/>
  <c r="W236" i="28"/>
  <c r="V236" i="28"/>
  <c r="T236" i="28"/>
  <c r="S236" i="28"/>
  <c r="R236" i="28"/>
  <c r="P236" i="28"/>
  <c r="AR235" i="28"/>
  <c r="AQ235" i="28"/>
  <c r="AP235" i="28"/>
  <c r="AO235" i="28"/>
  <c r="AN235" i="28"/>
  <c r="AM235" i="28"/>
  <c r="AL235" i="28"/>
  <c r="AK235" i="28"/>
  <c r="AJ235" i="28"/>
  <c r="AI235" i="28"/>
  <c r="AH235" i="28"/>
  <c r="AG235" i="28"/>
  <c r="AF235" i="28"/>
  <c r="AE235" i="28"/>
  <c r="AD235" i="28"/>
  <c r="AC235" i="28"/>
  <c r="AB235" i="28"/>
  <c r="AA235" i="28"/>
  <c r="Z235" i="28"/>
  <c r="Y235" i="28"/>
  <c r="X235" i="28"/>
  <c r="W235" i="28"/>
  <c r="V235" i="28"/>
  <c r="U235" i="28"/>
  <c r="T235" i="28"/>
  <c r="S235" i="28"/>
  <c r="R235" i="28"/>
  <c r="Q235" i="28"/>
  <c r="P235" i="28"/>
  <c r="O235" i="28"/>
  <c r="M235" i="28"/>
  <c r="AQ234" i="28"/>
  <c r="AP234" i="28"/>
  <c r="AO234" i="28"/>
  <c r="AN234" i="28"/>
  <c r="AM234" i="28"/>
  <c r="AL234" i="28"/>
  <c r="AK234" i="28"/>
  <c r="AJ234" i="28"/>
  <c r="AI234" i="28"/>
  <c r="AH234" i="28"/>
  <c r="AG234" i="28"/>
  <c r="AF234" i="28"/>
  <c r="AE234" i="28"/>
  <c r="AD234" i="28"/>
  <c r="AC234" i="28"/>
  <c r="AB234" i="28"/>
  <c r="AA234" i="28"/>
  <c r="Z234" i="28"/>
  <c r="Y234" i="28"/>
  <c r="X234" i="28"/>
  <c r="W234" i="28"/>
  <c r="V234" i="28"/>
  <c r="T234" i="28"/>
  <c r="S234" i="28"/>
  <c r="R234" i="28"/>
  <c r="P234" i="28"/>
  <c r="AQ233" i="28"/>
  <c r="AP233" i="28"/>
  <c r="AO233" i="28"/>
  <c r="AN233" i="28"/>
  <c r="AM233" i="28"/>
  <c r="AL233" i="28"/>
  <c r="AK233" i="28"/>
  <c r="AJ233" i="28"/>
  <c r="AI233" i="28"/>
  <c r="AH233" i="28"/>
  <c r="AG233" i="28"/>
  <c r="AF233" i="28"/>
  <c r="AE233" i="28"/>
  <c r="AD233" i="28"/>
  <c r="AC233" i="28"/>
  <c r="AB233" i="28"/>
  <c r="AA233" i="28"/>
  <c r="Z233" i="28"/>
  <c r="Y233" i="28"/>
  <c r="X233" i="28"/>
  <c r="W233" i="28"/>
  <c r="U233" i="28"/>
  <c r="T233" i="28"/>
  <c r="S233" i="28"/>
  <c r="R233" i="28"/>
  <c r="P233" i="28"/>
  <c r="O233" i="28"/>
  <c r="AR232" i="28"/>
  <c r="AQ232" i="28"/>
  <c r="AP232" i="28"/>
  <c r="AO232" i="28"/>
  <c r="AN232" i="28"/>
  <c r="AM232" i="28"/>
  <c r="AL232" i="28"/>
  <c r="AK232" i="28"/>
  <c r="AJ232" i="28"/>
  <c r="AI232" i="28"/>
  <c r="AH232" i="28"/>
  <c r="AG232" i="28"/>
  <c r="AF232" i="28"/>
  <c r="AE232" i="28"/>
  <c r="AD232" i="28"/>
  <c r="AC232" i="28"/>
  <c r="AB232" i="28"/>
  <c r="AA232" i="28"/>
  <c r="Z232" i="28"/>
  <c r="Y232" i="28"/>
  <c r="X232" i="28"/>
  <c r="W232" i="28"/>
  <c r="V232" i="28"/>
  <c r="T232" i="28"/>
  <c r="S232" i="28"/>
  <c r="R232" i="28"/>
  <c r="P232" i="28"/>
  <c r="AQ231" i="28"/>
  <c r="AP231" i="28"/>
  <c r="AO231" i="28"/>
  <c r="AN231" i="28"/>
  <c r="AM231" i="28"/>
  <c r="AL231" i="28"/>
  <c r="AK231" i="28"/>
  <c r="AJ231" i="28"/>
  <c r="AI231" i="28"/>
  <c r="AH231" i="28"/>
  <c r="AG231" i="28"/>
  <c r="AF231" i="28"/>
  <c r="AE231" i="28"/>
  <c r="AD231" i="28"/>
  <c r="AC231" i="28"/>
  <c r="AB231" i="28"/>
  <c r="AA231" i="28"/>
  <c r="Z231" i="28"/>
  <c r="Y231" i="28"/>
  <c r="X231" i="28"/>
  <c r="W231" i="28"/>
  <c r="V231" i="28"/>
  <c r="T231" i="28"/>
  <c r="S231" i="28"/>
  <c r="R231" i="28"/>
  <c r="Q231" i="28"/>
  <c r="P231" i="28"/>
  <c r="AQ230" i="28"/>
  <c r="AP230" i="28"/>
  <c r="AO230" i="28"/>
  <c r="AN230" i="28"/>
  <c r="AM230" i="28"/>
  <c r="AL230" i="28"/>
  <c r="AK230" i="28"/>
  <c r="AJ230" i="28"/>
  <c r="AI230" i="28"/>
  <c r="AH230" i="28"/>
  <c r="AG230" i="28"/>
  <c r="AF230" i="28"/>
  <c r="AE230" i="28"/>
  <c r="AD230" i="28"/>
  <c r="AC230" i="28"/>
  <c r="AB230" i="28"/>
  <c r="AA230" i="28"/>
  <c r="Z230" i="28"/>
  <c r="Y230" i="28"/>
  <c r="X230" i="28"/>
  <c r="W230" i="28"/>
  <c r="V230" i="28"/>
  <c r="T230" i="28"/>
  <c r="S230" i="28"/>
  <c r="R230" i="28"/>
  <c r="P230" i="28"/>
  <c r="AQ229" i="28"/>
  <c r="AP229" i="28"/>
  <c r="AO229" i="28"/>
  <c r="AN229" i="28"/>
  <c r="AM229" i="28"/>
  <c r="AL229" i="28"/>
  <c r="AK229" i="28"/>
  <c r="AJ229" i="28"/>
  <c r="AI229" i="28"/>
  <c r="AH229" i="28"/>
  <c r="AG229" i="28"/>
  <c r="AF229" i="28"/>
  <c r="AE229" i="28"/>
  <c r="AD229" i="28"/>
  <c r="AC229" i="28"/>
  <c r="AB229" i="28"/>
  <c r="AA229" i="28"/>
  <c r="Z229" i="28"/>
  <c r="Y229" i="28"/>
  <c r="X229" i="28"/>
  <c r="W229" i="28"/>
  <c r="T229" i="28"/>
  <c r="S229" i="28"/>
  <c r="R229" i="28"/>
  <c r="O229" i="28"/>
  <c r="AR228" i="28"/>
  <c r="AQ228" i="28"/>
  <c r="AP228" i="28"/>
  <c r="AO228" i="28"/>
  <c r="AN228" i="28"/>
  <c r="AM228" i="28"/>
  <c r="AL228" i="28"/>
  <c r="AK228" i="28"/>
  <c r="AJ228" i="28"/>
  <c r="AI228" i="28"/>
  <c r="AH228" i="28"/>
  <c r="AG228" i="28"/>
  <c r="AF228" i="28"/>
  <c r="AE228" i="28"/>
  <c r="AD228" i="28"/>
  <c r="AC228" i="28"/>
  <c r="AB228" i="28"/>
  <c r="AA228" i="28"/>
  <c r="Z228" i="28"/>
  <c r="Y228" i="28"/>
  <c r="X228" i="28"/>
  <c r="W228" i="28"/>
  <c r="V228" i="28"/>
  <c r="T228" i="28"/>
  <c r="S228" i="28"/>
  <c r="R228" i="28"/>
  <c r="P228" i="28"/>
  <c r="AQ227" i="28"/>
  <c r="AP227" i="28"/>
  <c r="AO227" i="28"/>
  <c r="AN227" i="28"/>
  <c r="AM227" i="28"/>
  <c r="AL227" i="28"/>
  <c r="AK227" i="28"/>
  <c r="AJ227" i="28"/>
  <c r="AI227" i="28"/>
  <c r="AH227" i="28"/>
  <c r="AG227" i="28"/>
  <c r="AF227" i="28"/>
  <c r="AE227" i="28"/>
  <c r="AD227" i="28"/>
  <c r="AC227" i="28"/>
  <c r="AB227" i="28"/>
  <c r="AA227" i="28"/>
  <c r="Z227" i="28"/>
  <c r="Y227" i="28"/>
  <c r="X227" i="28"/>
  <c r="W227" i="28"/>
  <c r="V227" i="28"/>
  <c r="U227" i="28"/>
  <c r="T227" i="28"/>
  <c r="S227" i="28"/>
  <c r="R227" i="28"/>
  <c r="Q227" i="28"/>
  <c r="P227" i="28"/>
  <c r="M227" i="28"/>
  <c r="AR226" i="28"/>
  <c r="AQ226" i="28"/>
  <c r="AP226" i="28"/>
  <c r="AO226" i="28"/>
  <c r="AN226" i="28"/>
  <c r="AM226" i="28"/>
  <c r="AL226" i="28"/>
  <c r="AK226" i="28"/>
  <c r="AJ226" i="28"/>
  <c r="AI226" i="28"/>
  <c r="AH226" i="28"/>
  <c r="AG226" i="28"/>
  <c r="AF226" i="28"/>
  <c r="AE226" i="28"/>
  <c r="AD226" i="28"/>
  <c r="AC226" i="28"/>
  <c r="AB226" i="28"/>
  <c r="AA226" i="28"/>
  <c r="Z226" i="28"/>
  <c r="Y226" i="28"/>
  <c r="X226" i="28"/>
  <c r="W226" i="28"/>
  <c r="V226" i="28"/>
  <c r="T226" i="28"/>
  <c r="S226" i="28"/>
  <c r="R226" i="28"/>
  <c r="P226" i="28"/>
  <c r="AR225" i="28"/>
  <c r="AQ225" i="28"/>
  <c r="AP225" i="28"/>
  <c r="AO225" i="28"/>
  <c r="AN225" i="28"/>
  <c r="AM225" i="28"/>
  <c r="AL225" i="28"/>
  <c r="AK225" i="28"/>
  <c r="AJ225" i="28"/>
  <c r="AI225" i="28"/>
  <c r="AH225" i="28"/>
  <c r="AG225" i="28"/>
  <c r="AF225" i="28"/>
  <c r="AE225" i="28"/>
  <c r="AD225" i="28"/>
  <c r="AC225" i="28"/>
  <c r="AB225" i="28"/>
  <c r="AA225" i="28"/>
  <c r="Z225" i="28"/>
  <c r="Y225" i="28"/>
  <c r="X225" i="28"/>
  <c r="W225" i="28"/>
  <c r="T225" i="28"/>
  <c r="S225" i="28"/>
  <c r="R225" i="28"/>
  <c r="O225" i="28"/>
  <c r="AR224" i="28"/>
  <c r="AQ224" i="28"/>
  <c r="AP224" i="28"/>
  <c r="AO224" i="28"/>
  <c r="AN224" i="28"/>
  <c r="AM224" i="28"/>
  <c r="AL224" i="28"/>
  <c r="AK224" i="28"/>
  <c r="AJ224" i="28"/>
  <c r="AI224" i="28"/>
  <c r="AH224" i="28"/>
  <c r="AG224" i="28"/>
  <c r="AF224" i="28"/>
  <c r="AE224" i="28"/>
  <c r="AD224" i="28"/>
  <c r="AC224" i="28"/>
  <c r="AB224" i="28"/>
  <c r="AA224" i="28"/>
  <c r="Z224" i="28"/>
  <c r="Y224" i="28"/>
  <c r="X224" i="28"/>
  <c r="W224" i="28"/>
  <c r="V224" i="28"/>
  <c r="T224" i="28"/>
  <c r="S224" i="28"/>
  <c r="R224" i="28"/>
  <c r="P224" i="28"/>
  <c r="AR223" i="28"/>
  <c r="AQ223" i="28"/>
  <c r="AP223" i="28"/>
  <c r="AO223" i="28"/>
  <c r="AN223" i="28"/>
  <c r="AM223" i="28"/>
  <c r="AL223" i="28"/>
  <c r="AK223" i="28"/>
  <c r="AJ223" i="28"/>
  <c r="AI223" i="28"/>
  <c r="AH223" i="28"/>
  <c r="AG223" i="28"/>
  <c r="AF223" i="28"/>
  <c r="AE223" i="28"/>
  <c r="AD223" i="28"/>
  <c r="AC223" i="28"/>
  <c r="AB223" i="28"/>
  <c r="AA223" i="28"/>
  <c r="Z223" i="28"/>
  <c r="Y223" i="28"/>
  <c r="X223" i="28"/>
  <c r="W223" i="28"/>
  <c r="V223" i="28"/>
  <c r="U223" i="28"/>
  <c r="T223" i="28"/>
  <c r="S223" i="28"/>
  <c r="R223" i="28"/>
  <c r="Q223" i="28"/>
  <c r="P223" i="28"/>
  <c r="M223" i="28"/>
  <c r="AQ222" i="28"/>
  <c r="AP222" i="28"/>
  <c r="AO222" i="28"/>
  <c r="AN222" i="28"/>
  <c r="AM222" i="28"/>
  <c r="AL222" i="28"/>
  <c r="AK222" i="28"/>
  <c r="AJ222" i="28"/>
  <c r="AI222" i="28"/>
  <c r="AH222" i="28"/>
  <c r="AG222" i="28"/>
  <c r="AF222" i="28"/>
  <c r="AE222" i="28"/>
  <c r="AD222" i="28"/>
  <c r="AC222" i="28"/>
  <c r="AB222" i="28"/>
  <c r="AA222" i="28"/>
  <c r="Z222" i="28"/>
  <c r="Y222" i="28"/>
  <c r="X222" i="28"/>
  <c r="W222" i="28"/>
  <c r="V222" i="28"/>
  <c r="T222" i="28"/>
  <c r="S222" i="28"/>
  <c r="R222" i="28"/>
  <c r="P222" i="28"/>
  <c r="AQ221" i="28"/>
  <c r="AP221" i="28"/>
  <c r="AO221" i="28"/>
  <c r="AN221" i="28"/>
  <c r="AM221" i="28"/>
  <c r="AL221" i="28"/>
  <c r="AK221" i="28"/>
  <c r="AJ221" i="28"/>
  <c r="AI221" i="28"/>
  <c r="AH221" i="28"/>
  <c r="AG221" i="28"/>
  <c r="AF221" i="28"/>
  <c r="AE221" i="28"/>
  <c r="AD221" i="28"/>
  <c r="AC221" i="28"/>
  <c r="AB221" i="28"/>
  <c r="AA221" i="28"/>
  <c r="Z221" i="28"/>
  <c r="Y221" i="28"/>
  <c r="X221" i="28"/>
  <c r="W221" i="28"/>
  <c r="T221" i="28"/>
  <c r="S221" i="28"/>
  <c r="R221" i="28"/>
  <c r="O221" i="28"/>
  <c r="AR220" i="28"/>
  <c r="AQ220" i="28"/>
  <c r="AP220" i="28"/>
  <c r="AO220" i="28"/>
  <c r="AN220" i="28"/>
  <c r="AM220" i="28"/>
  <c r="AL220" i="28"/>
  <c r="AK220" i="28"/>
  <c r="AJ220" i="28"/>
  <c r="AI220" i="28"/>
  <c r="AH220" i="28"/>
  <c r="AG220" i="28"/>
  <c r="AF220" i="28"/>
  <c r="AE220" i="28"/>
  <c r="AD220" i="28"/>
  <c r="AC220" i="28"/>
  <c r="AB220" i="28"/>
  <c r="AA220" i="28"/>
  <c r="Z220" i="28"/>
  <c r="Y220" i="28"/>
  <c r="X220" i="28"/>
  <c r="W220" i="28"/>
  <c r="V220" i="28"/>
  <c r="T220" i="28"/>
  <c r="S220" i="28"/>
  <c r="R220" i="28"/>
  <c r="P220" i="28"/>
  <c r="AR219" i="28"/>
  <c r="AQ219" i="28"/>
  <c r="AP219" i="28"/>
  <c r="AO219" i="28"/>
  <c r="AN219" i="28"/>
  <c r="AM219" i="28"/>
  <c r="AL219" i="28"/>
  <c r="AK219" i="28"/>
  <c r="AJ219" i="28"/>
  <c r="AI219" i="28"/>
  <c r="AH219" i="28"/>
  <c r="AG219" i="28"/>
  <c r="AF219" i="28"/>
  <c r="AE219" i="28"/>
  <c r="AD219" i="28"/>
  <c r="AC219" i="28"/>
  <c r="AB219" i="28"/>
  <c r="AA219" i="28"/>
  <c r="Z219" i="28"/>
  <c r="Y219" i="28"/>
  <c r="X219" i="28"/>
  <c r="W219" i="28"/>
  <c r="V219" i="28"/>
  <c r="U219" i="28"/>
  <c r="T219" i="28"/>
  <c r="S219" i="28"/>
  <c r="R219" i="28"/>
  <c r="Q219" i="28"/>
  <c r="P219" i="28"/>
  <c r="M219" i="28"/>
  <c r="AQ218" i="28"/>
  <c r="AP218" i="28"/>
  <c r="AO218" i="28"/>
  <c r="AN218" i="28"/>
  <c r="AM218" i="28"/>
  <c r="AL218" i="28"/>
  <c r="AK218" i="28"/>
  <c r="AJ218" i="28"/>
  <c r="AI218" i="28"/>
  <c r="AH218" i="28"/>
  <c r="AG218" i="28"/>
  <c r="AF218" i="28"/>
  <c r="AE218" i="28"/>
  <c r="AD218" i="28"/>
  <c r="AC218" i="28"/>
  <c r="AB218" i="28"/>
  <c r="AA218" i="28"/>
  <c r="Z218" i="28"/>
  <c r="Y218" i="28"/>
  <c r="X218" i="28"/>
  <c r="W218" i="28"/>
  <c r="V218" i="28"/>
  <c r="T218" i="28"/>
  <c r="S218" i="28"/>
  <c r="R218" i="28"/>
  <c r="P218" i="28"/>
  <c r="AQ217" i="28"/>
  <c r="AP217" i="28"/>
  <c r="AO217" i="28"/>
  <c r="AN217" i="28"/>
  <c r="AM217" i="28"/>
  <c r="AL217" i="28"/>
  <c r="AK217" i="28"/>
  <c r="AJ217" i="28"/>
  <c r="AI217" i="28"/>
  <c r="AH217" i="28"/>
  <c r="AG217" i="28"/>
  <c r="AF217" i="28"/>
  <c r="AE217" i="28"/>
  <c r="AD217" i="28"/>
  <c r="AC217" i="28"/>
  <c r="AB217" i="28"/>
  <c r="AA217" i="28"/>
  <c r="Z217" i="28"/>
  <c r="Y217" i="28"/>
  <c r="X217" i="28"/>
  <c r="W217" i="28"/>
  <c r="T217" i="28"/>
  <c r="S217" i="28"/>
  <c r="R217" i="28"/>
  <c r="O217" i="28"/>
  <c r="AR216" i="28"/>
  <c r="AQ216" i="28"/>
  <c r="AP216" i="28"/>
  <c r="AO216" i="28"/>
  <c r="AN216" i="28"/>
  <c r="AM216" i="28"/>
  <c r="AL216" i="28"/>
  <c r="AK216" i="28"/>
  <c r="AJ216" i="28"/>
  <c r="AI216" i="28"/>
  <c r="AH216" i="28"/>
  <c r="AG216" i="28"/>
  <c r="AF216" i="28"/>
  <c r="AE216" i="28"/>
  <c r="AD216" i="28"/>
  <c r="AC216" i="28"/>
  <c r="AB216" i="28"/>
  <c r="AA216" i="28"/>
  <c r="Z216" i="28"/>
  <c r="Y216" i="28"/>
  <c r="X216" i="28"/>
  <c r="W216" i="28"/>
  <c r="V216" i="28"/>
  <c r="T216" i="28"/>
  <c r="S216" i="28"/>
  <c r="R216" i="28"/>
  <c r="P216" i="28"/>
  <c r="AQ215" i="28"/>
  <c r="AP215" i="28"/>
  <c r="AO215" i="28"/>
  <c r="AN215" i="28"/>
  <c r="AM215" i="28"/>
  <c r="AL215" i="28"/>
  <c r="AK215" i="28"/>
  <c r="AJ215" i="28"/>
  <c r="AI215" i="28"/>
  <c r="AH215" i="28"/>
  <c r="AG215" i="28"/>
  <c r="AF215" i="28"/>
  <c r="AE215" i="28"/>
  <c r="AD215" i="28"/>
  <c r="AC215" i="28"/>
  <c r="AB215" i="28"/>
  <c r="AA215" i="28"/>
  <c r="Z215" i="28"/>
  <c r="Y215" i="28"/>
  <c r="X215" i="28"/>
  <c r="W215" i="28"/>
  <c r="V215" i="28"/>
  <c r="T215" i="28"/>
  <c r="S215" i="28"/>
  <c r="R215" i="28"/>
  <c r="Q215" i="28"/>
  <c r="P215" i="28"/>
  <c r="AR214" i="28"/>
  <c r="AQ214" i="28"/>
  <c r="AP214" i="28"/>
  <c r="AO214" i="28"/>
  <c r="AN214" i="28"/>
  <c r="AM214" i="28"/>
  <c r="AL214" i="28"/>
  <c r="AK214" i="28"/>
  <c r="AJ214" i="28"/>
  <c r="AI214" i="28"/>
  <c r="AH214" i="28"/>
  <c r="AG214" i="28"/>
  <c r="AF214" i="28"/>
  <c r="AE214" i="28"/>
  <c r="AD214" i="28"/>
  <c r="AC214" i="28"/>
  <c r="AB214" i="28"/>
  <c r="AA214" i="28"/>
  <c r="Z214" i="28"/>
  <c r="Y214" i="28"/>
  <c r="X214" i="28"/>
  <c r="W214" i="28"/>
  <c r="V214" i="28"/>
  <c r="T214" i="28"/>
  <c r="S214" i="28"/>
  <c r="R214" i="28"/>
  <c r="P214" i="28"/>
  <c r="AQ213" i="28"/>
  <c r="AP213" i="28"/>
  <c r="AO213" i="28"/>
  <c r="AN213" i="28"/>
  <c r="AM213" i="28"/>
  <c r="AL213" i="28"/>
  <c r="AK213" i="28"/>
  <c r="AJ213" i="28"/>
  <c r="AI213" i="28"/>
  <c r="AH213" i="28"/>
  <c r="AG213" i="28"/>
  <c r="AF213" i="28"/>
  <c r="AE213" i="28"/>
  <c r="AD213" i="28"/>
  <c r="AC213" i="28"/>
  <c r="AB213" i="28"/>
  <c r="AA213" i="28"/>
  <c r="Z213" i="28"/>
  <c r="Y213" i="28"/>
  <c r="X213" i="28"/>
  <c r="W213" i="28"/>
  <c r="V213" i="28"/>
  <c r="T213" i="28"/>
  <c r="S213" i="28"/>
  <c r="R213" i="28"/>
  <c r="Q213" i="28"/>
  <c r="O213" i="28"/>
  <c r="AR212" i="28"/>
  <c r="AQ212" i="28"/>
  <c r="AP212" i="28"/>
  <c r="AO212" i="28"/>
  <c r="AN212" i="28"/>
  <c r="AM212" i="28"/>
  <c r="AL212" i="28"/>
  <c r="AK212" i="28"/>
  <c r="AJ212" i="28"/>
  <c r="AI212" i="28"/>
  <c r="AH212" i="28"/>
  <c r="AG212" i="28"/>
  <c r="AF212" i="28"/>
  <c r="AE212" i="28"/>
  <c r="AD212" i="28"/>
  <c r="AC212" i="28"/>
  <c r="AB212" i="28"/>
  <c r="AA212" i="28"/>
  <c r="Z212" i="28"/>
  <c r="Y212" i="28"/>
  <c r="X212" i="28"/>
  <c r="W212" i="28"/>
  <c r="V212" i="28"/>
  <c r="T212" i="28"/>
  <c r="S212" i="28"/>
  <c r="R212" i="28"/>
  <c r="P212" i="28"/>
  <c r="AQ211" i="28"/>
  <c r="AP211" i="28"/>
  <c r="AO211" i="28"/>
  <c r="AN211" i="28"/>
  <c r="AM211" i="28"/>
  <c r="AL211" i="28"/>
  <c r="AK211" i="28"/>
  <c r="AJ211" i="28"/>
  <c r="AI211" i="28"/>
  <c r="AH211" i="28"/>
  <c r="AG211" i="28"/>
  <c r="AF211" i="28"/>
  <c r="AE211" i="28"/>
  <c r="AD211" i="28"/>
  <c r="AC211" i="28"/>
  <c r="AB211" i="28"/>
  <c r="AA211" i="28"/>
  <c r="Z211" i="28"/>
  <c r="Y211" i="28"/>
  <c r="X211" i="28"/>
  <c r="W211" i="28"/>
  <c r="V211" i="28"/>
  <c r="U211" i="28"/>
  <c r="T211" i="28"/>
  <c r="S211" i="28"/>
  <c r="R211" i="28"/>
  <c r="Q211" i="28"/>
  <c r="P211" i="28"/>
  <c r="AQ210" i="28"/>
  <c r="AP210" i="28"/>
  <c r="AO210" i="28"/>
  <c r="AN210" i="28"/>
  <c r="AM210" i="28"/>
  <c r="AL210" i="28"/>
  <c r="AK210" i="28"/>
  <c r="AJ210" i="28"/>
  <c r="AI210" i="28"/>
  <c r="AH210" i="28"/>
  <c r="AG210" i="28"/>
  <c r="AF210" i="28"/>
  <c r="AE210" i="28"/>
  <c r="AD210" i="28"/>
  <c r="AC210" i="28"/>
  <c r="AB210" i="28"/>
  <c r="AA210" i="28"/>
  <c r="Z210" i="28"/>
  <c r="Y210" i="28"/>
  <c r="X210" i="28"/>
  <c r="W210" i="28"/>
  <c r="V210" i="28"/>
  <c r="T210" i="28"/>
  <c r="S210" i="28"/>
  <c r="R210" i="28"/>
  <c r="P210" i="28"/>
  <c r="AR209" i="28"/>
  <c r="AQ209" i="28"/>
  <c r="AP209" i="28"/>
  <c r="AO209" i="28"/>
  <c r="AN209" i="28"/>
  <c r="AM209" i="28"/>
  <c r="AL209" i="28"/>
  <c r="AK209" i="28"/>
  <c r="AJ209" i="28"/>
  <c r="AI209" i="28"/>
  <c r="AH209" i="28"/>
  <c r="AG209" i="28"/>
  <c r="AF209" i="28"/>
  <c r="AE209" i="28"/>
  <c r="AD209" i="28"/>
  <c r="AC209" i="28"/>
  <c r="AB209" i="28"/>
  <c r="AA209" i="28"/>
  <c r="Z209" i="28"/>
  <c r="Y209" i="28"/>
  <c r="X209" i="28"/>
  <c r="W209" i="28"/>
  <c r="T209" i="28"/>
  <c r="S209" i="28"/>
  <c r="R209" i="28"/>
  <c r="O209" i="28"/>
  <c r="AR208" i="28"/>
  <c r="AQ208" i="28"/>
  <c r="AP208" i="28"/>
  <c r="AO208" i="28"/>
  <c r="AN208" i="28"/>
  <c r="AM208" i="28"/>
  <c r="AL208" i="28"/>
  <c r="AK208" i="28"/>
  <c r="AJ208" i="28"/>
  <c r="AI208" i="28"/>
  <c r="AH208" i="28"/>
  <c r="AG208" i="28"/>
  <c r="AF208" i="28"/>
  <c r="AE208" i="28"/>
  <c r="AD208" i="28"/>
  <c r="AC208" i="28"/>
  <c r="AB208" i="28"/>
  <c r="AA208" i="28"/>
  <c r="Z208" i="28"/>
  <c r="Y208" i="28"/>
  <c r="X208" i="28"/>
  <c r="W208" i="28"/>
  <c r="U208" i="28"/>
  <c r="T208" i="28"/>
  <c r="S208" i="28"/>
  <c r="R208" i="28"/>
  <c r="M208" i="28"/>
  <c r="AQ207" i="28"/>
  <c r="AP207" i="28"/>
  <c r="AO207" i="28"/>
  <c r="AN207" i="28"/>
  <c r="AM207" i="28"/>
  <c r="AL207" i="28"/>
  <c r="AK207" i="28"/>
  <c r="AJ207" i="28"/>
  <c r="AI207" i="28"/>
  <c r="AH207" i="28"/>
  <c r="AG207" i="28"/>
  <c r="AF207" i="28"/>
  <c r="AE207" i="28"/>
  <c r="AD207" i="28"/>
  <c r="AC207" i="28"/>
  <c r="AB207" i="28"/>
  <c r="AA207" i="28"/>
  <c r="Z207" i="28"/>
  <c r="Y207" i="28"/>
  <c r="X207" i="28"/>
  <c r="W207" i="28"/>
  <c r="T207" i="28"/>
  <c r="S207" i="28"/>
  <c r="R207" i="28"/>
  <c r="O207" i="28"/>
  <c r="AR206" i="28"/>
  <c r="AQ206" i="28"/>
  <c r="AP206" i="28"/>
  <c r="AO206" i="28"/>
  <c r="AN206" i="28"/>
  <c r="AM206" i="28"/>
  <c r="AL206" i="28"/>
  <c r="AK206" i="28"/>
  <c r="AJ206" i="28"/>
  <c r="AI206" i="28"/>
  <c r="AH206" i="28"/>
  <c r="AG206" i="28"/>
  <c r="AF206" i="28"/>
  <c r="AE206" i="28"/>
  <c r="AD206" i="28"/>
  <c r="AC206" i="28"/>
  <c r="AB206" i="28"/>
  <c r="AA206" i="28"/>
  <c r="Z206" i="28"/>
  <c r="Y206" i="28"/>
  <c r="X206" i="28"/>
  <c r="W206" i="28"/>
  <c r="T206" i="28"/>
  <c r="S206" i="28"/>
  <c r="R206" i="28"/>
  <c r="AQ205" i="28"/>
  <c r="AP205" i="28"/>
  <c r="AO205" i="28"/>
  <c r="AN205" i="28"/>
  <c r="AM205" i="28"/>
  <c r="AL205" i="28"/>
  <c r="AK205" i="28"/>
  <c r="AJ205" i="28"/>
  <c r="AI205" i="28"/>
  <c r="AH205" i="28"/>
  <c r="AG205" i="28"/>
  <c r="AF205" i="28"/>
  <c r="AE205" i="28"/>
  <c r="AD205" i="28"/>
  <c r="AC205" i="28"/>
  <c r="AB205" i="28"/>
  <c r="AA205" i="28"/>
  <c r="Z205" i="28"/>
  <c r="Y205" i="28"/>
  <c r="X205" i="28"/>
  <c r="W205" i="28"/>
  <c r="U205" i="28"/>
  <c r="T205" i="28"/>
  <c r="S205" i="28"/>
  <c r="R205" i="28"/>
  <c r="P205" i="28"/>
  <c r="O205" i="28"/>
  <c r="AR204" i="28"/>
  <c r="AQ204" i="28"/>
  <c r="AP204" i="28"/>
  <c r="AO204" i="28"/>
  <c r="AN204" i="28"/>
  <c r="AM204" i="28"/>
  <c r="AL204" i="28"/>
  <c r="AK204" i="28"/>
  <c r="AJ204" i="28"/>
  <c r="AI204" i="28"/>
  <c r="AH204" i="28"/>
  <c r="AG204" i="28"/>
  <c r="AF204" i="28"/>
  <c r="AE204" i="28"/>
  <c r="AD204" i="28"/>
  <c r="AC204" i="28"/>
  <c r="AB204" i="28"/>
  <c r="AA204" i="28"/>
  <c r="Z204" i="28"/>
  <c r="Y204" i="28"/>
  <c r="X204" i="28"/>
  <c r="W204" i="28"/>
  <c r="T204" i="28"/>
  <c r="S204" i="28"/>
  <c r="R204" i="28"/>
  <c r="AQ203" i="28"/>
  <c r="AP203" i="28"/>
  <c r="AO203" i="28"/>
  <c r="AN203" i="28"/>
  <c r="AM203" i="28"/>
  <c r="AL203" i="28"/>
  <c r="AK203" i="28"/>
  <c r="AJ203" i="28"/>
  <c r="AI203" i="28"/>
  <c r="AH203" i="28"/>
  <c r="AG203" i="28"/>
  <c r="AF203" i="28"/>
  <c r="AE203" i="28"/>
  <c r="AD203" i="28"/>
  <c r="AC203" i="28"/>
  <c r="AB203" i="28"/>
  <c r="AA203" i="28"/>
  <c r="Z203" i="28"/>
  <c r="Y203" i="28"/>
  <c r="X203" i="28"/>
  <c r="W203" i="28"/>
  <c r="V203" i="28"/>
  <c r="T203" i="28"/>
  <c r="S203" i="28"/>
  <c r="R203" i="28"/>
  <c r="Q203" i="28"/>
  <c r="O203" i="28"/>
  <c r="AR202" i="28"/>
  <c r="AQ202" i="28"/>
  <c r="AP202" i="28"/>
  <c r="AO202" i="28"/>
  <c r="AN202" i="28"/>
  <c r="AM202" i="28"/>
  <c r="AL202" i="28"/>
  <c r="AK202" i="28"/>
  <c r="AJ202" i="28"/>
  <c r="AI202" i="28"/>
  <c r="AH202" i="28"/>
  <c r="AG202" i="28"/>
  <c r="AF202" i="28"/>
  <c r="AE202" i="28"/>
  <c r="AD202" i="28"/>
  <c r="AC202" i="28"/>
  <c r="AB202" i="28"/>
  <c r="AA202" i="28"/>
  <c r="Z202" i="28"/>
  <c r="Y202" i="28"/>
  <c r="X202" i="28"/>
  <c r="W202" i="28"/>
  <c r="U202" i="28"/>
  <c r="T202" i="28"/>
  <c r="S202" i="28"/>
  <c r="R202" i="28"/>
  <c r="AQ201" i="28"/>
  <c r="AP201" i="28"/>
  <c r="AO201" i="28"/>
  <c r="AN201" i="28"/>
  <c r="AM201" i="28"/>
  <c r="AL201" i="28"/>
  <c r="AK201" i="28"/>
  <c r="AJ201" i="28"/>
  <c r="AI201" i="28"/>
  <c r="AH201" i="28"/>
  <c r="AG201" i="28"/>
  <c r="AF201" i="28"/>
  <c r="AE201" i="28"/>
  <c r="AD201" i="28"/>
  <c r="AC201" i="28"/>
  <c r="AB201" i="28"/>
  <c r="AA201" i="28"/>
  <c r="Z201" i="28"/>
  <c r="Y201" i="28"/>
  <c r="X201" i="28"/>
  <c r="W201" i="28"/>
  <c r="V201" i="28"/>
  <c r="U201" i="28"/>
  <c r="T201" i="28"/>
  <c r="S201" i="28"/>
  <c r="R201" i="28"/>
  <c r="Q201" i="28"/>
  <c r="P201" i="28"/>
  <c r="M201" i="28"/>
  <c r="AR200" i="28"/>
  <c r="AQ200" i="28"/>
  <c r="AP200" i="28"/>
  <c r="AO200" i="28"/>
  <c r="AN200" i="28"/>
  <c r="AM200" i="28"/>
  <c r="AL200" i="28"/>
  <c r="AK200" i="28"/>
  <c r="AJ200" i="28"/>
  <c r="AI200" i="28"/>
  <c r="AH200" i="28"/>
  <c r="AG200" i="28"/>
  <c r="AF200" i="28"/>
  <c r="AE200" i="28"/>
  <c r="AD200" i="28"/>
  <c r="AC200" i="28"/>
  <c r="AB200" i="28"/>
  <c r="AA200" i="28"/>
  <c r="Z200" i="28"/>
  <c r="Y200" i="28"/>
  <c r="X200" i="28"/>
  <c r="W200" i="28"/>
  <c r="U200" i="28"/>
  <c r="T200" i="28"/>
  <c r="S200" i="28"/>
  <c r="R200" i="28"/>
  <c r="P200" i="28"/>
  <c r="AR199" i="28"/>
  <c r="AQ199" i="28"/>
  <c r="AP199" i="28"/>
  <c r="AO199" i="28"/>
  <c r="AN199" i="28"/>
  <c r="AM199" i="28"/>
  <c r="AL199" i="28"/>
  <c r="AK199" i="28"/>
  <c r="AJ199" i="28"/>
  <c r="AI199" i="28"/>
  <c r="AH199" i="28"/>
  <c r="AG199" i="28"/>
  <c r="AF199" i="28"/>
  <c r="AE199" i="28"/>
  <c r="AD199" i="28"/>
  <c r="AC199" i="28"/>
  <c r="AB199" i="28"/>
  <c r="AA199" i="28"/>
  <c r="Z199" i="28"/>
  <c r="Y199" i="28"/>
  <c r="X199" i="28"/>
  <c r="W199" i="28"/>
  <c r="T199" i="28"/>
  <c r="S199" i="28"/>
  <c r="R199" i="28"/>
  <c r="AR198" i="28"/>
  <c r="AQ198" i="28"/>
  <c r="AP198" i="28"/>
  <c r="AO198" i="28"/>
  <c r="AN198" i="28"/>
  <c r="AM198" i="28"/>
  <c r="AL198" i="28"/>
  <c r="AK198" i="28"/>
  <c r="AJ198" i="28"/>
  <c r="AI198" i="28"/>
  <c r="AH198" i="28"/>
  <c r="AG198" i="28"/>
  <c r="AF198" i="28"/>
  <c r="AE198" i="28"/>
  <c r="AD198" i="28"/>
  <c r="AC198" i="28"/>
  <c r="AB198" i="28"/>
  <c r="AA198" i="28"/>
  <c r="Z198" i="28"/>
  <c r="Y198" i="28"/>
  <c r="X198" i="28"/>
  <c r="W198" i="28"/>
  <c r="T198" i="28"/>
  <c r="S198" i="28"/>
  <c r="R198" i="28"/>
  <c r="AQ197" i="28"/>
  <c r="AP197" i="28"/>
  <c r="AO197" i="28"/>
  <c r="AN197" i="28"/>
  <c r="AM197" i="28"/>
  <c r="AL197" i="28"/>
  <c r="AK197" i="28"/>
  <c r="AJ197" i="28"/>
  <c r="AI197" i="28"/>
  <c r="AH197" i="28"/>
  <c r="AG197" i="28"/>
  <c r="AF197" i="28"/>
  <c r="AE197" i="28"/>
  <c r="AD197" i="28"/>
  <c r="AC197" i="28"/>
  <c r="AB197" i="28"/>
  <c r="AA197" i="28"/>
  <c r="Z197" i="28"/>
  <c r="Y197" i="28"/>
  <c r="X197" i="28"/>
  <c r="W197" i="28"/>
  <c r="T197" i="28"/>
  <c r="S197" i="28"/>
  <c r="R197" i="28"/>
  <c r="M197" i="28"/>
  <c r="AQ196" i="28"/>
  <c r="AP196" i="28"/>
  <c r="AO196" i="28"/>
  <c r="AN196" i="28"/>
  <c r="AM196" i="28"/>
  <c r="AL196" i="28"/>
  <c r="AK196" i="28"/>
  <c r="AJ196" i="28"/>
  <c r="AI196" i="28"/>
  <c r="AH196" i="28"/>
  <c r="AG196" i="28"/>
  <c r="AF196" i="28"/>
  <c r="AE196" i="28"/>
  <c r="AD196" i="28"/>
  <c r="AC196" i="28"/>
  <c r="AB196" i="28"/>
  <c r="AA196" i="28"/>
  <c r="Z196" i="28"/>
  <c r="Y196" i="28"/>
  <c r="X196" i="28"/>
  <c r="W196" i="28"/>
  <c r="V196" i="28"/>
  <c r="T196" i="28"/>
  <c r="S196" i="28"/>
  <c r="R196" i="28"/>
  <c r="P196" i="28"/>
  <c r="AR195" i="28"/>
  <c r="AQ195" i="28"/>
  <c r="AP195" i="28"/>
  <c r="AO195" i="28"/>
  <c r="AN195" i="28"/>
  <c r="AM195" i="28"/>
  <c r="AL195" i="28"/>
  <c r="AK195" i="28"/>
  <c r="AJ195" i="28"/>
  <c r="AI195" i="28"/>
  <c r="AH195" i="28"/>
  <c r="AG195" i="28"/>
  <c r="AF195" i="28"/>
  <c r="AE195" i="28"/>
  <c r="AD195" i="28"/>
  <c r="AC195" i="28"/>
  <c r="AB195" i="28"/>
  <c r="AA195" i="28"/>
  <c r="Z195" i="28"/>
  <c r="Y195" i="28"/>
  <c r="X195" i="28"/>
  <c r="W195" i="28"/>
  <c r="V195" i="28"/>
  <c r="T195" i="28"/>
  <c r="S195" i="28"/>
  <c r="R195" i="28"/>
  <c r="Q195" i="28"/>
  <c r="P195" i="28"/>
  <c r="AR194" i="28"/>
  <c r="AQ194" i="28"/>
  <c r="AP194" i="28"/>
  <c r="AO194" i="28"/>
  <c r="AN194" i="28"/>
  <c r="AM194" i="28"/>
  <c r="AL194" i="28"/>
  <c r="AK194" i="28"/>
  <c r="AJ194" i="28"/>
  <c r="AI194" i="28"/>
  <c r="AH194" i="28"/>
  <c r="AG194" i="28"/>
  <c r="AF194" i="28"/>
  <c r="AE194" i="28"/>
  <c r="AD194" i="28"/>
  <c r="AC194" i="28"/>
  <c r="AB194" i="28"/>
  <c r="AA194" i="28"/>
  <c r="Z194" i="28"/>
  <c r="Y194" i="28"/>
  <c r="X194" i="28"/>
  <c r="W194" i="28"/>
  <c r="U194" i="28"/>
  <c r="T194" i="28"/>
  <c r="S194" i="28"/>
  <c r="R194" i="28"/>
  <c r="O194" i="28"/>
  <c r="AQ193" i="28"/>
  <c r="AP193" i="28"/>
  <c r="AO193" i="28"/>
  <c r="AN193" i="28"/>
  <c r="AM193" i="28"/>
  <c r="AL193" i="28"/>
  <c r="AK193" i="28"/>
  <c r="AJ193" i="28"/>
  <c r="AI193" i="28"/>
  <c r="AH193" i="28"/>
  <c r="AG193" i="28"/>
  <c r="AF193" i="28"/>
  <c r="AE193" i="28"/>
  <c r="AD193" i="28"/>
  <c r="AC193" i="28"/>
  <c r="AB193" i="28"/>
  <c r="AA193" i="28"/>
  <c r="Z193" i="28"/>
  <c r="Y193" i="28"/>
  <c r="X193" i="28"/>
  <c r="W193" i="28"/>
  <c r="V193" i="28"/>
  <c r="U193" i="28"/>
  <c r="T193" i="28"/>
  <c r="S193" i="28"/>
  <c r="R193" i="28"/>
  <c r="Q193" i="28"/>
  <c r="P193" i="28"/>
  <c r="AR192" i="28"/>
  <c r="AQ192" i="28"/>
  <c r="AP192" i="28"/>
  <c r="AO192" i="28"/>
  <c r="AN192" i="28"/>
  <c r="AM192" i="28"/>
  <c r="AL192" i="28"/>
  <c r="AK192" i="28"/>
  <c r="AJ192" i="28"/>
  <c r="AI192" i="28"/>
  <c r="AH192" i="28"/>
  <c r="AG192" i="28"/>
  <c r="AF192" i="28"/>
  <c r="AE192" i="28"/>
  <c r="AD192" i="28"/>
  <c r="AC192" i="28"/>
  <c r="AB192" i="28"/>
  <c r="AA192" i="28"/>
  <c r="Z192" i="28"/>
  <c r="Y192" i="28"/>
  <c r="X192" i="28"/>
  <c r="W192" i="28"/>
  <c r="V192" i="28"/>
  <c r="U192" i="28"/>
  <c r="T192" i="28"/>
  <c r="S192" i="28"/>
  <c r="R192" i="28"/>
  <c r="P192" i="28"/>
  <c r="AR191" i="28"/>
  <c r="AQ191" i="28"/>
  <c r="AP191" i="28"/>
  <c r="AO191" i="28"/>
  <c r="AN191" i="28"/>
  <c r="AM191" i="28"/>
  <c r="AL191" i="28"/>
  <c r="AK191" i="28"/>
  <c r="AJ191" i="28"/>
  <c r="AI191" i="28"/>
  <c r="AH191" i="28"/>
  <c r="AG191" i="28"/>
  <c r="AF191" i="28"/>
  <c r="AE191" i="28"/>
  <c r="AD191" i="28"/>
  <c r="AC191" i="28"/>
  <c r="AB191" i="28"/>
  <c r="AA191" i="28"/>
  <c r="Z191" i="28"/>
  <c r="Y191" i="28"/>
  <c r="X191" i="28"/>
  <c r="W191" i="28"/>
  <c r="T191" i="28"/>
  <c r="S191" i="28"/>
  <c r="R191" i="28"/>
  <c r="O191" i="28"/>
  <c r="AR190" i="28"/>
  <c r="AQ190" i="28"/>
  <c r="AP190" i="28"/>
  <c r="AO190" i="28"/>
  <c r="AN190" i="28"/>
  <c r="AM190" i="28"/>
  <c r="AL190" i="28"/>
  <c r="AK190" i="28"/>
  <c r="AJ190" i="28"/>
  <c r="AI190" i="28"/>
  <c r="AH190" i="28"/>
  <c r="AG190" i="28"/>
  <c r="AF190" i="28"/>
  <c r="AE190" i="28"/>
  <c r="AD190" i="28"/>
  <c r="AC190" i="28"/>
  <c r="AB190" i="28"/>
  <c r="AA190" i="28"/>
  <c r="Z190" i="28"/>
  <c r="Y190" i="28"/>
  <c r="X190" i="28"/>
  <c r="W190" i="28"/>
  <c r="U190" i="28"/>
  <c r="T190" i="28"/>
  <c r="S190" i="28"/>
  <c r="R190" i="28"/>
  <c r="O190" i="28"/>
  <c r="AR189" i="28"/>
  <c r="AQ189" i="28"/>
  <c r="AP189" i="28"/>
  <c r="AO189" i="28"/>
  <c r="AN189" i="28"/>
  <c r="AM189" i="28"/>
  <c r="AL189" i="28"/>
  <c r="AK189" i="28"/>
  <c r="AJ189" i="28"/>
  <c r="AI189" i="28"/>
  <c r="AH189" i="28"/>
  <c r="AG189" i="28"/>
  <c r="AF189" i="28"/>
  <c r="AE189" i="28"/>
  <c r="AD189" i="28"/>
  <c r="AC189" i="28"/>
  <c r="AB189" i="28"/>
  <c r="AA189" i="28"/>
  <c r="Z189" i="28"/>
  <c r="Y189" i="28"/>
  <c r="X189" i="28"/>
  <c r="W189" i="28"/>
  <c r="T189" i="28"/>
  <c r="S189" i="28"/>
  <c r="R189" i="28"/>
  <c r="O189" i="28"/>
  <c r="AQ188" i="28"/>
  <c r="AP188" i="28"/>
  <c r="AO188" i="28"/>
  <c r="AN188" i="28"/>
  <c r="AM188" i="28"/>
  <c r="AL188" i="28"/>
  <c r="AK188" i="28"/>
  <c r="AJ188" i="28"/>
  <c r="AI188" i="28"/>
  <c r="AH188" i="28"/>
  <c r="AG188" i="28"/>
  <c r="AF188" i="28"/>
  <c r="AE188" i="28"/>
  <c r="AD188" i="28"/>
  <c r="AC188" i="28"/>
  <c r="AB188" i="28"/>
  <c r="AA188" i="28"/>
  <c r="Z188" i="28"/>
  <c r="Y188" i="28"/>
  <c r="X188" i="28"/>
  <c r="W188" i="28"/>
  <c r="T188" i="28"/>
  <c r="S188" i="28"/>
  <c r="R188" i="28"/>
  <c r="P188" i="28"/>
  <c r="N188" i="28"/>
  <c r="AR187" i="28"/>
  <c r="AQ187" i="28"/>
  <c r="AP187" i="28"/>
  <c r="AO187" i="28"/>
  <c r="AN187" i="28"/>
  <c r="AM187" i="28"/>
  <c r="AL187" i="28"/>
  <c r="AK187" i="28"/>
  <c r="AJ187" i="28"/>
  <c r="AI187" i="28"/>
  <c r="AH187" i="28"/>
  <c r="AG187" i="28"/>
  <c r="AF187" i="28"/>
  <c r="AE187" i="28"/>
  <c r="AD187" i="28"/>
  <c r="AC187" i="28"/>
  <c r="AB187" i="28"/>
  <c r="AA187" i="28"/>
  <c r="Z187" i="28"/>
  <c r="Y187" i="28"/>
  <c r="X187" i="28"/>
  <c r="W187" i="28"/>
  <c r="V187" i="28"/>
  <c r="U187" i="28"/>
  <c r="T187" i="28"/>
  <c r="S187" i="28"/>
  <c r="R187" i="28"/>
  <c r="Q187" i="28"/>
  <c r="P187" i="28"/>
  <c r="O187" i="28"/>
  <c r="AR186" i="28"/>
  <c r="AQ186" i="28"/>
  <c r="AP186" i="28"/>
  <c r="AO186" i="28"/>
  <c r="AN186" i="28"/>
  <c r="AM186" i="28"/>
  <c r="AL186" i="28"/>
  <c r="AK186" i="28"/>
  <c r="AJ186" i="28"/>
  <c r="AI186" i="28"/>
  <c r="AH186" i="28"/>
  <c r="AG186" i="28"/>
  <c r="AF186" i="28"/>
  <c r="AE186" i="28"/>
  <c r="AD186" i="28"/>
  <c r="AC186" i="28"/>
  <c r="AB186" i="28"/>
  <c r="AA186" i="28"/>
  <c r="Z186" i="28"/>
  <c r="Y186" i="28"/>
  <c r="X186" i="28"/>
  <c r="W186" i="28"/>
  <c r="U186" i="28"/>
  <c r="T186" i="28"/>
  <c r="S186" i="28"/>
  <c r="R186" i="28"/>
  <c r="AQ185" i="28"/>
  <c r="AP185" i="28"/>
  <c r="AO185" i="28"/>
  <c r="AN185" i="28"/>
  <c r="AM185" i="28"/>
  <c r="AL185" i="28"/>
  <c r="AK185" i="28"/>
  <c r="AJ185" i="28"/>
  <c r="AI185" i="28"/>
  <c r="AH185" i="28"/>
  <c r="AG185" i="28"/>
  <c r="AF185" i="28"/>
  <c r="AE185" i="28"/>
  <c r="AD185" i="28"/>
  <c r="AC185" i="28"/>
  <c r="AB185" i="28"/>
  <c r="AA185" i="28"/>
  <c r="Z185" i="28"/>
  <c r="Y185" i="28"/>
  <c r="X185" i="28"/>
  <c r="W185" i="28"/>
  <c r="V185" i="28"/>
  <c r="U185" i="28"/>
  <c r="T185" i="28"/>
  <c r="S185" i="28"/>
  <c r="R185" i="28"/>
  <c r="Q185" i="28"/>
  <c r="P185" i="28"/>
  <c r="M185" i="28"/>
  <c r="AR184" i="28"/>
  <c r="AQ184" i="28"/>
  <c r="AP184" i="28"/>
  <c r="AO184" i="28"/>
  <c r="AN184" i="28"/>
  <c r="AM184" i="28"/>
  <c r="AL184" i="28"/>
  <c r="AK184" i="28"/>
  <c r="AJ184" i="28"/>
  <c r="AI184" i="28"/>
  <c r="AH184" i="28"/>
  <c r="AG184" i="28"/>
  <c r="AF184" i="28"/>
  <c r="AE184" i="28"/>
  <c r="AD184" i="28"/>
  <c r="AC184" i="28"/>
  <c r="AB184" i="28"/>
  <c r="AA184" i="28"/>
  <c r="Z184" i="28"/>
  <c r="Y184" i="28"/>
  <c r="X184" i="28"/>
  <c r="W184" i="28"/>
  <c r="U184" i="28"/>
  <c r="T184" i="28"/>
  <c r="S184" i="28"/>
  <c r="R184" i="28"/>
  <c r="P184" i="28"/>
  <c r="AR183" i="28"/>
  <c r="AQ183" i="28"/>
  <c r="AP183" i="28"/>
  <c r="AO183" i="28"/>
  <c r="AN183" i="28"/>
  <c r="AM183" i="28"/>
  <c r="AL183" i="28"/>
  <c r="AK183" i="28"/>
  <c r="AJ183" i="28"/>
  <c r="AI183" i="28"/>
  <c r="AH183" i="28"/>
  <c r="AG183" i="28"/>
  <c r="AF183" i="28"/>
  <c r="AE183" i="28"/>
  <c r="AD183" i="28"/>
  <c r="AC183" i="28"/>
  <c r="AB183" i="28"/>
  <c r="AA183" i="28"/>
  <c r="Z183" i="28"/>
  <c r="Y183" i="28"/>
  <c r="X183" i="28"/>
  <c r="W183" i="28"/>
  <c r="T183" i="28"/>
  <c r="S183" i="28"/>
  <c r="R183" i="28"/>
  <c r="AR182" i="28"/>
  <c r="AQ182" i="28"/>
  <c r="AP182" i="28"/>
  <c r="AO182" i="28"/>
  <c r="AN182" i="28"/>
  <c r="AM182" i="28"/>
  <c r="AL182" i="28"/>
  <c r="AK182" i="28"/>
  <c r="AJ182" i="28"/>
  <c r="AI182" i="28"/>
  <c r="AH182" i="28"/>
  <c r="AG182" i="28"/>
  <c r="AF182" i="28"/>
  <c r="AE182" i="28"/>
  <c r="AD182" i="28"/>
  <c r="AC182" i="28"/>
  <c r="AB182" i="28"/>
  <c r="AA182" i="28"/>
  <c r="Z182" i="28"/>
  <c r="Y182" i="28"/>
  <c r="X182" i="28"/>
  <c r="W182" i="28"/>
  <c r="T182" i="28"/>
  <c r="S182" i="28"/>
  <c r="R182" i="28"/>
  <c r="AQ181" i="28"/>
  <c r="AP181" i="28"/>
  <c r="AO181" i="28"/>
  <c r="AN181" i="28"/>
  <c r="AM181" i="28"/>
  <c r="AL181" i="28"/>
  <c r="AK181" i="28"/>
  <c r="AJ181" i="28"/>
  <c r="AI181" i="28"/>
  <c r="AH181" i="28"/>
  <c r="AG181" i="28"/>
  <c r="AF181" i="28"/>
  <c r="AE181" i="28"/>
  <c r="AD181" i="28"/>
  <c r="AC181" i="28"/>
  <c r="AB181" i="28"/>
  <c r="AA181" i="28"/>
  <c r="Z181" i="28"/>
  <c r="Y181" i="28"/>
  <c r="X181" i="28"/>
  <c r="W181" i="28"/>
  <c r="T181" i="28"/>
  <c r="S181" i="28"/>
  <c r="R181" i="28"/>
  <c r="AQ180" i="28"/>
  <c r="AP180" i="28"/>
  <c r="AO180" i="28"/>
  <c r="AN180" i="28"/>
  <c r="AM180" i="28"/>
  <c r="AL180" i="28"/>
  <c r="AK180" i="28"/>
  <c r="AJ180" i="28"/>
  <c r="AI180" i="28"/>
  <c r="AH180" i="28"/>
  <c r="AG180" i="28"/>
  <c r="AF180" i="28"/>
  <c r="AE180" i="28"/>
  <c r="AD180" i="28"/>
  <c r="AC180" i="28"/>
  <c r="AB180" i="28"/>
  <c r="AA180" i="28"/>
  <c r="Z180" i="28"/>
  <c r="Y180" i="28"/>
  <c r="X180" i="28"/>
  <c r="W180" i="28"/>
  <c r="T180" i="28"/>
  <c r="S180" i="28"/>
  <c r="R180" i="28"/>
  <c r="P180" i="28"/>
  <c r="AR179" i="28"/>
  <c r="AQ179" i="28"/>
  <c r="AP179" i="28"/>
  <c r="AO179" i="28"/>
  <c r="AN179" i="28"/>
  <c r="AM179" i="28"/>
  <c r="AL179" i="28"/>
  <c r="AK179" i="28"/>
  <c r="AJ179" i="28"/>
  <c r="AI179" i="28"/>
  <c r="AH179" i="28"/>
  <c r="AG179" i="28"/>
  <c r="AF179" i="28"/>
  <c r="AE179" i="28"/>
  <c r="AD179" i="28"/>
  <c r="AC179" i="28"/>
  <c r="AB179" i="28"/>
  <c r="AA179" i="28"/>
  <c r="Z179" i="28"/>
  <c r="Y179" i="28"/>
  <c r="X179" i="28"/>
  <c r="W179" i="28"/>
  <c r="V179" i="28"/>
  <c r="T179" i="28"/>
  <c r="S179" i="28"/>
  <c r="R179" i="28"/>
  <c r="Q179" i="28"/>
  <c r="P179" i="28"/>
  <c r="M179" i="28"/>
  <c r="AQ178" i="28"/>
  <c r="AP178" i="28"/>
  <c r="AO178" i="28"/>
  <c r="AN178" i="28"/>
  <c r="AM178" i="28"/>
  <c r="AL178" i="28"/>
  <c r="AK178" i="28"/>
  <c r="AJ178" i="28"/>
  <c r="AI178" i="28"/>
  <c r="AH178" i="28"/>
  <c r="AG178" i="28"/>
  <c r="AF178" i="28"/>
  <c r="AE178" i="28"/>
  <c r="AD178" i="28"/>
  <c r="AC178" i="28"/>
  <c r="AB178" i="28"/>
  <c r="AA178" i="28"/>
  <c r="Z178" i="28"/>
  <c r="Y178" i="28"/>
  <c r="X178" i="28"/>
  <c r="W178" i="28"/>
  <c r="V178" i="28"/>
  <c r="U178" i="28"/>
  <c r="T178" i="28"/>
  <c r="S178" i="28"/>
  <c r="R178" i="28"/>
  <c r="AR177" i="28"/>
  <c r="AQ177" i="28"/>
  <c r="AP177" i="28"/>
  <c r="AO177" i="28"/>
  <c r="AN177" i="28"/>
  <c r="AM177" i="28"/>
  <c r="AL177" i="28"/>
  <c r="AK177" i="28"/>
  <c r="AJ177" i="28"/>
  <c r="AI177" i="28"/>
  <c r="AH177" i="28"/>
  <c r="AG177" i="28"/>
  <c r="AF177" i="28"/>
  <c r="AE177" i="28"/>
  <c r="AD177" i="28"/>
  <c r="AC177" i="28"/>
  <c r="AB177" i="28"/>
  <c r="AA177" i="28"/>
  <c r="Z177" i="28"/>
  <c r="Y177" i="28"/>
  <c r="X177" i="28"/>
  <c r="W177" i="28"/>
  <c r="V177" i="28"/>
  <c r="T177" i="28"/>
  <c r="S177" i="28"/>
  <c r="R177" i="28"/>
  <c r="Q177" i="28"/>
  <c r="P177" i="28"/>
  <c r="AR176" i="28"/>
  <c r="AQ176" i="28"/>
  <c r="AP176" i="28"/>
  <c r="AO176" i="28"/>
  <c r="AN176" i="28"/>
  <c r="AM176" i="28"/>
  <c r="AL176" i="28"/>
  <c r="AK176" i="28"/>
  <c r="AJ176" i="28"/>
  <c r="AI176" i="28"/>
  <c r="AH176" i="28"/>
  <c r="AG176" i="28"/>
  <c r="AF176" i="28"/>
  <c r="AE176" i="28"/>
  <c r="AD176" i="28"/>
  <c r="AC176" i="28"/>
  <c r="AB176" i="28"/>
  <c r="AA176" i="28"/>
  <c r="Z176" i="28"/>
  <c r="Y176" i="28"/>
  <c r="X176" i="28"/>
  <c r="W176" i="28"/>
  <c r="V176" i="28"/>
  <c r="U176" i="28"/>
  <c r="T176" i="28"/>
  <c r="S176" i="28"/>
  <c r="R176" i="28"/>
  <c r="P176" i="28"/>
  <c r="AR175" i="28"/>
  <c r="AQ175" i="28"/>
  <c r="AP175" i="28"/>
  <c r="AO175" i="28"/>
  <c r="AN175" i="28"/>
  <c r="AM175" i="28"/>
  <c r="AL175" i="28"/>
  <c r="AK175" i="28"/>
  <c r="AJ175" i="28"/>
  <c r="AI175" i="28"/>
  <c r="AH175" i="28"/>
  <c r="AG175" i="28"/>
  <c r="AF175" i="28"/>
  <c r="AE175" i="28"/>
  <c r="AD175" i="28"/>
  <c r="AC175" i="28"/>
  <c r="AB175" i="28"/>
  <c r="AA175" i="28"/>
  <c r="Z175" i="28"/>
  <c r="Y175" i="28"/>
  <c r="X175" i="28"/>
  <c r="W175" i="28"/>
  <c r="T175" i="28"/>
  <c r="S175" i="28"/>
  <c r="R175" i="28"/>
  <c r="O175" i="28"/>
  <c r="AR174" i="28"/>
  <c r="AQ174" i="28"/>
  <c r="AP174" i="28"/>
  <c r="AO174" i="28"/>
  <c r="AN174" i="28"/>
  <c r="AM174" i="28"/>
  <c r="AL174" i="28"/>
  <c r="AK174" i="28"/>
  <c r="AJ174" i="28"/>
  <c r="AI174" i="28"/>
  <c r="AH174" i="28"/>
  <c r="AG174" i="28"/>
  <c r="AF174" i="28"/>
  <c r="AE174" i="28"/>
  <c r="AD174" i="28"/>
  <c r="AC174" i="28"/>
  <c r="AB174" i="28"/>
  <c r="AA174" i="28"/>
  <c r="Z174" i="28"/>
  <c r="Y174" i="28"/>
  <c r="X174" i="28"/>
  <c r="W174" i="28"/>
  <c r="U174" i="28"/>
  <c r="T174" i="28"/>
  <c r="S174" i="28"/>
  <c r="R174" i="28"/>
  <c r="O174" i="28"/>
  <c r="AQ173" i="28"/>
  <c r="AP173" i="28"/>
  <c r="AO173" i="28"/>
  <c r="AN173" i="28"/>
  <c r="AM173" i="28"/>
  <c r="AL173" i="28"/>
  <c r="AK173" i="28"/>
  <c r="AJ173" i="28"/>
  <c r="AI173" i="28"/>
  <c r="AH173" i="28"/>
  <c r="AG173" i="28"/>
  <c r="AF173" i="28"/>
  <c r="AE173" i="28"/>
  <c r="AD173" i="28"/>
  <c r="AC173" i="28"/>
  <c r="AB173" i="28"/>
  <c r="AA173" i="28"/>
  <c r="Z173" i="28"/>
  <c r="Y173" i="28"/>
  <c r="X173" i="28"/>
  <c r="W173" i="28"/>
  <c r="T173" i="28"/>
  <c r="S173" i="28"/>
  <c r="R173" i="28"/>
  <c r="O173" i="28"/>
  <c r="AR172" i="28"/>
  <c r="AQ172" i="28"/>
  <c r="AP172" i="28"/>
  <c r="AO172" i="28"/>
  <c r="AN172" i="28"/>
  <c r="AM172" i="28"/>
  <c r="AL172" i="28"/>
  <c r="AK172" i="28"/>
  <c r="AJ172" i="28"/>
  <c r="AI172" i="28"/>
  <c r="AH172" i="28"/>
  <c r="AG172" i="28"/>
  <c r="AF172" i="28"/>
  <c r="AE172" i="28"/>
  <c r="AD172" i="28"/>
  <c r="AC172" i="28"/>
  <c r="AB172" i="28"/>
  <c r="AA172" i="28"/>
  <c r="Z172" i="28"/>
  <c r="Y172" i="28"/>
  <c r="X172" i="28"/>
  <c r="W172" i="28"/>
  <c r="T172" i="28"/>
  <c r="S172" i="28"/>
  <c r="R172" i="28"/>
  <c r="P172" i="28"/>
  <c r="AR171" i="28"/>
  <c r="AQ171" i="28"/>
  <c r="AP171" i="28"/>
  <c r="AO171" i="28"/>
  <c r="AN171" i="28"/>
  <c r="AM171" i="28"/>
  <c r="AL171" i="28"/>
  <c r="AK171" i="28"/>
  <c r="AJ171" i="28"/>
  <c r="AI171" i="28"/>
  <c r="AH171" i="28"/>
  <c r="AG171" i="28"/>
  <c r="AF171" i="28"/>
  <c r="AE171" i="28"/>
  <c r="AD171" i="28"/>
  <c r="AC171" i="28"/>
  <c r="AB171" i="28"/>
  <c r="AA171" i="28"/>
  <c r="Z171" i="28"/>
  <c r="Y171" i="28"/>
  <c r="X171" i="28"/>
  <c r="W171" i="28"/>
  <c r="V171" i="28"/>
  <c r="U171" i="28"/>
  <c r="T171" i="28"/>
  <c r="S171" i="28"/>
  <c r="R171" i="28"/>
  <c r="Q171" i="28"/>
  <c r="P171" i="28"/>
  <c r="AR170" i="28"/>
  <c r="AQ170" i="28"/>
  <c r="AP170" i="28"/>
  <c r="AO170" i="28"/>
  <c r="AN170" i="28"/>
  <c r="AM170" i="28"/>
  <c r="AL170" i="28"/>
  <c r="AK170" i="28"/>
  <c r="AJ170" i="28"/>
  <c r="AI170" i="28"/>
  <c r="AH170" i="28"/>
  <c r="AG170" i="28"/>
  <c r="AF170" i="28"/>
  <c r="AE170" i="28"/>
  <c r="AD170" i="28"/>
  <c r="AC170" i="28"/>
  <c r="AB170" i="28"/>
  <c r="AA170" i="28"/>
  <c r="Z170" i="28"/>
  <c r="Y170" i="28"/>
  <c r="X170" i="28"/>
  <c r="W170" i="28"/>
  <c r="U170" i="28"/>
  <c r="T170" i="28"/>
  <c r="S170" i="28"/>
  <c r="R170" i="28"/>
  <c r="AQ169" i="28"/>
  <c r="AP169" i="28"/>
  <c r="AO169" i="28"/>
  <c r="AN169" i="28"/>
  <c r="AM169" i="28"/>
  <c r="AL169" i="28"/>
  <c r="AK169" i="28"/>
  <c r="AJ169" i="28"/>
  <c r="AI169" i="28"/>
  <c r="AH169" i="28"/>
  <c r="AG169" i="28"/>
  <c r="AF169" i="28"/>
  <c r="AE169" i="28"/>
  <c r="AD169" i="28"/>
  <c r="AC169" i="28"/>
  <c r="AB169" i="28"/>
  <c r="AA169" i="28"/>
  <c r="Z169" i="28"/>
  <c r="Y169" i="28"/>
  <c r="X169" i="28"/>
  <c r="W169" i="28"/>
  <c r="V169" i="28"/>
  <c r="U169" i="28"/>
  <c r="T169" i="28"/>
  <c r="S169" i="28"/>
  <c r="R169" i="28"/>
  <c r="Q169" i="28"/>
  <c r="P169" i="28"/>
  <c r="M169" i="28"/>
  <c r="AQ168" i="28"/>
  <c r="AP168" i="28"/>
  <c r="AO168" i="28"/>
  <c r="AN168" i="28"/>
  <c r="AM168" i="28"/>
  <c r="AL168" i="28"/>
  <c r="AK168" i="28"/>
  <c r="AJ168" i="28"/>
  <c r="AI168" i="28"/>
  <c r="AH168" i="28"/>
  <c r="AG168" i="28"/>
  <c r="AF168" i="28"/>
  <c r="AE168" i="28"/>
  <c r="AD168" i="28"/>
  <c r="AC168" i="28"/>
  <c r="AB168" i="28"/>
  <c r="AA168" i="28"/>
  <c r="Z168" i="28"/>
  <c r="Y168" i="28"/>
  <c r="X168" i="28"/>
  <c r="W168" i="28"/>
  <c r="V168" i="28"/>
  <c r="U168" i="28"/>
  <c r="T168" i="28"/>
  <c r="S168" i="28"/>
  <c r="R168" i="28"/>
  <c r="P168" i="28"/>
  <c r="AQ167" i="28"/>
  <c r="AP167" i="28"/>
  <c r="AO167" i="28"/>
  <c r="AN167" i="28"/>
  <c r="AM167" i="28"/>
  <c r="AL167" i="28"/>
  <c r="AK167" i="28"/>
  <c r="AJ167" i="28"/>
  <c r="AI167" i="28"/>
  <c r="AH167" i="28"/>
  <c r="AG167" i="28"/>
  <c r="AF167" i="28"/>
  <c r="AE167" i="28"/>
  <c r="AD167" i="28"/>
  <c r="AC167" i="28"/>
  <c r="AB167" i="28"/>
  <c r="AA167" i="28"/>
  <c r="Z167" i="28"/>
  <c r="Y167" i="28"/>
  <c r="X167" i="28"/>
  <c r="W167" i="28"/>
  <c r="T167" i="28"/>
  <c r="S167" i="28"/>
  <c r="R167" i="28"/>
  <c r="AR166" i="28"/>
  <c r="AQ166" i="28"/>
  <c r="AP166" i="28"/>
  <c r="AO166" i="28"/>
  <c r="AN166" i="28"/>
  <c r="AM166" i="28"/>
  <c r="AL166" i="28"/>
  <c r="AK166" i="28"/>
  <c r="AJ166" i="28"/>
  <c r="AI166" i="28"/>
  <c r="AH166" i="28"/>
  <c r="AG166" i="28"/>
  <c r="AF166" i="28"/>
  <c r="AE166" i="28"/>
  <c r="AD166" i="28"/>
  <c r="AC166" i="28"/>
  <c r="AB166" i="28"/>
  <c r="AA166" i="28"/>
  <c r="Z166" i="28"/>
  <c r="Y166" i="28"/>
  <c r="X166" i="28"/>
  <c r="W166" i="28"/>
  <c r="U166" i="28"/>
  <c r="T166" i="28"/>
  <c r="S166" i="28"/>
  <c r="R166" i="28"/>
  <c r="O166" i="28"/>
  <c r="AR165" i="28"/>
  <c r="AQ165" i="28"/>
  <c r="AP165" i="28"/>
  <c r="AO165" i="28"/>
  <c r="AN165" i="28"/>
  <c r="AM165" i="28"/>
  <c r="AL165" i="28"/>
  <c r="AK165" i="28"/>
  <c r="AJ165" i="28"/>
  <c r="AI165" i="28"/>
  <c r="AH165" i="28"/>
  <c r="AG165" i="28"/>
  <c r="AF165" i="28"/>
  <c r="AE165" i="28"/>
  <c r="AD165" i="28"/>
  <c r="AC165" i="28"/>
  <c r="AB165" i="28"/>
  <c r="AA165" i="28"/>
  <c r="Z165" i="28"/>
  <c r="Y165" i="28"/>
  <c r="X165" i="28"/>
  <c r="W165" i="28"/>
  <c r="T165" i="28"/>
  <c r="S165" i="28"/>
  <c r="R165" i="28"/>
  <c r="AR164" i="28"/>
  <c r="AQ164" i="28"/>
  <c r="AP164" i="28"/>
  <c r="AO164" i="28"/>
  <c r="AN164" i="28"/>
  <c r="AM164" i="28"/>
  <c r="AL164" i="28"/>
  <c r="AK164" i="28"/>
  <c r="AJ164" i="28"/>
  <c r="AI164" i="28"/>
  <c r="AH164" i="28"/>
  <c r="AG164" i="28"/>
  <c r="AF164" i="28"/>
  <c r="AE164" i="28"/>
  <c r="AD164" i="28"/>
  <c r="AC164" i="28"/>
  <c r="AB164" i="28"/>
  <c r="AA164" i="28"/>
  <c r="Z164" i="28"/>
  <c r="Y164" i="28"/>
  <c r="X164" i="28"/>
  <c r="W164" i="28"/>
  <c r="T164" i="28"/>
  <c r="S164" i="28"/>
  <c r="R164" i="28"/>
  <c r="P164" i="28"/>
  <c r="N164" i="28"/>
  <c r="AQ163" i="28"/>
  <c r="AP163" i="28"/>
  <c r="AO163" i="28"/>
  <c r="AN163" i="28"/>
  <c r="AM163" i="28"/>
  <c r="AL163" i="28"/>
  <c r="AK163" i="28"/>
  <c r="AJ163" i="28"/>
  <c r="AI163" i="28"/>
  <c r="AH163" i="28"/>
  <c r="AG163" i="28"/>
  <c r="AF163" i="28"/>
  <c r="AE163" i="28"/>
  <c r="AD163" i="28"/>
  <c r="AC163" i="28"/>
  <c r="AB163" i="28"/>
  <c r="AA163" i="28"/>
  <c r="Z163" i="28"/>
  <c r="Y163" i="28"/>
  <c r="X163" i="28"/>
  <c r="W163" i="28"/>
  <c r="V163" i="28"/>
  <c r="U163" i="28"/>
  <c r="T163" i="28"/>
  <c r="S163" i="28"/>
  <c r="R163" i="28"/>
  <c r="Q163" i="28"/>
  <c r="P163" i="28"/>
  <c r="M163" i="28"/>
  <c r="AQ162" i="28"/>
  <c r="AP162" i="28"/>
  <c r="AO162" i="28"/>
  <c r="AN162" i="28"/>
  <c r="AM162" i="28"/>
  <c r="AL162" i="28"/>
  <c r="AK162" i="28"/>
  <c r="AJ162" i="28"/>
  <c r="AI162" i="28"/>
  <c r="AH162" i="28"/>
  <c r="AG162" i="28"/>
  <c r="AF162" i="28"/>
  <c r="AE162" i="28"/>
  <c r="AD162" i="28"/>
  <c r="AC162" i="28"/>
  <c r="AB162" i="28"/>
  <c r="AA162" i="28"/>
  <c r="Z162" i="28"/>
  <c r="Y162" i="28"/>
  <c r="X162" i="28"/>
  <c r="W162" i="28"/>
  <c r="V162" i="28"/>
  <c r="U162" i="28"/>
  <c r="T162" i="28"/>
  <c r="S162" i="28"/>
  <c r="R162" i="28"/>
  <c r="N162" i="28"/>
  <c r="AR161" i="28"/>
  <c r="AQ161" i="28"/>
  <c r="AP161" i="28"/>
  <c r="AO161" i="28"/>
  <c r="AN161" i="28"/>
  <c r="AM161" i="28"/>
  <c r="AL161" i="28"/>
  <c r="AK161" i="28"/>
  <c r="AJ161" i="28"/>
  <c r="AI161" i="28"/>
  <c r="AH161" i="28"/>
  <c r="AG161" i="28"/>
  <c r="AF161" i="28"/>
  <c r="AE161" i="28"/>
  <c r="AD161" i="28"/>
  <c r="AC161" i="28"/>
  <c r="AB161" i="28"/>
  <c r="AA161" i="28"/>
  <c r="Z161" i="28"/>
  <c r="Y161" i="28"/>
  <c r="X161" i="28"/>
  <c r="W161" i="28"/>
  <c r="V161" i="28"/>
  <c r="T161" i="28"/>
  <c r="S161" i="28"/>
  <c r="R161" i="28"/>
  <c r="Q161" i="28"/>
  <c r="P161" i="28"/>
  <c r="O161" i="28"/>
  <c r="AR160" i="28"/>
  <c r="AQ160" i="28"/>
  <c r="AP160" i="28"/>
  <c r="AO160" i="28"/>
  <c r="AN160" i="28"/>
  <c r="AM160" i="28"/>
  <c r="AL160" i="28"/>
  <c r="AK160" i="28"/>
  <c r="AJ160" i="28"/>
  <c r="AI160" i="28"/>
  <c r="AH160" i="28"/>
  <c r="AG160" i="28"/>
  <c r="AF160" i="28"/>
  <c r="AE160" i="28"/>
  <c r="AD160" i="28"/>
  <c r="AC160" i="28"/>
  <c r="AB160" i="28"/>
  <c r="AA160" i="28"/>
  <c r="Z160" i="28"/>
  <c r="Y160" i="28"/>
  <c r="X160" i="28"/>
  <c r="W160" i="28"/>
  <c r="V160" i="28"/>
  <c r="U160" i="28"/>
  <c r="T160" i="28"/>
  <c r="S160" i="28"/>
  <c r="R160" i="28"/>
  <c r="Q160" i="28"/>
  <c r="P160" i="28"/>
  <c r="M160" i="28"/>
  <c r="AR159" i="28"/>
  <c r="AQ159" i="28"/>
  <c r="AP159" i="28"/>
  <c r="AO159" i="28"/>
  <c r="AN159" i="28"/>
  <c r="AM159" i="28"/>
  <c r="AL159" i="28"/>
  <c r="AK159" i="28"/>
  <c r="AJ159" i="28"/>
  <c r="AI159" i="28"/>
  <c r="AH159" i="28"/>
  <c r="AG159" i="28"/>
  <c r="AF159" i="28"/>
  <c r="AE159" i="28"/>
  <c r="AD159" i="28"/>
  <c r="AC159" i="28"/>
  <c r="AB159" i="28"/>
  <c r="AA159" i="28"/>
  <c r="Z159" i="28"/>
  <c r="Y159" i="28"/>
  <c r="X159" i="28"/>
  <c r="W159" i="28"/>
  <c r="T159" i="28"/>
  <c r="S159" i="28"/>
  <c r="R159" i="28"/>
  <c r="O159" i="28"/>
  <c r="AR158" i="28"/>
  <c r="AQ158" i="28"/>
  <c r="AP158" i="28"/>
  <c r="AO158" i="28"/>
  <c r="AN158" i="28"/>
  <c r="AM158" i="28"/>
  <c r="AL158" i="28"/>
  <c r="AK158" i="28"/>
  <c r="AJ158" i="28"/>
  <c r="AI158" i="28"/>
  <c r="AH158" i="28"/>
  <c r="AG158" i="28"/>
  <c r="AF158" i="28"/>
  <c r="AE158" i="28"/>
  <c r="AD158" i="28"/>
  <c r="AC158" i="28"/>
  <c r="AB158" i="28"/>
  <c r="AA158" i="28"/>
  <c r="Z158" i="28"/>
  <c r="Y158" i="28"/>
  <c r="X158" i="28"/>
  <c r="W158" i="28"/>
  <c r="U158" i="28"/>
  <c r="T158" i="28"/>
  <c r="S158" i="28"/>
  <c r="R158" i="28"/>
  <c r="AR157" i="28"/>
  <c r="AQ157" i="28"/>
  <c r="AP157" i="28"/>
  <c r="AO157" i="28"/>
  <c r="AN157" i="28"/>
  <c r="AM157" i="28"/>
  <c r="AL157" i="28"/>
  <c r="AK157" i="28"/>
  <c r="AJ157" i="28"/>
  <c r="AI157" i="28"/>
  <c r="AH157" i="28"/>
  <c r="AG157" i="28"/>
  <c r="AF157" i="28"/>
  <c r="AE157" i="28"/>
  <c r="AD157" i="28"/>
  <c r="AC157" i="28"/>
  <c r="AB157" i="28"/>
  <c r="AA157" i="28"/>
  <c r="Z157" i="28"/>
  <c r="Y157" i="28"/>
  <c r="X157" i="28"/>
  <c r="W157" i="28"/>
  <c r="V157" i="28"/>
  <c r="T157" i="28"/>
  <c r="S157" i="28"/>
  <c r="R157" i="28"/>
  <c r="Q157" i="28"/>
  <c r="P157" i="28"/>
  <c r="M157" i="28"/>
  <c r="AQ156" i="28"/>
  <c r="AP156" i="28"/>
  <c r="AO156" i="28"/>
  <c r="AN156" i="28"/>
  <c r="AM156" i="28"/>
  <c r="AL156" i="28"/>
  <c r="AK156" i="28"/>
  <c r="AJ156" i="28"/>
  <c r="AI156" i="28"/>
  <c r="AH156" i="28"/>
  <c r="AG156" i="28"/>
  <c r="AF156" i="28"/>
  <c r="AE156" i="28"/>
  <c r="AD156" i="28"/>
  <c r="AC156" i="28"/>
  <c r="AB156" i="28"/>
  <c r="AA156" i="28"/>
  <c r="Z156" i="28"/>
  <c r="Y156" i="28"/>
  <c r="X156" i="28"/>
  <c r="W156" i="28"/>
  <c r="U156" i="28"/>
  <c r="T156" i="28"/>
  <c r="S156" i="28"/>
  <c r="R156" i="28"/>
  <c r="P156" i="28"/>
  <c r="AR155" i="28"/>
  <c r="AQ155" i="28"/>
  <c r="AP155" i="28"/>
  <c r="AO155" i="28"/>
  <c r="AN155" i="28"/>
  <c r="AM155" i="28"/>
  <c r="AL155" i="28"/>
  <c r="AK155" i="28"/>
  <c r="AJ155" i="28"/>
  <c r="AI155" i="28"/>
  <c r="AH155" i="28"/>
  <c r="AG155" i="28"/>
  <c r="AF155" i="28"/>
  <c r="AE155" i="28"/>
  <c r="AD155" i="28"/>
  <c r="AC155" i="28"/>
  <c r="AB155" i="28"/>
  <c r="AA155" i="28"/>
  <c r="Z155" i="28"/>
  <c r="Y155" i="28"/>
  <c r="X155" i="28"/>
  <c r="W155" i="28"/>
  <c r="V155" i="28"/>
  <c r="T155" i="28"/>
  <c r="S155" i="28"/>
  <c r="R155" i="28"/>
  <c r="P155" i="28"/>
  <c r="AR154" i="28"/>
  <c r="AQ154" i="28"/>
  <c r="AP154" i="28"/>
  <c r="AO154" i="28"/>
  <c r="AN154" i="28"/>
  <c r="AM154" i="28"/>
  <c r="AL154" i="28"/>
  <c r="AK154" i="28"/>
  <c r="AJ154" i="28"/>
  <c r="AI154" i="28"/>
  <c r="AH154" i="28"/>
  <c r="AG154" i="28"/>
  <c r="AF154" i="28"/>
  <c r="AE154" i="28"/>
  <c r="AD154" i="28"/>
  <c r="AC154" i="28"/>
  <c r="AB154" i="28"/>
  <c r="AA154" i="28"/>
  <c r="Z154" i="28"/>
  <c r="Y154" i="28"/>
  <c r="X154" i="28"/>
  <c r="W154" i="28"/>
  <c r="U154" i="28"/>
  <c r="T154" i="28"/>
  <c r="S154" i="28"/>
  <c r="R154" i="28"/>
  <c r="P154" i="28"/>
  <c r="AQ153" i="28"/>
  <c r="AP153" i="28"/>
  <c r="AO153" i="28"/>
  <c r="AN153" i="28"/>
  <c r="AM153" i="28"/>
  <c r="AL153" i="28"/>
  <c r="AK153" i="28"/>
  <c r="AJ153" i="28"/>
  <c r="AI153" i="28"/>
  <c r="AH153" i="28"/>
  <c r="AG153" i="28"/>
  <c r="AF153" i="28"/>
  <c r="AE153" i="28"/>
  <c r="AD153" i="28"/>
  <c r="AC153" i="28"/>
  <c r="AB153" i="28"/>
  <c r="AA153" i="28"/>
  <c r="Z153" i="28"/>
  <c r="Y153" i="28"/>
  <c r="X153" i="28"/>
  <c r="W153" i="28"/>
  <c r="V153" i="28"/>
  <c r="T153" i="28"/>
  <c r="S153" i="28"/>
  <c r="R153" i="28"/>
  <c r="P153" i="28"/>
  <c r="AR152" i="28"/>
  <c r="AQ152" i="28"/>
  <c r="AP152" i="28"/>
  <c r="AO152" i="28"/>
  <c r="AN152" i="28"/>
  <c r="AM152" i="28"/>
  <c r="AL152" i="28"/>
  <c r="AK152" i="28"/>
  <c r="AJ152" i="28"/>
  <c r="AI152" i="28"/>
  <c r="AH152" i="28"/>
  <c r="AG152" i="28"/>
  <c r="AF152" i="28"/>
  <c r="AE152" i="28"/>
  <c r="AD152" i="28"/>
  <c r="AC152" i="28"/>
  <c r="AB152" i="28"/>
  <c r="AA152" i="28"/>
  <c r="Z152" i="28"/>
  <c r="Y152" i="28"/>
  <c r="X152" i="28"/>
  <c r="W152" i="28"/>
  <c r="V152" i="28"/>
  <c r="U152" i="28"/>
  <c r="T152" i="28"/>
  <c r="S152" i="28"/>
  <c r="R152" i="28"/>
  <c r="P152" i="28"/>
  <c r="AR151" i="28"/>
  <c r="AQ151" i="28"/>
  <c r="AP151" i="28"/>
  <c r="AO151" i="28"/>
  <c r="AN151" i="28"/>
  <c r="AM151" i="28"/>
  <c r="AL151" i="28"/>
  <c r="AK151" i="28"/>
  <c r="AJ151" i="28"/>
  <c r="AI151" i="28"/>
  <c r="AH151" i="28"/>
  <c r="AG151" i="28"/>
  <c r="AF151" i="28"/>
  <c r="AE151" i="28"/>
  <c r="AD151" i="28"/>
  <c r="AC151" i="28"/>
  <c r="AB151" i="28"/>
  <c r="AA151" i="28"/>
  <c r="Z151" i="28"/>
  <c r="Y151" i="28"/>
  <c r="X151" i="28"/>
  <c r="W151" i="28"/>
  <c r="V151" i="28"/>
  <c r="T151" i="28"/>
  <c r="S151" i="28"/>
  <c r="R151" i="28"/>
  <c r="Q151" i="28"/>
  <c r="P151" i="28"/>
  <c r="M151" i="28"/>
  <c r="AQ150" i="28"/>
  <c r="AP150" i="28"/>
  <c r="AO150" i="28"/>
  <c r="AN150" i="28"/>
  <c r="AM150" i="28"/>
  <c r="AL150" i="28"/>
  <c r="AK150" i="28"/>
  <c r="AJ150" i="28"/>
  <c r="AI150" i="28"/>
  <c r="AH150" i="28"/>
  <c r="AG150" i="28"/>
  <c r="AF150" i="28"/>
  <c r="AE150" i="28"/>
  <c r="AD150" i="28"/>
  <c r="AC150" i="28"/>
  <c r="AB150" i="28"/>
  <c r="AA150" i="28"/>
  <c r="Z150" i="28"/>
  <c r="Y150" i="28"/>
  <c r="X150" i="28"/>
  <c r="W150" i="28"/>
  <c r="V150" i="28"/>
  <c r="U150" i="28"/>
  <c r="T150" i="28"/>
  <c r="S150" i="28"/>
  <c r="R150" i="28"/>
  <c r="N150" i="28"/>
  <c r="AQ149" i="28"/>
  <c r="AP149" i="28"/>
  <c r="AO149" i="28"/>
  <c r="AN149" i="28"/>
  <c r="AM149" i="28"/>
  <c r="AL149" i="28"/>
  <c r="AK149" i="28"/>
  <c r="AJ149" i="28"/>
  <c r="AI149" i="28"/>
  <c r="AH149" i="28"/>
  <c r="AG149" i="28"/>
  <c r="AF149" i="28"/>
  <c r="AE149" i="28"/>
  <c r="AD149" i="28"/>
  <c r="AC149" i="28"/>
  <c r="AB149" i="28"/>
  <c r="AA149" i="28"/>
  <c r="Z149" i="28"/>
  <c r="Y149" i="28"/>
  <c r="X149" i="28"/>
  <c r="W149" i="28"/>
  <c r="V149" i="28"/>
  <c r="T149" i="28"/>
  <c r="S149" i="28"/>
  <c r="R149" i="28"/>
  <c r="Q149" i="28"/>
  <c r="P149" i="28"/>
  <c r="AR148" i="28"/>
  <c r="AQ148" i="28"/>
  <c r="AP148" i="28"/>
  <c r="AO148" i="28"/>
  <c r="AN148" i="28"/>
  <c r="AM148" i="28"/>
  <c r="AL148" i="28"/>
  <c r="AK148" i="28"/>
  <c r="AJ148" i="28"/>
  <c r="AI148" i="28"/>
  <c r="AH148" i="28"/>
  <c r="AG148" i="28"/>
  <c r="AF148" i="28"/>
  <c r="AE148" i="28"/>
  <c r="AD148" i="28"/>
  <c r="AC148" i="28"/>
  <c r="AB148" i="28"/>
  <c r="AA148" i="28"/>
  <c r="Z148" i="28"/>
  <c r="Y148" i="28"/>
  <c r="X148" i="28"/>
  <c r="W148" i="28"/>
  <c r="U148" i="28"/>
  <c r="T148" i="28"/>
  <c r="S148" i="28"/>
  <c r="R148" i="28"/>
  <c r="P148" i="28"/>
  <c r="O148" i="28"/>
  <c r="AR147" i="28"/>
  <c r="AQ147" i="28"/>
  <c r="AP147" i="28"/>
  <c r="AO147" i="28"/>
  <c r="AN147" i="28"/>
  <c r="AM147" i="28"/>
  <c r="AL147" i="28"/>
  <c r="AK147" i="28"/>
  <c r="AJ147" i="28"/>
  <c r="AI147" i="28"/>
  <c r="AH147" i="28"/>
  <c r="AG147" i="28"/>
  <c r="AF147" i="28"/>
  <c r="AE147" i="28"/>
  <c r="AD147" i="28"/>
  <c r="AC147" i="28"/>
  <c r="AB147" i="28"/>
  <c r="AA147" i="28"/>
  <c r="Z147" i="28"/>
  <c r="Y147" i="28"/>
  <c r="X147" i="28"/>
  <c r="W147" i="28"/>
  <c r="V147" i="28"/>
  <c r="T147" i="28"/>
  <c r="S147" i="28"/>
  <c r="R147" i="28"/>
  <c r="Q147" i="28"/>
  <c r="O147" i="28"/>
  <c r="AR146" i="28"/>
  <c r="AQ146" i="28"/>
  <c r="AP146" i="28"/>
  <c r="AO146" i="28"/>
  <c r="AN146" i="28"/>
  <c r="AM146" i="28"/>
  <c r="AL146" i="28"/>
  <c r="AK146" i="28"/>
  <c r="AJ146" i="28"/>
  <c r="AI146" i="28"/>
  <c r="AH146" i="28"/>
  <c r="AG146" i="28"/>
  <c r="AF146" i="28"/>
  <c r="AE146" i="28"/>
  <c r="AD146" i="28"/>
  <c r="AC146" i="28"/>
  <c r="AB146" i="28"/>
  <c r="AA146" i="28"/>
  <c r="Z146" i="28"/>
  <c r="Y146" i="28"/>
  <c r="X146" i="28"/>
  <c r="W146" i="28"/>
  <c r="V146" i="28"/>
  <c r="T146" i="28"/>
  <c r="S146" i="28"/>
  <c r="R146" i="28"/>
  <c r="P146" i="28"/>
  <c r="N146" i="28"/>
  <c r="AR145" i="28"/>
  <c r="AQ145" i="28"/>
  <c r="AP145" i="28"/>
  <c r="AO145" i="28"/>
  <c r="AN145" i="28"/>
  <c r="AM145" i="28"/>
  <c r="AL145" i="28"/>
  <c r="AK145" i="28"/>
  <c r="AJ145" i="28"/>
  <c r="AI145" i="28"/>
  <c r="AH145" i="28"/>
  <c r="AG145" i="28"/>
  <c r="AF145" i="28"/>
  <c r="AE145" i="28"/>
  <c r="AD145" i="28"/>
  <c r="AC145" i="28"/>
  <c r="AB145" i="28"/>
  <c r="AA145" i="28"/>
  <c r="Z145" i="28"/>
  <c r="Y145" i="28"/>
  <c r="X145" i="28"/>
  <c r="W145" i="28"/>
  <c r="V145" i="28"/>
  <c r="T145" i="28"/>
  <c r="S145" i="28"/>
  <c r="R145" i="28"/>
  <c r="O145" i="28"/>
  <c r="AR144" i="28"/>
  <c r="AQ144" i="28"/>
  <c r="AP144" i="28"/>
  <c r="AO144" i="28"/>
  <c r="AN144" i="28"/>
  <c r="AM144" i="28"/>
  <c r="AL144" i="28"/>
  <c r="AK144" i="28"/>
  <c r="AJ144" i="28"/>
  <c r="AI144" i="28"/>
  <c r="AH144" i="28"/>
  <c r="AG144" i="28"/>
  <c r="AF144" i="28"/>
  <c r="AE144" i="28"/>
  <c r="AD144" i="28"/>
  <c r="AC144" i="28"/>
  <c r="AB144" i="28"/>
  <c r="AA144" i="28"/>
  <c r="Z144" i="28"/>
  <c r="Y144" i="28"/>
  <c r="X144" i="28"/>
  <c r="W144" i="28"/>
  <c r="T144" i="28"/>
  <c r="S144" i="28"/>
  <c r="R144" i="28"/>
  <c r="Q144" i="28"/>
  <c r="P144" i="28"/>
  <c r="M144" i="28"/>
  <c r="AR143" i="28"/>
  <c r="AQ143" i="28"/>
  <c r="AP143" i="28"/>
  <c r="AO143" i="28"/>
  <c r="AN143" i="28"/>
  <c r="AM143" i="28"/>
  <c r="AL143" i="28"/>
  <c r="AK143" i="28"/>
  <c r="AJ143" i="28"/>
  <c r="AI143" i="28"/>
  <c r="AH143" i="28"/>
  <c r="AG143" i="28"/>
  <c r="AF143" i="28"/>
  <c r="AE143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AR142" i="28"/>
  <c r="AQ142" i="28"/>
  <c r="AP142" i="28"/>
  <c r="AO142" i="28"/>
  <c r="AN142" i="28"/>
  <c r="AM142" i="28"/>
  <c r="AL142" i="28"/>
  <c r="AK142" i="28"/>
  <c r="AJ142" i="28"/>
  <c r="AI142" i="28"/>
  <c r="AH142" i="28"/>
  <c r="AG142" i="28"/>
  <c r="AF142" i="28"/>
  <c r="AE142" i="28"/>
  <c r="AD142" i="28"/>
  <c r="AC142" i="28"/>
  <c r="AB142" i="28"/>
  <c r="AA142" i="28"/>
  <c r="Z142" i="28"/>
  <c r="Y142" i="28"/>
  <c r="X142" i="28"/>
  <c r="W142" i="28"/>
  <c r="U142" i="28"/>
  <c r="T142" i="28"/>
  <c r="S142" i="28"/>
  <c r="R142" i="28"/>
  <c r="O142" i="28"/>
  <c r="AR141" i="28"/>
  <c r="AQ141" i="28"/>
  <c r="AP141" i="28"/>
  <c r="AO141" i="28"/>
  <c r="AN141" i="28"/>
  <c r="AM141" i="28"/>
  <c r="AL141" i="28"/>
  <c r="AK141" i="28"/>
  <c r="AJ141" i="28"/>
  <c r="AI141" i="28"/>
  <c r="AH141" i="28"/>
  <c r="AG141" i="28"/>
  <c r="AF141" i="28"/>
  <c r="AE141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M141" i="28"/>
  <c r="AQ140" i="28"/>
  <c r="AP140" i="28"/>
  <c r="AO140" i="28"/>
  <c r="AN140" i="28"/>
  <c r="AM140" i="28"/>
  <c r="AL140" i="28"/>
  <c r="AK140" i="28"/>
  <c r="AJ140" i="28"/>
  <c r="AI140" i="28"/>
  <c r="AH140" i="28"/>
  <c r="AG140" i="28"/>
  <c r="AF140" i="28"/>
  <c r="AE140" i="28"/>
  <c r="AD140" i="28"/>
  <c r="AC140" i="28"/>
  <c r="AB140" i="28"/>
  <c r="AA140" i="28"/>
  <c r="Z140" i="28"/>
  <c r="Y140" i="28"/>
  <c r="X140" i="28"/>
  <c r="W140" i="28"/>
  <c r="V140" i="28"/>
  <c r="U140" i="28"/>
  <c r="T140" i="28"/>
  <c r="S140" i="28"/>
  <c r="R140" i="28"/>
  <c r="P140" i="28"/>
  <c r="O140" i="28"/>
  <c r="AQ139" i="28"/>
  <c r="AP139" i="28"/>
  <c r="AO139" i="28"/>
  <c r="AN139" i="28"/>
  <c r="AM139" i="28"/>
  <c r="AL139" i="28"/>
  <c r="AK139" i="28"/>
  <c r="AJ139" i="28"/>
  <c r="AI139" i="28"/>
  <c r="AH139" i="28"/>
  <c r="AG139" i="28"/>
  <c r="AF139" i="28"/>
  <c r="AE139" i="28"/>
  <c r="AD139" i="28"/>
  <c r="AC139" i="28"/>
  <c r="AB139" i="28"/>
  <c r="AA139" i="28"/>
  <c r="Z139" i="28"/>
  <c r="Y139" i="28"/>
  <c r="X139" i="28"/>
  <c r="W139" i="28"/>
  <c r="T139" i="28"/>
  <c r="S139" i="28"/>
  <c r="R139" i="28"/>
  <c r="AR138" i="28"/>
  <c r="AQ138" i="28"/>
  <c r="AP138" i="28"/>
  <c r="AO138" i="28"/>
  <c r="AN138" i="28"/>
  <c r="AM138" i="28"/>
  <c r="AL138" i="28"/>
  <c r="AK138" i="28"/>
  <c r="AJ138" i="28"/>
  <c r="AI138" i="28"/>
  <c r="AH138" i="28"/>
  <c r="AG138" i="28"/>
  <c r="AF138" i="28"/>
  <c r="AE138" i="28"/>
  <c r="AD138" i="28"/>
  <c r="AC138" i="28"/>
  <c r="AB138" i="28"/>
  <c r="AA138" i="28"/>
  <c r="Z138" i="28"/>
  <c r="Y138" i="28"/>
  <c r="X138" i="28"/>
  <c r="W138" i="28"/>
  <c r="T138" i="28"/>
  <c r="S138" i="28"/>
  <c r="R138" i="28"/>
  <c r="P138" i="28"/>
  <c r="N138" i="28"/>
  <c r="AR137" i="28"/>
  <c r="AQ137" i="28"/>
  <c r="AP137" i="28"/>
  <c r="AO137" i="28"/>
  <c r="AN137" i="28"/>
  <c r="AM137" i="28"/>
  <c r="AL137" i="28"/>
  <c r="AK137" i="28"/>
  <c r="AJ137" i="28"/>
  <c r="AI137" i="28"/>
  <c r="AH137" i="28"/>
  <c r="AG137" i="28"/>
  <c r="AF137" i="28"/>
  <c r="AE137" i="28"/>
  <c r="AD137" i="28"/>
  <c r="AC137" i="28"/>
  <c r="AB137" i="28"/>
  <c r="AA137" i="28"/>
  <c r="Z137" i="28"/>
  <c r="Y137" i="28"/>
  <c r="X137" i="28"/>
  <c r="W137" i="28"/>
  <c r="T137" i="28"/>
  <c r="S137" i="28"/>
  <c r="R137" i="28"/>
  <c r="AR136" i="28"/>
  <c r="AQ136" i="28"/>
  <c r="AP136" i="28"/>
  <c r="AO136" i="28"/>
  <c r="AN136" i="28"/>
  <c r="AM136" i="28"/>
  <c r="AL136" i="28"/>
  <c r="AK136" i="28"/>
  <c r="AJ136" i="28"/>
  <c r="AI136" i="28"/>
  <c r="AH136" i="28"/>
  <c r="AG136" i="28"/>
  <c r="AF136" i="28"/>
  <c r="AE136" i="28"/>
  <c r="AD136" i="28"/>
  <c r="AC136" i="28"/>
  <c r="AB136" i="28"/>
  <c r="AA136" i="28"/>
  <c r="Z136" i="28"/>
  <c r="Y136" i="28"/>
  <c r="X136" i="28"/>
  <c r="W136" i="28"/>
  <c r="T136" i="28"/>
  <c r="S136" i="28"/>
  <c r="R136" i="28"/>
  <c r="Q136" i="28"/>
  <c r="P136" i="28"/>
  <c r="AQ135" i="28"/>
  <c r="AP135" i="28"/>
  <c r="AO135" i="28"/>
  <c r="AN135" i="28"/>
  <c r="AM135" i="28"/>
  <c r="AL135" i="28"/>
  <c r="AK135" i="28"/>
  <c r="AJ135" i="28"/>
  <c r="AI135" i="28"/>
  <c r="AH135" i="28"/>
  <c r="AG135" i="28"/>
  <c r="AF135" i="28"/>
  <c r="AE135" i="28"/>
  <c r="AD135" i="28"/>
  <c r="AC135" i="28"/>
  <c r="AB135" i="28"/>
  <c r="AA135" i="28"/>
  <c r="Z135" i="28"/>
  <c r="Y135" i="28"/>
  <c r="X135" i="28"/>
  <c r="W135" i="28"/>
  <c r="V135" i="28"/>
  <c r="U135" i="28"/>
  <c r="T135" i="28"/>
  <c r="S135" i="28"/>
  <c r="R135" i="28"/>
  <c r="Q135" i="28"/>
  <c r="P135" i="28"/>
  <c r="M135" i="28"/>
  <c r="AR134" i="28"/>
  <c r="AQ134" i="28"/>
  <c r="AP134" i="28"/>
  <c r="AO134" i="28"/>
  <c r="AN134" i="28"/>
  <c r="AM134" i="28"/>
  <c r="AL134" i="28"/>
  <c r="AK134" i="28"/>
  <c r="AJ134" i="28"/>
  <c r="AI134" i="28"/>
  <c r="AH134" i="28"/>
  <c r="AG134" i="28"/>
  <c r="AF134" i="28"/>
  <c r="AE134" i="28"/>
  <c r="AD134" i="28"/>
  <c r="AC134" i="28"/>
  <c r="AB134" i="28"/>
  <c r="AA134" i="28"/>
  <c r="Z134" i="28"/>
  <c r="Y134" i="28"/>
  <c r="X134" i="28"/>
  <c r="W134" i="28"/>
  <c r="U134" i="28"/>
  <c r="T134" i="28"/>
  <c r="S134" i="28"/>
  <c r="R134" i="28"/>
  <c r="N134" i="28"/>
  <c r="AQ133" i="28"/>
  <c r="AP133" i="28"/>
  <c r="AO133" i="28"/>
  <c r="AN133" i="28"/>
  <c r="AM133" i="28"/>
  <c r="AL133" i="28"/>
  <c r="AK133" i="28"/>
  <c r="AJ133" i="28"/>
  <c r="AI133" i="28"/>
  <c r="AH133" i="28"/>
  <c r="AG133" i="28"/>
  <c r="AF133" i="28"/>
  <c r="AE133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R133" i="28"/>
  <c r="Q133" i="28"/>
  <c r="P133" i="28"/>
  <c r="M133" i="28"/>
  <c r="AR132" i="28"/>
  <c r="AQ132" i="28"/>
  <c r="AP132" i="28"/>
  <c r="AO132" i="28"/>
  <c r="AN132" i="28"/>
  <c r="AM132" i="28"/>
  <c r="AL132" i="28"/>
  <c r="AK132" i="28"/>
  <c r="AJ132" i="28"/>
  <c r="AI132" i="28"/>
  <c r="AH132" i="28"/>
  <c r="AG132" i="28"/>
  <c r="AF132" i="28"/>
  <c r="AE132" i="28"/>
  <c r="AD132" i="28"/>
  <c r="AC132" i="28"/>
  <c r="AB132" i="28"/>
  <c r="AA132" i="28"/>
  <c r="Z132" i="28"/>
  <c r="Y132" i="28"/>
  <c r="X132" i="28"/>
  <c r="W132" i="28"/>
  <c r="U132" i="28"/>
  <c r="T132" i="28"/>
  <c r="S132" i="28"/>
  <c r="R132" i="28"/>
  <c r="P132" i="28"/>
  <c r="N132" i="28"/>
  <c r="AR131" i="28"/>
  <c r="AQ131" i="28"/>
  <c r="AP131" i="28"/>
  <c r="AO131" i="28"/>
  <c r="AN131" i="28"/>
  <c r="AM131" i="28"/>
  <c r="AL131" i="28"/>
  <c r="AK131" i="28"/>
  <c r="AJ131" i="28"/>
  <c r="AI131" i="28"/>
  <c r="AH131" i="28"/>
  <c r="AG131" i="28"/>
  <c r="AF131" i="28"/>
  <c r="AE131" i="28"/>
  <c r="AD131" i="28"/>
  <c r="AC131" i="28"/>
  <c r="AB131" i="28"/>
  <c r="AA131" i="28"/>
  <c r="Z131" i="28"/>
  <c r="Y131" i="28"/>
  <c r="X131" i="28"/>
  <c r="W131" i="28"/>
  <c r="T131" i="28"/>
  <c r="S131" i="28"/>
  <c r="R131" i="28"/>
  <c r="O131" i="28"/>
  <c r="AQ130" i="28"/>
  <c r="AP130" i="28"/>
  <c r="AO130" i="28"/>
  <c r="AN130" i="28"/>
  <c r="AM130" i="28"/>
  <c r="AL130" i="28"/>
  <c r="AK130" i="28"/>
  <c r="AJ130" i="28"/>
  <c r="AI130" i="28"/>
  <c r="AH130" i="28"/>
  <c r="AG130" i="28"/>
  <c r="AF130" i="28"/>
  <c r="AE130" i="28"/>
  <c r="AD130" i="28"/>
  <c r="AC130" i="28"/>
  <c r="AB130" i="28"/>
  <c r="AA130" i="28"/>
  <c r="Z130" i="28"/>
  <c r="Y130" i="28"/>
  <c r="X130" i="28"/>
  <c r="W130" i="28"/>
  <c r="T130" i="28"/>
  <c r="S130" i="28"/>
  <c r="R130" i="28"/>
  <c r="P130" i="28"/>
  <c r="N130" i="28"/>
  <c r="AQ129" i="28"/>
  <c r="AP129" i="28"/>
  <c r="AO129" i="28"/>
  <c r="AN129" i="28"/>
  <c r="AM129" i="28"/>
  <c r="AL129" i="28"/>
  <c r="AK129" i="28"/>
  <c r="AJ129" i="28"/>
  <c r="AI129" i="28"/>
  <c r="AH129" i="28"/>
  <c r="AG129" i="28"/>
  <c r="AF129" i="28"/>
  <c r="AE129" i="28"/>
  <c r="AD129" i="28"/>
  <c r="AC129" i="28"/>
  <c r="AB129" i="28"/>
  <c r="AA129" i="28"/>
  <c r="Z129" i="28"/>
  <c r="Y129" i="28"/>
  <c r="X129" i="28"/>
  <c r="W129" i="28"/>
  <c r="V129" i="28"/>
  <c r="T129" i="28"/>
  <c r="S129" i="28"/>
  <c r="R129" i="28"/>
  <c r="O129" i="28"/>
  <c r="AQ128" i="28"/>
  <c r="AP128" i="28"/>
  <c r="AO128" i="28"/>
  <c r="AN128" i="28"/>
  <c r="AM128" i="28"/>
  <c r="AL128" i="28"/>
  <c r="AK128" i="28"/>
  <c r="AJ128" i="28"/>
  <c r="AI128" i="28"/>
  <c r="AH128" i="28"/>
  <c r="AG128" i="28"/>
  <c r="AF128" i="28"/>
  <c r="AE128" i="28"/>
  <c r="AD128" i="28"/>
  <c r="AC128" i="28"/>
  <c r="AB128" i="28"/>
  <c r="AA128" i="28"/>
  <c r="Z128" i="28"/>
  <c r="Y128" i="28"/>
  <c r="X128" i="28"/>
  <c r="W128" i="28"/>
  <c r="T128" i="28"/>
  <c r="S128" i="28"/>
  <c r="R128" i="28"/>
  <c r="P128" i="28"/>
  <c r="AR127" i="28"/>
  <c r="AQ127" i="28"/>
  <c r="AP127" i="28"/>
  <c r="AO127" i="28"/>
  <c r="AN127" i="28"/>
  <c r="AM127" i="28"/>
  <c r="AL127" i="28"/>
  <c r="AK127" i="28"/>
  <c r="AJ127" i="28"/>
  <c r="AI127" i="28"/>
  <c r="AH127" i="28"/>
  <c r="AG127" i="28"/>
  <c r="AF127" i="28"/>
  <c r="AE127" i="28"/>
  <c r="AD127" i="28"/>
  <c r="AC127" i="28"/>
  <c r="AB127" i="28"/>
  <c r="AA127" i="28"/>
  <c r="Z127" i="28"/>
  <c r="Y127" i="28"/>
  <c r="X127" i="28"/>
  <c r="W127" i="28"/>
  <c r="V127" i="28"/>
  <c r="T127" i="28"/>
  <c r="S127" i="28"/>
  <c r="R127" i="28"/>
  <c r="P127" i="28"/>
  <c r="O127" i="28"/>
  <c r="AQ126" i="28"/>
  <c r="AP126" i="28"/>
  <c r="AO126" i="28"/>
  <c r="AN126" i="28"/>
  <c r="AM126" i="28"/>
  <c r="AL126" i="28"/>
  <c r="AK126" i="28"/>
  <c r="AJ126" i="28"/>
  <c r="AI126" i="28"/>
  <c r="AH126" i="28"/>
  <c r="AG126" i="28"/>
  <c r="AF126" i="28"/>
  <c r="AE126" i="28"/>
  <c r="AD126" i="28"/>
  <c r="AC126" i="28"/>
  <c r="AB126" i="28"/>
  <c r="AA126" i="28"/>
  <c r="Z126" i="28"/>
  <c r="Y126" i="28"/>
  <c r="X126" i="28"/>
  <c r="W126" i="28"/>
  <c r="V126" i="28"/>
  <c r="U126" i="28"/>
  <c r="T126" i="28"/>
  <c r="S126" i="28"/>
  <c r="R126" i="28"/>
  <c r="O126" i="28"/>
  <c r="AQ125" i="28"/>
  <c r="AP125" i="28"/>
  <c r="AO125" i="28"/>
  <c r="AN125" i="28"/>
  <c r="AM125" i="28"/>
  <c r="AL125" i="28"/>
  <c r="AK125" i="28"/>
  <c r="AJ125" i="28"/>
  <c r="AI125" i="28"/>
  <c r="AH125" i="28"/>
  <c r="AG125" i="28"/>
  <c r="AF125" i="28"/>
  <c r="AE125" i="28"/>
  <c r="AD125" i="28"/>
  <c r="AC125" i="28"/>
  <c r="AB125" i="28"/>
  <c r="AA125" i="28"/>
  <c r="Z125" i="28"/>
  <c r="Y125" i="28"/>
  <c r="X125" i="28"/>
  <c r="W125" i="28"/>
  <c r="V125" i="28"/>
  <c r="T125" i="28"/>
  <c r="S125" i="28"/>
  <c r="R125" i="28"/>
  <c r="Q125" i="28"/>
  <c r="P125" i="28"/>
  <c r="O125" i="28"/>
  <c r="M125" i="28"/>
  <c r="AQ124" i="28"/>
  <c r="AP124" i="28"/>
  <c r="AO124" i="28"/>
  <c r="AN124" i="28"/>
  <c r="AM124" i="28"/>
  <c r="AL124" i="28"/>
  <c r="AK124" i="28"/>
  <c r="AJ124" i="28"/>
  <c r="AI124" i="28"/>
  <c r="AH124" i="28"/>
  <c r="AG124" i="28"/>
  <c r="AF124" i="28"/>
  <c r="AE124" i="28"/>
  <c r="AD124" i="28"/>
  <c r="AC124" i="28"/>
  <c r="AB124" i="28"/>
  <c r="AA124" i="28"/>
  <c r="Z124" i="28"/>
  <c r="Y124" i="28"/>
  <c r="X124" i="28"/>
  <c r="W124" i="28"/>
  <c r="V124" i="28"/>
  <c r="U124" i="28"/>
  <c r="T124" i="28"/>
  <c r="S124" i="28"/>
  <c r="R124" i="28"/>
  <c r="P124" i="28"/>
  <c r="O124" i="28"/>
  <c r="AR123" i="28"/>
  <c r="AQ123" i="28"/>
  <c r="AP123" i="28"/>
  <c r="AO123" i="28"/>
  <c r="AN123" i="28"/>
  <c r="AM123" i="28"/>
  <c r="AL123" i="28"/>
  <c r="AK123" i="28"/>
  <c r="AJ123" i="28"/>
  <c r="AI123" i="28"/>
  <c r="AH123" i="28"/>
  <c r="AG123" i="28"/>
  <c r="AF123" i="28"/>
  <c r="AE123" i="28"/>
  <c r="AD123" i="28"/>
  <c r="AC123" i="28"/>
  <c r="AB123" i="28"/>
  <c r="AA123" i="28"/>
  <c r="Z123" i="28"/>
  <c r="Y123" i="28"/>
  <c r="X123" i="28"/>
  <c r="W123" i="28"/>
  <c r="T123" i="28"/>
  <c r="S123" i="28"/>
  <c r="R123" i="28"/>
  <c r="AQ122" i="28"/>
  <c r="AP122" i="28"/>
  <c r="AO122" i="28"/>
  <c r="AN122" i="28"/>
  <c r="AM122" i="28"/>
  <c r="AL122" i="28"/>
  <c r="AK122" i="28"/>
  <c r="AJ122" i="28"/>
  <c r="AI122" i="28"/>
  <c r="AH122" i="28"/>
  <c r="AG122" i="28"/>
  <c r="AF122" i="28"/>
  <c r="AE122" i="28"/>
  <c r="AD122" i="28"/>
  <c r="AC122" i="28"/>
  <c r="AB122" i="28"/>
  <c r="AA122" i="28"/>
  <c r="Z122" i="28"/>
  <c r="Y122" i="28"/>
  <c r="X122" i="28"/>
  <c r="W122" i="28"/>
  <c r="T122" i="28"/>
  <c r="S122" i="28"/>
  <c r="R122" i="28"/>
  <c r="P122" i="28"/>
  <c r="N122" i="28"/>
  <c r="AQ121" i="28"/>
  <c r="AP121" i="28"/>
  <c r="AO121" i="28"/>
  <c r="AN121" i="28"/>
  <c r="AM121" i="28"/>
  <c r="AL121" i="28"/>
  <c r="AK121" i="28"/>
  <c r="AJ121" i="28"/>
  <c r="AI121" i="28"/>
  <c r="AH121" i="28"/>
  <c r="AG121" i="28"/>
  <c r="AF121" i="28"/>
  <c r="AE121" i="28"/>
  <c r="AD121" i="28"/>
  <c r="AC121" i="28"/>
  <c r="AB121" i="28"/>
  <c r="AA121" i="28"/>
  <c r="Z121" i="28"/>
  <c r="Y121" i="28"/>
  <c r="X121" i="28"/>
  <c r="W121" i="28"/>
  <c r="T121" i="28"/>
  <c r="S121" i="28"/>
  <c r="R121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AD120" i="28"/>
  <c r="AC120" i="28"/>
  <c r="AB120" i="28"/>
  <c r="AA120" i="28"/>
  <c r="Z120" i="28"/>
  <c r="Y120" i="28"/>
  <c r="X120" i="28"/>
  <c r="W120" i="28"/>
  <c r="T120" i="28"/>
  <c r="S120" i="28"/>
  <c r="R120" i="28"/>
  <c r="Q120" i="28"/>
  <c r="P120" i="28"/>
  <c r="AR119" i="28"/>
  <c r="AQ119" i="28"/>
  <c r="AP119" i="28"/>
  <c r="AO119" i="28"/>
  <c r="AN119" i="28"/>
  <c r="AM119" i="28"/>
  <c r="AL119" i="28"/>
  <c r="AK119" i="28"/>
  <c r="AJ119" i="28"/>
  <c r="AI119" i="28"/>
  <c r="AH119" i="28"/>
  <c r="AG119" i="28"/>
  <c r="AF119" i="28"/>
  <c r="AE119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P119" i="28"/>
  <c r="M119" i="28"/>
  <c r="AR118" i="28"/>
  <c r="AQ118" i="28"/>
  <c r="AP118" i="28"/>
  <c r="AO118" i="28"/>
  <c r="AN118" i="28"/>
  <c r="AM118" i="28"/>
  <c r="AL118" i="28"/>
  <c r="AK118" i="28"/>
  <c r="AJ118" i="28"/>
  <c r="AI118" i="28"/>
  <c r="AH118" i="28"/>
  <c r="AG118" i="28"/>
  <c r="AF118" i="28"/>
  <c r="AE118" i="28"/>
  <c r="AD118" i="28"/>
  <c r="AC118" i="28"/>
  <c r="AB118" i="28"/>
  <c r="AA118" i="28"/>
  <c r="Z118" i="28"/>
  <c r="Y118" i="28"/>
  <c r="X118" i="28"/>
  <c r="W118" i="28"/>
  <c r="U118" i="28"/>
  <c r="T118" i="28"/>
  <c r="S118" i="28"/>
  <c r="R118" i="28"/>
  <c r="N118" i="28"/>
  <c r="AR117" i="28"/>
  <c r="AQ117" i="28"/>
  <c r="AP117" i="28"/>
  <c r="AO117" i="28"/>
  <c r="AN117" i="28"/>
  <c r="AM117" i="28"/>
  <c r="AL117" i="28"/>
  <c r="AK117" i="28"/>
  <c r="AJ117" i="28"/>
  <c r="AI117" i="28"/>
  <c r="AH117" i="28"/>
  <c r="AG117" i="28"/>
  <c r="AF117" i="28"/>
  <c r="AE117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M117" i="28"/>
  <c r="AQ116" i="28"/>
  <c r="AP116" i="28"/>
  <c r="AO116" i="28"/>
  <c r="AN116" i="28"/>
  <c r="AM116" i="28"/>
  <c r="AL116" i="28"/>
  <c r="AK116" i="28"/>
  <c r="AJ116" i="28"/>
  <c r="AI116" i="28"/>
  <c r="AH116" i="28"/>
  <c r="AG116" i="28"/>
  <c r="AF116" i="28"/>
  <c r="AE116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P116" i="28"/>
  <c r="N116" i="28"/>
  <c r="AR115" i="28"/>
  <c r="AQ115" i="28"/>
  <c r="AP115" i="28"/>
  <c r="AO115" i="28"/>
  <c r="AN115" i="28"/>
  <c r="AM115" i="28"/>
  <c r="AL115" i="28"/>
  <c r="AK115" i="28"/>
  <c r="AJ115" i="28"/>
  <c r="AI115" i="28"/>
  <c r="AH115" i="28"/>
  <c r="AG115" i="28"/>
  <c r="AF115" i="28"/>
  <c r="AE115" i="28"/>
  <c r="AD115" i="28"/>
  <c r="AC115" i="28"/>
  <c r="AB115" i="28"/>
  <c r="AA115" i="28"/>
  <c r="Z115" i="28"/>
  <c r="Y115" i="28"/>
  <c r="X115" i="28"/>
  <c r="W115" i="28"/>
  <c r="V115" i="28"/>
  <c r="T115" i="28"/>
  <c r="S115" i="28"/>
  <c r="R115" i="28"/>
  <c r="Q115" i="28"/>
  <c r="O115" i="28"/>
  <c r="AR114" i="28"/>
  <c r="AQ114" i="28"/>
  <c r="AP114" i="28"/>
  <c r="AO114" i="28"/>
  <c r="AN114" i="28"/>
  <c r="AM114" i="28"/>
  <c r="AL114" i="28"/>
  <c r="AK114" i="28"/>
  <c r="AJ114" i="28"/>
  <c r="AI114" i="28"/>
  <c r="AH114" i="28"/>
  <c r="AG114" i="28"/>
  <c r="AF114" i="28"/>
  <c r="AE114" i="28"/>
  <c r="AD114" i="28"/>
  <c r="AC114" i="28"/>
  <c r="AB114" i="28"/>
  <c r="AA114" i="28"/>
  <c r="Z114" i="28"/>
  <c r="Y114" i="28"/>
  <c r="X114" i="28"/>
  <c r="W114" i="28"/>
  <c r="V114" i="28"/>
  <c r="T114" i="28"/>
  <c r="S114" i="28"/>
  <c r="R114" i="28"/>
  <c r="O114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W113" i="28"/>
  <c r="T113" i="28"/>
  <c r="S113" i="28"/>
  <c r="R113" i="28"/>
  <c r="O113" i="28"/>
  <c r="AR112" i="28"/>
  <c r="AQ112" i="28"/>
  <c r="AP112" i="28"/>
  <c r="AO112" i="28"/>
  <c r="AN112" i="28"/>
  <c r="AM112" i="28"/>
  <c r="AL112" i="28"/>
  <c r="AK112" i="28"/>
  <c r="AJ112" i="28"/>
  <c r="AI112" i="28"/>
  <c r="AH112" i="28"/>
  <c r="AG112" i="28"/>
  <c r="AF112" i="28"/>
  <c r="AE112" i="28"/>
  <c r="AD112" i="28"/>
  <c r="AC112" i="28"/>
  <c r="AB112" i="28"/>
  <c r="AA112" i="28"/>
  <c r="Z112" i="28"/>
  <c r="Y112" i="28"/>
  <c r="X112" i="28"/>
  <c r="W112" i="28"/>
  <c r="V112" i="28"/>
  <c r="T112" i="28"/>
  <c r="S112" i="28"/>
  <c r="R112" i="28"/>
  <c r="Q112" i="28"/>
  <c r="P112" i="28"/>
  <c r="M112" i="28"/>
  <c r="AQ111" i="28"/>
  <c r="AP111" i="28"/>
  <c r="AO111" i="28"/>
  <c r="AN111" i="28"/>
  <c r="AM111" i="28"/>
  <c r="AL111" i="28"/>
  <c r="AK111" i="28"/>
  <c r="AJ111" i="28"/>
  <c r="AI111" i="28"/>
  <c r="AH111" i="28"/>
  <c r="AG111" i="28"/>
  <c r="AF111" i="28"/>
  <c r="AE111" i="28"/>
  <c r="AD111" i="28"/>
  <c r="AC111" i="28"/>
  <c r="AB111" i="28"/>
  <c r="AA111" i="28"/>
  <c r="Z111" i="28"/>
  <c r="Y111" i="28"/>
  <c r="X111" i="28"/>
  <c r="W111" i="28"/>
  <c r="V111" i="28"/>
  <c r="U111" i="28"/>
  <c r="T111" i="28"/>
  <c r="S111" i="28"/>
  <c r="R111" i="28"/>
  <c r="Q111" i="28"/>
  <c r="P111" i="28"/>
  <c r="M111" i="28"/>
  <c r="AR110" i="28"/>
  <c r="AQ110" i="28"/>
  <c r="AP110" i="28"/>
  <c r="AO110" i="28"/>
  <c r="AN110" i="28"/>
  <c r="AM110" i="28"/>
  <c r="AL110" i="28"/>
  <c r="AK110" i="28"/>
  <c r="AJ110" i="28"/>
  <c r="AI110" i="28"/>
  <c r="AH110" i="28"/>
  <c r="AG110" i="28"/>
  <c r="AF110" i="28"/>
  <c r="AE110" i="28"/>
  <c r="AD110" i="28"/>
  <c r="AC110" i="28"/>
  <c r="AB110" i="28"/>
  <c r="AA110" i="28"/>
  <c r="Z110" i="28"/>
  <c r="Y110" i="28"/>
  <c r="X110" i="28"/>
  <c r="W110" i="28"/>
  <c r="V110" i="28"/>
  <c r="U110" i="28"/>
  <c r="T110" i="28"/>
  <c r="S110" i="28"/>
  <c r="R110" i="28"/>
  <c r="N110" i="28"/>
  <c r="AR109" i="28"/>
  <c r="AQ109" i="28"/>
  <c r="AP109" i="28"/>
  <c r="AO109" i="28"/>
  <c r="AN109" i="28"/>
  <c r="AM109" i="28"/>
  <c r="AL109" i="28"/>
  <c r="AK109" i="28"/>
  <c r="AJ109" i="28"/>
  <c r="AI109" i="28"/>
  <c r="AH109" i="28"/>
  <c r="AG109" i="28"/>
  <c r="AF109" i="28"/>
  <c r="AE109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P109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P108" i="28"/>
  <c r="O108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T107" i="28"/>
  <c r="S107" i="28"/>
  <c r="R107" i="28"/>
  <c r="M107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T106" i="28"/>
  <c r="S106" i="28"/>
  <c r="R106" i="28"/>
  <c r="O106" i="28"/>
  <c r="AR105" i="28"/>
  <c r="AQ105" i="28"/>
  <c r="AP105" i="28"/>
  <c r="AO105" i="28"/>
  <c r="AN105" i="28"/>
  <c r="AM105" i="28"/>
  <c r="AL105" i="28"/>
  <c r="AK105" i="28"/>
  <c r="AJ105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T105" i="28"/>
  <c r="S105" i="28"/>
  <c r="R105" i="28"/>
  <c r="O105" i="28"/>
  <c r="AR104" i="28"/>
  <c r="AQ104" i="28"/>
  <c r="AP104" i="28"/>
  <c r="AO104" i="28"/>
  <c r="AN104" i="28"/>
  <c r="AM104" i="28"/>
  <c r="AL104" i="28"/>
  <c r="AK104" i="28"/>
  <c r="AJ104" i="28"/>
  <c r="AI104" i="28"/>
  <c r="AH104" i="28"/>
  <c r="AG104" i="28"/>
  <c r="AF104" i="28"/>
  <c r="AE104" i="28"/>
  <c r="AD104" i="28"/>
  <c r="AC104" i="28"/>
  <c r="AB104" i="28"/>
  <c r="AA104" i="28"/>
  <c r="Z104" i="28"/>
  <c r="Y104" i="28"/>
  <c r="X104" i="28"/>
  <c r="W104" i="28"/>
  <c r="T104" i="28"/>
  <c r="S104" i="28"/>
  <c r="R104" i="28"/>
  <c r="P104" i="28"/>
  <c r="AR103" i="28"/>
  <c r="AQ103" i="28"/>
  <c r="AP103" i="28"/>
  <c r="AO103" i="28"/>
  <c r="AN103" i="28"/>
  <c r="AM103" i="28"/>
  <c r="AL103" i="28"/>
  <c r="AK103" i="28"/>
  <c r="AJ103" i="28"/>
  <c r="AI103" i="28"/>
  <c r="AH103" i="28"/>
  <c r="AG103" i="28"/>
  <c r="AF103" i="28"/>
  <c r="AE103" i="28"/>
  <c r="AD103" i="28"/>
  <c r="AC103" i="28"/>
  <c r="AB103" i="28"/>
  <c r="AA103" i="28"/>
  <c r="Z103" i="28"/>
  <c r="Y103" i="28"/>
  <c r="X103" i="28"/>
  <c r="W103" i="28"/>
  <c r="V103" i="28"/>
  <c r="T103" i="28"/>
  <c r="S103" i="28"/>
  <c r="R103" i="28"/>
  <c r="Q103" i="28"/>
  <c r="P103" i="28"/>
  <c r="AR102" i="28"/>
  <c r="AQ102" i="28"/>
  <c r="AP102" i="28"/>
  <c r="AO102" i="28"/>
  <c r="AN102" i="28"/>
  <c r="AM102" i="28"/>
  <c r="AL102" i="28"/>
  <c r="AK102" i="28"/>
  <c r="AJ102" i="28"/>
  <c r="AI102" i="28"/>
  <c r="AH102" i="28"/>
  <c r="AG102" i="28"/>
  <c r="AF102" i="28"/>
  <c r="AE102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O102" i="28"/>
  <c r="AQ101" i="28"/>
  <c r="AP101" i="28"/>
  <c r="AO101" i="28"/>
  <c r="AN101" i="28"/>
  <c r="AM101" i="28"/>
  <c r="AL101" i="28"/>
  <c r="AK101" i="28"/>
  <c r="AJ101" i="28"/>
  <c r="AI101" i="28"/>
  <c r="AH101" i="28"/>
  <c r="AG101" i="28"/>
  <c r="AF101" i="28"/>
  <c r="AE101" i="28"/>
  <c r="AD101" i="28"/>
  <c r="AC101" i="28"/>
  <c r="AB101" i="28"/>
  <c r="AA101" i="28"/>
  <c r="Z101" i="28"/>
  <c r="Y101" i="28"/>
  <c r="X101" i="28"/>
  <c r="W101" i="28"/>
  <c r="V101" i="28"/>
  <c r="U101" i="28"/>
  <c r="T101" i="28"/>
  <c r="S101" i="28"/>
  <c r="R101" i="28"/>
  <c r="Q101" i="28"/>
  <c r="P101" i="28"/>
  <c r="M101" i="28"/>
  <c r="AR100" i="28"/>
  <c r="AQ100" i="28"/>
  <c r="AP100" i="28"/>
  <c r="AO100" i="28"/>
  <c r="AN100" i="28"/>
  <c r="AM100" i="28"/>
  <c r="AL100" i="28"/>
  <c r="AK100" i="28"/>
  <c r="AJ100" i="28"/>
  <c r="AI100" i="28"/>
  <c r="AH100" i="28"/>
  <c r="AG100" i="28"/>
  <c r="AF100" i="28"/>
  <c r="AE100" i="28"/>
  <c r="AD100" i="28"/>
  <c r="AC100" i="28"/>
  <c r="AB100" i="28"/>
  <c r="AA100" i="28"/>
  <c r="Z100" i="28"/>
  <c r="Y100" i="28"/>
  <c r="X100" i="28"/>
  <c r="W100" i="28"/>
  <c r="U100" i="28"/>
  <c r="T100" i="28"/>
  <c r="S100" i="28"/>
  <c r="R100" i="28"/>
  <c r="P100" i="28"/>
  <c r="O100" i="28"/>
  <c r="AR99" i="28"/>
  <c r="AQ99" i="28"/>
  <c r="AP99" i="28"/>
  <c r="AO99" i="28"/>
  <c r="AN99" i="28"/>
  <c r="AM99" i="28"/>
  <c r="AL99" i="28"/>
  <c r="AK99" i="28"/>
  <c r="AJ99" i="28"/>
  <c r="AI99" i="28"/>
  <c r="AH99" i="28"/>
  <c r="AG99" i="28"/>
  <c r="AF99" i="28"/>
  <c r="AE99" i="28"/>
  <c r="AD99" i="28"/>
  <c r="AC99" i="28"/>
  <c r="AB99" i="28"/>
  <c r="AA99" i="28"/>
  <c r="Z99" i="28"/>
  <c r="Y99" i="28"/>
  <c r="X99" i="28"/>
  <c r="W99" i="28"/>
  <c r="T99" i="28"/>
  <c r="S99" i="28"/>
  <c r="R99" i="28"/>
  <c r="O99" i="28"/>
  <c r="AR98" i="28"/>
  <c r="AQ98" i="28"/>
  <c r="AP98" i="28"/>
  <c r="AO98" i="28"/>
  <c r="AN98" i="28"/>
  <c r="AM98" i="28"/>
  <c r="AL98" i="28"/>
  <c r="AK98" i="28"/>
  <c r="AJ98" i="28"/>
  <c r="AI98" i="28"/>
  <c r="AH98" i="28"/>
  <c r="AG98" i="28"/>
  <c r="AF98" i="28"/>
  <c r="AE98" i="28"/>
  <c r="AD98" i="28"/>
  <c r="AC98" i="28"/>
  <c r="AB98" i="28"/>
  <c r="AA98" i="28"/>
  <c r="Z98" i="28"/>
  <c r="Y98" i="28"/>
  <c r="X98" i="28"/>
  <c r="W98" i="28"/>
  <c r="T98" i="28"/>
  <c r="S98" i="28"/>
  <c r="R98" i="28"/>
  <c r="P98" i="28"/>
  <c r="N98" i="28"/>
  <c r="AR97" i="28"/>
  <c r="AQ97" i="28"/>
  <c r="AP97" i="28"/>
  <c r="AO97" i="28"/>
  <c r="AN97" i="28"/>
  <c r="AM97" i="28"/>
  <c r="AL97" i="28"/>
  <c r="AK97" i="28"/>
  <c r="AJ97" i="28"/>
  <c r="AI97" i="28"/>
  <c r="AH97" i="28"/>
  <c r="AG97" i="28"/>
  <c r="AF97" i="28"/>
  <c r="AE97" i="28"/>
  <c r="AD97" i="28"/>
  <c r="AC97" i="28"/>
  <c r="AB97" i="28"/>
  <c r="AA97" i="28"/>
  <c r="Z97" i="28"/>
  <c r="Y97" i="28"/>
  <c r="X97" i="28"/>
  <c r="W97" i="28"/>
  <c r="V97" i="28"/>
  <c r="T97" i="28"/>
  <c r="S97" i="28"/>
  <c r="R97" i="28"/>
  <c r="O97" i="28"/>
  <c r="M97" i="28"/>
  <c r="AQ96" i="28"/>
  <c r="AP96" i="28"/>
  <c r="AO96" i="28"/>
  <c r="AN96" i="28"/>
  <c r="AM96" i="28"/>
  <c r="AL96" i="28"/>
  <c r="AK96" i="28"/>
  <c r="AJ96" i="28"/>
  <c r="AI96" i="28"/>
  <c r="AH96" i="28"/>
  <c r="AG96" i="28"/>
  <c r="AF96" i="28"/>
  <c r="AE96" i="28"/>
  <c r="AD96" i="28"/>
  <c r="AC96" i="28"/>
  <c r="AB96" i="28"/>
  <c r="AA96" i="28"/>
  <c r="Z96" i="28"/>
  <c r="Y96" i="28"/>
  <c r="X96" i="28"/>
  <c r="W96" i="28"/>
  <c r="T96" i="28"/>
  <c r="S96" i="28"/>
  <c r="R96" i="28"/>
  <c r="Q96" i="28"/>
  <c r="P96" i="28"/>
  <c r="M96" i="28"/>
  <c r="AR95" i="28"/>
  <c r="AQ95" i="28"/>
  <c r="AP95" i="28"/>
  <c r="AO95" i="28"/>
  <c r="AN95" i="28"/>
  <c r="AM95" i="28"/>
  <c r="AL95" i="28"/>
  <c r="AK95" i="28"/>
  <c r="AJ95" i="28"/>
  <c r="AI95" i="28"/>
  <c r="AH95" i="28"/>
  <c r="AG95" i="28"/>
  <c r="AF95" i="28"/>
  <c r="AE95" i="28"/>
  <c r="AD95" i="28"/>
  <c r="AC95" i="28"/>
  <c r="AB95" i="28"/>
  <c r="AA95" i="28"/>
  <c r="Z95" i="28"/>
  <c r="Y95" i="28"/>
  <c r="X95" i="28"/>
  <c r="W95" i="28"/>
  <c r="V95" i="28"/>
  <c r="U95" i="28"/>
  <c r="T95" i="28"/>
  <c r="S95" i="28"/>
  <c r="R95" i="28"/>
  <c r="P95" i="28"/>
  <c r="AR94" i="28"/>
  <c r="AQ94" i="28"/>
  <c r="AP94" i="28"/>
  <c r="AO94" i="28"/>
  <c r="AN94" i="28"/>
  <c r="AM94" i="28"/>
  <c r="AL94" i="28"/>
  <c r="AK94" i="28"/>
  <c r="AJ94" i="28"/>
  <c r="AI94" i="28"/>
  <c r="AH94" i="28"/>
  <c r="AG94" i="28"/>
  <c r="AF94" i="28"/>
  <c r="AE94" i="28"/>
  <c r="AD94" i="28"/>
  <c r="AC94" i="28"/>
  <c r="AB94" i="28"/>
  <c r="AA94" i="28"/>
  <c r="Z94" i="28"/>
  <c r="Y94" i="28"/>
  <c r="X94" i="28"/>
  <c r="W94" i="28"/>
  <c r="V94" i="28"/>
  <c r="U94" i="28"/>
  <c r="T94" i="28"/>
  <c r="S94" i="28"/>
  <c r="R94" i="28"/>
  <c r="O94" i="28"/>
  <c r="AR93" i="28"/>
  <c r="AQ93" i="28"/>
  <c r="AP93" i="28"/>
  <c r="AO93" i="28"/>
  <c r="AN93" i="28"/>
  <c r="AM93" i="28"/>
  <c r="AL93" i="28"/>
  <c r="AK93" i="28"/>
  <c r="AJ93" i="28"/>
  <c r="AI93" i="28"/>
  <c r="AH93" i="28"/>
  <c r="AG93" i="28"/>
  <c r="AF93" i="28"/>
  <c r="AE93" i="28"/>
  <c r="AD93" i="28"/>
  <c r="AC93" i="28"/>
  <c r="AB93" i="28"/>
  <c r="AA93" i="28"/>
  <c r="Z93" i="28"/>
  <c r="Y93" i="28"/>
  <c r="X93" i="28"/>
  <c r="W93" i="28"/>
  <c r="V93" i="28"/>
  <c r="T93" i="28"/>
  <c r="S93" i="28"/>
  <c r="R93" i="28"/>
  <c r="Q93" i="28"/>
  <c r="P93" i="28"/>
  <c r="M93" i="28"/>
  <c r="AR92" i="28"/>
  <c r="AQ92" i="28"/>
  <c r="AP92" i="28"/>
  <c r="AO92" i="28"/>
  <c r="AN92" i="28"/>
  <c r="AM92" i="28"/>
  <c r="AL92" i="28"/>
  <c r="AK92" i="28"/>
  <c r="AJ92" i="28"/>
  <c r="AI92" i="28"/>
  <c r="AH92" i="28"/>
  <c r="AG92" i="28"/>
  <c r="AF92" i="28"/>
  <c r="AE92" i="28"/>
  <c r="AD92" i="28"/>
  <c r="AC92" i="28"/>
  <c r="AB92" i="28"/>
  <c r="AA92" i="28"/>
  <c r="Z92" i="28"/>
  <c r="Y92" i="28"/>
  <c r="X92" i="28"/>
  <c r="W92" i="28"/>
  <c r="V92" i="28"/>
  <c r="U92" i="28"/>
  <c r="T92" i="28"/>
  <c r="S92" i="28"/>
  <c r="R92" i="28"/>
  <c r="P92" i="28"/>
  <c r="O92" i="28"/>
  <c r="AQ91" i="28"/>
  <c r="AP91" i="28"/>
  <c r="AO91" i="28"/>
  <c r="AN91" i="28"/>
  <c r="AM91" i="28"/>
  <c r="AL91" i="28"/>
  <c r="AK91" i="28"/>
  <c r="AJ91" i="28"/>
  <c r="AI91" i="28"/>
  <c r="AH91" i="28"/>
  <c r="AG91" i="28"/>
  <c r="AF91" i="28"/>
  <c r="AE91" i="28"/>
  <c r="AD91" i="28"/>
  <c r="AC91" i="28"/>
  <c r="AB91" i="28"/>
  <c r="AA91" i="28"/>
  <c r="Z91" i="28"/>
  <c r="Y91" i="28"/>
  <c r="X91" i="28"/>
  <c r="W91" i="28"/>
  <c r="T91" i="28"/>
  <c r="S91" i="28"/>
  <c r="R91" i="28"/>
  <c r="M91" i="28"/>
  <c r="AQ90" i="28"/>
  <c r="AP90" i="28"/>
  <c r="AO90" i="28"/>
  <c r="AN90" i="28"/>
  <c r="AM90" i="28"/>
  <c r="AL90" i="28"/>
  <c r="AK90" i="28"/>
  <c r="AJ90" i="28"/>
  <c r="AI90" i="28"/>
  <c r="AH90" i="28"/>
  <c r="AG90" i="28"/>
  <c r="AF90" i="28"/>
  <c r="AE90" i="28"/>
  <c r="AD90" i="28"/>
  <c r="AC90" i="28"/>
  <c r="AB90" i="28"/>
  <c r="AA90" i="28"/>
  <c r="Z90" i="28"/>
  <c r="Y90" i="28"/>
  <c r="X90" i="28"/>
  <c r="W90" i="28"/>
  <c r="V90" i="28"/>
  <c r="T90" i="28"/>
  <c r="S90" i="28"/>
  <c r="R90" i="28"/>
  <c r="O90" i="28"/>
  <c r="AQ89" i="28"/>
  <c r="AP89" i="28"/>
  <c r="AO89" i="28"/>
  <c r="AN89" i="28"/>
  <c r="AM89" i="28"/>
  <c r="AL89" i="28"/>
  <c r="AK89" i="28"/>
  <c r="AJ89" i="28"/>
  <c r="AI89" i="28"/>
  <c r="AH89" i="28"/>
  <c r="AG89" i="28"/>
  <c r="AF89" i="28"/>
  <c r="AE89" i="28"/>
  <c r="AD89" i="28"/>
  <c r="AC89" i="28"/>
  <c r="AB89" i="28"/>
  <c r="AA89" i="28"/>
  <c r="Z89" i="28"/>
  <c r="Y89" i="28"/>
  <c r="X89" i="28"/>
  <c r="W89" i="28"/>
  <c r="T89" i="28"/>
  <c r="S89" i="28"/>
  <c r="R89" i="28"/>
  <c r="AQ88" i="28"/>
  <c r="AP88" i="28"/>
  <c r="AO88" i="28"/>
  <c r="AN88" i="28"/>
  <c r="AM88" i="28"/>
  <c r="AL88" i="28"/>
  <c r="AK88" i="28"/>
  <c r="AJ88" i="28"/>
  <c r="AI88" i="28"/>
  <c r="AH88" i="28"/>
  <c r="AG88" i="28"/>
  <c r="AF88" i="28"/>
  <c r="AE88" i="28"/>
  <c r="AD88" i="28"/>
  <c r="AC88" i="28"/>
  <c r="AB88" i="28"/>
  <c r="AA88" i="28"/>
  <c r="Z88" i="28"/>
  <c r="Y88" i="28"/>
  <c r="X88" i="28"/>
  <c r="W88" i="28"/>
  <c r="T88" i="28"/>
  <c r="S88" i="28"/>
  <c r="R88" i="28"/>
  <c r="P88" i="28"/>
  <c r="AQ87" i="28"/>
  <c r="AP87" i="28"/>
  <c r="AO87" i="28"/>
  <c r="AN87" i="28"/>
  <c r="AM87" i="28"/>
  <c r="AL87" i="28"/>
  <c r="AK87" i="28"/>
  <c r="AJ87" i="28"/>
  <c r="AI87" i="28"/>
  <c r="AH87" i="28"/>
  <c r="AG87" i="28"/>
  <c r="AF87" i="28"/>
  <c r="AE87" i="28"/>
  <c r="AD87" i="28"/>
  <c r="AC87" i="28"/>
  <c r="AB87" i="28"/>
  <c r="AA87" i="28"/>
  <c r="Z87" i="28"/>
  <c r="Y87" i="28"/>
  <c r="X87" i="28"/>
  <c r="W87" i="28"/>
  <c r="V87" i="28"/>
  <c r="U87" i="28"/>
  <c r="T87" i="28"/>
  <c r="S87" i="28"/>
  <c r="R87" i="28"/>
  <c r="Q87" i="28"/>
  <c r="P87" i="28"/>
  <c r="M87" i="28"/>
  <c r="AQ86" i="28"/>
  <c r="AP86" i="28"/>
  <c r="AO86" i="28"/>
  <c r="AN86" i="28"/>
  <c r="AM86" i="28"/>
  <c r="AL86" i="28"/>
  <c r="AK86" i="28"/>
  <c r="AJ86" i="28"/>
  <c r="AI86" i="28"/>
  <c r="AH86" i="28"/>
  <c r="AG86" i="28"/>
  <c r="AF86" i="28"/>
  <c r="AE86" i="28"/>
  <c r="AD86" i="28"/>
  <c r="AC86" i="28"/>
  <c r="AB86" i="28"/>
  <c r="AA86" i="28"/>
  <c r="Z86" i="28"/>
  <c r="Y86" i="28"/>
  <c r="X86" i="28"/>
  <c r="W86" i="28"/>
  <c r="V86" i="28"/>
  <c r="U86" i="28"/>
  <c r="T86" i="28"/>
  <c r="S86" i="28"/>
  <c r="R86" i="28"/>
  <c r="N86" i="28"/>
  <c r="AR85" i="28"/>
  <c r="AQ85" i="28"/>
  <c r="AP85" i="28"/>
  <c r="AO85" i="28"/>
  <c r="AN85" i="28"/>
  <c r="AM85" i="28"/>
  <c r="AL85" i="28"/>
  <c r="AK85" i="28"/>
  <c r="AJ85" i="28"/>
  <c r="AI85" i="28"/>
  <c r="AH85" i="28"/>
  <c r="AG85" i="28"/>
  <c r="AF85" i="28"/>
  <c r="AE85" i="28"/>
  <c r="AD85" i="28"/>
  <c r="AC85" i="28"/>
  <c r="AB85" i="28"/>
  <c r="AA85" i="28"/>
  <c r="Z85" i="28"/>
  <c r="Y85" i="28"/>
  <c r="X85" i="28"/>
  <c r="W85" i="28"/>
  <c r="V85" i="28"/>
  <c r="T85" i="28"/>
  <c r="S85" i="28"/>
  <c r="R85" i="28"/>
  <c r="Q85" i="28"/>
  <c r="P85" i="28"/>
  <c r="M85" i="28"/>
  <c r="AQ84" i="28"/>
  <c r="AP84" i="28"/>
  <c r="AO84" i="28"/>
  <c r="AN84" i="28"/>
  <c r="AM84" i="28"/>
  <c r="AL84" i="28"/>
  <c r="AK84" i="28"/>
  <c r="AJ84" i="28"/>
  <c r="AI84" i="28"/>
  <c r="AH84" i="28"/>
  <c r="AG84" i="28"/>
  <c r="AF84" i="28"/>
  <c r="AE84" i="28"/>
  <c r="AD84" i="28"/>
  <c r="AC84" i="28"/>
  <c r="AB84" i="28"/>
  <c r="AA84" i="28"/>
  <c r="Z84" i="28"/>
  <c r="Y84" i="28"/>
  <c r="X84" i="28"/>
  <c r="W84" i="28"/>
  <c r="V84" i="28"/>
  <c r="U84" i="28"/>
  <c r="T84" i="28"/>
  <c r="S84" i="28"/>
  <c r="R84" i="28"/>
  <c r="P84" i="28"/>
  <c r="N84" i="28"/>
  <c r="AQ83" i="28"/>
  <c r="AP83" i="28"/>
  <c r="AO83" i="28"/>
  <c r="AN83" i="28"/>
  <c r="AM83" i="28"/>
  <c r="AL83" i="28"/>
  <c r="AK83" i="28"/>
  <c r="AJ83" i="28"/>
  <c r="AI83" i="28"/>
  <c r="AH83" i="28"/>
  <c r="AG83" i="28"/>
  <c r="AF83" i="28"/>
  <c r="AE83" i="28"/>
  <c r="AD83" i="28"/>
  <c r="AC83" i="28"/>
  <c r="AB83" i="28"/>
  <c r="AA83" i="28"/>
  <c r="Z83" i="28"/>
  <c r="Y83" i="28"/>
  <c r="X83" i="28"/>
  <c r="W83" i="28"/>
  <c r="U83" i="28"/>
  <c r="T83" i="28"/>
  <c r="S83" i="28"/>
  <c r="R83" i="28"/>
  <c r="O83" i="28"/>
  <c r="AR82" i="28"/>
  <c r="AQ82" i="28"/>
  <c r="AP82" i="28"/>
  <c r="AO82" i="28"/>
  <c r="AN82" i="28"/>
  <c r="AM82" i="28"/>
  <c r="AL82" i="28"/>
  <c r="AK82" i="28"/>
  <c r="AJ82" i="28"/>
  <c r="AI82" i="28"/>
  <c r="AH82" i="28"/>
  <c r="AG82" i="28"/>
  <c r="AF82" i="28"/>
  <c r="AE82" i="28"/>
  <c r="AD82" i="28"/>
  <c r="AC82" i="28"/>
  <c r="AB82" i="28"/>
  <c r="AA82" i="28"/>
  <c r="Z82" i="28"/>
  <c r="Y82" i="28"/>
  <c r="X82" i="28"/>
  <c r="W82" i="28"/>
  <c r="T82" i="28"/>
  <c r="S82" i="28"/>
  <c r="R82" i="28"/>
  <c r="O82" i="28"/>
  <c r="AQ81" i="28"/>
  <c r="AP81" i="28"/>
  <c r="AO81" i="28"/>
  <c r="AN81" i="28"/>
  <c r="AM81" i="28"/>
  <c r="AL81" i="28"/>
  <c r="AK81" i="28"/>
  <c r="AJ81" i="28"/>
  <c r="AI81" i="28"/>
  <c r="AH81" i="28"/>
  <c r="AG81" i="28"/>
  <c r="AF81" i="28"/>
  <c r="AE81" i="28"/>
  <c r="AD81" i="28"/>
  <c r="AC81" i="28"/>
  <c r="AB81" i="28"/>
  <c r="AA81" i="28"/>
  <c r="Z81" i="28"/>
  <c r="Y81" i="28"/>
  <c r="X81" i="28"/>
  <c r="W81" i="28"/>
  <c r="T81" i="28"/>
  <c r="S81" i="28"/>
  <c r="R81" i="28"/>
  <c r="O81" i="28"/>
  <c r="AQ80" i="28"/>
  <c r="AP80" i="28"/>
  <c r="AO80" i="28"/>
  <c r="AN80" i="28"/>
  <c r="AM80" i="28"/>
  <c r="AL80" i="28"/>
  <c r="AK80" i="28"/>
  <c r="AJ80" i="28"/>
  <c r="AI80" i="28"/>
  <c r="AH80" i="28"/>
  <c r="AG80" i="28"/>
  <c r="AF80" i="28"/>
  <c r="AE80" i="28"/>
  <c r="AD80" i="28"/>
  <c r="AC80" i="28"/>
  <c r="AB80" i="28"/>
  <c r="AA80" i="28"/>
  <c r="Z80" i="28"/>
  <c r="Y80" i="28"/>
  <c r="X80" i="28"/>
  <c r="W80" i="28"/>
  <c r="T80" i="28"/>
  <c r="S80" i="28"/>
  <c r="R80" i="28"/>
  <c r="P80" i="28"/>
  <c r="AR79" i="28"/>
  <c r="AQ79" i="28"/>
  <c r="AP79" i="28"/>
  <c r="AO79" i="28"/>
  <c r="AN79" i="28"/>
  <c r="AM79" i="28"/>
  <c r="AL79" i="28"/>
  <c r="AK79" i="28"/>
  <c r="AJ79" i="28"/>
  <c r="AI79" i="28"/>
  <c r="AH79" i="28"/>
  <c r="AG79" i="28"/>
  <c r="AF79" i="28"/>
  <c r="AE79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AR78" i="28"/>
  <c r="AQ78" i="28"/>
  <c r="AP78" i="28"/>
  <c r="AO78" i="28"/>
  <c r="AN78" i="28"/>
  <c r="AM78" i="28"/>
  <c r="AL78" i="28"/>
  <c r="AK78" i="28"/>
  <c r="AJ78" i="28"/>
  <c r="AI78" i="28"/>
  <c r="AH78" i="28"/>
  <c r="AG78" i="28"/>
  <c r="AF78" i="28"/>
  <c r="AE78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O78" i="28"/>
  <c r="AQ77" i="28"/>
  <c r="AP77" i="28"/>
  <c r="AO77" i="28"/>
  <c r="AN77" i="28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M77" i="28"/>
  <c r="AR76" i="28"/>
  <c r="AQ76" i="28"/>
  <c r="AP76" i="28"/>
  <c r="AO76" i="28"/>
  <c r="AN76" i="28"/>
  <c r="AM76" i="28"/>
  <c r="AL76" i="28"/>
  <c r="AK76" i="28"/>
  <c r="AJ76" i="28"/>
  <c r="AI76" i="28"/>
  <c r="AH76" i="28"/>
  <c r="AG76" i="28"/>
  <c r="AF76" i="28"/>
  <c r="AE76" i="28"/>
  <c r="AD76" i="28"/>
  <c r="AC76" i="28"/>
  <c r="AB76" i="28"/>
  <c r="AA76" i="28"/>
  <c r="Z76" i="28"/>
  <c r="Y76" i="28"/>
  <c r="X76" i="28"/>
  <c r="W76" i="28"/>
  <c r="V76" i="28"/>
  <c r="U76" i="28"/>
  <c r="T76" i="28"/>
  <c r="S76" i="28"/>
  <c r="R76" i="28"/>
  <c r="P76" i="28"/>
  <c r="O76" i="28"/>
  <c r="AR75" i="28"/>
  <c r="AQ75" i="28"/>
  <c r="AP75" i="28"/>
  <c r="AO75" i="28"/>
  <c r="AN75" i="28"/>
  <c r="AM75" i="28"/>
  <c r="AL75" i="28"/>
  <c r="AK75" i="28"/>
  <c r="AJ75" i="28"/>
  <c r="AI75" i="28"/>
  <c r="AH75" i="28"/>
  <c r="AG75" i="28"/>
  <c r="AF75" i="28"/>
  <c r="AE75" i="28"/>
  <c r="AD75" i="28"/>
  <c r="AC75" i="28"/>
  <c r="AB75" i="28"/>
  <c r="AA75" i="28"/>
  <c r="Z75" i="28"/>
  <c r="Y75" i="28"/>
  <c r="X75" i="28"/>
  <c r="W75" i="28"/>
  <c r="T75" i="28"/>
  <c r="S75" i="28"/>
  <c r="R75" i="28"/>
  <c r="M75" i="28"/>
  <c r="AQ74" i="28"/>
  <c r="AP74" i="28"/>
  <c r="AO74" i="28"/>
  <c r="AN74" i="28"/>
  <c r="AM74" i="28"/>
  <c r="AL74" i="28"/>
  <c r="AK74" i="28"/>
  <c r="AJ74" i="28"/>
  <c r="AI74" i="28"/>
  <c r="AH74" i="28"/>
  <c r="AG74" i="28"/>
  <c r="AF74" i="28"/>
  <c r="AE74" i="28"/>
  <c r="AD74" i="28"/>
  <c r="AC74" i="28"/>
  <c r="AB74" i="28"/>
  <c r="AA74" i="28"/>
  <c r="Z74" i="28"/>
  <c r="Y74" i="28"/>
  <c r="X74" i="28"/>
  <c r="W74" i="28"/>
  <c r="T74" i="28"/>
  <c r="S74" i="28"/>
  <c r="R74" i="28"/>
  <c r="P74" i="28"/>
  <c r="N74" i="28"/>
  <c r="AR73" i="28"/>
  <c r="AQ73" i="28"/>
  <c r="AP73" i="28"/>
  <c r="AO73" i="28"/>
  <c r="AN73" i="28"/>
  <c r="AM73" i="28"/>
  <c r="AL73" i="28"/>
  <c r="AK73" i="28"/>
  <c r="AJ73" i="28"/>
  <c r="AI73" i="28"/>
  <c r="AH73" i="28"/>
  <c r="AG73" i="28"/>
  <c r="AF73" i="28"/>
  <c r="AE73" i="28"/>
  <c r="AD73" i="28"/>
  <c r="AC73" i="28"/>
  <c r="AB73" i="28"/>
  <c r="AA73" i="28"/>
  <c r="Z73" i="28"/>
  <c r="Y73" i="28"/>
  <c r="X73" i="28"/>
  <c r="W73" i="28"/>
  <c r="T73" i="28"/>
  <c r="S73" i="28"/>
  <c r="R73" i="28"/>
  <c r="O73" i="28"/>
  <c r="AR72" i="28"/>
  <c r="AQ72" i="28"/>
  <c r="AP72" i="28"/>
  <c r="AO72" i="28"/>
  <c r="AN72" i="28"/>
  <c r="AM72" i="28"/>
  <c r="AL72" i="28"/>
  <c r="AK72" i="28"/>
  <c r="AJ72" i="28"/>
  <c r="AI72" i="28"/>
  <c r="AH72" i="28"/>
  <c r="AG72" i="28"/>
  <c r="AF72" i="28"/>
  <c r="AE72" i="28"/>
  <c r="AD72" i="28"/>
  <c r="AC72" i="28"/>
  <c r="AB72" i="28"/>
  <c r="AA72" i="28"/>
  <c r="Z72" i="28"/>
  <c r="Y72" i="28"/>
  <c r="X72" i="28"/>
  <c r="W72" i="28"/>
  <c r="T72" i="28"/>
  <c r="S72" i="28"/>
  <c r="R72" i="28"/>
  <c r="Q72" i="28"/>
  <c r="P72" i="28"/>
  <c r="M72" i="28"/>
  <c r="AR71" i="28"/>
  <c r="AQ71" i="28"/>
  <c r="AP71" i="28"/>
  <c r="AO71" i="28"/>
  <c r="AN71" i="28"/>
  <c r="AM71" i="28"/>
  <c r="AL71" i="28"/>
  <c r="AK71" i="28"/>
  <c r="AJ71" i="28"/>
  <c r="AI71" i="28"/>
  <c r="AH71" i="28"/>
  <c r="AG71" i="28"/>
  <c r="AF71" i="28"/>
  <c r="AE71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M71" i="28"/>
  <c r="AR70" i="28"/>
  <c r="AQ70" i="28"/>
  <c r="AP70" i="28"/>
  <c r="AO70" i="28"/>
  <c r="AN70" i="28"/>
  <c r="AM70" i="28"/>
  <c r="AL70" i="28"/>
  <c r="AK70" i="28"/>
  <c r="AJ70" i="28"/>
  <c r="AI70" i="28"/>
  <c r="AH70" i="28"/>
  <c r="AG70" i="28"/>
  <c r="AF70" i="28"/>
  <c r="AE70" i="28"/>
  <c r="AD70" i="28"/>
  <c r="AC70" i="28"/>
  <c r="AB70" i="28"/>
  <c r="AA70" i="28"/>
  <c r="Z70" i="28"/>
  <c r="Y70" i="28"/>
  <c r="X70" i="28"/>
  <c r="W70" i="28"/>
  <c r="U70" i="28"/>
  <c r="T70" i="28"/>
  <c r="S70" i="28"/>
  <c r="R70" i="28"/>
  <c r="N70" i="28"/>
  <c r="AQ69" i="28"/>
  <c r="AP69" i="28"/>
  <c r="AO69" i="28"/>
  <c r="AN69" i="28"/>
  <c r="AM69" i="28"/>
  <c r="AL69" i="28"/>
  <c r="AK69" i="28"/>
  <c r="AJ69" i="28"/>
  <c r="AI69" i="28"/>
  <c r="AH69" i="28"/>
  <c r="AG69" i="28"/>
  <c r="AF69" i="28"/>
  <c r="AE69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M69" i="28"/>
  <c r="AR68" i="28"/>
  <c r="AQ68" i="28"/>
  <c r="AP68" i="28"/>
  <c r="AO68" i="28"/>
  <c r="AN68" i="28"/>
  <c r="AM68" i="28"/>
  <c r="AL68" i="28"/>
  <c r="AK68" i="28"/>
  <c r="AJ68" i="28"/>
  <c r="AI68" i="28"/>
  <c r="AH68" i="28"/>
  <c r="AG68" i="28"/>
  <c r="AF68" i="28"/>
  <c r="AE68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P68" i="28"/>
  <c r="N68" i="28"/>
  <c r="AR67" i="28"/>
  <c r="AQ67" i="28"/>
  <c r="AP67" i="28"/>
  <c r="AO67" i="28"/>
  <c r="AN67" i="28"/>
  <c r="AM67" i="28"/>
  <c r="AL67" i="28"/>
  <c r="AK67" i="28"/>
  <c r="AJ67" i="28"/>
  <c r="AI67" i="28"/>
  <c r="AH67" i="28"/>
  <c r="AG67" i="28"/>
  <c r="AF67" i="28"/>
  <c r="AE67" i="28"/>
  <c r="AD67" i="28"/>
  <c r="AC67" i="28"/>
  <c r="AB67" i="28"/>
  <c r="AA67" i="28"/>
  <c r="Z67" i="28"/>
  <c r="Y67" i="28"/>
  <c r="X67" i="28"/>
  <c r="W67" i="28"/>
  <c r="V67" i="28"/>
  <c r="T67" i="28"/>
  <c r="S67" i="28"/>
  <c r="R67" i="28"/>
  <c r="P67" i="28"/>
  <c r="AR66" i="28"/>
  <c r="AQ66" i="28"/>
  <c r="AP66" i="28"/>
  <c r="AO66" i="28"/>
  <c r="AN66" i="28"/>
  <c r="AM66" i="28"/>
  <c r="AL66" i="28"/>
  <c r="AK66" i="28"/>
  <c r="AJ66" i="28"/>
  <c r="AI66" i="28"/>
  <c r="AH66" i="28"/>
  <c r="AG66" i="28"/>
  <c r="AF66" i="28"/>
  <c r="AE66" i="28"/>
  <c r="AD66" i="28"/>
  <c r="AC66" i="28"/>
  <c r="AB66" i="28"/>
  <c r="AA66" i="28"/>
  <c r="Z66" i="28"/>
  <c r="Y66" i="28"/>
  <c r="X66" i="28"/>
  <c r="W66" i="28"/>
  <c r="V66" i="28"/>
  <c r="U66" i="28"/>
  <c r="T66" i="28"/>
  <c r="S66" i="28"/>
  <c r="R66" i="28"/>
  <c r="O66" i="28"/>
  <c r="AR65" i="28"/>
  <c r="AQ65" i="28"/>
  <c r="AP65" i="28"/>
  <c r="AO65" i="28"/>
  <c r="AN65" i="28"/>
  <c r="AM65" i="28"/>
  <c r="AL65" i="28"/>
  <c r="AK65" i="28"/>
  <c r="AJ65" i="28"/>
  <c r="AI65" i="28"/>
  <c r="AH65" i="28"/>
  <c r="AG65" i="28"/>
  <c r="AF65" i="28"/>
  <c r="AE65" i="28"/>
  <c r="AD65" i="28"/>
  <c r="AC65" i="28"/>
  <c r="AB65" i="28"/>
  <c r="AA65" i="28"/>
  <c r="Z65" i="28"/>
  <c r="Y65" i="28"/>
  <c r="X65" i="28"/>
  <c r="W65" i="28"/>
  <c r="V65" i="28"/>
  <c r="T65" i="28"/>
  <c r="S65" i="28"/>
  <c r="R65" i="28"/>
  <c r="P65" i="28"/>
  <c r="M65" i="28"/>
  <c r="AQ64" i="28"/>
  <c r="AP64" i="28"/>
  <c r="AO64" i="28"/>
  <c r="AN64" i="28"/>
  <c r="AM64" i="28"/>
  <c r="AL64" i="28"/>
  <c r="AK64" i="28"/>
  <c r="AJ64" i="28"/>
  <c r="AI64" i="28"/>
  <c r="AH64" i="28"/>
  <c r="AG64" i="28"/>
  <c r="AF64" i="28"/>
  <c r="AE64" i="28"/>
  <c r="AD64" i="28"/>
  <c r="AC64" i="28"/>
  <c r="AB64" i="28"/>
  <c r="AA64" i="28"/>
  <c r="Z64" i="28"/>
  <c r="Y64" i="28"/>
  <c r="X64" i="28"/>
  <c r="W64" i="28"/>
  <c r="U64" i="28"/>
  <c r="T64" i="28"/>
  <c r="S64" i="28"/>
  <c r="R64" i="28"/>
  <c r="Q64" i="28"/>
  <c r="P64" i="28"/>
  <c r="M64" i="28"/>
  <c r="AR63" i="28"/>
  <c r="AQ63" i="28"/>
  <c r="AP63" i="28"/>
  <c r="AO63" i="28"/>
  <c r="AN63" i="28"/>
  <c r="AM63" i="28"/>
  <c r="AL63" i="28"/>
  <c r="AK63" i="28"/>
  <c r="AJ63" i="28"/>
  <c r="AI63" i="28"/>
  <c r="AH63" i="28"/>
  <c r="AG63" i="28"/>
  <c r="AF63" i="28"/>
  <c r="AE63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M63" i="28"/>
  <c r="AQ62" i="28"/>
  <c r="AP62" i="28"/>
  <c r="AO62" i="28"/>
  <c r="AN62" i="28"/>
  <c r="AM62" i="28"/>
  <c r="AL62" i="28"/>
  <c r="AK62" i="28"/>
  <c r="AJ62" i="28"/>
  <c r="AI62" i="28"/>
  <c r="AH62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M62" i="28"/>
  <c r="AR61" i="28"/>
  <c r="AQ61" i="28"/>
  <c r="AP61" i="28"/>
  <c r="AO61" i="28"/>
  <c r="AN61" i="28"/>
  <c r="AM61" i="28"/>
  <c r="AL61" i="28"/>
  <c r="AK61" i="28"/>
  <c r="AJ61" i="28"/>
  <c r="AI61" i="28"/>
  <c r="AH61" i="28"/>
  <c r="AG61" i="28"/>
  <c r="AF61" i="28"/>
  <c r="AE61" i="28"/>
  <c r="AD61" i="28"/>
  <c r="AC61" i="28"/>
  <c r="AB61" i="28"/>
  <c r="AA61" i="28"/>
  <c r="Z61" i="28"/>
  <c r="Y61" i="28"/>
  <c r="X61" i="28"/>
  <c r="W61" i="28"/>
  <c r="U61" i="28"/>
  <c r="T61" i="28"/>
  <c r="S61" i="28"/>
  <c r="R61" i="28"/>
  <c r="P61" i="28"/>
  <c r="N61" i="28"/>
  <c r="AR60" i="28"/>
  <c r="AQ60" i="28"/>
  <c r="AP60" i="28"/>
  <c r="AO60" i="28"/>
  <c r="AN60" i="28"/>
  <c r="AM60" i="28"/>
  <c r="AL60" i="28"/>
  <c r="AK60" i="28"/>
  <c r="AJ60" i="28"/>
  <c r="AI60" i="28"/>
  <c r="AH60" i="28"/>
  <c r="AG60" i="28"/>
  <c r="AF60" i="28"/>
  <c r="AE60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P60" i="28"/>
  <c r="M60" i="28"/>
  <c r="AR59" i="28"/>
  <c r="AQ59" i="28"/>
  <c r="AP59" i="28"/>
  <c r="AO59" i="28"/>
  <c r="AN59" i="28"/>
  <c r="AM59" i="28"/>
  <c r="AL59" i="28"/>
  <c r="AK59" i="28"/>
  <c r="AJ59" i="28"/>
  <c r="AI59" i="28"/>
  <c r="AH59" i="28"/>
  <c r="AG59" i="28"/>
  <c r="AF59" i="28"/>
  <c r="AE59" i="28"/>
  <c r="AD59" i="28"/>
  <c r="AC59" i="28"/>
  <c r="AB59" i="28"/>
  <c r="AA59" i="28"/>
  <c r="Z59" i="28"/>
  <c r="Y59" i="28"/>
  <c r="X59" i="28"/>
  <c r="W59" i="28"/>
  <c r="U59" i="28"/>
  <c r="T59" i="28"/>
  <c r="S59" i="28"/>
  <c r="R59" i="28"/>
  <c r="Q59" i="28"/>
  <c r="N59" i="28"/>
  <c r="M59" i="28"/>
  <c r="AR58" i="28"/>
  <c r="AQ58" i="28"/>
  <c r="AP58" i="28"/>
  <c r="AO58" i="28"/>
  <c r="AN58" i="28"/>
  <c r="AM58" i="28"/>
  <c r="AL58" i="28"/>
  <c r="AK58" i="28"/>
  <c r="AJ58" i="28"/>
  <c r="AI58" i="28"/>
  <c r="AH58" i="28"/>
  <c r="AG58" i="28"/>
  <c r="AF58" i="28"/>
  <c r="AE58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P58" i="28"/>
  <c r="M58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U57" i="28"/>
  <c r="T57" i="28"/>
  <c r="S57" i="28"/>
  <c r="R57" i="28"/>
  <c r="P57" i="28"/>
  <c r="N57" i="28"/>
  <c r="AR56" i="28"/>
  <c r="AQ56" i="28"/>
  <c r="AP56" i="28"/>
  <c r="AO56" i="28"/>
  <c r="AN56" i="28"/>
  <c r="AM56" i="28"/>
  <c r="AL56" i="28"/>
  <c r="AK56" i="28"/>
  <c r="AJ56" i="28"/>
  <c r="AI56" i="28"/>
  <c r="AH56" i="28"/>
  <c r="AG56" i="28"/>
  <c r="AF56" i="28"/>
  <c r="AE5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AR55" i="28"/>
  <c r="AQ55" i="28"/>
  <c r="AP55" i="28"/>
  <c r="AO55" i="28"/>
  <c r="AN55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U55" i="28"/>
  <c r="T55" i="28"/>
  <c r="S55" i="28"/>
  <c r="R55" i="28"/>
  <c r="Q55" i="28"/>
  <c r="N55" i="28"/>
  <c r="AQ54" i="28"/>
  <c r="AP54" i="28"/>
  <c r="AO54" i="28"/>
  <c r="AN54" i="28"/>
  <c r="AM54" i="28"/>
  <c r="AL54" i="28"/>
  <c r="AK54" i="28"/>
  <c r="AJ54" i="28"/>
  <c r="AI54" i="28"/>
  <c r="AH54" i="28"/>
  <c r="AG54" i="28"/>
  <c r="AF54" i="28"/>
  <c r="AE54" i="28"/>
  <c r="AD54" i="28"/>
  <c r="AC54" i="28"/>
  <c r="AB54" i="28"/>
  <c r="AA54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M54" i="28"/>
  <c r="AR53" i="28"/>
  <c r="AQ53" i="28"/>
  <c r="AP53" i="28"/>
  <c r="AO53" i="28"/>
  <c r="AN53" i="28"/>
  <c r="AM53" i="28"/>
  <c r="AL53" i="28"/>
  <c r="AK53" i="28"/>
  <c r="AJ53" i="28"/>
  <c r="AI53" i="28"/>
  <c r="AH53" i="28"/>
  <c r="AG53" i="28"/>
  <c r="AF53" i="28"/>
  <c r="AE53" i="28"/>
  <c r="AD53" i="28"/>
  <c r="AC53" i="28"/>
  <c r="AB53" i="28"/>
  <c r="AA53" i="28"/>
  <c r="Z53" i="28"/>
  <c r="Y53" i="28"/>
  <c r="X53" i="28"/>
  <c r="W53" i="28"/>
  <c r="U53" i="28"/>
  <c r="T53" i="28"/>
  <c r="S53" i="28"/>
  <c r="R53" i="28"/>
  <c r="P53" i="28"/>
  <c r="N53" i="28"/>
  <c r="M53" i="28"/>
  <c r="AQ52" i="28"/>
  <c r="AP52" i="28"/>
  <c r="AO52" i="28"/>
  <c r="AN52" i="28"/>
  <c r="AM52" i="28"/>
  <c r="AL52" i="28"/>
  <c r="AK52" i="28"/>
  <c r="AJ52" i="28"/>
  <c r="AI52" i="28"/>
  <c r="AH52" i="28"/>
  <c r="AG52" i="28"/>
  <c r="AF52" i="28"/>
  <c r="AE52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N52" i="28"/>
  <c r="M52" i="28"/>
  <c r="AQ51" i="28"/>
  <c r="AP51" i="28"/>
  <c r="AO51" i="28"/>
  <c r="AN51" i="28"/>
  <c r="AM51" i="28"/>
  <c r="AL51" i="28"/>
  <c r="AK51" i="28"/>
  <c r="AJ51" i="28"/>
  <c r="AI51" i="28"/>
  <c r="AH51" i="28"/>
  <c r="AG51" i="28"/>
  <c r="AF51" i="28"/>
  <c r="AE51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N51" i="28"/>
  <c r="AR50" i="28"/>
  <c r="AQ50" i="28"/>
  <c r="AP50" i="28"/>
  <c r="AO50" i="28"/>
  <c r="AN50" i="28"/>
  <c r="AM50" i="28"/>
  <c r="AL50" i="28"/>
  <c r="AK50" i="28"/>
  <c r="AJ50" i="28"/>
  <c r="AI50" i="28"/>
  <c r="AH50" i="28"/>
  <c r="AG50" i="28"/>
  <c r="AF50" i="28"/>
  <c r="AE50" i="28"/>
  <c r="AD50" i="28"/>
  <c r="AC50" i="28"/>
  <c r="AB50" i="28"/>
  <c r="AA50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AR49" i="28"/>
  <c r="AQ49" i="28"/>
  <c r="AP49" i="28"/>
  <c r="AO49" i="28"/>
  <c r="AN49" i="28"/>
  <c r="AM49" i="28"/>
  <c r="AL49" i="28"/>
  <c r="AK49" i="28"/>
  <c r="AJ49" i="28"/>
  <c r="AI49" i="28"/>
  <c r="AH49" i="28"/>
  <c r="AG49" i="28"/>
  <c r="AF49" i="28"/>
  <c r="AE49" i="28"/>
  <c r="AD49" i="28"/>
  <c r="AC49" i="28"/>
  <c r="AB49" i="28"/>
  <c r="AA49" i="28"/>
  <c r="Z49" i="28"/>
  <c r="Y49" i="28"/>
  <c r="X49" i="28"/>
  <c r="W49" i="28"/>
  <c r="U49" i="28"/>
  <c r="T49" i="28"/>
  <c r="S49" i="28"/>
  <c r="R49" i="28"/>
  <c r="O49" i="28"/>
  <c r="N49" i="28"/>
  <c r="AR48" i="28"/>
  <c r="AQ48" i="28"/>
  <c r="AP48" i="28"/>
  <c r="AO48" i="28"/>
  <c r="AN48" i="28"/>
  <c r="AM48" i="28"/>
  <c r="AL48" i="28"/>
  <c r="AK48" i="28"/>
  <c r="AJ48" i="28"/>
  <c r="AI48" i="28"/>
  <c r="AH48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P48" i="28"/>
  <c r="N48" i="28"/>
  <c r="M48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N47" i="28"/>
  <c r="AQ46" i="28"/>
  <c r="AP46" i="28"/>
  <c r="AO46" i="28"/>
  <c r="AN46" i="28"/>
  <c r="AM46" i="28"/>
  <c r="AL46" i="28"/>
  <c r="AK46" i="28"/>
  <c r="AJ46" i="28"/>
  <c r="AI46" i="28"/>
  <c r="AH46" i="28"/>
  <c r="AG46" i="28"/>
  <c r="AF46" i="28"/>
  <c r="AE46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P46" i="28"/>
  <c r="M46" i="28"/>
  <c r="AR45" i="28"/>
  <c r="AQ45" i="28"/>
  <c r="AP45" i="28"/>
  <c r="AO45" i="28"/>
  <c r="AN45" i="28"/>
  <c r="AM45" i="28"/>
  <c r="AL45" i="28"/>
  <c r="AK45" i="28"/>
  <c r="AJ45" i="28"/>
  <c r="AI45" i="28"/>
  <c r="AH45" i="28"/>
  <c r="AG45" i="28"/>
  <c r="AF45" i="28"/>
  <c r="AE45" i="28"/>
  <c r="AD45" i="28"/>
  <c r="AC45" i="28"/>
  <c r="AB45" i="28"/>
  <c r="AA45" i="28"/>
  <c r="Z45" i="28"/>
  <c r="Y45" i="28"/>
  <c r="X45" i="28"/>
  <c r="W45" i="28"/>
  <c r="U45" i="28"/>
  <c r="T45" i="28"/>
  <c r="S45" i="28"/>
  <c r="R45" i="28"/>
  <c r="O45" i="28"/>
  <c r="N45" i="28"/>
  <c r="AQ44" i="28"/>
  <c r="AP44" i="28"/>
  <c r="AO44" i="28"/>
  <c r="AN44" i="28"/>
  <c r="AM44" i="28"/>
  <c r="AL44" i="28"/>
  <c r="AK44" i="28"/>
  <c r="AJ44" i="28"/>
  <c r="AI44" i="28"/>
  <c r="AH44" i="28"/>
  <c r="AG44" i="28"/>
  <c r="AF44" i="28"/>
  <c r="AE44" i="28"/>
  <c r="AD44" i="28"/>
  <c r="AC44" i="28"/>
  <c r="AB44" i="28"/>
  <c r="AA44" i="28"/>
  <c r="Z44" i="28"/>
  <c r="Y44" i="28"/>
  <c r="X44" i="28"/>
  <c r="W44" i="28"/>
  <c r="V44" i="28"/>
  <c r="U44" i="28"/>
  <c r="T44" i="28"/>
  <c r="S44" i="28"/>
  <c r="R44" i="28"/>
  <c r="Q44" i="28"/>
  <c r="P44" i="28"/>
  <c r="M44" i="28"/>
  <c r="AR43" i="28"/>
  <c r="AQ43" i="28"/>
  <c r="AP43" i="28"/>
  <c r="AO43" i="28"/>
  <c r="AN43" i="28"/>
  <c r="AM43" i="28"/>
  <c r="AL43" i="28"/>
  <c r="AK43" i="28"/>
  <c r="AJ43" i="28"/>
  <c r="AI43" i="28"/>
  <c r="AH43" i="28"/>
  <c r="AG43" i="28"/>
  <c r="AF43" i="28"/>
  <c r="AE43" i="28"/>
  <c r="AD43" i="28"/>
  <c r="AC43" i="28"/>
  <c r="AB43" i="28"/>
  <c r="AA43" i="28"/>
  <c r="Z43" i="28"/>
  <c r="Y43" i="28"/>
  <c r="X43" i="28"/>
  <c r="W43" i="28"/>
  <c r="U43" i="28"/>
  <c r="T43" i="28"/>
  <c r="S43" i="28"/>
  <c r="R43" i="28"/>
  <c r="Q43" i="28"/>
  <c r="N43" i="28"/>
  <c r="M43" i="28"/>
  <c r="AQ42" i="28"/>
  <c r="AP42" i="28"/>
  <c r="AO42" i="28"/>
  <c r="AN42" i="28"/>
  <c r="AM42" i="28"/>
  <c r="AL42" i="28"/>
  <c r="AK42" i="28"/>
  <c r="AJ42" i="28"/>
  <c r="AI42" i="28"/>
  <c r="AH42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AR41" i="28"/>
  <c r="AQ41" i="28"/>
  <c r="AP41" i="28"/>
  <c r="AO41" i="28"/>
  <c r="AN41" i="28"/>
  <c r="AM41" i="28"/>
  <c r="AL41" i="28"/>
  <c r="AK41" i="28"/>
  <c r="AJ41" i="28"/>
  <c r="AI41" i="28"/>
  <c r="AH41" i="28"/>
  <c r="AG41" i="28"/>
  <c r="AF41" i="28"/>
  <c r="AE41" i="28"/>
  <c r="AD41" i="28"/>
  <c r="AC41" i="28"/>
  <c r="AB41" i="28"/>
  <c r="AA41" i="28"/>
  <c r="Z41" i="28"/>
  <c r="Y41" i="28"/>
  <c r="X41" i="28"/>
  <c r="W41" i="28"/>
  <c r="U41" i="28"/>
  <c r="T41" i="28"/>
  <c r="S41" i="28"/>
  <c r="R41" i="28"/>
  <c r="P41" i="28"/>
  <c r="N41" i="28"/>
  <c r="AQ40" i="28"/>
  <c r="AP40" i="28"/>
  <c r="AO40" i="28"/>
  <c r="AN40" i="28"/>
  <c r="AM40" i="28"/>
  <c r="AL40" i="28"/>
  <c r="AK40" i="28"/>
  <c r="AJ40" i="28"/>
  <c r="AI40" i="28"/>
  <c r="AH40" i="28"/>
  <c r="AG40" i="28"/>
  <c r="AF40" i="28"/>
  <c r="AE40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M40" i="28"/>
  <c r="AQ39" i="28"/>
  <c r="AP39" i="28"/>
  <c r="AO39" i="28"/>
  <c r="AN39" i="28"/>
  <c r="AM39" i="28"/>
  <c r="AL39" i="28"/>
  <c r="AK39" i="28"/>
  <c r="AJ39" i="28"/>
  <c r="AI39" i="28"/>
  <c r="AH39" i="28"/>
  <c r="AG39" i="28"/>
  <c r="AF39" i="28"/>
  <c r="AE39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N39" i="28"/>
  <c r="AQ38" i="28"/>
  <c r="AP38" i="28"/>
  <c r="AO38" i="28"/>
  <c r="AN38" i="28"/>
  <c r="AM38" i="28"/>
  <c r="AL38" i="28"/>
  <c r="AK38" i="28"/>
  <c r="AJ38" i="28"/>
  <c r="AI38" i="28"/>
  <c r="AH38" i="28"/>
  <c r="AG38" i="28"/>
  <c r="AF38" i="28"/>
  <c r="AE38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P38" i="28"/>
  <c r="M38" i="28"/>
  <c r="AR37" i="28"/>
  <c r="AQ37" i="28"/>
  <c r="AP37" i="28"/>
  <c r="AO37" i="28"/>
  <c r="AN37" i="28"/>
  <c r="AM37" i="28"/>
  <c r="AL37" i="28"/>
  <c r="AK37" i="28"/>
  <c r="AJ37" i="28"/>
  <c r="AI37" i="28"/>
  <c r="AH37" i="28"/>
  <c r="AG37" i="28"/>
  <c r="AF37" i="28"/>
  <c r="AE37" i="28"/>
  <c r="AD37" i="28"/>
  <c r="AC37" i="28"/>
  <c r="AB37" i="28"/>
  <c r="AA37" i="28"/>
  <c r="Z37" i="28"/>
  <c r="Y37" i="28"/>
  <c r="X37" i="28"/>
  <c r="W37" i="28"/>
  <c r="U37" i="28"/>
  <c r="T37" i="28"/>
  <c r="S37" i="28"/>
  <c r="R37" i="28"/>
  <c r="P37" i="28"/>
  <c r="N37" i="28"/>
  <c r="AQ36" i="28"/>
  <c r="AP36" i="28"/>
  <c r="AO36" i="28"/>
  <c r="AN36" i="28"/>
  <c r="AM36" i="28"/>
  <c r="AL36" i="28"/>
  <c r="AK36" i="28"/>
  <c r="AJ36" i="28"/>
  <c r="AI36" i="28"/>
  <c r="AH36" i="28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M36" i="28"/>
  <c r="AR35" i="28"/>
  <c r="AQ35" i="28"/>
  <c r="AP35" i="28"/>
  <c r="AO35" i="28"/>
  <c r="AN35" i="28"/>
  <c r="AM35" i="28"/>
  <c r="AL35" i="28"/>
  <c r="AK35" i="28"/>
  <c r="AJ35" i="28"/>
  <c r="AI35" i="28"/>
  <c r="AH35" i="28"/>
  <c r="AG35" i="28"/>
  <c r="AF35" i="28"/>
  <c r="AE35" i="28"/>
  <c r="AD35" i="28"/>
  <c r="AC35" i="28"/>
  <c r="AB35" i="28"/>
  <c r="AA35" i="28"/>
  <c r="Z35" i="28"/>
  <c r="Y35" i="28"/>
  <c r="X35" i="28"/>
  <c r="W35" i="28"/>
  <c r="U35" i="28"/>
  <c r="T35" i="28"/>
  <c r="S35" i="28"/>
  <c r="R35" i="28"/>
  <c r="Q35" i="28"/>
  <c r="N35" i="28"/>
  <c r="M35" i="28"/>
  <c r="AR34" i="28"/>
  <c r="AQ34" i="28"/>
  <c r="AP34" i="28"/>
  <c r="AO34" i="28"/>
  <c r="AN34" i="28"/>
  <c r="AM34" i="28"/>
  <c r="AL34" i="28"/>
  <c r="AK34" i="28"/>
  <c r="AJ34" i="28"/>
  <c r="AI34" i="28"/>
  <c r="AH34" i="28"/>
  <c r="AG34" i="28"/>
  <c r="AF34" i="28"/>
  <c r="AE34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AR33" i="28"/>
  <c r="AQ33" i="28"/>
  <c r="AP33" i="28"/>
  <c r="AO33" i="28"/>
  <c r="AN33" i="28"/>
  <c r="AM33" i="28"/>
  <c r="AL33" i="28"/>
  <c r="AK33" i="28"/>
  <c r="AJ33" i="28"/>
  <c r="AI33" i="28"/>
  <c r="AH33" i="28"/>
  <c r="AG33" i="28"/>
  <c r="AF33" i="28"/>
  <c r="AE33" i="28"/>
  <c r="AD33" i="28"/>
  <c r="AC33" i="28"/>
  <c r="AB33" i="28"/>
  <c r="AA33" i="28"/>
  <c r="Z33" i="28"/>
  <c r="Y33" i="28"/>
  <c r="X33" i="28"/>
  <c r="W33" i="28"/>
  <c r="U33" i="28"/>
  <c r="T33" i="28"/>
  <c r="S33" i="28"/>
  <c r="R33" i="28"/>
  <c r="P33" i="28"/>
  <c r="N33" i="28"/>
  <c r="AQ32" i="28"/>
  <c r="AP32" i="28"/>
  <c r="AO32" i="28"/>
  <c r="AN32" i="28"/>
  <c r="AM32" i="28"/>
  <c r="AL32" i="28"/>
  <c r="AK32" i="28"/>
  <c r="AJ32" i="28"/>
  <c r="AI32" i="28"/>
  <c r="AH32" i="28"/>
  <c r="AG32" i="28"/>
  <c r="AF32" i="28"/>
  <c r="AE32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P32" i="28"/>
  <c r="N32" i="28"/>
  <c r="M32" i="28"/>
  <c r="AR31" i="28"/>
  <c r="AQ31" i="28"/>
  <c r="AP31" i="28"/>
  <c r="AO31" i="28"/>
  <c r="AN31" i="28"/>
  <c r="AM31" i="28"/>
  <c r="AL31" i="28"/>
  <c r="AK31" i="28"/>
  <c r="AJ31" i="28"/>
  <c r="AI31" i="28"/>
  <c r="AH31" i="28"/>
  <c r="AG31" i="28"/>
  <c r="AF31" i="28"/>
  <c r="AE31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N31" i="28"/>
  <c r="AQ30" i="28"/>
  <c r="AP30" i="28"/>
  <c r="AO30" i="28"/>
  <c r="AN30" i="28"/>
  <c r="AM30" i="28"/>
  <c r="AL30" i="28"/>
  <c r="AK30" i="28"/>
  <c r="AJ30" i="28"/>
  <c r="AI30" i="28"/>
  <c r="AH30" i="28"/>
  <c r="AG30" i="28"/>
  <c r="AF30" i="28"/>
  <c r="AE30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P30" i="28"/>
  <c r="M30" i="28"/>
  <c r="AQ29" i="28"/>
  <c r="AP29" i="28"/>
  <c r="AO29" i="28"/>
  <c r="AN29" i="28"/>
  <c r="AM29" i="28"/>
  <c r="AL29" i="28"/>
  <c r="AK29" i="28"/>
  <c r="AJ29" i="28"/>
  <c r="AI29" i="28"/>
  <c r="AH29" i="28"/>
  <c r="AG29" i="28"/>
  <c r="AF29" i="28"/>
  <c r="AE29" i="28"/>
  <c r="AD29" i="28"/>
  <c r="AC29" i="28"/>
  <c r="AB29" i="28"/>
  <c r="AA29" i="28"/>
  <c r="Z29" i="28"/>
  <c r="Y29" i="28"/>
  <c r="X29" i="28"/>
  <c r="W29" i="28"/>
  <c r="U29" i="28"/>
  <c r="T29" i="28"/>
  <c r="S29" i="28"/>
  <c r="R29" i="28"/>
  <c r="P29" i="28"/>
  <c r="N29" i="28"/>
  <c r="AQ28" i="28"/>
  <c r="AP28" i="28"/>
  <c r="AO28" i="28"/>
  <c r="AN28" i="28"/>
  <c r="AM28" i="28"/>
  <c r="AL28" i="28"/>
  <c r="AK28" i="28"/>
  <c r="AJ28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N28" i="28"/>
  <c r="M28" i="28"/>
  <c r="AR27" i="28"/>
  <c r="AQ27" i="28"/>
  <c r="AP27" i="28"/>
  <c r="AO27" i="28"/>
  <c r="AN27" i="28"/>
  <c r="AM27" i="28"/>
  <c r="AL27" i="28"/>
  <c r="AK27" i="28"/>
  <c r="AJ27" i="28"/>
  <c r="AI27" i="28"/>
  <c r="AH27" i="28"/>
  <c r="AG27" i="28"/>
  <c r="AF27" i="28"/>
  <c r="AE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N27" i="28"/>
  <c r="AQ26" i="28"/>
  <c r="AP26" i="28"/>
  <c r="AO26" i="28"/>
  <c r="AN26" i="28"/>
  <c r="AM26" i="28"/>
  <c r="AL26" i="28"/>
  <c r="AK26" i="28"/>
  <c r="AJ26" i="28"/>
  <c r="AI26" i="28"/>
  <c r="AH26" i="28"/>
  <c r="AG26" i="28"/>
  <c r="AF26" i="28"/>
  <c r="AE26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M26" i="28"/>
  <c r="AR25" i="28"/>
  <c r="AQ25" i="28"/>
  <c r="AP25" i="28"/>
  <c r="AO25" i="28"/>
  <c r="AN25" i="28"/>
  <c r="AM25" i="28"/>
  <c r="AL25" i="28"/>
  <c r="AK25" i="28"/>
  <c r="AJ25" i="28"/>
  <c r="AI25" i="28"/>
  <c r="AH25" i="28"/>
  <c r="AG25" i="28"/>
  <c r="AF25" i="28"/>
  <c r="AE25" i="28"/>
  <c r="AD25" i="28"/>
  <c r="AC25" i="28"/>
  <c r="AB25" i="28"/>
  <c r="AA25" i="28"/>
  <c r="Z25" i="28"/>
  <c r="Y25" i="28"/>
  <c r="X25" i="28"/>
  <c r="W25" i="28"/>
  <c r="U25" i="28"/>
  <c r="T25" i="28"/>
  <c r="S25" i="28"/>
  <c r="R25" i="28"/>
  <c r="P25" i="28"/>
  <c r="N25" i="28"/>
  <c r="AR24" i="28"/>
  <c r="AQ24" i="28"/>
  <c r="AP24" i="28"/>
  <c r="AO24" i="28"/>
  <c r="AN24" i="28"/>
  <c r="AM24" i="28"/>
  <c r="AL24" i="28"/>
  <c r="AK24" i="28"/>
  <c r="AJ24" i="28"/>
  <c r="AI24" i="28"/>
  <c r="AH24" i="28"/>
  <c r="AG24" i="28"/>
  <c r="AF24" i="28"/>
  <c r="AE24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P24" i="28"/>
  <c r="M24" i="28"/>
  <c r="AR23" i="28"/>
  <c r="AQ23" i="28"/>
  <c r="AP23" i="28"/>
  <c r="AO23" i="28"/>
  <c r="AN23" i="28"/>
  <c r="AM23" i="28"/>
  <c r="AL23" i="28"/>
  <c r="AK23" i="28"/>
  <c r="AJ23" i="28"/>
  <c r="AI23" i="28"/>
  <c r="AH23" i="28"/>
  <c r="AG23" i="28"/>
  <c r="AF23" i="28"/>
  <c r="AE23" i="28"/>
  <c r="AD23" i="28"/>
  <c r="AC23" i="28"/>
  <c r="AB23" i="28"/>
  <c r="AA23" i="28"/>
  <c r="Z23" i="28"/>
  <c r="Y23" i="28"/>
  <c r="X23" i="28"/>
  <c r="W23" i="28"/>
  <c r="U23" i="28"/>
  <c r="T23" i="28"/>
  <c r="S23" i="28"/>
  <c r="R23" i="28"/>
  <c r="Q23" i="28"/>
  <c r="M23" i="28"/>
  <c r="AQ22" i="28"/>
  <c r="AP22" i="28"/>
  <c r="AO22" i="28"/>
  <c r="AN22" i="28"/>
  <c r="AM22" i="28"/>
  <c r="AL22" i="28"/>
  <c r="AK22" i="28"/>
  <c r="AJ22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V22" i="28"/>
  <c r="T22" i="28"/>
  <c r="S22" i="28"/>
  <c r="R22" i="28"/>
  <c r="P22" i="28"/>
  <c r="AR21" i="28"/>
  <c r="AQ21" i="28"/>
  <c r="AP21" i="28"/>
  <c r="AO21" i="28"/>
  <c r="AN21" i="28"/>
  <c r="AM21" i="28"/>
  <c r="AL21" i="28"/>
  <c r="AK21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U21" i="28"/>
  <c r="T21" i="28"/>
  <c r="S21" i="28"/>
  <c r="R21" i="28"/>
  <c r="Q21" i="28"/>
  <c r="O21" i="28"/>
  <c r="AR20" i="28"/>
  <c r="AQ20" i="28"/>
  <c r="AP20" i="28"/>
  <c r="AO20" i="28"/>
  <c r="AN20" i="28"/>
  <c r="AM20" i="28"/>
  <c r="AL20" i="28"/>
  <c r="AK20" i="28"/>
  <c r="AJ20" i="28"/>
  <c r="AI20" i="28"/>
  <c r="AH20" i="28"/>
  <c r="AG20" i="28"/>
  <c r="AF20" i="28"/>
  <c r="AE20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P20" i="28"/>
  <c r="M20" i="28"/>
  <c r="AR19" i="28"/>
  <c r="AQ19" i="28"/>
  <c r="AP19" i="28"/>
  <c r="AO19" i="28"/>
  <c r="AN19" i="28"/>
  <c r="AM19" i="28"/>
  <c r="AL19" i="28"/>
  <c r="AK19" i="28"/>
  <c r="AJ19" i="28"/>
  <c r="AI19" i="28"/>
  <c r="AH19" i="28"/>
  <c r="AG19" i="28"/>
  <c r="AF19" i="28"/>
  <c r="AE19" i="28"/>
  <c r="AD19" i="28"/>
  <c r="AC19" i="28"/>
  <c r="AB19" i="28"/>
  <c r="AA19" i="28"/>
  <c r="Z19" i="28"/>
  <c r="Y19" i="28"/>
  <c r="X19" i="28"/>
  <c r="W19" i="28"/>
  <c r="U19" i="28"/>
  <c r="T19" i="28"/>
  <c r="S19" i="28"/>
  <c r="R19" i="28"/>
  <c r="Q19" i="28"/>
  <c r="M19" i="28"/>
  <c r="AR18" i="28"/>
  <c r="AQ18" i="28"/>
  <c r="AP18" i="28"/>
  <c r="AO18" i="28"/>
  <c r="AN18" i="28"/>
  <c r="AM18" i="28"/>
  <c r="AL18" i="28"/>
  <c r="AK18" i="28"/>
  <c r="AJ18" i="28"/>
  <c r="AI18" i="28"/>
  <c r="AH18" i="28"/>
  <c r="AG18" i="28"/>
  <c r="AF18" i="28"/>
  <c r="AE18" i="28"/>
  <c r="AD18" i="28"/>
  <c r="AC18" i="28"/>
  <c r="AB18" i="28"/>
  <c r="AA18" i="28"/>
  <c r="Z18" i="28"/>
  <c r="Y18" i="28"/>
  <c r="X18" i="28"/>
  <c r="W18" i="28"/>
  <c r="V18" i="28"/>
  <c r="T18" i="28"/>
  <c r="S18" i="28"/>
  <c r="R18" i="28"/>
  <c r="P18" i="28"/>
  <c r="AQ17" i="28"/>
  <c r="AP17" i="28"/>
  <c r="AO17" i="28"/>
  <c r="AN17" i="28"/>
  <c r="AM17" i="28"/>
  <c r="AL17" i="28"/>
  <c r="AK17" i="28"/>
  <c r="AJ17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W17" i="28"/>
  <c r="U17" i="28"/>
  <c r="T17" i="28"/>
  <c r="S17" i="28"/>
  <c r="R17" i="28"/>
  <c r="Q17" i="28"/>
  <c r="P17" i="28"/>
  <c r="AQ16" i="28"/>
  <c r="AP16" i="28"/>
  <c r="AO16" i="28"/>
  <c r="AN16" i="28"/>
  <c r="AM16" i="28"/>
  <c r="AL16" i="28"/>
  <c r="AK16" i="28"/>
  <c r="AJ16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M16" i="28"/>
  <c r="AR15" i="28"/>
  <c r="AQ15" i="28"/>
  <c r="AP15" i="28"/>
  <c r="AO15" i="28"/>
  <c r="AN15" i="28"/>
  <c r="AM15" i="28"/>
  <c r="AL15" i="28"/>
  <c r="AK15" i="28"/>
  <c r="AJ15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U15" i="28"/>
  <c r="T15" i="28"/>
  <c r="S15" i="28"/>
  <c r="R15" i="28"/>
  <c r="Q15" i="28"/>
  <c r="M15" i="28"/>
  <c r="AR14" i="28"/>
  <c r="AQ14" i="28"/>
  <c r="AP14" i="28"/>
  <c r="AO14" i="28"/>
  <c r="AN14" i="28"/>
  <c r="AM14" i="28"/>
  <c r="AL14" i="28"/>
  <c r="AK14" i="28"/>
  <c r="AJ14" i="28"/>
  <c r="AI14" i="28"/>
  <c r="AH14" i="28"/>
  <c r="AG14" i="28"/>
  <c r="AF14" i="28"/>
  <c r="AE14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P14" i="28"/>
  <c r="AQ13" i="28"/>
  <c r="AP13" i="28"/>
  <c r="AO13" i="28"/>
  <c r="AN13" i="28"/>
  <c r="AM13" i="28"/>
  <c r="AL13" i="28"/>
  <c r="AK13" i="28"/>
  <c r="AJ13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U13" i="28"/>
  <c r="T13" i="28"/>
  <c r="S13" i="28"/>
  <c r="R13" i="28"/>
  <c r="Q13" i="28"/>
  <c r="P13" i="28"/>
  <c r="AQ12" i="28"/>
  <c r="AP12" i="28"/>
  <c r="AO12" i="28"/>
  <c r="AN12" i="28"/>
  <c r="AM12" i="28"/>
  <c r="AL12" i="28"/>
  <c r="AK12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N12" i="28"/>
  <c r="M12" i="28"/>
  <c r="AR11" i="28"/>
  <c r="AQ11" i="28"/>
  <c r="AP11" i="28"/>
  <c r="AO11" i="28"/>
  <c r="AN11" i="28"/>
  <c r="AM11" i="28"/>
  <c r="AL11" i="28"/>
  <c r="AK11" i="28"/>
  <c r="AJ11" i="28"/>
  <c r="AI11" i="28"/>
  <c r="AH11" i="28"/>
  <c r="AG11" i="28"/>
  <c r="AF11" i="28"/>
  <c r="AE11" i="28"/>
  <c r="AD11" i="28"/>
  <c r="AC11" i="28"/>
  <c r="AB11" i="28"/>
  <c r="AA11" i="28"/>
  <c r="Z11" i="28"/>
  <c r="Y11" i="28"/>
  <c r="X11" i="28"/>
  <c r="W11" i="28"/>
  <c r="V11" i="28"/>
  <c r="U11" i="28"/>
  <c r="T11" i="28"/>
  <c r="S11" i="28"/>
  <c r="R11" i="28"/>
  <c r="Q11" i="28"/>
  <c r="P11" i="28"/>
  <c r="AR10" i="28"/>
  <c r="AQ10" i="28"/>
  <c r="AP10" i="28"/>
  <c r="AO10" i="28"/>
  <c r="AN10" i="28"/>
  <c r="AM10" i="28"/>
  <c r="AL10" i="28"/>
  <c r="AK10" i="28"/>
  <c r="AJ10" i="28"/>
  <c r="AI10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V10" i="28"/>
  <c r="T10" i="28"/>
  <c r="S10" i="28"/>
  <c r="R10" i="28"/>
  <c r="P10" i="28"/>
  <c r="AP9" i="28"/>
  <c r="BD9" i="19"/>
  <c r="BC9" i="19"/>
  <c r="BB9" i="19"/>
  <c r="BA9" i="19"/>
  <c r="AW9" i="19"/>
  <c r="AV9" i="19"/>
  <c r="AU9" i="19"/>
  <c r="AT9" i="19"/>
  <c r="AS9" i="19"/>
  <c r="AO9" i="19"/>
  <c r="AO9" i="28" s="1"/>
  <c r="AN9" i="19"/>
  <c r="AN9" i="28" s="1"/>
  <c r="AM9" i="28"/>
  <c r="AL9" i="28"/>
  <c r="AK9" i="19"/>
  <c r="AK9" i="28" s="1"/>
  <c r="AJ9" i="19"/>
  <c r="AJ9" i="28" s="1"/>
  <c r="AI9" i="19"/>
  <c r="AH9" i="19"/>
  <c r="AH9" i="28" s="1"/>
  <c r="AG9" i="19"/>
  <c r="AG9" i="28" s="1"/>
  <c r="AF9" i="19"/>
  <c r="AF9" i="28" s="1"/>
  <c r="AE9" i="19"/>
  <c r="AE9" i="28" s="1"/>
  <c r="AD9" i="19"/>
  <c r="AD9" i="28" s="1"/>
  <c r="AC9" i="19"/>
  <c r="AC9" i="28" s="1"/>
  <c r="AB9" i="19"/>
  <c r="AB9" i="28" s="1"/>
  <c r="AA9" i="19"/>
  <c r="AA9" i="28" s="1"/>
  <c r="Z9" i="19"/>
  <c r="Z9" i="28" s="1"/>
  <c r="Y9" i="19"/>
  <c r="Y9" i="28" s="1"/>
  <c r="W9" i="19"/>
  <c r="W9" i="28" s="1"/>
  <c r="T9" i="19"/>
  <c r="T9" i="28" s="1"/>
  <c r="S9" i="19"/>
  <c r="S9" i="28" s="1"/>
  <c r="R9" i="19"/>
  <c r="R9" i="28" s="1"/>
  <c r="L9" i="19"/>
  <c r="K9" i="19"/>
  <c r="J9" i="19"/>
  <c r="J9" i="28" s="1"/>
  <c r="I9" i="19"/>
  <c r="H9" i="19"/>
  <c r="G9" i="19"/>
  <c r="F9" i="19"/>
  <c r="BE513" i="28" l="1"/>
  <c r="BE393" i="28"/>
  <c r="BE555" i="28"/>
  <c r="BE463" i="28"/>
  <c r="BE537" i="28"/>
  <c r="BE581" i="28"/>
  <c r="BE283" i="28"/>
  <c r="BE325" i="28"/>
  <c r="BE437" i="28"/>
  <c r="BE493" i="28"/>
  <c r="BE505" i="28"/>
  <c r="BE517" i="28"/>
  <c r="BE527" i="28"/>
  <c r="BE533" i="28"/>
  <c r="BE543" i="28"/>
  <c r="BE547" i="28"/>
  <c r="BE551" i="28"/>
  <c r="BE569" i="28"/>
  <c r="BE591" i="28"/>
  <c r="BE100" i="28"/>
  <c r="BE26" i="28"/>
  <c r="BE222" i="28"/>
  <c r="BE367" i="28"/>
  <c r="BE415" i="28"/>
  <c r="BE453" i="28"/>
  <c r="BE479" i="28"/>
  <c r="BE563" i="28"/>
  <c r="BE573" i="28"/>
  <c r="BE585" i="28"/>
  <c r="BE347" i="28"/>
  <c r="BE447" i="28"/>
  <c r="BE457" i="28"/>
  <c r="BE489" i="28"/>
  <c r="BE499" i="28"/>
  <c r="BE509" i="28"/>
  <c r="BE515" i="28"/>
  <c r="BE521" i="28"/>
  <c r="BE531" i="28"/>
  <c r="BE535" i="28"/>
  <c r="BE541" i="28"/>
  <c r="BE545" i="28"/>
  <c r="BE549" i="28"/>
  <c r="BE553" i="28"/>
  <c r="BE557" i="28"/>
  <c r="BE567" i="28"/>
  <c r="BE571" i="28"/>
  <c r="BE577" i="28"/>
  <c r="BE583" i="28"/>
  <c r="BE587" i="28"/>
  <c r="BE259" i="28"/>
  <c r="BE303" i="28"/>
  <c r="BE383" i="28"/>
  <c r="BE403" i="28"/>
  <c r="BE429" i="28"/>
  <c r="BE471" i="28"/>
  <c r="BE46" i="28"/>
  <c r="BE166" i="28"/>
  <c r="BE251" i="28"/>
  <c r="BE253" i="28"/>
  <c r="BE255" i="28"/>
  <c r="BE257" i="28"/>
  <c r="BE263" i="28"/>
  <c r="BE271" i="28"/>
  <c r="BE279" i="28"/>
  <c r="BE291" i="28"/>
  <c r="BE295" i="28"/>
  <c r="BE311" i="28"/>
  <c r="BE315" i="28"/>
  <c r="BE321" i="28"/>
  <c r="BE323" i="28"/>
  <c r="BE337" i="28"/>
  <c r="BE339" i="28"/>
  <c r="BE341" i="28"/>
  <c r="BE355" i="28"/>
  <c r="BE361" i="28"/>
  <c r="BE371" i="28"/>
  <c r="BE375" i="28"/>
  <c r="BE379" i="28"/>
  <c r="BE387" i="28"/>
  <c r="BE389" i="28"/>
  <c r="BE391" i="28"/>
  <c r="BE395" i="28"/>
  <c r="BE397" i="28"/>
  <c r="BE411" i="28"/>
  <c r="BE419" i="28"/>
  <c r="BE427" i="28"/>
  <c r="BE431" i="28"/>
  <c r="BE433" i="28"/>
  <c r="BE435" i="28"/>
  <c r="BE439" i="28"/>
  <c r="BE441" i="28"/>
  <c r="BE443" i="28"/>
  <c r="BE445" i="28"/>
  <c r="BE449" i="28"/>
  <c r="BE451" i="28"/>
  <c r="BE455" i="28"/>
  <c r="BE459" i="28"/>
  <c r="BE467" i="28"/>
  <c r="BE475" i="28"/>
  <c r="BE483" i="28"/>
  <c r="BE487" i="28"/>
  <c r="BE491" i="28"/>
  <c r="BE495" i="28"/>
  <c r="BE497" i="28"/>
  <c r="BE501" i="28"/>
  <c r="BE503" i="28"/>
  <c r="BE507" i="28"/>
  <c r="BE511" i="28"/>
  <c r="BE519" i="28"/>
  <c r="BE539" i="28"/>
  <c r="BE554" i="28"/>
  <c r="BE17" i="28"/>
  <c r="BE30" i="28"/>
  <c r="BE36" i="28"/>
  <c r="BE42" i="28"/>
  <c r="BE54" i="28"/>
  <c r="BE66" i="28"/>
  <c r="BE90" i="28"/>
  <c r="BE122" i="28"/>
  <c r="BE138" i="28"/>
  <c r="BE148" i="28"/>
  <c r="BE182" i="28"/>
  <c r="BE194" i="28"/>
  <c r="BE206" i="28"/>
  <c r="BE267" i="28"/>
  <c r="BE269" i="28"/>
  <c r="BE273" i="28"/>
  <c r="BE275" i="28"/>
  <c r="BE285" i="28"/>
  <c r="BE287" i="28"/>
  <c r="BE289" i="28"/>
  <c r="BE299" i="28"/>
  <c r="BE301" i="28"/>
  <c r="BE305" i="28"/>
  <c r="BE307" i="28"/>
  <c r="BE331" i="28"/>
  <c r="BE363" i="28"/>
  <c r="BE365" i="28"/>
  <c r="BE399" i="28"/>
  <c r="BE407" i="28"/>
  <c r="BE413" i="28"/>
  <c r="BE417" i="28"/>
  <c r="BE423" i="28"/>
  <c r="BE526" i="28"/>
  <c r="BE559" i="28"/>
  <c r="BE575" i="28"/>
  <c r="BE579" i="28"/>
  <c r="BE240" i="28"/>
  <c r="BE244" i="28"/>
  <c r="BE232" i="28"/>
  <c r="BE319" i="28"/>
  <c r="BE327" i="28"/>
  <c r="BE335" i="28"/>
  <c r="BE343" i="28"/>
  <c r="BE351" i="28"/>
  <c r="BE359" i="28"/>
  <c r="BE373" i="28"/>
  <c r="BE377" i="28"/>
  <c r="BE381" i="28"/>
  <c r="BE405" i="28"/>
  <c r="BE409" i="28"/>
  <c r="BE461" i="28"/>
  <c r="BE465" i="28"/>
  <c r="BE469" i="28"/>
  <c r="BE473" i="28"/>
  <c r="BE477" i="28"/>
  <c r="BE481" i="28"/>
  <c r="BE523" i="28"/>
  <c r="BE546" i="28"/>
  <c r="BE550" i="28"/>
  <c r="BE570" i="28"/>
  <c r="BE13" i="28"/>
  <c r="BE15" i="28"/>
  <c r="BE16" i="28"/>
  <c r="BE19" i="28"/>
  <c r="BE20" i="28"/>
  <c r="BE21" i="28"/>
  <c r="BE23" i="28"/>
  <c r="BE24" i="28"/>
  <c r="BE25" i="28"/>
  <c r="BE28" i="28"/>
  <c r="BE34" i="28"/>
  <c r="BE35" i="28"/>
  <c r="BE38" i="28"/>
  <c r="BE43" i="28"/>
  <c r="BE44" i="28"/>
  <c r="BE49" i="28"/>
  <c r="BE50" i="28"/>
  <c r="BE59" i="28"/>
  <c r="BE60" i="28"/>
  <c r="BE62" i="28"/>
  <c r="BE74" i="28"/>
  <c r="BE75" i="28"/>
  <c r="BE76" i="28"/>
  <c r="BE77" i="28"/>
  <c r="BE78" i="28"/>
  <c r="BE94" i="28"/>
  <c r="BE106" i="28"/>
  <c r="BE109" i="28"/>
  <c r="BE110" i="28"/>
  <c r="BE246" i="28"/>
  <c r="BE247" i="28"/>
  <c r="BE248" i="28"/>
  <c r="BE250" i="28"/>
  <c r="BE252" i="28"/>
  <c r="BE254" i="28"/>
  <c r="BE256" i="28"/>
  <c r="BE258" i="28"/>
  <c r="BE260" i="28"/>
  <c r="BE261" i="28"/>
  <c r="BE262" i="28"/>
  <c r="BE264" i="28"/>
  <c r="BE265" i="28"/>
  <c r="BE266" i="28"/>
  <c r="BE268" i="28"/>
  <c r="BE270" i="28"/>
  <c r="BE272" i="28"/>
  <c r="BE274" i="28"/>
  <c r="BE276" i="28"/>
  <c r="BE277" i="28"/>
  <c r="BE278" i="28"/>
  <c r="BE280" i="28"/>
  <c r="BE281" i="28"/>
  <c r="BE282" i="28"/>
  <c r="BE284" i="28"/>
  <c r="BE286" i="28"/>
  <c r="BE290" i="28"/>
  <c r="BE292" i="28"/>
  <c r="BE293" i="28"/>
  <c r="BE294" i="28"/>
  <c r="BE296" i="28"/>
  <c r="BE297" i="28"/>
  <c r="BE298" i="28"/>
  <c r="BE300" i="28"/>
  <c r="BE302" i="28"/>
  <c r="BE306" i="28"/>
  <c r="BE308" i="28"/>
  <c r="BE309" i="28"/>
  <c r="BE310" i="28"/>
  <c r="BE313" i="28"/>
  <c r="BE314" i="28"/>
  <c r="BE316" i="28"/>
  <c r="BE317" i="28"/>
  <c r="BE322" i="28"/>
  <c r="BE340" i="28"/>
  <c r="BE345" i="28"/>
  <c r="BE346" i="28"/>
  <c r="BE348" i="28"/>
  <c r="BE349" i="28"/>
  <c r="BE353" i="28"/>
  <c r="BE354" i="28"/>
  <c r="BE356" i="28"/>
  <c r="BE357" i="28"/>
  <c r="BE362" i="28"/>
  <c r="BE364" i="28"/>
  <c r="BE366" i="28"/>
  <c r="BE369" i="28"/>
  <c r="BE384" i="28"/>
  <c r="BE386" i="28"/>
  <c r="BE388" i="28"/>
  <c r="BE390" i="28"/>
  <c r="BE392" i="28"/>
  <c r="BE394" i="28"/>
  <c r="BE396" i="28"/>
  <c r="BE398" i="28"/>
  <c r="BE401" i="28"/>
  <c r="BE418" i="28"/>
  <c r="BE420" i="28"/>
  <c r="BE421" i="28"/>
  <c r="BE425" i="28"/>
  <c r="BE444" i="28"/>
  <c r="BE450" i="28"/>
  <c r="BE452" i="28"/>
  <c r="BE458" i="28"/>
  <c r="BE460" i="28"/>
  <c r="BE466" i="28"/>
  <c r="BE492" i="28"/>
  <c r="BE500" i="28"/>
  <c r="BE506" i="28"/>
  <c r="BE508" i="28"/>
  <c r="BE518" i="28"/>
  <c r="BE568" i="28"/>
  <c r="BE580" i="28"/>
  <c r="BE584" i="28"/>
  <c r="BE588" i="28"/>
  <c r="BE11" i="28"/>
  <c r="BE12" i="28"/>
  <c r="BE29" i="28"/>
  <c r="BE32" i="28"/>
  <c r="BE33" i="28"/>
  <c r="BE39" i="28"/>
  <c r="BE40" i="28"/>
  <c r="BE51" i="28"/>
  <c r="BE52" i="28"/>
  <c r="BE57" i="28"/>
  <c r="BE70" i="28"/>
  <c r="BE82" i="28"/>
  <c r="BE83" i="28"/>
  <c r="BE84" i="28"/>
  <c r="BE85" i="28"/>
  <c r="BE102" i="28"/>
  <c r="BE107" i="28"/>
  <c r="BE108" i="28"/>
  <c r="BE116" i="28"/>
  <c r="BE118" i="28"/>
  <c r="BE126" i="28"/>
  <c r="BE132" i="28"/>
  <c r="BE134" i="28"/>
  <c r="BE142" i="28"/>
  <c r="BE150" i="28"/>
  <c r="BE154" i="28"/>
  <c r="BE178" i="28"/>
  <c r="BE186" i="28"/>
  <c r="BE187" i="28"/>
  <c r="BE188" i="28"/>
  <c r="BE190" i="28"/>
  <c r="BE198" i="28"/>
  <c r="BE214" i="28"/>
  <c r="BE215" i="28"/>
  <c r="BE226" i="28"/>
  <c r="BE227" i="28"/>
  <c r="BE228" i="28"/>
  <c r="BE231" i="28"/>
  <c r="BE236" i="28"/>
  <c r="BE288" i="28"/>
  <c r="BE304" i="28"/>
  <c r="BE324" i="28"/>
  <c r="BE329" i="28"/>
  <c r="BE330" i="28"/>
  <c r="BE332" i="28"/>
  <c r="BE333" i="28"/>
  <c r="BE338" i="28"/>
  <c r="BE368" i="28"/>
  <c r="BE370" i="28"/>
  <c r="BE372" i="28"/>
  <c r="BE374" i="28"/>
  <c r="BE376" i="28"/>
  <c r="BE378" i="28"/>
  <c r="BE380" i="28"/>
  <c r="BE382" i="28"/>
  <c r="BE385" i="28"/>
  <c r="BE400" i="28"/>
  <c r="BE402" i="28"/>
  <c r="BE404" i="28"/>
  <c r="BE406" i="28"/>
  <c r="BE416" i="28"/>
  <c r="BE422" i="28"/>
  <c r="BE432" i="28"/>
  <c r="BE434" i="28"/>
  <c r="BE436" i="28"/>
  <c r="BE438" i="28"/>
  <c r="BE446" i="28"/>
  <c r="BE448" i="28"/>
  <c r="BE454" i="28"/>
  <c r="BE456" i="28"/>
  <c r="BE462" i="28"/>
  <c r="BE464" i="28"/>
  <c r="BE472" i="28"/>
  <c r="BE476" i="28"/>
  <c r="BE480" i="28"/>
  <c r="BE482" i="28"/>
  <c r="BE485" i="28"/>
  <c r="BE488" i="28"/>
  <c r="BE494" i="28"/>
  <c r="BE502" i="28"/>
  <c r="BE504" i="28"/>
  <c r="BE510" i="28"/>
  <c r="BE525" i="28"/>
  <c r="BE529" i="28"/>
  <c r="BE534" i="28"/>
  <c r="BE542" i="28"/>
  <c r="BE558" i="28"/>
  <c r="BE560" i="28"/>
  <c r="BE561" i="28"/>
  <c r="BE562" i="28"/>
  <c r="BE565" i="28"/>
  <c r="BE566" i="28"/>
  <c r="BE574" i="28"/>
  <c r="BE578" i="28"/>
  <c r="BE582" i="28"/>
  <c r="BE589" i="28"/>
  <c r="BE590" i="28"/>
  <c r="BE592" i="28"/>
  <c r="BE162" i="28"/>
  <c r="BE165" i="28"/>
  <c r="BE170" i="28"/>
  <c r="BE171" i="28"/>
  <c r="BE172" i="28"/>
  <c r="BE173" i="28"/>
  <c r="BE174" i="28"/>
  <c r="BE179" i="28"/>
  <c r="BE180" i="28"/>
  <c r="BE189" i="28"/>
  <c r="BE197" i="28"/>
  <c r="BE202" i="28"/>
  <c r="BE203" i="28"/>
  <c r="BE204" i="28"/>
  <c r="BE210" i="28"/>
  <c r="BE211" i="28"/>
  <c r="BE230" i="28"/>
  <c r="BE10" i="28"/>
  <c r="BE14" i="28"/>
  <c r="BE18" i="28"/>
  <c r="BE22" i="28"/>
  <c r="BE27" i="28"/>
  <c r="BE31" i="28"/>
  <c r="BE37" i="28"/>
  <c r="BE41" i="28"/>
  <c r="BE45" i="28"/>
  <c r="BE47" i="28"/>
  <c r="BE48" i="28"/>
  <c r="BE53" i="28"/>
  <c r="BE55" i="28"/>
  <c r="BE56" i="28"/>
  <c r="BE58" i="28"/>
  <c r="BE61" i="28"/>
  <c r="BE67" i="28"/>
  <c r="BE68" i="28"/>
  <c r="BE69" i="28"/>
  <c r="BE86" i="28"/>
  <c r="BE91" i="28"/>
  <c r="BE92" i="28"/>
  <c r="BE93" i="28"/>
  <c r="BE98" i="28"/>
  <c r="BE99" i="28"/>
  <c r="BE101" i="28"/>
  <c r="BE114" i="28"/>
  <c r="BE115" i="28"/>
  <c r="BE117" i="28"/>
  <c r="BE123" i="28"/>
  <c r="BE124" i="28"/>
  <c r="BE125" i="28"/>
  <c r="BE130" i="28"/>
  <c r="BE131" i="28"/>
  <c r="BE133" i="28"/>
  <c r="BE139" i="28"/>
  <c r="BE140" i="28"/>
  <c r="BE141" i="28"/>
  <c r="BE146" i="28"/>
  <c r="BE147" i="28"/>
  <c r="BE149" i="28"/>
  <c r="BE155" i="28"/>
  <c r="BE156" i="28"/>
  <c r="BE157" i="28"/>
  <c r="BE158" i="28"/>
  <c r="BE163" i="28"/>
  <c r="BE164" i="28"/>
  <c r="BE181" i="28"/>
  <c r="BE195" i="28"/>
  <c r="BE196" i="28"/>
  <c r="BE205" i="28"/>
  <c r="BE218" i="28"/>
  <c r="BE219" i="28"/>
  <c r="BE223" i="28"/>
  <c r="BE234" i="28"/>
  <c r="BE235" i="28"/>
  <c r="BE238" i="28"/>
  <c r="BE239" i="28"/>
  <c r="BE242" i="28"/>
  <c r="BE243" i="28"/>
  <c r="BE312" i="28"/>
  <c r="BE318" i="28"/>
  <c r="BE320" i="28"/>
  <c r="BE326" i="28"/>
  <c r="BE328" i="28"/>
  <c r="BE334" i="28"/>
  <c r="BE336" i="28"/>
  <c r="BE342" i="28"/>
  <c r="BE344" i="28"/>
  <c r="BE350" i="28"/>
  <c r="BE352" i="28"/>
  <c r="BE358" i="28"/>
  <c r="BE360" i="28"/>
  <c r="BE408" i="28"/>
  <c r="BE410" i="28"/>
  <c r="BE412" i="28"/>
  <c r="BE414" i="28"/>
  <c r="BE424" i="28"/>
  <c r="BE426" i="28"/>
  <c r="BE428" i="28"/>
  <c r="BE430" i="28"/>
  <c r="BE440" i="28"/>
  <c r="BE442" i="28"/>
  <c r="BE468" i="28"/>
  <c r="BE470" i="28"/>
  <c r="BE474" i="28"/>
  <c r="BE478" i="28"/>
  <c r="BE484" i="28"/>
  <c r="BE486" i="28"/>
  <c r="BE490" i="28"/>
  <c r="BE496" i="28"/>
  <c r="BE498" i="28"/>
  <c r="BE512" i="28"/>
  <c r="BE514" i="28"/>
  <c r="BE516" i="28"/>
  <c r="BE520" i="28"/>
  <c r="BE522" i="28"/>
  <c r="BE524" i="28"/>
  <c r="BE528" i="28"/>
  <c r="BE530" i="28"/>
  <c r="BE532" i="28"/>
  <c r="BE536" i="28"/>
  <c r="BE538" i="28"/>
  <c r="BE540" i="28"/>
  <c r="BE544" i="28"/>
  <c r="BE548" i="28"/>
  <c r="BE552" i="28"/>
  <c r="BE556" i="28"/>
  <c r="BE564" i="28"/>
  <c r="BE572" i="28"/>
  <c r="BE576" i="28"/>
  <c r="BE586" i="28"/>
  <c r="AI9" i="28"/>
  <c r="AQ9" i="19"/>
  <c r="AQ9" i="28" s="1"/>
  <c r="BE63" i="28"/>
  <c r="BE64" i="28"/>
  <c r="BE65" i="28"/>
  <c r="BE71" i="28"/>
  <c r="BE72" i="28"/>
  <c r="BE73" i="28"/>
  <c r="BE79" i="28"/>
  <c r="BE80" i="28"/>
  <c r="BE81" i="28"/>
  <c r="BE87" i="28"/>
  <c r="BE88" i="28"/>
  <c r="BE89" i="28"/>
  <c r="BE95" i="28"/>
  <c r="BE96" i="28"/>
  <c r="BE97" i="28"/>
  <c r="BE103" i="28"/>
  <c r="BE104" i="28"/>
  <c r="BE105" i="28"/>
  <c r="BE111" i="28"/>
  <c r="BE112" i="28"/>
  <c r="BE113" i="28"/>
  <c r="BE119" i="28"/>
  <c r="BE120" i="28"/>
  <c r="BE121" i="28"/>
  <c r="BE127" i="28"/>
  <c r="BE128" i="28"/>
  <c r="BE129" i="28"/>
  <c r="BE135" i="28"/>
  <c r="BE136" i="28"/>
  <c r="BE137" i="28"/>
  <c r="BE143" i="28"/>
  <c r="BE144" i="28"/>
  <c r="BE145" i="28"/>
  <c r="BE151" i="28"/>
  <c r="BE152" i="28"/>
  <c r="BE153" i="28"/>
  <c r="BE159" i="28"/>
  <c r="BE160" i="28"/>
  <c r="BE161" i="28"/>
  <c r="BE167" i="28"/>
  <c r="BE168" i="28"/>
  <c r="BE169" i="28"/>
  <c r="BE175" i="28"/>
  <c r="BE176" i="28"/>
  <c r="BE177" i="28"/>
  <c r="BE183" i="28"/>
  <c r="BE184" i="28"/>
  <c r="BE185" i="28"/>
  <c r="BE191" i="28"/>
  <c r="BE192" i="28"/>
  <c r="BE193" i="28"/>
  <c r="BE199" i="28"/>
  <c r="BE200" i="28"/>
  <c r="BE201" i="28"/>
  <c r="BE207" i="28"/>
  <c r="BE208" i="28"/>
  <c r="BE209" i="28"/>
  <c r="BE212" i="28"/>
  <c r="BE213" i="28"/>
  <c r="BE216" i="28"/>
  <c r="BE217" i="28"/>
  <c r="BE220" i="28"/>
  <c r="BE221" i="28"/>
  <c r="BE224" i="28"/>
  <c r="BE225" i="28"/>
  <c r="BE229" i="28"/>
  <c r="BE233" i="28"/>
  <c r="BE237" i="28"/>
  <c r="BE241" i="28"/>
  <c r="BE245" i="28"/>
  <c r="BE249" i="28"/>
  <c r="BU15" i="20"/>
  <c r="BW667" i="20" l="1"/>
  <c r="BV667" i="20"/>
  <c r="BU667" i="20"/>
  <c r="BT667" i="20"/>
  <c r="BS667" i="20"/>
  <c r="BR667" i="20"/>
  <c r="BI667" i="20"/>
  <c r="BH667" i="20"/>
  <c r="AY667" i="20"/>
  <c r="AX667" i="20"/>
  <c r="AU667" i="20"/>
  <c r="AT667" i="20"/>
  <c r="AS667" i="20"/>
  <c r="AR667" i="20"/>
  <c r="AQ667" i="20"/>
  <c r="AP667" i="20"/>
  <c r="AO667" i="20"/>
  <c r="AN667" i="20"/>
  <c r="AL667" i="20"/>
  <c r="AK667" i="20"/>
  <c r="AJ667" i="20"/>
  <c r="AI667" i="20"/>
  <c r="AH667" i="20"/>
  <c r="AG667" i="20"/>
  <c r="Z667" i="20"/>
  <c r="U667" i="20"/>
  <c r="AW667" i="20" s="1"/>
  <c r="T667" i="20"/>
  <c r="S667" i="20"/>
  <c r="R667" i="20"/>
  <c r="O667" i="20"/>
  <c r="J667" i="20"/>
  <c r="I667" i="20"/>
  <c r="H667" i="20"/>
  <c r="BW666" i="20"/>
  <c r="BU666" i="20"/>
  <c r="BT666" i="20"/>
  <c r="BS666" i="20"/>
  <c r="BI666" i="20"/>
  <c r="BH666" i="20"/>
  <c r="AY666" i="20"/>
  <c r="AX666" i="20"/>
  <c r="AU666" i="20"/>
  <c r="AT666" i="20"/>
  <c r="AS666" i="20"/>
  <c r="AR666" i="20"/>
  <c r="AQ666" i="20"/>
  <c r="AP666" i="20"/>
  <c r="AO666" i="20"/>
  <c r="AN666" i="20"/>
  <c r="AL666" i="20"/>
  <c r="AK666" i="20"/>
  <c r="AJ666" i="20"/>
  <c r="AI666" i="20"/>
  <c r="AH666" i="20"/>
  <c r="AG666" i="20"/>
  <c r="Z666" i="20"/>
  <c r="U666" i="20"/>
  <c r="AW666" i="20" s="1"/>
  <c r="T666" i="20"/>
  <c r="S666" i="20"/>
  <c r="R666" i="20"/>
  <c r="O666" i="20"/>
  <c r="J666" i="20"/>
  <c r="I666" i="20"/>
  <c r="H666" i="20"/>
  <c r="BW665" i="20"/>
  <c r="BU665" i="20"/>
  <c r="BT665" i="20"/>
  <c r="BS665" i="20"/>
  <c r="BI665" i="20"/>
  <c r="BH665" i="20"/>
  <c r="AY665" i="20"/>
  <c r="AU665" i="20"/>
  <c r="AT665" i="20"/>
  <c r="AS665" i="20"/>
  <c r="AR665" i="20"/>
  <c r="AQ665" i="20"/>
  <c r="AP665" i="20"/>
  <c r="AO665" i="20"/>
  <c r="AN665" i="20"/>
  <c r="AL665" i="20"/>
  <c r="AJ665" i="20"/>
  <c r="AI665" i="20"/>
  <c r="AH665" i="20"/>
  <c r="AG665" i="20"/>
  <c r="U665" i="20"/>
  <c r="AW665" i="20" s="1"/>
  <c r="T665" i="20"/>
  <c r="S665" i="20"/>
  <c r="R665" i="20"/>
  <c r="O665" i="20"/>
  <c r="J665" i="20"/>
  <c r="I665" i="20"/>
  <c r="H665" i="20"/>
  <c r="BW664" i="20"/>
  <c r="BU664" i="20"/>
  <c r="BS664" i="20"/>
  <c r="BI664" i="20"/>
  <c r="BH664" i="20"/>
  <c r="AY664" i="20"/>
  <c r="AU664" i="20"/>
  <c r="AT664" i="20"/>
  <c r="AS664" i="20"/>
  <c r="AR664" i="20"/>
  <c r="AQ664" i="20"/>
  <c r="AP664" i="20"/>
  <c r="AO664" i="20"/>
  <c r="AL664" i="20"/>
  <c r="AJ664" i="20"/>
  <c r="AI664" i="20"/>
  <c r="AH664" i="20"/>
  <c r="AG664" i="20"/>
  <c r="U664" i="20"/>
  <c r="AW664" i="20" s="1"/>
  <c r="T664" i="20"/>
  <c r="S664" i="20"/>
  <c r="R664" i="20"/>
  <c r="O664" i="20"/>
  <c r="J664" i="20"/>
  <c r="I664" i="20"/>
  <c r="H664" i="20"/>
  <c r="BW663" i="20"/>
  <c r="BU663" i="20"/>
  <c r="BS663" i="20"/>
  <c r="BI663" i="20"/>
  <c r="BH663" i="20"/>
  <c r="AY663" i="20"/>
  <c r="AU663" i="20"/>
  <c r="AT663" i="20"/>
  <c r="AS663" i="20"/>
  <c r="AR663" i="20"/>
  <c r="AQ663" i="20"/>
  <c r="AP663" i="20"/>
  <c r="AO663" i="20"/>
  <c r="AL663" i="20"/>
  <c r="AJ663" i="20"/>
  <c r="AI663" i="20"/>
  <c r="AH663" i="20"/>
  <c r="AG663" i="20"/>
  <c r="U663" i="20"/>
  <c r="AW663" i="20" s="1"/>
  <c r="T663" i="20"/>
  <c r="S663" i="20"/>
  <c r="R663" i="20"/>
  <c r="O663" i="20"/>
  <c r="J663" i="20"/>
  <c r="I663" i="20"/>
  <c r="H663" i="20"/>
  <c r="BW662" i="20"/>
  <c r="BU662" i="20"/>
  <c r="BS662" i="20"/>
  <c r="BI662" i="20"/>
  <c r="BH662" i="20"/>
  <c r="AY662" i="20"/>
  <c r="AU662" i="20"/>
  <c r="AT662" i="20"/>
  <c r="AS662" i="20"/>
  <c r="AR662" i="20"/>
  <c r="AQ662" i="20"/>
  <c r="AP662" i="20"/>
  <c r="AO662" i="20"/>
  <c r="AL662" i="20"/>
  <c r="AJ662" i="20"/>
  <c r="AI662" i="20"/>
  <c r="AH662" i="20"/>
  <c r="AG662" i="20"/>
  <c r="U662" i="20"/>
  <c r="AW662" i="20" s="1"/>
  <c r="T662" i="20"/>
  <c r="S662" i="20"/>
  <c r="R662" i="20"/>
  <c r="O662" i="20"/>
  <c r="J662" i="20"/>
  <c r="I662" i="20"/>
  <c r="H662" i="20"/>
  <c r="BW661" i="20"/>
  <c r="BU661" i="20"/>
  <c r="BS661" i="20"/>
  <c r="BI661" i="20"/>
  <c r="BH661" i="20"/>
  <c r="AY661" i="20"/>
  <c r="AU661" i="20"/>
  <c r="AT661" i="20"/>
  <c r="AS661" i="20"/>
  <c r="AR661" i="20"/>
  <c r="AQ661" i="20"/>
  <c r="AP661" i="20"/>
  <c r="AO661" i="20"/>
  <c r="AL661" i="20"/>
  <c r="AJ661" i="20"/>
  <c r="AI661" i="20"/>
  <c r="AH661" i="20"/>
  <c r="AG661" i="20"/>
  <c r="U661" i="20"/>
  <c r="AW661" i="20" s="1"/>
  <c r="T661" i="20"/>
  <c r="S661" i="20"/>
  <c r="R661" i="20"/>
  <c r="O661" i="20"/>
  <c r="J661" i="20"/>
  <c r="I661" i="20"/>
  <c r="H661" i="20"/>
  <c r="BW660" i="20"/>
  <c r="BU660" i="20"/>
  <c r="BS660" i="20"/>
  <c r="BI660" i="20"/>
  <c r="BH660" i="20"/>
  <c r="AY660" i="20"/>
  <c r="AU660" i="20"/>
  <c r="AT660" i="20"/>
  <c r="AS660" i="20"/>
  <c r="AR660" i="20"/>
  <c r="AQ660" i="20"/>
  <c r="AP660" i="20"/>
  <c r="AO660" i="20"/>
  <c r="AL660" i="20"/>
  <c r="AJ660" i="20"/>
  <c r="AI660" i="20"/>
  <c r="AH660" i="20"/>
  <c r="AG660" i="20"/>
  <c r="U660" i="20"/>
  <c r="AW660" i="20" s="1"/>
  <c r="T660" i="20"/>
  <c r="S660" i="20"/>
  <c r="R660" i="20"/>
  <c r="O660" i="20"/>
  <c r="J660" i="20"/>
  <c r="I660" i="20"/>
  <c r="H660" i="20"/>
  <c r="BW659" i="20"/>
  <c r="BU659" i="20"/>
  <c r="BS659" i="20"/>
  <c r="BI659" i="20"/>
  <c r="BH659" i="20"/>
  <c r="AY659" i="20"/>
  <c r="AU659" i="20"/>
  <c r="AT659" i="20"/>
  <c r="AS659" i="20"/>
  <c r="AR659" i="20"/>
  <c r="AQ659" i="20"/>
  <c r="AP659" i="20"/>
  <c r="AO659" i="20"/>
  <c r="AL659" i="20"/>
  <c r="AJ659" i="20"/>
  <c r="AI659" i="20"/>
  <c r="AH659" i="20"/>
  <c r="AG659" i="20"/>
  <c r="U659" i="20"/>
  <c r="AW659" i="20" s="1"/>
  <c r="T659" i="20"/>
  <c r="S659" i="20"/>
  <c r="R659" i="20"/>
  <c r="O659" i="20"/>
  <c r="J659" i="20"/>
  <c r="I659" i="20"/>
  <c r="H659" i="20"/>
  <c r="BW658" i="20"/>
  <c r="BU658" i="20"/>
  <c r="BS658" i="20"/>
  <c r="BI658" i="20"/>
  <c r="BH658" i="20"/>
  <c r="AY658" i="20"/>
  <c r="AU658" i="20"/>
  <c r="AT658" i="20"/>
  <c r="AS658" i="20"/>
  <c r="AR658" i="20"/>
  <c r="AQ658" i="20"/>
  <c r="AP658" i="20"/>
  <c r="AO658" i="20"/>
  <c r="AL658" i="20"/>
  <c r="AJ658" i="20"/>
  <c r="AI658" i="20"/>
  <c r="AH658" i="20"/>
  <c r="AG658" i="20"/>
  <c r="U658" i="20"/>
  <c r="AW658" i="20" s="1"/>
  <c r="T658" i="20"/>
  <c r="S658" i="20"/>
  <c r="R658" i="20"/>
  <c r="O658" i="20"/>
  <c r="J658" i="20"/>
  <c r="I658" i="20"/>
  <c r="H658" i="20"/>
  <c r="BW657" i="20"/>
  <c r="BU657" i="20"/>
  <c r="BS657" i="20"/>
  <c r="BI657" i="20"/>
  <c r="BH657" i="20"/>
  <c r="AY657" i="20"/>
  <c r="AU657" i="20"/>
  <c r="AT657" i="20"/>
  <c r="AS657" i="20"/>
  <c r="AR657" i="20"/>
  <c r="AQ657" i="20"/>
  <c r="AP657" i="20"/>
  <c r="AO657" i="20"/>
  <c r="AL657" i="20"/>
  <c r="AJ657" i="20"/>
  <c r="AI657" i="20"/>
  <c r="AH657" i="20"/>
  <c r="AG657" i="20"/>
  <c r="U657" i="20"/>
  <c r="AW657" i="20" s="1"/>
  <c r="T657" i="20"/>
  <c r="S657" i="20"/>
  <c r="R657" i="20"/>
  <c r="O657" i="20"/>
  <c r="J657" i="20"/>
  <c r="I657" i="20"/>
  <c r="H657" i="20"/>
  <c r="BW656" i="20"/>
  <c r="BU656" i="20"/>
  <c r="BS656" i="20"/>
  <c r="BI656" i="20"/>
  <c r="BH656" i="20"/>
  <c r="AY656" i="20"/>
  <c r="AU656" i="20"/>
  <c r="AT656" i="20"/>
  <c r="AS656" i="20"/>
  <c r="AR656" i="20"/>
  <c r="AQ656" i="20"/>
  <c r="AP656" i="20"/>
  <c r="AO656" i="20"/>
  <c r="AL656" i="20"/>
  <c r="AJ656" i="20"/>
  <c r="AI656" i="20"/>
  <c r="AH656" i="20"/>
  <c r="AG656" i="20"/>
  <c r="U656" i="20"/>
  <c r="AW656" i="20" s="1"/>
  <c r="T656" i="20"/>
  <c r="S656" i="20"/>
  <c r="R656" i="20"/>
  <c r="O656" i="20"/>
  <c r="J656" i="20"/>
  <c r="I656" i="20"/>
  <c r="H656" i="20"/>
  <c r="BW655" i="20"/>
  <c r="BU655" i="20"/>
  <c r="BS655" i="20"/>
  <c r="BI655" i="20"/>
  <c r="BH655" i="20"/>
  <c r="AY655" i="20"/>
  <c r="AU655" i="20"/>
  <c r="AT655" i="20"/>
  <c r="AS655" i="20"/>
  <c r="AR655" i="20"/>
  <c r="AQ655" i="20"/>
  <c r="AP655" i="20"/>
  <c r="AO655" i="20"/>
  <c r="AL655" i="20"/>
  <c r="AJ655" i="20"/>
  <c r="AI655" i="20"/>
  <c r="AH655" i="20"/>
  <c r="AG655" i="20"/>
  <c r="U655" i="20"/>
  <c r="AW655" i="20" s="1"/>
  <c r="T655" i="20"/>
  <c r="S655" i="20"/>
  <c r="R655" i="20"/>
  <c r="O655" i="20"/>
  <c r="J655" i="20"/>
  <c r="I655" i="20"/>
  <c r="H655" i="20"/>
  <c r="BW654" i="20"/>
  <c r="BU654" i="20"/>
  <c r="BS654" i="20"/>
  <c r="BI654" i="20"/>
  <c r="BH654" i="20"/>
  <c r="AY654" i="20"/>
  <c r="AU654" i="20"/>
  <c r="AT654" i="20"/>
  <c r="AS654" i="20"/>
  <c r="AR654" i="20"/>
  <c r="AQ654" i="20"/>
  <c r="AP654" i="20"/>
  <c r="AO654" i="20"/>
  <c r="AL654" i="20"/>
  <c r="AJ654" i="20"/>
  <c r="AI654" i="20"/>
  <c r="AH654" i="20"/>
  <c r="AG654" i="20"/>
  <c r="U654" i="20"/>
  <c r="AW654" i="20" s="1"/>
  <c r="T654" i="20"/>
  <c r="S654" i="20"/>
  <c r="R654" i="20"/>
  <c r="O654" i="20"/>
  <c r="J654" i="20"/>
  <c r="I654" i="20"/>
  <c r="H654" i="20"/>
  <c r="BW653" i="20"/>
  <c r="BU653" i="20"/>
  <c r="BS653" i="20"/>
  <c r="BI653" i="20"/>
  <c r="BH653" i="20"/>
  <c r="AY653" i="20"/>
  <c r="AU653" i="20"/>
  <c r="AT653" i="20"/>
  <c r="AS653" i="20"/>
  <c r="AR653" i="20"/>
  <c r="AQ653" i="20"/>
  <c r="AP653" i="20"/>
  <c r="AO653" i="20"/>
  <c r="AL653" i="20"/>
  <c r="AJ653" i="20"/>
  <c r="AI653" i="20"/>
  <c r="AH653" i="20"/>
  <c r="AG653" i="20"/>
  <c r="U653" i="20"/>
  <c r="AW653" i="20" s="1"/>
  <c r="T653" i="20"/>
  <c r="S653" i="20"/>
  <c r="R653" i="20"/>
  <c r="O653" i="20"/>
  <c r="J653" i="20"/>
  <c r="I653" i="20"/>
  <c r="H653" i="20"/>
  <c r="BW652" i="20"/>
  <c r="BU652" i="20"/>
  <c r="BS652" i="20"/>
  <c r="BI652" i="20"/>
  <c r="BH652" i="20"/>
  <c r="AY652" i="20"/>
  <c r="AU652" i="20"/>
  <c r="AT652" i="20"/>
  <c r="AS652" i="20"/>
  <c r="AR652" i="20"/>
  <c r="AQ652" i="20"/>
  <c r="AP652" i="20"/>
  <c r="AO652" i="20"/>
  <c r="AL652" i="20"/>
  <c r="AJ652" i="20"/>
  <c r="AI652" i="20"/>
  <c r="AH652" i="20"/>
  <c r="AG652" i="20"/>
  <c r="U652" i="20"/>
  <c r="AW652" i="20" s="1"/>
  <c r="T652" i="20"/>
  <c r="S652" i="20"/>
  <c r="R652" i="20"/>
  <c r="O652" i="20"/>
  <c r="J652" i="20"/>
  <c r="I652" i="20"/>
  <c r="H652" i="20"/>
  <c r="BW651" i="20"/>
  <c r="BU651" i="20"/>
  <c r="BS651" i="20"/>
  <c r="BI651" i="20"/>
  <c r="BH651" i="20"/>
  <c r="AY651" i="20"/>
  <c r="AU651" i="20"/>
  <c r="AT651" i="20"/>
  <c r="AS651" i="20"/>
  <c r="AR651" i="20"/>
  <c r="AQ651" i="20"/>
  <c r="AP651" i="20"/>
  <c r="AO651" i="20"/>
  <c r="AL651" i="20"/>
  <c r="AJ651" i="20"/>
  <c r="AI651" i="20"/>
  <c r="AH651" i="20"/>
  <c r="AG651" i="20"/>
  <c r="U651" i="20"/>
  <c r="AW651" i="20" s="1"/>
  <c r="T651" i="20"/>
  <c r="S651" i="20"/>
  <c r="R651" i="20"/>
  <c r="O651" i="20"/>
  <c r="J651" i="20"/>
  <c r="I651" i="20"/>
  <c r="H651" i="20"/>
  <c r="BW650" i="20"/>
  <c r="BU650" i="20"/>
  <c r="BS650" i="20"/>
  <c r="BI650" i="20"/>
  <c r="BH650" i="20"/>
  <c r="AY650" i="20"/>
  <c r="AU650" i="20"/>
  <c r="AT650" i="20"/>
  <c r="AS650" i="20"/>
  <c r="AR650" i="20"/>
  <c r="AQ650" i="20"/>
  <c r="AP650" i="20"/>
  <c r="AO650" i="20"/>
  <c r="AL650" i="20"/>
  <c r="AJ650" i="20"/>
  <c r="AI650" i="20"/>
  <c r="AH650" i="20"/>
  <c r="AG650" i="20"/>
  <c r="U650" i="20"/>
  <c r="AW650" i="20" s="1"/>
  <c r="T650" i="20"/>
  <c r="S650" i="20"/>
  <c r="R650" i="20"/>
  <c r="O650" i="20"/>
  <c r="J650" i="20"/>
  <c r="I650" i="20"/>
  <c r="H650" i="20"/>
  <c r="BW649" i="20"/>
  <c r="BU649" i="20"/>
  <c r="BS649" i="20"/>
  <c r="BI649" i="20"/>
  <c r="BH649" i="20"/>
  <c r="AY649" i="20"/>
  <c r="AU649" i="20"/>
  <c r="AT649" i="20"/>
  <c r="AS649" i="20"/>
  <c r="AR649" i="20"/>
  <c r="AQ649" i="20"/>
  <c r="AP649" i="20"/>
  <c r="AO649" i="20"/>
  <c r="AL649" i="20"/>
  <c r="AJ649" i="20"/>
  <c r="AI649" i="20"/>
  <c r="AH649" i="20"/>
  <c r="AG649" i="20"/>
  <c r="U649" i="20"/>
  <c r="AW649" i="20" s="1"/>
  <c r="T649" i="20"/>
  <c r="S649" i="20"/>
  <c r="R649" i="20"/>
  <c r="O649" i="20"/>
  <c r="J649" i="20"/>
  <c r="I649" i="20"/>
  <c r="H649" i="20"/>
  <c r="BW648" i="20"/>
  <c r="BU648" i="20"/>
  <c r="BS648" i="20"/>
  <c r="BI648" i="20"/>
  <c r="BH648" i="20"/>
  <c r="AY648" i="20"/>
  <c r="AU648" i="20"/>
  <c r="AT648" i="20"/>
  <c r="AS648" i="20"/>
  <c r="AR648" i="20"/>
  <c r="AQ648" i="20"/>
  <c r="AP648" i="20"/>
  <c r="AO648" i="20"/>
  <c r="AL648" i="20"/>
  <c r="AK648" i="20"/>
  <c r="AJ648" i="20"/>
  <c r="AI648" i="20"/>
  <c r="AH648" i="20"/>
  <c r="AG648" i="20"/>
  <c r="U648" i="20"/>
  <c r="AW648" i="20" s="1"/>
  <c r="T648" i="20"/>
  <c r="S648" i="20"/>
  <c r="R648" i="20"/>
  <c r="O648" i="20"/>
  <c r="J648" i="20"/>
  <c r="I648" i="20"/>
  <c r="H648" i="20"/>
  <c r="BW647" i="20"/>
  <c r="BU647" i="20"/>
  <c r="BS647" i="20"/>
  <c r="BI647" i="20"/>
  <c r="BH647" i="20"/>
  <c r="AY647" i="20"/>
  <c r="AU647" i="20"/>
  <c r="AT647" i="20"/>
  <c r="AS647" i="20"/>
  <c r="AR647" i="20"/>
  <c r="AQ647" i="20"/>
  <c r="AP647" i="20"/>
  <c r="AO647" i="20"/>
  <c r="AL647" i="20"/>
  <c r="AK647" i="20"/>
  <c r="AJ647" i="20"/>
  <c r="AI647" i="20"/>
  <c r="AH647" i="20"/>
  <c r="AG647" i="20"/>
  <c r="U647" i="20"/>
  <c r="AW647" i="20" s="1"/>
  <c r="T647" i="20"/>
  <c r="S647" i="20"/>
  <c r="R647" i="20"/>
  <c r="O647" i="20"/>
  <c r="J647" i="20"/>
  <c r="I647" i="20"/>
  <c r="H647" i="20"/>
  <c r="BW646" i="20"/>
  <c r="BU646" i="20"/>
  <c r="BS646" i="20"/>
  <c r="BI646" i="20"/>
  <c r="BH646" i="20"/>
  <c r="AY646" i="20"/>
  <c r="AU646" i="20"/>
  <c r="AT646" i="20"/>
  <c r="AS646" i="20"/>
  <c r="AR646" i="20"/>
  <c r="AQ646" i="20"/>
  <c r="AP646" i="20"/>
  <c r="AO646" i="20"/>
  <c r="AL646" i="20"/>
  <c r="AK646" i="20"/>
  <c r="AJ646" i="20"/>
  <c r="AI646" i="20"/>
  <c r="AH646" i="20"/>
  <c r="AG646" i="20"/>
  <c r="U646" i="20"/>
  <c r="AW646" i="20" s="1"/>
  <c r="T646" i="20"/>
  <c r="S646" i="20"/>
  <c r="R646" i="20"/>
  <c r="O646" i="20"/>
  <c r="J646" i="20"/>
  <c r="I646" i="20"/>
  <c r="H646" i="20"/>
  <c r="BW645" i="20"/>
  <c r="BU645" i="20"/>
  <c r="BS645" i="20"/>
  <c r="BI645" i="20"/>
  <c r="BH645" i="20"/>
  <c r="AY645" i="20"/>
  <c r="AU645" i="20"/>
  <c r="AT645" i="20"/>
  <c r="AS645" i="20"/>
  <c r="AR645" i="20"/>
  <c r="AQ645" i="20"/>
  <c r="AP645" i="20"/>
  <c r="AO645" i="20"/>
  <c r="AL645" i="20"/>
  <c r="AK645" i="20"/>
  <c r="AJ645" i="20"/>
  <c r="AI645" i="20"/>
  <c r="AH645" i="20"/>
  <c r="AG645" i="20"/>
  <c r="U645" i="20"/>
  <c r="AW645" i="20" s="1"/>
  <c r="T645" i="20"/>
  <c r="S645" i="20"/>
  <c r="R645" i="20"/>
  <c r="O645" i="20"/>
  <c r="J645" i="20"/>
  <c r="I645" i="20"/>
  <c r="H645" i="20"/>
  <c r="BW644" i="20"/>
  <c r="BU644" i="20"/>
  <c r="BS644" i="20"/>
  <c r="BI644" i="20"/>
  <c r="BH644" i="20"/>
  <c r="AY644" i="20"/>
  <c r="AU644" i="20"/>
  <c r="AT644" i="20"/>
  <c r="AS644" i="20"/>
  <c r="AR644" i="20"/>
  <c r="AQ644" i="20"/>
  <c r="AP644" i="20"/>
  <c r="AO644" i="20"/>
  <c r="AL644" i="20"/>
  <c r="AK644" i="20"/>
  <c r="AJ644" i="20"/>
  <c r="AI644" i="20"/>
  <c r="AH644" i="20"/>
  <c r="AG644" i="20"/>
  <c r="U644" i="20"/>
  <c r="AW644" i="20" s="1"/>
  <c r="T644" i="20"/>
  <c r="S644" i="20"/>
  <c r="R644" i="20"/>
  <c r="O644" i="20"/>
  <c r="J644" i="20"/>
  <c r="I644" i="20"/>
  <c r="H644" i="20"/>
  <c r="BW643" i="20"/>
  <c r="BU643" i="20"/>
  <c r="BS643" i="20"/>
  <c r="BI643" i="20"/>
  <c r="BH643" i="20"/>
  <c r="AY643" i="20"/>
  <c r="AU643" i="20"/>
  <c r="AT643" i="20"/>
  <c r="AS643" i="20"/>
  <c r="AR643" i="20"/>
  <c r="AQ643" i="20"/>
  <c r="AP643" i="20"/>
  <c r="AO643" i="20"/>
  <c r="AL643" i="20"/>
  <c r="AK643" i="20"/>
  <c r="AJ643" i="20"/>
  <c r="AI643" i="20"/>
  <c r="AH643" i="20"/>
  <c r="AG643" i="20"/>
  <c r="U643" i="20"/>
  <c r="AW643" i="20" s="1"/>
  <c r="T643" i="20"/>
  <c r="S643" i="20"/>
  <c r="R643" i="20"/>
  <c r="O643" i="20"/>
  <c r="J643" i="20"/>
  <c r="I643" i="20"/>
  <c r="H643" i="20"/>
  <c r="BW642" i="20"/>
  <c r="BU642" i="20"/>
  <c r="BS642" i="20"/>
  <c r="BI642" i="20"/>
  <c r="BH642" i="20"/>
  <c r="AY642" i="20"/>
  <c r="AU642" i="20"/>
  <c r="AT642" i="20"/>
  <c r="AS642" i="20"/>
  <c r="AR642" i="20"/>
  <c r="AQ642" i="20"/>
  <c r="AP642" i="20"/>
  <c r="AO642" i="20"/>
  <c r="AL642" i="20"/>
  <c r="AK642" i="20"/>
  <c r="AJ642" i="20"/>
  <c r="AI642" i="20"/>
  <c r="AH642" i="20"/>
  <c r="AG642" i="20"/>
  <c r="U642" i="20"/>
  <c r="AW642" i="20" s="1"/>
  <c r="T642" i="20"/>
  <c r="S642" i="20"/>
  <c r="R642" i="20"/>
  <c r="O642" i="20"/>
  <c r="J642" i="20"/>
  <c r="I642" i="20"/>
  <c r="H642" i="20"/>
  <c r="BW641" i="20"/>
  <c r="BU641" i="20"/>
  <c r="BS641" i="20"/>
  <c r="BI641" i="20"/>
  <c r="BH641" i="20"/>
  <c r="AY641" i="20"/>
  <c r="AU641" i="20"/>
  <c r="AT641" i="20"/>
  <c r="AS641" i="20"/>
  <c r="AR641" i="20"/>
  <c r="AQ641" i="20"/>
  <c r="AP641" i="20"/>
  <c r="AO641" i="20"/>
  <c r="AL641" i="20"/>
  <c r="AK641" i="20"/>
  <c r="AJ641" i="20"/>
  <c r="AI641" i="20"/>
  <c r="AH641" i="20"/>
  <c r="AG641" i="20"/>
  <c r="U641" i="20"/>
  <c r="AW641" i="20" s="1"/>
  <c r="T641" i="20"/>
  <c r="S641" i="20"/>
  <c r="R641" i="20"/>
  <c r="O641" i="20"/>
  <c r="J641" i="20"/>
  <c r="I641" i="20"/>
  <c r="H641" i="20"/>
  <c r="BW640" i="20"/>
  <c r="BU640" i="20"/>
  <c r="BS640" i="20"/>
  <c r="BI640" i="20"/>
  <c r="BH640" i="20"/>
  <c r="AY640" i="20"/>
  <c r="AU640" i="20"/>
  <c r="AT640" i="20"/>
  <c r="AS640" i="20"/>
  <c r="AR640" i="20"/>
  <c r="AQ640" i="20"/>
  <c r="AP640" i="20"/>
  <c r="AO640" i="20"/>
  <c r="AL640" i="20"/>
  <c r="AK640" i="20"/>
  <c r="AJ640" i="20"/>
  <c r="AI640" i="20"/>
  <c r="AH640" i="20"/>
  <c r="AG640" i="20"/>
  <c r="U640" i="20"/>
  <c r="AW640" i="20" s="1"/>
  <c r="T640" i="20"/>
  <c r="S640" i="20"/>
  <c r="R640" i="20"/>
  <c r="O640" i="20"/>
  <c r="J640" i="20"/>
  <c r="I640" i="20"/>
  <c r="H640" i="20"/>
  <c r="BW639" i="20"/>
  <c r="BU639" i="20"/>
  <c r="BS639" i="20"/>
  <c r="BI639" i="20"/>
  <c r="BH639" i="20"/>
  <c r="AY639" i="20"/>
  <c r="AU639" i="20"/>
  <c r="AT639" i="20"/>
  <c r="AS639" i="20"/>
  <c r="AR639" i="20"/>
  <c r="AQ639" i="20"/>
  <c r="AP639" i="20"/>
  <c r="AO639" i="20"/>
  <c r="AL639" i="20"/>
  <c r="AK639" i="20"/>
  <c r="AJ639" i="20"/>
  <c r="AI639" i="20"/>
  <c r="AH639" i="20"/>
  <c r="AG639" i="20"/>
  <c r="U639" i="20"/>
  <c r="AW639" i="20" s="1"/>
  <c r="T639" i="20"/>
  <c r="S639" i="20"/>
  <c r="R639" i="20"/>
  <c r="O639" i="20"/>
  <c r="J639" i="20"/>
  <c r="I639" i="20"/>
  <c r="H639" i="20"/>
  <c r="BW638" i="20"/>
  <c r="BU638" i="20"/>
  <c r="BS638" i="20"/>
  <c r="BI638" i="20"/>
  <c r="BH638" i="20"/>
  <c r="AY638" i="20"/>
  <c r="AU638" i="20"/>
  <c r="AT638" i="20"/>
  <c r="AS638" i="20"/>
  <c r="AR638" i="20"/>
  <c r="AQ638" i="20"/>
  <c r="AP638" i="20"/>
  <c r="AO638" i="20"/>
  <c r="AL638" i="20"/>
  <c r="AK638" i="20"/>
  <c r="AJ638" i="20"/>
  <c r="AI638" i="20"/>
  <c r="AH638" i="20"/>
  <c r="AG638" i="20"/>
  <c r="U638" i="20"/>
  <c r="AW638" i="20" s="1"/>
  <c r="T638" i="20"/>
  <c r="S638" i="20"/>
  <c r="R638" i="20"/>
  <c r="O638" i="20"/>
  <c r="J638" i="20"/>
  <c r="I638" i="20"/>
  <c r="H638" i="20"/>
  <c r="BW637" i="20"/>
  <c r="BU637" i="20"/>
  <c r="BS637" i="20"/>
  <c r="BI637" i="20"/>
  <c r="BH637" i="20"/>
  <c r="AY637" i="20"/>
  <c r="AU637" i="20"/>
  <c r="AT637" i="20"/>
  <c r="AS637" i="20"/>
  <c r="AR637" i="20"/>
  <c r="AQ637" i="20"/>
  <c r="AP637" i="20"/>
  <c r="AO637" i="20"/>
  <c r="AL637" i="20"/>
  <c r="AK637" i="20"/>
  <c r="AJ637" i="20"/>
  <c r="AI637" i="20"/>
  <c r="AH637" i="20"/>
  <c r="AG637" i="20"/>
  <c r="U637" i="20"/>
  <c r="AW637" i="20" s="1"/>
  <c r="T637" i="20"/>
  <c r="S637" i="20"/>
  <c r="R637" i="20"/>
  <c r="O637" i="20"/>
  <c r="J637" i="20"/>
  <c r="I637" i="20"/>
  <c r="H637" i="20"/>
  <c r="BW636" i="20"/>
  <c r="BU636" i="20"/>
  <c r="BS636" i="20"/>
  <c r="BI636" i="20"/>
  <c r="BH636" i="20"/>
  <c r="AY636" i="20"/>
  <c r="AU636" i="20"/>
  <c r="AT636" i="20"/>
  <c r="AS636" i="20"/>
  <c r="AR636" i="20"/>
  <c r="AQ636" i="20"/>
  <c r="AP636" i="20"/>
  <c r="AO636" i="20"/>
  <c r="AL636" i="20"/>
  <c r="AK636" i="20"/>
  <c r="AJ636" i="20"/>
  <c r="AI636" i="20"/>
  <c r="AH636" i="20"/>
  <c r="AG636" i="20"/>
  <c r="U636" i="20"/>
  <c r="AW636" i="20" s="1"/>
  <c r="T636" i="20"/>
  <c r="S636" i="20"/>
  <c r="R636" i="20"/>
  <c r="O636" i="20"/>
  <c r="J636" i="20"/>
  <c r="I636" i="20"/>
  <c r="H636" i="20"/>
  <c r="BW635" i="20"/>
  <c r="BU635" i="20"/>
  <c r="BS635" i="20"/>
  <c r="BI635" i="20"/>
  <c r="BH635" i="20"/>
  <c r="AY635" i="20"/>
  <c r="AU635" i="20"/>
  <c r="AT635" i="20"/>
  <c r="AS635" i="20"/>
  <c r="AR635" i="20"/>
  <c r="AQ635" i="20"/>
  <c r="AP635" i="20"/>
  <c r="AO635" i="20"/>
  <c r="AL635" i="20"/>
  <c r="AJ635" i="20"/>
  <c r="AI635" i="20"/>
  <c r="AH635" i="20"/>
  <c r="AG635" i="20"/>
  <c r="U635" i="20"/>
  <c r="AW635" i="20" s="1"/>
  <c r="T635" i="20"/>
  <c r="S635" i="20"/>
  <c r="R635" i="20"/>
  <c r="O635" i="20"/>
  <c r="J635" i="20"/>
  <c r="I635" i="20"/>
  <c r="H635" i="20"/>
  <c r="BW634" i="20"/>
  <c r="BU634" i="20"/>
  <c r="BS634" i="20"/>
  <c r="BI634" i="20"/>
  <c r="BH634" i="20"/>
  <c r="AY634" i="20"/>
  <c r="AU634" i="20"/>
  <c r="AT634" i="20"/>
  <c r="AS634" i="20"/>
  <c r="AR634" i="20"/>
  <c r="AQ634" i="20"/>
  <c r="AP634" i="20"/>
  <c r="AO634" i="20"/>
  <c r="AL634" i="20"/>
  <c r="AJ634" i="20"/>
  <c r="AI634" i="20"/>
  <c r="AH634" i="20"/>
  <c r="AG634" i="20"/>
  <c r="U634" i="20"/>
  <c r="AW634" i="20" s="1"/>
  <c r="T634" i="20"/>
  <c r="S634" i="20"/>
  <c r="R634" i="20"/>
  <c r="O634" i="20"/>
  <c r="J634" i="20"/>
  <c r="I634" i="20"/>
  <c r="H634" i="20"/>
  <c r="BW633" i="20"/>
  <c r="BU633" i="20"/>
  <c r="BS633" i="20"/>
  <c r="BI633" i="20"/>
  <c r="BH633" i="20"/>
  <c r="AY633" i="20"/>
  <c r="AU633" i="20"/>
  <c r="AT633" i="20"/>
  <c r="AS633" i="20"/>
  <c r="AR633" i="20"/>
  <c r="AQ633" i="20"/>
  <c r="AP633" i="20"/>
  <c r="AO633" i="20"/>
  <c r="AL633" i="20"/>
  <c r="AJ633" i="20"/>
  <c r="AI633" i="20"/>
  <c r="AH633" i="20"/>
  <c r="AG633" i="20"/>
  <c r="U633" i="20"/>
  <c r="AW633" i="20" s="1"/>
  <c r="T633" i="20"/>
  <c r="S633" i="20"/>
  <c r="R633" i="20"/>
  <c r="O633" i="20"/>
  <c r="J633" i="20"/>
  <c r="I633" i="20"/>
  <c r="H633" i="20"/>
  <c r="BW632" i="20"/>
  <c r="BU632" i="20"/>
  <c r="BS632" i="20"/>
  <c r="BI632" i="20"/>
  <c r="BH632" i="20"/>
  <c r="AY632" i="20"/>
  <c r="AU632" i="20"/>
  <c r="AT632" i="20"/>
  <c r="AS632" i="20"/>
  <c r="AR632" i="20"/>
  <c r="AQ632" i="20"/>
  <c r="AP632" i="20"/>
  <c r="AO632" i="20"/>
  <c r="AL632" i="20"/>
  <c r="AJ632" i="20"/>
  <c r="AI632" i="20"/>
  <c r="AH632" i="20"/>
  <c r="AG632" i="20"/>
  <c r="U632" i="20"/>
  <c r="AW632" i="20" s="1"/>
  <c r="T632" i="20"/>
  <c r="S632" i="20"/>
  <c r="R632" i="20"/>
  <c r="O632" i="20"/>
  <c r="J632" i="20"/>
  <c r="I632" i="20"/>
  <c r="H632" i="20"/>
  <c r="BW631" i="20"/>
  <c r="BU631" i="20"/>
  <c r="BS631" i="20"/>
  <c r="BI631" i="20"/>
  <c r="BH631" i="20"/>
  <c r="AY631" i="20"/>
  <c r="AU631" i="20"/>
  <c r="AT631" i="20"/>
  <c r="AS631" i="20"/>
  <c r="AR631" i="20"/>
  <c r="AQ631" i="20"/>
  <c r="AP631" i="20"/>
  <c r="AO631" i="20"/>
  <c r="AL631" i="20"/>
  <c r="AJ631" i="20"/>
  <c r="AI631" i="20"/>
  <c r="AH631" i="20"/>
  <c r="AG631" i="20"/>
  <c r="U631" i="20"/>
  <c r="AW631" i="20" s="1"/>
  <c r="T631" i="20"/>
  <c r="S631" i="20"/>
  <c r="R631" i="20"/>
  <c r="O631" i="20"/>
  <c r="J631" i="20"/>
  <c r="I631" i="20"/>
  <c r="H631" i="20"/>
  <c r="BW630" i="20"/>
  <c r="BU630" i="20"/>
  <c r="BS630" i="20"/>
  <c r="BI630" i="20"/>
  <c r="BH630" i="20"/>
  <c r="AY630" i="20"/>
  <c r="AU630" i="20"/>
  <c r="AT630" i="20"/>
  <c r="AS630" i="20"/>
  <c r="AR630" i="20"/>
  <c r="AQ630" i="20"/>
  <c r="AP630" i="20"/>
  <c r="AO630" i="20"/>
  <c r="AL630" i="20"/>
  <c r="AJ630" i="20"/>
  <c r="AI630" i="20"/>
  <c r="AH630" i="20"/>
  <c r="AG630" i="20"/>
  <c r="U630" i="20"/>
  <c r="AW630" i="20" s="1"/>
  <c r="T630" i="20"/>
  <c r="S630" i="20"/>
  <c r="R630" i="20"/>
  <c r="O630" i="20"/>
  <c r="J630" i="20"/>
  <c r="I630" i="20"/>
  <c r="H630" i="20"/>
  <c r="BW629" i="20"/>
  <c r="BU629" i="20"/>
  <c r="BS629" i="20"/>
  <c r="BI629" i="20"/>
  <c r="BH629" i="20"/>
  <c r="AY629" i="20"/>
  <c r="AU629" i="20"/>
  <c r="AT629" i="20"/>
  <c r="AS629" i="20"/>
  <c r="AR629" i="20"/>
  <c r="AQ629" i="20"/>
  <c r="AP629" i="20"/>
  <c r="AO629" i="20"/>
  <c r="AL629" i="20"/>
  <c r="AJ629" i="20"/>
  <c r="AI629" i="20"/>
  <c r="AH629" i="20"/>
  <c r="AG629" i="20"/>
  <c r="U629" i="20"/>
  <c r="AW629" i="20" s="1"/>
  <c r="T629" i="20"/>
  <c r="S629" i="20"/>
  <c r="R629" i="20"/>
  <c r="O629" i="20"/>
  <c r="J629" i="20"/>
  <c r="I629" i="20"/>
  <c r="H629" i="20"/>
  <c r="BW628" i="20"/>
  <c r="BU628" i="20"/>
  <c r="BS628" i="20"/>
  <c r="BI628" i="20"/>
  <c r="BH628" i="20"/>
  <c r="AY628" i="20"/>
  <c r="AU628" i="20"/>
  <c r="AT628" i="20"/>
  <c r="AS628" i="20"/>
  <c r="AR628" i="20"/>
  <c r="AQ628" i="20"/>
  <c r="AP628" i="20"/>
  <c r="AO628" i="20"/>
  <c r="AL628" i="20"/>
  <c r="AJ628" i="20"/>
  <c r="AI628" i="20"/>
  <c r="AH628" i="20"/>
  <c r="AG628" i="20"/>
  <c r="U628" i="20"/>
  <c r="AW628" i="20" s="1"/>
  <c r="T628" i="20"/>
  <c r="S628" i="20"/>
  <c r="R628" i="20"/>
  <c r="O628" i="20"/>
  <c r="J628" i="20"/>
  <c r="I628" i="20"/>
  <c r="H628" i="20"/>
  <c r="BW627" i="20"/>
  <c r="BU627" i="20"/>
  <c r="BS627" i="20"/>
  <c r="BI627" i="20"/>
  <c r="BH627" i="20"/>
  <c r="AY627" i="20"/>
  <c r="AU627" i="20"/>
  <c r="AT627" i="20"/>
  <c r="AS627" i="20"/>
  <c r="AR627" i="20"/>
  <c r="AQ627" i="20"/>
  <c r="AP627" i="20"/>
  <c r="AO627" i="20"/>
  <c r="AL627" i="20"/>
  <c r="AJ627" i="20"/>
  <c r="AI627" i="20"/>
  <c r="AH627" i="20"/>
  <c r="AG627" i="20"/>
  <c r="U627" i="20"/>
  <c r="AW627" i="20" s="1"/>
  <c r="T627" i="20"/>
  <c r="S627" i="20"/>
  <c r="R627" i="20"/>
  <c r="O627" i="20"/>
  <c r="J627" i="20"/>
  <c r="I627" i="20"/>
  <c r="H627" i="20"/>
  <c r="BW626" i="20"/>
  <c r="BU626" i="20"/>
  <c r="BS626" i="20"/>
  <c r="BI626" i="20"/>
  <c r="BH626" i="20"/>
  <c r="AY626" i="20"/>
  <c r="AU626" i="20"/>
  <c r="AT626" i="20"/>
  <c r="AS626" i="20"/>
  <c r="AR626" i="20"/>
  <c r="AQ626" i="20"/>
  <c r="AP626" i="20"/>
  <c r="AO626" i="20"/>
  <c r="AL626" i="20"/>
  <c r="AJ626" i="20"/>
  <c r="AI626" i="20"/>
  <c r="AH626" i="20"/>
  <c r="AG626" i="20"/>
  <c r="U626" i="20"/>
  <c r="AW626" i="20" s="1"/>
  <c r="T626" i="20"/>
  <c r="S626" i="20"/>
  <c r="R626" i="20"/>
  <c r="O626" i="20"/>
  <c r="J626" i="20"/>
  <c r="I626" i="20"/>
  <c r="H626" i="20"/>
  <c r="BW625" i="20"/>
  <c r="BU625" i="20"/>
  <c r="BS625" i="20"/>
  <c r="BI625" i="20"/>
  <c r="BH625" i="20"/>
  <c r="AY625" i="20"/>
  <c r="AU625" i="20"/>
  <c r="AT625" i="20"/>
  <c r="AS625" i="20"/>
  <c r="AR625" i="20"/>
  <c r="AQ625" i="20"/>
  <c r="AP625" i="20"/>
  <c r="AO625" i="20"/>
  <c r="AL625" i="20"/>
  <c r="AJ625" i="20"/>
  <c r="AI625" i="20"/>
  <c r="AH625" i="20"/>
  <c r="AG625" i="20"/>
  <c r="U625" i="20"/>
  <c r="AW625" i="20" s="1"/>
  <c r="T625" i="20"/>
  <c r="S625" i="20"/>
  <c r="R625" i="20"/>
  <c r="O625" i="20"/>
  <c r="J625" i="20"/>
  <c r="I625" i="20"/>
  <c r="H625" i="20"/>
  <c r="BW624" i="20"/>
  <c r="BU624" i="20"/>
  <c r="BS624" i="20"/>
  <c r="BI624" i="20"/>
  <c r="BH624" i="20"/>
  <c r="AY624" i="20"/>
  <c r="AU624" i="20"/>
  <c r="AT624" i="20"/>
  <c r="AS624" i="20"/>
  <c r="AR624" i="20"/>
  <c r="AQ624" i="20"/>
  <c r="AP624" i="20"/>
  <c r="AO624" i="20"/>
  <c r="AL624" i="20"/>
  <c r="AJ624" i="20"/>
  <c r="AI624" i="20"/>
  <c r="AH624" i="20"/>
  <c r="AG624" i="20"/>
  <c r="U624" i="20"/>
  <c r="AW624" i="20" s="1"/>
  <c r="T624" i="20"/>
  <c r="S624" i="20"/>
  <c r="R624" i="20"/>
  <c r="O624" i="20"/>
  <c r="J624" i="20"/>
  <c r="I624" i="20"/>
  <c r="H624" i="20"/>
  <c r="BW623" i="20"/>
  <c r="BU623" i="20"/>
  <c r="BS623" i="20"/>
  <c r="BI623" i="20"/>
  <c r="BH623" i="20"/>
  <c r="AY623" i="20"/>
  <c r="AU623" i="20"/>
  <c r="AT623" i="20"/>
  <c r="AS623" i="20"/>
  <c r="AR623" i="20"/>
  <c r="AQ623" i="20"/>
  <c r="AP623" i="20"/>
  <c r="AO623" i="20"/>
  <c r="AL623" i="20"/>
  <c r="AJ623" i="20"/>
  <c r="AI623" i="20"/>
  <c r="AH623" i="20"/>
  <c r="AG623" i="20"/>
  <c r="U623" i="20"/>
  <c r="AW623" i="20" s="1"/>
  <c r="T623" i="20"/>
  <c r="S623" i="20"/>
  <c r="R623" i="20"/>
  <c r="O623" i="20"/>
  <c r="J623" i="20"/>
  <c r="I623" i="20"/>
  <c r="H623" i="20"/>
  <c r="BW622" i="20"/>
  <c r="BU622" i="20"/>
  <c r="BS622" i="20"/>
  <c r="BI622" i="20"/>
  <c r="BH622" i="20"/>
  <c r="AY622" i="20"/>
  <c r="AU622" i="20"/>
  <c r="AT622" i="20"/>
  <c r="AS622" i="20"/>
  <c r="AR622" i="20"/>
  <c r="AQ622" i="20"/>
  <c r="AP622" i="20"/>
  <c r="AO622" i="20"/>
  <c r="AL622" i="20"/>
  <c r="AJ622" i="20"/>
  <c r="AI622" i="20"/>
  <c r="AH622" i="20"/>
  <c r="AG622" i="20"/>
  <c r="U622" i="20"/>
  <c r="AW622" i="20" s="1"/>
  <c r="T622" i="20"/>
  <c r="S622" i="20"/>
  <c r="R622" i="20"/>
  <c r="O622" i="20"/>
  <c r="J622" i="20"/>
  <c r="I622" i="20"/>
  <c r="H622" i="20"/>
  <c r="BW621" i="20"/>
  <c r="BU621" i="20"/>
  <c r="BS621" i="20"/>
  <c r="BI621" i="20"/>
  <c r="BH621" i="20"/>
  <c r="AY621" i="20"/>
  <c r="AU621" i="20"/>
  <c r="AT621" i="20"/>
  <c r="AS621" i="20"/>
  <c r="AR621" i="20"/>
  <c r="AQ621" i="20"/>
  <c r="AP621" i="20"/>
  <c r="AO621" i="20"/>
  <c r="AL621" i="20"/>
  <c r="AK621" i="20"/>
  <c r="AJ621" i="20"/>
  <c r="AI621" i="20"/>
  <c r="AH621" i="20"/>
  <c r="AG621" i="20"/>
  <c r="U621" i="20"/>
  <c r="AW621" i="20" s="1"/>
  <c r="T621" i="20"/>
  <c r="S621" i="20"/>
  <c r="R621" i="20"/>
  <c r="O621" i="20"/>
  <c r="J621" i="20"/>
  <c r="I621" i="20"/>
  <c r="H621" i="20"/>
  <c r="BW620" i="20"/>
  <c r="BU620" i="20"/>
  <c r="BS620" i="20"/>
  <c r="BI620" i="20"/>
  <c r="BH620" i="20"/>
  <c r="AY620" i="20"/>
  <c r="AU620" i="20"/>
  <c r="AT620" i="20"/>
  <c r="AS620" i="20"/>
  <c r="AR620" i="20"/>
  <c r="AQ620" i="20"/>
  <c r="AP620" i="20"/>
  <c r="AO620" i="20"/>
  <c r="AL620" i="20"/>
  <c r="AJ620" i="20"/>
  <c r="AI620" i="20"/>
  <c r="AH620" i="20"/>
  <c r="AG620" i="20"/>
  <c r="U620" i="20"/>
  <c r="AW620" i="20" s="1"/>
  <c r="T620" i="20"/>
  <c r="S620" i="20"/>
  <c r="R620" i="20"/>
  <c r="O620" i="20"/>
  <c r="J620" i="20"/>
  <c r="I620" i="20"/>
  <c r="H620" i="20"/>
  <c r="BW619" i="20"/>
  <c r="BU619" i="20"/>
  <c r="BS619" i="20"/>
  <c r="BI619" i="20"/>
  <c r="BH619" i="20"/>
  <c r="AY619" i="20"/>
  <c r="AU619" i="20"/>
  <c r="AT619" i="20"/>
  <c r="AS619" i="20"/>
  <c r="AR619" i="20"/>
  <c r="AQ619" i="20"/>
  <c r="AP619" i="20"/>
  <c r="AO619" i="20"/>
  <c r="AL619" i="20"/>
  <c r="AJ619" i="20"/>
  <c r="AI619" i="20"/>
  <c r="AH619" i="20"/>
  <c r="AG619" i="20"/>
  <c r="U619" i="20"/>
  <c r="AW619" i="20" s="1"/>
  <c r="T619" i="20"/>
  <c r="S619" i="20"/>
  <c r="R619" i="20"/>
  <c r="O619" i="20"/>
  <c r="J619" i="20"/>
  <c r="I619" i="20"/>
  <c r="H619" i="20"/>
  <c r="BW618" i="20"/>
  <c r="BU618" i="20"/>
  <c r="BS618" i="20"/>
  <c r="BI618" i="20"/>
  <c r="BH618" i="20"/>
  <c r="AY618" i="20"/>
  <c r="AU618" i="20"/>
  <c r="AT618" i="20"/>
  <c r="AS618" i="20"/>
  <c r="AR618" i="20"/>
  <c r="AQ618" i="20"/>
  <c r="AP618" i="20"/>
  <c r="AO618" i="20"/>
  <c r="AL618" i="20"/>
  <c r="AJ618" i="20"/>
  <c r="AI618" i="20"/>
  <c r="AH618" i="20"/>
  <c r="AG618" i="20"/>
  <c r="U618" i="20"/>
  <c r="AW618" i="20" s="1"/>
  <c r="T618" i="20"/>
  <c r="S618" i="20"/>
  <c r="R618" i="20"/>
  <c r="O618" i="20"/>
  <c r="J618" i="20"/>
  <c r="I618" i="20"/>
  <c r="H618" i="20"/>
  <c r="BW617" i="20"/>
  <c r="BU617" i="20"/>
  <c r="BS617" i="20"/>
  <c r="BI617" i="20"/>
  <c r="BH617" i="20"/>
  <c r="AY617" i="20"/>
  <c r="AU617" i="20"/>
  <c r="AT617" i="20"/>
  <c r="AS617" i="20"/>
  <c r="AR617" i="20"/>
  <c r="AQ617" i="20"/>
  <c r="AP617" i="20"/>
  <c r="AO617" i="20"/>
  <c r="AL617" i="20"/>
  <c r="AJ617" i="20"/>
  <c r="AI617" i="20"/>
  <c r="AH617" i="20"/>
  <c r="AG617" i="20"/>
  <c r="U617" i="20"/>
  <c r="AW617" i="20" s="1"/>
  <c r="T617" i="20"/>
  <c r="S617" i="20"/>
  <c r="R617" i="20"/>
  <c r="O617" i="20"/>
  <c r="J617" i="20"/>
  <c r="I617" i="20"/>
  <c r="H617" i="20"/>
  <c r="BW616" i="20"/>
  <c r="BU616" i="20"/>
  <c r="BS616" i="20"/>
  <c r="BI616" i="20"/>
  <c r="BH616" i="20"/>
  <c r="AY616" i="20"/>
  <c r="AU616" i="20"/>
  <c r="AT616" i="20"/>
  <c r="AS616" i="20"/>
  <c r="AR616" i="20"/>
  <c r="AQ616" i="20"/>
  <c r="AP616" i="20"/>
  <c r="AO616" i="20"/>
  <c r="AL616" i="20"/>
  <c r="AJ616" i="20"/>
  <c r="AI616" i="20"/>
  <c r="AH616" i="20"/>
  <c r="AG616" i="20"/>
  <c r="U616" i="20"/>
  <c r="AW616" i="20" s="1"/>
  <c r="T616" i="20"/>
  <c r="S616" i="20"/>
  <c r="R616" i="20"/>
  <c r="O616" i="20"/>
  <c r="J616" i="20"/>
  <c r="I616" i="20"/>
  <c r="H616" i="20"/>
  <c r="BW615" i="20"/>
  <c r="BU615" i="20"/>
  <c r="BS615" i="20"/>
  <c r="BI615" i="20"/>
  <c r="BH615" i="20"/>
  <c r="AY615" i="20"/>
  <c r="AU615" i="20"/>
  <c r="AT615" i="20"/>
  <c r="AS615" i="20"/>
  <c r="AR615" i="20"/>
  <c r="AQ615" i="20"/>
  <c r="AP615" i="20"/>
  <c r="AO615" i="20"/>
  <c r="AL615" i="20"/>
  <c r="AJ615" i="20"/>
  <c r="AI615" i="20"/>
  <c r="AH615" i="20"/>
  <c r="AG615" i="20"/>
  <c r="U615" i="20"/>
  <c r="AW615" i="20" s="1"/>
  <c r="T615" i="20"/>
  <c r="S615" i="20"/>
  <c r="R615" i="20"/>
  <c r="O615" i="20"/>
  <c r="J615" i="20"/>
  <c r="I615" i="20"/>
  <c r="H615" i="20"/>
  <c r="BW614" i="20"/>
  <c r="BU614" i="20"/>
  <c r="BS614" i="20"/>
  <c r="BI614" i="20"/>
  <c r="BH614" i="20"/>
  <c r="AY614" i="20"/>
  <c r="AU614" i="20"/>
  <c r="AT614" i="20"/>
  <c r="AS614" i="20"/>
  <c r="AR614" i="20"/>
  <c r="AQ614" i="20"/>
  <c r="AP614" i="20"/>
  <c r="AO614" i="20"/>
  <c r="AL614" i="20"/>
  <c r="AJ614" i="20"/>
  <c r="AI614" i="20"/>
  <c r="AH614" i="20"/>
  <c r="AG614" i="20"/>
  <c r="U614" i="20"/>
  <c r="AW614" i="20" s="1"/>
  <c r="T614" i="20"/>
  <c r="S614" i="20"/>
  <c r="R614" i="20"/>
  <c r="O614" i="20"/>
  <c r="J614" i="20"/>
  <c r="I614" i="20"/>
  <c r="H614" i="20"/>
  <c r="BW613" i="20"/>
  <c r="BU613" i="20"/>
  <c r="BS613" i="20"/>
  <c r="BI613" i="20"/>
  <c r="BH613" i="20"/>
  <c r="AY613" i="20"/>
  <c r="AU613" i="20"/>
  <c r="AT613" i="20"/>
  <c r="AS613" i="20"/>
  <c r="AR613" i="20"/>
  <c r="AQ613" i="20"/>
  <c r="AP613" i="20"/>
  <c r="AO613" i="20"/>
  <c r="AL613" i="20"/>
  <c r="AJ613" i="20"/>
  <c r="AI613" i="20"/>
  <c r="AH613" i="20"/>
  <c r="AG613" i="20"/>
  <c r="U613" i="20"/>
  <c r="AW613" i="20" s="1"/>
  <c r="T613" i="20"/>
  <c r="S613" i="20"/>
  <c r="R613" i="20"/>
  <c r="O613" i="20"/>
  <c r="J613" i="20"/>
  <c r="I613" i="20"/>
  <c r="H613" i="20"/>
  <c r="BW612" i="20"/>
  <c r="BU612" i="20"/>
  <c r="BS612" i="20"/>
  <c r="BI612" i="20"/>
  <c r="BH612" i="20"/>
  <c r="AY612" i="20"/>
  <c r="AU612" i="20"/>
  <c r="AT612" i="20"/>
  <c r="AS612" i="20"/>
  <c r="AR612" i="20"/>
  <c r="AQ612" i="20"/>
  <c r="AP612" i="20"/>
  <c r="AO612" i="20"/>
  <c r="AL612" i="20"/>
  <c r="AJ612" i="20"/>
  <c r="AI612" i="20"/>
  <c r="AH612" i="20"/>
  <c r="AG612" i="20"/>
  <c r="U612" i="20"/>
  <c r="AW612" i="20" s="1"/>
  <c r="T612" i="20"/>
  <c r="S612" i="20"/>
  <c r="R612" i="20"/>
  <c r="O612" i="20"/>
  <c r="J612" i="20"/>
  <c r="I612" i="20"/>
  <c r="H612" i="20"/>
  <c r="BW611" i="20"/>
  <c r="BU611" i="20"/>
  <c r="BS611" i="20"/>
  <c r="BI611" i="20"/>
  <c r="BH611" i="20"/>
  <c r="AY611" i="20"/>
  <c r="AU611" i="20"/>
  <c r="AT611" i="20"/>
  <c r="AS611" i="20"/>
  <c r="AR611" i="20"/>
  <c r="AQ611" i="20"/>
  <c r="AP611" i="20"/>
  <c r="AO611" i="20"/>
  <c r="AL611" i="20"/>
  <c r="AJ611" i="20"/>
  <c r="AI611" i="20"/>
  <c r="AH611" i="20"/>
  <c r="AG611" i="20"/>
  <c r="U611" i="20"/>
  <c r="AW611" i="20" s="1"/>
  <c r="T611" i="20"/>
  <c r="S611" i="20"/>
  <c r="R611" i="20"/>
  <c r="O611" i="20"/>
  <c r="J611" i="20"/>
  <c r="I611" i="20"/>
  <c r="H611" i="20"/>
  <c r="BW610" i="20"/>
  <c r="BU610" i="20"/>
  <c r="BS610" i="20"/>
  <c r="BI610" i="20"/>
  <c r="BH610" i="20"/>
  <c r="AY610" i="20"/>
  <c r="AU610" i="20"/>
  <c r="AT610" i="20"/>
  <c r="AS610" i="20"/>
  <c r="AR610" i="20"/>
  <c r="AQ610" i="20"/>
  <c r="AP610" i="20"/>
  <c r="AO610" i="20"/>
  <c r="AL610" i="20"/>
  <c r="AJ610" i="20"/>
  <c r="AI610" i="20"/>
  <c r="AH610" i="20"/>
  <c r="AG610" i="20"/>
  <c r="U610" i="20"/>
  <c r="AW610" i="20" s="1"/>
  <c r="T610" i="20"/>
  <c r="S610" i="20"/>
  <c r="R610" i="20"/>
  <c r="O610" i="20"/>
  <c r="J610" i="20"/>
  <c r="I610" i="20"/>
  <c r="H610" i="20"/>
  <c r="BW609" i="20"/>
  <c r="BU609" i="20"/>
  <c r="BS609" i="20"/>
  <c r="BI609" i="20"/>
  <c r="BH609" i="20"/>
  <c r="AY609" i="20"/>
  <c r="AU609" i="20"/>
  <c r="AT609" i="20"/>
  <c r="AS609" i="20"/>
  <c r="AR609" i="20"/>
  <c r="AQ609" i="20"/>
  <c r="AP609" i="20"/>
  <c r="AO609" i="20"/>
  <c r="AL609" i="20"/>
  <c r="AJ609" i="20"/>
  <c r="AI609" i="20"/>
  <c r="AH609" i="20"/>
  <c r="AG609" i="20"/>
  <c r="U609" i="20"/>
  <c r="AW609" i="20" s="1"/>
  <c r="T609" i="20"/>
  <c r="S609" i="20"/>
  <c r="R609" i="20"/>
  <c r="O609" i="20"/>
  <c r="J609" i="20"/>
  <c r="I609" i="20"/>
  <c r="H609" i="20"/>
  <c r="BW608" i="20"/>
  <c r="BU608" i="20"/>
  <c r="BS608" i="20"/>
  <c r="BI608" i="20"/>
  <c r="BH608" i="20"/>
  <c r="AY608" i="20"/>
  <c r="AU608" i="20"/>
  <c r="AT608" i="20"/>
  <c r="AS608" i="20"/>
  <c r="AR608" i="20"/>
  <c r="AQ608" i="20"/>
  <c r="AP608" i="20"/>
  <c r="AO608" i="20"/>
  <c r="AL608" i="20"/>
  <c r="AJ608" i="20"/>
  <c r="AI608" i="20"/>
  <c r="AH608" i="20"/>
  <c r="AG608" i="20"/>
  <c r="U608" i="20"/>
  <c r="AW608" i="20" s="1"/>
  <c r="T608" i="20"/>
  <c r="S608" i="20"/>
  <c r="R608" i="20"/>
  <c r="O608" i="20"/>
  <c r="J608" i="20"/>
  <c r="I608" i="20"/>
  <c r="H608" i="20"/>
  <c r="BW607" i="20"/>
  <c r="BU607" i="20"/>
  <c r="BS607" i="20"/>
  <c r="BI607" i="20"/>
  <c r="BH607" i="20"/>
  <c r="AY607" i="20"/>
  <c r="AU607" i="20"/>
  <c r="AT607" i="20"/>
  <c r="AS607" i="20"/>
  <c r="AR607" i="20"/>
  <c r="AQ607" i="20"/>
  <c r="AP607" i="20"/>
  <c r="AO607" i="20"/>
  <c r="AL607" i="20"/>
  <c r="AJ607" i="20"/>
  <c r="AI607" i="20"/>
  <c r="AH607" i="20"/>
  <c r="AG607" i="20"/>
  <c r="U607" i="20"/>
  <c r="AW607" i="20" s="1"/>
  <c r="T607" i="20"/>
  <c r="S607" i="20"/>
  <c r="R607" i="20"/>
  <c r="O607" i="20"/>
  <c r="J607" i="20"/>
  <c r="I607" i="20"/>
  <c r="H607" i="20"/>
  <c r="BW606" i="20"/>
  <c r="BU606" i="20"/>
  <c r="BS606" i="20"/>
  <c r="BI606" i="20"/>
  <c r="BH606" i="20"/>
  <c r="AY606" i="20"/>
  <c r="AU606" i="20"/>
  <c r="AT606" i="20"/>
  <c r="AS606" i="20"/>
  <c r="AR606" i="20"/>
  <c r="AQ606" i="20"/>
  <c r="AP606" i="20"/>
  <c r="AO606" i="20"/>
  <c r="AL606" i="20"/>
  <c r="AJ606" i="20"/>
  <c r="AI606" i="20"/>
  <c r="AH606" i="20"/>
  <c r="AG606" i="20"/>
  <c r="U606" i="20"/>
  <c r="AW606" i="20" s="1"/>
  <c r="T606" i="20"/>
  <c r="S606" i="20"/>
  <c r="R606" i="20"/>
  <c r="O606" i="20"/>
  <c r="J606" i="20"/>
  <c r="I606" i="20"/>
  <c r="H606" i="20"/>
  <c r="BW605" i="20"/>
  <c r="BU605" i="20"/>
  <c r="BS605" i="20"/>
  <c r="BI605" i="20"/>
  <c r="BH605" i="20"/>
  <c r="AY605" i="20"/>
  <c r="AU605" i="20"/>
  <c r="AT605" i="20"/>
  <c r="AS605" i="20"/>
  <c r="AR605" i="20"/>
  <c r="AQ605" i="20"/>
  <c r="AP605" i="20"/>
  <c r="AO605" i="20"/>
  <c r="AL605" i="20"/>
  <c r="AJ605" i="20"/>
  <c r="AI605" i="20"/>
  <c r="AH605" i="20"/>
  <c r="AG605" i="20"/>
  <c r="U605" i="20"/>
  <c r="AW605" i="20" s="1"/>
  <c r="T605" i="20"/>
  <c r="S605" i="20"/>
  <c r="R605" i="20"/>
  <c r="O605" i="20"/>
  <c r="J605" i="20"/>
  <c r="I605" i="20"/>
  <c r="H605" i="20"/>
  <c r="BW604" i="20"/>
  <c r="BU604" i="20"/>
  <c r="BS604" i="20"/>
  <c r="BI604" i="20"/>
  <c r="BH604" i="20"/>
  <c r="AY604" i="20"/>
  <c r="AU604" i="20"/>
  <c r="AT604" i="20"/>
  <c r="AS604" i="20"/>
  <c r="AR604" i="20"/>
  <c r="AQ604" i="20"/>
  <c r="AP604" i="20"/>
  <c r="AO604" i="20"/>
  <c r="AL604" i="20"/>
  <c r="AK604" i="20"/>
  <c r="AJ604" i="20"/>
  <c r="AI604" i="20"/>
  <c r="AH604" i="20"/>
  <c r="AG604" i="20"/>
  <c r="U604" i="20"/>
  <c r="AW604" i="20" s="1"/>
  <c r="T604" i="20"/>
  <c r="S604" i="20"/>
  <c r="R604" i="20"/>
  <c r="O604" i="20"/>
  <c r="J604" i="20"/>
  <c r="I604" i="20"/>
  <c r="H604" i="20"/>
  <c r="BW603" i="20"/>
  <c r="BU603" i="20"/>
  <c r="BS603" i="20"/>
  <c r="BI603" i="20"/>
  <c r="BH603" i="20"/>
  <c r="AY603" i="20"/>
  <c r="AU603" i="20"/>
  <c r="AT603" i="20"/>
  <c r="AS603" i="20"/>
  <c r="AR603" i="20"/>
  <c r="AQ603" i="20"/>
  <c r="AP603" i="20"/>
  <c r="AO603" i="20"/>
  <c r="AL603" i="20"/>
  <c r="AK603" i="20"/>
  <c r="AJ603" i="20"/>
  <c r="AI603" i="20"/>
  <c r="AH603" i="20"/>
  <c r="AG603" i="20"/>
  <c r="U603" i="20"/>
  <c r="AW603" i="20" s="1"/>
  <c r="T603" i="20"/>
  <c r="S603" i="20"/>
  <c r="R603" i="20"/>
  <c r="O603" i="20"/>
  <c r="J603" i="20"/>
  <c r="I603" i="20"/>
  <c r="H603" i="20"/>
  <c r="BW602" i="20"/>
  <c r="BU602" i="20"/>
  <c r="BS602" i="20"/>
  <c r="BI602" i="20"/>
  <c r="BH602" i="20"/>
  <c r="AY602" i="20"/>
  <c r="AU602" i="20"/>
  <c r="AT602" i="20"/>
  <c r="AS602" i="20"/>
  <c r="AR602" i="20"/>
  <c r="AQ602" i="20"/>
  <c r="AP602" i="20"/>
  <c r="AO602" i="20"/>
  <c r="AL602" i="20"/>
  <c r="AK602" i="20"/>
  <c r="AJ602" i="20"/>
  <c r="AI602" i="20"/>
  <c r="AH602" i="20"/>
  <c r="AG602" i="20"/>
  <c r="U602" i="20"/>
  <c r="AW602" i="20" s="1"/>
  <c r="T602" i="20"/>
  <c r="S602" i="20"/>
  <c r="R602" i="20"/>
  <c r="O602" i="20"/>
  <c r="J602" i="20"/>
  <c r="I602" i="20"/>
  <c r="H602" i="20"/>
  <c r="BW601" i="20"/>
  <c r="BU601" i="20"/>
  <c r="BS601" i="20"/>
  <c r="BI601" i="20"/>
  <c r="BH601" i="20"/>
  <c r="AY601" i="20"/>
  <c r="AU601" i="20"/>
  <c r="AT601" i="20"/>
  <c r="AS601" i="20"/>
  <c r="AR601" i="20"/>
  <c r="AQ601" i="20"/>
  <c r="AP601" i="20"/>
  <c r="AO601" i="20"/>
  <c r="AL601" i="20"/>
  <c r="AK601" i="20"/>
  <c r="AJ601" i="20"/>
  <c r="AI601" i="20"/>
  <c r="AH601" i="20"/>
  <c r="AG601" i="20"/>
  <c r="U601" i="20"/>
  <c r="AW601" i="20" s="1"/>
  <c r="T601" i="20"/>
  <c r="S601" i="20"/>
  <c r="R601" i="20"/>
  <c r="O601" i="20"/>
  <c r="J601" i="20"/>
  <c r="I601" i="20"/>
  <c r="H601" i="20"/>
  <c r="BW600" i="20"/>
  <c r="BU600" i="20"/>
  <c r="BS600" i="20"/>
  <c r="BI600" i="20"/>
  <c r="BH600" i="20"/>
  <c r="AY600" i="20"/>
  <c r="AU600" i="20"/>
  <c r="AT600" i="20"/>
  <c r="AS600" i="20"/>
  <c r="AR600" i="20"/>
  <c r="AQ600" i="20"/>
  <c r="AP600" i="20"/>
  <c r="AO600" i="20"/>
  <c r="AL600" i="20"/>
  <c r="AK600" i="20"/>
  <c r="AJ600" i="20"/>
  <c r="AI600" i="20"/>
  <c r="AH600" i="20"/>
  <c r="AG600" i="20"/>
  <c r="U600" i="20"/>
  <c r="AW600" i="20" s="1"/>
  <c r="T600" i="20"/>
  <c r="S600" i="20"/>
  <c r="R600" i="20"/>
  <c r="O600" i="20"/>
  <c r="J600" i="20"/>
  <c r="I600" i="20"/>
  <c r="H600" i="20"/>
  <c r="BW599" i="20"/>
  <c r="BU599" i="20"/>
  <c r="BS599" i="20"/>
  <c r="BI599" i="20"/>
  <c r="BH599" i="20"/>
  <c r="AY599" i="20"/>
  <c r="AU599" i="20"/>
  <c r="AT599" i="20"/>
  <c r="AS599" i="20"/>
  <c r="AR599" i="20"/>
  <c r="AQ599" i="20"/>
  <c r="AP599" i="20"/>
  <c r="AO599" i="20"/>
  <c r="AL599" i="20"/>
  <c r="AK599" i="20"/>
  <c r="AJ599" i="20"/>
  <c r="AI599" i="20"/>
  <c r="AH599" i="20"/>
  <c r="AG599" i="20"/>
  <c r="U599" i="20"/>
  <c r="AW599" i="20" s="1"/>
  <c r="T599" i="20"/>
  <c r="S599" i="20"/>
  <c r="R599" i="20"/>
  <c r="O599" i="20"/>
  <c r="J599" i="20"/>
  <c r="I599" i="20"/>
  <c r="H599" i="20"/>
  <c r="BW598" i="20"/>
  <c r="BU598" i="20"/>
  <c r="BS598" i="20"/>
  <c r="BI598" i="20"/>
  <c r="BH598" i="20"/>
  <c r="AY598" i="20"/>
  <c r="AU598" i="20"/>
  <c r="AT598" i="20"/>
  <c r="AS598" i="20"/>
  <c r="AR598" i="20"/>
  <c r="AQ598" i="20"/>
  <c r="AP598" i="20"/>
  <c r="AO598" i="20"/>
  <c r="AL598" i="20"/>
  <c r="AK598" i="20"/>
  <c r="AJ598" i="20"/>
  <c r="AI598" i="20"/>
  <c r="AH598" i="20"/>
  <c r="AG598" i="20"/>
  <c r="U598" i="20"/>
  <c r="AW598" i="20" s="1"/>
  <c r="T598" i="20"/>
  <c r="S598" i="20"/>
  <c r="R598" i="20"/>
  <c r="O598" i="20"/>
  <c r="J598" i="20"/>
  <c r="I598" i="20"/>
  <c r="H598" i="20"/>
  <c r="BW597" i="20"/>
  <c r="BU597" i="20"/>
  <c r="BS597" i="20"/>
  <c r="BI597" i="20"/>
  <c r="BH597" i="20"/>
  <c r="AY597" i="20"/>
  <c r="AU597" i="20"/>
  <c r="AT597" i="20"/>
  <c r="AS597" i="20"/>
  <c r="AR597" i="20"/>
  <c r="AQ597" i="20"/>
  <c r="AP597" i="20"/>
  <c r="AO597" i="20"/>
  <c r="AL597" i="20"/>
  <c r="AK597" i="20"/>
  <c r="AJ597" i="20"/>
  <c r="AI597" i="20"/>
  <c r="AH597" i="20"/>
  <c r="AG597" i="20"/>
  <c r="U597" i="20"/>
  <c r="AW597" i="20" s="1"/>
  <c r="T597" i="20"/>
  <c r="S597" i="20"/>
  <c r="R597" i="20"/>
  <c r="O597" i="20"/>
  <c r="J597" i="20"/>
  <c r="I597" i="20"/>
  <c r="H597" i="20"/>
  <c r="BW596" i="20"/>
  <c r="BU596" i="20"/>
  <c r="BS596" i="20"/>
  <c r="BI596" i="20"/>
  <c r="BH596" i="20"/>
  <c r="AY596" i="20"/>
  <c r="AU596" i="20"/>
  <c r="AT596" i="20"/>
  <c r="AS596" i="20"/>
  <c r="AR596" i="20"/>
  <c r="AQ596" i="20"/>
  <c r="AP596" i="20"/>
  <c r="AO596" i="20"/>
  <c r="AL596" i="20"/>
  <c r="AK596" i="20"/>
  <c r="AJ596" i="20"/>
  <c r="AI596" i="20"/>
  <c r="AH596" i="20"/>
  <c r="AG596" i="20"/>
  <c r="U596" i="20"/>
  <c r="AW596" i="20" s="1"/>
  <c r="T596" i="20"/>
  <c r="S596" i="20"/>
  <c r="R596" i="20"/>
  <c r="O596" i="20"/>
  <c r="J596" i="20"/>
  <c r="I596" i="20"/>
  <c r="H596" i="20"/>
  <c r="BW595" i="20"/>
  <c r="BU595" i="20"/>
  <c r="BS595" i="20"/>
  <c r="BI595" i="20"/>
  <c r="BH595" i="20"/>
  <c r="AY595" i="20"/>
  <c r="AU595" i="20"/>
  <c r="AT595" i="20"/>
  <c r="AS595" i="20"/>
  <c r="AR595" i="20"/>
  <c r="AQ595" i="20"/>
  <c r="AP595" i="20"/>
  <c r="AO595" i="20"/>
  <c r="AL595" i="20"/>
  <c r="AJ595" i="20"/>
  <c r="AI595" i="20"/>
  <c r="AH595" i="20"/>
  <c r="AG595" i="20"/>
  <c r="U595" i="20"/>
  <c r="AW595" i="20" s="1"/>
  <c r="T595" i="20"/>
  <c r="S595" i="20"/>
  <c r="R595" i="20"/>
  <c r="O595" i="20"/>
  <c r="J595" i="20"/>
  <c r="I595" i="20"/>
  <c r="H595" i="20"/>
  <c r="BW594" i="20"/>
  <c r="BU594" i="20"/>
  <c r="BS594" i="20"/>
  <c r="BI594" i="20"/>
  <c r="BH594" i="20"/>
  <c r="AY594" i="20"/>
  <c r="AU594" i="20"/>
  <c r="AT594" i="20"/>
  <c r="AS594" i="20"/>
  <c r="AR594" i="20"/>
  <c r="AQ594" i="20"/>
  <c r="AP594" i="20"/>
  <c r="AO594" i="20"/>
  <c r="AL594" i="20"/>
  <c r="AJ594" i="20"/>
  <c r="AI594" i="20"/>
  <c r="AH594" i="20"/>
  <c r="AG594" i="20"/>
  <c r="U594" i="20"/>
  <c r="AW594" i="20" s="1"/>
  <c r="T594" i="20"/>
  <c r="S594" i="20"/>
  <c r="R594" i="20"/>
  <c r="O594" i="20"/>
  <c r="J594" i="20"/>
  <c r="I594" i="20"/>
  <c r="H594" i="20"/>
  <c r="BW593" i="20"/>
  <c r="BU593" i="20"/>
  <c r="BS593" i="20"/>
  <c r="BI593" i="20"/>
  <c r="BH593" i="20"/>
  <c r="AY593" i="20"/>
  <c r="AU593" i="20"/>
  <c r="AT593" i="20"/>
  <c r="AS593" i="20"/>
  <c r="AR593" i="20"/>
  <c r="AQ593" i="20"/>
  <c r="AP593" i="20"/>
  <c r="AO593" i="20"/>
  <c r="AL593" i="20"/>
  <c r="AJ593" i="20"/>
  <c r="AI593" i="20"/>
  <c r="AH593" i="20"/>
  <c r="AG593" i="20"/>
  <c r="U593" i="20"/>
  <c r="AW593" i="20" s="1"/>
  <c r="T593" i="20"/>
  <c r="S593" i="20"/>
  <c r="R593" i="20"/>
  <c r="O593" i="20"/>
  <c r="J593" i="20"/>
  <c r="I593" i="20"/>
  <c r="H593" i="20"/>
  <c r="BW592" i="20"/>
  <c r="BU592" i="20"/>
  <c r="BS592" i="20"/>
  <c r="BI592" i="20"/>
  <c r="BH592" i="20"/>
  <c r="AY592" i="20"/>
  <c r="AU592" i="20"/>
  <c r="AT592" i="20"/>
  <c r="AS592" i="20"/>
  <c r="AR592" i="20"/>
  <c r="AQ592" i="20"/>
  <c r="AP592" i="20"/>
  <c r="AO592" i="20"/>
  <c r="AL592" i="20"/>
  <c r="AK592" i="20"/>
  <c r="AJ592" i="20"/>
  <c r="AI592" i="20"/>
  <c r="AH592" i="20"/>
  <c r="AG592" i="20"/>
  <c r="U592" i="20"/>
  <c r="AW592" i="20" s="1"/>
  <c r="T592" i="20"/>
  <c r="S592" i="20"/>
  <c r="R592" i="20"/>
  <c r="O592" i="20"/>
  <c r="J592" i="20"/>
  <c r="I592" i="20"/>
  <c r="H592" i="20"/>
  <c r="BW591" i="20"/>
  <c r="BU591" i="20"/>
  <c r="BS591" i="20"/>
  <c r="BI591" i="20"/>
  <c r="BH591" i="20"/>
  <c r="AY591" i="20"/>
  <c r="AU591" i="20"/>
  <c r="AT591" i="20"/>
  <c r="AS591" i="20"/>
  <c r="AR591" i="20"/>
  <c r="AQ591" i="20"/>
  <c r="AP591" i="20"/>
  <c r="AO591" i="20"/>
  <c r="AL591" i="20"/>
  <c r="AK591" i="20"/>
  <c r="AJ591" i="20"/>
  <c r="AI591" i="20"/>
  <c r="AH591" i="20"/>
  <c r="AG591" i="20"/>
  <c r="U591" i="20"/>
  <c r="AW591" i="20" s="1"/>
  <c r="T591" i="20"/>
  <c r="S591" i="20"/>
  <c r="R591" i="20"/>
  <c r="O591" i="20"/>
  <c r="J591" i="20"/>
  <c r="I591" i="20"/>
  <c r="H591" i="20"/>
  <c r="BW590" i="20"/>
  <c r="BU590" i="20"/>
  <c r="BS590" i="20"/>
  <c r="BI590" i="20"/>
  <c r="BH590" i="20"/>
  <c r="AY590" i="20"/>
  <c r="AU590" i="20"/>
  <c r="AT590" i="20"/>
  <c r="AS590" i="20"/>
  <c r="AR590" i="20"/>
  <c r="AQ590" i="20"/>
  <c r="AP590" i="20"/>
  <c r="AO590" i="20"/>
  <c r="AL590" i="20"/>
  <c r="AJ590" i="20"/>
  <c r="AI590" i="20"/>
  <c r="AH590" i="20"/>
  <c r="AG590" i="20"/>
  <c r="U590" i="20"/>
  <c r="AW590" i="20" s="1"/>
  <c r="T590" i="20"/>
  <c r="S590" i="20"/>
  <c r="R590" i="20"/>
  <c r="O590" i="20"/>
  <c r="J590" i="20"/>
  <c r="I590" i="20"/>
  <c r="H590" i="20"/>
  <c r="BW589" i="20"/>
  <c r="BU589" i="20"/>
  <c r="BS589" i="20"/>
  <c r="BI589" i="20"/>
  <c r="BH589" i="20"/>
  <c r="AY589" i="20"/>
  <c r="AU589" i="20"/>
  <c r="AT589" i="20"/>
  <c r="AS589" i="20"/>
  <c r="AR589" i="20"/>
  <c r="AQ589" i="20"/>
  <c r="AP589" i="20"/>
  <c r="AO589" i="20"/>
  <c r="AL589" i="20"/>
  <c r="AJ589" i="20"/>
  <c r="AI589" i="20"/>
  <c r="AH589" i="20"/>
  <c r="AG589" i="20"/>
  <c r="U589" i="20"/>
  <c r="AW589" i="20" s="1"/>
  <c r="T589" i="20"/>
  <c r="S589" i="20"/>
  <c r="R589" i="20"/>
  <c r="O589" i="20"/>
  <c r="J589" i="20"/>
  <c r="I589" i="20"/>
  <c r="H589" i="20"/>
  <c r="BW588" i="20"/>
  <c r="BU588" i="20"/>
  <c r="BS588" i="20"/>
  <c r="BI588" i="20"/>
  <c r="BH588" i="20"/>
  <c r="AY588" i="20"/>
  <c r="AU588" i="20"/>
  <c r="AT588" i="20"/>
  <c r="AS588" i="20"/>
  <c r="AR588" i="20"/>
  <c r="AQ588" i="20"/>
  <c r="AP588" i="20"/>
  <c r="AO588" i="20"/>
  <c r="AL588" i="20"/>
  <c r="AJ588" i="20"/>
  <c r="AI588" i="20"/>
  <c r="AH588" i="20"/>
  <c r="AG588" i="20"/>
  <c r="U588" i="20"/>
  <c r="AW588" i="20" s="1"/>
  <c r="T588" i="20"/>
  <c r="S588" i="20"/>
  <c r="R588" i="20"/>
  <c r="O588" i="20"/>
  <c r="J588" i="20"/>
  <c r="I588" i="20"/>
  <c r="H588" i="20"/>
  <c r="BW587" i="20"/>
  <c r="BU587" i="20"/>
  <c r="BS587" i="20"/>
  <c r="BI587" i="20"/>
  <c r="BH587" i="20"/>
  <c r="AY587" i="20"/>
  <c r="AU587" i="20"/>
  <c r="AT587" i="20"/>
  <c r="AS587" i="20"/>
  <c r="AR587" i="20"/>
  <c r="AQ587" i="20"/>
  <c r="AP587" i="20"/>
  <c r="AO587" i="20"/>
  <c r="AL587" i="20"/>
  <c r="AJ587" i="20"/>
  <c r="AI587" i="20"/>
  <c r="AH587" i="20"/>
  <c r="AG587" i="20"/>
  <c r="U587" i="20"/>
  <c r="AW587" i="20" s="1"/>
  <c r="T587" i="20"/>
  <c r="S587" i="20"/>
  <c r="R587" i="20"/>
  <c r="O587" i="20"/>
  <c r="J587" i="20"/>
  <c r="I587" i="20"/>
  <c r="H587" i="20"/>
  <c r="BW586" i="20"/>
  <c r="BU586" i="20"/>
  <c r="BS586" i="20"/>
  <c r="BI586" i="20"/>
  <c r="BH586" i="20"/>
  <c r="AY586" i="20"/>
  <c r="AU586" i="20"/>
  <c r="AT586" i="20"/>
  <c r="AS586" i="20"/>
  <c r="AR586" i="20"/>
  <c r="AQ586" i="20"/>
  <c r="AP586" i="20"/>
  <c r="AO586" i="20"/>
  <c r="AL586" i="20"/>
  <c r="AJ586" i="20"/>
  <c r="AI586" i="20"/>
  <c r="AH586" i="20"/>
  <c r="AG586" i="20"/>
  <c r="U586" i="20"/>
  <c r="AW586" i="20" s="1"/>
  <c r="T586" i="20"/>
  <c r="S586" i="20"/>
  <c r="R586" i="20"/>
  <c r="O586" i="20"/>
  <c r="J586" i="20"/>
  <c r="I586" i="20"/>
  <c r="H586" i="20"/>
  <c r="BW585" i="20"/>
  <c r="BU585" i="20"/>
  <c r="BS585" i="20"/>
  <c r="BI585" i="20"/>
  <c r="BH585" i="20"/>
  <c r="AY585" i="20"/>
  <c r="AU585" i="20"/>
  <c r="AT585" i="20"/>
  <c r="AS585" i="20"/>
  <c r="AR585" i="20"/>
  <c r="AQ585" i="20"/>
  <c r="AP585" i="20"/>
  <c r="AO585" i="20"/>
  <c r="AL585" i="20"/>
  <c r="AJ585" i="20"/>
  <c r="AI585" i="20"/>
  <c r="AH585" i="20"/>
  <c r="AG585" i="20"/>
  <c r="U585" i="20"/>
  <c r="AW585" i="20" s="1"/>
  <c r="T585" i="20"/>
  <c r="S585" i="20"/>
  <c r="R585" i="20"/>
  <c r="O585" i="20"/>
  <c r="J585" i="20"/>
  <c r="I585" i="20"/>
  <c r="H585" i="20"/>
  <c r="BW584" i="20"/>
  <c r="BU584" i="20"/>
  <c r="BS584" i="20"/>
  <c r="BI584" i="20"/>
  <c r="BH584" i="20"/>
  <c r="AY584" i="20"/>
  <c r="AU584" i="20"/>
  <c r="AT584" i="20"/>
  <c r="AS584" i="20"/>
  <c r="AR584" i="20"/>
  <c r="AQ584" i="20"/>
  <c r="AP584" i="20"/>
  <c r="AO584" i="20"/>
  <c r="AL584" i="20"/>
  <c r="AJ584" i="20"/>
  <c r="AI584" i="20"/>
  <c r="AH584" i="20"/>
  <c r="AG584" i="20"/>
  <c r="U584" i="20"/>
  <c r="AW584" i="20" s="1"/>
  <c r="T584" i="20"/>
  <c r="S584" i="20"/>
  <c r="R584" i="20"/>
  <c r="O584" i="20"/>
  <c r="J584" i="20"/>
  <c r="I584" i="20"/>
  <c r="H584" i="20"/>
  <c r="BW583" i="20"/>
  <c r="BU583" i="20"/>
  <c r="BS583" i="20"/>
  <c r="BI583" i="20"/>
  <c r="BH583" i="20"/>
  <c r="AY583" i="20"/>
  <c r="AU583" i="20"/>
  <c r="AT583" i="20"/>
  <c r="AS583" i="20"/>
  <c r="AR583" i="20"/>
  <c r="AQ583" i="20"/>
  <c r="AP583" i="20"/>
  <c r="AO583" i="20"/>
  <c r="AL583" i="20"/>
  <c r="AJ583" i="20"/>
  <c r="AI583" i="20"/>
  <c r="AH583" i="20"/>
  <c r="AG583" i="20"/>
  <c r="U583" i="20"/>
  <c r="AW583" i="20" s="1"/>
  <c r="T583" i="20"/>
  <c r="S583" i="20"/>
  <c r="R583" i="20"/>
  <c r="O583" i="20"/>
  <c r="J583" i="20"/>
  <c r="I583" i="20"/>
  <c r="H583" i="20"/>
  <c r="BW582" i="20"/>
  <c r="BU582" i="20"/>
  <c r="BS582" i="20"/>
  <c r="BI582" i="20"/>
  <c r="BH582" i="20"/>
  <c r="AY582" i="20"/>
  <c r="AU582" i="20"/>
  <c r="AT582" i="20"/>
  <c r="AS582" i="20"/>
  <c r="AR582" i="20"/>
  <c r="AQ582" i="20"/>
  <c r="AP582" i="20"/>
  <c r="AO582" i="20"/>
  <c r="AL582" i="20"/>
  <c r="AJ582" i="20"/>
  <c r="AI582" i="20"/>
  <c r="AH582" i="20"/>
  <c r="AG582" i="20"/>
  <c r="U582" i="20"/>
  <c r="AW582" i="20" s="1"/>
  <c r="T582" i="20"/>
  <c r="S582" i="20"/>
  <c r="R582" i="20"/>
  <c r="O582" i="20"/>
  <c r="J582" i="20"/>
  <c r="I582" i="20"/>
  <c r="H582" i="20"/>
  <c r="BW581" i="20"/>
  <c r="BU581" i="20"/>
  <c r="BS581" i="20"/>
  <c r="BI581" i="20"/>
  <c r="BH581" i="20"/>
  <c r="AY581" i="20"/>
  <c r="AU581" i="20"/>
  <c r="AT581" i="20"/>
  <c r="AS581" i="20"/>
  <c r="AR581" i="20"/>
  <c r="AQ581" i="20"/>
  <c r="AP581" i="20"/>
  <c r="AO581" i="20"/>
  <c r="AL581" i="20"/>
  <c r="AJ581" i="20"/>
  <c r="AI581" i="20"/>
  <c r="AH581" i="20"/>
  <c r="AG581" i="20"/>
  <c r="U581" i="20"/>
  <c r="AW581" i="20" s="1"/>
  <c r="T581" i="20"/>
  <c r="S581" i="20"/>
  <c r="R581" i="20"/>
  <c r="O581" i="20"/>
  <c r="J581" i="20"/>
  <c r="I581" i="20"/>
  <c r="H581" i="20"/>
  <c r="BW580" i="20"/>
  <c r="BU580" i="20"/>
  <c r="BS580" i="20"/>
  <c r="BI580" i="20"/>
  <c r="BH580" i="20"/>
  <c r="AY580" i="20"/>
  <c r="AU580" i="20"/>
  <c r="AT580" i="20"/>
  <c r="AS580" i="20"/>
  <c r="AR580" i="20"/>
  <c r="AQ580" i="20"/>
  <c r="AP580" i="20"/>
  <c r="AO580" i="20"/>
  <c r="AL580" i="20"/>
  <c r="AK580" i="20"/>
  <c r="AJ580" i="20"/>
  <c r="AI580" i="20"/>
  <c r="AH580" i="20"/>
  <c r="AG580" i="20"/>
  <c r="U580" i="20"/>
  <c r="AW580" i="20" s="1"/>
  <c r="T580" i="20"/>
  <c r="S580" i="20"/>
  <c r="R580" i="20"/>
  <c r="O580" i="20"/>
  <c r="J580" i="20"/>
  <c r="I580" i="20"/>
  <c r="H580" i="20"/>
  <c r="BW579" i="20"/>
  <c r="BU579" i="20"/>
  <c r="BS579" i="20"/>
  <c r="BI579" i="20"/>
  <c r="BH579" i="20"/>
  <c r="AY579" i="20"/>
  <c r="AU579" i="20"/>
  <c r="AT579" i="20"/>
  <c r="AS579" i="20"/>
  <c r="AR579" i="20"/>
  <c r="AQ579" i="20"/>
  <c r="AP579" i="20"/>
  <c r="AO579" i="20"/>
  <c r="AL579" i="20"/>
  <c r="AJ579" i="20"/>
  <c r="AI579" i="20"/>
  <c r="AH579" i="20"/>
  <c r="AG579" i="20"/>
  <c r="U579" i="20"/>
  <c r="AW579" i="20" s="1"/>
  <c r="T579" i="20"/>
  <c r="S579" i="20"/>
  <c r="R579" i="20"/>
  <c r="O579" i="20"/>
  <c r="J579" i="20"/>
  <c r="I579" i="20"/>
  <c r="H579" i="20"/>
  <c r="BW578" i="20"/>
  <c r="BU578" i="20"/>
  <c r="BS578" i="20"/>
  <c r="BI578" i="20"/>
  <c r="BH578" i="20"/>
  <c r="AY578" i="20"/>
  <c r="AU578" i="20"/>
  <c r="AT578" i="20"/>
  <c r="AS578" i="20"/>
  <c r="AR578" i="20"/>
  <c r="AQ578" i="20"/>
  <c r="AP578" i="20"/>
  <c r="AO578" i="20"/>
  <c r="AL578" i="20"/>
  <c r="AJ578" i="20"/>
  <c r="AI578" i="20"/>
  <c r="AH578" i="20"/>
  <c r="AG578" i="20"/>
  <c r="U578" i="20"/>
  <c r="AW578" i="20" s="1"/>
  <c r="T578" i="20"/>
  <c r="S578" i="20"/>
  <c r="R578" i="20"/>
  <c r="O578" i="20"/>
  <c r="J578" i="20"/>
  <c r="I578" i="20"/>
  <c r="H578" i="20"/>
  <c r="BW577" i="20"/>
  <c r="BU577" i="20"/>
  <c r="BS577" i="20"/>
  <c r="BI577" i="20"/>
  <c r="BH577" i="20"/>
  <c r="AY577" i="20"/>
  <c r="AU577" i="20"/>
  <c r="AT577" i="20"/>
  <c r="AS577" i="20"/>
  <c r="AR577" i="20"/>
  <c r="AQ577" i="20"/>
  <c r="AP577" i="20"/>
  <c r="AO577" i="20"/>
  <c r="AL577" i="20"/>
  <c r="AJ577" i="20"/>
  <c r="AI577" i="20"/>
  <c r="AH577" i="20"/>
  <c r="AG577" i="20"/>
  <c r="U577" i="20"/>
  <c r="AW577" i="20" s="1"/>
  <c r="T577" i="20"/>
  <c r="S577" i="20"/>
  <c r="R577" i="20"/>
  <c r="O577" i="20"/>
  <c r="J577" i="20"/>
  <c r="I577" i="20"/>
  <c r="H577" i="20"/>
  <c r="BW576" i="20"/>
  <c r="BU576" i="20"/>
  <c r="BS576" i="20"/>
  <c r="BI576" i="20"/>
  <c r="BH576" i="20"/>
  <c r="AY576" i="20"/>
  <c r="AU576" i="20"/>
  <c r="AT576" i="20"/>
  <c r="AS576" i="20"/>
  <c r="AR576" i="20"/>
  <c r="AQ576" i="20"/>
  <c r="AP576" i="20"/>
  <c r="AO576" i="20"/>
  <c r="AL576" i="20"/>
  <c r="AJ576" i="20"/>
  <c r="AI576" i="20"/>
  <c r="AH576" i="20"/>
  <c r="AG576" i="20"/>
  <c r="U576" i="20"/>
  <c r="AW576" i="20" s="1"/>
  <c r="T576" i="20"/>
  <c r="S576" i="20"/>
  <c r="R576" i="20"/>
  <c r="O576" i="20"/>
  <c r="J576" i="20"/>
  <c r="I576" i="20"/>
  <c r="H576" i="20"/>
  <c r="BW575" i="20"/>
  <c r="BU575" i="20"/>
  <c r="BT575" i="20"/>
  <c r="BS575" i="20"/>
  <c r="BI575" i="20"/>
  <c r="BH575" i="20"/>
  <c r="AY575" i="20"/>
  <c r="AU575" i="20"/>
  <c r="AT575" i="20"/>
  <c r="AS575" i="20"/>
  <c r="AR575" i="20"/>
  <c r="AQ575" i="20"/>
  <c r="AP575" i="20"/>
  <c r="AO575" i="20"/>
  <c r="AL575" i="20"/>
  <c r="AJ575" i="20"/>
  <c r="AI575" i="20"/>
  <c r="AH575" i="20"/>
  <c r="AG575" i="20"/>
  <c r="U575" i="20"/>
  <c r="AW575" i="20" s="1"/>
  <c r="T575" i="20"/>
  <c r="S575" i="20"/>
  <c r="R575" i="20"/>
  <c r="O575" i="20"/>
  <c r="J575" i="20"/>
  <c r="I575" i="20"/>
  <c r="H575" i="20"/>
  <c r="BW574" i="20"/>
  <c r="BU574" i="20"/>
  <c r="BS574" i="20"/>
  <c r="BI574" i="20"/>
  <c r="BH574" i="20"/>
  <c r="AY574" i="20"/>
  <c r="AU574" i="20"/>
  <c r="AT574" i="20"/>
  <c r="AS574" i="20"/>
  <c r="AR574" i="20"/>
  <c r="AQ574" i="20"/>
  <c r="AP574" i="20"/>
  <c r="AO574" i="20"/>
  <c r="AL574" i="20"/>
  <c r="AJ574" i="20"/>
  <c r="AI574" i="20"/>
  <c r="AH574" i="20"/>
  <c r="AG574" i="20"/>
  <c r="U574" i="20"/>
  <c r="AW574" i="20" s="1"/>
  <c r="T574" i="20"/>
  <c r="S574" i="20"/>
  <c r="R574" i="20"/>
  <c r="O574" i="20"/>
  <c r="J574" i="20"/>
  <c r="I574" i="20"/>
  <c r="H574" i="20"/>
  <c r="BW573" i="20"/>
  <c r="BU573" i="20"/>
  <c r="BS573" i="20"/>
  <c r="BI573" i="20"/>
  <c r="BH573" i="20"/>
  <c r="AY573" i="20"/>
  <c r="AU573" i="20"/>
  <c r="AT573" i="20"/>
  <c r="AS573" i="20"/>
  <c r="AR573" i="20"/>
  <c r="AQ573" i="20"/>
  <c r="AP573" i="20"/>
  <c r="AO573" i="20"/>
  <c r="AL573" i="20"/>
  <c r="AJ573" i="20"/>
  <c r="AI573" i="20"/>
  <c r="AH573" i="20"/>
  <c r="AG573" i="20"/>
  <c r="U573" i="20"/>
  <c r="AW573" i="20" s="1"/>
  <c r="T573" i="20"/>
  <c r="S573" i="20"/>
  <c r="R573" i="20"/>
  <c r="O573" i="20"/>
  <c r="J573" i="20"/>
  <c r="I573" i="20"/>
  <c r="H573" i="20"/>
  <c r="BW572" i="20"/>
  <c r="BU572" i="20"/>
  <c r="BS572" i="20"/>
  <c r="BI572" i="20"/>
  <c r="BH572" i="20"/>
  <c r="AY572" i="20"/>
  <c r="AU572" i="20"/>
  <c r="AT572" i="20"/>
  <c r="AS572" i="20"/>
  <c r="AR572" i="20"/>
  <c r="AQ572" i="20"/>
  <c r="AP572" i="20"/>
  <c r="AO572" i="20"/>
  <c r="AL572" i="20"/>
  <c r="AJ572" i="20"/>
  <c r="AI572" i="20"/>
  <c r="AH572" i="20"/>
  <c r="AG572" i="20"/>
  <c r="U572" i="20"/>
  <c r="AW572" i="20" s="1"/>
  <c r="T572" i="20"/>
  <c r="S572" i="20"/>
  <c r="R572" i="20"/>
  <c r="O572" i="20"/>
  <c r="J572" i="20"/>
  <c r="I572" i="20"/>
  <c r="H572" i="20"/>
  <c r="BW571" i="20"/>
  <c r="BU571" i="20"/>
  <c r="BS571" i="20"/>
  <c r="BI571" i="20"/>
  <c r="BH571" i="20"/>
  <c r="AY571" i="20"/>
  <c r="AU571" i="20"/>
  <c r="AT571" i="20"/>
  <c r="AS571" i="20"/>
  <c r="AR571" i="20"/>
  <c r="AQ571" i="20"/>
  <c r="AP571" i="20"/>
  <c r="AO571" i="20"/>
  <c r="AL571" i="20"/>
  <c r="AJ571" i="20"/>
  <c r="AI571" i="20"/>
  <c r="AH571" i="20"/>
  <c r="AG571" i="20"/>
  <c r="U571" i="20"/>
  <c r="AW571" i="20" s="1"/>
  <c r="T571" i="20"/>
  <c r="S571" i="20"/>
  <c r="R571" i="20"/>
  <c r="O571" i="20"/>
  <c r="J571" i="20"/>
  <c r="I571" i="20"/>
  <c r="H571" i="20"/>
  <c r="BW570" i="20"/>
  <c r="BU570" i="20"/>
  <c r="BS570" i="20"/>
  <c r="BI570" i="20"/>
  <c r="BH570" i="20"/>
  <c r="AY570" i="20"/>
  <c r="AU570" i="20"/>
  <c r="AT570" i="20"/>
  <c r="AS570" i="20"/>
  <c r="AR570" i="20"/>
  <c r="AQ570" i="20"/>
  <c r="AP570" i="20"/>
  <c r="AO570" i="20"/>
  <c r="AL570" i="20"/>
  <c r="AJ570" i="20"/>
  <c r="AI570" i="20"/>
  <c r="AH570" i="20"/>
  <c r="AG570" i="20"/>
  <c r="U570" i="20"/>
  <c r="AW570" i="20" s="1"/>
  <c r="T570" i="20"/>
  <c r="S570" i="20"/>
  <c r="R570" i="20"/>
  <c r="O570" i="20"/>
  <c r="J570" i="20"/>
  <c r="I570" i="20"/>
  <c r="H570" i="20"/>
  <c r="BW569" i="20"/>
  <c r="BU569" i="20"/>
  <c r="BS569" i="20"/>
  <c r="BI569" i="20"/>
  <c r="BH569" i="20"/>
  <c r="AY569" i="20"/>
  <c r="AU569" i="20"/>
  <c r="AT569" i="20"/>
  <c r="AS569" i="20"/>
  <c r="AR569" i="20"/>
  <c r="AQ569" i="20"/>
  <c r="AP569" i="20"/>
  <c r="AO569" i="20"/>
  <c r="AL569" i="20"/>
  <c r="AJ569" i="20"/>
  <c r="AI569" i="20"/>
  <c r="AH569" i="20"/>
  <c r="AG569" i="20"/>
  <c r="U569" i="20"/>
  <c r="AW569" i="20" s="1"/>
  <c r="T569" i="20"/>
  <c r="S569" i="20"/>
  <c r="R569" i="20"/>
  <c r="O569" i="20"/>
  <c r="J569" i="20"/>
  <c r="I569" i="20"/>
  <c r="H569" i="20"/>
  <c r="BW568" i="20"/>
  <c r="BU568" i="20"/>
  <c r="BT568" i="20"/>
  <c r="BS568" i="20"/>
  <c r="BI568" i="20"/>
  <c r="BH568" i="20"/>
  <c r="AY568" i="20"/>
  <c r="AU568" i="20"/>
  <c r="AT568" i="20"/>
  <c r="AS568" i="20"/>
  <c r="AR568" i="20"/>
  <c r="AQ568" i="20"/>
  <c r="AP568" i="20"/>
  <c r="AO568" i="20"/>
  <c r="AL568" i="20"/>
  <c r="AJ568" i="20"/>
  <c r="AI568" i="20"/>
  <c r="AH568" i="20"/>
  <c r="AG568" i="20"/>
  <c r="U568" i="20"/>
  <c r="AW568" i="20" s="1"/>
  <c r="T568" i="20"/>
  <c r="S568" i="20"/>
  <c r="R568" i="20"/>
  <c r="O568" i="20"/>
  <c r="J568" i="20"/>
  <c r="I568" i="20"/>
  <c r="H568" i="20"/>
  <c r="BW567" i="20"/>
  <c r="BU567" i="20"/>
  <c r="BS567" i="20"/>
  <c r="BI567" i="20"/>
  <c r="BH567" i="20"/>
  <c r="AY567" i="20"/>
  <c r="AU567" i="20"/>
  <c r="AT567" i="20"/>
  <c r="AS567" i="20"/>
  <c r="AR567" i="20"/>
  <c r="AQ567" i="20"/>
  <c r="AP567" i="20"/>
  <c r="AO567" i="20"/>
  <c r="AL567" i="20"/>
  <c r="AJ567" i="20"/>
  <c r="AI567" i="20"/>
  <c r="AH567" i="20"/>
  <c r="AG567" i="20"/>
  <c r="U567" i="20"/>
  <c r="AW567" i="20" s="1"/>
  <c r="T567" i="20"/>
  <c r="S567" i="20"/>
  <c r="R567" i="20"/>
  <c r="O567" i="20"/>
  <c r="J567" i="20"/>
  <c r="I567" i="20"/>
  <c r="H567" i="20"/>
  <c r="BW566" i="20"/>
  <c r="BU566" i="20"/>
  <c r="BS566" i="20"/>
  <c r="BI566" i="20"/>
  <c r="BH566" i="20"/>
  <c r="AY566" i="20"/>
  <c r="AU566" i="20"/>
  <c r="AT566" i="20"/>
  <c r="AS566" i="20"/>
  <c r="AR566" i="20"/>
  <c r="AQ566" i="20"/>
  <c r="AP566" i="20"/>
  <c r="AO566" i="20"/>
  <c r="AL566" i="20"/>
  <c r="AJ566" i="20"/>
  <c r="AI566" i="20"/>
  <c r="AH566" i="20"/>
  <c r="AG566" i="20"/>
  <c r="U566" i="20"/>
  <c r="AW566" i="20" s="1"/>
  <c r="T566" i="20"/>
  <c r="S566" i="20"/>
  <c r="R566" i="20"/>
  <c r="O566" i="20"/>
  <c r="J566" i="20"/>
  <c r="I566" i="20"/>
  <c r="H566" i="20"/>
  <c r="BW565" i="20"/>
  <c r="BU565" i="20"/>
  <c r="BS565" i="20"/>
  <c r="BI565" i="20"/>
  <c r="BH565" i="20"/>
  <c r="AY565" i="20"/>
  <c r="AU565" i="20"/>
  <c r="AT565" i="20"/>
  <c r="AS565" i="20"/>
  <c r="AR565" i="20"/>
  <c r="AQ565" i="20"/>
  <c r="AP565" i="20"/>
  <c r="AO565" i="20"/>
  <c r="AL565" i="20"/>
  <c r="AJ565" i="20"/>
  <c r="AI565" i="20"/>
  <c r="AH565" i="20"/>
  <c r="AG565" i="20"/>
  <c r="U565" i="20"/>
  <c r="AW565" i="20" s="1"/>
  <c r="T565" i="20"/>
  <c r="S565" i="20"/>
  <c r="R565" i="20"/>
  <c r="O565" i="20"/>
  <c r="J565" i="20"/>
  <c r="I565" i="20"/>
  <c r="H565" i="20"/>
  <c r="BW564" i="20"/>
  <c r="BU564" i="20"/>
  <c r="BS564" i="20"/>
  <c r="BI564" i="20"/>
  <c r="BH564" i="20"/>
  <c r="AY564" i="20"/>
  <c r="AU564" i="20"/>
  <c r="AT564" i="20"/>
  <c r="AS564" i="20"/>
  <c r="AR564" i="20"/>
  <c r="AQ564" i="20"/>
  <c r="AP564" i="20"/>
  <c r="AO564" i="20"/>
  <c r="AL564" i="20"/>
  <c r="AJ564" i="20"/>
  <c r="AI564" i="20"/>
  <c r="AH564" i="20"/>
  <c r="AG564" i="20"/>
  <c r="U564" i="20"/>
  <c r="AW564" i="20" s="1"/>
  <c r="T564" i="20"/>
  <c r="S564" i="20"/>
  <c r="R564" i="20"/>
  <c r="O564" i="20"/>
  <c r="J564" i="20"/>
  <c r="I564" i="20"/>
  <c r="H564" i="20"/>
  <c r="BW563" i="20"/>
  <c r="BU563" i="20"/>
  <c r="BS563" i="20"/>
  <c r="BI563" i="20"/>
  <c r="BH563" i="20"/>
  <c r="AY563" i="20"/>
  <c r="AU563" i="20"/>
  <c r="AT563" i="20"/>
  <c r="AS563" i="20"/>
  <c r="AR563" i="20"/>
  <c r="AQ563" i="20"/>
  <c r="AP563" i="20"/>
  <c r="AO563" i="20"/>
  <c r="AL563" i="20"/>
  <c r="AJ563" i="20"/>
  <c r="AI563" i="20"/>
  <c r="AH563" i="20"/>
  <c r="AG563" i="20"/>
  <c r="U563" i="20"/>
  <c r="AW563" i="20" s="1"/>
  <c r="T563" i="20"/>
  <c r="S563" i="20"/>
  <c r="R563" i="20"/>
  <c r="O563" i="20"/>
  <c r="J563" i="20"/>
  <c r="I563" i="20"/>
  <c r="H563" i="20"/>
  <c r="BW562" i="20"/>
  <c r="BU562" i="20"/>
  <c r="BS562" i="20"/>
  <c r="BI562" i="20"/>
  <c r="BH562" i="20"/>
  <c r="AY562" i="20"/>
  <c r="AU562" i="20"/>
  <c r="AT562" i="20"/>
  <c r="AS562" i="20"/>
  <c r="AR562" i="20"/>
  <c r="AQ562" i="20"/>
  <c r="AP562" i="20"/>
  <c r="AO562" i="20"/>
  <c r="AL562" i="20"/>
  <c r="AJ562" i="20"/>
  <c r="AI562" i="20"/>
  <c r="AH562" i="20"/>
  <c r="AG562" i="20"/>
  <c r="U562" i="20"/>
  <c r="AW562" i="20" s="1"/>
  <c r="T562" i="20"/>
  <c r="S562" i="20"/>
  <c r="R562" i="20"/>
  <c r="O562" i="20"/>
  <c r="J562" i="20"/>
  <c r="I562" i="20"/>
  <c r="H562" i="20"/>
  <c r="BW561" i="20"/>
  <c r="BU561" i="20"/>
  <c r="BS561" i="20"/>
  <c r="BI561" i="20"/>
  <c r="BH561" i="20"/>
  <c r="AY561" i="20"/>
  <c r="AU561" i="20"/>
  <c r="AT561" i="20"/>
  <c r="AS561" i="20"/>
  <c r="AR561" i="20"/>
  <c r="AQ561" i="20"/>
  <c r="AP561" i="20"/>
  <c r="AO561" i="20"/>
  <c r="AL561" i="20"/>
  <c r="AJ561" i="20"/>
  <c r="AI561" i="20"/>
  <c r="AH561" i="20"/>
  <c r="AG561" i="20"/>
  <c r="U561" i="20"/>
  <c r="AW561" i="20" s="1"/>
  <c r="T561" i="20"/>
  <c r="S561" i="20"/>
  <c r="R561" i="20"/>
  <c r="O561" i="20"/>
  <c r="J561" i="20"/>
  <c r="I561" i="20"/>
  <c r="H561" i="20"/>
  <c r="BW560" i="20"/>
  <c r="BU560" i="20"/>
  <c r="BS560" i="20"/>
  <c r="BI560" i="20"/>
  <c r="BH560" i="20"/>
  <c r="AY560" i="20"/>
  <c r="AU560" i="20"/>
  <c r="AT560" i="20"/>
  <c r="AS560" i="20"/>
  <c r="AR560" i="20"/>
  <c r="AQ560" i="20"/>
  <c r="AP560" i="20"/>
  <c r="AO560" i="20"/>
  <c r="AL560" i="20"/>
  <c r="AJ560" i="20"/>
  <c r="AI560" i="20"/>
  <c r="AH560" i="20"/>
  <c r="AG560" i="20"/>
  <c r="U560" i="20"/>
  <c r="AW560" i="20" s="1"/>
  <c r="T560" i="20"/>
  <c r="S560" i="20"/>
  <c r="R560" i="20"/>
  <c r="O560" i="20"/>
  <c r="J560" i="20"/>
  <c r="I560" i="20"/>
  <c r="H560" i="20"/>
  <c r="BW559" i="20"/>
  <c r="BU559" i="20"/>
  <c r="BS559" i="20"/>
  <c r="BI559" i="20"/>
  <c r="BH559" i="20"/>
  <c r="AY559" i="20"/>
  <c r="AU559" i="20"/>
  <c r="AT559" i="20"/>
  <c r="AS559" i="20"/>
  <c r="AR559" i="20"/>
  <c r="AQ559" i="20"/>
  <c r="AP559" i="20"/>
  <c r="AO559" i="20"/>
  <c r="AL559" i="20"/>
  <c r="AJ559" i="20"/>
  <c r="AI559" i="20"/>
  <c r="AH559" i="20"/>
  <c r="AG559" i="20"/>
  <c r="U559" i="20"/>
  <c r="AW559" i="20" s="1"/>
  <c r="T559" i="20"/>
  <c r="S559" i="20"/>
  <c r="R559" i="20"/>
  <c r="O559" i="20"/>
  <c r="J559" i="20"/>
  <c r="I559" i="20"/>
  <c r="H559" i="20"/>
  <c r="BW558" i="20"/>
  <c r="BU558" i="20"/>
  <c r="BS558" i="20"/>
  <c r="BI558" i="20"/>
  <c r="BH558" i="20"/>
  <c r="AY558" i="20"/>
  <c r="AU558" i="20"/>
  <c r="AT558" i="20"/>
  <c r="AS558" i="20"/>
  <c r="AR558" i="20"/>
  <c r="AQ558" i="20"/>
  <c r="AP558" i="20"/>
  <c r="AO558" i="20"/>
  <c r="AL558" i="20"/>
  <c r="AJ558" i="20"/>
  <c r="AI558" i="20"/>
  <c r="AH558" i="20"/>
  <c r="AG558" i="20"/>
  <c r="U558" i="20"/>
  <c r="AW558" i="20" s="1"/>
  <c r="T558" i="20"/>
  <c r="S558" i="20"/>
  <c r="R558" i="20"/>
  <c r="O558" i="20"/>
  <c r="J558" i="20"/>
  <c r="I558" i="20"/>
  <c r="H558" i="20"/>
  <c r="BW557" i="20"/>
  <c r="BU557" i="20"/>
  <c r="BS557" i="20"/>
  <c r="BI557" i="20"/>
  <c r="BH557" i="20"/>
  <c r="AY557" i="20"/>
  <c r="AU557" i="20"/>
  <c r="AT557" i="20"/>
  <c r="AS557" i="20"/>
  <c r="AR557" i="20"/>
  <c r="AQ557" i="20"/>
  <c r="AP557" i="20"/>
  <c r="AO557" i="20"/>
  <c r="AL557" i="20"/>
  <c r="AJ557" i="20"/>
  <c r="AI557" i="20"/>
  <c r="AH557" i="20"/>
  <c r="AG557" i="20"/>
  <c r="U557" i="20"/>
  <c r="AW557" i="20" s="1"/>
  <c r="T557" i="20"/>
  <c r="S557" i="20"/>
  <c r="R557" i="20"/>
  <c r="O557" i="20"/>
  <c r="J557" i="20"/>
  <c r="I557" i="20"/>
  <c r="H557" i="20"/>
  <c r="BW556" i="20"/>
  <c r="BU556" i="20"/>
  <c r="BS556" i="20"/>
  <c r="BI556" i="20"/>
  <c r="BH556" i="20"/>
  <c r="AY556" i="20"/>
  <c r="AU556" i="20"/>
  <c r="AT556" i="20"/>
  <c r="AS556" i="20"/>
  <c r="AR556" i="20"/>
  <c r="AQ556" i="20"/>
  <c r="AP556" i="20"/>
  <c r="AO556" i="20"/>
  <c r="AL556" i="20"/>
  <c r="AJ556" i="20"/>
  <c r="AI556" i="20"/>
  <c r="AH556" i="20"/>
  <c r="AG556" i="20"/>
  <c r="U556" i="20"/>
  <c r="AW556" i="20" s="1"/>
  <c r="T556" i="20"/>
  <c r="S556" i="20"/>
  <c r="R556" i="20"/>
  <c r="O556" i="20"/>
  <c r="J556" i="20"/>
  <c r="I556" i="20"/>
  <c r="H556" i="20"/>
  <c r="BW555" i="20"/>
  <c r="BU555" i="20"/>
  <c r="BS555" i="20"/>
  <c r="BI555" i="20"/>
  <c r="BH555" i="20"/>
  <c r="AY555" i="20"/>
  <c r="AU555" i="20"/>
  <c r="AT555" i="20"/>
  <c r="AS555" i="20"/>
  <c r="AR555" i="20"/>
  <c r="AQ555" i="20"/>
  <c r="AP555" i="20"/>
  <c r="AO555" i="20"/>
  <c r="AL555" i="20"/>
  <c r="AJ555" i="20"/>
  <c r="AI555" i="20"/>
  <c r="AH555" i="20"/>
  <c r="AG555" i="20"/>
  <c r="U555" i="20"/>
  <c r="AW555" i="20" s="1"/>
  <c r="T555" i="20"/>
  <c r="S555" i="20"/>
  <c r="R555" i="20"/>
  <c r="O555" i="20"/>
  <c r="J555" i="20"/>
  <c r="I555" i="20"/>
  <c r="H555" i="20"/>
  <c r="BW554" i="20"/>
  <c r="BU554" i="20"/>
  <c r="BS554" i="20"/>
  <c r="BI554" i="20"/>
  <c r="BH554" i="20"/>
  <c r="AY554" i="20"/>
  <c r="AU554" i="20"/>
  <c r="AT554" i="20"/>
  <c r="AS554" i="20"/>
  <c r="AR554" i="20"/>
  <c r="AQ554" i="20"/>
  <c r="AP554" i="20"/>
  <c r="AO554" i="20"/>
  <c r="AL554" i="20"/>
  <c r="AJ554" i="20"/>
  <c r="AI554" i="20"/>
  <c r="AH554" i="20"/>
  <c r="AG554" i="20"/>
  <c r="U554" i="20"/>
  <c r="AW554" i="20" s="1"/>
  <c r="T554" i="20"/>
  <c r="S554" i="20"/>
  <c r="R554" i="20"/>
  <c r="O554" i="20"/>
  <c r="J554" i="20"/>
  <c r="I554" i="20"/>
  <c r="H554" i="20"/>
  <c r="BW553" i="20"/>
  <c r="BU553" i="20"/>
  <c r="BS553" i="20"/>
  <c r="BI553" i="20"/>
  <c r="BH553" i="20"/>
  <c r="AY553" i="20"/>
  <c r="AU553" i="20"/>
  <c r="AT553" i="20"/>
  <c r="AS553" i="20"/>
  <c r="AR553" i="20"/>
  <c r="AQ553" i="20"/>
  <c r="AP553" i="20"/>
  <c r="AO553" i="20"/>
  <c r="AL553" i="20"/>
  <c r="AJ553" i="20"/>
  <c r="AI553" i="20"/>
  <c r="AH553" i="20"/>
  <c r="AG553" i="20"/>
  <c r="U553" i="20"/>
  <c r="AW553" i="20" s="1"/>
  <c r="T553" i="20"/>
  <c r="S553" i="20"/>
  <c r="R553" i="20"/>
  <c r="O553" i="20"/>
  <c r="J553" i="20"/>
  <c r="I553" i="20"/>
  <c r="H553" i="20"/>
  <c r="BW552" i="20"/>
  <c r="BU552" i="20"/>
  <c r="BS552" i="20"/>
  <c r="BI552" i="20"/>
  <c r="BH552" i="20"/>
  <c r="AY552" i="20"/>
  <c r="AU552" i="20"/>
  <c r="AT552" i="20"/>
  <c r="AS552" i="20"/>
  <c r="AR552" i="20"/>
  <c r="AQ552" i="20"/>
  <c r="AP552" i="20"/>
  <c r="AO552" i="20"/>
  <c r="AL552" i="20"/>
  <c r="AJ552" i="20"/>
  <c r="AI552" i="20"/>
  <c r="AH552" i="20"/>
  <c r="AG552" i="20"/>
  <c r="U552" i="20"/>
  <c r="AW552" i="20" s="1"/>
  <c r="T552" i="20"/>
  <c r="S552" i="20"/>
  <c r="R552" i="20"/>
  <c r="O552" i="20"/>
  <c r="J552" i="20"/>
  <c r="I552" i="20"/>
  <c r="H552" i="20"/>
  <c r="BW551" i="20"/>
  <c r="BU551" i="20"/>
  <c r="BS551" i="20"/>
  <c r="BI551" i="20"/>
  <c r="BH551" i="20"/>
  <c r="AY551" i="20"/>
  <c r="AU551" i="20"/>
  <c r="AT551" i="20"/>
  <c r="AS551" i="20"/>
  <c r="AR551" i="20"/>
  <c r="AQ551" i="20"/>
  <c r="AP551" i="20"/>
  <c r="AO551" i="20"/>
  <c r="AL551" i="20"/>
  <c r="AJ551" i="20"/>
  <c r="AI551" i="20"/>
  <c r="AH551" i="20"/>
  <c r="AG551" i="20"/>
  <c r="U551" i="20"/>
  <c r="AW551" i="20" s="1"/>
  <c r="T551" i="20"/>
  <c r="S551" i="20"/>
  <c r="R551" i="20"/>
  <c r="O551" i="20"/>
  <c r="J551" i="20"/>
  <c r="I551" i="20"/>
  <c r="H551" i="20"/>
  <c r="BW550" i="20"/>
  <c r="BU550" i="20"/>
  <c r="BS550" i="20"/>
  <c r="BI550" i="20"/>
  <c r="BH550" i="20"/>
  <c r="AY550" i="20"/>
  <c r="AU550" i="20"/>
  <c r="AT550" i="20"/>
  <c r="AS550" i="20"/>
  <c r="AR550" i="20"/>
  <c r="AQ550" i="20"/>
  <c r="AP550" i="20"/>
  <c r="AO550" i="20"/>
  <c r="AL550" i="20"/>
  <c r="AJ550" i="20"/>
  <c r="AI550" i="20"/>
  <c r="AH550" i="20"/>
  <c r="AG550" i="20"/>
  <c r="U550" i="20"/>
  <c r="AW550" i="20" s="1"/>
  <c r="T550" i="20"/>
  <c r="S550" i="20"/>
  <c r="R550" i="20"/>
  <c r="O550" i="20"/>
  <c r="J550" i="20"/>
  <c r="I550" i="20"/>
  <c r="H550" i="20"/>
  <c r="BW549" i="20"/>
  <c r="BU549" i="20"/>
  <c r="BS549" i="20"/>
  <c r="BI549" i="20"/>
  <c r="BH549" i="20"/>
  <c r="AY549" i="20"/>
  <c r="AU549" i="20"/>
  <c r="AT549" i="20"/>
  <c r="AS549" i="20"/>
  <c r="AR549" i="20"/>
  <c r="AQ549" i="20"/>
  <c r="AP549" i="20"/>
  <c r="AO549" i="20"/>
  <c r="AL549" i="20"/>
  <c r="AJ549" i="20"/>
  <c r="AI549" i="20"/>
  <c r="AH549" i="20"/>
  <c r="AG549" i="20"/>
  <c r="U549" i="20"/>
  <c r="AW549" i="20" s="1"/>
  <c r="T549" i="20"/>
  <c r="S549" i="20"/>
  <c r="R549" i="20"/>
  <c r="O549" i="20"/>
  <c r="J549" i="20"/>
  <c r="I549" i="20"/>
  <c r="H549" i="20"/>
  <c r="BW548" i="20"/>
  <c r="BU548" i="20"/>
  <c r="BS548" i="20"/>
  <c r="BI548" i="20"/>
  <c r="BH548" i="20"/>
  <c r="AY548" i="20"/>
  <c r="AU548" i="20"/>
  <c r="AT548" i="20"/>
  <c r="AS548" i="20"/>
  <c r="AR548" i="20"/>
  <c r="AQ548" i="20"/>
  <c r="AP548" i="20"/>
  <c r="AO548" i="20"/>
  <c r="AL548" i="20"/>
  <c r="AJ548" i="20"/>
  <c r="AI548" i="20"/>
  <c r="AH548" i="20"/>
  <c r="AG548" i="20"/>
  <c r="U548" i="20"/>
  <c r="AW548" i="20" s="1"/>
  <c r="T548" i="20"/>
  <c r="S548" i="20"/>
  <c r="R548" i="20"/>
  <c r="O548" i="20"/>
  <c r="J548" i="20"/>
  <c r="I548" i="20"/>
  <c r="H548" i="20"/>
  <c r="BW547" i="20"/>
  <c r="BU547" i="20"/>
  <c r="BS547" i="20"/>
  <c r="BI547" i="20"/>
  <c r="BH547" i="20"/>
  <c r="AY547" i="20"/>
  <c r="AU547" i="20"/>
  <c r="AT547" i="20"/>
  <c r="AS547" i="20"/>
  <c r="AR547" i="20"/>
  <c r="AQ547" i="20"/>
  <c r="AP547" i="20"/>
  <c r="AO547" i="20"/>
  <c r="AL547" i="20"/>
  <c r="AJ547" i="20"/>
  <c r="AI547" i="20"/>
  <c r="AH547" i="20"/>
  <c r="AG547" i="20"/>
  <c r="U547" i="20"/>
  <c r="AW547" i="20" s="1"/>
  <c r="T547" i="20"/>
  <c r="S547" i="20"/>
  <c r="R547" i="20"/>
  <c r="O547" i="20"/>
  <c r="J547" i="20"/>
  <c r="I547" i="20"/>
  <c r="H547" i="20"/>
  <c r="BW546" i="20"/>
  <c r="BU546" i="20"/>
  <c r="BS546" i="20"/>
  <c r="BI546" i="20"/>
  <c r="BH546" i="20"/>
  <c r="AY546" i="20"/>
  <c r="AU546" i="20"/>
  <c r="AT546" i="20"/>
  <c r="AS546" i="20"/>
  <c r="AR546" i="20"/>
  <c r="AQ546" i="20"/>
  <c r="AP546" i="20"/>
  <c r="AO546" i="20"/>
  <c r="AL546" i="20"/>
  <c r="AJ546" i="20"/>
  <c r="AI546" i="20"/>
  <c r="AH546" i="20"/>
  <c r="AG546" i="20"/>
  <c r="U546" i="20"/>
  <c r="AW546" i="20" s="1"/>
  <c r="T546" i="20"/>
  <c r="S546" i="20"/>
  <c r="R546" i="20"/>
  <c r="O546" i="20"/>
  <c r="J546" i="20"/>
  <c r="I546" i="20"/>
  <c r="H546" i="20"/>
  <c r="BW545" i="20"/>
  <c r="BU545" i="20"/>
  <c r="BS545" i="20"/>
  <c r="BI545" i="20"/>
  <c r="BH545" i="20"/>
  <c r="AY545" i="20"/>
  <c r="AU545" i="20"/>
  <c r="AT545" i="20"/>
  <c r="AS545" i="20"/>
  <c r="AR545" i="20"/>
  <c r="AQ545" i="20"/>
  <c r="AP545" i="20"/>
  <c r="AO545" i="20"/>
  <c r="AL545" i="20"/>
  <c r="AJ545" i="20"/>
  <c r="AI545" i="20"/>
  <c r="AH545" i="20"/>
  <c r="AG545" i="20"/>
  <c r="U545" i="20"/>
  <c r="AW545" i="20" s="1"/>
  <c r="T545" i="20"/>
  <c r="S545" i="20"/>
  <c r="R545" i="20"/>
  <c r="O545" i="20"/>
  <c r="J545" i="20"/>
  <c r="I545" i="20"/>
  <c r="H545" i="20"/>
  <c r="BW544" i="20"/>
  <c r="BU544" i="20"/>
  <c r="BS544" i="20"/>
  <c r="BI544" i="20"/>
  <c r="BH544" i="20"/>
  <c r="AY544" i="20"/>
  <c r="AU544" i="20"/>
  <c r="AT544" i="20"/>
  <c r="AS544" i="20"/>
  <c r="AR544" i="20"/>
  <c r="AQ544" i="20"/>
  <c r="AP544" i="20"/>
  <c r="AO544" i="20"/>
  <c r="AL544" i="20"/>
  <c r="AJ544" i="20"/>
  <c r="AI544" i="20"/>
  <c r="AH544" i="20"/>
  <c r="AG544" i="20"/>
  <c r="U544" i="20"/>
  <c r="AW544" i="20" s="1"/>
  <c r="T544" i="20"/>
  <c r="S544" i="20"/>
  <c r="R544" i="20"/>
  <c r="O544" i="20"/>
  <c r="J544" i="20"/>
  <c r="I544" i="20"/>
  <c r="H544" i="20"/>
  <c r="BW543" i="20"/>
  <c r="BU543" i="20"/>
  <c r="BS543" i="20"/>
  <c r="BI543" i="20"/>
  <c r="BH543" i="20"/>
  <c r="AY543" i="20"/>
  <c r="AU543" i="20"/>
  <c r="AT543" i="20"/>
  <c r="AS543" i="20"/>
  <c r="AR543" i="20"/>
  <c r="AQ543" i="20"/>
  <c r="AP543" i="20"/>
  <c r="AO543" i="20"/>
  <c r="AL543" i="20"/>
  <c r="AJ543" i="20"/>
  <c r="AI543" i="20"/>
  <c r="AH543" i="20"/>
  <c r="AG543" i="20"/>
  <c r="U543" i="20"/>
  <c r="AW543" i="20" s="1"/>
  <c r="T543" i="20"/>
  <c r="S543" i="20"/>
  <c r="R543" i="20"/>
  <c r="O543" i="20"/>
  <c r="J543" i="20"/>
  <c r="I543" i="20"/>
  <c r="H543" i="20"/>
  <c r="BW542" i="20"/>
  <c r="BU542" i="20"/>
  <c r="BS542" i="20"/>
  <c r="BI542" i="20"/>
  <c r="BH542" i="20"/>
  <c r="AY542" i="20"/>
  <c r="AU542" i="20"/>
  <c r="AT542" i="20"/>
  <c r="AS542" i="20"/>
  <c r="AR542" i="20"/>
  <c r="AQ542" i="20"/>
  <c r="AP542" i="20"/>
  <c r="AO542" i="20"/>
  <c r="AL542" i="20"/>
  <c r="AJ542" i="20"/>
  <c r="AI542" i="20"/>
  <c r="AH542" i="20"/>
  <c r="AG542" i="20"/>
  <c r="U542" i="20"/>
  <c r="AW542" i="20" s="1"/>
  <c r="T542" i="20"/>
  <c r="S542" i="20"/>
  <c r="R542" i="20"/>
  <c r="O542" i="20"/>
  <c r="J542" i="20"/>
  <c r="I542" i="20"/>
  <c r="H542" i="20"/>
  <c r="BW541" i="20"/>
  <c r="BU541" i="20"/>
  <c r="BS541" i="20"/>
  <c r="BI541" i="20"/>
  <c r="BH541" i="20"/>
  <c r="AY541" i="20"/>
  <c r="AU541" i="20"/>
  <c r="AT541" i="20"/>
  <c r="AS541" i="20"/>
  <c r="AR541" i="20"/>
  <c r="AQ541" i="20"/>
  <c r="AP541" i="20"/>
  <c r="AO541" i="20"/>
  <c r="AL541" i="20"/>
  <c r="AJ541" i="20"/>
  <c r="AI541" i="20"/>
  <c r="AH541" i="20"/>
  <c r="AG541" i="20"/>
  <c r="U541" i="20"/>
  <c r="AW541" i="20" s="1"/>
  <c r="T541" i="20"/>
  <c r="S541" i="20"/>
  <c r="R541" i="20"/>
  <c r="O541" i="20"/>
  <c r="J541" i="20"/>
  <c r="I541" i="20"/>
  <c r="H541" i="20"/>
  <c r="BW540" i="20"/>
  <c r="BU540" i="20"/>
  <c r="BS540" i="20"/>
  <c r="BI540" i="20"/>
  <c r="BH540" i="20"/>
  <c r="AY540" i="20"/>
  <c r="AU540" i="20"/>
  <c r="AT540" i="20"/>
  <c r="AS540" i="20"/>
  <c r="AR540" i="20"/>
  <c r="AQ540" i="20"/>
  <c r="AP540" i="20"/>
  <c r="AO540" i="20"/>
  <c r="AL540" i="20"/>
  <c r="AJ540" i="20"/>
  <c r="AI540" i="20"/>
  <c r="AH540" i="20"/>
  <c r="AG540" i="20"/>
  <c r="U540" i="20"/>
  <c r="AW540" i="20" s="1"/>
  <c r="T540" i="20"/>
  <c r="S540" i="20"/>
  <c r="R540" i="20"/>
  <c r="O540" i="20"/>
  <c r="J540" i="20"/>
  <c r="I540" i="20"/>
  <c r="H540" i="20"/>
  <c r="BW539" i="20"/>
  <c r="BU539" i="20"/>
  <c r="BS539" i="20"/>
  <c r="BI539" i="20"/>
  <c r="BH539" i="20"/>
  <c r="AY539" i="20"/>
  <c r="AU539" i="20"/>
  <c r="AT539" i="20"/>
  <c r="AS539" i="20"/>
  <c r="AR539" i="20"/>
  <c r="AQ539" i="20"/>
  <c r="AP539" i="20"/>
  <c r="AO539" i="20"/>
  <c r="AL539" i="20"/>
  <c r="AJ539" i="20"/>
  <c r="AI539" i="20"/>
  <c r="AH539" i="20"/>
  <c r="AG539" i="20"/>
  <c r="U539" i="20"/>
  <c r="AW539" i="20" s="1"/>
  <c r="T539" i="20"/>
  <c r="S539" i="20"/>
  <c r="R539" i="20"/>
  <c r="O539" i="20"/>
  <c r="J539" i="20"/>
  <c r="I539" i="20"/>
  <c r="H539" i="20"/>
  <c r="BW538" i="20"/>
  <c r="BU538" i="20"/>
  <c r="BS538" i="20"/>
  <c r="BI538" i="20"/>
  <c r="BH538" i="20"/>
  <c r="AY538" i="20"/>
  <c r="AU538" i="20"/>
  <c r="AT538" i="20"/>
  <c r="AS538" i="20"/>
  <c r="AR538" i="20"/>
  <c r="AQ538" i="20"/>
  <c r="AP538" i="20"/>
  <c r="AO538" i="20"/>
  <c r="AL538" i="20"/>
  <c r="AJ538" i="20"/>
  <c r="AI538" i="20"/>
  <c r="AH538" i="20"/>
  <c r="AG538" i="20"/>
  <c r="U538" i="20"/>
  <c r="AW538" i="20" s="1"/>
  <c r="T538" i="20"/>
  <c r="S538" i="20"/>
  <c r="R538" i="20"/>
  <c r="O538" i="20"/>
  <c r="J538" i="20"/>
  <c r="I538" i="20"/>
  <c r="H538" i="20"/>
  <c r="BW537" i="20"/>
  <c r="BU537" i="20"/>
  <c r="BS537" i="20"/>
  <c r="BI537" i="20"/>
  <c r="BH537" i="20"/>
  <c r="AY537" i="20"/>
  <c r="AU537" i="20"/>
  <c r="AT537" i="20"/>
  <c r="AS537" i="20"/>
  <c r="AR537" i="20"/>
  <c r="AQ537" i="20"/>
  <c r="AP537" i="20"/>
  <c r="AO537" i="20"/>
  <c r="AL537" i="20"/>
  <c r="AJ537" i="20"/>
  <c r="AI537" i="20"/>
  <c r="AH537" i="20"/>
  <c r="AG537" i="20"/>
  <c r="U537" i="20"/>
  <c r="AW537" i="20" s="1"/>
  <c r="T537" i="20"/>
  <c r="S537" i="20"/>
  <c r="R537" i="20"/>
  <c r="O537" i="20"/>
  <c r="J537" i="20"/>
  <c r="I537" i="20"/>
  <c r="H537" i="20"/>
  <c r="BW536" i="20"/>
  <c r="BU536" i="20"/>
  <c r="BS536" i="20"/>
  <c r="BI536" i="20"/>
  <c r="BH536" i="20"/>
  <c r="AY536" i="20"/>
  <c r="AU536" i="20"/>
  <c r="AT536" i="20"/>
  <c r="AS536" i="20"/>
  <c r="AR536" i="20"/>
  <c r="AQ536" i="20"/>
  <c r="AP536" i="20"/>
  <c r="AO536" i="20"/>
  <c r="AL536" i="20"/>
  <c r="AJ536" i="20"/>
  <c r="AI536" i="20"/>
  <c r="AH536" i="20"/>
  <c r="AG536" i="20"/>
  <c r="U536" i="20"/>
  <c r="AW536" i="20" s="1"/>
  <c r="T536" i="20"/>
  <c r="S536" i="20"/>
  <c r="R536" i="20"/>
  <c r="O536" i="20"/>
  <c r="J536" i="20"/>
  <c r="I536" i="20"/>
  <c r="H536" i="20"/>
  <c r="BW535" i="20"/>
  <c r="BU535" i="20"/>
  <c r="BS535" i="20"/>
  <c r="BI535" i="20"/>
  <c r="BH535" i="20"/>
  <c r="AY535" i="20"/>
  <c r="AU535" i="20"/>
  <c r="AT535" i="20"/>
  <c r="AS535" i="20"/>
  <c r="AR535" i="20"/>
  <c r="AQ535" i="20"/>
  <c r="AP535" i="20"/>
  <c r="AO535" i="20"/>
  <c r="AL535" i="20"/>
  <c r="AJ535" i="20"/>
  <c r="AI535" i="20"/>
  <c r="AH535" i="20"/>
  <c r="AG535" i="20"/>
  <c r="U535" i="20"/>
  <c r="AW535" i="20" s="1"/>
  <c r="T535" i="20"/>
  <c r="S535" i="20"/>
  <c r="R535" i="20"/>
  <c r="O535" i="20"/>
  <c r="J535" i="20"/>
  <c r="I535" i="20"/>
  <c r="H535" i="20"/>
  <c r="BW534" i="20"/>
  <c r="BU534" i="20"/>
  <c r="BS534" i="20"/>
  <c r="BI534" i="20"/>
  <c r="BH534" i="20"/>
  <c r="AY534" i="20"/>
  <c r="AU534" i="20"/>
  <c r="AT534" i="20"/>
  <c r="AS534" i="20"/>
  <c r="AR534" i="20"/>
  <c r="AQ534" i="20"/>
  <c r="AP534" i="20"/>
  <c r="AO534" i="20"/>
  <c r="AL534" i="20"/>
  <c r="AJ534" i="20"/>
  <c r="AI534" i="20"/>
  <c r="AH534" i="20"/>
  <c r="AG534" i="20"/>
  <c r="U534" i="20"/>
  <c r="AW534" i="20" s="1"/>
  <c r="T534" i="20"/>
  <c r="S534" i="20"/>
  <c r="R534" i="20"/>
  <c r="O534" i="20"/>
  <c r="J534" i="20"/>
  <c r="I534" i="20"/>
  <c r="H534" i="20"/>
  <c r="BW533" i="20"/>
  <c r="BU533" i="20"/>
  <c r="BS533" i="20"/>
  <c r="BI533" i="20"/>
  <c r="BH533" i="20"/>
  <c r="AY533" i="20"/>
  <c r="AU533" i="20"/>
  <c r="AT533" i="20"/>
  <c r="AS533" i="20"/>
  <c r="AR533" i="20"/>
  <c r="AQ533" i="20"/>
  <c r="AP533" i="20"/>
  <c r="AO533" i="20"/>
  <c r="AL533" i="20"/>
  <c r="AJ533" i="20"/>
  <c r="AI533" i="20"/>
  <c r="AH533" i="20"/>
  <c r="AG533" i="20"/>
  <c r="U533" i="20"/>
  <c r="AW533" i="20" s="1"/>
  <c r="T533" i="20"/>
  <c r="S533" i="20"/>
  <c r="R533" i="20"/>
  <c r="O533" i="20"/>
  <c r="J533" i="20"/>
  <c r="I533" i="20"/>
  <c r="H533" i="20"/>
  <c r="BW532" i="20"/>
  <c r="BU532" i="20"/>
  <c r="BS532" i="20"/>
  <c r="BI532" i="20"/>
  <c r="BH532" i="20"/>
  <c r="AY532" i="20"/>
  <c r="AU532" i="20"/>
  <c r="AT532" i="20"/>
  <c r="AS532" i="20"/>
  <c r="AR532" i="20"/>
  <c r="AQ532" i="20"/>
  <c r="AP532" i="20"/>
  <c r="AO532" i="20"/>
  <c r="AL532" i="20"/>
  <c r="AJ532" i="20"/>
  <c r="AI532" i="20"/>
  <c r="AH532" i="20"/>
  <c r="AG532" i="20"/>
  <c r="U532" i="20"/>
  <c r="AW532" i="20" s="1"/>
  <c r="T532" i="20"/>
  <c r="S532" i="20"/>
  <c r="R532" i="20"/>
  <c r="O532" i="20"/>
  <c r="J532" i="20"/>
  <c r="I532" i="20"/>
  <c r="H532" i="20"/>
  <c r="BW531" i="20"/>
  <c r="BU531" i="20"/>
  <c r="BS531" i="20"/>
  <c r="BI531" i="20"/>
  <c r="BH531" i="20"/>
  <c r="AY531" i="20"/>
  <c r="AU531" i="20"/>
  <c r="AT531" i="20"/>
  <c r="AS531" i="20"/>
  <c r="AR531" i="20"/>
  <c r="AQ531" i="20"/>
  <c r="AP531" i="20"/>
  <c r="AO531" i="20"/>
  <c r="AL531" i="20"/>
  <c r="AJ531" i="20"/>
  <c r="AI531" i="20"/>
  <c r="AH531" i="20"/>
  <c r="AG531" i="20"/>
  <c r="U531" i="20"/>
  <c r="AW531" i="20" s="1"/>
  <c r="T531" i="20"/>
  <c r="S531" i="20"/>
  <c r="R531" i="20"/>
  <c r="O531" i="20"/>
  <c r="J531" i="20"/>
  <c r="I531" i="20"/>
  <c r="H531" i="20"/>
  <c r="BW530" i="20"/>
  <c r="BU530" i="20"/>
  <c r="BS530" i="20"/>
  <c r="BI530" i="20"/>
  <c r="BH530" i="20"/>
  <c r="AY530" i="20"/>
  <c r="AU530" i="20"/>
  <c r="AT530" i="20"/>
  <c r="AS530" i="20"/>
  <c r="AR530" i="20"/>
  <c r="AQ530" i="20"/>
  <c r="AP530" i="20"/>
  <c r="AO530" i="20"/>
  <c r="AL530" i="20"/>
  <c r="AJ530" i="20"/>
  <c r="AI530" i="20"/>
  <c r="AH530" i="20"/>
  <c r="AG530" i="20"/>
  <c r="U530" i="20"/>
  <c r="AW530" i="20" s="1"/>
  <c r="T530" i="20"/>
  <c r="S530" i="20"/>
  <c r="R530" i="20"/>
  <c r="O530" i="20"/>
  <c r="J530" i="20"/>
  <c r="I530" i="20"/>
  <c r="H530" i="20"/>
  <c r="BW529" i="20"/>
  <c r="BU529" i="20"/>
  <c r="BS529" i="20"/>
  <c r="BI529" i="20"/>
  <c r="BH529" i="20"/>
  <c r="AY529" i="20"/>
  <c r="AU529" i="20"/>
  <c r="AT529" i="20"/>
  <c r="AS529" i="20"/>
  <c r="AR529" i="20"/>
  <c r="AQ529" i="20"/>
  <c r="AP529" i="20"/>
  <c r="AO529" i="20"/>
  <c r="AL529" i="20"/>
  <c r="AJ529" i="20"/>
  <c r="AI529" i="20"/>
  <c r="AH529" i="20"/>
  <c r="AG529" i="20"/>
  <c r="U529" i="20"/>
  <c r="AW529" i="20" s="1"/>
  <c r="T529" i="20"/>
  <c r="S529" i="20"/>
  <c r="R529" i="20"/>
  <c r="O529" i="20"/>
  <c r="J529" i="20"/>
  <c r="I529" i="20"/>
  <c r="H529" i="20"/>
  <c r="BW528" i="20"/>
  <c r="BU528" i="20"/>
  <c r="BS528" i="20"/>
  <c r="BI528" i="20"/>
  <c r="BH528" i="20"/>
  <c r="AY528" i="20"/>
  <c r="AU528" i="20"/>
  <c r="AT528" i="20"/>
  <c r="AS528" i="20"/>
  <c r="AR528" i="20"/>
  <c r="AQ528" i="20"/>
  <c r="AP528" i="20"/>
  <c r="AO528" i="20"/>
  <c r="AL528" i="20"/>
  <c r="AJ528" i="20"/>
  <c r="AI528" i="20"/>
  <c r="AH528" i="20"/>
  <c r="AG528" i="20"/>
  <c r="U528" i="20"/>
  <c r="AW528" i="20" s="1"/>
  <c r="T528" i="20"/>
  <c r="S528" i="20"/>
  <c r="R528" i="20"/>
  <c r="O528" i="20"/>
  <c r="J528" i="20"/>
  <c r="I528" i="20"/>
  <c r="H528" i="20"/>
  <c r="BW527" i="20"/>
  <c r="BU527" i="20"/>
  <c r="BS527" i="20"/>
  <c r="BI527" i="20"/>
  <c r="BH527" i="20"/>
  <c r="AY527" i="20"/>
  <c r="AU527" i="20"/>
  <c r="AT527" i="20"/>
  <c r="AS527" i="20"/>
  <c r="AR527" i="20"/>
  <c r="AQ527" i="20"/>
  <c r="AP527" i="20"/>
  <c r="AO527" i="20"/>
  <c r="AL527" i="20"/>
  <c r="AJ527" i="20"/>
  <c r="AI527" i="20"/>
  <c r="AH527" i="20"/>
  <c r="AG527" i="20"/>
  <c r="U527" i="20"/>
  <c r="AW527" i="20" s="1"/>
  <c r="T527" i="20"/>
  <c r="S527" i="20"/>
  <c r="R527" i="20"/>
  <c r="O527" i="20"/>
  <c r="J527" i="20"/>
  <c r="I527" i="20"/>
  <c r="H527" i="20"/>
  <c r="BW526" i="20"/>
  <c r="BU526" i="20"/>
  <c r="BS526" i="20"/>
  <c r="BI526" i="20"/>
  <c r="BH526" i="20"/>
  <c r="AY526" i="20"/>
  <c r="AU526" i="20"/>
  <c r="AT526" i="20"/>
  <c r="AS526" i="20"/>
  <c r="AR526" i="20"/>
  <c r="AQ526" i="20"/>
  <c r="AP526" i="20"/>
  <c r="AO526" i="20"/>
  <c r="AL526" i="20"/>
  <c r="AJ526" i="20"/>
  <c r="AI526" i="20"/>
  <c r="AH526" i="20"/>
  <c r="AG526" i="20"/>
  <c r="U526" i="20"/>
  <c r="AW526" i="20" s="1"/>
  <c r="T526" i="20"/>
  <c r="S526" i="20"/>
  <c r="R526" i="20"/>
  <c r="O526" i="20"/>
  <c r="J526" i="20"/>
  <c r="I526" i="20"/>
  <c r="H526" i="20"/>
  <c r="BW525" i="20"/>
  <c r="BU525" i="20"/>
  <c r="BS525" i="20"/>
  <c r="BI525" i="20"/>
  <c r="BH525" i="20"/>
  <c r="AY525" i="20"/>
  <c r="AU525" i="20"/>
  <c r="AT525" i="20"/>
  <c r="AS525" i="20"/>
  <c r="AR525" i="20"/>
  <c r="AQ525" i="20"/>
  <c r="AP525" i="20"/>
  <c r="AO525" i="20"/>
  <c r="AL525" i="20"/>
  <c r="AJ525" i="20"/>
  <c r="AI525" i="20"/>
  <c r="AH525" i="20"/>
  <c r="AG525" i="20"/>
  <c r="U525" i="20"/>
  <c r="AW525" i="20" s="1"/>
  <c r="T525" i="20"/>
  <c r="S525" i="20"/>
  <c r="R525" i="20"/>
  <c r="O525" i="20"/>
  <c r="J525" i="20"/>
  <c r="I525" i="20"/>
  <c r="H525" i="20"/>
  <c r="BW524" i="20"/>
  <c r="BU524" i="20"/>
  <c r="BS524" i="20"/>
  <c r="BI524" i="20"/>
  <c r="BH524" i="20"/>
  <c r="AY524" i="20"/>
  <c r="AU524" i="20"/>
  <c r="AT524" i="20"/>
  <c r="AS524" i="20"/>
  <c r="AR524" i="20"/>
  <c r="AQ524" i="20"/>
  <c r="AP524" i="20"/>
  <c r="AO524" i="20"/>
  <c r="AL524" i="20"/>
  <c r="AJ524" i="20"/>
  <c r="AI524" i="20"/>
  <c r="AH524" i="20"/>
  <c r="AG524" i="20"/>
  <c r="U524" i="20"/>
  <c r="AW524" i="20" s="1"/>
  <c r="T524" i="20"/>
  <c r="S524" i="20"/>
  <c r="R524" i="20"/>
  <c r="O524" i="20"/>
  <c r="J524" i="20"/>
  <c r="I524" i="20"/>
  <c r="H524" i="20"/>
  <c r="BW523" i="20"/>
  <c r="BU523" i="20"/>
  <c r="BS523" i="20"/>
  <c r="BI523" i="20"/>
  <c r="BH523" i="20"/>
  <c r="AY523" i="20"/>
  <c r="AU523" i="20"/>
  <c r="AT523" i="20"/>
  <c r="AS523" i="20"/>
  <c r="AR523" i="20"/>
  <c r="AQ523" i="20"/>
  <c r="AP523" i="20"/>
  <c r="AO523" i="20"/>
  <c r="AL523" i="20"/>
  <c r="AJ523" i="20"/>
  <c r="AI523" i="20"/>
  <c r="AH523" i="20"/>
  <c r="AG523" i="20"/>
  <c r="U523" i="20"/>
  <c r="AW523" i="20" s="1"/>
  <c r="T523" i="20"/>
  <c r="S523" i="20"/>
  <c r="R523" i="20"/>
  <c r="O523" i="20"/>
  <c r="J523" i="20"/>
  <c r="I523" i="20"/>
  <c r="H523" i="20"/>
  <c r="BW522" i="20"/>
  <c r="BU522" i="20"/>
  <c r="BS522" i="20"/>
  <c r="BI522" i="20"/>
  <c r="BH522" i="20"/>
  <c r="AY522" i="20"/>
  <c r="AU522" i="20"/>
  <c r="AT522" i="20"/>
  <c r="AS522" i="20"/>
  <c r="AR522" i="20"/>
  <c r="AQ522" i="20"/>
  <c r="AP522" i="20"/>
  <c r="AO522" i="20"/>
  <c r="AL522" i="20"/>
  <c r="AJ522" i="20"/>
  <c r="AI522" i="20"/>
  <c r="AH522" i="20"/>
  <c r="AG522" i="20"/>
  <c r="U522" i="20"/>
  <c r="AW522" i="20" s="1"/>
  <c r="T522" i="20"/>
  <c r="S522" i="20"/>
  <c r="R522" i="20"/>
  <c r="O522" i="20"/>
  <c r="J522" i="20"/>
  <c r="I522" i="20"/>
  <c r="H522" i="20"/>
  <c r="BW521" i="20"/>
  <c r="BU521" i="20"/>
  <c r="BS521" i="20"/>
  <c r="BI521" i="20"/>
  <c r="BH521" i="20"/>
  <c r="AY521" i="20"/>
  <c r="AU521" i="20"/>
  <c r="AT521" i="20"/>
  <c r="AS521" i="20"/>
  <c r="AR521" i="20"/>
  <c r="AQ521" i="20"/>
  <c r="AP521" i="20"/>
  <c r="AO521" i="20"/>
  <c r="AL521" i="20"/>
  <c r="AJ521" i="20"/>
  <c r="AI521" i="20"/>
  <c r="AH521" i="20"/>
  <c r="AG521" i="20"/>
  <c r="U521" i="20"/>
  <c r="AW521" i="20" s="1"/>
  <c r="T521" i="20"/>
  <c r="S521" i="20"/>
  <c r="R521" i="20"/>
  <c r="O521" i="20"/>
  <c r="J521" i="20"/>
  <c r="I521" i="20"/>
  <c r="H521" i="20"/>
  <c r="BW520" i="20"/>
  <c r="BU520" i="20"/>
  <c r="BS520" i="20"/>
  <c r="BI520" i="20"/>
  <c r="BH520" i="20"/>
  <c r="AY520" i="20"/>
  <c r="AU520" i="20"/>
  <c r="AT520" i="20"/>
  <c r="AS520" i="20"/>
  <c r="AR520" i="20"/>
  <c r="AQ520" i="20"/>
  <c r="AP520" i="20"/>
  <c r="AO520" i="20"/>
  <c r="AL520" i="20"/>
  <c r="AJ520" i="20"/>
  <c r="AI520" i="20"/>
  <c r="AH520" i="20"/>
  <c r="AG520" i="20"/>
  <c r="U520" i="20"/>
  <c r="AW520" i="20" s="1"/>
  <c r="T520" i="20"/>
  <c r="S520" i="20"/>
  <c r="R520" i="20"/>
  <c r="O520" i="20"/>
  <c r="J520" i="20"/>
  <c r="I520" i="20"/>
  <c r="H520" i="20"/>
  <c r="BW519" i="20"/>
  <c r="BU519" i="20"/>
  <c r="BT519" i="20"/>
  <c r="BS519" i="20"/>
  <c r="BI519" i="20"/>
  <c r="BH519" i="20"/>
  <c r="AY519" i="20"/>
  <c r="AU519" i="20"/>
  <c r="AT519" i="20"/>
  <c r="AS519" i="20"/>
  <c r="AR519" i="20"/>
  <c r="AQ519" i="20"/>
  <c r="AP519" i="20"/>
  <c r="AO519" i="20"/>
  <c r="AL519" i="20"/>
  <c r="AJ519" i="20"/>
  <c r="AI519" i="20"/>
  <c r="AH519" i="20"/>
  <c r="AG519" i="20"/>
  <c r="U519" i="20"/>
  <c r="AW519" i="20" s="1"/>
  <c r="T519" i="20"/>
  <c r="S519" i="20"/>
  <c r="R519" i="20"/>
  <c r="O519" i="20"/>
  <c r="J519" i="20"/>
  <c r="I519" i="20"/>
  <c r="H519" i="20"/>
  <c r="BW518" i="20"/>
  <c r="BU518" i="20"/>
  <c r="BT518" i="20"/>
  <c r="BS518" i="20"/>
  <c r="BI518" i="20"/>
  <c r="BH518" i="20"/>
  <c r="AY518" i="20"/>
  <c r="AU518" i="20"/>
  <c r="AT518" i="20"/>
  <c r="AS518" i="20"/>
  <c r="AR518" i="20"/>
  <c r="AQ518" i="20"/>
  <c r="AP518" i="20"/>
  <c r="AO518" i="20"/>
  <c r="AL518" i="20"/>
  <c r="AJ518" i="20"/>
  <c r="AI518" i="20"/>
  <c r="AH518" i="20"/>
  <c r="AG518" i="20"/>
  <c r="U518" i="20"/>
  <c r="AW518" i="20" s="1"/>
  <c r="T518" i="20"/>
  <c r="S518" i="20"/>
  <c r="R518" i="20"/>
  <c r="O518" i="20"/>
  <c r="J518" i="20"/>
  <c r="I518" i="20"/>
  <c r="H518" i="20"/>
  <c r="BW517" i="20"/>
  <c r="BU517" i="20"/>
  <c r="BT517" i="20"/>
  <c r="BS517" i="20"/>
  <c r="BI517" i="20"/>
  <c r="BH517" i="20"/>
  <c r="AY517" i="20"/>
  <c r="AU517" i="20"/>
  <c r="AT517" i="20"/>
  <c r="AS517" i="20"/>
  <c r="AR517" i="20"/>
  <c r="AQ517" i="20"/>
  <c r="AP517" i="20"/>
  <c r="AO517" i="20"/>
  <c r="AL517" i="20"/>
  <c r="AJ517" i="20"/>
  <c r="AI517" i="20"/>
  <c r="AH517" i="20"/>
  <c r="AG517" i="20"/>
  <c r="U517" i="20"/>
  <c r="AW517" i="20" s="1"/>
  <c r="T517" i="20"/>
  <c r="S517" i="20"/>
  <c r="R517" i="20"/>
  <c r="O517" i="20"/>
  <c r="J517" i="20"/>
  <c r="I517" i="20"/>
  <c r="H517" i="20"/>
  <c r="BW516" i="20"/>
  <c r="BU516" i="20"/>
  <c r="BT516" i="20"/>
  <c r="BS516" i="20"/>
  <c r="BI516" i="20"/>
  <c r="BH516" i="20"/>
  <c r="AY516" i="20"/>
  <c r="AU516" i="20"/>
  <c r="AT516" i="20"/>
  <c r="AS516" i="20"/>
  <c r="AR516" i="20"/>
  <c r="AQ516" i="20"/>
  <c r="AP516" i="20"/>
  <c r="AO516" i="20"/>
  <c r="AL516" i="20"/>
  <c r="AJ516" i="20"/>
  <c r="AI516" i="20"/>
  <c r="AH516" i="20"/>
  <c r="AG516" i="20"/>
  <c r="U516" i="20"/>
  <c r="AW516" i="20" s="1"/>
  <c r="T516" i="20"/>
  <c r="S516" i="20"/>
  <c r="R516" i="20"/>
  <c r="O516" i="20"/>
  <c r="J516" i="20"/>
  <c r="I516" i="20"/>
  <c r="H516" i="20"/>
  <c r="BW515" i="20"/>
  <c r="BU515" i="20"/>
  <c r="BT515" i="20"/>
  <c r="BS515" i="20"/>
  <c r="BI515" i="20"/>
  <c r="BH515" i="20"/>
  <c r="AY515" i="20"/>
  <c r="AU515" i="20"/>
  <c r="AT515" i="20"/>
  <c r="AS515" i="20"/>
  <c r="AR515" i="20"/>
  <c r="AQ515" i="20"/>
  <c r="AP515" i="20"/>
  <c r="AO515" i="20"/>
  <c r="AL515" i="20"/>
  <c r="AJ515" i="20"/>
  <c r="AI515" i="20"/>
  <c r="AH515" i="20"/>
  <c r="AG515" i="20"/>
  <c r="U515" i="20"/>
  <c r="AW515" i="20" s="1"/>
  <c r="T515" i="20"/>
  <c r="S515" i="20"/>
  <c r="R515" i="20"/>
  <c r="O515" i="20"/>
  <c r="J515" i="20"/>
  <c r="I515" i="20"/>
  <c r="H515" i="20"/>
  <c r="BW514" i="20"/>
  <c r="BU514" i="20"/>
  <c r="BT514" i="20"/>
  <c r="BS514" i="20"/>
  <c r="BI514" i="20"/>
  <c r="BH514" i="20"/>
  <c r="AY514" i="20"/>
  <c r="AU514" i="20"/>
  <c r="AT514" i="20"/>
  <c r="AS514" i="20"/>
  <c r="AR514" i="20"/>
  <c r="AQ514" i="20"/>
  <c r="AP514" i="20"/>
  <c r="AO514" i="20"/>
  <c r="AL514" i="20"/>
  <c r="AJ514" i="20"/>
  <c r="AI514" i="20"/>
  <c r="AH514" i="20"/>
  <c r="AG514" i="20"/>
  <c r="U514" i="20"/>
  <c r="AW514" i="20" s="1"/>
  <c r="T514" i="20"/>
  <c r="S514" i="20"/>
  <c r="R514" i="20"/>
  <c r="O514" i="20"/>
  <c r="J514" i="20"/>
  <c r="I514" i="20"/>
  <c r="H514" i="20"/>
  <c r="BW513" i="20"/>
  <c r="BU513" i="20"/>
  <c r="BS513" i="20"/>
  <c r="BI513" i="20"/>
  <c r="BH513" i="20"/>
  <c r="AY513" i="20"/>
  <c r="AU513" i="20"/>
  <c r="AT513" i="20"/>
  <c r="AS513" i="20"/>
  <c r="AR513" i="20"/>
  <c r="AQ513" i="20"/>
  <c r="AP513" i="20"/>
  <c r="AO513" i="20"/>
  <c r="AL513" i="20"/>
  <c r="AJ513" i="20"/>
  <c r="AI513" i="20"/>
  <c r="AH513" i="20"/>
  <c r="AG513" i="20"/>
  <c r="U513" i="20"/>
  <c r="AW513" i="20" s="1"/>
  <c r="T513" i="20"/>
  <c r="S513" i="20"/>
  <c r="R513" i="20"/>
  <c r="O513" i="20"/>
  <c r="J513" i="20"/>
  <c r="I513" i="20"/>
  <c r="H513" i="20"/>
  <c r="BW512" i="20"/>
  <c r="BU512" i="20"/>
  <c r="BT512" i="20"/>
  <c r="BS512" i="20"/>
  <c r="BI512" i="20"/>
  <c r="BH512" i="20"/>
  <c r="AY512" i="20"/>
  <c r="AU512" i="20"/>
  <c r="AT512" i="20"/>
  <c r="AS512" i="20"/>
  <c r="AR512" i="20"/>
  <c r="AQ512" i="20"/>
  <c r="AP512" i="20"/>
  <c r="AO512" i="20"/>
  <c r="AL512" i="20"/>
  <c r="AJ512" i="20"/>
  <c r="AI512" i="20"/>
  <c r="AH512" i="20"/>
  <c r="AG512" i="20"/>
  <c r="U512" i="20"/>
  <c r="AW512" i="20" s="1"/>
  <c r="T512" i="20"/>
  <c r="S512" i="20"/>
  <c r="R512" i="20"/>
  <c r="O512" i="20"/>
  <c r="J512" i="20"/>
  <c r="I512" i="20"/>
  <c r="H512" i="20"/>
  <c r="BW511" i="20"/>
  <c r="BU511" i="20"/>
  <c r="BS511" i="20"/>
  <c r="BI511" i="20"/>
  <c r="BH511" i="20"/>
  <c r="AY511" i="20"/>
  <c r="AU511" i="20"/>
  <c r="AT511" i="20"/>
  <c r="AS511" i="20"/>
  <c r="AR511" i="20"/>
  <c r="AQ511" i="20"/>
  <c r="AP511" i="20"/>
  <c r="AO511" i="20"/>
  <c r="AL511" i="20"/>
  <c r="AJ511" i="20"/>
  <c r="AI511" i="20"/>
  <c r="AH511" i="20"/>
  <c r="AG511" i="20"/>
  <c r="U511" i="20"/>
  <c r="AW511" i="20" s="1"/>
  <c r="T511" i="20"/>
  <c r="S511" i="20"/>
  <c r="R511" i="20"/>
  <c r="O511" i="20"/>
  <c r="J511" i="20"/>
  <c r="I511" i="20"/>
  <c r="H511" i="20"/>
  <c r="BW510" i="20"/>
  <c r="BU510" i="20"/>
  <c r="BS510" i="20"/>
  <c r="BI510" i="20"/>
  <c r="BH510" i="20"/>
  <c r="AY510" i="20"/>
  <c r="AU510" i="20"/>
  <c r="AT510" i="20"/>
  <c r="AS510" i="20"/>
  <c r="AR510" i="20"/>
  <c r="AQ510" i="20"/>
  <c r="AP510" i="20"/>
  <c r="AO510" i="20"/>
  <c r="AL510" i="20"/>
  <c r="AJ510" i="20"/>
  <c r="AI510" i="20"/>
  <c r="AH510" i="20"/>
  <c r="AG510" i="20"/>
  <c r="U510" i="20"/>
  <c r="AW510" i="20" s="1"/>
  <c r="T510" i="20"/>
  <c r="S510" i="20"/>
  <c r="R510" i="20"/>
  <c r="O510" i="20"/>
  <c r="J510" i="20"/>
  <c r="I510" i="20"/>
  <c r="H510" i="20"/>
  <c r="BW509" i="20"/>
  <c r="BU509" i="20"/>
  <c r="BS509" i="20"/>
  <c r="BI509" i="20"/>
  <c r="BH509" i="20"/>
  <c r="AY509" i="20"/>
  <c r="AU509" i="20"/>
  <c r="AT509" i="20"/>
  <c r="AS509" i="20"/>
  <c r="AR509" i="20"/>
  <c r="AQ509" i="20"/>
  <c r="AP509" i="20"/>
  <c r="AO509" i="20"/>
  <c r="AL509" i="20"/>
  <c r="AJ509" i="20"/>
  <c r="AI509" i="20"/>
  <c r="AH509" i="20"/>
  <c r="AG509" i="20"/>
  <c r="U509" i="20"/>
  <c r="AW509" i="20" s="1"/>
  <c r="T509" i="20"/>
  <c r="S509" i="20"/>
  <c r="R509" i="20"/>
  <c r="O509" i="20"/>
  <c r="J509" i="20"/>
  <c r="I509" i="20"/>
  <c r="H509" i="20"/>
  <c r="BW508" i="20"/>
  <c r="BU508" i="20"/>
  <c r="BS508" i="20"/>
  <c r="BI508" i="20"/>
  <c r="BH508" i="20"/>
  <c r="AY508" i="20"/>
  <c r="AU508" i="20"/>
  <c r="AT508" i="20"/>
  <c r="AS508" i="20"/>
  <c r="AR508" i="20"/>
  <c r="AQ508" i="20"/>
  <c r="AP508" i="20"/>
  <c r="AO508" i="20"/>
  <c r="AL508" i="20"/>
  <c r="AJ508" i="20"/>
  <c r="AI508" i="20"/>
  <c r="AH508" i="20"/>
  <c r="AG508" i="20"/>
  <c r="U508" i="20"/>
  <c r="AW508" i="20" s="1"/>
  <c r="T508" i="20"/>
  <c r="S508" i="20"/>
  <c r="R508" i="20"/>
  <c r="O508" i="20"/>
  <c r="J508" i="20"/>
  <c r="I508" i="20"/>
  <c r="H508" i="20"/>
  <c r="BW507" i="20"/>
  <c r="BU507" i="20"/>
  <c r="BS507" i="20"/>
  <c r="BI507" i="20"/>
  <c r="BH507" i="20"/>
  <c r="AY507" i="20"/>
  <c r="AU507" i="20"/>
  <c r="AT507" i="20"/>
  <c r="AS507" i="20"/>
  <c r="AR507" i="20"/>
  <c r="AQ507" i="20"/>
  <c r="AP507" i="20"/>
  <c r="AO507" i="20"/>
  <c r="AL507" i="20"/>
  <c r="AJ507" i="20"/>
  <c r="AI507" i="20"/>
  <c r="AH507" i="20"/>
  <c r="AG507" i="20"/>
  <c r="U507" i="20"/>
  <c r="AW507" i="20" s="1"/>
  <c r="T507" i="20"/>
  <c r="S507" i="20"/>
  <c r="R507" i="20"/>
  <c r="O507" i="20"/>
  <c r="J507" i="20"/>
  <c r="I507" i="20"/>
  <c r="H507" i="20"/>
  <c r="BW506" i="20"/>
  <c r="BU506" i="20"/>
  <c r="BS506" i="20"/>
  <c r="BI506" i="20"/>
  <c r="BH506" i="20"/>
  <c r="AY506" i="20"/>
  <c r="AU506" i="20"/>
  <c r="AT506" i="20"/>
  <c r="AS506" i="20"/>
  <c r="AR506" i="20"/>
  <c r="AQ506" i="20"/>
  <c r="AP506" i="20"/>
  <c r="AO506" i="20"/>
  <c r="AL506" i="20"/>
  <c r="AJ506" i="20"/>
  <c r="AI506" i="20"/>
  <c r="AH506" i="20"/>
  <c r="AG506" i="20"/>
  <c r="U506" i="20"/>
  <c r="AW506" i="20" s="1"/>
  <c r="T506" i="20"/>
  <c r="S506" i="20"/>
  <c r="R506" i="20"/>
  <c r="O506" i="20"/>
  <c r="J506" i="20"/>
  <c r="I506" i="20"/>
  <c r="H506" i="20"/>
  <c r="BW505" i="20"/>
  <c r="BU505" i="20"/>
  <c r="BS505" i="20"/>
  <c r="BI505" i="20"/>
  <c r="BH505" i="20"/>
  <c r="AY505" i="20"/>
  <c r="AU505" i="20"/>
  <c r="AT505" i="20"/>
  <c r="AS505" i="20"/>
  <c r="AR505" i="20"/>
  <c r="AQ505" i="20"/>
  <c r="AP505" i="20"/>
  <c r="AO505" i="20"/>
  <c r="AL505" i="20"/>
  <c r="AJ505" i="20"/>
  <c r="AI505" i="20"/>
  <c r="AH505" i="20"/>
  <c r="AG505" i="20"/>
  <c r="U505" i="20"/>
  <c r="AW505" i="20" s="1"/>
  <c r="T505" i="20"/>
  <c r="S505" i="20"/>
  <c r="R505" i="20"/>
  <c r="O505" i="20"/>
  <c r="J505" i="20"/>
  <c r="I505" i="20"/>
  <c r="H505" i="20"/>
  <c r="BW504" i="20"/>
  <c r="BU504" i="20"/>
  <c r="BS504" i="20"/>
  <c r="BI504" i="20"/>
  <c r="BH504" i="20"/>
  <c r="AY504" i="20"/>
  <c r="AU504" i="20"/>
  <c r="AT504" i="20"/>
  <c r="AS504" i="20"/>
  <c r="AR504" i="20"/>
  <c r="AQ504" i="20"/>
  <c r="AP504" i="20"/>
  <c r="AO504" i="20"/>
  <c r="AL504" i="20"/>
  <c r="AJ504" i="20"/>
  <c r="AI504" i="20"/>
  <c r="AH504" i="20"/>
  <c r="AG504" i="20"/>
  <c r="U504" i="20"/>
  <c r="AW504" i="20" s="1"/>
  <c r="T504" i="20"/>
  <c r="S504" i="20"/>
  <c r="R504" i="20"/>
  <c r="O504" i="20"/>
  <c r="J504" i="20"/>
  <c r="I504" i="20"/>
  <c r="H504" i="20"/>
  <c r="BW503" i="20"/>
  <c r="BU503" i="20"/>
  <c r="BS503" i="20"/>
  <c r="BI503" i="20"/>
  <c r="BH503" i="20"/>
  <c r="AY503" i="20"/>
  <c r="AU503" i="20"/>
  <c r="AT503" i="20"/>
  <c r="AS503" i="20"/>
  <c r="AR503" i="20"/>
  <c r="AQ503" i="20"/>
  <c r="AP503" i="20"/>
  <c r="AO503" i="20"/>
  <c r="AL503" i="20"/>
  <c r="AJ503" i="20"/>
  <c r="AI503" i="20"/>
  <c r="AH503" i="20"/>
  <c r="AG503" i="20"/>
  <c r="U503" i="20"/>
  <c r="AW503" i="20" s="1"/>
  <c r="T503" i="20"/>
  <c r="S503" i="20"/>
  <c r="R503" i="20"/>
  <c r="O503" i="20"/>
  <c r="J503" i="20"/>
  <c r="I503" i="20"/>
  <c r="H503" i="20"/>
  <c r="BW502" i="20"/>
  <c r="BU502" i="20"/>
  <c r="BS502" i="20"/>
  <c r="BI502" i="20"/>
  <c r="BH502" i="20"/>
  <c r="AY502" i="20"/>
  <c r="AU502" i="20"/>
  <c r="AT502" i="20"/>
  <c r="AS502" i="20"/>
  <c r="AR502" i="20"/>
  <c r="AQ502" i="20"/>
  <c r="AP502" i="20"/>
  <c r="AO502" i="20"/>
  <c r="AL502" i="20"/>
  <c r="AJ502" i="20"/>
  <c r="AI502" i="20"/>
  <c r="AH502" i="20"/>
  <c r="AG502" i="20"/>
  <c r="U502" i="20"/>
  <c r="AW502" i="20" s="1"/>
  <c r="T502" i="20"/>
  <c r="S502" i="20"/>
  <c r="R502" i="20"/>
  <c r="O502" i="20"/>
  <c r="J502" i="20"/>
  <c r="I502" i="20"/>
  <c r="H502" i="20"/>
  <c r="BW501" i="20"/>
  <c r="BU501" i="20"/>
  <c r="BS501" i="20"/>
  <c r="BI501" i="20"/>
  <c r="BH501" i="20"/>
  <c r="AY501" i="20"/>
  <c r="AU501" i="20"/>
  <c r="AT501" i="20"/>
  <c r="AS501" i="20"/>
  <c r="AR501" i="20"/>
  <c r="AQ501" i="20"/>
  <c r="AP501" i="20"/>
  <c r="AO501" i="20"/>
  <c r="AL501" i="20"/>
  <c r="AJ501" i="20"/>
  <c r="AI501" i="20"/>
  <c r="AH501" i="20"/>
  <c r="AG501" i="20"/>
  <c r="U501" i="20"/>
  <c r="AW501" i="20" s="1"/>
  <c r="T501" i="20"/>
  <c r="S501" i="20"/>
  <c r="R501" i="20"/>
  <c r="O501" i="20"/>
  <c r="J501" i="20"/>
  <c r="I501" i="20"/>
  <c r="H501" i="20"/>
  <c r="BW500" i="20"/>
  <c r="BU500" i="20"/>
  <c r="BS500" i="20"/>
  <c r="BI500" i="20"/>
  <c r="BH500" i="20"/>
  <c r="AY500" i="20"/>
  <c r="AU500" i="20"/>
  <c r="AT500" i="20"/>
  <c r="AS500" i="20"/>
  <c r="AR500" i="20"/>
  <c r="AQ500" i="20"/>
  <c r="AP500" i="20"/>
  <c r="AO500" i="20"/>
  <c r="AL500" i="20"/>
  <c r="AJ500" i="20"/>
  <c r="AI500" i="20"/>
  <c r="AH500" i="20"/>
  <c r="AG500" i="20"/>
  <c r="U500" i="20"/>
  <c r="AW500" i="20" s="1"/>
  <c r="T500" i="20"/>
  <c r="S500" i="20"/>
  <c r="R500" i="20"/>
  <c r="O500" i="20"/>
  <c r="J500" i="20"/>
  <c r="I500" i="20"/>
  <c r="H500" i="20"/>
  <c r="BW499" i="20"/>
  <c r="BU499" i="20"/>
  <c r="BS499" i="20"/>
  <c r="BI499" i="20"/>
  <c r="BH499" i="20"/>
  <c r="AY499" i="20"/>
  <c r="AU499" i="20"/>
  <c r="AT499" i="20"/>
  <c r="AS499" i="20"/>
  <c r="AR499" i="20"/>
  <c r="AQ499" i="20"/>
  <c r="AP499" i="20"/>
  <c r="AO499" i="20"/>
  <c r="AL499" i="20"/>
  <c r="AJ499" i="20"/>
  <c r="AI499" i="20"/>
  <c r="AH499" i="20"/>
  <c r="AG499" i="20"/>
  <c r="U499" i="20"/>
  <c r="AW499" i="20" s="1"/>
  <c r="T499" i="20"/>
  <c r="S499" i="20"/>
  <c r="R499" i="20"/>
  <c r="O499" i="20"/>
  <c r="J499" i="20"/>
  <c r="I499" i="20"/>
  <c r="H499" i="20"/>
  <c r="BW498" i="20"/>
  <c r="BU498" i="20"/>
  <c r="BS498" i="20"/>
  <c r="BI498" i="20"/>
  <c r="BH498" i="20"/>
  <c r="AY498" i="20"/>
  <c r="AU498" i="20"/>
  <c r="AT498" i="20"/>
  <c r="AS498" i="20"/>
  <c r="AR498" i="20"/>
  <c r="AQ498" i="20"/>
  <c r="AP498" i="20"/>
  <c r="AO498" i="20"/>
  <c r="AL498" i="20"/>
  <c r="AJ498" i="20"/>
  <c r="AI498" i="20"/>
  <c r="AH498" i="20"/>
  <c r="AG498" i="20"/>
  <c r="U498" i="20"/>
  <c r="AW498" i="20" s="1"/>
  <c r="T498" i="20"/>
  <c r="S498" i="20"/>
  <c r="R498" i="20"/>
  <c r="O498" i="20"/>
  <c r="J498" i="20"/>
  <c r="I498" i="20"/>
  <c r="H498" i="20"/>
  <c r="BW497" i="20"/>
  <c r="BU497" i="20"/>
  <c r="BS497" i="20"/>
  <c r="BI497" i="20"/>
  <c r="BH497" i="20"/>
  <c r="AY497" i="20"/>
  <c r="AU497" i="20"/>
  <c r="AT497" i="20"/>
  <c r="AS497" i="20"/>
  <c r="AR497" i="20"/>
  <c r="AQ497" i="20"/>
  <c r="AP497" i="20"/>
  <c r="AO497" i="20"/>
  <c r="AL497" i="20"/>
  <c r="AJ497" i="20"/>
  <c r="AI497" i="20"/>
  <c r="AH497" i="20"/>
  <c r="AG497" i="20"/>
  <c r="U497" i="20"/>
  <c r="AW497" i="20" s="1"/>
  <c r="T497" i="20"/>
  <c r="S497" i="20"/>
  <c r="R497" i="20"/>
  <c r="O497" i="20"/>
  <c r="J497" i="20"/>
  <c r="I497" i="20"/>
  <c r="H497" i="20"/>
  <c r="BW496" i="20"/>
  <c r="BU496" i="20"/>
  <c r="BS496" i="20"/>
  <c r="BI496" i="20"/>
  <c r="BH496" i="20"/>
  <c r="AY496" i="20"/>
  <c r="AU496" i="20"/>
  <c r="AT496" i="20"/>
  <c r="AS496" i="20"/>
  <c r="AR496" i="20"/>
  <c r="AQ496" i="20"/>
  <c r="AP496" i="20"/>
  <c r="AO496" i="20"/>
  <c r="AL496" i="20"/>
  <c r="AJ496" i="20"/>
  <c r="AI496" i="20"/>
  <c r="AH496" i="20"/>
  <c r="AG496" i="20"/>
  <c r="U496" i="20"/>
  <c r="AW496" i="20" s="1"/>
  <c r="T496" i="20"/>
  <c r="S496" i="20"/>
  <c r="R496" i="20"/>
  <c r="O496" i="20"/>
  <c r="J496" i="20"/>
  <c r="I496" i="20"/>
  <c r="H496" i="20"/>
  <c r="BW495" i="20"/>
  <c r="BU495" i="20"/>
  <c r="BS495" i="20"/>
  <c r="BI495" i="20"/>
  <c r="BH495" i="20"/>
  <c r="AY495" i="20"/>
  <c r="AU495" i="20"/>
  <c r="AT495" i="20"/>
  <c r="AS495" i="20"/>
  <c r="AR495" i="20"/>
  <c r="AQ495" i="20"/>
  <c r="AP495" i="20"/>
  <c r="AO495" i="20"/>
  <c r="AL495" i="20"/>
  <c r="AJ495" i="20"/>
  <c r="AI495" i="20"/>
  <c r="AH495" i="20"/>
  <c r="AG495" i="20"/>
  <c r="U495" i="20"/>
  <c r="AW495" i="20" s="1"/>
  <c r="T495" i="20"/>
  <c r="S495" i="20"/>
  <c r="R495" i="20"/>
  <c r="O495" i="20"/>
  <c r="J495" i="20"/>
  <c r="I495" i="20"/>
  <c r="H495" i="20"/>
  <c r="BW494" i="20"/>
  <c r="BU494" i="20"/>
  <c r="BS494" i="20"/>
  <c r="BI494" i="20"/>
  <c r="BH494" i="20"/>
  <c r="AY494" i="20"/>
  <c r="AU494" i="20"/>
  <c r="AT494" i="20"/>
  <c r="AS494" i="20"/>
  <c r="AR494" i="20"/>
  <c r="AQ494" i="20"/>
  <c r="AP494" i="20"/>
  <c r="AO494" i="20"/>
  <c r="AL494" i="20"/>
  <c r="AJ494" i="20"/>
  <c r="AI494" i="20"/>
  <c r="AH494" i="20"/>
  <c r="AG494" i="20"/>
  <c r="U494" i="20"/>
  <c r="AW494" i="20" s="1"/>
  <c r="T494" i="20"/>
  <c r="S494" i="20"/>
  <c r="R494" i="20"/>
  <c r="O494" i="20"/>
  <c r="J494" i="20"/>
  <c r="I494" i="20"/>
  <c r="H494" i="20"/>
  <c r="BW493" i="20"/>
  <c r="BU493" i="20"/>
  <c r="BS493" i="20"/>
  <c r="BI493" i="20"/>
  <c r="BH493" i="20"/>
  <c r="AY493" i="20"/>
  <c r="AU493" i="20"/>
  <c r="AT493" i="20"/>
  <c r="AS493" i="20"/>
  <c r="AR493" i="20"/>
  <c r="AQ493" i="20"/>
  <c r="AP493" i="20"/>
  <c r="AO493" i="20"/>
  <c r="AL493" i="20"/>
  <c r="AJ493" i="20"/>
  <c r="AI493" i="20"/>
  <c r="AH493" i="20"/>
  <c r="AG493" i="20"/>
  <c r="U493" i="20"/>
  <c r="AW493" i="20" s="1"/>
  <c r="T493" i="20"/>
  <c r="S493" i="20"/>
  <c r="R493" i="20"/>
  <c r="O493" i="20"/>
  <c r="J493" i="20"/>
  <c r="I493" i="20"/>
  <c r="H493" i="20"/>
  <c r="BW492" i="20"/>
  <c r="BU492" i="20"/>
  <c r="BS492" i="20"/>
  <c r="BI492" i="20"/>
  <c r="BH492" i="20"/>
  <c r="AY492" i="20"/>
  <c r="AU492" i="20"/>
  <c r="AT492" i="20"/>
  <c r="AS492" i="20"/>
  <c r="AR492" i="20"/>
  <c r="AQ492" i="20"/>
  <c r="AP492" i="20"/>
  <c r="AO492" i="20"/>
  <c r="AL492" i="20"/>
  <c r="AJ492" i="20"/>
  <c r="AI492" i="20"/>
  <c r="AH492" i="20"/>
  <c r="AG492" i="20"/>
  <c r="U492" i="20"/>
  <c r="AW492" i="20" s="1"/>
  <c r="T492" i="20"/>
  <c r="S492" i="20"/>
  <c r="R492" i="20"/>
  <c r="O492" i="20"/>
  <c r="J492" i="20"/>
  <c r="I492" i="20"/>
  <c r="H492" i="20"/>
  <c r="BW491" i="20"/>
  <c r="BU491" i="20"/>
  <c r="BS491" i="20"/>
  <c r="BI491" i="20"/>
  <c r="BH491" i="20"/>
  <c r="AY491" i="20"/>
  <c r="AU491" i="20"/>
  <c r="AT491" i="20"/>
  <c r="AS491" i="20"/>
  <c r="AR491" i="20"/>
  <c r="AQ491" i="20"/>
  <c r="AP491" i="20"/>
  <c r="AO491" i="20"/>
  <c r="AL491" i="20"/>
  <c r="AJ491" i="20"/>
  <c r="AI491" i="20"/>
  <c r="AH491" i="20"/>
  <c r="AG491" i="20"/>
  <c r="U491" i="20"/>
  <c r="AW491" i="20" s="1"/>
  <c r="T491" i="20"/>
  <c r="S491" i="20"/>
  <c r="R491" i="20"/>
  <c r="O491" i="20"/>
  <c r="J491" i="20"/>
  <c r="I491" i="20"/>
  <c r="H491" i="20"/>
  <c r="BW490" i="20"/>
  <c r="BU490" i="20"/>
  <c r="BS490" i="20"/>
  <c r="BI490" i="20"/>
  <c r="BH490" i="20"/>
  <c r="AY490" i="20"/>
  <c r="AU490" i="20"/>
  <c r="AT490" i="20"/>
  <c r="AS490" i="20"/>
  <c r="AR490" i="20"/>
  <c r="AQ490" i="20"/>
  <c r="AP490" i="20"/>
  <c r="AO490" i="20"/>
  <c r="AL490" i="20"/>
  <c r="AJ490" i="20"/>
  <c r="AI490" i="20"/>
  <c r="AH490" i="20"/>
  <c r="AG490" i="20"/>
  <c r="U490" i="20"/>
  <c r="AW490" i="20" s="1"/>
  <c r="T490" i="20"/>
  <c r="S490" i="20"/>
  <c r="R490" i="20"/>
  <c r="O490" i="20"/>
  <c r="J490" i="20"/>
  <c r="I490" i="20"/>
  <c r="H490" i="20"/>
  <c r="BW489" i="20"/>
  <c r="BU489" i="20"/>
  <c r="BS489" i="20"/>
  <c r="BI489" i="20"/>
  <c r="BH489" i="20"/>
  <c r="AY489" i="20"/>
  <c r="AU489" i="20"/>
  <c r="AT489" i="20"/>
  <c r="AS489" i="20"/>
  <c r="AR489" i="20"/>
  <c r="AQ489" i="20"/>
  <c r="AP489" i="20"/>
  <c r="AO489" i="20"/>
  <c r="AL489" i="20"/>
  <c r="AJ489" i="20"/>
  <c r="AI489" i="20"/>
  <c r="AH489" i="20"/>
  <c r="AG489" i="20"/>
  <c r="U489" i="20"/>
  <c r="AW489" i="20" s="1"/>
  <c r="T489" i="20"/>
  <c r="S489" i="20"/>
  <c r="R489" i="20"/>
  <c r="O489" i="20"/>
  <c r="J489" i="20"/>
  <c r="I489" i="20"/>
  <c r="H489" i="20"/>
  <c r="BW488" i="20"/>
  <c r="BU488" i="20"/>
  <c r="BS488" i="20"/>
  <c r="BI488" i="20"/>
  <c r="BH488" i="20"/>
  <c r="AY488" i="20"/>
  <c r="AU488" i="20"/>
  <c r="AT488" i="20"/>
  <c r="AS488" i="20"/>
  <c r="AR488" i="20"/>
  <c r="AQ488" i="20"/>
  <c r="AP488" i="20"/>
  <c r="AO488" i="20"/>
  <c r="AL488" i="20"/>
  <c r="AJ488" i="20"/>
  <c r="AI488" i="20"/>
  <c r="AH488" i="20"/>
  <c r="AG488" i="20"/>
  <c r="U488" i="20"/>
  <c r="AW488" i="20" s="1"/>
  <c r="T488" i="20"/>
  <c r="S488" i="20"/>
  <c r="R488" i="20"/>
  <c r="O488" i="20"/>
  <c r="J488" i="20"/>
  <c r="I488" i="20"/>
  <c r="H488" i="20"/>
  <c r="BW487" i="20"/>
  <c r="BU487" i="20"/>
  <c r="BS487" i="20"/>
  <c r="BI487" i="20"/>
  <c r="BH487" i="20"/>
  <c r="AY487" i="20"/>
  <c r="AU487" i="20"/>
  <c r="AT487" i="20"/>
  <c r="AS487" i="20"/>
  <c r="AR487" i="20"/>
  <c r="AQ487" i="20"/>
  <c r="AP487" i="20"/>
  <c r="AO487" i="20"/>
  <c r="AL487" i="20"/>
  <c r="AJ487" i="20"/>
  <c r="AI487" i="20"/>
  <c r="AH487" i="20"/>
  <c r="AG487" i="20"/>
  <c r="U487" i="20"/>
  <c r="AW487" i="20" s="1"/>
  <c r="T487" i="20"/>
  <c r="S487" i="20"/>
  <c r="R487" i="20"/>
  <c r="O487" i="20"/>
  <c r="J487" i="20"/>
  <c r="I487" i="20"/>
  <c r="H487" i="20"/>
  <c r="BW486" i="20"/>
  <c r="BU486" i="20"/>
  <c r="BS486" i="20"/>
  <c r="BI486" i="20"/>
  <c r="BH486" i="20"/>
  <c r="AY486" i="20"/>
  <c r="AU486" i="20"/>
  <c r="AT486" i="20"/>
  <c r="AS486" i="20"/>
  <c r="AR486" i="20"/>
  <c r="AQ486" i="20"/>
  <c r="AP486" i="20"/>
  <c r="AO486" i="20"/>
  <c r="AL486" i="20"/>
  <c r="AJ486" i="20"/>
  <c r="AI486" i="20"/>
  <c r="AH486" i="20"/>
  <c r="AG486" i="20"/>
  <c r="U486" i="20"/>
  <c r="AW486" i="20" s="1"/>
  <c r="T486" i="20"/>
  <c r="S486" i="20"/>
  <c r="R486" i="20"/>
  <c r="O486" i="20"/>
  <c r="J486" i="20"/>
  <c r="I486" i="20"/>
  <c r="H486" i="20"/>
  <c r="BW485" i="20"/>
  <c r="BU485" i="20"/>
  <c r="BS485" i="20"/>
  <c r="BI485" i="20"/>
  <c r="BH485" i="20"/>
  <c r="AY485" i="20"/>
  <c r="AU485" i="20"/>
  <c r="AT485" i="20"/>
  <c r="AS485" i="20"/>
  <c r="AR485" i="20"/>
  <c r="AQ485" i="20"/>
  <c r="AP485" i="20"/>
  <c r="AO485" i="20"/>
  <c r="AL485" i="20"/>
  <c r="AJ485" i="20"/>
  <c r="AI485" i="20"/>
  <c r="AH485" i="20"/>
  <c r="AG485" i="20"/>
  <c r="U485" i="20"/>
  <c r="AW485" i="20" s="1"/>
  <c r="T485" i="20"/>
  <c r="S485" i="20"/>
  <c r="R485" i="20"/>
  <c r="O485" i="20"/>
  <c r="J485" i="20"/>
  <c r="I485" i="20"/>
  <c r="H485" i="20"/>
  <c r="BW484" i="20"/>
  <c r="BU484" i="20"/>
  <c r="BS484" i="20"/>
  <c r="BI484" i="20"/>
  <c r="BH484" i="20"/>
  <c r="AY484" i="20"/>
  <c r="AU484" i="20"/>
  <c r="AT484" i="20"/>
  <c r="AS484" i="20"/>
  <c r="AR484" i="20"/>
  <c r="AQ484" i="20"/>
  <c r="AP484" i="20"/>
  <c r="AO484" i="20"/>
  <c r="AL484" i="20"/>
  <c r="AJ484" i="20"/>
  <c r="AI484" i="20"/>
  <c r="AH484" i="20"/>
  <c r="AG484" i="20"/>
  <c r="U484" i="20"/>
  <c r="AW484" i="20" s="1"/>
  <c r="T484" i="20"/>
  <c r="S484" i="20"/>
  <c r="R484" i="20"/>
  <c r="O484" i="20"/>
  <c r="J484" i="20"/>
  <c r="I484" i="20"/>
  <c r="H484" i="20"/>
  <c r="BW483" i="20"/>
  <c r="BU483" i="20"/>
  <c r="BS483" i="20"/>
  <c r="BI483" i="20"/>
  <c r="BH483" i="20"/>
  <c r="AY483" i="20"/>
  <c r="AU483" i="20"/>
  <c r="AT483" i="20"/>
  <c r="AS483" i="20"/>
  <c r="AR483" i="20"/>
  <c r="AQ483" i="20"/>
  <c r="AP483" i="20"/>
  <c r="AO483" i="20"/>
  <c r="AL483" i="20"/>
  <c r="AJ483" i="20"/>
  <c r="AI483" i="20"/>
  <c r="AH483" i="20"/>
  <c r="AG483" i="20"/>
  <c r="U483" i="20"/>
  <c r="AW483" i="20" s="1"/>
  <c r="T483" i="20"/>
  <c r="S483" i="20"/>
  <c r="R483" i="20"/>
  <c r="O483" i="20"/>
  <c r="J483" i="20"/>
  <c r="I483" i="20"/>
  <c r="H483" i="20"/>
  <c r="BW482" i="20"/>
  <c r="BU482" i="20"/>
  <c r="BS482" i="20"/>
  <c r="BI482" i="20"/>
  <c r="BH482" i="20"/>
  <c r="AY482" i="20"/>
  <c r="AU482" i="20"/>
  <c r="AT482" i="20"/>
  <c r="AS482" i="20"/>
  <c r="AR482" i="20"/>
  <c r="AQ482" i="20"/>
  <c r="AP482" i="20"/>
  <c r="AO482" i="20"/>
  <c r="AL482" i="20"/>
  <c r="AJ482" i="20"/>
  <c r="AI482" i="20"/>
  <c r="AH482" i="20"/>
  <c r="AG482" i="20"/>
  <c r="U482" i="20"/>
  <c r="AW482" i="20" s="1"/>
  <c r="T482" i="20"/>
  <c r="S482" i="20"/>
  <c r="R482" i="20"/>
  <c r="O482" i="20"/>
  <c r="J482" i="20"/>
  <c r="I482" i="20"/>
  <c r="H482" i="20"/>
  <c r="BW481" i="20"/>
  <c r="BU481" i="20"/>
  <c r="BS481" i="20"/>
  <c r="BI481" i="20"/>
  <c r="BH481" i="20"/>
  <c r="AY481" i="20"/>
  <c r="AU481" i="20"/>
  <c r="AT481" i="20"/>
  <c r="AS481" i="20"/>
  <c r="AR481" i="20"/>
  <c r="AQ481" i="20"/>
  <c r="AP481" i="20"/>
  <c r="AO481" i="20"/>
  <c r="AL481" i="20"/>
  <c r="AJ481" i="20"/>
  <c r="AI481" i="20"/>
  <c r="AH481" i="20"/>
  <c r="AG481" i="20"/>
  <c r="U481" i="20"/>
  <c r="AW481" i="20" s="1"/>
  <c r="T481" i="20"/>
  <c r="S481" i="20"/>
  <c r="R481" i="20"/>
  <c r="O481" i="20"/>
  <c r="J481" i="20"/>
  <c r="I481" i="20"/>
  <c r="H481" i="20"/>
  <c r="BW480" i="20"/>
  <c r="BU480" i="20"/>
  <c r="BS480" i="20"/>
  <c r="BI480" i="20"/>
  <c r="BH480" i="20"/>
  <c r="AY480" i="20"/>
  <c r="AU480" i="20"/>
  <c r="AT480" i="20"/>
  <c r="AS480" i="20"/>
  <c r="AR480" i="20"/>
  <c r="AQ480" i="20"/>
  <c r="AP480" i="20"/>
  <c r="AO480" i="20"/>
  <c r="AL480" i="20"/>
  <c r="AJ480" i="20"/>
  <c r="AI480" i="20"/>
  <c r="AH480" i="20"/>
  <c r="AG480" i="20"/>
  <c r="U480" i="20"/>
  <c r="AW480" i="20" s="1"/>
  <c r="T480" i="20"/>
  <c r="S480" i="20"/>
  <c r="R480" i="20"/>
  <c r="O480" i="20"/>
  <c r="J480" i="20"/>
  <c r="I480" i="20"/>
  <c r="H480" i="20"/>
  <c r="BW479" i="20"/>
  <c r="BU479" i="20"/>
  <c r="BS479" i="20"/>
  <c r="BI479" i="20"/>
  <c r="BH479" i="20"/>
  <c r="AY479" i="20"/>
  <c r="AU479" i="20"/>
  <c r="AT479" i="20"/>
  <c r="AS479" i="20"/>
  <c r="AR479" i="20"/>
  <c r="AQ479" i="20"/>
  <c r="AP479" i="20"/>
  <c r="AO479" i="20"/>
  <c r="AL479" i="20"/>
  <c r="AJ479" i="20"/>
  <c r="AI479" i="20"/>
  <c r="AH479" i="20"/>
  <c r="AG479" i="20"/>
  <c r="U479" i="20"/>
  <c r="AW479" i="20" s="1"/>
  <c r="T479" i="20"/>
  <c r="S479" i="20"/>
  <c r="R479" i="20"/>
  <c r="O479" i="20"/>
  <c r="J479" i="20"/>
  <c r="I479" i="20"/>
  <c r="H479" i="20"/>
  <c r="BW478" i="20"/>
  <c r="BU478" i="20"/>
  <c r="BS478" i="20"/>
  <c r="BI478" i="20"/>
  <c r="BH478" i="20"/>
  <c r="AY478" i="20"/>
  <c r="AU478" i="20"/>
  <c r="AT478" i="20"/>
  <c r="AS478" i="20"/>
  <c r="AR478" i="20"/>
  <c r="AQ478" i="20"/>
  <c r="AP478" i="20"/>
  <c r="AO478" i="20"/>
  <c r="AL478" i="20"/>
  <c r="AJ478" i="20"/>
  <c r="AI478" i="20"/>
  <c r="AH478" i="20"/>
  <c r="AG478" i="20"/>
  <c r="U478" i="20"/>
  <c r="AW478" i="20" s="1"/>
  <c r="T478" i="20"/>
  <c r="S478" i="20"/>
  <c r="R478" i="20"/>
  <c r="O478" i="20"/>
  <c r="J478" i="20"/>
  <c r="I478" i="20"/>
  <c r="H478" i="20"/>
  <c r="BW477" i="20"/>
  <c r="BU477" i="20"/>
  <c r="BS477" i="20"/>
  <c r="BI477" i="20"/>
  <c r="BH477" i="20"/>
  <c r="AY477" i="20"/>
  <c r="AU477" i="20"/>
  <c r="AT477" i="20"/>
  <c r="AS477" i="20"/>
  <c r="AR477" i="20"/>
  <c r="AQ477" i="20"/>
  <c r="AP477" i="20"/>
  <c r="AO477" i="20"/>
  <c r="AL477" i="20"/>
  <c r="AJ477" i="20"/>
  <c r="AI477" i="20"/>
  <c r="AH477" i="20"/>
  <c r="AG477" i="20"/>
  <c r="U477" i="20"/>
  <c r="AW477" i="20" s="1"/>
  <c r="T477" i="20"/>
  <c r="S477" i="20"/>
  <c r="R477" i="20"/>
  <c r="O477" i="20"/>
  <c r="J477" i="20"/>
  <c r="I477" i="20"/>
  <c r="H477" i="20"/>
  <c r="BW476" i="20"/>
  <c r="BU476" i="20"/>
  <c r="BS476" i="20"/>
  <c r="BI476" i="20"/>
  <c r="BH476" i="20"/>
  <c r="AY476" i="20"/>
  <c r="AU476" i="20"/>
  <c r="AT476" i="20"/>
  <c r="AS476" i="20"/>
  <c r="AR476" i="20"/>
  <c r="AQ476" i="20"/>
  <c r="AP476" i="20"/>
  <c r="AO476" i="20"/>
  <c r="AL476" i="20"/>
  <c r="AJ476" i="20"/>
  <c r="AI476" i="20"/>
  <c r="AH476" i="20"/>
  <c r="AG476" i="20"/>
  <c r="U476" i="20"/>
  <c r="AW476" i="20" s="1"/>
  <c r="T476" i="20"/>
  <c r="S476" i="20"/>
  <c r="R476" i="20"/>
  <c r="O476" i="20"/>
  <c r="J476" i="20"/>
  <c r="I476" i="20"/>
  <c r="H476" i="20"/>
  <c r="BW475" i="20"/>
  <c r="BU475" i="20"/>
  <c r="BS475" i="20"/>
  <c r="BI475" i="20"/>
  <c r="BH475" i="20"/>
  <c r="AY475" i="20"/>
  <c r="AU475" i="20"/>
  <c r="AT475" i="20"/>
  <c r="AS475" i="20"/>
  <c r="AR475" i="20"/>
  <c r="AQ475" i="20"/>
  <c r="AP475" i="20"/>
  <c r="AO475" i="20"/>
  <c r="AL475" i="20"/>
  <c r="AJ475" i="20"/>
  <c r="AI475" i="20"/>
  <c r="AH475" i="20"/>
  <c r="AG475" i="20"/>
  <c r="U475" i="20"/>
  <c r="AW475" i="20" s="1"/>
  <c r="T475" i="20"/>
  <c r="S475" i="20"/>
  <c r="R475" i="20"/>
  <c r="O475" i="20"/>
  <c r="J475" i="20"/>
  <c r="I475" i="20"/>
  <c r="H475" i="20"/>
  <c r="BW474" i="20"/>
  <c r="BU474" i="20"/>
  <c r="BS474" i="20"/>
  <c r="BI474" i="20"/>
  <c r="BH474" i="20"/>
  <c r="AY474" i="20"/>
  <c r="AU474" i="20"/>
  <c r="AT474" i="20"/>
  <c r="AS474" i="20"/>
  <c r="AR474" i="20"/>
  <c r="AQ474" i="20"/>
  <c r="AP474" i="20"/>
  <c r="AO474" i="20"/>
  <c r="AL474" i="20"/>
  <c r="AJ474" i="20"/>
  <c r="AI474" i="20"/>
  <c r="AH474" i="20"/>
  <c r="AG474" i="20"/>
  <c r="U474" i="20"/>
  <c r="AW474" i="20" s="1"/>
  <c r="T474" i="20"/>
  <c r="S474" i="20"/>
  <c r="R474" i="20"/>
  <c r="O474" i="20"/>
  <c r="J474" i="20"/>
  <c r="I474" i="20"/>
  <c r="H474" i="20"/>
  <c r="BW473" i="20"/>
  <c r="BU473" i="20"/>
  <c r="BS473" i="20"/>
  <c r="BI473" i="20"/>
  <c r="BH473" i="20"/>
  <c r="AY473" i="20"/>
  <c r="AU473" i="20"/>
  <c r="AT473" i="20"/>
  <c r="AS473" i="20"/>
  <c r="AR473" i="20"/>
  <c r="AQ473" i="20"/>
  <c r="AP473" i="20"/>
  <c r="AO473" i="20"/>
  <c r="AL473" i="20"/>
  <c r="AJ473" i="20"/>
  <c r="AI473" i="20"/>
  <c r="AH473" i="20"/>
  <c r="AG473" i="20"/>
  <c r="U473" i="20"/>
  <c r="AW473" i="20" s="1"/>
  <c r="T473" i="20"/>
  <c r="S473" i="20"/>
  <c r="R473" i="20"/>
  <c r="O473" i="20"/>
  <c r="J473" i="20"/>
  <c r="I473" i="20"/>
  <c r="H473" i="20"/>
  <c r="BW472" i="20"/>
  <c r="BU472" i="20"/>
  <c r="BS472" i="20"/>
  <c r="BI472" i="20"/>
  <c r="BH472" i="20"/>
  <c r="AY472" i="20"/>
  <c r="AU472" i="20"/>
  <c r="AT472" i="20"/>
  <c r="AS472" i="20"/>
  <c r="AR472" i="20"/>
  <c r="AQ472" i="20"/>
  <c r="AP472" i="20"/>
  <c r="AO472" i="20"/>
  <c r="AL472" i="20"/>
  <c r="AJ472" i="20"/>
  <c r="AI472" i="20"/>
  <c r="AH472" i="20"/>
  <c r="AG472" i="20"/>
  <c r="U472" i="20"/>
  <c r="AW472" i="20" s="1"/>
  <c r="T472" i="20"/>
  <c r="S472" i="20"/>
  <c r="R472" i="20"/>
  <c r="O472" i="20"/>
  <c r="J472" i="20"/>
  <c r="I472" i="20"/>
  <c r="H472" i="20"/>
  <c r="BW471" i="20"/>
  <c r="BU471" i="20"/>
  <c r="BS471" i="20"/>
  <c r="BI471" i="20"/>
  <c r="BH471" i="20"/>
  <c r="AY471" i="20"/>
  <c r="AU471" i="20"/>
  <c r="AT471" i="20"/>
  <c r="AS471" i="20"/>
  <c r="AR471" i="20"/>
  <c r="AQ471" i="20"/>
  <c r="AP471" i="20"/>
  <c r="AO471" i="20"/>
  <c r="AL471" i="20"/>
  <c r="AJ471" i="20"/>
  <c r="AI471" i="20"/>
  <c r="AH471" i="20"/>
  <c r="AG471" i="20"/>
  <c r="U471" i="20"/>
  <c r="AW471" i="20" s="1"/>
  <c r="T471" i="20"/>
  <c r="S471" i="20"/>
  <c r="R471" i="20"/>
  <c r="O471" i="20"/>
  <c r="J471" i="20"/>
  <c r="I471" i="20"/>
  <c r="H471" i="20"/>
  <c r="BW470" i="20"/>
  <c r="BU470" i="20"/>
  <c r="BS470" i="20"/>
  <c r="BI470" i="20"/>
  <c r="BH470" i="20"/>
  <c r="AY470" i="20"/>
  <c r="AU470" i="20"/>
  <c r="AT470" i="20"/>
  <c r="AS470" i="20"/>
  <c r="AR470" i="20"/>
  <c r="AQ470" i="20"/>
  <c r="AP470" i="20"/>
  <c r="AO470" i="20"/>
  <c r="AL470" i="20"/>
  <c r="AJ470" i="20"/>
  <c r="AI470" i="20"/>
  <c r="AH470" i="20"/>
  <c r="AG470" i="20"/>
  <c r="U470" i="20"/>
  <c r="AW470" i="20" s="1"/>
  <c r="T470" i="20"/>
  <c r="S470" i="20"/>
  <c r="R470" i="20"/>
  <c r="O470" i="20"/>
  <c r="J470" i="20"/>
  <c r="I470" i="20"/>
  <c r="H470" i="20"/>
  <c r="BW469" i="20"/>
  <c r="BU469" i="20"/>
  <c r="BS469" i="20"/>
  <c r="BI469" i="20"/>
  <c r="BH469" i="20"/>
  <c r="AY469" i="20"/>
  <c r="AU469" i="20"/>
  <c r="AT469" i="20"/>
  <c r="AS469" i="20"/>
  <c r="AR469" i="20"/>
  <c r="AQ469" i="20"/>
  <c r="AP469" i="20"/>
  <c r="AO469" i="20"/>
  <c r="AL469" i="20"/>
  <c r="AJ469" i="20"/>
  <c r="AI469" i="20"/>
  <c r="AH469" i="20"/>
  <c r="AG469" i="20"/>
  <c r="U469" i="20"/>
  <c r="AW469" i="20" s="1"/>
  <c r="T469" i="20"/>
  <c r="S469" i="20"/>
  <c r="R469" i="20"/>
  <c r="O469" i="20"/>
  <c r="J469" i="20"/>
  <c r="I469" i="20"/>
  <c r="H469" i="20"/>
  <c r="BW468" i="20"/>
  <c r="BU468" i="20"/>
  <c r="BS468" i="20"/>
  <c r="BI468" i="20"/>
  <c r="BH468" i="20"/>
  <c r="AY468" i="20"/>
  <c r="AU468" i="20"/>
  <c r="AT468" i="20"/>
  <c r="AS468" i="20"/>
  <c r="AR468" i="20"/>
  <c r="AQ468" i="20"/>
  <c r="AP468" i="20"/>
  <c r="AO468" i="20"/>
  <c r="AL468" i="20"/>
  <c r="AJ468" i="20"/>
  <c r="AI468" i="20"/>
  <c r="AH468" i="20"/>
  <c r="AG468" i="20"/>
  <c r="U468" i="20"/>
  <c r="AW468" i="20" s="1"/>
  <c r="T468" i="20"/>
  <c r="S468" i="20"/>
  <c r="R468" i="20"/>
  <c r="O468" i="20"/>
  <c r="J468" i="20"/>
  <c r="I468" i="20"/>
  <c r="H468" i="20"/>
  <c r="BW467" i="20"/>
  <c r="BU467" i="20"/>
  <c r="BS467" i="20"/>
  <c r="BI467" i="20"/>
  <c r="BH467" i="20"/>
  <c r="AY467" i="20"/>
  <c r="AU467" i="20"/>
  <c r="AT467" i="20"/>
  <c r="AS467" i="20"/>
  <c r="AR467" i="20"/>
  <c r="AQ467" i="20"/>
  <c r="AP467" i="20"/>
  <c r="AO467" i="20"/>
  <c r="AL467" i="20"/>
  <c r="AJ467" i="20"/>
  <c r="AI467" i="20"/>
  <c r="AH467" i="20"/>
  <c r="AG467" i="20"/>
  <c r="U467" i="20"/>
  <c r="AW467" i="20" s="1"/>
  <c r="T467" i="20"/>
  <c r="S467" i="20"/>
  <c r="R467" i="20"/>
  <c r="O467" i="20"/>
  <c r="J467" i="20"/>
  <c r="I467" i="20"/>
  <c r="H467" i="20"/>
  <c r="BW466" i="20"/>
  <c r="BU466" i="20"/>
  <c r="BS466" i="20"/>
  <c r="BI466" i="20"/>
  <c r="BH466" i="20"/>
  <c r="AY466" i="20"/>
  <c r="AU466" i="20"/>
  <c r="AT466" i="20"/>
  <c r="AS466" i="20"/>
  <c r="AR466" i="20"/>
  <c r="AQ466" i="20"/>
  <c r="AP466" i="20"/>
  <c r="AO466" i="20"/>
  <c r="AL466" i="20"/>
  <c r="AJ466" i="20"/>
  <c r="AI466" i="20"/>
  <c r="AH466" i="20"/>
  <c r="AG466" i="20"/>
  <c r="U466" i="20"/>
  <c r="AW466" i="20" s="1"/>
  <c r="T466" i="20"/>
  <c r="S466" i="20"/>
  <c r="R466" i="20"/>
  <c r="O466" i="20"/>
  <c r="J466" i="20"/>
  <c r="I466" i="20"/>
  <c r="H466" i="20"/>
  <c r="BW465" i="20"/>
  <c r="BU465" i="20"/>
  <c r="BS465" i="20"/>
  <c r="BI465" i="20"/>
  <c r="BH465" i="20"/>
  <c r="AY465" i="20"/>
  <c r="AU465" i="20"/>
  <c r="AT465" i="20"/>
  <c r="AS465" i="20"/>
  <c r="AR465" i="20"/>
  <c r="AQ465" i="20"/>
  <c r="AP465" i="20"/>
  <c r="AO465" i="20"/>
  <c r="AL465" i="20"/>
  <c r="AJ465" i="20"/>
  <c r="AI465" i="20"/>
  <c r="AH465" i="20"/>
  <c r="AG465" i="20"/>
  <c r="U465" i="20"/>
  <c r="AW465" i="20" s="1"/>
  <c r="T465" i="20"/>
  <c r="S465" i="20"/>
  <c r="R465" i="20"/>
  <c r="O465" i="20"/>
  <c r="J465" i="20"/>
  <c r="I465" i="20"/>
  <c r="H465" i="20"/>
  <c r="BW464" i="20"/>
  <c r="BU464" i="20"/>
  <c r="BS464" i="20"/>
  <c r="BI464" i="20"/>
  <c r="BH464" i="20"/>
  <c r="AY464" i="20"/>
  <c r="AU464" i="20"/>
  <c r="AT464" i="20"/>
  <c r="AS464" i="20"/>
  <c r="AR464" i="20"/>
  <c r="AQ464" i="20"/>
  <c r="AP464" i="20"/>
  <c r="AO464" i="20"/>
  <c r="AL464" i="20"/>
  <c r="AJ464" i="20"/>
  <c r="AI464" i="20"/>
  <c r="AH464" i="20"/>
  <c r="AG464" i="20"/>
  <c r="U464" i="20"/>
  <c r="AW464" i="20" s="1"/>
  <c r="T464" i="20"/>
  <c r="S464" i="20"/>
  <c r="R464" i="20"/>
  <c r="O464" i="20"/>
  <c r="J464" i="20"/>
  <c r="I464" i="20"/>
  <c r="H464" i="20"/>
  <c r="BW463" i="20"/>
  <c r="BU463" i="20"/>
  <c r="BS463" i="20"/>
  <c r="BI463" i="20"/>
  <c r="BH463" i="20"/>
  <c r="AY463" i="20"/>
  <c r="AU463" i="20"/>
  <c r="AT463" i="20"/>
  <c r="AS463" i="20"/>
  <c r="AR463" i="20"/>
  <c r="AQ463" i="20"/>
  <c r="AP463" i="20"/>
  <c r="AO463" i="20"/>
  <c r="AL463" i="20"/>
  <c r="AJ463" i="20"/>
  <c r="AI463" i="20"/>
  <c r="AH463" i="20"/>
  <c r="AG463" i="20"/>
  <c r="U463" i="20"/>
  <c r="AW463" i="20" s="1"/>
  <c r="T463" i="20"/>
  <c r="S463" i="20"/>
  <c r="R463" i="20"/>
  <c r="O463" i="20"/>
  <c r="J463" i="20"/>
  <c r="I463" i="20"/>
  <c r="H463" i="20"/>
  <c r="BW462" i="20"/>
  <c r="BU462" i="20"/>
  <c r="BS462" i="20"/>
  <c r="BI462" i="20"/>
  <c r="BH462" i="20"/>
  <c r="AY462" i="20"/>
  <c r="AU462" i="20"/>
  <c r="AT462" i="20"/>
  <c r="AS462" i="20"/>
  <c r="AR462" i="20"/>
  <c r="AQ462" i="20"/>
  <c r="AP462" i="20"/>
  <c r="AO462" i="20"/>
  <c r="AL462" i="20"/>
  <c r="AJ462" i="20"/>
  <c r="AI462" i="20"/>
  <c r="AH462" i="20"/>
  <c r="AG462" i="20"/>
  <c r="U462" i="20"/>
  <c r="AW462" i="20" s="1"/>
  <c r="T462" i="20"/>
  <c r="S462" i="20"/>
  <c r="R462" i="20"/>
  <c r="O462" i="20"/>
  <c r="J462" i="20"/>
  <c r="I462" i="20"/>
  <c r="H462" i="20"/>
  <c r="BW461" i="20"/>
  <c r="BU461" i="20"/>
  <c r="BS461" i="20"/>
  <c r="BI461" i="20"/>
  <c r="BH461" i="20"/>
  <c r="AY461" i="20"/>
  <c r="AU461" i="20"/>
  <c r="AT461" i="20"/>
  <c r="AS461" i="20"/>
  <c r="AR461" i="20"/>
  <c r="AQ461" i="20"/>
  <c r="AP461" i="20"/>
  <c r="AO461" i="20"/>
  <c r="AL461" i="20"/>
  <c r="AJ461" i="20"/>
  <c r="AI461" i="20"/>
  <c r="AH461" i="20"/>
  <c r="AG461" i="20"/>
  <c r="U461" i="20"/>
  <c r="AW461" i="20" s="1"/>
  <c r="T461" i="20"/>
  <c r="S461" i="20"/>
  <c r="R461" i="20"/>
  <c r="O461" i="20"/>
  <c r="J461" i="20"/>
  <c r="I461" i="20"/>
  <c r="H461" i="20"/>
  <c r="BW460" i="20"/>
  <c r="BU460" i="20"/>
  <c r="BS460" i="20"/>
  <c r="BI460" i="20"/>
  <c r="BH460" i="20"/>
  <c r="AY460" i="20"/>
  <c r="AU460" i="20"/>
  <c r="AT460" i="20"/>
  <c r="AS460" i="20"/>
  <c r="AR460" i="20"/>
  <c r="AQ460" i="20"/>
  <c r="AP460" i="20"/>
  <c r="AO460" i="20"/>
  <c r="AL460" i="20"/>
  <c r="AJ460" i="20"/>
  <c r="AI460" i="20"/>
  <c r="AH460" i="20"/>
  <c r="AG460" i="20"/>
  <c r="U460" i="20"/>
  <c r="AW460" i="20" s="1"/>
  <c r="T460" i="20"/>
  <c r="S460" i="20"/>
  <c r="R460" i="20"/>
  <c r="O460" i="20"/>
  <c r="J460" i="20"/>
  <c r="I460" i="20"/>
  <c r="H460" i="20"/>
  <c r="BW459" i="20"/>
  <c r="BU459" i="20"/>
  <c r="BS459" i="20"/>
  <c r="BI459" i="20"/>
  <c r="BH459" i="20"/>
  <c r="AY459" i="20"/>
  <c r="AU459" i="20"/>
  <c r="AT459" i="20"/>
  <c r="AS459" i="20"/>
  <c r="AR459" i="20"/>
  <c r="AQ459" i="20"/>
  <c r="AP459" i="20"/>
  <c r="AO459" i="20"/>
  <c r="AL459" i="20"/>
  <c r="AJ459" i="20"/>
  <c r="AI459" i="20"/>
  <c r="AH459" i="20"/>
  <c r="AG459" i="20"/>
  <c r="U459" i="20"/>
  <c r="AW459" i="20" s="1"/>
  <c r="T459" i="20"/>
  <c r="S459" i="20"/>
  <c r="R459" i="20"/>
  <c r="O459" i="20"/>
  <c r="J459" i="20"/>
  <c r="I459" i="20"/>
  <c r="H459" i="20"/>
  <c r="BW458" i="20"/>
  <c r="BU458" i="20"/>
  <c r="BS458" i="20"/>
  <c r="BI458" i="20"/>
  <c r="BH458" i="20"/>
  <c r="AY458" i="20"/>
  <c r="AU458" i="20"/>
  <c r="AT458" i="20"/>
  <c r="AS458" i="20"/>
  <c r="AR458" i="20"/>
  <c r="AQ458" i="20"/>
  <c r="AP458" i="20"/>
  <c r="AO458" i="20"/>
  <c r="AL458" i="20"/>
  <c r="AJ458" i="20"/>
  <c r="AI458" i="20"/>
  <c r="AH458" i="20"/>
  <c r="AG458" i="20"/>
  <c r="U458" i="20"/>
  <c r="AW458" i="20" s="1"/>
  <c r="T458" i="20"/>
  <c r="S458" i="20"/>
  <c r="R458" i="20"/>
  <c r="O458" i="20"/>
  <c r="J458" i="20"/>
  <c r="I458" i="20"/>
  <c r="H458" i="20"/>
  <c r="BW457" i="20"/>
  <c r="BU457" i="20"/>
  <c r="BS457" i="20"/>
  <c r="BI457" i="20"/>
  <c r="BH457" i="20"/>
  <c r="AY457" i="20"/>
  <c r="AU457" i="20"/>
  <c r="AT457" i="20"/>
  <c r="AS457" i="20"/>
  <c r="AR457" i="20"/>
  <c r="AQ457" i="20"/>
  <c r="AP457" i="20"/>
  <c r="AO457" i="20"/>
  <c r="AL457" i="20"/>
  <c r="AJ457" i="20"/>
  <c r="AI457" i="20"/>
  <c r="AH457" i="20"/>
  <c r="AG457" i="20"/>
  <c r="U457" i="20"/>
  <c r="AW457" i="20" s="1"/>
  <c r="T457" i="20"/>
  <c r="S457" i="20"/>
  <c r="R457" i="20"/>
  <c r="O457" i="20"/>
  <c r="J457" i="20"/>
  <c r="I457" i="20"/>
  <c r="H457" i="20"/>
  <c r="BW456" i="20"/>
  <c r="BU456" i="20"/>
  <c r="BS456" i="20"/>
  <c r="BI456" i="20"/>
  <c r="BH456" i="20"/>
  <c r="AY456" i="20"/>
  <c r="AU456" i="20"/>
  <c r="AT456" i="20"/>
  <c r="AS456" i="20"/>
  <c r="AR456" i="20"/>
  <c r="AQ456" i="20"/>
  <c r="AP456" i="20"/>
  <c r="AO456" i="20"/>
  <c r="AL456" i="20"/>
  <c r="AJ456" i="20"/>
  <c r="AI456" i="20"/>
  <c r="AH456" i="20"/>
  <c r="AG456" i="20"/>
  <c r="U456" i="20"/>
  <c r="AW456" i="20" s="1"/>
  <c r="T456" i="20"/>
  <c r="S456" i="20"/>
  <c r="R456" i="20"/>
  <c r="O456" i="20"/>
  <c r="J456" i="20"/>
  <c r="I456" i="20"/>
  <c r="H456" i="20"/>
  <c r="BW455" i="20"/>
  <c r="BU455" i="20"/>
  <c r="BS455" i="20"/>
  <c r="BI455" i="20"/>
  <c r="BH455" i="20"/>
  <c r="AY455" i="20"/>
  <c r="AU455" i="20"/>
  <c r="AT455" i="20"/>
  <c r="AS455" i="20"/>
  <c r="AR455" i="20"/>
  <c r="AQ455" i="20"/>
  <c r="AP455" i="20"/>
  <c r="AO455" i="20"/>
  <c r="AL455" i="20"/>
  <c r="AJ455" i="20"/>
  <c r="AI455" i="20"/>
  <c r="AH455" i="20"/>
  <c r="AG455" i="20"/>
  <c r="U455" i="20"/>
  <c r="AW455" i="20" s="1"/>
  <c r="T455" i="20"/>
  <c r="S455" i="20"/>
  <c r="R455" i="20"/>
  <c r="O455" i="20"/>
  <c r="J455" i="20"/>
  <c r="I455" i="20"/>
  <c r="H455" i="20"/>
  <c r="BW454" i="20"/>
  <c r="BU454" i="20"/>
  <c r="BS454" i="20"/>
  <c r="BI454" i="20"/>
  <c r="BH454" i="20"/>
  <c r="AY454" i="20"/>
  <c r="AU454" i="20"/>
  <c r="AT454" i="20"/>
  <c r="AS454" i="20"/>
  <c r="AR454" i="20"/>
  <c r="AQ454" i="20"/>
  <c r="AP454" i="20"/>
  <c r="AO454" i="20"/>
  <c r="AL454" i="20"/>
  <c r="AJ454" i="20"/>
  <c r="AI454" i="20"/>
  <c r="AH454" i="20"/>
  <c r="AG454" i="20"/>
  <c r="U454" i="20"/>
  <c r="AW454" i="20" s="1"/>
  <c r="T454" i="20"/>
  <c r="S454" i="20"/>
  <c r="R454" i="20"/>
  <c r="O454" i="20"/>
  <c r="J454" i="20"/>
  <c r="I454" i="20"/>
  <c r="H454" i="20"/>
  <c r="BW453" i="20"/>
  <c r="BU453" i="20"/>
  <c r="BS453" i="20"/>
  <c r="BI453" i="20"/>
  <c r="BH453" i="20"/>
  <c r="AY453" i="20"/>
  <c r="AU453" i="20"/>
  <c r="AT453" i="20"/>
  <c r="AS453" i="20"/>
  <c r="AR453" i="20"/>
  <c r="AQ453" i="20"/>
  <c r="AP453" i="20"/>
  <c r="AO453" i="20"/>
  <c r="AL453" i="20"/>
  <c r="AJ453" i="20"/>
  <c r="AI453" i="20"/>
  <c r="AH453" i="20"/>
  <c r="AG453" i="20"/>
  <c r="U453" i="20"/>
  <c r="AW453" i="20" s="1"/>
  <c r="T453" i="20"/>
  <c r="S453" i="20"/>
  <c r="R453" i="20"/>
  <c r="O453" i="20"/>
  <c r="J453" i="20"/>
  <c r="I453" i="20"/>
  <c r="H453" i="20"/>
  <c r="BW452" i="20"/>
  <c r="BU452" i="20"/>
  <c r="BS452" i="20"/>
  <c r="BI452" i="20"/>
  <c r="BH452" i="20"/>
  <c r="AY452" i="20"/>
  <c r="AU452" i="20"/>
  <c r="AT452" i="20"/>
  <c r="AS452" i="20"/>
  <c r="AR452" i="20"/>
  <c r="AQ452" i="20"/>
  <c r="AP452" i="20"/>
  <c r="AO452" i="20"/>
  <c r="AL452" i="20"/>
  <c r="AJ452" i="20"/>
  <c r="AI452" i="20"/>
  <c r="AH452" i="20"/>
  <c r="AG452" i="20"/>
  <c r="U452" i="20"/>
  <c r="AW452" i="20" s="1"/>
  <c r="T452" i="20"/>
  <c r="S452" i="20"/>
  <c r="R452" i="20"/>
  <c r="O452" i="20"/>
  <c r="J452" i="20"/>
  <c r="I452" i="20"/>
  <c r="H452" i="20"/>
  <c r="BW451" i="20"/>
  <c r="BU451" i="20"/>
  <c r="BS451" i="20"/>
  <c r="BI451" i="20"/>
  <c r="BH451" i="20"/>
  <c r="AY451" i="20"/>
  <c r="AU451" i="20"/>
  <c r="AT451" i="20"/>
  <c r="AS451" i="20"/>
  <c r="AR451" i="20"/>
  <c r="AQ451" i="20"/>
  <c r="AP451" i="20"/>
  <c r="AO451" i="20"/>
  <c r="AL451" i="20"/>
  <c r="AJ451" i="20"/>
  <c r="AI451" i="20"/>
  <c r="AH451" i="20"/>
  <c r="AG451" i="20"/>
  <c r="U451" i="20"/>
  <c r="AW451" i="20" s="1"/>
  <c r="T451" i="20"/>
  <c r="S451" i="20"/>
  <c r="R451" i="20"/>
  <c r="O451" i="20"/>
  <c r="J451" i="20"/>
  <c r="I451" i="20"/>
  <c r="H451" i="20"/>
  <c r="BW450" i="20"/>
  <c r="BU450" i="20"/>
  <c r="BS450" i="20"/>
  <c r="BI450" i="20"/>
  <c r="BH450" i="20"/>
  <c r="AY450" i="20"/>
  <c r="AU450" i="20"/>
  <c r="AT450" i="20"/>
  <c r="AS450" i="20"/>
  <c r="AR450" i="20"/>
  <c r="AQ450" i="20"/>
  <c r="AP450" i="20"/>
  <c r="AO450" i="20"/>
  <c r="AL450" i="20"/>
  <c r="AJ450" i="20"/>
  <c r="AI450" i="20"/>
  <c r="AH450" i="20"/>
  <c r="AG450" i="20"/>
  <c r="U450" i="20"/>
  <c r="AW450" i="20" s="1"/>
  <c r="T450" i="20"/>
  <c r="S450" i="20"/>
  <c r="R450" i="20"/>
  <c r="O450" i="20"/>
  <c r="J450" i="20"/>
  <c r="I450" i="20"/>
  <c r="H450" i="20"/>
  <c r="BW449" i="20"/>
  <c r="BU449" i="20"/>
  <c r="BS449" i="20"/>
  <c r="BI449" i="20"/>
  <c r="BH449" i="20"/>
  <c r="AY449" i="20"/>
  <c r="AU449" i="20"/>
  <c r="AT449" i="20"/>
  <c r="AS449" i="20"/>
  <c r="AR449" i="20"/>
  <c r="AQ449" i="20"/>
  <c r="AP449" i="20"/>
  <c r="AO449" i="20"/>
  <c r="AL449" i="20"/>
  <c r="AJ449" i="20"/>
  <c r="AI449" i="20"/>
  <c r="AH449" i="20"/>
  <c r="AG449" i="20"/>
  <c r="U449" i="20"/>
  <c r="AW449" i="20" s="1"/>
  <c r="T449" i="20"/>
  <c r="S449" i="20"/>
  <c r="R449" i="20"/>
  <c r="O449" i="20"/>
  <c r="J449" i="20"/>
  <c r="I449" i="20"/>
  <c r="H449" i="20"/>
  <c r="BW448" i="20"/>
  <c r="BU448" i="20"/>
  <c r="BS448" i="20"/>
  <c r="BI448" i="20"/>
  <c r="BH448" i="20"/>
  <c r="AY448" i="20"/>
  <c r="AU448" i="20"/>
  <c r="AT448" i="20"/>
  <c r="AS448" i="20"/>
  <c r="AR448" i="20"/>
  <c r="AQ448" i="20"/>
  <c r="AP448" i="20"/>
  <c r="AO448" i="20"/>
  <c r="AL448" i="20"/>
  <c r="AJ448" i="20"/>
  <c r="AI448" i="20"/>
  <c r="AH448" i="20"/>
  <c r="AG448" i="20"/>
  <c r="U448" i="20"/>
  <c r="AW448" i="20" s="1"/>
  <c r="T448" i="20"/>
  <c r="S448" i="20"/>
  <c r="R448" i="20"/>
  <c r="O448" i="20"/>
  <c r="J448" i="20"/>
  <c r="I448" i="20"/>
  <c r="H448" i="20"/>
  <c r="BW447" i="20"/>
  <c r="BU447" i="20"/>
  <c r="BS447" i="20"/>
  <c r="BI447" i="20"/>
  <c r="BH447" i="20"/>
  <c r="AY447" i="20"/>
  <c r="AU447" i="20"/>
  <c r="AT447" i="20"/>
  <c r="AS447" i="20"/>
  <c r="AR447" i="20"/>
  <c r="AQ447" i="20"/>
  <c r="AP447" i="20"/>
  <c r="AO447" i="20"/>
  <c r="AL447" i="20"/>
  <c r="AJ447" i="20"/>
  <c r="AI447" i="20"/>
  <c r="AH447" i="20"/>
  <c r="AG447" i="20"/>
  <c r="U447" i="20"/>
  <c r="AW447" i="20" s="1"/>
  <c r="T447" i="20"/>
  <c r="S447" i="20"/>
  <c r="R447" i="20"/>
  <c r="O447" i="20"/>
  <c r="J447" i="20"/>
  <c r="I447" i="20"/>
  <c r="H447" i="20"/>
  <c r="BW446" i="20"/>
  <c r="BU446" i="20"/>
  <c r="BS446" i="20"/>
  <c r="BI446" i="20"/>
  <c r="BH446" i="20"/>
  <c r="AY446" i="20"/>
  <c r="AU446" i="20"/>
  <c r="AT446" i="20"/>
  <c r="AS446" i="20"/>
  <c r="AR446" i="20"/>
  <c r="AQ446" i="20"/>
  <c r="AP446" i="20"/>
  <c r="AO446" i="20"/>
  <c r="AL446" i="20"/>
  <c r="AJ446" i="20"/>
  <c r="AI446" i="20"/>
  <c r="AH446" i="20"/>
  <c r="AG446" i="20"/>
  <c r="U446" i="20"/>
  <c r="AW446" i="20" s="1"/>
  <c r="T446" i="20"/>
  <c r="S446" i="20"/>
  <c r="R446" i="20"/>
  <c r="O446" i="20"/>
  <c r="J446" i="20"/>
  <c r="I446" i="20"/>
  <c r="H446" i="20"/>
  <c r="BW445" i="20"/>
  <c r="BU445" i="20"/>
  <c r="BS445" i="20"/>
  <c r="BI445" i="20"/>
  <c r="BH445" i="20"/>
  <c r="AY445" i="20"/>
  <c r="AU445" i="20"/>
  <c r="AT445" i="20"/>
  <c r="AS445" i="20"/>
  <c r="AR445" i="20"/>
  <c r="AQ445" i="20"/>
  <c r="AP445" i="20"/>
  <c r="AO445" i="20"/>
  <c r="AL445" i="20"/>
  <c r="AJ445" i="20"/>
  <c r="AI445" i="20"/>
  <c r="AH445" i="20"/>
  <c r="AG445" i="20"/>
  <c r="U445" i="20"/>
  <c r="AW445" i="20" s="1"/>
  <c r="T445" i="20"/>
  <c r="S445" i="20"/>
  <c r="R445" i="20"/>
  <c r="O445" i="20"/>
  <c r="J445" i="20"/>
  <c r="I445" i="20"/>
  <c r="H445" i="20"/>
  <c r="BW444" i="20"/>
  <c r="BU444" i="20"/>
  <c r="BS444" i="20"/>
  <c r="BI444" i="20"/>
  <c r="BH444" i="20"/>
  <c r="AY444" i="20"/>
  <c r="AU444" i="20"/>
  <c r="AT444" i="20"/>
  <c r="AS444" i="20"/>
  <c r="AR444" i="20"/>
  <c r="AQ444" i="20"/>
  <c r="AP444" i="20"/>
  <c r="AO444" i="20"/>
  <c r="AL444" i="20"/>
  <c r="AJ444" i="20"/>
  <c r="AI444" i="20"/>
  <c r="AH444" i="20"/>
  <c r="AG444" i="20"/>
  <c r="U444" i="20"/>
  <c r="AW444" i="20" s="1"/>
  <c r="T444" i="20"/>
  <c r="S444" i="20"/>
  <c r="R444" i="20"/>
  <c r="O444" i="20"/>
  <c r="J444" i="20"/>
  <c r="I444" i="20"/>
  <c r="H444" i="20"/>
  <c r="BW443" i="20"/>
  <c r="BU443" i="20"/>
  <c r="BS443" i="20"/>
  <c r="BI443" i="20"/>
  <c r="BH443" i="20"/>
  <c r="AY443" i="20"/>
  <c r="AU443" i="20"/>
  <c r="AT443" i="20"/>
  <c r="AS443" i="20"/>
  <c r="AR443" i="20"/>
  <c r="AQ443" i="20"/>
  <c r="AP443" i="20"/>
  <c r="AO443" i="20"/>
  <c r="AL443" i="20"/>
  <c r="AJ443" i="20"/>
  <c r="AI443" i="20"/>
  <c r="AH443" i="20"/>
  <c r="AG443" i="20"/>
  <c r="U443" i="20"/>
  <c r="AW443" i="20" s="1"/>
  <c r="T443" i="20"/>
  <c r="S443" i="20"/>
  <c r="R443" i="20"/>
  <c r="O443" i="20"/>
  <c r="J443" i="20"/>
  <c r="I443" i="20"/>
  <c r="H443" i="20"/>
  <c r="BW442" i="20"/>
  <c r="BU442" i="20"/>
  <c r="BS442" i="20"/>
  <c r="BI442" i="20"/>
  <c r="BH442" i="20"/>
  <c r="AY442" i="20"/>
  <c r="AU442" i="20"/>
  <c r="AT442" i="20"/>
  <c r="AS442" i="20"/>
  <c r="AR442" i="20"/>
  <c r="AQ442" i="20"/>
  <c r="AP442" i="20"/>
  <c r="AO442" i="20"/>
  <c r="AL442" i="20"/>
  <c r="AJ442" i="20"/>
  <c r="AI442" i="20"/>
  <c r="AH442" i="20"/>
  <c r="AG442" i="20"/>
  <c r="U442" i="20"/>
  <c r="AW442" i="20" s="1"/>
  <c r="T442" i="20"/>
  <c r="S442" i="20"/>
  <c r="R442" i="20"/>
  <c r="O442" i="20"/>
  <c r="J442" i="20"/>
  <c r="I442" i="20"/>
  <c r="H442" i="20"/>
  <c r="BW441" i="20"/>
  <c r="BU441" i="20"/>
  <c r="BS441" i="20"/>
  <c r="BI441" i="20"/>
  <c r="BH441" i="20"/>
  <c r="AY441" i="20"/>
  <c r="AU441" i="20"/>
  <c r="AT441" i="20"/>
  <c r="AS441" i="20"/>
  <c r="AR441" i="20"/>
  <c r="AQ441" i="20"/>
  <c r="AP441" i="20"/>
  <c r="AO441" i="20"/>
  <c r="AL441" i="20"/>
  <c r="AJ441" i="20"/>
  <c r="AI441" i="20"/>
  <c r="AH441" i="20"/>
  <c r="AG441" i="20"/>
  <c r="U441" i="20"/>
  <c r="AW441" i="20" s="1"/>
  <c r="T441" i="20"/>
  <c r="S441" i="20"/>
  <c r="R441" i="20"/>
  <c r="O441" i="20"/>
  <c r="J441" i="20"/>
  <c r="I441" i="20"/>
  <c r="H441" i="20"/>
  <c r="BW440" i="20"/>
  <c r="BU440" i="20"/>
  <c r="BS440" i="20"/>
  <c r="BI440" i="20"/>
  <c r="BH440" i="20"/>
  <c r="AY440" i="20"/>
  <c r="AU440" i="20"/>
  <c r="AT440" i="20"/>
  <c r="AS440" i="20"/>
  <c r="AR440" i="20"/>
  <c r="AQ440" i="20"/>
  <c r="AP440" i="20"/>
  <c r="AO440" i="20"/>
  <c r="AL440" i="20"/>
  <c r="AJ440" i="20"/>
  <c r="AI440" i="20"/>
  <c r="AH440" i="20"/>
  <c r="AG440" i="20"/>
  <c r="U440" i="20"/>
  <c r="AW440" i="20" s="1"/>
  <c r="T440" i="20"/>
  <c r="S440" i="20"/>
  <c r="R440" i="20"/>
  <c r="O440" i="20"/>
  <c r="J440" i="20"/>
  <c r="I440" i="20"/>
  <c r="H440" i="20"/>
  <c r="BW439" i="20"/>
  <c r="BU439" i="20"/>
  <c r="BS439" i="20"/>
  <c r="BI439" i="20"/>
  <c r="BH439" i="20"/>
  <c r="AY439" i="20"/>
  <c r="AU439" i="20"/>
  <c r="AT439" i="20"/>
  <c r="AS439" i="20"/>
  <c r="AR439" i="20"/>
  <c r="AQ439" i="20"/>
  <c r="AP439" i="20"/>
  <c r="AO439" i="20"/>
  <c r="AL439" i="20"/>
  <c r="AJ439" i="20"/>
  <c r="AI439" i="20"/>
  <c r="AH439" i="20"/>
  <c r="AG439" i="20"/>
  <c r="U439" i="20"/>
  <c r="AW439" i="20" s="1"/>
  <c r="T439" i="20"/>
  <c r="S439" i="20"/>
  <c r="R439" i="20"/>
  <c r="O439" i="20"/>
  <c r="J439" i="20"/>
  <c r="I439" i="20"/>
  <c r="H439" i="20"/>
  <c r="BW438" i="20"/>
  <c r="BU438" i="20"/>
  <c r="BS438" i="20"/>
  <c r="BI438" i="20"/>
  <c r="BH438" i="20"/>
  <c r="AY438" i="20"/>
  <c r="AU438" i="20"/>
  <c r="AT438" i="20"/>
  <c r="AS438" i="20"/>
  <c r="AR438" i="20"/>
  <c r="AQ438" i="20"/>
  <c r="AP438" i="20"/>
  <c r="AO438" i="20"/>
  <c r="AL438" i="20"/>
  <c r="AJ438" i="20"/>
  <c r="AI438" i="20"/>
  <c r="AH438" i="20"/>
  <c r="AG438" i="20"/>
  <c r="U438" i="20"/>
  <c r="AW438" i="20" s="1"/>
  <c r="T438" i="20"/>
  <c r="S438" i="20"/>
  <c r="R438" i="20"/>
  <c r="O438" i="20"/>
  <c r="J438" i="20"/>
  <c r="I438" i="20"/>
  <c r="H438" i="20"/>
  <c r="BW437" i="20"/>
  <c r="BU437" i="20"/>
  <c r="BS437" i="20"/>
  <c r="BI437" i="20"/>
  <c r="BH437" i="20"/>
  <c r="AY437" i="20"/>
  <c r="AU437" i="20"/>
  <c r="AT437" i="20"/>
  <c r="AS437" i="20"/>
  <c r="AR437" i="20"/>
  <c r="AQ437" i="20"/>
  <c r="AP437" i="20"/>
  <c r="AO437" i="20"/>
  <c r="AL437" i="20"/>
  <c r="AJ437" i="20"/>
  <c r="AI437" i="20"/>
  <c r="AH437" i="20"/>
  <c r="AG437" i="20"/>
  <c r="U437" i="20"/>
  <c r="AW437" i="20" s="1"/>
  <c r="T437" i="20"/>
  <c r="S437" i="20"/>
  <c r="R437" i="20"/>
  <c r="O437" i="20"/>
  <c r="J437" i="20"/>
  <c r="I437" i="20"/>
  <c r="H437" i="20"/>
  <c r="BW436" i="20"/>
  <c r="BU436" i="20"/>
  <c r="BS436" i="20"/>
  <c r="BI436" i="20"/>
  <c r="BH436" i="20"/>
  <c r="AY436" i="20"/>
  <c r="AU436" i="20"/>
  <c r="AT436" i="20"/>
  <c r="AS436" i="20"/>
  <c r="AR436" i="20"/>
  <c r="AQ436" i="20"/>
  <c r="AP436" i="20"/>
  <c r="AO436" i="20"/>
  <c r="AL436" i="20"/>
  <c r="AJ436" i="20"/>
  <c r="AI436" i="20"/>
  <c r="AH436" i="20"/>
  <c r="AG436" i="20"/>
  <c r="U436" i="20"/>
  <c r="AW436" i="20" s="1"/>
  <c r="T436" i="20"/>
  <c r="S436" i="20"/>
  <c r="R436" i="20"/>
  <c r="O436" i="20"/>
  <c r="J436" i="20"/>
  <c r="I436" i="20"/>
  <c r="H436" i="20"/>
  <c r="BW435" i="20"/>
  <c r="BU435" i="20"/>
  <c r="BS435" i="20"/>
  <c r="BI435" i="20"/>
  <c r="BH435" i="20"/>
  <c r="AY435" i="20"/>
  <c r="AU435" i="20"/>
  <c r="AT435" i="20"/>
  <c r="AS435" i="20"/>
  <c r="AR435" i="20"/>
  <c r="AQ435" i="20"/>
  <c r="AP435" i="20"/>
  <c r="AO435" i="20"/>
  <c r="AL435" i="20"/>
  <c r="AJ435" i="20"/>
  <c r="AI435" i="20"/>
  <c r="AH435" i="20"/>
  <c r="AG435" i="20"/>
  <c r="U435" i="20"/>
  <c r="AW435" i="20" s="1"/>
  <c r="T435" i="20"/>
  <c r="S435" i="20"/>
  <c r="R435" i="20"/>
  <c r="O435" i="20"/>
  <c r="J435" i="20"/>
  <c r="I435" i="20"/>
  <c r="H435" i="20"/>
  <c r="BW434" i="20"/>
  <c r="BU434" i="20"/>
  <c r="BS434" i="20"/>
  <c r="BI434" i="20"/>
  <c r="BH434" i="20"/>
  <c r="AY434" i="20"/>
  <c r="AU434" i="20"/>
  <c r="AT434" i="20"/>
  <c r="AS434" i="20"/>
  <c r="AR434" i="20"/>
  <c r="AQ434" i="20"/>
  <c r="AP434" i="20"/>
  <c r="AO434" i="20"/>
  <c r="AL434" i="20"/>
  <c r="AJ434" i="20"/>
  <c r="AI434" i="20"/>
  <c r="AH434" i="20"/>
  <c r="AG434" i="20"/>
  <c r="U434" i="20"/>
  <c r="AW434" i="20" s="1"/>
  <c r="T434" i="20"/>
  <c r="S434" i="20"/>
  <c r="R434" i="20"/>
  <c r="O434" i="20"/>
  <c r="J434" i="20"/>
  <c r="I434" i="20"/>
  <c r="H434" i="20"/>
  <c r="BW433" i="20"/>
  <c r="BU433" i="20"/>
  <c r="BS433" i="20"/>
  <c r="BI433" i="20"/>
  <c r="BH433" i="20"/>
  <c r="AY433" i="20"/>
  <c r="AU433" i="20"/>
  <c r="AT433" i="20"/>
  <c r="AS433" i="20"/>
  <c r="AR433" i="20"/>
  <c r="AQ433" i="20"/>
  <c r="AP433" i="20"/>
  <c r="AO433" i="20"/>
  <c r="AL433" i="20"/>
  <c r="AJ433" i="20"/>
  <c r="AI433" i="20"/>
  <c r="AH433" i="20"/>
  <c r="AG433" i="20"/>
  <c r="U433" i="20"/>
  <c r="AW433" i="20" s="1"/>
  <c r="T433" i="20"/>
  <c r="S433" i="20"/>
  <c r="R433" i="20"/>
  <c r="O433" i="20"/>
  <c r="J433" i="20"/>
  <c r="I433" i="20"/>
  <c r="H433" i="20"/>
  <c r="BW432" i="20"/>
  <c r="BU432" i="20"/>
  <c r="BS432" i="20"/>
  <c r="BI432" i="20"/>
  <c r="BH432" i="20"/>
  <c r="AY432" i="20"/>
  <c r="AU432" i="20"/>
  <c r="AT432" i="20"/>
  <c r="AS432" i="20"/>
  <c r="AR432" i="20"/>
  <c r="AQ432" i="20"/>
  <c r="AP432" i="20"/>
  <c r="AO432" i="20"/>
  <c r="AL432" i="20"/>
  <c r="AJ432" i="20"/>
  <c r="AI432" i="20"/>
  <c r="AH432" i="20"/>
  <c r="AG432" i="20"/>
  <c r="U432" i="20"/>
  <c r="AW432" i="20" s="1"/>
  <c r="T432" i="20"/>
  <c r="S432" i="20"/>
  <c r="R432" i="20"/>
  <c r="O432" i="20"/>
  <c r="J432" i="20"/>
  <c r="I432" i="20"/>
  <c r="H432" i="20"/>
  <c r="BW431" i="20"/>
  <c r="BU431" i="20"/>
  <c r="BS431" i="20"/>
  <c r="BI431" i="20"/>
  <c r="BH431" i="20"/>
  <c r="AY431" i="20"/>
  <c r="AU431" i="20"/>
  <c r="AT431" i="20"/>
  <c r="AS431" i="20"/>
  <c r="AR431" i="20"/>
  <c r="AQ431" i="20"/>
  <c r="AP431" i="20"/>
  <c r="AO431" i="20"/>
  <c r="AL431" i="20"/>
  <c r="AJ431" i="20"/>
  <c r="AI431" i="20"/>
  <c r="AH431" i="20"/>
  <c r="AG431" i="20"/>
  <c r="U431" i="20"/>
  <c r="AW431" i="20" s="1"/>
  <c r="T431" i="20"/>
  <c r="S431" i="20"/>
  <c r="R431" i="20"/>
  <c r="O431" i="20"/>
  <c r="J431" i="20"/>
  <c r="I431" i="20"/>
  <c r="H431" i="20"/>
  <c r="BW430" i="20"/>
  <c r="BU430" i="20"/>
  <c r="BS430" i="20"/>
  <c r="BI430" i="20"/>
  <c r="BH430" i="20"/>
  <c r="AY430" i="20"/>
  <c r="AU430" i="20"/>
  <c r="AT430" i="20"/>
  <c r="AS430" i="20"/>
  <c r="AR430" i="20"/>
  <c r="AQ430" i="20"/>
  <c r="AP430" i="20"/>
  <c r="AO430" i="20"/>
  <c r="AL430" i="20"/>
  <c r="AJ430" i="20"/>
  <c r="AI430" i="20"/>
  <c r="AH430" i="20"/>
  <c r="AG430" i="20"/>
  <c r="U430" i="20"/>
  <c r="AW430" i="20" s="1"/>
  <c r="T430" i="20"/>
  <c r="S430" i="20"/>
  <c r="R430" i="20"/>
  <c r="O430" i="20"/>
  <c r="J430" i="20"/>
  <c r="I430" i="20"/>
  <c r="H430" i="20"/>
  <c r="BW429" i="20"/>
  <c r="BU429" i="20"/>
  <c r="BS429" i="20"/>
  <c r="BI429" i="20"/>
  <c r="BH429" i="20"/>
  <c r="AY429" i="20"/>
  <c r="AU429" i="20"/>
  <c r="AT429" i="20"/>
  <c r="AS429" i="20"/>
  <c r="AR429" i="20"/>
  <c r="AQ429" i="20"/>
  <c r="AP429" i="20"/>
  <c r="AO429" i="20"/>
  <c r="AL429" i="20"/>
  <c r="AJ429" i="20"/>
  <c r="AI429" i="20"/>
  <c r="AH429" i="20"/>
  <c r="AG429" i="20"/>
  <c r="U429" i="20"/>
  <c r="AW429" i="20" s="1"/>
  <c r="T429" i="20"/>
  <c r="S429" i="20"/>
  <c r="R429" i="20"/>
  <c r="O429" i="20"/>
  <c r="J429" i="20"/>
  <c r="I429" i="20"/>
  <c r="H429" i="20"/>
  <c r="BW428" i="20"/>
  <c r="BU428" i="20"/>
  <c r="BS428" i="20"/>
  <c r="BI428" i="20"/>
  <c r="BH428" i="20"/>
  <c r="AY428" i="20"/>
  <c r="AU428" i="20"/>
  <c r="AT428" i="20"/>
  <c r="AS428" i="20"/>
  <c r="AR428" i="20"/>
  <c r="AQ428" i="20"/>
  <c r="AP428" i="20"/>
  <c r="AO428" i="20"/>
  <c r="AL428" i="20"/>
  <c r="AJ428" i="20"/>
  <c r="AI428" i="20"/>
  <c r="AH428" i="20"/>
  <c r="AG428" i="20"/>
  <c r="U428" i="20"/>
  <c r="AW428" i="20" s="1"/>
  <c r="T428" i="20"/>
  <c r="S428" i="20"/>
  <c r="R428" i="20"/>
  <c r="O428" i="20"/>
  <c r="J428" i="20"/>
  <c r="I428" i="20"/>
  <c r="H428" i="20"/>
  <c r="BW427" i="20"/>
  <c r="BU427" i="20"/>
  <c r="BS427" i="20"/>
  <c r="BI427" i="20"/>
  <c r="BH427" i="20"/>
  <c r="AY427" i="20"/>
  <c r="AU427" i="20"/>
  <c r="AT427" i="20"/>
  <c r="AS427" i="20"/>
  <c r="AR427" i="20"/>
  <c r="AQ427" i="20"/>
  <c r="AP427" i="20"/>
  <c r="AO427" i="20"/>
  <c r="AL427" i="20"/>
  <c r="AJ427" i="20"/>
  <c r="AI427" i="20"/>
  <c r="AH427" i="20"/>
  <c r="AG427" i="20"/>
  <c r="U427" i="20"/>
  <c r="AW427" i="20" s="1"/>
  <c r="T427" i="20"/>
  <c r="S427" i="20"/>
  <c r="R427" i="20"/>
  <c r="O427" i="20"/>
  <c r="J427" i="20"/>
  <c r="I427" i="20"/>
  <c r="H427" i="20"/>
  <c r="BW426" i="20"/>
  <c r="BU426" i="20"/>
  <c r="BS426" i="20"/>
  <c r="BI426" i="20"/>
  <c r="BH426" i="20"/>
  <c r="AY426" i="20"/>
  <c r="AU426" i="20"/>
  <c r="AT426" i="20"/>
  <c r="AS426" i="20"/>
  <c r="AR426" i="20"/>
  <c r="AQ426" i="20"/>
  <c r="AP426" i="20"/>
  <c r="AO426" i="20"/>
  <c r="AL426" i="20"/>
  <c r="AJ426" i="20"/>
  <c r="AI426" i="20"/>
  <c r="AH426" i="20"/>
  <c r="AG426" i="20"/>
  <c r="U426" i="20"/>
  <c r="AW426" i="20" s="1"/>
  <c r="T426" i="20"/>
  <c r="S426" i="20"/>
  <c r="R426" i="20"/>
  <c r="O426" i="20"/>
  <c r="J426" i="20"/>
  <c r="I426" i="20"/>
  <c r="H426" i="20"/>
  <c r="BW425" i="20"/>
  <c r="BU425" i="20"/>
  <c r="BS425" i="20"/>
  <c r="BI425" i="20"/>
  <c r="BH425" i="20"/>
  <c r="AY425" i="20"/>
  <c r="AU425" i="20"/>
  <c r="AT425" i="20"/>
  <c r="AS425" i="20"/>
  <c r="AR425" i="20"/>
  <c r="AQ425" i="20"/>
  <c r="AP425" i="20"/>
  <c r="AO425" i="20"/>
  <c r="AL425" i="20"/>
  <c r="AJ425" i="20"/>
  <c r="AI425" i="20"/>
  <c r="AH425" i="20"/>
  <c r="AG425" i="20"/>
  <c r="U425" i="20"/>
  <c r="AW425" i="20" s="1"/>
  <c r="T425" i="20"/>
  <c r="S425" i="20"/>
  <c r="R425" i="20"/>
  <c r="O425" i="20"/>
  <c r="J425" i="20"/>
  <c r="I425" i="20"/>
  <c r="H425" i="20"/>
  <c r="BW424" i="20"/>
  <c r="BU424" i="20"/>
  <c r="BS424" i="20"/>
  <c r="BI424" i="20"/>
  <c r="BH424" i="20"/>
  <c r="AY424" i="20"/>
  <c r="AU424" i="20"/>
  <c r="AT424" i="20"/>
  <c r="AS424" i="20"/>
  <c r="AR424" i="20"/>
  <c r="AQ424" i="20"/>
  <c r="AP424" i="20"/>
  <c r="AO424" i="20"/>
  <c r="AL424" i="20"/>
  <c r="AJ424" i="20"/>
  <c r="AI424" i="20"/>
  <c r="AH424" i="20"/>
  <c r="AG424" i="20"/>
  <c r="U424" i="20"/>
  <c r="AW424" i="20" s="1"/>
  <c r="T424" i="20"/>
  <c r="S424" i="20"/>
  <c r="R424" i="20"/>
  <c r="O424" i="20"/>
  <c r="J424" i="20"/>
  <c r="I424" i="20"/>
  <c r="H424" i="20"/>
  <c r="BW423" i="20"/>
  <c r="BU423" i="20"/>
  <c r="BS423" i="20"/>
  <c r="BI423" i="20"/>
  <c r="BH423" i="20"/>
  <c r="AY423" i="20"/>
  <c r="AU423" i="20"/>
  <c r="AT423" i="20"/>
  <c r="AS423" i="20"/>
  <c r="AR423" i="20"/>
  <c r="AQ423" i="20"/>
  <c r="AP423" i="20"/>
  <c r="AO423" i="20"/>
  <c r="AL423" i="20"/>
  <c r="AJ423" i="20"/>
  <c r="AI423" i="20"/>
  <c r="AH423" i="20"/>
  <c r="AG423" i="20"/>
  <c r="U423" i="20"/>
  <c r="AW423" i="20" s="1"/>
  <c r="T423" i="20"/>
  <c r="S423" i="20"/>
  <c r="R423" i="20"/>
  <c r="O423" i="20"/>
  <c r="J423" i="20"/>
  <c r="I423" i="20"/>
  <c r="H423" i="20"/>
  <c r="BW422" i="20"/>
  <c r="BU422" i="20"/>
  <c r="BS422" i="20"/>
  <c r="BI422" i="20"/>
  <c r="BH422" i="20"/>
  <c r="AY422" i="20"/>
  <c r="AU422" i="20"/>
  <c r="AT422" i="20"/>
  <c r="AS422" i="20"/>
  <c r="AR422" i="20"/>
  <c r="AQ422" i="20"/>
  <c r="AP422" i="20"/>
  <c r="AO422" i="20"/>
  <c r="AL422" i="20"/>
  <c r="AJ422" i="20"/>
  <c r="AI422" i="20"/>
  <c r="AH422" i="20"/>
  <c r="AG422" i="20"/>
  <c r="U422" i="20"/>
  <c r="AW422" i="20" s="1"/>
  <c r="T422" i="20"/>
  <c r="S422" i="20"/>
  <c r="R422" i="20"/>
  <c r="O422" i="20"/>
  <c r="J422" i="20"/>
  <c r="I422" i="20"/>
  <c r="H422" i="20"/>
  <c r="BW421" i="20"/>
  <c r="BU421" i="20"/>
  <c r="BS421" i="20"/>
  <c r="BI421" i="20"/>
  <c r="BH421" i="20"/>
  <c r="AY421" i="20"/>
  <c r="AU421" i="20"/>
  <c r="AT421" i="20"/>
  <c r="AS421" i="20"/>
  <c r="AR421" i="20"/>
  <c r="AQ421" i="20"/>
  <c r="AP421" i="20"/>
  <c r="AO421" i="20"/>
  <c r="AL421" i="20"/>
  <c r="AJ421" i="20"/>
  <c r="AI421" i="20"/>
  <c r="AH421" i="20"/>
  <c r="AG421" i="20"/>
  <c r="U421" i="20"/>
  <c r="AW421" i="20" s="1"/>
  <c r="T421" i="20"/>
  <c r="S421" i="20"/>
  <c r="R421" i="20"/>
  <c r="O421" i="20"/>
  <c r="J421" i="20"/>
  <c r="I421" i="20"/>
  <c r="H421" i="20"/>
  <c r="BW420" i="20"/>
  <c r="BU420" i="20"/>
  <c r="BS420" i="20"/>
  <c r="BI420" i="20"/>
  <c r="BH420" i="20"/>
  <c r="AY420" i="20"/>
  <c r="AU420" i="20"/>
  <c r="AT420" i="20"/>
  <c r="AS420" i="20"/>
  <c r="AR420" i="20"/>
  <c r="AQ420" i="20"/>
  <c r="AP420" i="20"/>
  <c r="AO420" i="20"/>
  <c r="AL420" i="20"/>
  <c r="AJ420" i="20"/>
  <c r="AI420" i="20"/>
  <c r="AH420" i="20"/>
  <c r="AG420" i="20"/>
  <c r="U420" i="20"/>
  <c r="AW420" i="20" s="1"/>
  <c r="T420" i="20"/>
  <c r="S420" i="20"/>
  <c r="R420" i="20"/>
  <c r="O420" i="20"/>
  <c r="J420" i="20"/>
  <c r="I420" i="20"/>
  <c r="H420" i="20"/>
  <c r="BW419" i="20"/>
  <c r="BU419" i="20"/>
  <c r="BS419" i="20"/>
  <c r="BI419" i="20"/>
  <c r="BH419" i="20"/>
  <c r="AY419" i="20"/>
  <c r="AU419" i="20"/>
  <c r="AT419" i="20"/>
  <c r="AS419" i="20"/>
  <c r="AR419" i="20"/>
  <c r="AQ419" i="20"/>
  <c r="AP419" i="20"/>
  <c r="AO419" i="20"/>
  <c r="AL419" i="20"/>
  <c r="AJ419" i="20"/>
  <c r="AI419" i="20"/>
  <c r="AH419" i="20"/>
  <c r="AG419" i="20"/>
  <c r="U419" i="20"/>
  <c r="AW419" i="20" s="1"/>
  <c r="T419" i="20"/>
  <c r="S419" i="20"/>
  <c r="R419" i="20"/>
  <c r="O419" i="20"/>
  <c r="J419" i="20"/>
  <c r="I419" i="20"/>
  <c r="H419" i="20"/>
  <c r="BW418" i="20"/>
  <c r="BU418" i="20"/>
  <c r="BS418" i="20"/>
  <c r="BI418" i="20"/>
  <c r="BH418" i="20"/>
  <c r="AY418" i="20"/>
  <c r="AU418" i="20"/>
  <c r="AT418" i="20"/>
  <c r="AS418" i="20"/>
  <c r="AR418" i="20"/>
  <c r="AQ418" i="20"/>
  <c r="AP418" i="20"/>
  <c r="AO418" i="20"/>
  <c r="AL418" i="20"/>
  <c r="AJ418" i="20"/>
  <c r="AI418" i="20"/>
  <c r="AH418" i="20"/>
  <c r="AG418" i="20"/>
  <c r="U418" i="20"/>
  <c r="AW418" i="20" s="1"/>
  <c r="T418" i="20"/>
  <c r="S418" i="20"/>
  <c r="R418" i="20"/>
  <c r="O418" i="20"/>
  <c r="J418" i="20"/>
  <c r="I418" i="20"/>
  <c r="H418" i="20"/>
  <c r="BW417" i="20"/>
  <c r="BU417" i="20"/>
  <c r="BS417" i="20"/>
  <c r="BI417" i="20"/>
  <c r="BH417" i="20"/>
  <c r="AY417" i="20"/>
  <c r="AU417" i="20"/>
  <c r="AT417" i="20"/>
  <c r="AS417" i="20"/>
  <c r="AR417" i="20"/>
  <c r="AQ417" i="20"/>
  <c r="AP417" i="20"/>
  <c r="AO417" i="20"/>
  <c r="AL417" i="20"/>
  <c r="AJ417" i="20"/>
  <c r="AI417" i="20"/>
  <c r="AH417" i="20"/>
  <c r="AG417" i="20"/>
  <c r="U417" i="20"/>
  <c r="AW417" i="20" s="1"/>
  <c r="T417" i="20"/>
  <c r="S417" i="20"/>
  <c r="R417" i="20"/>
  <c r="O417" i="20"/>
  <c r="J417" i="20"/>
  <c r="I417" i="20"/>
  <c r="H417" i="20"/>
  <c r="BW416" i="20"/>
  <c r="BU416" i="20"/>
  <c r="BS416" i="20"/>
  <c r="BI416" i="20"/>
  <c r="BH416" i="20"/>
  <c r="AY416" i="20"/>
  <c r="AU416" i="20"/>
  <c r="AT416" i="20"/>
  <c r="AS416" i="20"/>
  <c r="AR416" i="20"/>
  <c r="AQ416" i="20"/>
  <c r="AP416" i="20"/>
  <c r="AO416" i="20"/>
  <c r="AL416" i="20"/>
  <c r="AJ416" i="20"/>
  <c r="AI416" i="20"/>
  <c r="AH416" i="20"/>
  <c r="AG416" i="20"/>
  <c r="U416" i="20"/>
  <c r="AW416" i="20" s="1"/>
  <c r="T416" i="20"/>
  <c r="S416" i="20"/>
  <c r="R416" i="20"/>
  <c r="O416" i="20"/>
  <c r="J416" i="20"/>
  <c r="I416" i="20"/>
  <c r="H416" i="20"/>
  <c r="BW415" i="20"/>
  <c r="BU415" i="20"/>
  <c r="BS415" i="20"/>
  <c r="BI415" i="20"/>
  <c r="BH415" i="20"/>
  <c r="AY415" i="20"/>
  <c r="AU415" i="20"/>
  <c r="AT415" i="20"/>
  <c r="AS415" i="20"/>
  <c r="AR415" i="20"/>
  <c r="AQ415" i="20"/>
  <c r="AP415" i="20"/>
  <c r="AO415" i="20"/>
  <c r="AL415" i="20"/>
  <c r="AJ415" i="20"/>
  <c r="AI415" i="20"/>
  <c r="AH415" i="20"/>
  <c r="AG415" i="20"/>
  <c r="U415" i="20"/>
  <c r="AW415" i="20" s="1"/>
  <c r="T415" i="20"/>
  <c r="S415" i="20"/>
  <c r="R415" i="20"/>
  <c r="O415" i="20"/>
  <c r="J415" i="20"/>
  <c r="I415" i="20"/>
  <c r="H415" i="20"/>
  <c r="BW414" i="20"/>
  <c r="BU414" i="20"/>
  <c r="BS414" i="20"/>
  <c r="BI414" i="20"/>
  <c r="BH414" i="20"/>
  <c r="AY414" i="20"/>
  <c r="AU414" i="20"/>
  <c r="AT414" i="20"/>
  <c r="AS414" i="20"/>
  <c r="AR414" i="20"/>
  <c r="AQ414" i="20"/>
  <c r="AP414" i="20"/>
  <c r="AO414" i="20"/>
  <c r="AL414" i="20"/>
  <c r="AJ414" i="20"/>
  <c r="AI414" i="20"/>
  <c r="AH414" i="20"/>
  <c r="AG414" i="20"/>
  <c r="U414" i="20"/>
  <c r="AW414" i="20" s="1"/>
  <c r="T414" i="20"/>
  <c r="S414" i="20"/>
  <c r="R414" i="20"/>
  <c r="O414" i="20"/>
  <c r="J414" i="20"/>
  <c r="I414" i="20"/>
  <c r="H414" i="20"/>
  <c r="BW413" i="20"/>
  <c r="BU413" i="20"/>
  <c r="BS413" i="20"/>
  <c r="BI413" i="20"/>
  <c r="BH413" i="20"/>
  <c r="AY413" i="20"/>
  <c r="AU413" i="20"/>
  <c r="AT413" i="20"/>
  <c r="AS413" i="20"/>
  <c r="AR413" i="20"/>
  <c r="AQ413" i="20"/>
  <c r="AP413" i="20"/>
  <c r="AO413" i="20"/>
  <c r="AL413" i="20"/>
  <c r="AJ413" i="20"/>
  <c r="AI413" i="20"/>
  <c r="AH413" i="20"/>
  <c r="AG413" i="20"/>
  <c r="U413" i="20"/>
  <c r="AW413" i="20" s="1"/>
  <c r="T413" i="20"/>
  <c r="S413" i="20"/>
  <c r="R413" i="20"/>
  <c r="O413" i="20"/>
  <c r="J413" i="20"/>
  <c r="I413" i="20"/>
  <c r="H413" i="20"/>
  <c r="BW412" i="20"/>
  <c r="BU412" i="20"/>
  <c r="BS412" i="20"/>
  <c r="BI412" i="20"/>
  <c r="BH412" i="20"/>
  <c r="AY412" i="20"/>
  <c r="AU412" i="20"/>
  <c r="AT412" i="20"/>
  <c r="AS412" i="20"/>
  <c r="AR412" i="20"/>
  <c r="AQ412" i="20"/>
  <c r="AP412" i="20"/>
  <c r="AO412" i="20"/>
  <c r="AL412" i="20"/>
  <c r="AJ412" i="20"/>
  <c r="AI412" i="20"/>
  <c r="AH412" i="20"/>
  <c r="AG412" i="20"/>
  <c r="U412" i="20"/>
  <c r="AW412" i="20" s="1"/>
  <c r="T412" i="20"/>
  <c r="S412" i="20"/>
  <c r="R412" i="20"/>
  <c r="O412" i="20"/>
  <c r="J412" i="20"/>
  <c r="I412" i="20"/>
  <c r="H412" i="20"/>
  <c r="BW411" i="20"/>
  <c r="BU411" i="20"/>
  <c r="BS411" i="20"/>
  <c r="BI411" i="20"/>
  <c r="BH411" i="20"/>
  <c r="AY411" i="20"/>
  <c r="AU411" i="20"/>
  <c r="AT411" i="20"/>
  <c r="AS411" i="20"/>
  <c r="AR411" i="20"/>
  <c r="AQ411" i="20"/>
  <c r="AP411" i="20"/>
  <c r="AO411" i="20"/>
  <c r="AL411" i="20"/>
  <c r="AJ411" i="20"/>
  <c r="AI411" i="20"/>
  <c r="AH411" i="20"/>
  <c r="AG411" i="20"/>
  <c r="U411" i="20"/>
  <c r="AW411" i="20" s="1"/>
  <c r="T411" i="20"/>
  <c r="S411" i="20"/>
  <c r="R411" i="20"/>
  <c r="O411" i="20"/>
  <c r="J411" i="20"/>
  <c r="I411" i="20"/>
  <c r="H411" i="20"/>
  <c r="BW410" i="20"/>
  <c r="BU410" i="20"/>
  <c r="BS410" i="20"/>
  <c r="BI410" i="20"/>
  <c r="BH410" i="20"/>
  <c r="AY410" i="20"/>
  <c r="AU410" i="20"/>
  <c r="AT410" i="20"/>
  <c r="AS410" i="20"/>
  <c r="AR410" i="20"/>
  <c r="AQ410" i="20"/>
  <c r="AP410" i="20"/>
  <c r="AO410" i="20"/>
  <c r="AL410" i="20"/>
  <c r="AJ410" i="20"/>
  <c r="AI410" i="20"/>
  <c r="AH410" i="20"/>
  <c r="AG410" i="20"/>
  <c r="U410" i="20"/>
  <c r="AW410" i="20" s="1"/>
  <c r="T410" i="20"/>
  <c r="S410" i="20"/>
  <c r="R410" i="20"/>
  <c r="O410" i="20"/>
  <c r="J410" i="20"/>
  <c r="I410" i="20"/>
  <c r="H410" i="20"/>
  <c r="BW409" i="20"/>
  <c r="BU409" i="20"/>
  <c r="BS409" i="20"/>
  <c r="BI409" i="20"/>
  <c r="BH409" i="20"/>
  <c r="AY409" i="20"/>
  <c r="AU409" i="20"/>
  <c r="AT409" i="20"/>
  <c r="AS409" i="20"/>
  <c r="AR409" i="20"/>
  <c r="AQ409" i="20"/>
  <c r="AP409" i="20"/>
  <c r="AO409" i="20"/>
  <c r="AL409" i="20"/>
  <c r="AJ409" i="20"/>
  <c r="AI409" i="20"/>
  <c r="AH409" i="20"/>
  <c r="AG409" i="20"/>
  <c r="U409" i="20"/>
  <c r="AW409" i="20" s="1"/>
  <c r="T409" i="20"/>
  <c r="S409" i="20"/>
  <c r="R409" i="20"/>
  <c r="O409" i="20"/>
  <c r="J409" i="20"/>
  <c r="I409" i="20"/>
  <c r="H409" i="20"/>
  <c r="BW408" i="20"/>
  <c r="BU408" i="20"/>
  <c r="BS408" i="20"/>
  <c r="BI408" i="20"/>
  <c r="BH408" i="20"/>
  <c r="AY408" i="20"/>
  <c r="AU408" i="20"/>
  <c r="AT408" i="20"/>
  <c r="AS408" i="20"/>
  <c r="AR408" i="20"/>
  <c r="AQ408" i="20"/>
  <c r="AP408" i="20"/>
  <c r="AO408" i="20"/>
  <c r="AL408" i="20"/>
  <c r="AJ408" i="20"/>
  <c r="AI408" i="20"/>
  <c r="AH408" i="20"/>
  <c r="AG408" i="20"/>
  <c r="U408" i="20"/>
  <c r="AW408" i="20" s="1"/>
  <c r="T408" i="20"/>
  <c r="S408" i="20"/>
  <c r="R408" i="20"/>
  <c r="O408" i="20"/>
  <c r="J408" i="20"/>
  <c r="I408" i="20"/>
  <c r="H408" i="20"/>
  <c r="BW407" i="20"/>
  <c r="BU407" i="20"/>
  <c r="BS407" i="20"/>
  <c r="BI407" i="20"/>
  <c r="BH407" i="20"/>
  <c r="AY407" i="20"/>
  <c r="AU407" i="20"/>
  <c r="AT407" i="20"/>
  <c r="AS407" i="20"/>
  <c r="AR407" i="20"/>
  <c r="AQ407" i="20"/>
  <c r="AP407" i="20"/>
  <c r="AO407" i="20"/>
  <c r="AL407" i="20"/>
  <c r="AJ407" i="20"/>
  <c r="AI407" i="20"/>
  <c r="AH407" i="20"/>
  <c r="AG407" i="20"/>
  <c r="U407" i="20"/>
  <c r="AW407" i="20" s="1"/>
  <c r="T407" i="20"/>
  <c r="S407" i="20"/>
  <c r="R407" i="20"/>
  <c r="O407" i="20"/>
  <c r="J407" i="20"/>
  <c r="I407" i="20"/>
  <c r="H407" i="20"/>
  <c r="BW406" i="20"/>
  <c r="BU406" i="20"/>
  <c r="BS406" i="20"/>
  <c r="BI406" i="20"/>
  <c r="BH406" i="20"/>
  <c r="AY406" i="20"/>
  <c r="AU406" i="20"/>
  <c r="AT406" i="20"/>
  <c r="AS406" i="20"/>
  <c r="AR406" i="20"/>
  <c r="AQ406" i="20"/>
  <c r="AP406" i="20"/>
  <c r="AO406" i="20"/>
  <c r="AL406" i="20"/>
  <c r="AJ406" i="20"/>
  <c r="AI406" i="20"/>
  <c r="AH406" i="20"/>
  <c r="AG406" i="20"/>
  <c r="U406" i="20"/>
  <c r="AW406" i="20" s="1"/>
  <c r="T406" i="20"/>
  <c r="S406" i="20"/>
  <c r="R406" i="20"/>
  <c r="O406" i="20"/>
  <c r="J406" i="20"/>
  <c r="I406" i="20"/>
  <c r="H406" i="20"/>
  <c r="BW405" i="20"/>
  <c r="BU405" i="20"/>
  <c r="BT405" i="20"/>
  <c r="BS405" i="20"/>
  <c r="BI405" i="20"/>
  <c r="BH405" i="20"/>
  <c r="AY405" i="20"/>
  <c r="AU405" i="20"/>
  <c r="AT405" i="20"/>
  <c r="AS405" i="20"/>
  <c r="AR405" i="20"/>
  <c r="AQ405" i="20"/>
  <c r="AP405" i="20"/>
  <c r="AO405" i="20"/>
  <c r="AL405" i="20"/>
  <c r="AJ405" i="20"/>
  <c r="AI405" i="20"/>
  <c r="AH405" i="20"/>
  <c r="AG405" i="20"/>
  <c r="U405" i="20"/>
  <c r="AW405" i="20" s="1"/>
  <c r="T405" i="20"/>
  <c r="S405" i="20"/>
  <c r="R405" i="20"/>
  <c r="O405" i="20"/>
  <c r="J405" i="20"/>
  <c r="I405" i="20"/>
  <c r="H405" i="20"/>
  <c r="BW404" i="20"/>
  <c r="BU404" i="20"/>
  <c r="BT404" i="20"/>
  <c r="BS404" i="20"/>
  <c r="BI404" i="20"/>
  <c r="BH404" i="20"/>
  <c r="AY404" i="20"/>
  <c r="AU404" i="20"/>
  <c r="AT404" i="20"/>
  <c r="AS404" i="20"/>
  <c r="AR404" i="20"/>
  <c r="AQ404" i="20"/>
  <c r="AP404" i="20"/>
  <c r="AO404" i="20"/>
  <c r="AL404" i="20"/>
  <c r="AJ404" i="20"/>
  <c r="AI404" i="20"/>
  <c r="AH404" i="20"/>
  <c r="AG404" i="20"/>
  <c r="U404" i="20"/>
  <c r="AW404" i="20" s="1"/>
  <c r="T404" i="20"/>
  <c r="S404" i="20"/>
  <c r="R404" i="20"/>
  <c r="O404" i="20"/>
  <c r="J404" i="20"/>
  <c r="I404" i="20"/>
  <c r="H404" i="20"/>
  <c r="BW403" i="20"/>
  <c r="BU403" i="20"/>
  <c r="BT403" i="20"/>
  <c r="BS403" i="20"/>
  <c r="BI403" i="20"/>
  <c r="BH403" i="20"/>
  <c r="AY403" i="20"/>
  <c r="AU403" i="20"/>
  <c r="AT403" i="20"/>
  <c r="AS403" i="20"/>
  <c r="AR403" i="20"/>
  <c r="AQ403" i="20"/>
  <c r="AP403" i="20"/>
  <c r="AO403" i="20"/>
  <c r="AL403" i="20"/>
  <c r="AJ403" i="20"/>
  <c r="AI403" i="20"/>
  <c r="AH403" i="20"/>
  <c r="AG403" i="20"/>
  <c r="U403" i="20"/>
  <c r="AW403" i="20" s="1"/>
  <c r="T403" i="20"/>
  <c r="S403" i="20"/>
  <c r="R403" i="20"/>
  <c r="O403" i="20"/>
  <c r="J403" i="20"/>
  <c r="I403" i="20"/>
  <c r="H403" i="20"/>
  <c r="BW402" i="20"/>
  <c r="BU402" i="20"/>
  <c r="BT402" i="20"/>
  <c r="BS402" i="20"/>
  <c r="BI402" i="20"/>
  <c r="BH402" i="20"/>
  <c r="AY402" i="20"/>
  <c r="AU402" i="20"/>
  <c r="AT402" i="20"/>
  <c r="AS402" i="20"/>
  <c r="AR402" i="20"/>
  <c r="AQ402" i="20"/>
  <c r="AP402" i="20"/>
  <c r="AO402" i="20"/>
  <c r="AL402" i="20"/>
  <c r="AJ402" i="20"/>
  <c r="AI402" i="20"/>
  <c r="AH402" i="20"/>
  <c r="AG402" i="20"/>
  <c r="U402" i="20"/>
  <c r="AW402" i="20" s="1"/>
  <c r="T402" i="20"/>
  <c r="S402" i="20"/>
  <c r="R402" i="20"/>
  <c r="O402" i="20"/>
  <c r="J402" i="20"/>
  <c r="I402" i="20"/>
  <c r="H402" i="20"/>
  <c r="BW401" i="20"/>
  <c r="BU401" i="20"/>
  <c r="BT401" i="20"/>
  <c r="BS401" i="20"/>
  <c r="BI401" i="20"/>
  <c r="BH401" i="20"/>
  <c r="AY401" i="20"/>
  <c r="AU401" i="20"/>
  <c r="AT401" i="20"/>
  <c r="AS401" i="20"/>
  <c r="AR401" i="20"/>
  <c r="AQ401" i="20"/>
  <c r="AP401" i="20"/>
  <c r="AO401" i="20"/>
  <c r="AL401" i="20"/>
  <c r="AJ401" i="20"/>
  <c r="AI401" i="20"/>
  <c r="AH401" i="20"/>
  <c r="AG401" i="20"/>
  <c r="U401" i="20"/>
  <c r="AW401" i="20" s="1"/>
  <c r="T401" i="20"/>
  <c r="S401" i="20"/>
  <c r="R401" i="20"/>
  <c r="O401" i="20"/>
  <c r="J401" i="20"/>
  <c r="I401" i="20"/>
  <c r="H401" i="20"/>
  <c r="BW400" i="20"/>
  <c r="BU400" i="20"/>
  <c r="BT400" i="20"/>
  <c r="BS400" i="20"/>
  <c r="BI400" i="20"/>
  <c r="BH400" i="20"/>
  <c r="AY400" i="20"/>
  <c r="AU400" i="20"/>
  <c r="AT400" i="20"/>
  <c r="AS400" i="20"/>
  <c r="AR400" i="20"/>
  <c r="AQ400" i="20"/>
  <c r="AP400" i="20"/>
  <c r="AO400" i="20"/>
  <c r="AL400" i="20"/>
  <c r="AJ400" i="20"/>
  <c r="AI400" i="20"/>
  <c r="AH400" i="20"/>
  <c r="AG400" i="20"/>
  <c r="U400" i="20"/>
  <c r="AW400" i="20" s="1"/>
  <c r="T400" i="20"/>
  <c r="S400" i="20"/>
  <c r="R400" i="20"/>
  <c r="O400" i="20"/>
  <c r="J400" i="20"/>
  <c r="I400" i="20"/>
  <c r="H400" i="20"/>
  <c r="BW399" i="20"/>
  <c r="BU399" i="20"/>
  <c r="BT399" i="20"/>
  <c r="BS399" i="20"/>
  <c r="BI399" i="20"/>
  <c r="BH399" i="20"/>
  <c r="AY399" i="20"/>
  <c r="AU399" i="20"/>
  <c r="AT399" i="20"/>
  <c r="AS399" i="20"/>
  <c r="AR399" i="20"/>
  <c r="AQ399" i="20"/>
  <c r="AP399" i="20"/>
  <c r="AO399" i="20"/>
  <c r="AL399" i="20"/>
  <c r="AJ399" i="20"/>
  <c r="AI399" i="20"/>
  <c r="AH399" i="20"/>
  <c r="AG399" i="20"/>
  <c r="U399" i="20"/>
  <c r="AW399" i="20" s="1"/>
  <c r="T399" i="20"/>
  <c r="S399" i="20"/>
  <c r="R399" i="20"/>
  <c r="O399" i="20"/>
  <c r="J399" i="20"/>
  <c r="I399" i="20"/>
  <c r="H399" i="20"/>
  <c r="BW398" i="20"/>
  <c r="BU398" i="20"/>
  <c r="BT398" i="20"/>
  <c r="BS398" i="20"/>
  <c r="BI398" i="20"/>
  <c r="BH398" i="20"/>
  <c r="AY398" i="20"/>
  <c r="AU398" i="20"/>
  <c r="AT398" i="20"/>
  <c r="AS398" i="20"/>
  <c r="AR398" i="20"/>
  <c r="AQ398" i="20"/>
  <c r="AP398" i="20"/>
  <c r="AO398" i="20"/>
  <c r="AL398" i="20"/>
  <c r="AJ398" i="20"/>
  <c r="AI398" i="20"/>
  <c r="AH398" i="20"/>
  <c r="AG398" i="20"/>
  <c r="U398" i="20"/>
  <c r="AW398" i="20" s="1"/>
  <c r="T398" i="20"/>
  <c r="S398" i="20"/>
  <c r="R398" i="20"/>
  <c r="O398" i="20"/>
  <c r="J398" i="20"/>
  <c r="I398" i="20"/>
  <c r="H398" i="20"/>
  <c r="BW397" i="20"/>
  <c r="BU397" i="20"/>
  <c r="BT397" i="20"/>
  <c r="BS397" i="20"/>
  <c r="BI397" i="20"/>
  <c r="BH397" i="20"/>
  <c r="AY397" i="20"/>
  <c r="AU397" i="20"/>
  <c r="AT397" i="20"/>
  <c r="AS397" i="20"/>
  <c r="AR397" i="20"/>
  <c r="AQ397" i="20"/>
  <c r="AP397" i="20"/>
  <c r="AO397" i="20"/>
  <c r="AL397" i="20"/>
  <c r="AJ397" i="20"/>
  <c r="AI397" i="20"/>
  <c r="AH397" i="20"/>
  <c r="AG397" i="20"/>
  <c r="U397" i="20"/>
  <c r="AW397" i="20" s="1"/>
  <c r="T397" i="20"/>
  <c r="S397" i="20"/>
  <c r="R397" i="20"/>
  <c r="O397" i="20"/>
  <c r="J397" i="20"/>
  <c r="I397" i="20"/>
  <c r="H397" i="20"/>
  <c r="BW396" i="20"/>
  <c r="BU396" i="20"/>
  <c r="BT396" i="20"/>
  <c r="BS396" i="20"/>
  <c r="BI396" i="20"/>
  <c r="BH396" i="20"/>
  <c r="AY396" i="20"/>
  <c r="AU396" i="20"/>
  <c r="AT396" i="20"/>
  <c r="AS396" i="20"/>
  <c r="AR396" i="20"/>
  <c r="AQ396" i="20"/>
  <c r="AP396" i="20"/>
  <c r="AO396" i="20"/>
  <c r="AL396" i="20"/>
  <c r="AJ396" i="20"/>
  <c r="AI396" i="20"/>
  <c r="AH396" i="20"/>
  <c r="AG396" i="20"/>
  <c r="U396" i="20"/>
  <c r="AW396" i="20" s="1"/>
  <c r="T396" i="20"/>
  <c r="S396" i="20"/>
  <c r="R396" i="20"/>
  <c r="O396" i="20"/>
  <c r="J396" i="20"/>
  <c r="I396" i="20"/>
  <c r="H396" i="20"/>
  <c r="BW395" i="20"/>
  <c r="BU395" i="20"/>
  <c r="BT395" i="20"/>
  <c r="BS395" i="20"/>
  <c r="BI395" i="20"/>
  <c r="BH395" i="20"/>
  <c r="AY395" i="20"/>
  <c r="AU395" i="20"/>
  <c r="AT395" i="20"/>
  <c r="AS395" i="20"/>
  <c r="AR395" i="20"/>
  <c r="AQ395" i="20"/>
  <c r="AP395" i="20"/>
  <c r="AO395" i="20"/>
  <c r="AL395" i="20"/>
  <c r="AJ395" i="20"/>
  <c r="AI395" i="20"/>
  <c r="AH395" i="20"/>
  <c r="AG395" i="20"/>
  <c r="U395" i="20"/>
  <c r="AW395" i="20" s="1"/>
  <c r="T395" i="20"/>
  <c r="S395" i="20"/>
  <c r="R395" i="20"/>
  <c r="O395" i="20"/>
  <c r="J395" i="20"/>
  <c r="I395" i="20"/>
  <c r="H395" i="20"/>
  <c r="BW394" i="20"/>
  <c r="BU394" i="20"/>
  <c r="BS394" i="20"/>
  <c r="BI394" i="20"/>
  <c r="BH394" i="20"/>
  <c r="AY394" i="20"/>
  <c r="AU394" i="20"/>
  <c r="AT394" i="20"/>
  <c r="AS394" i="20"/>
  <c r="AR394" i="20"/>
  <c r="AQ394" i="20"/>
  <c r="AP394" i="20"/>
  <c r="AO394" i="20"/>
  <c r="AL394" i="20"/>
  <c r="AJ394" i="20"/>
  <c r="AI394" i="20"/>
  <c r="AH394" i="20"/>
  <c r="AG394" i="20"/>
  <c r="U394" i="20"/>
  <c r="AW394" i="20" s="1"/>
  <c r="T394" i="20"/>
  <c r="S394" i="20"/>
  <c r="R394" i="20"/>
  <c r="O394" i="20"/>
  <c r="J394" i="20"/>
  <c r="I394" i="20"/>
  <c r="H394" i="20"/>
  <c r="BW393" i="20"/>
  <c r="BU393" i="20"/>
  <c r="BS393" i="20"/>
  <c r="BI393" i="20"/>
  <c r="BH393" i="20"/>
  <c r="AY393" i="20"/>
  <c r="AU393" i="20"/>
  <c r="AT393" i="20"/>
  <c r="AS393" i="20"/>
  <c r="AR393" i="20"/>
  <c r="AQ393" i="20"/>
  <c r="AP393" i="20"/>
  <c r="AO393" i="20"/>
  <c r="AL393" i="20"/>
  <c r="AJ393" i="20"/>
  <c r="AI393" i="20"/>
  <c r="AH393" i="20"/>
  <c r="AG393" i="20"/>
  <c r="U393" i="20"/>
  <c r="AW393" i="20" s="1"/>
  <c r="T393" i="20"/>
  <c r="S393" i="20"/>
  <c r="R393" i="20"/>
  <c r="O393" i="20"/>
  <c r="J393" i="20"/>
  <c r="I393" i="20"/>
  <c r="H393" i="20"/>
  <c r="BW392" i="20"/>
  <c r="BU392" i="20"/>
  <c r="BS392" i="20"/>
  <c r="BI392" i="20"/>
  <c r="BH392" i="20"/>
  <c r="AY392" i="20"/>
  <c r="AU392" i="20"/>
  <c r="AT392" i="20"/>
  <c r="AS392" i="20"/>
  <c r="AR392" i="20"/>
  <c r="AQ392" i="20"/>
  <c r="AP392" i="20"/>
  <c r="AO392" i="20"/>
  <c r="AL392" i="20"/>
  <c r="AJ392" i="20"/>
  <c r="AI392" i="20"/>
  <c r="AH392" i="20"/>
  <c r="AG392" i="20"/>
  <c r="U392" i="20"/>
  <c r="AW392" i="20" s="1"/>
  <c r="T392" i="20"/>
  <c r="S392" i="20"/>
  <c r="R392" i="20"/>
  <c r="O392" i="20"/>
  <c r="J392" i="20"/>
  <c r="I392" i="20"/>
  <c r="H392" i="20"/>
  <c r="BW391" i="20"/>
  <c r="BU391" i="20"/>
  <c r="BS391" i="20"/>
  <c r="BI391" i="20"/>
  <c r="BH391" i="20"/>
  <c r="AY391" i="20"/>
  <c r="AU391" i="20"/>
  <c r="AT391" i="20"/>
  <c r="AS391" i="20"/>
  <c r="AR391" i="20"/>
  <c r="AQ391" i="20"/>
  <c r="AP391" i="20"/>
  <c r="AO391" i="20"/>
  <c r="AL391" i="20"/>
  <c r="AJ391" i="20"/>
  <c r="AI391" i="20"/>
  <c r="AH391" i="20"/>
  <c r="AG391" i="20"/>
  <c r="U391" i="20"/>
  <c r="AW391" i="20" s="1"/>
  <c r="T391" i="20"/>
  <c r="S391" i="20"/>
  <c r="R391" i="20"/>
  <c r="O391" i="20"/>
  <c r="J391" i="20"/>
  <c r="I391" i="20"/>
  <c r="H391" i="20"/>
  <c r="BW390" i="20"/>
  <c r="BU390" i="20"/>
  <c r="BS390" i="20"/>
  <c r="BI390" i="20"/>
  <c r="BH390" i="20"/>
  <c r="AY390" i="20"/>
  <c r="AU390" i="20"/>
  <c r="AT390" i="20"/>
  <c r="AS390" i="20"/>
  <c r="AR390" i="20"/>
  <c r="AQ390" i="20"/>
  <c r="AP390" i="20"/>
  <c r="AO390" i="20"/>
  <c r="AL390" i="20"/>
  <c r="AJ390" i="20"/>
  <c r="AI390" i="20"/>
  <c r="AH390" i="20"/>
  <c r="AG390" i="20"/>
  <c r="U390" i="20"/>
  <c r="AW390" i="20" s="1"/>
  <c r="T390" i="20"/>
  <c r="S390" i="20"/>
  <c r="R390" i="20"/>
  <c r="O390" i="20"/>
  <c r="J390" i="20"/>
  <c r="I390" i="20"/>
  <c r="H390" i="20"/>
  <c r="BW389" i="20"/>
  <c r="BU389" i="20"/>
  <c r="BS389" i="20"/>
  <c r="BI389" i="20"/>
  <c r="BH389" i="20"/>
  <c r="AY389" i="20"/>
  <c r="AU389" i="20"/>
  <c r="AT389" i="20"/>
  <c r="AS389" i="20"/>
  <c r="AR389" i="20"/>
  <c r="AQ389" i="20"/>
  <c r="AP389" i="20"/>
  <c r="AO389" i="20"/>
  <c r="AL389" i="20"/>
  <c r="AJ389" i="20"/>
  <c r="AI389" i="20"/>
  <c r="AH389" i="20"/>
  <c r="AG389" i="20"/>
  <c r="U389" i="20"/>
  <c r="AW389" i="20" s="1"/>
  <c r="T389" i="20"/>
  <c r="S389" i="20"/>
  <c r="R389" i="20"/>
  <c r="O389" i="20"/>
  <c r="J389" i="20"/>
  <c r="I389" i="20"/>
  <c r="H389" i="20"/>
  <c r="BW388" i="20"/>
  <c r="BU388" i="20"/>
  <c r="BS388" i="20"/>
  <c r="BI388" i="20"/>
  <c r="BH388" i="20"/>
  <c r="AY388" i="20"/>
  <c r="AU388" i="20"/>
  <c r="AT388" i="20"/>
  <c r="AS388" i="20"/>
  <c r="AR388" i="20"/>
  <c r="AQ388" i="20"/>
  <c r="AP388" i="20"/>
  <c r="AO388" i="20"/>
  <c r="AL388" i="20"/>
  <c r="AJ388" i="20"/>
  <c r="AI388" i="20"/>
  <c r="AH388" i="20"/>
  <c r="AG388" i="20"/>
  <c r="U388" i="20"/>
  <c r="AW388" i="20" s="1"/>
  <c r="T388" i="20"/>
  <c r="S388" i="20"/>
  <c r="R388" i="20"/>
  <c r="O388" i="20"/>
  <c r="J388" i="20"/>
  <c r="I388" i="20"/>
  <c r="H388" i="20"/>
  <c r="BW387" i="20"/>
  <c r="BU387" i="20"/>
  <c r="BS387" i="20"/>
  <c r="BI387" i="20"/>
  <c r="BH387" i="20"/>
  <c r="AY387" i="20"/>
  <c r="AU387" i="20"/>
  <c r="AT387" i="20"/>
  <c r="AS387" i="20"/>
  <c r="AR387" i="20"/>
  <c r="AQ387" i="20"/>
  <c r="AP387" i="20"/>
  <c r="AO387" i="20"/>
  <c r="AL387" i="20"/>
  <c r="AJ387" i="20"/>
  <c r="AI387" i="20"/>
  <c r="AH387" i="20"/>
  <c r="AG387" i="20"/>
  <c r="U387" i="20"/>
  <c r="AW387" i="20" s="1"/>
  <c r="T387" i="20"/>
  <c r="S387" i="20"/>
  <c r="R387" i="20"/>
  <c r="O387" i="20"/>
  <c r="J387" i="20"/>
  <c r="I387" i="20"/>
  <c r="H387" i="20"/>
  <c r="BW386" i="20"/>
  <c r="BU386" i="20"/>
  <c r="BS386" i="20"/>
  <c r="BI386" i="20"/>
  <c r="BH386" i="20"/>
  <c r="AY386" i="20"/>
  <c r="AU386" i="20"/>
  <c r="AT386" i="20"/>
  <c r="AS386" i="20"/>
  <c r="AR386" i="20"/>
  <c r="AQ386" i="20"/>
  <c r="AP386" i="20"/>
  <c r="AO386" i="20"/>
  <c r="AL386" i="20"/>
  <c r="AJ386" i="20"/>
  <c r="AI386" i="20"/>
  <c r="AH386" i="20"/>
  <c r="AG386" i="20"/>
  <c r="U386" i="20"/>
  <c r="AW386" i="20" s="1"/>
  <c r="T386" i="20"/>
  <c r="S386" i="20"/>
  <c r="R386" i="20"/>
  <c r="O386" i="20"/>
  <c r="J386" i="20"/>
  <c r="I386" i="20"/>
  <c r="H386" i="20"/>
  <c r="BW385" i="20"/>
  <c r="BU385" i="20"/>
  <c r="BS385" i="20"/>
  <c r="BI385" i="20"/>
  <c r="BH385" i="20"/>
  <c r="AY385" i="20"/>
  <c r="AU385" i="20"/>
  <c r="AT385" i="20"/>
  <c r="AS385" i="20"/>
  <c r="AR385" i="20"/>
  <c r="AQ385" i="20"/>
  <c r="AP385" i="20"/>
  <c r="AO385" i="20"/>
  <c r="AL385" i="20"/>
  <c r="AJ385" i="20"/>
  <c r="AI385" i="20"/>
  <c r="AH385" i="20"/>
  <c r="AG385" i="20"/>
  <c r="U385" i="20"/>
  <c r="AW385" i="20" s="1"/>
  <c r="T385" i="20"/>
  <c r="S385" i="20"/>
  <c r="R385" i="20"/>
  <c r="O385" i="20"/>
  <c r="J385" i="20"/>
  <c r="I385" i="20"/>
  <c r="H385" i="20"/>
  <c r="BW384" i="20"/>
  <c r="BU384" i="20"/>
  <c r="BS384" i="20"/>
  <c r="BI384" i="20"/>
  <c r="BH384" i="20"/>
  <c r="AY384" i="20"/>
  <c r="AU384" i="20"/>
  <c r="AT384" i="20"/>
  <c r="AS384" i="20"/>
  <c r="AR384" i="20"/>
  <c r="AQ384" i="20"/>
  <c r="AP384" i="20"/>
  <c r="AO384" i="20"/>
  <c r="AL384" i="20"/>
  <c r="AJ384" i="20"/>
  <c r="AI384" i="20"/>
  <c r="AH384" i="20"/>
  <c r="AG384" i="20"/>
  <c r="U384" i="20"/>
  <c r="AW384" i="20" s="1"/>
  <c r="T384" i="20"/>
  <c r="S384" i="20"/>
  <c r="R384" i="20"/>
  <c r="O384" i="20"/>
  <c r="J384" i="20"/>
  <c r="I384" i="20"/>
  <c r="H384" i="20"/>
  <c r="BW383" i="20"/>
  <c r="BU383" i="20"/>
  <c r="BS383" i="20"/>
  <c r="BI383" i="20"/>
  <c r="BH383" i="20"/>
  <c r="AY383" i="20"/>
  <c r="AU383" i="20"/>
  <c r="AT383" i="20"/>
  <c r="AS383" i="20"/>
  <c r="AR383" i="20"/>
  <c r="AQ383" i="20"/>
  <c r="AP383" i="20"/>
  <c r="AO383" i="20"/>
  <c r="AL383" i="20"/>
  <c r="AJ383" i="20"/>
  <c r="AI383" i="20"/>
  <c r="AH383" i="20"/>
  <c r="AG383" i="20"/>
  <c r="U383" i="20"/>
  <c r="AW383" i="20" s="1"/>
  <c r="T383" i="20"/>
  <c r="S383" i="20"/>
  <c r="R383" i="20"/>
  <c r="O383" i="20"/>
  <c r="J383" i="20"/>
  <c r="I383" i="20"/>
  <c r="H383" i="20"/>
  <c r="BW382" i="20"/>
  <c r="BU382" i="20"/>
  <c r="BS382" i="20"/>
  <c r="BI382" i="20"/>
  <c r="BH382" i="20"/>
  <c r="AY382" i="20"/>
  <c r="AU382" i="20"/>
  <c r="AT382" i="20"/>
  <c r="AS382" i="20"/>
  <c r="AR382" i="20"/>
  <c r="AQ382" i="20"/>
  <c r="AP382" i="20"/>
  <c r="AO382" i="20"/>
  <c r="AL382" i="20"/>
  <c r="AJ382" i="20"/>
  <c r="AI382" i="20"/>
  <c r="AH382" i="20"/>
  <c r="AG382" i="20"/>
  <c r="U382" i="20"/>
  <c r="AW382" i="20" s="1"/>
  <c r="T382" i="20"/>
  <c r="S382" i="20"/>
  <c r="R382" i="20"/>
  <c r="O382" i="20"/>
  <c r="J382" i="20"/>
  <c r="I382" i="20"/>
  <c r="H382" i="20"/>
  <c r="BW381" i="20"/>
  <c r="BU381" i="20"/>
  <c r="BS381" i="20"/>
  <c r="BI381" i="20"/>
  <c r="BH381" i="20"/>
  <c r="AY381" i="20"/>
  <c r="AU381" i="20"/>
  <c r="AT381" i="20"/>
  <c r="AS381" i="20"/>
  <c r="AR381" i="20"/>
  <c r="AQ381" i="20"/>
  <c r="AP381" i="20"/>
  <c r="AO381" i="20"/>
  <c r="AL381" i="20"/>
  <c r="AJ381" i="20"/>
  <c r="AI381" i="20"/>
  <c r="AH381" i="20"/>
  <c r="AG381" i="20"/>
  <c r="U381" i="20"/>
  <c r="AW381" i="20" s="1"/>
  <c r="T381" i="20"/>
  <c r="S381" i="20"/>
  <c r="R381" i="20"/>
  <c r="O381" i="20"/>
  <c r="J381" i="20"/>
  <c r="I381" i="20"/>
  <c r="H381" i="20"/>
  <c r="BW380" i="20"/>
  <c r="BU380" i="20"/>
  <c r="BS380" i="20"/>
  <c r="BI380" i="20"/>
  <c r="BH380" i="20"/>
  <c r="AY380" i="20"/>
  <c r="AU380" i="20"/>
  <c r="AT380" i="20"/>
  <c r="AS380" i="20"/>
  <c r="AR380" i="20"/>
  <c r="AQ380" i="20"/>
  <c r="AP380" i="20"/>
  <c r="AO380" i="20"/>
  <c r="AL380" i="20"/>
  <c r="AJ380" i="20"/>
  <c r="AI380" i="20"/>
  <c r="AH380" i="20"/>
  <c r="AG380" i="20"/>
  <c r="U380" i="20"/>
  <c r="AW380" i="20" s="1"/>
  <c r="T380" i="20"/>
  <c r="S380" i="20"/>
  <c r="R380" i="20"/>
  <c r="O380" i="20"/>
  <c r="J380" i="20"/>
  <c r="I380" i="20"/>
  <c r="H380" i="20"/>
  <c r="BW379" i="20"/>
  <c r="BU379" i="20"/>
  <c r="BS379" i="20"/>
  <c r="BI379" i="20"/>
  <c r="BH379" i="20"/>
  <c r="AY379" i="20"/>
  <c r="AU379" i="20"/>
  <c r="AT379" i="20"/>
  <c r="AS379" i="20"/>
  <c r="AR379" i="20"/>
  <c r="AQ379" i="20"/>
  <c r="AP379" i="20"/>
  <c r="AO379" i="20"/>
  <c r="AL379" i="20"/>
  <c r="AJ379" i="20"/>
  <c r="AI379" i="20"/>
  <c r="AH379" i="20"/>
  <c r="AG379" i="20"/>
  <c r="U379" i="20"/>
  <c r="AW379" i="20" s="1"/>
  <c r="T379" i="20"/>
  <c r="S379" i="20"/>
  <c r="R379" i="20"/>
  <c r="O379" i="20"/>
  <c r="J379" i="20"/>
  <c r="I379" i="20"/>
  <c r="H379" i="20"/>
  <c r="BW378" i="20"/>
  <c r="BU378" i="20"/>
  <c r="BS378" i="20"/>
  <c r="BI378" i="20"/>
  <c r="BH378" i="20"/>
  <c r="AY378" i="20"/>
  <c r="AU378" i="20"/>
  <c r="AT378" i="20"/>
  <c r="AS378" i="20"/>
  <c r="AR378" i="20"/>
  <c r="AQ378" i="20"/>
  <c r="AP378" i="20"/>
  <c r="AO378" i="20"/>
  <c r="AL378" i="20"/>
  <c r="AJ378" i="20"/>
  <c r="AI378" i="20"/>
  <c r="AH378" i="20"/>
  <c r="AG378" i="20"/>
  <c r="U378" i="20"/>
  <c r="AW378" i="20" s="1"/>
  <c r="T378" i="20"/>
  <c r="S378" i="20"/>
  <c r="R378" i="20"/>
  <c r="O378" i="20"/>
  <c r="J378" i="20"/>
  <c r="I378" i="20"/>
  <c r="H378" i="20"/>
  <c r="BW377" i="20"/>
  <c r="BU377" i="20"/>
  <c r="BS377" i="20"/>
  <c r="BI377" i="20"/>
  <c r="BH377" i="20"/>
  <c r="AY377" i="20"/>
  <c r="AU377" i="20"/>
  <c r="AT377" i="20"/>
  <c r="AS377" i="20"/>
  <c r="AR377" i="20"/>
  <c r="AQ377" i="20"/>
  <c r="AP377" i="20"/>
  <c r="AO377" i="20"/>
  <c r="AL377" i="20"/>
  <c r="AJ377" i="20"/>
  <c r="AI377" i="20"/>
  <c r="AH377" i="20"/>
  <c r="AG377" i="20"/>
  <c r="U377" i="20"/>
  <c r="AW377" i="20" s="1"/>
  <c r="T377" i="20"/>
  <c r="S377" i="20"/>
  <c r="R377" i="20"/>
  <c r="O377" i="20"/>
  <c r="J377" i="20"/>
  <c r="I377" i="20"/>
  <c r="H377" i="20"/>
  <c r="BW376" i="20"/>
  <c r="BU376" i="20"/>
  <c r="BS376" i="20"/>
  <c r="BI376" i="20"/>
  <c r="BH376" i="20"/>
  <c r="AY376" i="20"/>
  <c r="AU376" i="20"/>
  <c r="AT376" i="20"/>
  <c r="AS376" i="20"/>
  <c r="AR376" i="20"/>
  <c r="AQ376" i="20"/>
  <c r="AP376" i="20"/>
  <c r="AO376" i="20"/>
  <c r="AL376" i="20"/>
  <c r="AJ376" i="20"/>
  <c r="AI376" i="20"/>
  <c r="AH376" i="20"/>
  <c r="AG376" i="20"/>
  <c r="U376" i="20"/>
  <c r="AW376" i="20" s="1"/>
  <c r="T376" i="20"/>
  <c r="S376" i="20"/>
  <c r="R376" i="20"/>
  <c r="O376" i="20"/>
  <c r="J376" i="20"/>
  <c r="I376" i="20"/>
  <c r="H376" i="20"/>
  <c r="BW375" i="20"/>
  <c r="BU375" i="20"/>
  <c r="BS375" i="20"/>
  <c r="BI375" i="20"/>
  <c r="BH375" i="20"/>
  <c r="AY375" i="20"/>
  <c r="AU375" i="20"/>
  <c r="AT375" i="20"/>
  <c r="AS375" i="20"/>
  <c r="AR375" i="20"/>
  <c r="AQ375" i="20"/>
  <c r="AP375" i="20"/>
  <c r="AO375" i="20"/>
  <c r="AL375" i="20"/>
  <c r="AJ375" i="20"/>
  <c r="AI375" i="20"/>
  <c r="AH375" i="20"/>
  <c r="AG375" i="20"/>
  <c r="U375" i="20"/>
  <c r="AW375" i="20" s="1"/>
  <c r="T375" i="20"/>
  <c r="S375" i="20"/>
  <c r="R375" i="20"/>
  <c r="O375" i="20"/>
  <c r="J375" i="20"/>
  <c r="I375" i="20"/>
  <c r="H375" i="20"/>
  <c r="BW374" i="20"/>
  <c r="BU374" i="20"/>
  <c r="BS374" i="20"/>
  <c r="BI374" i="20"/>
  <c r="BH374" i="20"/>
  <c r="AY374" i="20"/>
  <c r="AU374" i="20"/>
  <c r="AT374" i="20"/>
  <c r="AS374" i="20"/>
  <c r="AR374" i="20"/>
  <c r="AQ374" i="20"/>
  <c r="AP374" i="20"/>
  <c r="AO374" i="20"/>
  <c r="AL374" i="20"/>
  <c r="AJ374" i="20"/>
  <c r="AI374" i="20"/>
  <c r="AH374" i="20"/>
  <c r="AG374" i="20"/>
  <c r="U374" i="20"/>
  <c r="AW374" i="20" s="1"/>
  <c r="T374" i="20"/>
  <c r="S374" i="20"/>
  <c r="R374" i="20"/>
  <c r="O374" i="20"/>
  <c r="J374" i="20"/>
  <c r="I374" i="20"/>
  <c r="H374" i="20"/>
  <c r="BW373" i="20"/>
  <c r="BU373" i="20"/>
  <c r="BS373" i="20"/>
  <c r="BI373" i="20"/>
  <c r="BH373" i="20"/>
  <c r="AY373" i="20"/>
  <c r="AU373" i="20"/>
  <c r="AT373" i="20"/>
  <c r="AS373" i="20"/>
  <c r="AR373" i="20"/>
  <c r="AQ373" i="20"/>
  <c r="AP373" i="20"/>
  <c r="AO373" i="20"/>
  <c r="AL373" i="20"/>
  <c r="AJ373" i="20"/>
  <c r="AI373" i="20"/>
  <c r="AH373" i="20"/>
  <c r="AG373" i="20"/>
  <c r="U373" i="20"/>
  <c r="AW373" i="20" s="1"/>
  <c r="T373" i="20"/>
  <c r="S373" i="20"/>
  <c r="R373" i="20"/>
  <c r="O373" i="20"/>
  <c r="J373" i="20"/>
  <c r="I373" i="20"/>
  <c r="H373" i="20"/>
  <c r="BW372" i="20"/>
  <c r="BU372" i="20"/>
  <c r="BS372" i="20"/>
  <c r="BI372" i="20"/>
  <c r="BH372" i="20"/>
  <c r="AY372" i="20"/>
  <c r="AU372" i="20"/>
  <c r="AT372" i="20"/>
  <c r="AS372" i="20"/>
  <c r="AR372" i="20"/>
  <c r="AQ372" i="20"/>
  <c r="AP372" i="20"/>
  <c r="AO372" i="20"/>
  <c r="AL372" i="20"/>
  <c r="AJ372" i="20"/>
  <c r="AI372" i="20"/>
  <c r="AH372" i="20"/>
  <c r="AG372" i="20"/>
  <c r="U372" i="20"/>
  <c r="AW372" i="20" s="1"/>
  <c r="T372" i="20"/>
  <c r="S372" i="20"/>
  <c r="R372" i="20"/>
  <c r="O372" i="20"/>
  <c r="J372" i="20"/>
  <c r="I372" i="20"/>
  <c r="H372" i="20"/>
  <c r="BW371" i="20"/>
  <c r="BU371" i="20"/>
  <c r="BS371" i="20"/>
  <c r="BI371" i="20"/>
  <c r="BH371" i="20"/>
  <c r="AY371" i="20"/>
  <c r="AU371" i="20"/>
  <c r="AT371" i="20"/>
  <c r="AS371" i="20"/>
  <c r="AR371" i="20"/>
  <c r="AQ371" i="20"/>
  <c r="AP371" i="20"/>
  <c r="AO371" i="20"/>
  <c r="AL371" i="20"/>
  <c r="AJ371" i="20"/>
  <c r="AI371" i="20"/>
  <c r="AH371" i="20"/>
  <c r="AG371" i="20"/>
  <c r="U371" i="20"/>
  <c r="AW371" i="20" s="1"/>
  <c r="T371" i="20"/>
  <c r="S371" i="20"/>
  <c r="R371" i="20"/>
  <c r="O371" i="20"/>
  <c r="J371" i="20"/>
  <c r="I371" i="20"/>
  <c r="H371" i="20"/>
  <c r="BW370" i="20"/>
  <c r="BU370" i="20"/>
  <c r="BS370" i="20"/>
  <c r="BI370" i="20"/>
  <c r="BH370" i="20"/>
  <c r="AY370" i="20"/>
  <c r="AU370" i="20"/>
  <c r="AT370" i="20"/>
  <c r="AS370" i="20"/>
  <c r="AR370" i="20"/>
  <c r="AQ370" i="20"/>
  <c r="AP370" i="20"/>
  <c r="AO370" i="20"/>
  <c r="AL370" i="20"/>
  <c r="AJ370" i="20"/>
  <c r="AI370" i="20"/>
  <c r="AH370" i="20"/>
  <c r="AG370" i="20"/>
  <c r="U370" i="20"/>
  <c r="AW370" i="20" s="1"/>
  <c r="T370" i="20"/>
  <c r="S370" i="20"/>
  <c r="R370" i="20"/>
  <c r="O370" i="20"/>
  <c r="J370" i="20"/>
  <c r="I370" i="20"/>
  <c r="H370" i="20"/>
  <c r="BW369" i="20"/>
  <c r="BU369" i="20"/>
  <c r="BS369" i="20"/>
  <c r="BI369" i="20"/>
  <c r="BH369" i="20"/>
  <c r="AY369" i="20"/>
  <c r="AU369" i="20"/>
  <c r="AT369" i="20"/>
  <c r="AS369" i="20"/>
  <c r="AR369" i="20"/>
  <c r="AQ369" i="20"/>
  <c r="AP369" i="20"/>
  <c r="AO369" i="20"/>
  <c r="AL369" i="20"/>
  <c r="AJ369" i="20"/>
  <c r="AI369" i="20"/>
  <c r="AH369" i="20"/>
  <c r="AG369" i="20"/>
  <c r="U369" i="20"/>
  <c r="AW369" i="20" s="1"/>
  <c r="T369" i="20"/>
  <c r="S369" i="20"/>
  <c r="R369" i="20"/>
  <c r="O369" i="20"/>
  <c r="J369" i="20"/>
  <c r="I369" i="20"/>
  <c r="H369" i="20"/>
  <c r="BW368" i="20"/>
  <c r="BU368" i="20"/>
  <c r="BS368" i="20"/>
  <c r="BI368" i="20"/>
  <c r="BH368" i="20"/>
  <c r="AY368" i="20"/>
  <c r="AU368" i="20"/>
  <c r="AT368" i="20"/>
  <c r="AS368" i="20"/>
  <c r="AR368" i="20"/>
  <c r="AQ368" i="20"/>
  <c r="AP368" i="20"/>
  <c r="AO368" i="20"/>
  <c r="AL368" i="20"/>
  <c r="AJ368" i="20"/>
  <c r="AI368" i="20"/>
  <c r="AH368" i="20"/>
  <c r="AG368" i="20"/>
  <c r="U368" i="20"/>
  <c r="AW368" i="20" s="1"/>
  <c r="T368" i="20"/>
  <c r="S368" i="20"/>
  <c r="R368" i="20"/>
  <c r="O368" i="20"/>
  <c r="J368" i="20"/>
  <c r="I368" i="20"/>
  <c r="H368" i="20"/>
  <c r="BW367" i="20"/>
  <c r="BU367" i="20"/>
  <c r="BS367" i="20"/>
  <c r="BI367" i="20"/>
  <c r="BH367" i="20"/>
  <c r="AY367" i="20"/>
  <c r="AU367" i="20"/>
  <c r="AT367" i="20"/>
  <c r="AS367" i="20"/>
  <c r="AR367" i="20"/>
  <c r="AQ367" i="20"/>
  <c r="AP367" i="20"/>
  <c r="AO367" i="20"/>
  <c r="AL367" i="20"/>
  <c r="AJ367" i="20"/>
  <c r="AI367" i="20"/>
  <c r="AH367" i="20"/>
  <c r="AG367" i="20"/>
  <c r="U367" i="20"/>
  <c r="AW367" i="20" s="1"/>
  <c r="T367" i="20"/>
  <c r="S367" i="20"/>
  <c r="R367" i="20"/>
  <c r="O367" i="20"/>
  <c r="J367" i="20"/>
  <c r="I367" i="20"/>
  <c r="H367" i="20"/>
  <c r="BW366" i="20"/>
  <c r="BU366" i="20"/>
  <c r="BS366" i="20"/>
  <c r="BI366" i="20"/>
  <c r="BH366" i="20"/>
  <c r="AY366" i="20"/>
  <c r="AU366" i="20"/>
  <c r="AT366" i="20"/>
  <c r="AS366" i="20"/>
  <c r="AR366" i="20"/>
  <c r="AQ366" i="20"/>
  <c r="AP366" i="20"/>
  <c r="AO366" i="20"/>
  <c r="AL366" i="20"/>
  <c r="AJ366" i="20"/>
  <c r="AI366" i="20"/>
  <c r="AH366" i="20"/>
  <c r="AG366" i="20"/>
  <c r="U366" i="20"/>
  <c r="AW366" i="20" s="1"/>
  <c r="T366" i="20"/>
  <c r="S366" i="20"/>
  <c r="R366" i="20"/>
  <c r="O366" i="20"/>
  <c r="J366" i="20"/>
  <c r="I366" i="20"/>
  <c r="H366" i="20"/>
  <c r="BW365" i="20"/>
  <c r="BU365" i="20"/>
  <c r="BS365" i="20"/>
  <c r="BI365" i="20"/>
  <c r="BH365" i="20"/>
  <c r="AY365" i="20"/>
  <c r="AU365" i="20"/>
  <c r="AT365" i="20"/>
  <c r="AS365" i="20"/>
  <c r="AR365" i="20"/>
  <c r="AQ365" i="20"/>
  <c r="AP365" i="20"/>
  <c r="AO365" i="20"/>
  <c r="AL365" i="20"/>
  <c r="AJ365" i="20"/>
  <c r="AI365" i="20"/>
  <c r="AH365" i="20"/>
  <c r="AG365" i="20"/>
  <c r="U365" i="20"/>
  <c r="AW365" i="20" s="1"/>
  <c r="T365" i="20"/>
  <c r="S365" i="20"/>
  <c r="R365" i="20"/>
  <c r="O365" i="20"/>
  <c r="J365" i="20"/>
  <c r="I365" i="20"/>
  <c r="H365" i="20"/>
  <c r="BW364" i="20"/>
  <c r="BU364" i="20"/>
  <c r="BS364" i="20"/>
  <c r="BI364" i="20"/>
  <c r="BH364" i="20"/>
  <c r="AY364" i="20"/>
  <c r="AU364" i="20"/>
  <c r="AT364" i="20"/>
  <c r="AS364" i="20"/>
  <c r="AR364" i="20"/>
  <c r="AQ364" i="20"/>
  <c r="AP364" i="20"/>
  <c r="AO364" i="20"/>
  <c r="AL364" i="20"/>
  <c r="AJ364" i="20"/>
  <c r="AI364" i="20"/>
  <c r="AH364" i="20"/>
  <c r="AG364" i="20"/>
  <c r="U364" i="20"/>
  <c r="AW364" i="20" s="1"/>
  <c r="T364" i="20"/>
  <c r="S364" i="20"/>
  <c r="R364" i="20"/>
  <c r="O364" i="20"/>
  <c r="J364" i="20"/>
  <c r="I364" i="20"/>
  <c r="H364" i="20"/>
  <c r="BW363" i="20"/>
  <c r="BU363" i="20"/>
  <c r="BS363" i="20"/>
  <c r="BI363" i="20"/>
  <c r="BH363" i="20"/>
  <c r="AY363" i="20"/>
  <c r="AU363" i="20"/>
  <c r="AT363" i="20"/>
  <c r="AS363" i="20"/>
  <c r="AR363" i="20"/>
  <c r="AQ363" i="20"/>
  <c r="AP363" i="20"/>
  <c r="AO363" i="20"/>
  <c r="AL363" i="20"/>
  <c r="AJ363" i="20"/>
  <c r="AI363" i="20"/>
  <c r="AH363" i="20"/>
  <c r="AG363" i="20"/>
  <c r="U363" i="20"/>
  <c r="AW363" i="20" s="1"/>
  <c r="T363" i="20"/>
  <c r="S363" i="20"/>
  <c r="R363" i="20"/>
  <c r="O363" i="20"/>
  <c r="J363" i="20"/>
  <c r="I363" i="20"/>
  <c r="H363" i="20"/>
  <c r="BW362" i="20"/>
  <c r="BU362" i="20"/>
  <c r="BS362" i="20"/>
  <c r="BI362" i="20"/>
  <c r="BH362" i="20"/>
  <c r="AY362" i="20"/>
  <c r="AU362" i="20"/>
  <c r="AT362" i="20"/>
  <c r="AS362" i="20"/>
  <c r="AR362" i="20"/>
  <c r="AQ362" i="20"/>
  <c r="AP362" i="20"/>
  <c r="AO362" i="20"/>
  <c r="AL362" i="20"/>
  <c r="AJ362" i="20"/>
  <c r="AI362" i="20"/>
  <c r="AH362" i="20"/>
  <c r="AG362" i="20"/>
  <c r="U362" i="20"/>
  <c r="AW362" i="20" s="1"/>
  <c r="T362" i="20"/>
  <c r="S362" i="20"/>
  <c r="R362" i="20"/>
  <c r="O362" i="20"/>
  <c r="J362" i="20"/>
  <c r="I362" i="20"/>
  <c r="H362" i="20"/>
  <c r="BW361" i="20"/>
  <c r="BU361" i="20"/>
  <c r="BS361" i="20"/>
  <c r="BI361" i="20"/>
  <c r="BH361" i="20"/>
  <c r="AY361" i="20"/>
  <c r="AU361" i="20"/>
  <c r="AT361" i="20"/>
  <c r="AS361" i="20"/>
  <c r="AR361" i="20"/>
  <c r="AQ361" i="20"/>
  <c r="AP361" i="20"/>
  <c r="AO361" i="20"/>
  <c r="AL361" i="20"/>
  <c r="AJ361" i="20"/>
  <c r="AI361" i="20"/>
  <c r="AH361" i="20"/>
  <c r="AG361" i="20"/>
  <c r="U361" i="20"/>
  <c r="AW361" i="20" s="1"/>
  <c r="T361" i="20"/>
  <c r="S361" i="20"/>
  <c r="R361" i="20"/>
  <c r="O361" i="20"/>
  <c r="J361" i="20"/>
  <c r="I361" i="20"/>
  <c r="H361" i="20"/>
  <c r="BW360" i="20"/>
  <c r="BU360" i="20"/>
  <c r="BS360" i="20"/>
  <c r="BI360" i="20"/>
  <c r="BH360" i="20"/>
  <c r="AY360" i="20"/>
  <c r="AU360" i="20"/>
  <c r="AT360" i="20"/>
  <c r="AS360" i="20"/>
  <c r="AR360" i="20"/>
  <c r="AQ360" i="20"/>
  <c r="AP360" i="20"/>
  <c r="AO360" i="20"/>
  <c r="AL360" i="20"/>
  <c r="AJ360" i="20"/>
  <c r="AI360" i="20"/>
  <c r="AH360" i="20"/>
  <c r="AG360" i="20"/>
  <c r="U360" i="20"/>
  <c r="AW360" i="20" s="1"/>
  <c r="T360" i="20"/>
  <c r="S360" i="20"/>
  <c r="R360" i="20"/>
  <c r="O360" i="20"/>
  <c r="J360" i="20"/>
  <c r="I360" i="20"/>
  <c r="H360" i="20"/>
  <c r="BW359" i="20"/>
  <c r="BU359" i="20"/>
  <c r="BS359" i="20"/>
  <c r="BI359" i="20"/>
  <c r="BH359" i="20"/>
  <c r="AY359" i="20"/>
  <c r="AU359" i="20"/>
  <c r="AT359" i="20"/>
  <c r="AS359" i="20"/>
  <c r="AR359" i="20"/>
  <c r="AQ359" i="20"/>
  <c r="AP359" i="20"/>
  <c r="AO359" i="20"/>
  <c r="AL359" i="20"/>
  <c r="AJ359" i="20"/>
  <c r="AI359" i="20"/>
  <c r="AH359" i="20"/>
  <c r="AG359" i="20"/>
  <c r="U359" i="20"/>
  <c r="AW359" i="20" s="1"/>
  <c r="T359" i="20"/>
  <c r="S359" i="20"/>
  <c r="R359" i="20"/>
  <c r="O359" i="20"/>
  <c r="J359" i="20"/>
  <c r="I359" i="20"/>
  <c r="H359" i="20"/>
  <c r="BW358" i="20"/>
  <c r="BU358" i="20"/>
  <c r="BS358" i="20"/>
  <c r="BI358" i="20"/>
  <c r="BH358" i="20"/>
  <c r="AY358" i="20"/>
  <c r="AU358" i="20"/>
  <c r="AT358" i="20"/>
  <c r="AS358" i="20"/>
  <c r="AR358" i="20"/>
  <c r="AQ358" i="20"/>
  <c r="AP358" i="20"/>
  <c r="AO358" i="20"/>
  <c r="AL358" i="20"/>
  <c r="AJ358" i="20"/>
  <c r="AI358" i="20"/>
  <c r="AH358" i="20"/>
  <c r="AG358" i="20"/>
  <c r="U358" i="20"/>
  <c r="AW358" i="20" s="1"/>
  <c r="T358" i="20"/>
  <c r="S358" i="20"/>
  <c r="R358" i="20"/>
  <c r="O358" i="20"/>
  <c r="J358" i="20"/>
  <c r="I358" i="20"/>
  <c r="H358" i="20"/>
  <c r="BW357" i="20"/>
  <c r="BU357" i="20"/>
  <c r="BS357" i="20"/>
  <c r="BI357" i="20"/>
  <c r="BH357" i="20"/>
  <c r="AY357" i="20"/>
  <c r="AU357" i="20"/>
  <c r="AT357" i="20"/>
  <c r="AS357" i="20"/>
  <c r="AR357" i="20"/>
  <c r="AQ357" i="20"/>
  <c r="AP357" i="20"/>
  <c r="AO357" i="20"/>
  <c r="AL357" i="20"/>
  <c r="AJ357" i="20"/>
  <c r="AI357" i="20"/>
  <c r="AH357" i="20"/>
  <c r="AG357" i="20"/>
  <c r="U357" i="20"/>
  <c r="AW357" i="20" s="1"/>
  <c r="T357" i="20"/>
  <c r="S357" i="20"/>
  <c r="R357" i="20"/>
  <c r="O357" i="20"/>
  <c r="J357" i="20"/>
  <c r="I357" i="20"/>
  <c r="H357" i="20"/>
  <c r="BW356" i="20"/>
  <c r="BU356" i="20"/>
  <c r="BS356" i="20"/>
  <c r="BI356" i="20"/>
  <c r="BH356" i="20"/>
  <c r="AY356" i="20"/>
  <c r="AU356" i="20"/>
  <c r="AT356" i="20"/>
  <c r="AS356" i="20"/>
  <c r="AR356" i="20"/>
  <c r="AQ356" i="20"/>
  <c r="AP356" i="20"/>
  <c r="AO356" i="20"/>
  <c r="AL356" i="20"/>
  <c r="AJ356" i="20"/>
  <c r="AI356" i="20"/>
  <c r="AH356" i="20"/>
  <c r="AG356" i="20"/>
  <c r="U356" i="20"/>
  <c r="AW356" i="20" s="1"/>
  <c r="T356" i="20"/>
  <c r="S356" i="20"/>
  <c r="R356" i="20"/>
  <c r="O356" i="20"/>
  <c r="J356" i="20"/>
  <c r="I356" i="20"/>
  <c r="H356" i="20"/>
  <c r="BW355" i="20"/>
  <c r="BU355" i="20"/>
  <c r="BS355" i="20"/>
  <c r="BI355" i="20"/>
  <c r="BH355" i="20"/>
  <c r="AY355" i="20"/>
  <c r="AU355" i="20"/>
  <c r="AT355" i="20"/>
  <c r="AS355" i="20"/>
  <c r="AR355" i="20"/>
  <c r="AQ355" i="20"/>
  <c r="AP355" i="20"/>
  <c r="AO355" i="20"/>
  <c r="AL355" i="20"/>
  <c r="AJ355" i="20"/>
  <c r="AI355" i="20"/>
  <c r="AH355" i="20"/>
  <c r="AG355" i="20"/>
  <c r="U355" i="20"/>
  <c r="AW355" i="20" s="1"/>
  <c r="T355" i="20"/>
  <c r="S355" i="20"/>
  <c r="R355" i="20"/>
  <c r="O355" i="20"/>
  <c r="J355" i="20"/>
  <c r="I355" i="20"/>
  <c r="H355" i="20"/>
  <c r="BW354" i="20"/>
  <c r="BU354" i="20"/>
  <c r="BS354" i="20"/>
  <c r="BI354" i="20"/>
  <c r="BH354" i="20"/>
  <c r="AY354" i="20"/>
  <c r="AU354" i="20"/>
  <c r="AT354" i="20"/>
  <c r="AS354" i="20"/>
  <c r="AR354" i="20"/>
  <c r="AQ354" i="20"/>
  <c r="AP354" i="20"/>
  <c r="AO354" i="20"/>
  <c r="AL354" i="20"/>
  <c r="AJ354" i="20"/>
  <c r="AI354" i="20"/>
  <c r="AH354" i="20"/>
  <c r="AG354" i="20"/>
  <c r="U354" i="20"/>
  <c r="AW354" i="20" s="1"/>
  <c r="T354" i="20"/>
  <c r="S354" i="20"/>
  <c r="R354" i="20"/>
  <c r="O354" i="20"/>
  <c r="J354" i="20"/>
  <c r="I354" i="20"/>
  <c r="H354" i="20"/>
  <c r="BW353" i="20"/>
  <c r="BU353" i="20"/>
  <c r="BS353" i="20"/>
  <c r="BI353" i="20"/>
  <c r="BH353" i="20"/>
  <c r="AY353" i="20"/>
  <c r="AU353" i="20"/>
  <c r="AT353" i="20"/>
  <c r="AS353" i="20"/>
  <c r="AR353" i="20"/>
  <c r="AQ353" i="20"/>
  <c r="AP353" i="20"/>
  <c r="AO353" i="20"/>
  <c r="AL353" i="20"/>
  <c r="AJ353" i="20"/>
  <c r="AI353" i="20"/>
  <c r="AH353" i="20"/>
  <c r="AG353" i="20"/>
  <c r="U353" i="20"/>
  <c r="AW353" i="20" s="1"/>
  <c r="T353" i="20"/>
  <c r="S353" i="20"/>
  <c r="R353" i="20"/>
  <c r="O353" i="20"/>
  <c r="J353" i="20"/>
  <c r="I353" i="20"/>
  <c r="H353" i="20"/>
  <c r="BW352" i="20"/>
  <c r="BU352" i="20"/>
  <c r="BS352" i="20"/>
  <c r="BI352" i="20"/>
  <c r="BH352" i="20"/>
  <c r="AY352" i="20"/>
  <c r="AU352" i="20"/>
  <c r="AT352" i="20"/>
  <c r="AS352" i="20"/>
  <c r="AR352" i="20"/>
  <c r="AQ352" i="20"/>
  <c r="AP352" i="20"/>
  <c r="AO352" i="20"/>
  <c r="AL352" i="20"/>
  <c r="AJ352" i="20"/>
  <c r="AI352" i="20"/>
  <c r="AH352" i="20"/>
  <c r="AG352" i="20"/>
  <c r="U352" i="20"/>
  <c r="AW352" i="20" s="1"/>
  <c r="T352" i="20"/>
  <c r="S352" i="20"/>
  <c r="R352" i="20"/>
  <c r="O352" i="20"/>
  <c r="J352" i="20"/>
  <c r="I352" i="20"/>
  <c r="H352" i="20"/>
  <c r="BW351" i="20"/>
  <c r="BU351" i="20"/>
  <c r="BS351" i="20"/>
  <c r="BI351" i="20"/>
  <c r="BH351" i="20"/>
  <c r="AY351" i="20"/>
  <c r="AU351" i="20"/>
  <c r="AT351" i="20"/>
  <c r="AS351" i="20"/>
  <c r="AR351" i="20"/>
  <c r="AQ351" i="20"/>
  <c r="AP351" i="20"/>
  <c r="AO351" i="20"/>
  <c r="AL351" i="20"/>
  <c r="AJ351" i="20"/>
  <c r="AI351" i="20"/>
  <c r="AH351" i="20"/>
  <c r="AG351" i="20"/>
  <c r="U351" i="20"/>
  <c r="AW351" i="20" s="1"/>
  <c r="T351" i="20"/>
  <c r="S351" i="20"/>
  <c r="R351" i="20"/>
  <c r="O351" i="20"/>
  <c r="J351" i="20"/>
  <c r="I351" i="20"/>
  <c r="H351" i="20"/>
  <c r="BW350" i="20"/>
  <c r="BU350" i="20"/>
  <c r="BS350" i="20"/>
  <c r="BI350" i="20"/>
  <c r="BH350" i="20"/>
  <c r="AY350" i="20"/>
  <c r="AU350" i="20"/>
  <c r="AT350" i="20"/>
  <c r="AS350" i="20"/>
  <c r="AR350" i="20"/>
  <c r="AQ350" i="20"/>
  <c r="AP350" i="20"/>
  <c r="AO350" i="20"/>
  <c r="AL350" i="20"/>
  <c r="AJ350" i="20"/>
  <c r="AI350" i="20"/>
  <c r="AH350" i="20"/>
  <c r="AG350" i="20"/>
  <c r="U350" i="20"/>
  <c r="AW350" i="20" s="1"/>
  <c r="T350" i="20"/>
  <c r="S350" i="20"/>
  <c r="R350" i="20"/>
  <c r="O350" i="20"/>
  <c r="J350" i="20"/>
  <c r="I350" i="20"/>
  <c r="H350" i="20"/>
  <c r="BW349" i="20"/>
  <c r="BU349" i="20"/>
  <c r="BS349" i="20"/>
  <c r="BI349" i="20"/>
  <c r="BH349" i="20"/>
  <c r="AY349" i="20"/>
  <c r="AU349" i="20"/>
  <c r="AT349" i="20"/>
  <c r="AS349" i="20"/>
  <c r="AR349" i="20"/>
  <c r="AQ349" i="20"/>
  <c r="AP349" i="20"/>
  <c r="AO349" i="20"/>
  <c r="AL349" i="20"/>
  <c r="AJ349" i="20"/>
  <c r="AI349" i="20"/>
  <c r="AH349" i="20"/>
  <c r="AG349" i="20"/>
  <c r="U349" i="20"/>
  <c r="AW349" i="20" s="1"/>
  <c r="T349" i="20"/>
  <c r="S349" i="20"/>
  <c r="R349" i="20"/>
  <c r="O349" i="20"/>
  <c r="J349" i="20"/>
  <c r="I349" i="20"/>
  <c r="H349" i="20"/>
  <c r="BW348" i="20"/>
  <c r="BU348" i="20"/>
  <c r="BS348" i="20"/>
  <c r="BI348" i="20"/>
  <c r="BH348" i="20"/>
  <c r="AY348" i="20"/>
  <c r="AU348" i="20"/>
  <c r="AT348" i="20"/>
  <c r="AS348" i="20"/>
  <c r="AR348" i="20"/>
  <c r="AQ348" i="20"/>
  <c r="AP348" i="20"/>
  <c r="AO348" i="20"/>
  <c r="AL348" i="20"/>
  <c r="AJ348" i="20"/>
  <c r="AI348" i="20"/>
  <c r="AH348" i="20"/>
  <c r="AG348" i="20"/>
  <c r="U348" i="20"/>
  <c r="AW348" i="20" s="1"/>
  <c r="T348" i="20"/>
  <c r="S348" i="20"/>
  <c r="R348" i="20"/>
  <c r="O348" i="20"/>
  <c r="J348" i="20"/>
  <c r="I348" i="20"/>
  <c r="H348" i="20"/>
  <c r="BW347" i="20"/>
  <c r="BU347" i="20"/>
  <c r="BS347" i="20"/>
  <c r="BI347" i="20"/>
  <c r="BH347" i="20"/>
  <c r="AY347" i="20"/>
  <c r="AU347" i="20"/>
  <c r="AT347" i="20"/>
  <c r="AS347" i="20"/>
  <c r="AR347" i="20"/>
  <c r="AQ347" i="20"/>
  <c r="AP347" i="20"/>
  <c r="AO347" i="20"/>
  <c r="AL347" i="20"/>
  <c r="AJ347" i="20"/>
  <c r="AI347" i="20"/>
  <c r="AH347" i="20"/>
  <c r="AG347" i="20"/>
  <c r="U347" i="20"/>
  <c r="AW347" i="20" s="1"/>
  <c r="T347" i="20"/>
  <c r="S347" i="20"/>
  <c r="R347" i="20"/>
  <c r="O347" i="20"/>
  <c r="J347" i="20"/>
  <c r="I347" i="20"/>
  <c r="H347" i="20"/>
  <c r="BW346" i="20"/>
  <c r="BU346" i="20"/>
  <c r="BS346" i="20"/>
  <c r="BI346" i="20"/>
  <c r="BH346" i="20"/>
  <c r="AY346" i="20"/>
  <c r="AU346" i="20"/>
  <c r="AT346" i="20"/>
  <c r="AS346" i="20"/>
  <c r="AR346" i="20"/>
  <c r="AQ346" i="20"/>
  <c r="AP346" i="20"/>
  <c r="AO346" i="20"/>
  <c r="AL346" i="20"/>
  <c r="AJ346" i="20"/>
  <c r="AI346" i="20"/>
  <c r="AH346" i="20"/>
  <c r="AG346" i="20"/>
  <c r="U346" i="20"/>
  <c r="AW346" i="20" s="1"/>
  <c r="T346" i="20"/>
  <c r="S346" i="20"/>
  <c r="R346" i="20"/>
  <c r="O346" i="20"/>
  <c r="J346" i="20"/>
  <c r="I346" i="20"/>
  <c r="H346" i="20"/>
  <c r="BW345" i="20"/>
  <c r="BU345" i="20"/>
  <c r="BS345" i="20"/>
  <c r="BI345" i="20"/>
  <c r="BH345" i="20"/>
  <c r="AY345" i="20"/>
  <c r="AU345" i="20"/>
  <c r="AT345" i="20"/>
  <c r="AS345" i="20"/>
  <c r="AR345" i="20"/>
  <c r="AQ345" i="20"/>
  <c r="AP345" i="20"/>
  <c r="AO345" i="20"/>
  <c r="AL345" i="20"/>
  <c r="AJ345" i="20"/>
  <c r="AI345" i="20"/>
  <c r="AH345" i="20"/>
  <c r="AG345" i="20"/>
  <c r="U345" i="20"/>
  <c r="AW345" i="20" s="1"/>
  <c r="T345" i="20"/>
  <c r="S345" i="20"/>
  <c r="R345" i="20"/>
  <c r="O345" i="20"/>
  <c r="J345" i="20"/>
  <c r="I345" i="20"/>
  <c r="H345" i="20"/>
  <c r="BW344" i="20"/>
  <c r="BU344" i="20"/>
  <c r="BS344" i="20"/>
  <c r="BI344" i="20"/>
  <c r="BH344" i="20"/>
  <c r="AY344" i="20"/>
  <c r="AU344" i="20"/>
  <c r="AT344" i="20"/>
  <c r="AS344" i="20"/>
  <c r="AR344" i="20"/>
  <c r="AQ344" i="20"/>
  <c r="AP344" i="20"/>
  <c r="AO344" i="20"/>
  <c r="AL344" i="20"/>
  <c r="AJ344" i="20"/>
  <c r="AI344" i="20"/>
  <c r="AH344" i="20"/>
  <c r="AG344" i="20"/>
  <c r="U344" i="20"/>
  <c r="AW344" i="20" s="1"/>
  <c r="T344" i="20"/>
  <c r="S344" i="20"/>
  <c r="R344" i="20"/>
  <c r="O344" i="20"/>
  <c r="J344" i="20"/>
  <c r="I344" i="20"/>
  <c r="H344" i="20"/>
  <c r="BW343" i="20"/>
  <c r="BU343" i="20"/>
  <c r="BS343" i="20"/>
  <c r="BI343" i="20"/>
  <c r="BH343" i="20"/>
  <c r="AY343" i="20"/>
  <c r="AU343" i="20"/>
  <c r="AT343" i="20"/>
  <c r="AS343" i="20"/>
  <c r="AR343" i="20"/>
  <c r="AQ343" i="20"/>
  <c r="AP343" i="20"/>
  <c r="AO343" i="20"/>
  <c r="AL343" i="20"/>
  <c r="AJ343" i="20"/>
  <c r="AI343" i="20"/>
  <c r="AH343" i="20"/>
  <c r="AG343" i="20"/>
  <c r="U343" i="20"/>
  <c r="AW343" i="20" s="1"/>
  <c r="T343" i="20"/>
  <c r="S343" i="20"/>
  <c r="R343" i="20"/>
  <c r="O343" i="20"/>
  <c r="J343" i="20"/>
  <c r="I343" i="20"/>
  <c r="H343" i="20"/>
  <c r="BW342" i="20"/>
  <c r="BU342" i="20"/>
  <c r="BS342" i="20"/>
  <c r="BI342" i="20"/>
  <c r="BH342" i="20"/>
  <c r="AY342" i="20"/>
  <c r="AU342" i="20"/>
  <c r="AT342" i="20"/>
  <c r="AS342" i="20"/>
  <c r="AR342" i="20"/>
  <c r="AQ342" i="20"/>
  <c r="AP342" i="20"/>
  <c r="AO342" i="20"/>
  <c r="AL342" i="20"/>
  <c r="AJ342" i="20"/>
  <c r="AI342" i="20"/>
  <c r="AH342" i="20"/>
  <c r="AG342" i="20"/>
  <c r="U342" i="20"/>
  <c r="AW342" i="20" s="1"/>
  <c r="T342" i="20"/>
  <c r="S342" i="20"/>
  <c r="R342" i="20"/>
  <c r="O342" i="20"/>
  <c r="J342" i="20"/>
  <c r="I342" i="20"/>
  <c r="H342" i="20"/>
  <c r="BW341" i="20"/>
  <c r="BU341" i="20"/>
  <c r="BS341" i="20"/>
  <c r="BI341" i="20"/>
  <c r="BH341" i="20"/>
  <c r="AY341" i="20"/>
  <c r="AU341" i="20"/>
  <c r="AT341" i="20"/>
  <c r="AS341" i="20"/>
  <c r="AR341" i="20"/>
  <c r="AQ341" i="20"/>
  <c r="AP341" i="20"/>
  <c r="AO341" i="20"/>
  <c r="AL341" i="20"/>
  <c r="AJ341" i="20"/>
  <c r="AI341" i="20"/>
  <c r="AH341" i="20"/>
  <c r="AG341" i="20"/>
  <c r="U341" i="20"/>
  <c r="AW341" i="20" s="1"/>
  <c r="T341" i="20"/>
  <c r="S341" i="20"/>
  <c r="R341" i="20"/>
  <c r="O341" i="20"/>
  <c r="J341" i="20"/>
  <c r="I341" i="20"/>
  <c r="H341" i="20"/>
  <c r="BW340" i="20"/>
  <c r="BU340" i="20"/>
  <c r="BS340" i="20"/>
  <c r="BI340" i="20"/>
  <c r="BH340" i="20"/>
  <c r="AY340" i="20"/>
  <c r="AU340" i="20"/>
  <c r="AT340" i="20"/>
  <c r="AS340" i="20"/>
  <c r="AR340" i="20"/>
  <c r="AQ340" i="20"/>
  <c r="AP340" i="20"/>
  <c r="AO340" i="20"/>
  <c r="AL340" i="20"/>
  <c r="AJ340" i="20"/>
  <c r="AI340" i="20"/>
  <c r="AH340" i="20"/>
  <c r="AG340" i="20"/>
  <c r="U340" i="20"/>
  <c r="AW340" i="20" s="1"/>
  <c r="T340" i="20"/>
  <c r="S340" i="20"/>
  <c r="R340" i="20"/>
  <c r="O340" i="20"/>
  <c r="J340" i="20"/>
  <c r="I340" i="20"/>
  <c r="H340" i="20"/>
  <c r="BW339" i="20"/>
  <c r="BU339" i="20"/>
  <c r="BS339" i="20"/>
  <c r="BI339" i="20"/>
  <c r="BH339" i="20"/>
  <c r="AY339" i="20"/>
  <c r="AU339" i="20"/>
  <c r="AT339" i="20"/>
  <c r="AS339" i="20"/>
  <c r="AR339" i="20"/>
  <c r="AQ339" i="20"/>
  <c r="AP339" i="20"/>
  <c r="AO339" i="20"/>
  <c r="AL339" i="20"/>
  <c r="AJ339" i="20"/>
  <c r="AI339" i="20"/>
  <c r="AH339" i="20"/>
  <c r="AG339" i="20"/>
  <c r="U339" i="20"/>
  <c r="AW339" i="20" s="1"/>
  <c r="T339" i="20"/>
  <c r="S339" i="20"/>
  <c r="R339" i="20"/>
  <c r="O339" i="20"/>
  <c r="J339" i="20"/>
  <c r="I339" i="20"/>
  <c r="H339" i="20"/>
  <c r="BW338" i="20"/>
  <c r="BU338" i="20"/>
  <c r="BS338" i="20"/>
  <c r="BI338" i="20"/>
  <c r="BH338" i="20"/>
  <c r="AY338" i="20"/>
  <c r="AU338" i="20"/>
  <c r="AT338" i="20"/>
  <c r="AS338" i="20"/>
  <c r="AR338" i="20"/>
  <c r="AQ338" i="20"/>
  <c r="AP338" i="20"/>
  <c r="AO338" i="20"/>
  <c r="AL338" i="20"/>
  <c r="AK338" i="20"/>
  <c r="AJ338" i="20"/>
  <c r="AI338" i="20"/>
  <c r="AH338" i="20"/>
  <c r="AG338" i="20"/>
  <c r="U338" i="20"/>
  <c r="AW338" i="20" s="1"/>
  <c r="T338" i="20"/>
  <c r="S338" i="20"/>
  <c r="R338" i="20"/>
  <c r="O338" i="20"/>
  <c r="J338" i="20"/>
  <c r="I338" i="20"/>
  <c r="H338" i="20"/>
  <c r="BW337" i="20"/>
  <c r="BU337" i="20"/>
  <c r="BS337" i="20"/>
  <c r="BI337" i="20"/>
  <c r="BH337" i="20"/>
  <c r="AY337" i="20"/>
  <c r="AU337" i="20"/>
  <c r="AT337" i="20"/>
  <c r="AS337" i="20"/>
  <c r="AR337" i="20"/>
  <c r="AQ337" i="20"/>
  <c r="AP337" i="20"/>
  <c r="AO337" i="20"/>
  <c r="AL337" i="20"/>
  <c r="AJ337" i="20"/>
  <c r="AI337" i="20"/>
  <c r="AH337" i="20"/>
  <c r="AG337" i="20"/>
  <c r="U337" i="20"/>
  <c r="AW337" i="20" s="1"/>
  <c r="T337" i="20"/>
  <c r="S337" i="20"/>
  <c r="R337" i="20"/>
  <c r="O337" i="20"/>
  <c r="J337" i="20"/>
  <c r="I337" i="20"/>
  <c r="H337" i="20"/>
  <c r="BW336" i="20"/>
  <c r="BU336" i="20"/>
  <c r="BS336" i="20"/>
  <c r="BI336" i="20"/>
  <c r="BH336" i="20"/>
  <c r="AY336" i="20"/>
  <c r="AU336" i="20"/>
  <c r="AT336" i="20"/>
  <c r="AS336" i="20"/>
  <c r="AR336" i="20"/>
  <c r="AQ336" i="20"/>
  <c r="AP336" i="20"/>
  <c r="AO336" i="20"/>
  <c r="AL336" i="20"/>
  <c r="AJ336" i="20"/>
  <c r="AI336" i="20"/>
  <c r="AH336" i="20"/>
  <c r="AG336" i="20"/>
  <c r="U336" i="20"/>
  <c r="AW336" i="20" s="1"/>
  <c r="T336" i="20"/>
  <c r="S336" i="20"/>
  <c r="R336" i="20"/>
  <c r="O336" i="20"/>
  <c r="J336" i="20"/>
  <c r="I336" i="20"/>
  <c r="H336" i="20"/>
  <c r="BW335" i="20"/>
  <c r="BU335" i="20"/>
  <c r="BS335" i="20"/>
  <c r="BI335" i="20"/>
  <c r="BH335" i="20"/>
  <c r="AY335" i="20"/>
  <c r="AU335" i="20"/>
  <c r="AT335" i="20"/>
  <c r="AS335" i="20"/>
  <c r="AR335" i="20"/>
  <c r="AQ335" i="20"/>
  <c r="AP335" i="20"/>
  <c r="AO335" i="20"/>
  <c r="AL335" i="20"/>
  <c r="AJ335" i="20"/>
  <c r="AI335" i="20"/>
  <c r="AH335" i="20"/>
  <c r="AG335" i="20"/>
  <c r="U335" i="20"/>
  <c r="AW335" i="20" s="1"/>
  <c r="T335" i="20"/>
  <c r="S335" i="20"/>
  <c r="R335" i="20"/>
  <c r="O335" i="20"/>
  <c r="J335" i="20"/>
  <c r="I335" i="20"/>
  <c r="H335" i="20"/>
  <c r="BW334" i="20"/>
  <c r="BU334" i="20"/>
  <c r="BS334" i="20"/>
  <c r="BI334" i="20"/>
  <c r="BH334" i="20"/>
  <c r="AY334" i="20"/>
  <c r="AU334" i="20"/>
  <c r="AT334" i="20"/>
  <c r="AS334" i="20"/>
  <c r="AR334" i="20"/>
  <c r="AQ334" i="20"/>
  <c r="AP334" i="20"/>
  <c r="AO334" i="20"/>
  <c r="AL334" i="20"/>
  <c r="AJ334" i="20"/>
  <c r="AI334" i="20"/>
  <c r="AH334" i="20"/>
  <c r="AG334" i="20"/>
  <c r="U334" i="20"/>
  <c r="AW334" i="20" s="1"/>
  <c r="T334" i="20"/>
  <c r="S334" i="20"/>
  <c r="R334" i="20"/>
  <c r="O334" i="20"/>
  <c r="J334" i="20"/>
  <c r="I334" i="20"/>
  <c r="H334" i="20"/>
  <c r="BW333" i="20"/>
  <c r="BU333" i="20"/>
  <c r="BS333" i="20"/>
  <c r="BI333" i="20"/>
  <c r="BH333" i="20"/>
  <c r="AY333" i="20"/>
  <c r="AU333" i="20"/>
  <c r="AT333" i="20"/>
  <c r="AS333" i="20"/>
  <c r="AR333" i="20"/>
  <c r="AQ333" i="20"/>
  <c r="AP333" i="20"/>
  <c r="AO333" i="20"/>
  <c r="AL333" i="20"/>
  <c r="AJ333" i="20"/>
  <c r="AI333" i="20"/>
  <c r="AH333" i="20"/>
  <c r="AG333" i="20"/>
  <c r="U333" i="20"/>
  <c r="AW333" i="20" s="1"/>
  <c r="T333" i="20"/>
  <c r="S333" i="20"/>
  <c r="R333" i="20"/>
  <c r="O333" i="20"/>
  <c r="J333" i="20"/>
  <c r="I333" i="20"/>
  <c r="H333" i="20"/>
  <c r="BW332" i="20"/>
  <c r="BU332" i="20"/>
  <c r="BS332" i="20"/>
  <c r="BI332" i="20"/>
  <c r="BH332" i="20"/>
  <c r="AY332" i="20"/>
  <c r="AU332" i="20"/>
  <c r="AT332" i="20"/>
  <c r="AS332" i="20"/>
  <c r="AR332" i="20"/>
  <c r="AQ332" i="20"/>
  <c r="AP332" i="20"/>
  <c r="AO332" i="20"/>
  <c r="AL332" i="20"/>
  <c r="AJ332" i="20"/>
  <c r="AI332" i="20"/>
  <c r="AH332" i="20"/>
  <c r="AG332" i="20"/>
  <c r="U332" i="20"/>
  <c r="AW332" i="20" s="1"/>
  <c r="T332" i="20"/>
  <c r="S332" i="20"/>
  <c r="R332" i="20"/>
  <c r="O332" i="20"/>
  <c r="J332" i="20"/>
  <c r="I332" i="20"/>
  <c r="H332" i="20"/>
  <c r="BW331" i="20"/>
  <c r="BU331" i="20"/>
  <c r="BS331" i="20"/>
  <c r="BI331" i="20"/>
  <c r="BH331" i="20"/>
  <c r="AY331" i="20"/>
  <c r="AU331" i="20"/>
  <c r="AT331" i="20"/>
  <c r="AS331" i="20"/>
  <c r="AR331" i="20"/>
  <c r="AQ331" i="20"/>
  <c r="AP331" i="20"/>
  <c r="AO331" i="20"/>
  <c r="AL331" i="20"/>
  <c r="AJ331" i="20"/>
  <c r="AI331" i="20"/>
  <c r="AH331" i="20"/>
  <c r="AG331" i="20"/>
  <c r="U331" i="20"/>
  <c r="AW331" i="20" s="1"/>
  <c r="T331" i="20"/>
  <c r="S331" i="20"/>
  <c r="R331" i="20"/>
  <c r="O331" i="20"/>
  <c r="J331" i="20"/>
  <c r="I331" i="20"/>
  <c r="H331" i="20"/>
  <c r="BW330" i="20"/>
  <c r="BU330" i="20"/>
  <c r="BS330" i="20"/>
  <c r="BI330" i="20"/>
  <c r="BH330" i="20"/>
  <c r="AY330" i="20"/>
  <c r="AU330" i="20"/>
  <c r="AT330" i="20"/>
  <c r="AS330" i="20"/>
  <c r="AR330" i="20"/>
  <c r="AQ330" i="20"/>
  <c r="AP330" i="20"/>
  <c r="AO330" i="20"/>
  <c r="AL330" i="20"/>
  <c r="AJ330" i="20"/>
  <c r="AI330" i="20"/>
  <c r="AH330" i="20"/>
  <c r="AG330" i="20"/>
  <c r="U330" i="20"/>
  <c r="AW330" i="20" s="1"/>
  <c r="T330" i="20"/>
  <c r="S330" i="20"/>
  <c r="R330" i="20"/>
  <c r="O330" i="20"/>
  <c r="J330" i="20"/>
  <c r="I330" i="20"/>
  <c r="H330" i="20"/>
  <c r="BW329" i="20"/>
  <c r="BU329" i="20"/>
  <c r="BS329" i="20"/>
  <c r="BI329" i="20"/>
  <c r="BH329" i="20"/>
  <c r="AY329" i="20"/>
  <c r="AU329" i="20"/>
  <c r="AT329" i="20"/>
  <c r="AS329" i="20"/>
  <c r="AR329" i="20"/>
  <c r="AQ329" i="20"/>
  <c r="AP329" i="20"/>
  <c r="AO329" i="20"/>
  <c r="AL329" i="20"/>
  <c r="AJ329" i="20"/>
  <c r="AI329" i="20"/>
  <c r="AH329" i="20"/>
  <c r="AG329" i="20"/>
  <c r="U329" i="20"/>
  <c r="AW329" i="20" s="1"/>
  <c r="T329" i="20"/>
  <c r="S329" i="20"/>
  <c r="R329" i="20"/>
  <c r="O329" i="20"/>
  <c r="J329" i="20"/>
  <c r="I329" i="20"/>
  <c r="H329" i="20"/>
  <c r="BW328" i="20"/>
  <c r="BU328" i="20"/>
  <c r="BS328" i="20"/>
  <c r="BI328" i="20"/>
  <c r="BH328" i="20"/>
  <c r="AY328" i="20"/>
  <c r="AU328" i="20"/>
  <c r="AT328" i="20"/>
  <c r="AS328" i="20"/>
  <c r="AR328" i="20"/>
  <c r="AQ328" i="20"/>
  <c r="AP328" i="20"/>
  <c r="AO328" i="20"/>
  <c r="AL328" i="20"/>
  <c r="AJ328" i="20"/>
  <c r="AI328" i="20"/>
  <c r="AH328" i="20"/>
  <c r="AG328" i="20"/>
  <c r="U328" i="20"/>
  <c r="AW328" i="20" s="1"/>
  <c r="T328" i="20"/>
  <c r="S328" i="20"/>
  <c r="R328" i="20"/>
  <c r="O328" i="20"/>
  <c r="J328" i="20"/>
  <c r="I328" i="20"/>
  <c r="H328" i="20"/>
  <c r="BW327" i="20"/>
  <c r="BU327" i="20"/>
  <c r="BS327" i="20"/>
  <c r="BI327" i="20"/>
  <c r="BH327" i="20"/>
  <c r="AY327" i="20"/>
  <c r="AU327" i="20"/>
  <c r="AT327" i="20"/>
  <c r="AS327" i="20"/>
  <c r="AR327" i="20"/>
  <c r="AQ327" i="20"/>
  <c r="AP327" i="20"/>
  <c r="AO327" i="20"/>
  <c r="AL327" i="20"/>
  <c r="AJ327" i="20"/>
  <c r="AI327" i="20"/>
  <c r="AH327" i="20"/>
  <c r="AG327" i="20"/>
  <c r="U327" i="20"/>
  <c r="AW327" i="20" s="1"/>
  <c r="T327" i="20"/>
  <c r="S327" i="20"/>
  <c r="R327" i="20"/>
  <c r="O327" i="20"/>
  <c r="J327" i="20"/>
  <c r="I327" i="20"/>
  <c r="H327" i="20"/>
  <c r="BW326" i="20"/>
  <c r="BU326" i="20"/>
  <c r="BS326" i="20"/>
  <c r="BI326" i="20"/>
  <c r="BH326" i="20"/>
  <c r="AY326" i="20"/>
  <c r="AU326" i="20"/>
  <c r="AT326" i="20"/>
  <c r="AS326" i="20"/>
  <c r="AR326" i="20"/>
  <c r="AQ326" i="20"/>
  <c r="AP326" i="20"/>
  <c r="AO326" i="20"/>
  <c r="AL326" i="20"/>
  <c r="AJ326" i="20"/>
  <c r="AI326" i="20"/>
  <c r="AH326" i="20"/>
  <c r="AG326" i="20"/>
  <c r="U326" i="20"/>
  <c r="AW326" i="20" s="1"/>
  <c r="T326" i="20"/>
  <c r="S326" i="20"/>
  <c r="R326" i="20"/>
  <c r="O326" i="20"/>
  <c r="J326" i="20"/>
  <c r="I326" i="20"/>
  <c r="H326" i="20"/>
  <c r="BW325" i="20"/>
  <c r="BU325" i="20"/>
  <c r="BS325" i="20"/>
  <c r="BI325" i="20"/>
  <c r="BH325" i="20"/>
  <c r="AY325" i="20"/>
  <c r="AU325" i="20"/>
  <c r="AT325" i="20"/>
  <c r="AS325" i="20"/>
  <c r="AR325" i="20"/>
  <c r="AQ325" i="20"/>
  <c r="AP325" i="20"/>
  <c r="AO325" i="20"/>
  <c r="AL325" i="20"/>
  <c r="AJ325" i="20"/>
  <c r="AI325" i="20"/>
  <c r="AH325" i="20"/>
  <c r="AG325" i="20"/>
  <c r="U325" i="20"/>
  <c r="AW325" i="20" s="1"/>
  <c r="T325" i="20"/>
  <c r="S325" i="20"/>
  <c r="R325" i="20"/>
  <c r="O325" i="20"/>
  <c r="J325" i="20"/>
  <c r="I325" i="20"/>
  <c r="H325" i="20"/>
  <c r="BW324" i="20"/>
  <c r="BU324" i="20"/>
  <c r="BS324" i="20"/>
  <c r="BI324" i="20"/>
  <c r="BH324" i="20"/>
  <c r="AY324" i="20"/>
  <c r="AU324" i="20"/>
  <c r="AT324" i="20"/>
  <c r="AS324" i="20"/>
  <c r="AR324" i="20"/>
  <c r="AQ324" i="20"/>
  <c r="AP324" i="20"/>
  <c r="AO324" i="20"/>
  <c r="AL324" i="20"/>
  <c r="AJ324" i="20"/>
  <c r="AI324" i="20"/>
  <c r="AH324" i="20"/>
  <c r="AG324" i="20"/>
  <c r="U324" i="20"/>
  <c r="AW324" i="20" s="1"/>
  <c r="T324" i="20"/>
  <c r="S324" i="20"/>
  <c r="R324" i="20"/>
  <c r="O324" i="20"/>
  <c r="J324" i="20"/>
  <c r="I324" i="20"/>
  <c r="H324" i="20"/>
  <c r="BW323" i="20"/>
  <c r="BU323" i="20"/>
  <c r="BS323" i="20"/>
  <c r="BI323" i="20"/>
  <c r="BH323" i="20"/>
  <c r="AY323" i="20"/>
  <c r="AU323" i="20"/>
  <c r="AT323" i="20"/>
  <c r="AS323" i="20"/>
  <c r="AR323" i="20"/>
  <c r="AQ323" i="20"/>
  <c r="AP323" i="20"/>
  <c r="AO323" i="20"/>
  <c r="AL323" i="20"/>
  <c r="AJ323" i="20"/>
  <c r="AI323" i="20"/>
  <c r="AH323" i="20"/>
  <c r="AG323" i="20"/>
  <c r="U323" i="20"/>
  <c r="AW323" i="20" s="1"/>
  <c r="T323" i="20"/>
  <c r="S323" i="20"/>
  <c r="R323" i="20"/>
  <c r="O323" i="20"/>
  <c r="J323" i="20"/>
  <c r="I323" i="20"/>
  <c r="H323" i="20"/>
  <c r="BW322" i="20"/>
  <c r="BU322" i="20"/>
  <c r="BS322" i="20"/>
  <c r="BI322" i="20"/>
  <c r="BH322" i="20"/>
  <c r="AY322" i="20"/>
  <c r="AU322" i="20"/>
  <c r="AT322" i="20"/>
  <c r="AS322" i="20"/>
  <c r="AR322" i="20"/>
  <c r="AQ322" i="20"/>
  <c r="AP322" i="20"/>
  <c r="AO322" i="20"/>
  <c r="AL322" i="20"/>
  <c r="AJ322" i="20"/>
  <c r="AI322" i="20"/>
  <c r="AH322" i="20"/>
  <c r="AG322" i="20"/>
  <c r="U322" i="20"/>
  <c r="AW322" i="20" s="1"/>
  <c r="T322" i="20"/>
  <c r="S322" i="20"/>
  <c r="R322" i="20"/>
  <c r="O322" i="20"/>
  <c r="J322" i="20"/>
  <c r="I322" i="20"/>
  <c r="H322" i="20"/>
  <c r="BW321" i="20"/>
  <c r="BU321" i="20"/>
  <c r="BS321" i="20"/>
  <c r="BI321" i="20"/>
  <c r="BH321" i="20"/>
  <c r="AY321" i="20"/>
  <c r="AU321" i="20"/>
  <c r="AT321" i="20"/>
  <c r="AS321" i="20"/>
  <c r="AR321" i="20"/>
  <c r="AQ321" i="20"/>
  <c r="AP321" i="20"/>
  <c r="AO321" i="20"/>
  <c r="AL321" i="20"/>
  <c r="AJ321" i="20"/>
  <c r="AI321" i="20"/>
  <c r="AH321" i="20"/>
  <c r="AG321" i="20"/>
  <c r="U321" i="20"/>
  <c r="AW321" i="20" s="1"/>
  <c r="T321" i="20"/>
  <c r="S321" i="20"/>
  <c r="R321" i="20"/>
  <c r="O321" i="20"/>
  <c r="J321" i="20"/>
  <c r="I321" i="20"/>
  <c r="H321" i="20"/>
  <c r="BW320" i="20"/>
  <c r="BU320" i="20"/>
  <c r="BS320" i="20"/>
  <c r="BI320" i="20"/>
  <c r="BH320" i="20"/>
  <c r="AY320" i="20"/>
  <c r="AU320" i="20"/>
  <c r="AT320" i="20"/>
  <c r="AS320" i="20"/>
  <c r="AR320" i="20"/>
  <c r="AQ320" i="20"/>
  <c r="AP320" i="20"/>
  <c r="AO320" i="20"/>
  <c r="AL320" i="20"/>
  <c r="AJ320" i="20"/>
  <c r="AI320" i="20"/>
  <c r="AH320" i="20"/>
  <c r="AG320" i="20"/>
  <c r="U320" i="20"/>
  <c r="AW320" i="20" s="1"/>
  <c r="T320" i="20"/>
  <c r="S320" i="20"/>
  <c r="R320" i="20"/>
  <c r="O320" i="20"/>
  <c r="J320" i="20"/>
  <c r="I320" i="20"/>
  <c r="H320" i="20"/>
  <c r="BW319" i="20"/>
  <c r="BU319" i="20"/>
  <c r="BS319" i="20"/>
  <c r="BI319" i="20"/>
  <c r="BH319" i="20"/>
  <c r="AY319" i="20"/>
  <c r="AU319" i="20"/>
  <c r="AT319" i="20"/>
  <c r="AS319" i="20"/>
  <c r="AR319" i="20"/>
  <c r="AQ319" i="20"/>
  <c r="AP319" i="20"/>
  <c r="AO319" i="20"/>
  <c r="AL319" i="20"/>
  <c r="AJ319" i="20"/>
  <c r="AI319" i="20"/>
  <c r="AH319" i="20"/>
  <c r="AG319" i="20"/>
  <c r="U319" i="20"/>
  <c r="AW319" i="20" s="1"/>
  <c r="T319" i="20"/>
  <c r="S319" i="20"/>
  <c r="R319" i="20"/>
  <c r="O319" i="20"/>
  <c r="J319" i="20"/>
  <c r="I319" i="20"/>
  <c r="H319" i="20"/>
  <c r="BW318" i="20"/>
  <c r="BU318" i="20"/>
  <c r="BS318" i="20"/>
  <c r="BI318" i="20"/>
  <c r="BH318" i="20"/>
  <c r="AY318" i="20"/>
  <c r="AU318" i="20"/>
  <c r="AT318" i="20"/>
  <c r="AS318" i="20"/>
  <c r="AR318" i="20"/>
  <c r="AQ318" i="20"/>
  <c r="AP318" i="20"/>
  <c r="AO318" i="20"/>
  <c r="AL318" i="20"/>
  <c r="AJ318" i="20"/>
  <c r="AI318" i="20"/>
  <c r="AH318" i="20"/>
  <c r="AG318" i="20"/>
  <c r="U318" i="20"/>
  <c r="AW318" i="20" s="1"/>
  <c r="T318" i="20"/>
  <c r="S318" i="20"/>
  <c r="R318" i="20"/>
  <c r="O318" i="20"/>
  <c r="J318" i="20"/>
  <c r="I318" i="20"/>
  <c r="H318" i="20"/>
  <c r="BW317" i="20"/>
  <c r="BU317" i="20"/>
  <c r="BS317" i="20"/>
  <c r="BI317" i="20"/>
  <c r="BH317" i="20"/>
  <c r="AY317" i="20"/>
  <c r="AU317" i="20"/>
  <c r="AT317" i="20"/>
  <c r="AS317" i="20"/>
  <c r="AR317" i="20"/>
  <c r="AQ317" i="20"/>
  <c r="AP317" i="20"/>
  <c r="AO317" i="20"/>
  <c r="AL317" i="20"/>
  <c r="AJ317" i="20"/>
  <c r="AI317" i="20"/>
  <c r="AH317" i="20"/>
  <c r="AG317" i="20"/>
  <c r="U317" i="20"/>
  <c r="AW317" i="20" s="1"/>
  <c r="T317" i="20"/>
  <c r="S317" i="20"/>
  <c r="R317" i="20"/>
  <c r="O317" i="20"/>
  <c r="J317" i="20"/>
  <c r="I317" i="20"/>
  <c r="H317" i="20"/>
  <c r="BW316" i="20"/>
  <c r="BU316" i="20"/>
  <c r="BS316" i="20"/>
  <c r="BI316" i="20"/>
  <c r="BH316" i="20"/>
  <c r="AY316" i="20"/>
  <c r="AU316" i="20"/>
  <c r="AT316" i="20"/>
  <c r="AS316" i="20"/>
  <c r="AR316" i="20"/>
  <c r="AQ316" i="20"/>
  <c r="AP316" i="20"/>
  <c r="AO316" i="20"/>
  <c r="AL316" i="20"/>
  <c r="AJ316" i="20"/>
  <c r="AI316" i="20"/>
  <c r="AH316" i="20"/>
  <c r="AG316" i="20"/>
  <c r="U316" i="20"/>
  <c r="AW316" i="20" s="1"/>
  <c r="T316" i="20"/>
  <c r="S316" i="20"/>
  <c r="R316" i="20"/>
  <c r="O316" i="20"/>
  <c r="J316" i="20"/>
  <c r="I316" i="20"/>
  <c r="H316" i="20"/>
  <c r="BW315" i="20"/>
  <c r="BU315" i="20"/>
  <c r="BS315" i="20"/>
  <c r="BI315" i="20"/>
  <c r="BH315" i="20"/>
  <c r="AY315" i="20"/>
  <c r="AU315" i="20"/>
  <c r="AT315" i="20"/>
  <c r="AS315" i="20"/>
  <c r="AR315" i="20"/>
  <c r="AQ315" i="20"/>
  <c r="AP315" i="20"/>
  <c r="AO315" i="20"/>
  <c r="AL315" i="20"/>
  <c r="AJ315" i="20"/>
  <c r="AI315" i="20"/>
  <c r="AH315" i="20"/>
  <c r="AG315" i="20"/>
  <c r="U315" i="20"/>
  <c r="AW315" i="20" s="1"/>
  <c r="T315" i="20"/>
  <c r="S315" i="20"/>
  <c r="R315" i="20"/>
  <c r="O315" i="20"/>
  <c r="J315" i="20"/>
  <c r="I315" i="20"/>
  <c r="H315" i="20"/>
  <c r="BW314" i="20"/>
  <c r="BU314" i="20"/>
  <c r="BS314" i="20"/>
  <c r="BI314" i="20"/>
  <c r="BH314" i="20"/>
  <c r="AY314" i="20"/>
  <c r="AU314" i="20"/>
  <c r="AT314" i="20"/>
  <c r="AS314" i="20"/>
  <c r="AR314" i="20"/>
  <c r="AQ314" i="20"/>
  <c r="AP314" i="20"/>
  <c r="AO314" i="20"/>
  <c r="AL314" i="20"/>
  <c r="AJ314" i="20"/>
  <c r="AI314" i="20"/>
  <c r="AH314" i="20"/>
  <c r="AG314" i="20"/>
  <c r="U314" i="20"/>
  <c r="AW314" i="20" s="1"/>
  <c r="T314" i="20"/>
  <c r="S314" i="20"/>
  <c r="R314" i="20"/>
  <c r="O314" i="20"/>
  <c r="J314" i="20"/>
  <c r="I314" i="20"/>
  <c r="H314" i="20"/>
  <c r="BW313" i="20"/>
  <c r="BU313" i="20"/>
  <c r="BS313" i="20"/>
  <c r="BI313" i="20"/>
  <c r="BH313" i="20"/>
  <c r="AY313" i="20"/>
  <c r="AU313" i="20"/>
  <c r="AT313" i="20"/>
  <c r="AS313" i="20"/>
  <c r="AR313" i="20"/>
  <c r="AQ313" i="20"/>
  <c r="AP313" i="20"/>
  <c r="AO313" i="20"/>
  <c r="AL313" i="20"/>
  <c r="AJ313" i="20"/>
  <c r="AI313" i="20"/>
  <c r="AH313" i="20"/>
  <c r="AG313" i="20"/>
  <c r="U313" i="20"/>
  <c r="AW313" i="20" s="1"/>
  <c r="T313" i="20"/>
  <c r="S313" i="20"/>
  <c r="R313" i="20"/>
  <c r="O313" i="20"/>
  <c r="J313" i="20"/>
  <c r="I313" i="20"/>
  <c r="H313" i="20"/>
  <c r="BW312" i="20"/>
  <c r="BU312" i="20"/>
  <c r="BS312" i="20"/>
  <c r="BI312" i="20"/>
  <c r="BH312" i="20"/>
  <c r="AY312" i="20"/>
  <c r="AU312" i="20"/>
  <c r="AT312" i="20"/>
  <c r="AS312" i="20"/>
  <c r="AR312" i="20"/>
  <c r="AQ312" i="20"/>
  <c r="AP312" i="20"/>
  <c r="AO312" i="20"/>
  <c r="AL312" i="20"/>
  <c r="AJ312" i="20"/>
  <c r="AI312" i="20"/>
  <c r="AH312" i="20"/>
  <c r="AG312" i="20"/>
  <c r="U312" i="20"/>
  <c r="AW312" i="20" s="1"/>
  <c r="T312" i="20"/>
  <c r="S312" i="20"/>
  <c r="R312" i="20"/>
  <c r="O312" i="20"/>
  <c r="J312" i="20"/>
  <c r="I312" i="20"/>
  <c r="H312" i="20"/>
  <c r="BW311" i="20"/>
  <c r="BU311" i="20"/>
  <c r="BS311" i="20"/>
  <c r="BI311" i="20"/>
  <c r="BH311" i="20"/>
  <c r="AY311" i="20"/>
  <c r="AU311" i="20"/>
  <c r="AT311" i="20"/>
  <c r="AS311" i="20"/>
  <c r="AR311" i="20"/>
  <c r="AQ311" i="20"/>
  <c r="AP311" i="20"/>
  <c r="AO311" i="20"/>
  <c r="AL311" i="20"/>
  <c r="AJ311" i="20"/>
  <c r="AI311" i="20"/>
  <c r="AH311" i="20"/>
  <c r="AG311" i="20"/>
  <c r="U311" i="20"/>
  <c r="AW311" i="20" s="1"/>
  <c r="T311" i="20"/>
  <c r="S311" i="20"/>
  <c r="R311" i="20"/>
  <c r="O311" i="20"/>
  <c r="J311" i="20"/>
  <c r="I311" i="20"/>
  <c r="H311" i="20"/>
  <c r="BW310" i="20"/>
  <c r="BU310" i="20"/>
  <c r="BS310" i="20"/>
  <c r="BI310" i="20"/>
  <c r="BH310" i="20"/>
  <c r="AY310" i="20"/>
  <c r="AU310" i="20"/>
  <c r="AT310" i="20"/>
  <c r="AS310" i="20"/>
  <c r="AR310" i="20"/>
  <c r="AQ310" i="20"/>
  <c r="AP310" i="20"/>
  <c r="AO310" i="20"/>
  <c r="AL310" i="20"/>
  <c r="AK310" i="20"/>
  <c r="AJ310" i="20"/>
  <c r="AI310" i="20"/>
  <c r="AH310" i="20"/>
  <c r="AG310" i="20"/>
  <c r="U310" i="20"/>
  <c r="AW310" i="20" s="1"/>
  <c r="T310" i="20"/>
  <c r="S310" i="20"/>
  <c r="R310" i="20"/>
  <c r="O310" i="20"/>
  <c r="J310" i="20"/>
  <c r="I310" i="20"/>
  <c r="H310" i="20"/>
  <c r="BW309" i="20"/>
  <c r="BU309" i="20"/>
  <c r="BS309" i="20"/>
  <c r="BI309" i="20"/>
  <c r="BH309" i="20"/>
  <c r="AY309" i="20"/>
  <c r="AU309" i="20"/>
  <c r="AT309" i="20"/>
  <c r="AS309" i="20"/>
  <c r="AR309" i="20"/>
  <c r="AQ309" i="20"/>
  <c r="AP309" i="20"/>
  <c r="AO309" i="20"/>
  <c r="AL309" i="20"/>
  <c r="AK309" i="20"/>
  <c r="AJ309" i="20"/>
  <c r="AI309" i="20"/>
  <c r="AH309" i="20"/>
  <c r="AG309" i="20"/>
  <c r="U309" i="20"/>
  <c r="AW309" i="20" s="1"/>
  <c r="T309" i="20"/>
  <c r="S309" i="20"/>
  <c r="R309" i="20"/>
  <c r="O309" i="20"/>
  <c r="J309" i="20"/>
  <c r="I309" i="20"/>
  <c r="H309" i="20"/>
  <c r="BW308" i="20"/>
  <c r="BU308" i="20"/>
  <c r="BS308" i="20"/>
  <c r="BI308" i="20"/>
  <c r="BH308" i="20"/>
  <c r="AY308" i="20"/>
  <c r="AU308" i="20"/>
  <c r="AT308" i="20"/>
  <c r="AS308" i="20"/>
  <c r="AR308" i="20"/>
  <c r="AQ308" i="20"/>
  <c r="AP308" i="20"/>
  <c r="AO308" i="20"/>
  <c r="AL308" i="20"/>
  <c r="AJ308" i="20"/>
  <c r="AI308" i="20"/>
  <c r="AH308" i="20"/>
  <c r="AG308" i="20"/>
  <c r="U308" i="20"/>
  <c r="AW308" i="20" s="1"/>
  <c r="T308" i="20"/>
  <c r="S308" i="20"/>
  <c r="R308" i="20"/>
  <c r="O308" i="20"/>
  <c r="J308" i="20"/>
  <c r="I308" i="20"/>
  <c r="H308" i="20"/>
  <c r="BW307" i="20"/>
  <c r="BU307" i="20"/>
  <c r="BS307" i="20"/>
  <c r="BI307" i="20"/>
  <c r="BH307" i="20"/>
  <c r="AY307" i="20"/>
  <c r="AU307" i="20"/>
  <c r="AT307" i="20"/>
  <c r="AS307" i="20"/>
  <c r="AR307" i="20"/>
  <c r="AQ307" i="20"/>
  <c r="AP307" i="20"/>
  <c r="AO307" i="20"/>
  <c r="AL307" i="20"/>
  <c r="AJ307" i="20"/>
  <c r="AI307" i="20"/>
  <c r="AH307" i="20"/>
  <c r="AG307" i="20"/>
  <c r="U307" i="20"/>
  <c r="AW307" i="20" s="1"/>
  <c r="T307" i="20"/>
  <c r="S307" i="20"/>
  <c r="R307" i="20"/>
  <c r="O307" i="20"/>
  <c r="J307" i="20"/>
  <c r="I307" i="20"/>
  <c r="H307" i="20"/>
  <c r="BW306" i="20"/>
  <c r="BU306" i="20"/>
  <c r="BS306" i="20"/>
  <c r="BI306" i="20"/>
  <c r="BH306" i="20"/>
  <c r="AY306" i="20"/>
  <c r="AU306" i="20"/>
  <c r="AT306" i="20"/>
  <c r="AS306" i="20"/>
  <c r="AR306" i="20"/>
  <c r="AQ306" i="20"/>
  <c r="AP306" i="20"/>
  <c r="AO306" i="20"/>
  <c r="AL306" i="20"/>
  <c r="AJ306" i="20"/>
  <c r="AI306" i="20"/>
  <c r="AH306" i="20"/>
  <c r="AG306" i="20"/>
  <c r="U306" i="20"/>
  <c r="AW306" i="20" s="1"/>
  <c r="T306" i="20"/>
  <c r="S306" i="20"/>
  <c r="R306" i="20"/>
  <c r="O306" i="20"/>
  <c r="J306" i="20"/>
  <c r="I306" i="20"/>
  <c r="H306" i="20"/>
  <c r="BW305" i="20"/>
  <c r="BU305" i="20"/>
  <c r="BS305" i="20"/>
  <c r="BI305" i="20"/>
  <c r="BH305" i="20"/>
  <c r="AY305" i="20"/>
  <c r="AU305" i="20"/>
  <c r="AT305" i="20"/>
  <c r="AS305" i="20"/>
  <c r="AR305" i="20"/>
  <c r="AQ305" i="20"/>
  <c r="AP305" i="20"/>
  <c r="AO305" i="20"/>
  <c r="AL305" i="20"/>
  <c r="AJ305" i="20"/>
  <c r="AI305" i="20"/>
  <c r="AH305" i="20"/>
  <c r="AG305" i="20"/>
  <c r="U305" i="20"/>
  <c r="AW305" i="20" s="1"/>
  <c r="T305" i="20"/>
  <c r="S305" i="20"/>
  <c r="R305" i="20"/>
  <c r="O305" i="20"/>
  <c r="J305" i="20"/>
  <c r="I305" i="20"/>
  <c r="H305" i="20"/>
  <c r="BW304" i="20"/>
  <c r="BU304" i="20"/>
  <c r="BS304" i="20"/>
  <c r="BI304" i="20"/>
  <c r="BH304" i="20"/>
  <c r="AY304" i="20"/>
  <c r="AU304" i="20"/>
  <c r="AT304" i="20"/>
  <c r="AS304" i="20"/>
  <c r="AR304" i="20"/>
  <c r="AQ304" i="20"/>
  <c r="AP304" i="20"/>
  <c r="AO304" i="20"/>
  <c r="AL304" i="20"/>
  <c r="AJ304" i="20"/>
  <c r="AI304" i="20"/>
  <c r="AH304" i="20"/>
  <c r="AG304" i="20"/>
  <c r="U304" i="20"/>
  <c r="AW304" i="20" s="1"/>
  <c r="T304" i="20"/>
  <c r="S304" i="20"/>
  <c r="R304" i="20"/>
  <c r="O304" i="20"/>
  <c r="J304" i="20"/>
  <c r="I304" i="20"/>
  <c r="H304" i="20"/>
  <c r="BW303" i="20"/>
  <c r="BU303" i="20"/>
  <c r="BS303" i="20"/>
  <c r="BI303" i="20"/>
  <c r="BH303" i="20"/>
  <c r="AY303" i="20"/>
  <c r="AU303" i="20"/>
  <c r="AT303" i="20"/>
  <c r="AS303" i="20"/>
  <c r="AR303" i="20"/>
  <c r="AQ303" i="20"/>
  <c r="AP303" i="20"/>
  <c r="AO303" i="20"/>
  <c r="AL303" i="20"/>
  <c r="AJ303" i="20"/>
  <c r="AI303" i="20"/>
  <c r="AH303" i="20"/>
  <c r="AG303" i="20"/>
  <c r="U303" i="20"/>
  <c r="AW303" i="20" s="1"/>
  <c r="T303" i="20"/>
  <c r="S303" i="20"/>
  <c r="R303" i="20"/>
  <c r="O303" i="20"/>
  <c r="J303" i="20"/>
  <c r="I303" i="20"/>
  <c r="H303" i="20"/>
  <c r="BW302" i="20"/>
  <c r="BU302" i="20"/>
  <c r="BS302" i="20"/>
  <c r="BI302" i="20"/>
  <c r="BH302" i="20"/>
  <c r="AY302" i="20"/>
  <c r="AU302" i="20"/>
  <c r="AT302" i="20"/>
  <c r="AS302" i="20"/>
  <c r="AR302" i="20"/>
  <c r="AQ302" i="20"/>
  <c r="AP302" i="20"/>
  <c r="AO302" i="20"/>
  <c r="AL302" i="20"/>
  <c r="AJ302" i="20"/>
  <c r="AI302" i="20"/>
  <c r="AH302" i="20"/>
  <c r="AG302" i="20"/>
  <c r="U302" i="20"/>
  <c r="AW302" i="20" s="1"/>
  <c r="T302" i="20"/>
  <c r="S302" i="20"/>
  <c r="R302" i="20"/>
  <c r="O302" i="20"/>
  <c r="J302" i="20"/>
  <c r="I302" i="20"/>
  <c r="H302" i="20"/>
  <c r="BW301" i="20"/>
  <c r="BU301" i="20"/>
  <c r="BS301" i="20"/>
  <c r="BI301" i="20"/>
  <c r="BH301" i="20"/>
  <c r="AY301" i="20"/>
  <c r="AU301" i="20"/>
  <c r="AT301" i="20"/>
  <c r="AS301" i="20"/>
  <c r="AR301" i="20"/>
  <c r="AQ301" i="20"/>
  <c r="AP301" i="20"/>
  <c r="AO301" i="20"/>
  <c r="AL301" i="20"/>
  <c r="AJ301" i="20"/>
  <c r="AI301" i="20"/>
  <c r="AH301" i="20"/>
  <c r="AG301" i="20"/>
  <c r="U301" i="20"/>
  <c r="AW301" i="20" s="1"/>
  <c r="T301" i="20"/>
  <c r="S301" i="20"/>
  <c r="R301" i="20"/>
  <c r="O301" i="20"/>
  <c r="J301" i="20"/>
  <c r="I301" i="20"/>
  <c r="H301" i="20"/>
  <c r="BW300" i="20"/>
  <c r="BU300" i="20"/>
  <c r="BS300" i="20"/>
  <c r="BI300" i="20"/>
  <c r="BH300" i="20"/>
  <c r="AY300" i="20"/>
  <c r="AU300" i="20"/>
  <c r="AT300" i="20"/>
  <c r="AS300" i="20"/>
  <c r="AR300" i="20"/>
  <c r="AQ300" i="20"/>
  <c r="AP300" i="20"/>
  <c r="AO300" i="20"/>
  <c r="AL300" i="20"/>
  <c r="AJ300" i="20"/>
  <c r="AI300" i="20"/>
  <c r="AH300" i="20"/>
  <c r="AG300" i="20"/>
  <c r="U300" i="20"/>
  <c r="AW300" i="20" s="1"/>
  <c r="T300" i="20"/>
  <c r="S300" i="20"/>
  <c r="R300" i="20"/>
  <c r="O300" i="20"/>
  <c r="J300" i="20"/>
  <c r="I300" i="20"/>
  <c r="H300" i="20"/>
  <c r="BW299" i="20"/>
  <c r="BU299" i="20"/>
  <c r="BS299" i="20"/>
  <c r="BI299" i="20"/>
  <c r="BH299" i="20"/>
  <c r="AY299" i="20"/>
  <c r="AU299" i="20"/>
  <c r="AT299" i="20"/>
  <c r="AS299" i="20"/>
  <c r="AR299" i="20"/>
  <c r="AQ299" i="20"/>
  <c r="AP299" i="20"/>
  <c r="AO299" i="20"/>
  <c r="AL299" i="20"/>
  <c r="AJ299" i="20"/>
  <c r="AI299" i="20"/>
  <c r="AH299" i="20"/>
  <c r="AG299" i="20"/>
  <c r="U299" i="20"/>
  <c r="AW299" i="20" s="1"/>
  <c r="T299" i="20"/>
  <c r="S299" i="20"/>
  <c r="R299" i="20"/>
  <c r="O299" i="20"/>
  <c r="J299" i="20"/>
  <c r="I299" i="20"/>
  <c r="H299" i="20"/>
  <c r="BW298" i="20"/>
  <c r="BU298" i="20"/>
  <c r="BS298" i="20"/>
  <c r="BI298" i="20"/>
  <c r="BH298" i="20"/>
  <c r="AY298" i="20"/>
  <c r="AU298" i="20"/>
  <c r="AT298" i="20"/>
  <c r="AS298" i="20"/>
  <c r="AR298" i="20"/>
  <c r="AQ298" i="20"/>
  <c r="AP298" i="20"/>
  <c r="AO298" i="20"/>
  <c r="AL298" i="20"/>
  <c r="AJ298" i="20"/>
  <c r="AI298" i="20"/>
  <c r="AH298" i="20"/>
  <c r="AG298" i="20"/>
  <c r="U298" i="20"/>
  <c r="AW298" i="20" s="1"/>
  <c r="T298" i="20"/>
  <c r="S298" i="20"/>
  <c r="R298" i="20"/>
  <c r="O298" i="20"/>
  <c r="J298" i="20"/>
  <c r="I298" i="20"/>
  <c r="H298" i="20"/>
  <c r="BW297" i="20"/>
  <c r="BU297" i="20"/>
  <c r="BS297" i="20"/>
  <c r="BI297" i="20"/>
  <c r="BH297" i="20"/>
  <c r="AY297" i="20"/>
  <c r="AU297" i="20"/>
  <c r="AT297" i="20"/>
  <c r="AS297" i="20"/>
  <c r="AR297" i="20"/>
  <c r="AQ297" i="20"/>
  <c r="AP297" i="20"/>
  <c r="AO297" i="20"/>
  <c r="AL297" i="20"/>
  <c r="AJ297" i="20"/>
  <c r="AI297" i="20"/>
  <c r="AH297" i="20"/>
  <c r="AG297" i="20"/>
  <c r="U297" i="20"/>
  <c r="AW297" i="20" s="1"/>
  <c r="T297" i="20"/>
  <c r="S297" i="20"/>
  <c r="R297" i="20"/>
  <c r="O297" i="20"/>
  <c r="J297" i="20"/>
  <c r="I297" i="20"/>
  <c r="H297" i="20"/>
  <c r="BW296" i="20"/>
  <c r="BU296" i="20"/>
  <c r="BS296" i="20"/>
  <c r="BI296" i="20"/>
  <c r="BH296" i="20"/>
  <c r="AY296" i="20"/>
  <c r="AU296" i="20"/>
  <c r="AT296" i="20"/>
  <c r="AS296" i="20"/>
  <c r="AR296" i="20"/>
  <c r="AQ296" i="20"/>
  <c r="AP296" i="20"/>
  <c r="AO296" i="20"/>
  <c r="AL296" i="20"/>
  <c r="AJ296" i="20"/>
  <c r="AI296" i="20"/>
  <c r="AH296" i="20"/>
  <c r="AG296" i="20"/>
  <c r="U296" i="20"/>
  <c r="AW296" i="20" s="1"/>
  <c r="T296" i="20"/>
  <c r="S296" i="20"/>
  <c r="R296" i="20"/>
  <c r="O296" i="20"/>
  <c r="J296" i="20"/>
  <c r="I296" i="20"/>
  <c r="H296" i="20"/>
  <c r="BW295" i="20"/>
  <c r="BU295" i="20"/>
  <c r="BS295" i="20"/>
  <c r="BI295" i="20"/>
  <c r="BH295" i="20"/>
  <c r="AY295" i="20"/>
  <c r="AU295" i="20"/>
  <c r="AT295" i="20"/>
  <c r="AS295" i="20"/>
  <c r="AR295" i="20"/>
  <c r="AQ295" i="20"/>
  <c r="AP295" i="20"/>
  <c r="AO295" i="20"/>
  <c r="AL295" i="20"/>
  <c r="AJ295" i="20"/>
  <c r="AI295" i="20"/>
  <c r="AH295" i="20"/>
  <c r="AG295" i="20"/>
  <c r="U295" i="20"/>
  <c r="AW295" i="20" s="1"/>
  <c r="T295" i="20"/>
  <c r="S295" i="20"/>
  <c r="R295" i="20"/>
  <c r="O295" i="20"/>
  <c r="J295" i="20"/>
  <c r="I295" i="20"/>
  <c r="H295" i="20"/>
  <c r="BW294" i="20"/>
  <c r="BU294" i="20"/>
  <c r="BS294" i="20"/>
  <c r="BI294" i="20"/>
  <c r="BH294" i="20"/>
  <c r="AY294" i="20"/>
  <c r="AU294" i="20"/>
  <c r="AT294" i="20"/>
  <c r="AS294" i="20"/>
  <c r="AR294" i="20"/>
  <c r="AQ294" i="20"/>
  <c r="AP294" i="20"/>
  <c r="AO294" i="20"/>
  <c r="AL294" i="20"/>
  <c r="AJ294" i="20"/>
  <c r="AI294" i="20"/>
  <c r="AH294" i="20"/>
  <c r="AG294" i="20"/>
  <c r="U294" i="20"/>
  <c r="AW294" i="20" s="1"/>
  <c r="T294" i="20"/>
  <c r="S294" i="20"/>
  <c r="R294" i="20"/>
  <c r="O294" i="20"/>
  <c r="J294" i="20"/>
  <c r="I294" i="20"/>
  <c r="H294" i="20"/>
  <c r="BW293" i="20"/>
  <c r="BU293" i="20"/>
  <c r="BS293" i="20"/>
  <c r="BI293" i="20"/>
  <c r="BH293" i="20"/>
  <c r="AY293" i="20"/>
  <c r="AU293" i="20"/>
  <c r="AT293" i="20"/>
  <c r="AS293" i="20"/>
  <c r="AR293" i="20"/>
  <c r="AQ293" i="20"/>
  <c r="AP293" i="20"/>
  <c r="AO293" i="20"/>
  <c r="AL293" i="20"/>
  <c r="AJ293" i="20"/>
  <c r="AI293" i="20"/>
  <c r="AH293" i="20"/>
  <c r="AG293" i="20"/>
  <c r="U293" i="20"/>
  <c r="AW293" i="20" s="1"/>
  <c r="T293" i="20"/>
  <c r="S293" i="20"/>
  <c r="R293" i="20"/>
  <c r="O293" i="20"/>
  <c r="J293" i="20"/>
  <c r="I293" i="20"/>
  <c r="H293" i="20"/>
  <c r="BW292" i="20"/>
  <c r="BU292" i="20"/>
  <c r="BS292" i="20"/>
  <c r="BI292" i="20"/>
  <c r="BH292" i="20"/>
  <c r="AY292" i="20"/>
  <c r="AU292" i="20"/>
  <c r="AT292" i="20"/>
  <c r="AS292" i="20"/>
  <c r="AR292" i="20"/>
  <c r="AQ292" i="20"/>
  <c r="AP292" i="20"/>
  <c r="AO292" i="20"/>
  <c r="AL292" i="20"/>
  <c r="AJ292" i="20"/>
  <c r="AI292" i="20"/>
  <c r="AH292" i="20"/>
  <c r="AG292" i="20"/>
  <c r="U292" i="20"/>
  <c r="AW292" i="20" s="1"/>
  <c r="T292" i="20"/>
  <c r="S292" i="20"/>
  <c r="R292" i="20"/>
  <c r="O292" i="20"/>
  <c r="J292" i="20"/>
  <c r="I292" i="20"/>
  <c r="H292" i="20"/>
  <c r="BW291" i="20"/>
  <c r="BU291" i="20"/>
  <c r="BS291" i="20"/>
  <c r="BI291" i="20"/>
  <c r="BH291" i="20"/>
  <c r="AY291" i="20"/>
  <c r="AU291" i="20"/>
  <c r="AT291" i="20"/>
  <c r="AS291" i="20"/>
  <c r="AR291" i="20"/>
  <c r="AQ291" i="20"/>
  <c r="AP291" i="20"/>
  <c r="AO291" i="20"/>
  <c r="AL291" i="20"/>
  <c r="AJ291" i="20"/>
  <c r="AI291" i="20"/>
  <c r="AH291" i="20"/>
  <c r="AG291" i="20"/>
  <c r="U291" i="20"/>
  <c r="AW291" i="20" s="1"/>
  <c r="T291" i="20"/>
  <c r="S291" i="20"/>
  <c r="R291" i="20"/>
  <c r="O291" i="20"/>
  <c r="J291" i="20"/>
  <c r="I291" i="20"/>
  <c r="H291" i="20"/>
  <c r="BW290" i="20"/>
  <c r="BU290" i="20"/>
  <c r="BS290" i="20"/>
  <c r="BI290" i="20"/>
  <c r="BH290" i="20"/>
  <c r="AY290" i="20"/>
  <c r="AU290" i="20"/>
  <c r="AT290" i="20"/>
  <c r="AS290" i="20"/>
  <c r="AR290" i="20"/>
  <c r="AQ290" i="20"/>
  <c r="AP290" i="20"/>
  <c r="AO290" i="20"/>
  <c r="AL290" i="20"/>
  <c r="AJ290" i="20"/>
  <c r="AI290" i="20"/>
  <c r="AH290" i="20"/>
  <c r="AG290" i="20"/>
  <c r="U290" i="20"/>
  <c r="AW290" i="20" s="1"/>
  <c r="T290" i="20"/>
  <c r="S290" i="20"/>
  <c r="R290" i="20"/>
  <c r="O290" i="20"/>
  <c r="J290" i="20"/>
  <c r="I290" i="20"/>
  <c r="H290" i="20"/>
  <c r="BW289" i="20"/>
  <c r="BU289" i="20"/>
  <c r="BS289" i="20"/>
  <c r="BI289" i="20"/>
  <c r="BH289" i="20"/>
  <c r="AY289" i="20"/>
  <c r="AU289" i="20"/>
  <c r="AT289" i="20"/>
  <c r="AS289" i="20"/>
  <c r="AR289" i="20"/>
  <c r="AQ289" i="20"/>
  <c r="AP289" i="20"/>
  <c r="AO289" i="20"/>
  <c r="AL289" i="20"/>
  <c r="AJ289" i="20"/>
  <c r="AI289" i="20"/>
  <c r="AH289" i="20"/>
  <c r="AG289" i="20"/>
  <c r="U289" i="20"/>
  <c r="AW289" i="20" s="1"/>
  <c r="T289" i="20"/>
  <c r="S289" i="20"/>
  <c r="R289" i="20"/>
  <c r="O289" i="20"/>
  <c r="J289" i="20"/>
  <c r="I289" i="20"/>
  <c r="H289" i="20"/>
  <c r="BW288" i="20"/>
  <c r="BU288" i="20"/>
  <c r="BS288" i="20"/>
  <c r="BI288" i="20"/>
  <c r="BH288" i="20"/>
  <c r="AY288" i="20"/>
  <c r="AU288" i="20"/>
  <c r="AT288" i="20"/>
  <c r="AS288" i="20"/>
  <c r="AR288" i="20"/>
  <c r="AQ288" i="20"/>
  <c r="AP288" i="20"/>
  <c r="AO288" i="20"/>
  <c r="AL288" i="20"/>
  <c r="AJ288" i="20"/>
  <c r="AI288" i="20"/>
  <c r="AH288" i="20"/>
  <c r="AG288" i="20"/>
  <c r="U288" i="20"/>
  <c r="AW288" i="20" s="1"/>
  <c r="T288" i="20"/>
  <c r="S288" i="20"/>
  <c r="R288" i="20"/>
  <c r="O288" i="20"/>
  <c r="J288" i="20"/>
  <c r="I288" i="20"/>
  <c r="H288" i="20"/>
  <c r="BW287" i="20"/>
  <c r="BU287" i="20"/>
  <c r="BS287" i="20"/>
  <c r="BI287" i="20"/>
  <c r="BH287" i="20"/>
  <c r="AY287" i="20"/>
  <c r="AU287" i="20"/>
  <c r="AT287" i="20"/>
  <c r="AS287" i="20"/>
  <c r="AR287" i="20"/>
  <c r="AQ287" i="20"/>
  <c r="AP287" i="20"/>
  <c r="AO287" i="20"/>
  <c r="AL287" i="20"/>
  <c r="AJ287" i="20"/>
  <c r="AI287" i="20"/>
  <c r="AH287" i="20"/>
  <c r="AG287" i="20"/>
  <c r="U287" i="20"/>
  <c r="AW287" i="20" s="1"/>
  <c r="T287" i="20"/>
  <c r="S287" i="20"/>
  <c r="R287" i="20"/>
  <c r="O287" i="20"/>
  <c r="J287" i="20"/>
  <c r="I287" i="20"/>
  <c r="H287" i="20"/>
  <c r="BW286" i="20"/>
  <c r="BU286" i="20"/>
  <c r="BS286" i="20"/>
  <c r="BI286" i="20"/>
  <c r="BH286" i="20"/>
  <c r="AY286" i="20"/>
  <c r="AU286" i="20"/>
  <c r="AT286" i="20"/>
  <c r="AS286" i="20"/>
  <c r="AR286" i="20"/>
  <c r="AQ286" i="20"/>
  <c r="AP286" i="20"/>
  <c r="AO286" i="20"/>
  <c r="AL286" i="20"/>
  <c r="AJ286" i="20"/>
  <c r="AI286" i="20"/>
  <c r="AH286" i="20"/>
  <c r="AG286" i="20"/>
  <c r="U286" i="20"/>
  <c r="AW286" i="20" s="1"/>
  <c r="T286" i="20"/>
  <c r="S286" i="20"/>
  <c r="R286" i="20"/>
  <c r="O286" i="20"/>
  <c r="J286" i="20"/>
  <c r="I286" i="20"/>
  <c r="H286" i="20"/>
  <c r="BW285" i="20"/>
  <c r="BU285" i="20"/>
  <c r="BS285" i="20"/>
  <c r="BI285" i="20"/>
  <c r="BH285" i="20"/>
  <c r="AY285" i="20"/>
  <c r="AU285" i="20"/>
  <c r="AT285" i="20"/>
  <c r="AS285" i="20"/>
  <c r="AR285" i="20"/>
  <c r="AQ285" i="20"/>
  <c r="AP285" i="20"/>
  <c r="AO285" i="20"/>
  <c r="AL285" i="20"/>
  <c r="AJ285" i="20"/>
  <c r="AI285" i="20"/>
  <c r="AH285" i="20"/>
  <c r="AG285" i="20"/>
  <c r="U285" i="20"/>
  <c r="AW285" i="20" s="1"/>
  <c r="T285" i="20"/>
  <c r="S285" i="20"/>
  <c r="R285" i="20"/>
  <c r="O285" i="20"/>
  <c r="J285" i="20"/>
  <c r="I285" i="20"/>
  <c r="H285" i="20"/>
  <c r="BW284" i="20"/>
  <c r="BU284" i="20"/>
  <c r="BS284" i="20"/>
  <c r="BI284" i="20"/>
  <c r="BH284" i="20"/>
  <c r="AY284" i="20"/>
  <c r="AU284" i="20"/>
  <c r="AT284" i="20"/>
  <c r="AS284" i="20"/>
  <c r="AR284" i="20"/>
  <c r="AQ284" i="20"/>
  <c r="AP284" i="20"/>
  <c r="AO284" i="20"/>
  <c r="AL284" i="20"/>
  <c r="AJ284" i="20"/>
  <c r="AI284" i="20"/>
  <c r="AH284" i="20"/>
  <c r="AG284" i="20"/>
  <c r="U284" i="20"/>
  <c r="AW284" i="20" s="1"/>
  <c r="T284" i="20"/>
  <c r="S284" i="20"/>
  <c r="R284" i="20"/>
  <c r="O284" i="20"/>
  <c r="J284" i="20"/>
  <c r="I284" i="20"/>
  <c r="H284" i="20"/>
  <c r="BW283" i="20"/>
  <c r="BU283" i="20"/>
  <c r="BS283" i="20"/>
  <c r="BI283" i="20"/>
  <c r="BH283" i="20"/>
  <c r="AY283" i="20"/>
  <c r="AU283" i="20"/>
  <c r="AT283" i="20"/>
  <c r="AS283" i="20"/>
  <c r="AR283" i="20"/>
  <c r="AQ283" i="20"/>
  <c r="AP283" i="20"/>
  <c r="AO283" i="20"/>
  <c r="AL283" i="20"/>
  <c r="AJ283" i="20"/>
  <c r="AI283" i="20"/>
  <c r="AH283" i="20"/>
  <c r="AG283" i="20"/>
  <c r="U283" i="20"/>
  <c r="AW283" i="20" s="1"/>
  <c r="T283" i="20"/>
  <c r="S283" i="20"/>
  <c r="R283" i="20"/>
  <c r="O283" i="20"/>
  <c r="J283" i="20"/>
  <c r="I283" i="20"/>
  <c r="H283" i="20"/>
  <c r="BW282" i="20"/>
  <c r="BU282" i="20"/>
  <c r="BS282" i="20"/>
  <c r="BI282" i="20"/>
  <c r="BH282" i="20"/>
  <c r="AY282" i="20"/>
  <c r="AU282" i="20"/>
  <c r="AT282" i="20"/>
  <c r="AS282" i="20"/>
  <c r="AR282" i="20"/>
  <c r="AQ282" i="20"/>
  <c r="AP282" i="20"/>
  <c r="AO282" i="20"/>
  <c r="AL282" i="20"/>
  <c r="AJ282" i="20"/>
  <c r="AI282" i="20"/>
  <c r="AH282" i="20"/>
  <c r="AG282" i="20"/>
  <c r="U282" i="20"/>
  <c r="AW282" i="20" s="1"/>
  <c r="T282" i="20"/>
  <c r="S282" i="20"/>
  <c r="R282" i="20"/>
  <c r="O282" i="20"/>
  <c r="J282" i="20"/>
  <c r="I282" i="20"/>
  <c r="H282" i="20"/>
  <c r="BW281" i="20"/>
  <c r="BU281" i="20"/>
  <c r="BS281" i="20"/>
  <c r="BI281" i="20"/>
  <c r="BH281" i="20"/>
  <c r="AY281" i="20"/>
  <c r="AU281" i="20"/>
  <c r="AT281" i="20"/>
  <c r="AS281" i="20"/>
  <c r="AR281" i="20"/>
  <c r="AQ281" i="20"/>
  <c r="AP281" i="20"/>
  <c r="AO281" i="20"/>
  <c r="AL281" i="20"/>
  <c r="AJ281" i="20"/>
  <c r="AI281" i="20"/>
  <c r="AH281" i="20"/>
  <c r="AG281" i="20"/>
  <c r="U281" i="20"/>
  <c r="AW281" i="20" s="1"/>
  <c r="T281" i="20"/>
  <c r="S281" i="20"/>
  <c r="R281" i="20"/>
  <c r="O281" i="20"/>
  <c r="J281" i="20"/>
  <c r="I281" i="20"/>
  <c r="H281" i="20"/>
  <c r="BW280" i="20"/>
  <c r="BU280" i="20"/>
  <c r="BS280" i="20"/>
  <c r="BI280" i="20"/>
  <c r="BH280" i="20"/>
  <c r="AY280" i="20"/>
  <c r="AU280" i="20"/>
  <c r="AT280" i="20"/>
  <c r="AS280" i="20"/>
  <c r="AR280" i="20"/>
  <c r="AQ280" i="20"/>
  <c r="AP280" i="20"/>
  <c r="AO280" i="20"/>
  <c r="AL280" i="20"/>
  <c r="AJ280" i="20"/>
  <c r="AI280" i="20"/>
  <c r="AH280" i="20"/>
  <c r="AG280" i="20"/>
  <c r="U280" i="20"/>
  <c r="AW280" i="20" s="1"/>
  <c r="T280" i="20"/>
  <c r="S280" i="20"/>
  <c r="R280" i="20"/>
  <c r="O280" i="20"/>
  <c r="J280" i="20"/>
  <c r="I280" i="20"/>
  <c r="H280" i="20"/>
  <c r="BW279" i="20"/>
  <c r="BU279" i="20"/>
  <c r="BS279" i="20"/>
  <c r="BI279" i="20"/>
  <c r="BH279" i="20"/>
  <c r="AY279" i="20"/>
  <c r="AU279" i="20"/>
  <c r="AT279" i="20"/>
  <c r="AS279" i="20"/>
  <c r="AR279" i="20"/>
  <c r="AQ279" i="20"/>
  <c r="AP279" i="20"/>
  <c r="AO279" i="20"/>
  <c r="AL279" i="20"/>
  <c r="AJ279" i="20"/>
  <c r="AI279" i="20"/>
  <c r="AH279" i="20"/>
  <c r="AG279" i="20"/>
  <c r="U279" i="20"/>
  <c r="AW279" i="20" s="1"/>
  <c r="T279" i="20"/>
  <c r="S279" i="20"/>
  <c r="R279" i="20"/>
  <c r="O279" i="20"/>
  <c r="J279" i="20"/>
  <c r="I279" i="20"/>
  <c r="H279" i="20"/>
  <c r="BW278" i="20"/>
  <c r="BU278" i="20"/>
  <c r="BS278" i="20"/>
  <c r="BI278" i="20"/>
  <c r="BH278" i="20"/>
  <c r="AY278" i="20"/>
  <c r="AU278" i="20"/>
  <c r="AT278" i="20"/>
  <c r="AS278" i="20"/>
  <c r="AR278" i="20"/>
  <c r="AQ278" i="20"/>
  <c r="AP278" i="20"/>
  <c r="AO278" i="20"/>
  <c r="AL278" i="20"/>
  <c r="AJ278" i="20"/>
  <c r="AI278" i="20"/>
  <c r="AH278" i="20"/>
  <c r="AG278" i="20"/>
  <c r="U278" i="20"/>
  <c r="AW278" i="20" s="1"/>
  <c r="T278" i="20"/>
  <c r="S278" i="20"/>
  <c r="R278" i="20"/>
  <c r="O278" i="20"/>
  <c r="J278" i="20"/>
  <c r="I278" i="20"/>
  <c r="H278" i="20"/>
  <c r="BW277" i="20"/>
  <c r="BU277" i="20"/>
  <c r="BS277" i="20"/>
  <c r="BI277" i="20"/>
  <c r="BH277" i="20"/>
  <c r="AY277" i="20"/>
  <c r="AU277" i="20"/>
  <c r="AT277" i="20"/>
  <c r="AS277" i="20"/>
  <c r="AR277" i="20"/>
  <c r="AQ277" i="20"/>
  <c r="AP277" i="20"/>
  <c r="AO277" i="20"/>
  <c r="AL277" i="20"/>
  <c r="AJ277" i="20"/>
  <c r="AI277" i="20"/>
  <c r="AH277" i="20"/>
  <c r="AG277" i="20"/>
  <c r="U277" i="20"/>
  <c r="AW277" i="20" s="1"/>
  <c r="T277" i="20"/>
  <c r="S277" i="20"/>
  <c r="R277" i="20"/>
  <c r="O277" i="20"/>
  <c r="J277" i="20"/>
  <c r="I277" i="20"/>
  <c r="H277" i="20"/>
  <c r="BW276" i="20"/>
  <c r="BU276" i="20"/>
  <c r="BS276" i="20"/>
  <c r="BI276" i="20"/>
  <c r="BH276" i="20"/>
  <c r="AY276" i="20"/>
  <c r="AU276" i="20"/>
  <c r="AT276" i="20"/>
  <c r="AS276" i="20"/>
  <c r="AR276" i="20"/>
  <c r="AQ276" i="20"/>
  <c r="AP276" i="20"/>
  <c r="AO276" i="20"/>
  <c r="AL276" i="20"/>
  <c r="AJ276" i="20"/>
  <c r="AI276" i="20"/>
  <c r="AH276" i="20"/>
  <c r="AG276" i="20"/>
  <c r="U276" i="20"/>
  <c r="AW276" i="20" s="1"/>
  <c r="T276" i="20"/>
  <c r="S276" i="20"/>
  <c r="R276" i="20"/>
  <c r="O276" i="20"/>
  <c r="J276" i="20"/>
  <c r="I276" i="20"/>
  <c r="H276" i="20"/>
  <c r="BW275" i="20"/>
  <c r="BU275" i="20"/>
  <c r="BS275" i="20"/>
  <c r="BI275" i="20"/>
  <c r="BH275" i="20"/>
  <c r="AY275" i="20"/>
  <c r="AU275" i="20"/>
  <c r="AT275" i="20"/>
  <c r="AS275" i="20"/>
  <c r="AR275" i="20"/>
  <c r="AQ275" i="20"/>
  <c r="AP275" i="20"/>
  <c r="AO275" i="20"/>
  <c r="AL275" i="20"/>
  <c r="AJ275" i="20"/>
  <c r="AI275" i="20"/>
  <c r="AH275" i="20"/>
  <c r="AG275" i="20"/>
  <c r="U275" i="20"/>
  <c r="AW275" i="20" s="1"/>
  <c r="T275" i="20"/>
  <c r="S275" i="20"/>
  <c r="R275" i="20"/>
  <c r="O275" i="20"/>
  <c r="J275" i="20"/>
  <c r="I275" i="20"/>
  <c r="H275" i="20"/>
  <c r="BW274" i="20"/>
  <c r="BU274" i="20"/>
  <c r="BS274" i="20"/>
  <c r="BI274" i="20"/>
  <c r="BH274" i="20"/>
  <c r="AY274" i="20"/>
  <c r="AU274" i="20"/>
  <c r="AT274" i="20"/>
  <c r="AS274" i="20"/>
  <c r="AR274" i="20"/>
  <c r="AQ274" i="20"/>
  <c r="AP274" i="20"/>
  <c r="AO274" i="20"/>
  <c r="AL274" i="20"/>
  <c r="AJ274" i="20"/>
  <c r="AI274" i="20"/>
  <c r="AH274" i="20"/>
  <c r="AG274" i="20"/>
  <c r="U274" i="20"/>
  <c r="AW274" i="20" s="1"/>
  <c r="T274" i="20"/>
  <c r="S274" i="20"/>
  <c r="R274" i="20"/>
  <c r="O274" i="20"/>
  <c r="J274" i="20"/>
  <c r="I274" i="20"/>
  <c r="H274" i="20"/>
  <c r="BW273" i="20"/>
  <c r="BU273" i="20"/>
  <c r="BS273" i="20"/>
  <c r="BI273" i="20"/>
  <c r="BH273" i="20"/>
  <c r="AY273" i="20"/>
  <c r="AU273" i="20"/>
  <c r="AT273" i="20"/>
  <c r="AS273" i="20"/>
  <c r="AR273" i="20"/>
  <c r="AQ273" i="20"/>
  <c r="AP273" i="20"/>
  <c r="AO273" i="20"/>
  <c r="AL273" i="20"/>
  <c r="AJ273" i="20"/>
  <c r="AI273" i="20"/>
  <c r="AH273" i="20"/>
  <c r="AG273" i="20"/>
  <c r="U273" i="20"/>
  <c r="AW273" i="20" s="1"/>
  <c r="T273" i="20"/>
  <c r="S273" i="20"/>
  <c r="R273" i="20"/>
  <c r="O273" i="20"/>
  <c r="J273" i="20"/>
  <c r="I273" i="20"/>
  <c r="H273" i="20"/>
  <c r="BW272" i="20"/>
  <c r="BU272" i="20"/>
  <c r="BS272" i="20"/>
  <c r="BI272" i="20"/>
  <c r="BH272" i="20"/>
  <c r="AY272" i="20"/>
  <c r="AU272" i="20"/>
  <c r="AT272" i="20"/>
  <c r="AS272" i="20"/>
  <c r="AR272" i="20"/>
  <c r="AQ272" i="20"/>
  <c r="AP272" i="20"/>
  <c r="AO272" i="20"/>
  <c r="AL272" i="20"/>
  <c r="AJ272" i="20"/>
  <c r="AI272" i="20"/>
  <c r="AH272" i="20"/>
  <c r="AG272" i="20"/>
  <c r="U272" i="20"/>
  <c r="AW272" i="20" s="1"/>
  <c r="T272" i="20"/>
  <c r="S272" i="20"/>
  <c r="R272" i="20"/>
  <c r="O272" i="20"/>
  <c r="J272" i="20"/>
  <c r="I272" i="20"/>
  <c r="H272" i="20"/>
  <c r="BW271" i="20"/>
  <c r="BU271" i="20"/>
  <c r="BS271" i="20"/>
  <c r="BI271" i="20"/>
  <c r="BH271" i="20"/>
  <c r="AY271" i="20"/>
  <c r="AU271" i="20"/>
  <c r="AT271" i="20"/>
  <c r="AS271" i="20"/>
  <c r="AR271" i="20"/>
  <c r="AQ271" i="20"/>
  <c r="AP271" i="20"/>
  <c r="AO271" i="20"/>
  <c r="AL271" i="20"/>
  <c r="AJ271" i="20"/>
  <c r="AI271" i="20"/>
  <c r="AH271" i="20"/>
  <c r="AG271" i="20"/>
  <c r="U271" i="20"/>
  <c r="AW271" i="20" s="1"/>
  <c r="T271" i="20"/>
  <c r="S271" i="20"/>
  <c r="R271" i="20"/>
  <c r="O271" i="20"/>
  <c r="J271" i="20"/>
  <c r="I271" i="20"/>
  <c r="H271" i="20"/>
  <c r="BW270" i="20"/>
  <c r="BU270" i="20"/>
  <c r="BS270" i="20"/>
  <c r="BI270" i="20"/>
  <c r="BH270" i="20"/>
  <c r="AY270" i="20"/>
  <c r="AU270" i="20"/>
  <c r="AT270" i="20"/>
  <c r="AS270" i="20"/>
  <c r="AR270" i="20"/>
  <c r="AQ270" i="20"/>
  <c r="AP270" i="20"/>
  <c r="AO270" i="20"/>
  <c r="AL270" i="20"/>
  <c r="AJ270" i="20"/>
  <c r="AI270" i="20"/>
  <c r="AH270" i="20"/>
  <c r="AG270" i="20"/>
  <c r="U270" i="20"/>
  <c r="AW270" i="20" s="1"/>
  <c r="T270" i="20"/>
  <c r="S270" i="20"/>
  <c r="R270" i="20"/>
  <c r="O270" i="20"/>
  <c r="J270" i="20"/>
  <c r="I270" i="20"/>
  <c r="H270" i="20"/>
  <c r="BW269" i="20"/>
  <c r="BU269" i="20"/>
  <c r="BS269" i="20"/>
  <c r="BI269" i="20"/>
  <c r="BH269" i="20"/>
  <c r="AY269" i="20"/>
  <c r="AU269" i="20"/>
  <c r="AT269" i="20"/>
  <c r="AS269" i="20"/>
  <c r="AR269" i="20"/>
  <c r="AQ269" i="20"/>
  <c r="AP269" i="20"/>
  <c r="AO269" i="20"/>
  <c r="AL269" i="20"/>
  <c r="AJ269" i="20"/>
  <c r="AI269" i="20"/>
  <c r="AH269" i="20"/>
  <c r="AG269" i="20"/>
  <c r="U269" i="20"/>
  <c r="AW269" i="20" s="1"/>
  <c r="T269" i="20"/>
  <c r="S269" i="20"/>
  <c r="R269" i="20"/>
  <c r="O269" i="20"/>
  <c r="J269" i="20"/>
  <c r="I269" i="20"/>
  <c r="H269" i="20"/>
  <c r="BW268" i="20"/>
  <c r="BU268" i="20"/>
  <c r="BS268" i="20"/>
  <c r="BI268" i="20"/>
  <c r="BH268" i="20"/>
  <c r="AY268" i="20"/>
  <c r="AU268" i="20"/>
  <c r="AT268" i="20"/>
  <c r="AS268" i="20"/>
  <c r="AR268" i="20"/>
  <c r="AQ268" i="20"/>
  <c r="AP268" i="20"/>
  <c r="AO268" i="20"/>
  <c r="AL268" i="20"/>
  <c r="AJ268" i="20"/>
  <c r="AI268" i="20"/>
  <c r="AH268" i="20"/>
  <c r="AG268" i="20"/>
  <c r="U268" i="20"/>
  <c r="AW268" i="20" s="1"/>
  <c r="T268" i="20"/>
  <c r="S268" i="20"/>
  <c r="R268" i="20"/>
  <c r="O268" i="20"/>
  <c r="J268" i="20"/>
  <c r="I268" i="20"/>
  <c r="H268" i="20"/>
  <c r="BW267" i="20"/>
  <c r="BU267" i="20"/>
  <c r="BS267" i="20"/>
  <c r="BI267" i="20"/>
  <c r="BH267" i="20"/>
  <c r="AY267" i="20"/>
  <c r="AU267" i="20"/>
  <c r="AT267" i="20"/>
  <c r="AS267" i="20"/>
  <c r="AR267" i="20"/>
  <c r="AQ267" i="20"/>
  <c r="AP267" i="20"/>
  <c r="AO267" i="20"/>
  <c r="AL267" i="20"/>
  <c r="AJ267" i="20"/>
  <c r="AI267" i="20"/>
  <c r="AH267" i="20"/>
  <c r="AG267" i="20"/>
  <c r="U267" i="20"/>
  <c r="AW267" i="20" s="1"/>
  <c r="T267" i="20"/>
  <c r="S267" i="20"/>
  <c r="R267" i="20"/>
  <c r="O267" i="20"/>
  <c r="J267" i="20"/>
  <c r="I267" i="20"/>
  <c r="H267" i="20"/>
  <c r="BW266" i="20"/>
  <c r="BU266" i="20"/>
  <c r="BS266" i="20"/>
  <c r="BI266" i="20"/>
  <c r="BH266" i="20"/>
  <c r="AY266" i="20"/>
  <c r="AU266" i="20"/>
  <c r="AT266" i="20"/>
  <c r="AS266" i="20"/>
  <c r="AR266" i="20"/>
  <c r="AQ266" i="20"/>
  <c r="AP266" i="20"/>
  <c r="AO266" i="20"/>
  <c r="AL266" i="20"/>
  <c r="AJ266" i="20"/>
  <c r="AI266" i="20"/>
  <c r="AH266" i="20"/>
  <c r="AG266" i="20"/>
  <c r="U266" i="20"/>
  <c r="AW266" i="20" s="1"/>
  <c r="T266" i="20"/>
  <c r="S266" i="20"/>
  <c r="R266" i="20"/>
  <c r="O266" i="20"/>
  <c r="J266" i="20"/>
  <c r="I266" i="20"/>
  <c r="H266" i="20"/>
  <c r="BW265" i="20"/>
  <c r="BU265" i="20"/>
  <c r="BS265" i="20"/>
  <c r="BI265" i="20"/>
  <c r="BH265" i="20"/>
  <c r="AY265" i="20"/>
  <c r="AU265" i="20"/>
  <c r="AT265" i="20"/>
  <c r="AS265" i="20"/>
  <c r="AR265" i="20"/>
  <c r="AQ265" i="20"/>
  <c r="AP265" i="20"/>
  <c r="AO265" i="20"/>
  <c r="AL265" i="20"/>
  <c r="AJ265" i="20"/>
  <c r="AI265" i="20"/>
  <c r="AH265" i="20"/>
  <c r="AG265" i="20"/>
  <c r="U265" i="20"/>
  <c r="AW265" i="20" s="1"/>
  <c r="T265" i="20"/>
  <c r="S265" i="20"/>
  <c r="R265" i="20"/>
  <c r="O265" i="20"/>
  <c r="J265" i="20"/>
  <c r="I265" i="20"/>
  <c r="H265" i="20"/>
  <c r="BW264" i="20"/>
  <c r="BU264" i="20"/>
  <c r="BS264" i="20"/>
  <c r="BI264" i="20"/>
  <c r="BH264" i="20"/>
  <c r="AY264" i="20"/>
  <c r="AU264" i="20"/>
  <c r="AT264" i="20"/>
  <c r="AS264" i="20"/>
  <c r="AR264" i="20"/>
  <c r="AQ264" i="20"/>
  <c r="AP264" i="20"/>
  <c r="AO264" i="20"/>
  <c r="AL264" i="20"/>
  <c r="AJ264" i="20"/>
  <c r="AI264" i="20"/>
  <c r="AH264" i="20"/>
  <c r="AG264" i="20"/>
  <c r="U264" i="20"/>
  <c r="AW264" i="20" s="1"/>
  <c r="T264" i="20"/>
  <c r="S264" i="20"/>
  <c r="R264" i="20"/>
  <c r="O264" i="20"/>
  <c r="J264" i="20"/>
  <c r="I264" i="20"/>
  <c r="H264" i="20"/>
  <c r="BW263" i="20"/>
  <c r="BU263" i="20"/>
  <c r="BS263" i="20"/>
  <c r="BI263" i="20"/>
  <c r="BH263" i="20"/>
  <c r="AY263" i="20"/>
  <c r="AU263" i="20"/>
  <c r="AT263" i="20"/>
  <c r="AS263" i="20"/>
  <c r="AR263" i="20"/>
  <c r="AQ263" i="20"/>
  <c r="AP263" i="20"/>
  <c r="AO263" i="20"/>
  <c r="AL263" i="20"/>
  <c r="AJ263" i="20"/>
  <c r="AI263" i="20"/>
  <c r="AH263" i="20"/>
  <c r="AG263" i="20"/>
  <c r="U263" i="20"/>
  <c r="AW263" i="20" s="1"/>
  <c r="T263" i="20"/>
  <c r="S263" i="20"/>
  <c r="R263" i="20"/>
  <c r="O263" i="20"/>
  <c r="J263" i="20"/>
  <c r="I263" i="20"/>
  <c r="H263" i="20"/>
  <c r="BW262" i="20"/>
  <c r="BU262" i="20"/>
  <c r="BS262" i="20"/>
  <c r="BI262" i="20"/>
  <c r="BH262" i="20"/>
  <c r="AY262" i="20"/>
  <c r="AU262" i="20"/>
  <c r="AT262" i="20"/>
  <c r="AS262" i="20"/>
  <c r="AR262" i="20"/>
  <c r="AQ262" i="20"/>
  <c r="AP262" i="20"/>
  <c r="AO262" i="20"/>
  <c r="AL262" i="20"/>
  <c r="AJ262" i="20"/>
  <c r="AI262" i="20"/>
  <c r="AH262" i="20"/>
  <c r="AG262" i="20"/>
  <c r="U262" i="20"/>
  <c r="AW262" i="20" s="1"/>
  <c r="T262" i="20"/>
  <c r="S262" i="20"/>
  <c r="R262" i="20"/>
  <c r="O262" i="20"/>
  <c r="J262" i="20"/>
  <c r="I262" i="20"/>
  <c r="H262" i="20"/>
  <c r="BW261" i="20"/>
  <c r="BU261" i="20"/>
  <c r="BS261" i="20"/>
  <c r="BI261" i="20"/>
  <c r="BH261" i="20"/>
  <c r="AY261" i="20"/>
  <c r="AU261" i="20"/>
  <c r="AT261" i="20"/>
  <c r="AS261" i="20"/>
  <c r="AR261" i="20"/>
  <c r="AQ261" i="20"/>
  <c r="AP261" i="20"/>
  <c r="AO261" i="20"/>
  <c r="AL261" i="20"/>
  <c r="AJ261" i="20"/>
  <c r="AI261" i="20"/>
  <c r="AH261" i="20"/>
  <c r="AG261" i="20"/>
  <c r="U261" i="20"/>
  <c r="AW261" i="20" s="1"/>
  <c r="T261" i="20"/>
  <c r="S261" i="20"/>
  <c r="R261" i="20"/>
  <c r="O261" i="20"/>
  <c r="J261" i="20"/>
  <c r="I261" i="20"/>
  <c r="H261" i="20"/>
  <c r="BW260" i="20"/>
  <c r="BU260" i="20"/>
  <c r="BS260" i="20"/>
  <c r="BI260" i="20"/>
  <c r="BH260" i="20"/>
  <c r="AY260" i="20"/>
  <c r="AU260" i="20"/>
  <c r="AT260" i="20"/>
  <c r="AS260" i="20"/>
  <c r="AR260" i="20"/>
  <c r="AQ260" i="20"/>
  <c r="AP260" i="20"/>
  <c r="AO260" i="20"/>
  <c r="AL260" i="20"/>
  <c r="AJ260" i="20"/>
  <c r="AI260" i="20"/>
  <c r="AH260" i="20"/>
  <c r="AG260" i="20"/>
  <c r="U260" i="20"/>
  <c r="AW260" i="20" s="1"/>
  <c r="T260" i="20"/>
  <c r="S260" i="20"/>
  <c r="R260" i="20"/>
  <c r="O260" i="20"/>
  <c r="J260" i="20"/>
  <c r="I260" i="20"/>
  <c r="H260" i="20"/>
  <c r="BW259" i="20"/>
  <c r="BU259" i="20"/>
  <c r="BS259" i="20"/>
  <c r="BI259" i="20"/>
  <c r="BH259" i="20"/>
  <c r="AY259" i="20"/>
  <c r="AU259" i="20"/>
  <c r="AT259" i="20"/>
  <c r="AS259" i="20"/>
  <c r="AR259" i="20"/>
  <c r="AQ259" i="20"/>
  <c r="AP259" i="20"/>
  <c r="AO259" i="20"/>
  <c r="AL259" i="20"/>
  <c r="AJ259" i="20"/>
  <c r="AI259" i="20"/>
  <c r="AH259" i="20"/>
  <c r="AG259" i="20"/>
  <c r="U259" i="20"/>
  <c r="AW259" i="20" s="1"/>
  <c r="T259" i="20"/>
  <c r="S259" i="20"/>
  <c r="R259" i="20"/>
  <c r="O259" i="20"/>
  <c r="J259" i="20"/>
  <c r="I259" i="20"/>
  <c r="H259" i="20"/>
  <c r="BW258" i="20"/>
  <c r="BU258" i="20"/>
  <c r="BS258" i="20"/>
  <c r="BI258" i="20"/>
  <c r="BH258" i="20"/>
  <c r="AY258" i="20"/>
  <c r="AU258" i="20"/>
  <c r="AT258" i="20"/>
  <c r="AS258" i="20"/>
  <c r="AR258" i="20"/>
  <c r="AQ258" i="20"/>
  <c r="AP258" i="20"/>
  <c r="AO258" i="20"/>
  <c r="AL258" i="20"/>
  <c r="AJ258" i="20"/>
  <c r="AI258" i="20"/>
  <c r="AH258" i="20"/>
  <c r="AG258" i="20"/>
  <c r="U258" i="20"/>
  <c r="AW258" i="20" s="1"/>
  <c r="T258" i="20"/>
  <c r="S258" i="20"/>
  <c r="R258" i="20"/>
  <c r="O258" i="20"/>
  <c r="J258" i="20"/>
  <c r="I258" i="20"/>
  <c r="H258" i="20"/>
  <c r="BW257" i="20"/>
  <c r="BU257" i="20"/>
  <c r="BS257" i="20"/>
  <c r="BI257" i="20"/>
  <c r="BH257" i="20"/>
  <c r="AY257" i="20"/>
  <c r="AU257" i="20"/>
  <c r="AT257" i="20"/>
  <c r="AS257" i="20"/>
  <c r="AR257" i="20"/>
  <c r="AQ257" i="20"/>
  <c r="AP257" i="20"/>
  <c r="AO257" i="20"/>
  <c r="AL257" i="20"/>
  <c r="AJ257" i="20"/>
  <c r="AI257" i="20"/>
  <c r="AH257" i="20"/>
  <c r="AG257" i="20"/>
  <c r="U257" i="20"/>
  <c r="AW257" i="20" s="1"/>
  <c r="T257" i="20"/>
  <c r="S257" i="20"/>
  <c r="R257" i="20"/>
  <c r="O257" i="20"/>
  <c r="J257" i="20"/>
  <c r="I257" i="20"/>
  <c r="H257" i="20"/>
  <c r="BW256" i="20"/>
  <c r="BU256" i="20"/>
  <c r="BS256" i="20"/>
  <c r="BI256" i="20"/>
  <c r="BH256" i="20"/>
  <c r="AY256" i="20"/>
  <c r="AU256" i="20"/>
  <c r="AT256" i="20"/>
  <c r="AS256" i="20"/>
  <c r="AR256" i="20"/>
  <c r="AQ256" i="20"/>
  <c r="AP256" i="20"/>
  <c r="AO256" i="20"/>
  <c r="AL256" i="20"/>
  <c r="AJ256" i="20"/>
  <c r="AI256" i="20"/>
  <c r="AH256" i="20"/>
  <c r="AG256" i="20"/>
  <c r="U256" i="20"/>
  <c r="AW256" i="20" s="1"/>
  <c r="T256" i="20"/>
  <c r="S256" i="20"/>
  <c r="R256" i="20"/>
  <c r="O256" i="20"/>
  <c r="J256" i="20"/>
  <c r="I256" i="20"/>
  <c r="H256" i="20"/>
  <c r="BW255" i="20"/>
  <c r="BU255" i="20"/>
  <c r="BS255" i="20"/>
  <c r="BI255" i="20"/>
  <c r="BH255" i="20"/>
  <c r="AY255" i="20"/>
  <c r="AU255" i="20"/>
  <c r="AT255" i="20"/>
  <c r="AS255" i="20"/>
  <c r="AR255" i="20"/>
  <c r="AQ255" i="20"/>
  <c r="AP255" i="20"/>
  <c r="AO255" i="20"/>
  <c r="AL255" i="20"/>
  <c r="AJ255" i="20"/>
  <c r="AI255" i="20"/>
  <c r="AH255" i="20"/>
  <c r="AG255" i="20"/>
  <c r="U255" i="20"/>
  <c r="AW255" i="20" s="1"/>
  <c r="T255" i="20"/>
  <c r="S255" i="20"/>
  <c r="R255" i="20"/>
  <c r="O255" i="20"/>
  <c r="J255" i="20"/>
  <c r="I255" i="20"/>
  <c r="H255" i="20"/>
  <c r="BW254" i="20"/>
  <c r="BU254" i="20"/>
  <c r="BS254" i="20"/>
  <c r="BI254" i="20"/>
  <c r="BH254" i="20"/>
  <c r="AY254" i="20"/>
  <c r="AU254" i="20"/>
  <c r="AT254" i="20"/>
  <c r="AS254" i="20"/>
  <c r="AR254" i="20"/>
  <c r="AQ254" i="20"/>
  <c r="AP254" i="20"/>
  <c r="AO254" i="20"/>
  <c r="AL254" i="20"/>
  <c r="AJ254" i="20"/>
  <c r="AI254" i="20"/>
  <c r="AH254" i="20"/>
  <c r="AG254" i="20"/>
  <c r="U254" i="20"/>
  <c r="AW254" i="20" s="1"/>
  <c r="T254" i="20"/>
  <c r="S254" i="20"/>
  <c r="R254" i="20"/>
  <c r="O254" i="20"/>
  <c r="J254" i="20"/>
  <c r="I254" i="20"/>
  <c r="H254" i="20"/>
  <c r="BW253" i="20"/>
  <c r="BU253" i="20"/>
  <c r="BS253" i="20"/>
  <c r="BI253" i="20"/>
  <c r="BH253" i="20"/>
  <c r="AY253" i="20"/>
  <c r="AU253" i="20"/>
  <c r="AT253" i="20"/>
  <c r="AS253" i="20"/>
  <c r="AR253" i="20"/>
  <c r="AQ253" i="20"/>
  <c r="AP253" i="20"/>
  <c r="AO253" i="20"/>
  <c r="AL253" i="20"/>
  <c r="AJ253" i="20"/>
  <c r="AI253" i="20"/>
  <c r="AH253" i="20"/>
  <c r="AG253" i="20"/>
  <c r="U253" i="20"/>
  <c r="AW253" i="20" s="1"/>
  <c r="T253" i="20"/>
  <c r="S253" i="20"/>
  <c r="R253" i="20"/>
  <c r="O253" i="20"/>
  <c r="J253" i="20"/>
  <c r="I253" i="20"/>
  <c r="H253" i="20"/>
  <c r="BW252" i="20"/>
  <c r="BU252" i="20"/>
  <c r="BS252" i="20"/>
  <c r="BI252" i="20"/>
  <c r="BH252" i="20"/>
  <c r="AY252" i="20"/>
  <c r="AU252" i="20"/>
  <c r="AT252" i="20"/>
  <c r="AS252" i="20"/>
  <c r="AR252" i="20"/>
  <c r="AQ252" i="20"/>
  <c r="AP252" i="20"/>
  <c r="AO252" i="20"/>
  <c r="AL252" i="20"/>
  <c r="AJ252" i="20"/>
  <c r="AI252" i="20"/>
  <c r="AH252" i="20"/>
  <c r="AG252" i="20"/>
  <c r="U252" i="20"/>
  <c r="AW252" i="20" s="1"/>
  <c r="T252" i="20"/>
  <c r="S252" i="20"/>
  <c r="R252" i="20"/>
  <c r="O252" i="20"/>
  <c r="J252" i="20"/>
  <c r="I252" i="20"/>
  <c r="H252" i="20"/>
  <c r="BW251" i="20"/>
  <c r="BU251" i="20"/>
  <c r="BS251" i="20"/>
  <c r="BI251" i="20"/>
  <c r="BH251" i="20"/>
  <c r="AY251" i="20"/>
  <c r="AU251" i="20"/>
  <c r="AT251" i="20"/>
  <c r="AS251" i="20"/>
  <c r="AR251" i="20"/>
  <c r="AQ251" i="20"/>
  <c r="AP251" i="20"/>
  <c r="AO251" i="20"/>
  <c r="AL251" i="20"/>
  <c r="AJ251" i="20"/>
  <c r="AI251" i="20"/>
  <c r="AH251" i="20"/>
  <c r="AG251" i="20"/>
  <c r="U251" i="20"/>
  <c r="AW251" i="20" s="1"/>
  <c r="T251" i="20"/>
  <c r="S251" i="20"/>
  <c r="R251" i="20"/>
  <c r="O251" i="20"/>
  <c r="J251" i="20"/>
  <c r="I251" i="20"/>
  <c r="H251" i="20"/>
  <c r="BW250" i="20"/>
  <c r="BU250" i="20"/>
  <c r="BS250" i="20"/>
  <c r="BI250" i="20"/>
  <c r="BH250" i="20"/>
  <c r="AY250" i="20"/>
  <c r="AU250" i="20"/>
  <c r="AT250" i="20"/>
  <c r="AS250" i="20"/>
  <c r="AR250" i="20"/>
  <c r="AQ250" i="20"/>
  <c r="AP250" i="20"/>
  <c r="AO250" i="20"/>
  <c r="AL250" i="20"/>
  <c r="AJ250" i="20"/>
  <c r="AI250" i="20"/>
  <c r="AH250" i="20"/>
  <c r="AG250" i="20"/>
  <c r="U250" i="20"/>
  <c r="AW250" i="20" s="1"/>
  <c r="T250" i="20"/>
  <c r="S250" i="20"/>
  <c r="R250" i="20"/>
  <c r="O250" i="20"/>
  <c r="J250" i="20"/>
  <c r="I250" i="20"/>
  <c r="H250" i="20"/>
  <c r="BW249" i="20"/>
  <c r="BU249" i="20"/>
  <c r="BS249" i="20"/>
  <c r="BI249" i="20"/>
  <c r="BH249" i="20"/>
  <c r="AY249" i="20"/>
  <c r="AU249" i="20"/>
  <c r="AT249" i="20"/>
  <c r="AS249" i="20"/>
  <c r="AR249" i="20"/>
  <c r="AQ249" i="20"/>
  <c r="AP249" i="20"/>
  <c r="AO249" i="20"/>
  <c r="AL249" i="20"/>
  <c r="AJ249" i="20"/>
  <c r="AI249" i="20"/>
  <c r="AH249" i="20"/>
  <c r="AG249" i="20"/>
  <c r="U249" i="20"/>
  <c r="AW249" i="20" s="1"/>
  <c r="T249" i="20"/>
  <c r="S249" i="20"/>
  <c r="R249" i="20"/>
  <c r="O249" i="20"/>
  <c r="J249" i="20"/>
  <c r="I249" i="20"/>
  <c r="H249" i="20"/>
  <c r="BW248" i="20"/>
  <c r="BU248" i="20"/>
  <c r="BS248" i="20"/>
  <c r="BI248" i="20"/>
  <c r="BH248" i="20"/>
  <c r="AY248" i="20"/>
  <c r="AU248" i="20"/>
  <c r="AT248" i="20"/>
  <c r="AS248" i="20"/>
  <c r="AR248" i="20"/>
  <c r="AQ248" i="20"/>
  <c r="AP248" i="20"/>
  <c r="AO248" i="20"/>
  <c r="AL248" i="20"/>
  <c r="AJ248" i="20"/>
  <c r="AI248" i="20"/>
  <c r="AH248" i="20"/>
  <c r="AG248" i="20"/>
  <c r="U248" i="20"/>
  <c r="AW248" i="20" s="1"/>
  <c r="T248" i="20"/>
  <c r="S248" i="20"/>
  <c r="R248" i="20"/>
  <c r="O248" i="20"/>
  <c r="J248" i="20"/>
  <c r="I248" i="20"/>
  <c r="H248" i="20"/>
  <c r="BW247" i="20"/>
  <c r="BU247" i="20"/>
  <c r="BS247" i="20"/>
  <c r="BI247" i="20"/>
  <c r="BH247" i="20"/>
  <c r="AY247" i="20"/>
  <c r="AU247" i="20"/>
  <c r="AT247" i="20"/>
  <c r="AS247" i="20"/>
  <c r="AR247" i="20"/>
  <c r="AQ247" i="20"/>
  <c r="AP247" i="20"/>
  <c r="AO247" i="20"/>
  <c r="AL247" i="20"/>
  <c r="AJ247" i="20"/>
  <c r="AI247" i="20"/>
  <c r="AH247" i="20"/>
  <c r="AG247" i="20"/>
  <c r="U247" i="20"/>
  <c r="AW247" i="20" s="1"/>
  <c r="T247" i="20"/>
  <c r="S247" i="20"/>
  <c r="R247" i="20"/>
  <c r="O247" i="20"/>
  <c r="J247" i="20"/>
  <c r="I247" i="20"/>
  <c r="H247" i="20"/>
  <c r="BW246" i="20"/>
  <c r="BU246" i="20"/>
  <c r="BS246" i="20"/>
  <c r="BI246" i="20"/>
  <c r="BH246" i="20"/>
  <c r="AY246" i="20"/>
  <c r="AU246" i="20"/>
  <c r="AT246" i="20"/>
  <c r="AS246" i="20"/>
  <c r="AR246" i="20"/>
  <c r="AQ246" i="20"/>
  <c r="AP246" i="20"/>
  <c r="AO246" i="20"/>
  <c r="AL246" i="20"/>
  <c r="AJ246" i="20"/>
  <c r="AI246" i="20"/>
  <c r="AH246" i="20"/>
  <c r="AG246" i="20"/>
  <c r="U246" i="20"/>
  <c r="AW246" i="20" s="1"/>
  <c r="T246" i="20"/>
  <c r="S246" i="20"/>
  <c r="R246" i="20"/>
  <c r="O246" i="20"/>
  <c r="J246" i="20"/>
  <c r="I246" i="20"/>
  <c r="H246" i="20"/>
  <c r="BW245" i="20"/>
  <c r="BU245" i="20"/>
  <c r="BS245" i="20"/>
  <c r="BI245" i="20"/>
  <c r="BH245" i="20"/>
  <c r="AY245" i="20"/>
  <c r="AU245" i="20"/>
  <c r="AT245" i="20"/>
  <c r="AS245" i="20"/>
  <c r="AR245" i="20"/>
  <c r="AQ245" i="20"/>
  <c r="AP245" i="20"/>
  <c r="AO245" i="20"/>
  <c r="AL245" i="20"/>
  <c r="AJ245" i="20"/>
  <c r="AI245" i="20"/>
  <c r="AH245" i="20"/>
  <c r="AG245" i="20"/>
  <c r="U245" i="20"/>
  <c r="AW245" i="20" s="1"/>
  <c r="T245" i="20"/>
  <c r="S245" i="20"/>
  <c r="R245" i="20"/>
  <c r="O245" i="20"/>
  <c r="J245" i="20"/>
  <c r="I245" i="20"/>
  <c r="H245" i="20"/>
  <c r="BW244" i="20"/>
  <c r="BU244" i="20"/>
  <c r="BS244" i="20"/>
  <c r="BI244" i="20"/>
  <c r="BH244" i="20"/>
  <c r="AY244" i="20"/>
  <c r="AU244" i="20"/>
  <c r="AT244" i="20"/>
  <c r="AS244" i="20"/>
  <c r="AR244" i="20"/>
  <c r="AQ244" i="20"/>
  <c r="AP244" i="20"/>
  <c r="AO244" i="20"/>
  <c r="AL244" i="20"/>
  <c r="AK244" i="20"/>
  <c r="AJ244" i="20"/>
  <c r="AI244" i="20"/>
  <c r="AH244" i="20"/>
  <c r="AG244" i="20"/>
  <c r="U244" i="20"/>
  <c r="AW244" i="20" s="1"/>
  <c r="T244" i="20"/>
  <c r="S244" i="20"/>
  <c r="R244" i="20"/>
  <c r="O244" i="20"/>
  <c r="J244" i="20"/>
  <c r="I244" i="20"/>
  <c r="H244" i="20"/>
  <c r="BW243" i="20"/>
  <c r="BU243" i="20"/>
  <c r="BS243" i="20"/>
  <c r="BI243" i="20"/>
  <c r="BH243" i="20"/>
  <c r="AY243" i="20"/>
  <c r="AU243" i="20"/>
  <c r="AT243" i="20"/>
  <c r="AS243" i="20"/>
  <c r="AR243" i="20"/>
  <c r="AQ243" i="20"/>
  <c r="AP243" i="20"/>
  <c r="AO243" i="20"/>
  <c r="AL243" i="20"/>
  <c r="AJ243" i="20"/>
  <c r="AI243" i="20"/>
  <c r="AH243" i="20"/>
  <c r="AG243" i="20"/>
  <c r="U243" i="20"/>
  <c r="AW243" i="20" s="1"/>
  <c r="T243" i="20"/>
  <c r="S243" i="20"/>
  <c r="R243" i="20"/>
  <c r="O243" i="20"/>
  <c r="J243" i="20"/>
  <c r="I243" i="20"/>
  <c r="H243" i="20"/>
  <c r="BW242" i="20"/>
  <c r="BU242" i="20"/>
  <c r="BS242" i="20"/>
  <c r="BI242" i="20"/>
  <c r="BH242" i="20"/>
  <c r="AY242" i="20"/>
  <c r="AU242" i="20"/>
  <c r="AT242" i="20"/>
  <c r="AS242" i="20"/>
  <c r="AR242" i="20"/>
  <c r="AQ242" i="20"/>
  <c r="AP242" i="20"/>
  <c r="AO242" i="20"/>
  <c r="AL242" i="20"/>
  <c r="AJ242" i="20"/>
  <c r="AI242" i="20"/>
  <c r="AH242" i="20"/>
  <c r="AG242" i="20"/>
  <c r="U242" i="20"/>
  <c r="AW242" i="20" s="1"/>
  <c r="T242" i="20"/>
  <c r="S242" i="20"/>
  <c r="R242" i="20"/>
  <c r="O242" i="20"/>
  <c r="J242" i="20"/>
  <c r="I242" i="20"/>
  <c r="H242" i="20"/>
  <c r="BW241" i="20"/>
  <c r="BU241" i="20"/>
  <c r="BS241" i="20"/>
  <c r="BI241" i="20"/>
  <c r="BH241" i="20"/>
  <c r="AY241" i="20"/>
  <c r="AU241" i="20"/>
  <c r="AT241" i="20"/>
  <c r="AS241" i="20"/>
  <c r="AR241" i="20"/>
  <c r="AQ241" i="20"/>
  <c r="AP241" i="20"/>
  <c r="AO241" i="20"/>
  <c r="AL241" i="20"/>
  <c r="AJ241" i="20"/>
  <c r="AI241" i="20"/>
  <c r="AH241" i="20"/>
  <c r="AG241" i="20"/>
  <c r="U241" i="20"/>
  <c r="AW241" i="20" s="1"/>
  <c r="T241" i="20"/>
  <c r="S241" i="20"/>
  <c r="R241" i="20"/>
  <c r="O241" i="20"/>
  <c r="J241" i="20"/>
  <c r="I241" i="20"/>
  <c r="H241" i="20"/>
  <c r="BW240" i="20"/>
  <c r="BU240" i="20"/>
  <c r="BS240" i="20"/>
  <c r="BI240" i="20"/>
  <c r="BH240" i="20"/>
  <c r="AY240" i="20"/>
  <c r="AU240" i="20"/>
  <c r="AT240" i="20"/>
  <c r="AS240" i="20"/>
  <c r="AR240" i="20"/>
  <c r="AQ240" i="20"/>
  <c r="AP240" i="20"/>
  <c r="AO240" i="20"/>
  <c r="AL240" i="20"/>
  <c r="AJ240" i="20"/>
  <c r="AI240" i="20"/>
  <c r="AH240" i="20"/>
  <c r="AG240" i="20"/>
  <c r="U240" i="20"/>
  <c r="AW240" i="20" s="1"/>
  <c r="T240" i="20"/>
  <c r="S240" i="20"/>
  <c r="R240" i="20"/>
  <c r="O240" i="20"/>
  <c r="J240" i="20"/>
  <c r="I240" i="20"/>
  <c r="H240" i="20"/>
  <c r="BW239" i="20"/>
  <c r="BU239" i="20"/>
  <c r="BS239" i="20"/>
  <c r="BI239" i="20"/>
  <c r="BH239" i="20"/>
  <c r="AY239" i="20"/>
  <c r="AU239" i="20"/>
  <c r="AT239" i="20"/>
  <c r="AS239" i="20"/>
  <c r="AR239" i="20"/>
  <c r="AQ239" i="20"/>
  <c r="AP239" i="20"/>
  <c r="AO239" i="20"/>
  <c r="AL239" i="20"/>
  <c r="AJ239" i="20"/>
  <c r="AI239" i="20"/>
  <c r="AH239" i="20"/>
  <c r="AG239" i="20"/>
  <c r="U239" i="20"/>
  <c r="AW239" i="20" s="1"/>
  <c r="T239" i="20"/>
  <c r="S239" i="20"/>
  <c r="R239" i="20"/>
  <c r="O239" i="20"/>
  <c r="J239" i="20"/>
  <c r="I239" i="20"/>
  <c r="H239" i="20"/>
  <c r="BW238" i="20"/>
  <c r="BU238" i="20"/>
  <c r="BS238" i="20"/>
  <c r="BI238" i="20"/>
  <c r="BH238" i="20"/>
  <c r="AY238" i="20"/>
  <c r="AU238" i="20"/>
  <c r="AT238" i="20"/>
  <c r="AS238" i="20"/>
  <c r="AR238" i="20"/>
  <c r="AQ238" i="20"/>
  <c r="AP238" i="20"/>
  <c r="AO238" i="20"/>
  <c r="AL238" i="20"/>
  <c r="AK238" i="20"/>
  <c r="AJ238" i="20"/>
  <c r="AI238" i="20"/>
  <c r="AH238" i="20"/>
  <c r="AG238" i="20"/>
  <c r="U238" i="20"/>
  <c r="AW238" i="20" s="1"/>
  <c r="T238" i="20"/>
  <c r="S238" i="20"/>
  <c r="R238" i="20"/>
  <c r="O238" i="20"/>
  <c r="J238" i="20"/>
  <c r="I238" i="20"/>
  <c r="H238" i="20"/>
  <c r="BW237" i="20"/>
  <c r="BU237" i="20"/>
  <c r="BS237" i="20"/>
  <c r="BI237" i="20"/>
  <c r="BH237" i="20"/>
  <c r="AY237" i="20"/>
  <c r="AU237" i="20"/>
  <c r="AT237" i="20"/>
  <c r="AS237" i="20"/>
  <c r="AR237" i="20"/>
  <c r="AQ237" i="20"/>
  <c r="AP237" i="20"/>
  <c r="AO237" i="20"/>
  <c r="AL237" i="20"/>
  <c r="AJ237" i="20"/>
  <c r="AI237" i="20"/>
  <c r="AH237" i="20"/>
  <c r="AG237" i="20"/>
  <c r="U237" i="20"/>
  <c r="AW237" i="20" s="1"/>
  <c r="T237" i="20"/>
  <c r="S237" i="20"/>
  <c r="R237" i="20"/>
  <c r="O237" i="20"/>
  <c r="J237" i="20"/>
  <c r="I237" i="20"/>
  <c r="H237" i="20"/>
  <c r="BW236" i="20"/>
  <c r="BU236" i="20"/>
  <c r="BS236" i="20"/>
  <c r="BI236" i="20"/>
  <c r="BH236" i="20"/>
  <c r="AY236" i="20"/>
  <c r="AU236" i="20"/>
  <c r="AT236" i="20"/>
  <c r="AS236" i="20"/>
  <c r="AR236" i="20"/>
  <c r="AQ236" i="20"/>
  <c r="AP236" i="20"/>
  <c r="AO236" i="20"/>
  <c r="AL236" i="20"/>
  <c r="AJ236" i="20"/>
  <c r="AI236" i="20"/>
  <c r="AH236" i="20"/>
  <c r="AG236" i="20"/>
  <c r="U236" i="20"/>
  <c r="AW236" i="20" s="1"/>
  <c r="T236" i="20"/>
  <c r="S236" i="20"/>
  <c r="R236" i="20"/>
  <c r="O236" i="20"/>
  <c r="J236" i="20"/>
  <c r="I236" i="20"/>
  <c r="H236" i="20"/>
  <c r="BW235" i="20"/>
  <c r="BU235" i="20"/>
  <c r="BS235" i="20"/>
  <c r="BI235" i="20"/>
  <c r="BH235" i="20"/>
  <c r="AY235" i="20"/>
  <c r="AU235" i="20"/>
  <c r="AT235" i="20"/>
  <c r="AS235" i="20"/>
  <c r="AR235" i="20"/>
  <c r="AQ235" i="20"/>
  <c r="AP235" i="20"/>
  <c r="AO235" i="20"/>
  <c r="AL235" i="20"/>
  <c r="AK235" i="20"/>
  <c r="AJ235" i="20"/>
  <c r="AI235" i="20"/>
  <c r="AH235" i="20"/>
  <c r="AG235" i="20"/>
  <c r="U235" i="20"/>
  <c r="AW235" i="20" s="1"/>
  <c r="T235" i="20"/>
  <c r="S235" i="20"/>
  <c r="R235" i="20"/>
  <c r="O235" i="20"/>
  <c r="J235" i="20"/>
  <c r="I235" i="20"/>
  <c r="H235" i="20"/>
  <c r="BW234" i="20"/>
  <c r="BU234" i="20"/>
  <c r="BS234" i="20"/>
  <c r="BI234" i="20"/>
  <c r="BH234" i="20"/>
  <c r="AY234" i="20"/>
  <c r="AU234" i="20"/>
  <c r="AT234" i="20"/>
  <c r="AS234" i="20"/>
  <c r="AR234" i="20"/>
  <c r="AQ234" i="20"/>
  <c r="AP234" i="20"/>
  <c r="AO234" i="20"/>
  <c r="AL234" i="20"/>
  <c r="AJ234" i="20"/>
  <c r="AI234" i="20"/>
  <c r="AH234" i="20"/>
  <c r="AG234" i="20"/>
  <c r="U234" i="20"/>
  <c r="AW234" i="20" s="1"/>
  <c r="T234" i="20"/>
  <c r="S234" i="20"/>
  <c r="R234" i="20"/>
  <c r="O234" i="20"/>
  <c r="J234" i="20"/>
  <c r="I234" i="20"/>
  <c r="H234" i="20"/>
  <c r="BW233" i="20"/>
  <c r="BU233" i="20"/>
  <c r="BS233" i="20"/>
  <c r="BI233" i="20"/>
  <c r="BH233" i="20"/>
  <c r="AY233" i="20"/>
  <c r="AU233" i="20"/>
  <c r="AT233" i="20"/>
  <c r="AS233" i="20"/>
  <c r="AR233" i="20"/>
  <c r="AQ233" i="20"/>
  <c r="AP233" i="20"/>
  <c r="AO233" i="20"/>
  <c r="AL233" i="20"/>
  <c r="AJ233" i="20"/>
  <c r="AI233" i="20"/>
  <c r="AH233" i="20"/>
  <c r="AG233" i="20"/>
  <c r="U233" i="20"/>
  <c r="AW233" i="20" s="1"/>
  <c r="T233" i="20"/>
  <c r="S233" i="20"/>
  <c r="R233" i="20"/>
  <c r="O233" i="20"/>
  <c r="J233" i="20"/>
  <c r="I233" i="20"/>
  <c r="H233" i="20"/>
  <c r="BW232" i="20"/>
  <c r="BU232" i="20"/>
  <c r="BS232" i="20"/>
  <c r="BI232" i="20"/>
  <c r="BH232" i="20"/>
  <c r="AY232" i="20"/>
  <c r="AU232" i="20"/>
  <c r="AT232" i="20"/>
  <c r="AS232" i="20"/>
  <c r="AR232" i="20"/>
  <c r="AQ232" i="20"/>
  <c r="AP232" i="20"/>
  <c r="AO232" i="20"/>
  <c r="AL232" i="20"/>
  <c r="AJ232" i="20"/>
  <c r="AI232" i="20"/>
  <c r="AH232" i="20"/>
  <c r="AG232" i="20"/>
  <c r="U232" i="20"/>
  <c r="AW232" i="20" s="1"/>
  <c r="T232" i="20"/>
  <c r="S232" i="20"/>
  <c r="R232" i="20"/>
  <c r="O232" i="20"/>
  <c r="J232" i="20"/>
  <c r="I232" i="20"/>
  <c r="H232" i="20"/>
  <c r="BW231" i="20"/>
  <c r="BU231" i="20"/>
  <c r="BS231" i="20"/>
  <c r="BI231" i="20"/>
  <c r="BH231" i="20"/>
  <c r="AY231" i="20"/>
  <c r="AU231" i="20"/>
  <c r="AT231" i="20"/>
  <c r="AS231" i="20"/>
  <c r="AR231" i="20"/>
  <c r="AQ231" i="20"/>
  <c r="AP231" i="20"/>
  <c r="AO231" i="20"/>
  <c r="AL231" i="20"/>
  <c r="AJ231" i="20"/>
  <c r="AI231" i="20"/>
  <c r="AH231" i="20"/>
  <c r="AG231" i="20"/>
  <c r="U231" i="20"/>
  <c r="AW231" i="20" s="1"/>
  <c r="T231" i="20"/>
  <c r="S231" i="20"/>
  <c r="R231" i="20"/>
  <c r="O231" i="20"/>
  <c r="J231" i="20"/>
  <c r="I231" i="20"/>
  <c r="H231" i="20"/>
  <c r="BW230" i="20"/>
  <c r="BU230" i="20"/>
  <c r="BS230" i="20"/>
  <c r="BI230" i="20"/>
  <c r="BH230" i="20"/>
  <c r="AY230" i="20"/>
  <c r="AU230" i="20"/>
  <c r="AT230" i="20"/>
  <c r="AS230" i="20"/>
  <c r="AR230" i="20"/>
  <c r="AQ230" i="20"/>
  <c r="AP230" i="20"/>
  <c r="AO230" i="20"/>
  <c r="AL230" i="20"/>
  <c r="AJ230" i="20"/>
  <c r="AI230" i="20"/>
  <c r="AH230" i="20"/>
  <c r="AG230" i="20"/>
  <c r="U230" i="20"/>
  <c r="AW230" i="20" s="1"/>
  <c r="T230" i="20"/>
  <c r="S230" i="20"/>
  <c r="R230" i="20"/>
  <c r="O230" i="20"/>
  <c r="J230" i="20"/>
  <c r="I230" i="20"/>
  <c r="H230" i="20"/>
  <c r="BW229" i="20"/>
  <c r="BU229" i="20"/>
  <c r="BS229" i="20"/>
  <c r="BI229" i="20"/>
  <c r="BH229" i="20"/>
  <c r="AY229" i="20"/>
  <c r="AU229" i="20"/>
  <c r="AT229" i="20"/>
  <c r="AS229" i="20"/>
  <c r="AR229" i="20"/>
  <c r="AQ229" i="20"/>
  <c r="AP229" i="20"/>
  <c r="AO229" i="20"/>
  <c r="AL229" i="20"/>
  <c r="AK229" i="20"/>
  <c r="AJ229" i="20"/>
  <c r="AI229" i="20"/>
  <c r="AH229" i="20"/>
  <c r="AG229" i="20"/>
  <c r="U229" i="20"/>
  <c r="AW229" i="20" s="1"/>
  <c r="T229" i="20"/>
  <c r="S229" i="20"/>
  <c r="R229" i="20"/>
  <c r="O229" i="20"/>
  <c r="J229" i="20"/>
  <c r="I229" i="20"/>
  <c r="H229" i="20"/>
  <c r="BW228" i="20"/>
  <c r="BU228" i="20"/>
  <c r="BS228" i="20"/>
  <c r="BI228" i="20"/>
  <c r="BH228" i="20"/>
  <c r="AY228" i="20"/>
  <c r="AU228" i="20"/>
  <c r="AT228" i="20"/>
  <c r="AS228" i="20"/>
  <c r="AR228" i="20"/>
  <c r="AQ228" i="20"/>
  <c r="AP228" i="20"/>
  <c r="AO228" i="20"/>
  <c r="AL228" i="20"/>
  <c r="AK228" i="20"/>
  <c r="AJ228" i="20"/>
  <c r="AI228" i="20"/>
  <c r="AH228" i="20"/>
  <c r="AG228" i="20"/>
  <c r="U228" i="20"/>
  <c r="AW228" i="20" s="1"/>
  <c r="T228" i="20"/>
  <c r="S228" i="20"/>
  <c r="R228" i="20"/>
  <c r="O228" i="20"/>
  <c r="J228" i="20"/>
  <c r="I228" i="20"/>
  <c r="H228" i="20"/>
  <c r="BW227" i="20"/>
  <c r="BU227" i="20"/>
  <c r="BS227" i="20"/>
  <c r="BI227" i="20"/>
  <c r="BH227" i="20"/>
  <c r="AY227" i="20"/>
  <c r="AU227" i="20"/>
  <c r="AT227" i="20"/>
  <c r="AS227" i="20"/>
  <c r="AR227" i="20"/>
  <c r="AQ227" i="20"/>
  <c r="AP227" i="20"/>
  <c r="AO227" i="20"/>
  <c r="AL227" i="20"/>
  <c r="AJ227" i="20"/>
  <c r="AI227" i="20"/>
  <c r="AH227" i="20"/>
  <c r="AG227" i="20"/>
  <c r="U227" i="20"/>
  <c r="AW227" i="20" s="1"/>
  <c r="T227" i="20"/>
  <c r="S227" i="20"/>
  <c r="R227" i="20"/>
  <c r="O227" i="20"/>
  <c r="J227" i="20"/>
  <c r="I227" i="20"/>
  <c r="H227" i="20"/>
  <c r="BW226" i="20"/>
  <c r="BU226" i="20"/>
  <c r="BS226" i="20"/>
  <c r="BI226" i="20"/>
  <c r="BH226" i="20"/>
  <c r="AY226" i="20"/>
  <c r="AU226" i="20"/>
  <c r="AT226" i="20"/>
  <c r="AS226" i="20"/>
  <c r="AR226" i="20"/>
  <c r="AQ226" i="20"/>
  <c r="AP226" i="20"/>
  <c r="AO226" i="20"/>
  <c r="AL226" i="20"/>
  <c r="AJ226" i="20"/>
  <c r="AI226" i="20"/>
  <c r="AH226" i="20"/>
  <c r="AG226" i="20"/>
  <c r="U226" i="20"/>
  <c r="AW226" i="20" s="1"/>
  <c r="T226" i="20"/>
  <c r="S226" i="20"/>
  <c r="R226" i="20"/>
  <c r="O226" i="20"/>
  <c r="J226" i="20"/>
  <c r="I226" i="20"/>
  <c r="H226" i="20"/>
  <c r="BW225" i="20"/>
  <c r="BU225" i="20"/>
  <c r="BS225" i="20"/>
  <c r="BI225" i="20"/>
  <c r="BH225" i="20"/>
  <c r="AY225" i="20"/>
  <c r="AU225" i="20"/>
  <c r="AT225" i="20"/>
  <c r="AS225" i="20"/>
  <c r="AR225" i="20"/>
  <c r="AQ225" i="20"/>
  <c r="AP225" i="20"/>
  <c r="AO225" i="20"/>
  <c r="AL225" i="20"/>
  <c r="AJ225" i="20"/>
  <c r="AI225" i="20"/>
  <c r="AH225" i="20"/>
  <c r="AG225" i="20"/>
  <c r="U225" i="20"/>
  <c r="AW225" i="20" s="1"/>
  <c r="T225" i="20"/>
  <c r="S225" i="20"/>
  <c r="R225" i="20"/>
  <c r="O225" i="20"/>
  <c r="J225" i="20"/>
  <c r="I225" i="20"/>
  <c r="H225" i="20"/>
  <c r="BW224" i="20"/>
  <c r="BU224" i="20"/>
  <c r="BS224" i="20"/>
  <c r="BI224" i="20"/>
  <c r="BH224" i="20"/>
  <c r="AY224" i="20"/>
  <c r="AU224" i="20"/>
  <c r="AT224" i="20"/>
  <c r="AS224" i="20"/>
  <c r="AR224" i="20"/>
  <c r="AQ224" i="20"/>
  <c r="AP224" i="20"/>
  <c r="AO224" i="20"/>
  <c r="AL224" i="20"/>
  <c r="AJ224" i="20"/>
  <c r="AI224" i="20"/>
  <c r="AH224" i="20"/>
  <c r="AG224" i="20"/>
  <c r="U224" i="20"/>
  <c r="AW224" i="20" s="1"/>
  <c r="T224" i="20"/>
  <c r="S224" i="20"/>
  <c r="R224" i="20"/>
  <c r="O224" i="20"/>
  <c r="J224" i="20"/>
  <c r="I224" i="20"/>
  <c r="H224" i="20"/>
  <c r="BW223" i="20"/>
  <c r="BU223" i="20"/>
  <c r="BS223" i="20"/>
  <c r="BI223" i="20"/>
  <c r="BH223" i="20"/>
  <c r="AY223" i="20"/>
  <c r="AU223" i="20"/>
  <c r="AT223" i="20"/>
  <c r="AS223" i="20"/>
  <c r="AR223" i="20"/>
  <c r="AQ223" i="20"/>
  <c r="AP223" i="20"/>
  <c r="AO223" i="20"/>
  <c r="AL223" i="20"/>
  <c r="AJ223" i="20"/>
  <c r="AI223" i="20"/>
  <c r="AH223" i="20"/>
  <c r="AG223" i="20"/>
  <c r="U223" i="20"/>
  <c r="AW223" i="20" s="1"/>
  <c r="T223" i="20"/>
  <c r="S223" i="20"/>
  <c r="R223" i="20"/>
  <c r="O223" i="20"/>
  <c r="J223" i="20"/>
  <c r="I223" i="20"/>
  <c r="H223" i="20"/>
  <c r="BW222" i="20"/>
  <c r="BU222" i="20"/>
  <c r="BS222" i="20"/>
  <c r="BI222" i="20"/>
  <c r="BH222" i="20"/>
  <c r="AY222" i="20"/>
  <c r="AU222" i="20"/>
  <c r="AT222" i="20"/>
  <c r="AS222" i="20"/>
  <c r="AR222" i="20"/>
  <c r="AQ222" i="20"/>
  <c r="AP222" i="20"/>
  <c r="AO222" i="20"/>
  <c r="AL222" i="20"/>
  <c r="AJ222" i="20"/>
  <c r="AI222" i="20"/>
  <c r="AH222" i="20"/>
  <c r="AG222" i="20"/>
  <c r="U222" i="20"/>
  <c r="AW222" i="20" s="1"/>
  <c r="T222" i="20"/>
  <c r="S222" i="20"/>
  <c r="R222" i="20"/>
  <c r="O222" i="20"/>
  <c r="J222" i="20"/>
  <c r="I222" i="20"/>
  <c r="H222" i="20"/>
  <c r="BW221" i="20"/>
  <c r="BU221" i="20"/>
  <c r="BS221" i="20"/>
  <c r="BI221" i="20"/>
  <c r="BH221" i="20"/>
  <c r="AY221" i="20"/>
  <c r="AU221" i="20"/>
  <c r="AT221" i="20"/>
  <c r="AS221" i="20"/>
  <c r="AR221" i="20"/>
  <c r="AQ221" i="20"/>
  <c r="AP221" i="20"/>
  <c r="AO221" i="20"/>
  <c r="AL221" i="20"/>
  <c r="AJ221" i="20"/>
  <c r="AI221" i="20"/>
  <c r="AH221" i="20"/>
  <c r="AG221" i="20"/>
  <c r="U221" i="20"/>
  <c r="AW221" i="20" s="1"/>
  <c r="T221" i="20"/>
  <c r="S221" i="20"/>
  <c r="R221" i="20"/>
  <c r="O221" i="20"/>
  <c r="J221" i="20"/>
  <c r="I221" i="20"/>
  <c r="H221" i="20"/>
  <c r="BW220" i="20"/>
  <c r="BU220" i="20"/>
  <c r="BS220" i="20"/>
  <c r="BI220" i="20"/>
  <c r="BH220" i="20"/>
  <c r="AY220" i="20"/>
  <c r="AU220" i="20"/>
  <c r="AT220" i="20"/>
  <c r="AS220" i="20"/>
  <c r="AR220" i="20"/>
  <c r="AQ220" i="20"/>
  <c r="AP220" i="20"/>
  <c r="AO220" i="20"/>
  <c r="AL220" i="20"/>
  <c r="AJ220" i="20"/>
  <c r="AI220" i="20"/>
  <c r="AH220" i="20"/>
  <c r="AG220" i="20"/>
  <c r="U220" i="20"/>
  <c r="AW220" i="20" s="1"/>
  <c r="T220" i="20"/>
  <c r="S220" i="20"/>
  <c r="R220" i="20"/>
  <c r="O220" i="20"/>
  <c r="J220" i="20"/>
  <c r="I220" i="20"/>
  <c r="H220" i="20"/>
  <c r="BW219" i="20"/>
  <c r="BU219" i="20"/>
  <c r="BS219" i="20"/>
  <c r="BI219" i="20"/>
  <c r="BH219" i="20"/>
  <c r="AY219" i="20"/>
  <c r="AU219" i="20"/>
  <c r="AT219" i="20"/>
  <c r="AS219" i="20"/>
  <c r="AR219" i="20"/>
  <c r="AQ219" i="20"/>
  <c r="AP219" i="20"/>
  <c r="AO219" i="20"/>
  <c r="AL219" i="20"/>
  <c r="AJ219" i="20"/>
  <c r="AI219" i="20"/>
  <c r="AH219" i="20"/>
  <c r="AG219" i="20"/>
  <c r="U219" i="20"/>
  <c r="AW219" i="20" s="1"/>
  <c r="T219" i="20"/>
  <c r="S219" i="20"/>
  <c r="R219" i="20"/>
  <c r="O219" i="20"/>
  <c r="J219" i="20"/>
  <c r="I219" i="20"/>
  <c r="H219" i="20"/>
  <c r="BW218" i="20"/>
  <c r="BU218" i="20"/>
  <c r="BS218" i="20"/>
  <c r="BI218" i="20"/>
  <c r="BH218" i="20"/>
  <c r="AY218" i="20"/>
  <c r="AU218" i="20"/>
  <c r="AT218" i="20"/>
  <c r="AS218" i="20"/>
  <c r="AR218" i="20"/>
  <c r="AQ218" i="20"/>
  <c r="AP218" i="20"/>
  <c r="AO218" i="20"/>
  <c r="AL218" i="20"/>
  <c r="AJ218" i="20"/>
  <c r="AI218" i="20"/>
  <c r="AH218" i="20"/>
  <c r="AG218" i="20"/>
  <c r="U218" i="20"/>
  <c r="AW218" i="20" s="1"/>
  <c r="T218" i="20"/>
  <c r="S218" i="20"/>
  <c r="R218" i="20"/>
  <c r="O218" i="20"/>
  <c r="J218" i="20"/>
  <c r="I218" i="20"/>
  <c r="H218" i="20"/>
  <c r="BW217" i="20"/>
  <c r="BU217" i="20"/>
  <c r="BS217" i="20"/>
  <c r="BI217" i="20"/>
  <c r="BH217" i="20"/>
  <c r="AY217" i="20"/>
  <c r="AU217" i="20"/>
  <c r="AT217" i="20"/>
  <c r="AS217" i="20"/>
  <c r="AR217" i="20"/>
  <c r="AQ217" i="20"/>
  <c r="AP217" i="20"/>
  <c r="AO217" i="20"/>
  <c r="AL217" i="20"/>
  <c r="AJ217" i="20"/>
  <c r="AI217" i="20"/>
  <c r="AH217" i="20"/>
  <c r="AG217" i="20"/>
  <c r="U217" i="20"/>
  <c r="AW217" i="20" s="1"/>
  <c r="T217" i="20"/>
  <c r="S217" i="20"/>
  <c r="R217" i="20"/>
  <c r="O217" i="20"/>
  <c r="J217" i="20"/>
  <c r="I217" i="20"/>
  <c r="H217" i="20"/>
  <c r="BW216" i="20"/>
  <c r="BU216" i="20"/>
  <c r="BS216" i="20"/>
  <c r="BI216" i="20"/>
  <c r="BH216" i="20"/>
  <c r="AY216" i="20"/>
  <c r="AU216" i="20"/>
  <c r="AT216" i="20"/>
  <c r="AS216" i="20"/>
  <c r="AR216" i="20"/>
  <c r="AQ216" i="20"/>
  <c r="AP216" i="20"/>
  <c r="AO216" i="20"/>
  <c r="AL216" i="20"/>
  <c r="AJ216" i="20"/>
  <c r="AI216" i="20"/>
  <c r="AH216" i="20"/>
  <c r="AG216" i="20"/>
  <c r="U216" i="20"/>
  <c r="AW216" i="20" s="1"/>
  <c r="T216" i="20"/>
  <c r="S216" i="20"/>
  <c r="R216" i="20"/>
  <c r="O216" i="20"/>
  <c r="J216" i="20"/>
  <c r="I216" i="20"/>
  <c r="H216" i="20"/>
  <c r="BW215" i="20"/>
  <c r="BU215" i="20"/>
  <c r="BS215" i="20"/>
  <c r="BI215" i="20"/>
  <c r="BH215" i="20"/>
  <c r="AY215" i="20"/>
  <c r="AU215" i="20"/>
  <c r="AT215" i="20"/>
  <c r="AS215" i="20"/>
  <c r="AR215" i="20"/>
  <c r="AQ215" i="20"/>
  <c r="AP215" i="20"/>
  <c r="AO215" i="20"/>
  <c r="AL215" i="20"/>
  <c r="AJ215" i="20"/>
  <c r="AI215" i="20"/>
  <c r="AH215" i="20"/>
  <c r="AG215" i="20"/>
  <c r="U215" i="20"/>
  <c r="AW215" i="20" s="1"/>
  <c r="T215" i="20"/>
  <c r="S215" i="20"/>
  <c r="R215" i="20"/>
  <c r="O215" i="20"/>
  <c r="J215" i="20"/>
  <c r="I215" i="20"/>
  <c r="H215" i="20"/>
  <c r="BW214" i="20"/>
  <c r="BU214" i="20"/>
  <c r="BS214" i="20"/>
  <c r="BI214" i="20"/>
  <c r="BH214" i="20"/>
  <c r="AY214" i="20"/>
  <c r="AU214" i="20"/>
  <c r="AT214" i="20"/>
  <c r="AS214" i="20"/>
  <c r="AR214" i="20"/>
  <c r="AQ214" i="20"/>
  <c r="AP214" i="20"/>
  <c r="AO214" i="20"/>
  <c r="AL214" i="20"/>
  <c r="AJ214" i="20"/>
  <c r="AI214" i="20"/>
  <c r="AH214" i="20"/>
  <c r="AG214" i="20"/>
  <c r="U214" i="20"/>
  <c r="AW214" i="20" s="1"/>
  <c r="T214" i="20"/>
  <c r="S214" i="20"/>
  <c r="R214" i="20"/>
  <c r="O214" i="20"/>
  <c r="J214" i="20"/>
  <c r="I214" i="20"/>
  <c r="H214" i="20"/>
  <c r="BW213" i="20"/>
  <c r="BU213" i="20"/>
  <c r="BS213" i="20"/>
  <c r="BI213" i="20"/>
  <c r="BH213" i="20"/>
  <c r="AY213" i="20"/>
  <c r="AU213" i="20"/>
  <c r="AT213" i="20"/>
  <c r="AS213" i="20"/>
  <c r="AR213" i="20"/>
  <c r="AQ213" i="20"/>
  <c r="AP213" i="20"/>
  <c r="AO213" i="20"/>
  <c r="AL213" i="20"/>
  <c r="AJ213" i="20"/>
  <c r="AI213" i="20"/>
  <c r="AH213" i="20"/>
  <c r="AG213" i="20"/>
  <c r="U213" i="20"/>
  <c r="AW213" i="20" s="1"/>
  <c r="T213" i="20"/>
  <c r="S213" i="20"/>
  <c r="R213" i="20"/>
  <c r="O213" i="20"/>
  <c r="J213" i="20"/>
  <c r="I213" i="20"/>
  <c r="H213" i="20"/>
  <c r="BW212" i="20"/>
  <c r="BU212" i="20"/>
  <c r="BS212" i="20"/>
  <c r="BI212" i="20"/>
  <c r="BH212" i="20"/>
  <c r="AY212" i="20"/>
  <c r="AU212" i="20"/>
  <c r="AT212" i="20"/>
  <c r="AS212" i="20"/>
  <c r="AR212" i="20"/>
  <c r="AQ212" i="20"/>
  <c r="AP212" i="20"/>
  <c r="AO212" i="20"/>
  <c r="AL212" i="20"/>
  <c r="AJ212" i="20"/>
  <c r="AI212" i="20"/>
  <c r="AH212" i="20"/>
  <c r="AG212" i="20"/>
  <c r="U212" i="20"/>
  <c r="AW212" i="20" s="1"/>
  <c r="T212" i="20"/>
  <c r="S212" i="20"/>
  <c r="R212" i="20"/>
  <c r="O212" i="20"/>
  <c r="J212" i="20"/>
  <c r="I212" i="20"/>
  <c r="H212" i="20"/>
  <c r="BW211" i="20"/>
  <c r="BU211" i="20"/>
  <c r="BS211" i="20"/>
  <c r="BI211" i="20"/>
  <c r="BH211" i="20"/>
  <c r="AY211" i="20"/>
  <c r="AU211" i="20"/>
  <c r="AT211" i="20"/>
  <c r="AS211" i="20"/>
  <c r="AR211" i="20"/>
  <c r="AQ211" i="20"/>
  <c r="AP211" i="20"/>
  <c r="AO211" i="20"/>
  <c r="AL211" i="20"/>
  <c r="AJ211" i="20"/>
  <c r="AI211" i="20"/>
  <c r="AH211" i="20"/>
  <c r="AG211" i="20"/>
  <c r="U211" i="20"/>
  <c r="AW211" i="20" s="1"/>
  <c r="T211" i="20"/>
  <c r="S211" i="20"/>
  <c r="R211" i="20"/>
  <c r="O211" i="20"/>
  <c r="J211" i="20"/>
  <c r="I211" i="20"/>
  <c r="H211" i="20"/>
  <c r="BW210" i="20"/>
  <c r="BU210" i="20"/>
  <c r="BS210" i="20"/>
  <c r="BI210" i="20"/>
  <c r="BH210" i="20"/>
  <c r="AY210" i="20"/>
  <c r="AU210" i="20"/>
  <c r="AT210" i="20"/>
  <c r="AS210" i="20"/>
  <c r="AR210" i="20"/>
  <c r="AQ210" i="20"/>
  <c r="AP210" i="20"/>
  <c r="AO210" i="20"/>
  <c r="AL210" i="20"/>
  <c r="AJ210" i="20"/>
  <c r="AI210" i="20"/>
  <c r="AH210" i="20"/>
  <c r="AG210" i="20"/>
  <c r="U210" i="20"/>
  <c r="AW210" i="20" s="1"/>
  <c r="T210" i="20"/>
  <c r="S210" i="20"/>
  <c r="R210" i="20"/>
  <c r="O210" i="20"/>
  <c r="J210" i="20"/>
  <c r="I210" i="20"/>
  <c r="H210" i="20"/>
  <c r="BW209" i="20"/>
  <c r="BU209" i="20"/>
  <c r="BS209" i="20"/>
  <c r="BI209" i="20"/>
  <c r="BH209" i="20"/>
  <c r="AY209" i="20"/>
  <c r="AU209" i="20"/>
  <c r="AT209" i="20"/>
  <c r="AS209" i="20"/>
  <c r="AR209" i="20"/>
  <c r="AQ209" i="20"/>
  <c r="AP209" i="20"/>
  <c r="AO209" i="20"/>
  <c r="AL209" i="20"/>
  <c r="AJ209" i="20"/>
  <c r="AI209" i="20"/>
  <c r="AH209" i="20"/>
  <c r="AG209" i="20"/>
  <c r="U209" i="20"/>
  <c r="AW209" i="20" s="1"/>
  <c r="T209" i="20"/>
  <c r="S209" i="20"/>
  <c r="R209" i="20"/>
  <c r="O209" i="20"/>
  <c r="J209" i="20"/>
  <c r="I209" i="20"/>
  <c r="H209" i="20"/>
  <c r="BW208" i="20"/>
  <c r="BU208" i="20"/>
  <c r="BS208" i="20"/>
  <c r="BI208" i="20"/>
  <c r="BH208" i="20"/>
  <c r="AY208" i="20"/>
  <c r="AU208" i="20"/>
  <c r="AT208" i="20"/>
  <c r="AS208" i="20"/>
  <c r="AR208" i="20"/>
  <c r="AQ208" i="20"/>
  <c r="AP208" i="20"/>
  <c r="AO208" i="20"/>
  <c r="AL208" i="20"/>
  <c r="AJ208" i="20"/>
  <c r="AI208" i="20"/>
  <c r="AH208" i="20"/>
  <c r="AG208" i="20"/>
  <c r="U208" i="20"/>
  <c r="AW208" i="20" s="1"/>
  <c r="T208" i="20"/>
  <c r="S208" i="20"/>
  <c r="R208" i="20"/>
  <c r="O208" i="20"/>
  <c r="J208" i="20"/>
  <c r="I208" i="20"/>
  <c r="H208" i="20"/>
  <c r="BW207" i="20"/>
  <c r="BU207" i="20"/>
  <c r="BS207" i="20"/>
  <c r="BI207" i="20"/>
  <c r="BH207" i="20"/>
  <c r="AY207" i="20"/>
  <c r="AU207" i="20"/>
  <c r="AT207" i="20"/>
  <c r="AS207" i="20"/>
  <c r="AR207" i="20"/>
  <c r="AQ207" i="20"/>
  <c r="AP207" i="20"/>
  <c r="AO207" i="20"/>
  <c r="AL207" i="20"/>
  <c r="AJ207" i="20"/>
  <c r="AI207" i="20"/>
  <c r="AH207" i="20"/>
  <c r="AG207" i="20"/>
  <c r="U207" i="20"/>
  <c r="AW207" i="20" s="1"/>
  <c r="T207" i="20"/>
  <c r="S207" i="20"/>
  <c r="R207" i="20"/>
  <c r="O207" i="20"/>
  <c r="J207" i="20"/>
  <c r="I207" i="20"/>
  <c r="H207" i="20"/>
  <c r="BW206" i="20"/>
  <c r="BU206" i="20"/>
  <c r="BS206" i="20"/>
  <c r="BI206" i="20"/>
  <c r="BH206" i="20"/>
  <c r="AY206" i="20"/>
  <c r="AU206" i="20"/>
  <c r="AT206" i="20"/>
  <c r="AS206" i="20"/>
  <c r="AR206" i="20"/>
  <c r="AQ206" i="20"/>
  <c r="AP206" i="20"/>
  <c r="AO206" i="20"/>
  <c r="AL206" i="20"/>
  <c r="AJ206" i="20"/>
  <c r="AI206" i="20"/>
  <c r="AH206" i="20"/>
  <c r="AG206" i="20"/>
  <c r="U206" i="20"/>
  <c r="AW206" i="20" s="1"/>
  <c r="T206" i="20"/>
  <c r="S206" i="20"/>
  <c r="R206" i="20"/>
  <c r="O206" i="20"/>
  <c r="J206" i="20"/>
  <c r="I206" i="20"/>
  <c r="H206" i="20"/>
  <c r="BW205" i="20"/>
  <c r="BU205" i="20"/>
  <c r="BS205" i="20"/>
  <c r="BI205" i="20"/>
  <c r="BH205" i="20"/>
  <c r="AY205" i="20"/>
  <c r="AU205" i="20"/>
  <c r="AT205" i="20"/>
  <c r="AS205" i="20"/>
  <c r="AR205" i="20"/>
  <c r="AQ205" i="20"/>
  <c r="AP205" i="20"/>
  <c r="AO205" i="20"/>
  <c r="AL205" i="20"/>
  <c r="AJ205" i="20"/>
  <c r="AI205" i="20"/>
  <c r="AH205" i="20"/>
  <c r="AG205" i="20"/>
  <c r="U205" i="20"/>
  <c r="AW205" i="20" s="1"/>
  <c r="T205" i="20"/>
  <c r="S205" i="20"/>
  <c r="R205" i="20"/>
  <c r="O205" i="20"/>
  <c r="J205" i="20"/>
  <c r="I205" i="20"/>
  <c r="H205" i="20"/>
  <c r="BW204" i="20"/>
  <c r="BU204" i="20"/>
  <c r="BS204" i="20"/>
  <c r="BI204" i="20"/>
  <c r="BH204" i="20"/>
  <c r="AY204" i="20"/>
  <c r="AU204" i="20"/>
  <c r="AT204" i="20"/>
  <c r="AS204" i="20"/>
  <c r="AR204" i="20"/>
  <c r="AQ204" i="20"/>
  <c r="AP204" i="20"/>
  <c r="AO204" i="20"/>
  <c r="AL204" i="20"/>
  <c r="AJ204" i="20"/>
  <c r="AI204" i="20"/>
  <c r="AH204" i="20"/>
  <c r="AG204" i="20"/>
  <c r="U204" i="20"/>
  <c r="AW204" i="20" s="1"/>
  <c r="T204" i="20"/>
  <c r="S204" i="20"/>
  <c r="R204" i="20"/>
  <c r="O204" i="20"/>
  <c r="J204" i="20"/>
  <c r="I204" i="20"/>
  <c r="H204" i="20"/>
  <c r="BW203" i="20"/>
  <c r="BU203" i="20"/>
  <c r="BS203" i="20"/>
  <c r="BI203" i="20"/>
  <c r="BH203" i="20"/>
  <c r="AY203" i="20"/>
  <c r="AU203" i="20"/>
  <c r="AT203" i="20"/>
  <c r="AS203" i="20"/>
  <c r="AR203" i="20"/>
  <c r="AQ203" i="20"/>
  <c r="AP203" i="20"/>
  <c r="AO203" i="20"/>
  <c r="AL203" i="20"/>
  <c r="AJ203" i="20"/>
  <c r="AI203" i="20"/>
  <c r="AH203" i="20"/>
  <c r="AG203" i="20"/>
  <c r="U203" i="20"/>
  <c r="AW203" i="20" s="1"/>
  <c r="T203" i="20"/>
  <c r="S203" i="20"/>
  <c r="R203" i="20"/>
  <c r="O203" i="20"/>
  <c r="J203" i="20"/>
  <c r="I203" i="20"/>
  <c r="H203" i="20"/>
  <c r="BW202" i="20"/>
  <c r="BU202" i="20"/>
  <c r="BS202" i="20"/>
  <c r="BI202" i="20"/>
  <c r="BH202" i="20"/>
  <c r="AY202" i="20"/>
  <c r="AU202" i="20"/>
  <c r="AT202" i="20"/>
  <c r="AS202" i="20"/>
  <c r="AR202" i="20"/>
  <c r="AQ202" i="20"/>
  <c r="AP202" i="20"/>
  <c r="AO202" i="20"/>
  <c r="AL202" i="20"/>
  <c r="AK202" i="20"/>
  <c r="AJ202" i="20"/>
  <c r="AI202" i="20"/>
  <c r="AH202" i="20"/>
  <c r="AG202" i="20"/>
  <c r="U202" i="20"/>
  <c r="AW202" i="20" s="1"/>
  <c r="T202" i="20"/>
  <c r="S202" i="20"/>
  <c r="R202" i="20"/>
  <c r="O202" i="20"/>
  <c r="J202" i="20"/>
  <c r="I202" i="20"/>
  <c r="H202" i="20"/>
  <c r="BW201" i="20"/>
  <c r="BU201" i="20"/>
  <c r="BS201" i="20"/>
  <c r="BI201" i="20"/>
  <c r="BH201" i="20"/>
  <c r="AY201" i="20"/>
  <c r="AU201" i="20"/>
  <c r="AT201" i="20"/>
  <c r="AS201" i="20"/>
  <c r="AR201" i="20"/>
  <c r="AQ201" i="20"/>
  <c r="AP201" i="20"/>
  <c r="AO201" i="20"/>
  <c r="AL201" i="20"/>
  <c r="AJ201" i="20"/>
  <c r="AI201" i="20"/>
  <c r="AH201" i="20"/>
  <c r="AG201" i="20"/>
  <c r="U201" i="20"/>
  <c r="AW201" i="20" s="1"/>
  <c r="T201" i="20"/>
  <c r="S201" i="20"/>
  <c r="R201" i="20"/>
  <c r="O201" i="20"/>
  <c r="J201" i="20"/>
  <c r="I201" i="20"/>
  <c r="H201" i="20"/>
  <c r="BW200" i="20"/>
  <c r="BU200" i="20"/>
  <c r="BS200" i="20"/>
  <c r="BI200" i="20"/>
  <c r="BH200" i="20"/>
  <c r="AY200" i="20"/>
  <c r="AU200" i="20"/>
  <c r="AT200" i="20"/>
  <c r="AS200" i="20"/>
  <c r="AR200" i="20"/>
  <c r="AQ200" i="20"/>
  <c r="AP200" i="20"/>
  <c r="AO200" i="20"/>
  <c r="AL200" i="20"/>
  <c r="AJ200" i="20"/>
  <c r="AI200" i="20"/>
  <c r="AH200" i="20"/>
  <c r="AG200" i="20"/>
  <c r="U200" i="20"/>
  <c r="AW200" i="20" s="1"/>
  <c r="T200" i="20"/>
  <c r="S200" i="20"/>
  <c r="R200" i="20"/>
  <c r="O200" i="20"/>
  <c r="J200" i="20"/>
  <c r="I200" i="20"/>
  <c r="H200" i="20"/>
  <c r="BW199" i="20"/>
  <c r="BU199" i="20"/>
  <c r="BS199" i="20"/>
  <c r="BI199" i="20"/>
  <c r="BH199" i="20"/>
  <c r="AY199" i="20"/>
  <c r="AU199" i="20"/>
  <c r="AT199" i="20"/>
  <c r="AS199" i="20"/>
  <c r="AR199" i="20"/>
  <c r="AQ199" i="20"/>
  <c r="AP199" i="20"/>
  <c r="AO199" i="20"/>
  <c r="AL199" i="20"/>
  <c r="AJ199" i="20"/>
  <c r="AI199" i="20"/>
  <c r="AH199" i="20"/>
  <c r="AG199" i="20"/>
  <c r="U199" i="20"/>
  <c r="AW199" i="20" s="1"/>
  <c r="T199" i="20"/>
  <c r="S199" i="20"/>
  <c r="R199" i="20"/>
  <c r="O199" i="20"/>
  <c r="J199" i="20"/>
  <c r="I199" i="20"/>
  <c r="H199" i="20"/>
  <c r="BW198" i="20"/>
  <c r="BU198" i="20"/>
  <c r="BS198" i="20"/>
  <c r="BI198" i="20"/>
  <c r="BH198" i="20"/>
  <c r="AY198" i="20"/>
  <c r="AU198" i="20"/>
  <c r="AT198" i="20"/>
  <c r="AS198" i="20"/>
  <c r="AR198" i="20"/>
  <c r="AQ198" i="20"/>
  <c r="AP198" i="20"/>
  <c r="AO198" i="20"/>
  <c r="AL198" i="20"/>
  <c r="AJ198" i="20"/>
  <c r="AI198" i="20"/>
  <c r="AH198" i="20"/>
  <c r="AG198" i="20"/>
  <c r="U198" i="20"/>
  <c r="AW198" i="20" s="1"/>
  <c r="T198" i="20"/>
  <c r="S198" i="20"/>
  <c r="R198" i="20"/>
  <c r="O198" i="20"/>
  <c r="J198" i="20"/>
  <c r="I198" i="20"/>
  <c r="H198" i="20"/>
  <c r="BW197" i="20"/>
  <c r="BU197" i="20"/>
  <c r="BS197" i="20"/>
  <c r="BI197" i="20"/>
  <c r="BH197" i="20"/>
  <c r="AY197" i="20"/>
  <c r="AU197" i="20"/>
  <c r="AT197" i="20"/>
  <c r="AS197" i="20"/>
  <c r="AR197" i="20"/>
  <c r="AQ197" i="20"/>
  <c r="AP197" i="20"/>
  <c r="AO197" i="20"/>
  <c r="AL197" i="20"/>
  <c r="AJ197" i="20"/>
  <c r="AI197" i="20"/>
  <c r="AH197" i="20"/>
  <c r="AG197" i="20"/>
  <c r="U197" i="20"/>
  <c r="AW197" i="20" s="1"/>
  <c r="T197" i="20"/>
  <c r="S197" i="20"/>
  <c r="R197" i="20"/>
  <c r="O197" i="20"/>
  <c r="J197" i="20"/>
  <c r="I197" i="20"/>
  <c r="H197" i="20"/>
  <c r="BW196" i="20"/>
  <c r="BU196" i="20"/>
  <c r="BS196" i="20"/>
  <c r="BI196" i="20"/>
  <c r="BH196" i="20"/>
  <c r="AY196" i="20"/>
  <c r="AU196" i="20"/>
  <c r="AT196" i="20"/>
  <c r="AS196" i="20"/>
  <c r="AR196" i="20"/>
  <c r="AQ196" i="20"/>
  <c r="AP196" i="20"/>
  <c r="AO196" i="20"/>
  <c r="AL196" i="20"/>
  <c r="AJ196" i="20"/>
  <c r="AI196" i="20"/>
  <c r="AH196" i="20"/>
  <c r="AG196" i="20"/>
  <c r="U196" i="20"/>
  <c r="AW196" i="20" s="1"/>
  <c r="T196" i="20"/>
  <c r="S196" i="20"/>
  <c r="R196" i="20"/>
  <c r="O196" i="20"/>
  <c r="J196" i="20"/>
  <c r="I196" i="20"/>
  <c r="H196" i="20"/>
  <c r="BW195" i="20"/>
  <c r="BU195" i="20"/>
  <c r="BS195" i="20"/>
  <c r="BI195" i="20"/>
  <c r="BH195" i="20"/>
  <c r="AY195" i="20"/>
  <c r="AU195" i="20"/>
  <c r="AT195" i="20"/>
  <c r="AS195" i="20"/>
  <c r="AR195" i="20"/>
  <c r="AQ195" i="20"/>
  <c r="AP195" i="20"/>
  <c r="AO195" i="20"/>
  <c r="AL195" i="20"/>
  <c r="AJ195" i="20"/>
  <c r="AI195" i="20"/>
  <c r="AH195" i="20"/>
  <c r="AG195" i="20"/>
  <c r="U195" i="20"/>
  <c r="AW195" i="20" s="1"/>
  <c r="T195" i="20"/>
  <c r="S195" i="20"/>
  <c r="R195" i="20"/>
  <c r="O195" i="20"/>
  <c r="J195" i="20"/>
  <c r="I195" i="20"/>
  <c r="H195" i="20"/>
  <c r="BW194" i="20"/>
  <c r="BU194" i="20"/>
  <c r="BS194" i="20"/>
  <c r="BI194" i="20"/>
  <c r="BH194" i="20"/>
  <c r="AY194" i="20"/>
  <c r="AU194" i="20"/>
  <c r="AT194" i="20"/>
  <c r="AS194" i="20"/>
  <c r="AR194" i="20"/>
  <c r="AQ194" i="20"/>
  <c r="AP194" i="20"/>
  <c r="AO194" i="20"/>
  <c r="AL194" i="20"/>
  <c r="AJ194" i="20"/>
  <c r="AI194" i="20"/>
  <c r="AH194" i="20"/>
  <c r="AG194" i="20"/>
  <c r="U194" i="20"/>
  <c r="AW194" i="20" s="1"/>
  <c r="T194" i="20"/>
  <c r="S194" i="20"/>
  <c r="R194" i="20"/>
  <c r="O194" i="20"/>
  <c r="J194" i="20"/>
  <c r="I194" i="20"/>
  <c r="H194" i="20"/>
  <c r="BW193" i="20"/>
  <c r="BU193" i="20"/>
  <c r="BS193" i="20"/>
  <c r="BI193" i="20"/>
  <c r="BH193" i="20"/>
  <c r="AY193" i="20"/>
  <c r="AU193" i="20"/>
  <c r="AT193" i="20"/>
  <c r="AS193" i="20"/>
  <c r="AR193" i="20"/>
  <c r="AQ193" i="20"/>
  <c r="AP193" i="20"/>
  <c r="AO193" i="20"/>
  <c r="AL193" i="20"/>
  <c r="AJ193" i="20"/>
  <c r="AI193" i="20"/>
  <c r="AH193" i="20"/>
  <c r="AG193" i="20"/>
  <c r="U193" i="20"/>
  <c r="AW193" i="20" s="1"/>
  <c r="T193" i="20"/>
  <c r="S193" i="20"/>
  <c r="R193" i="20"/>
  <c r="O193" i="20"/>
  <c r="J193" i="20"/>
  <c r="I193" i="20"/>
  <c r="H193" i="20"/>
  <c r="BW192" i="20"/>
  <c r="BU192" i="20"/>
  <c r="BS192" i="20"/>
  <c r="BI192" i="20"/>
  <c r="BH192" i="20"/>
  <c r="AY192" i="20"/>
  <c r="AU192" i="20"/>
  <c r="AT192" i="20"/>
  <c r="AS192" i="20"/>
  <c r="AR192" i="20"/>
  <c r="AQ192" i="20"/>
  <c r="AP192" i="20"/>
  <c r="AO192" i="20"/>
  <c r="AL192" i="20"/>
  <c r="AJ192" i="20"/>
  <c r="AI192" i="20"/>
  <c r="AH192" i="20"/>
  <c r="AG192" i="20"/>
  <c r="U192" i="20"/>
  <c r="AW192" i="20" s="1"/>
  <c r="T192" i="20"/>
  <c r="S192" i="20"/>
  <c r="R192" i="20"/>
  <c r="O192" i="20"/>
  <c r="J192" i="20"/>
  <c r="I192" i="20"/>
  <c r="H192" i="20"/>
  <c r="BW191" i="20"/>
  <c r="BU191" i="20"/>
  <c r="BS191" i="20"/>
  <c r="BI191" i="20"/>
  <c r="BH191" i="20"/>
  <c r="AY191" i="20"/>
  <c r="AU191" i="20"/>
  <c r="AT191" i="20"/>
  <c r="AS191" i="20"/>
  <c r="AR191" i="20"/>
  <c r="AQ191" i="20"/>
  <c r="AP191" i="20"/>
  <c r="AO191" i="20"/>
  <c r="AL191" i="20"/>
  <c r="AJ191" i="20"/>
  <c r="AI191" i="20"/>
  <c r="AH191" i="20"/>
  <c r="AG191" i="20"/>
  <c r="U191" i="20"/>
  <c r="AW191" i="20" s="1"/>
  <c r="T191" i="20"/>
  <c r="S191" i="20"/>
  <c r="R191" i="20"/>
  <c r="O191" i="20"/>
  <c r="J191" i="20"/>
  <c r="I191" i="20"/>
  <c r="H191" i="20"/>
  <c r="BW190" i="20"/>
  <c r="BU190" i="20"/>
  <c r="BS190" i="20"/>
  <c r="BI190" i="20"/>
  <c r="BH190" i="20"/>
  <c r="AY190" i="20"/>
  <c r="AU190" i="20"/>
  <c r="AT190" i="20"/>
  <c r="AS190" i="20"/>
  <c r="AR190" i="20"/>
  <c r="AQ190" i="20"/>
  <c r="AP190" i="20"/>
  <c r="AO190" i="20"/>
  <c r="AL190" i="20"/>
  <c r="AK190" i="20"/>
  <c r="AJ190" i="20"/>
  <c r="AI190" i="20"/>
  <c r="AH190" i="20"/>
  <c r="AG190" i="20"/>
  <c r="U190" i="20"/>
  <c r="AW190" i="20" s="1"/>
  <c r="T190" i="20"/>
  <c r="S190" i="20"/>
  <c r="R190" i="20"/>
  <c r="O190" i="20"/>
  <c r="J190" i="20"/>
  <c r="I190" i="20"/>
  <c r="H190" i="20"/>
  <c r="BW189" i="20"/>
  <c r="BU189" i="20"/>
  <c r="BS189" i="20"/>
  <c r="BI189" i="20"/>
  <c r="BH189" i="20"/>
  <c r="AY189" i="20"/>
  <c r="AU189" i="20"/>
  <c r="AT189" i="20"/>
  <c r="AS189" i="20"/>
  <c r="AR189" i="20"/>
  <c r="AQ189" i="20"/>
  <c r="AP189" i="20"/>
  <c r="AO189" i="20"/>
  <c r="AL189" i="20"/>
  <c r="AJ189" i="20"/>
  <c r="AI189" i="20"/>
  <c r="AH189" i="20"/>
  <c r="AG189" i="20"/>
  <c r="U189" i="20"/>
  <c r="AW189" i="20" s="1"/>
  <c r="T189" i="20"/>
  <c r="S189" i="20"/>
  <c r="R189" i="20"/>
  <c r="O189" i="20"/>
  <c r="J189" i="20"/>
  <c r="I189" i="20"/>
  <c r="H189" i="20"/>
  <c r="BW188" i="20"/>
  <c r="BU188" i="20"/>
  <c r="BS188" i="20"/>
  <c r="BI188" i="20"/>
  <c r="BH188" i="20"/>
  <c r="AY188" i="20"/>
  <c r="AU188" i="20"/>
  <c r="AT188" i="20"/>
  <c r="AS188" i="20"/>
  <c r="AR188" i="20"/>
  <c r="AQ188" i="20"/>
  <c r="AP188" i="20"/>
  <c r="AO188" i="20"/>
  <c r="AL188" i="20"/>
  <c r="AJ188" i="20"/>
  <c r="AI188" i="20"/>
  <c r="AH188" i="20"/>
  <c r="AG188" i="20"/>
  <c r="U188" i="20"/>
  <c r="AW188" i="20" s="1"/>
  <c r="T188" i="20"/>
  <c r="S188" i="20"/>
  <c r="R188" i="20"/>
  <c r="O188" i="20"/>
  <c r="J188" i="20"/>
  <c r="I188" i="20"/>
  <c r="H188" i="20"/>
  <c r="BW187" i="20"/>
  <c r="BU187" i="20"/>
  <c r="BS187" i="20"/>
  <c r="BI187" i="20"/>
  <c r="BH187" i="20"/>
  <c r="AY187" i="20"/>
  <c r="AU187" i="20"/>
  <c r="AT187" i="20"/>
  <c r="AS187" i="20"/>
  <c r="AR187" i="20"/>
  <c r="AQ187" i="20"/>
  <c r="AP187" i="20"/>
  <c r="AO187" i="20"/>
  <c r="AL187" i="20"/>
  <c r="AJ187" i="20"/>
  <c r="AI187" i="20"/>
  <c r="AH187" i="20"/>
  <c r="AG187" i="20"/>
  <c r="U187" i="20"/>
  <c r="AW187" i="20" s="1"/>
  <c r="T187" i="20"/>
  <c r="S187" i="20"/>
  <c r="R187" i="20"/>
  <c r="O187" i="20"/>
  <c r="J187" i="20"/>
  <c r="I187" i="20"/>
  <c r="H187" i="20"/>
  <c r="BW186" i="20"/>
  <c r="BU186" i="20"/>
  <c r="BS186" i="20"/>
  <c r="BI186" i="20"/>
  <c r="BH186" i="20"/>
  <c r="AY186" i="20"/>
  <c r="AU186" i="20"/>
  <c r="AT186" i="20"/>
  <c r="AS186" i="20"/>
  <c r="AR186" i="20"/>
  <c r="AQ186" i="20"/>
  <c r="AP186" i="20"/>
  <c r="AO186" i="20"/>
  <c r="AL186" i="20"/>
  <c r="AJ186" i="20"/>
  <c r="AI186" i="20"/>
  <c r="AH186" i="20"/>
  <c r="AG186" i="20"/>
  <c r="U186" i="20"/>
  <c r="AW186" i="20" s="1"/>
  <c r="T186" i="20"/>
  <c r="S186" i="20"/>
  <c r="R186" i="20"/>
  <c r="O186" i="20"/>
  <c r="J186" i="20"/>
  <c r="I186" i="20"/>
  <c r="H186" i="20"/>
  <c r="BW185" i="20"/>
  <c r="BU185" i="20"/>
  <c r="BS185" i="20"/>
  <c r="BI185" i="20"/>
  <c r="BH185" i="20"/>
  <c r="AY185" i="20"/>
  <c r="AU185" i="20"/>
  <c r="AT185" i="20"/>
  <c r="AS185" i="20"/>
  <c r="AR185" i="20"/>
  <c r="AQ185" i="20"/>
  <c r="AP185" i="20"/>
  <c r="AO185" i="20"/>
  <c r="AL185" i="20"/>
  <c r="AJ185" i="20"/>
  <c r="AI185" i="20"/>
  <c r="AH185" i="20"/>
  <c r="AG185" i="20"/>
  <c r="U185" i="20"/>
  <c r="AW185" i="20" s="1"/>
  <c r="T185" i="20"/>
  <c r="S185" i="20"/>
  <c r="R185" i="20"/>
  <c r="O185" i="20"/>
  <c r="J185" i="20"/>
  <c r="I185" i="20"/>
  <c r="H185" i="20"/>
  <c r="BW184" i="20"/>
  <c r="BU184" i="20"/>
  <c r="BS184" i="20"/>
  <c r="BI184" i="20"/>
  <c r="BH184" i="20"/>
  <c r="AY184" i="20"/>
  <c r="AU184" i="20"/>
  <c r="AT184" i="20"/>
  <c r="AS184" i="20"/>
  <c r="AR184" i="20"/>
  <c r="AQ184" i="20"/>
  <c r="AP184" i="20"/>
  <c r="AO184" i="20"/>
  <c r="AL184" i="20"/>
  <c r="AJ184" i="20"/>
  <c r="AI184" i="20"/>
  <c r="AH184" i="20"/>
  <c r="AG184" i="20"/>
  <c r="U184" i="20"/>
  <c r="AW184" i="20" s="1"/>
  <c r="T184" i="20"/>
  <c r="S184" i="20"/>
  <c r="R184" i="20"/>
  <c r="O184" i="20"/>
  <c r="J184" i="20"/>
  <c r="I184" i="20"/>
  <c r="H184" i="20"/>
  <c r="BW183" i="20"/>
  <c r="BU183" i="20"/>
  <c r="BS183" i="20"/>
  <c r="BI183" i="20"/>
  <c r="BH183" i="20"/>
  <c r="AY183" i="20"/>
  <c r="AU183" i="20"/>
  <c r="AT183" i="20"/>
  <c r="AS183" i="20"/>
  <c r="AR183" i="20"/>
  <c r="AQ183" i="20"/>
  <c r="AP183" i="20"/>
  <c r="AO183" i="20"/>
  <c r="AL183" i="20"/>
  <c r="AJ183" i="20"/>
  <c r="AI183" i="20"/>
  <c r="AH183" i="20"/>
  <c r="AG183" i="20"/>
  <c r="U183" i="20"/>
  <c r="AW183" i="20" s="1"/>
  <c r="T183" i="20"/>
  <c r="S183" i="20"/>
  <c r="R183" i="20"/>
  <c r="O183" i="20"/>
  <c r="J183" i="20"/>
  <c r="I183" i="20"/>
  <c r="H183" i="20"/>
  <c r="BW182" i="20"/>
  <c r="BU182" i="20"/>
  <c r="BS182" i="20"/>
  <c r="BI182" i="20"/>
  <c r="BH182" i="20"/>
  <c r="AY182" i="20"/>
  <c r="AU182" i="20"/>
  <c r="AT182" i="20"/>
  <c r="AS182" i="20"/>
  <c r="AR182" i="20"/>
  <c r="AQ182" i="20"/>
  <c r="AP182" i="20"/>
  <c r="AO182" i="20"/>
  <c r="AL182" i="20"/>
  <c r="AJ182" i="20"/>
  <c r="AI182" i="20"/>
  <c r="AH182" i="20"/>
  <c r="AG182" i="20"/>
  <c r="U182" i="20"/>
  <c r="AW182" i="20" s="1"/>
  <c r="T182" i="20"/>
  <c r="S182" i="20"/>
  <c r="R182" i="20"/>
  <c r="O182" i="20"/>
  <c r="J182" i="20"/>
  <c r="I182" i="20"/>
  <c r="H182" i="20"/>
  <c r="BW181" i="20"/>
  <c r="BU181" i="20"/>
  <c r="BS181" i="20"/>
  <c r="BI181" i="20"/>
  <c r="BH181" i="20"/>
  <c r="AY181" i="20"/>
  <c r="AU181" i="20"/>
  <c r="AT181" i="20"/>
  <c r="AS181" i="20"/>
  <c r="AR181" i="20"/>
  <c r="AQ181" i="20"/>
  <c r="AP181" i="20"/>
  <c r="AO181" i="20"/>
  <c r="AL181" i="20"/>
  <c r="AJ181" i="20"/>
  <c r="AI181" i="20"/>
  <c r="AH181" i="20"/>
  <c r="AG181" i="20"/>
  <c r="U181" i="20"/>
  <c r="AW181" i="20" s="1"/>
  <c r="T181" i="20"/>
  <c r="S181" i="20"/>
  <c r="R181" i="20"/>
  <c r="O181" i="20"/>
  <c r="J181" i="20"/>
  <c r="I181" i="20"/>
  <c r="H181" i="20"/>
  <c r="BW180" i="20"/>
  <c r="BU180" i="20"/>
  <c r="BS180" i="20"/>
  <c r="BI180" i="20"/>
  <c r="BH180" i="20"/>
  <c r="AY180" i="20"/>
  <c r="AU180" i="20"/>
  <c r="AT180" i="20"/>
  <c r="AS180" i="20"/>
  <c r="AR180" i="20"/>
  <c r="AQ180" i="20"/>
  <c r="AP180" i="20"/>
  <c r="AO180" i="20"/>
  <c r="AL180" i="20"/>
  <c r="AJ180" i="20"/>
  <c r="AI180" i="20"/>
  <c r="AH180" i="20"/>
  <c r="AG180" i="20"/>
  <c r="U180" i="20"/>
  <c r="AW180" i="20" s="1"/>
  <c r="T180" i="20"/>
  <c r="S180" i="20"/>
  <c r="R180" i="20"/>
  <c r="O180" i="20"/>
  <c r="J180" i="20"/>
  <c r="I180" i="20"/>
  <c r="H180" i="20"/>
  <c r="BW179" i="20"/>
  <c r="BU179" i="20"/>
  <c r="BS179" i="20"/>
  <c r="BI179" i="20"/>
  <c r="BH179" i="20"/>
  <c r="AY179" i="20"/>
  <c r="AU179" i="20"/>
  <c r="AT179" i="20"/>
  <c r="AS179" i="20"/>
  <c r="AR179" i="20"/>
  <c r="AQ179" i="20"/>
  <c r="AP179" i="20"/>
  <c r="AO179" i="20"/>
  <c r="AL179" i="20"/>
  <c r="AJ179" i="20"/>
  <c r="AI179" i="20"/>
  <c r="AH179" i="20"/>
  <c r="AG179" i="20"/>
  <c r="U179" i="20"/>
  <c r="AW179" i="20" s="1"/>
  <c r="T179" i="20"/>
  <c r="S179" i="20"/>
  <c r="R179" i="20"/>
  <c r="O179" i="20"/>
  <c r="J179" i="20"/>
  <c r="I179" i="20"/>
  <c r="H179" i="20"/>
  <c r="BW178" i="20"/>
  <c r="BU178" i="20"/>
  <c r="BS178" i="20"/>
  <c r="BI178" i="20"/>
  <c r="BH178" i="20"/>
  <c r="AY178" i="20"/>
  <c r="AU178" i="20"/>
  <c r="AT178" i="20"/>
  <c r="AS178" i="20"/>
  <c r="AR178" i="20"/>
  <c r="AQ178" i="20"/>
  <c r="AP178" i="20"/>
  <c r="AO178" i="20"/>
  <c r="AL178" i="20"/>
  <c r="AK178" i="20"/>
  <c r="AJ178" i="20"/>
  <c r="AI178" i="20"/>
  <c r="AH178" i="20"/>
  <c r="AG178" i="20"/>
  <c r="U178" i="20"/>
  <c r="AW178" i="20" s="1"/>
  <c r="T178" i="20"/>
  <c r="S178" i="20"/>
  <c r="R178" i="20"/>
  <c r="O178" i="20"/>
  <c r="J178" i="20"/>
  <c r="I178" i="20"/>
  <c r="H178" i="20"/>
  <c r="BW177" i="20"/>
  <c r="BU177" i="20"/>
  <c r="BS177" i="20"/>
  <c r="BI177" i="20"/>
  <c r="BH177" i="20"/>
  <c r="AY177" i="20"/>
  <c r="AU177" i="20"/>
  <c r="AT177" i="20"/>
  <c r="AS177" i="20"/>
  <c r="AR177" i="20"/>
  <c r="AQ177" i="20"/>
  <c r="AP177" i="20"/>
  <c r="AO177" i="20"/>
  <c r="AL177" i="20"/>
  <c r="AJ177" i="20"/>
  <c r="AI177" i="20"/>
  <c r="AH177" i="20"/>
  <c r="AG177" i="20"/>
  <c r="U177" i="20"/>
  <c r="AW177" i="20" s="1"/>
  <c r="T177" i="20"/>
  <c r="S177" i="20"/>
  <c r="R177" i="20"/>
  <c r="O177" i="20"/>
  <c r="J177" i="20"/>
  <c r="I177" i="20"/>
  <c r="H177" i="20"/>
  <c r="BW176" i="20"/>
  <c r="BU176" i="20"/>
  <c r="BS176" i="20"/>
  <c r="BI176" i="20"/>
  <c r="BH176" i="20"/>
  <c r="AY176" i="20"/>
  <c r="AU176" i="20"/>
  <c r="AT176" i="20"/>
  <c r="AS176" i="20"/>
  <c r="AR176" i="20"/>
  <c r="AQ176" i="20"/>
  <c r="AP176" i="20"/>
  <c r="AO176" i="20"/>
  <c r="AL176" i="20"/>
  <c r="AJ176" i="20"/>
  <c r="AI176" i="20"/>
  <c r="AH176" i="20"/>
  <c r="AG176" i="20"/>
  <c r="U176" i="20"/>
  <c r="AW176" i="20" s="1"/>
  <c r="T176" i="20"/>
  <c r="S176" i="20"/>
  <c r="R176" i="20"/>
  <c r="O176" i="20"/>
  <c r="J176" i="20"/>
  <c r="I176" i="20"/>
  <c r="H176" i="20"/>
  <c r="BW175" i="20"/>
  <c r="BU175" i="20"/>
  <c r="BS175" i="20"/>
  <c r="BI175" i="20"/>
  <c r="BH175" i="20"/>
  <c r="AY175" i="20"/>
  <c r="AU175" i="20"/>
  <c r="AT175" i="20"/>
  <c r="AS175" i="20"/>
  <c r="AR175" i="20"/>
  <c r="AQ175" i="20"/>
  <c r="AP175" i="20"/>
  <c r="AO175" i="20"/>
  <c r="AL175" i="20"/>
  <c r="AJ175" i="20"/>
  <c r="AI175" i="20"/>
  <c r="AH175" i="20"/>
  <c r="AG175" i="20"/>
  <c r="U175" i="20"/>
  <c r="AW175" i="20" s="1"/>
  <c r="T175" i="20"/>
  <c r="S175" i="20"/>
  <c r="R175" i="20"/>
  <c r="O175" i="20"/>
  <c r="J175" i="20"/>
  <c r="I175" i="20"/>
  <c r="H175" i="20"/>
  <c r="BW174" i="20"/>
  <c r="BU174" i="20"/>
  <c r="BS174" i="20"/>
  <c r="BI174" i="20"/>
  <c r="BH174" i="20"/>
  <c r="AY174" i="20"/>
  <c r="AU174" i="20"/>
  <c r="AT174" i="20"/>
  <c r="AS174" i="20"/>
  <c r="AR174" i="20"/>
  <c r="AQ174" i="20"/>
  <c r="AP174" i="20"/>
  <c r="AO174" i="20"/>
  <c r="AL174" i="20"/>
  <c r="AJ174" i="20"/>
  <c r="AI174" i="20"/>
  <c r="AH174" i="20"/>
  <c r="AG174" i="20"/>
  <c r="U174" i="20"/>
  <c r="AW174" i="20" s="1"/>
  <c r="T174" i="20"/>
  <c r="S174" i="20"/>
  <c r="R174" i="20"/>
  <c r="O174" i="20"/>
  <c r="J174" i="20"/>
  <c r="I174" i="20"/>
  <c r="H174" i="20"/>
  <c r="BW173" i="20"/>
  <c r="BU173" i="20"/>
  <c r="BS173" i="20"/>
  <c r="BI173" i="20"/>
  <c r="BH173" i="20"/>
  <c r="AY173" i="20"/>
  <c r="AU173" i="20"/>
  <c r="AT173" i="20"/>
  <c r="AS173" i="20"/>
  <c r="AR173" i="20"/>
  <c r="AQ173" i="20"/>
  <c r="AP173" i="20"/>
  <c r="AO173" i="20"/>
  <c r="AL173" i="20"/>
  <c r="AJ173" i="20"/>
  <c r="AI173" i="20"/>
  <c r="AH173" i="20"/>
  <c r="AG173" i="20"/>
  <c r="U173" i="20"/>
  <c r="AW173" i="20" s="1"/>
  <c r="T173" i="20"/>
  <c r="S173" i="20"/>
  <c r="R173" i="20"/>
  <c r="O173" i="20"/>
  <c r="J173" i="20"/>
  <c r="I173" i="20"/>
  <c r="H173" i="20"/>
  <c r="BW172" i="20"/>
  <c r="BU172" i="20"/>
  <c r="BS172" i="20"/>
  <c r="BI172" i="20"/>
  <c r="BH172" i="20"/>
  <c r="AY172" i="20"/>
  <c r="AU172" i="20"/>
  <c r="AT172" i="20"/>
  <c r="AS172" i="20"/>
  <c r="AR172" i="20"/>
  <c r="AQ172" i="20"/>
  <c r="AP172" i="20"/>
  <c r="AO172" i="20"/>
  <c r="AL172" i="20"/>
  <c r="AJ172" i="20"/>
  <c r="AI172" i="20"/>
  <c r="AH172" i="20"/>
  <c r="AG172" i="20"/>
  <c r="U172" i="20"/>
  <c r="AW172" i="20" s="1"/>
  <c r="T172" i="20"/>
  <c r="S172" i="20"/>
  <c r="R172" i="20"/>
  <c r="O172" i="20"/>
  <c r="J172" i="20"/>
  <c r="I172" i="20"/>
  <c r="H172" i="20"/>
  <c r="BW171" i="20"/>
  <c r="BU171" i="20"/>
  <c r="BS171" i="20"/>
  <c r="BI171" i="20"/>
  <c r="BH171" i="20"/>
  <c r="AY171" i="20"/>
  <c r="AU171" i="20"/>
  <c r="AT171" i="20"/>
  <c r="AS171" i="20"/>
  <c r="AR171" i="20"/>
  <c r="AQ171" i="20"/>
  <c r="AP171" i="20"/>
  <c r="AO171" i="20"/>
  <c r="AL171" i="20"/>
  <c r="AJ171" i="20"/>
  <c r="AI171" i="20"/>
  <c r="AH171" i="20"/>
  <c r="AG171" i="20"/>
  <c r="U171" i="20"/>
  <c r="AW171" i="20" s="1"/>
  <c r="T171" i="20"/>
  <c r="S171" i="20"/>
  <c r="R171" i="20"/>
  <c r="O171" i="20"/>
  <c r="J171" i="20"/>
  <c r="I171" i="20"/>
  <c r="H171" i="20"/>
  <c r="BW170" i="20"/>
  <c r="BU170" i="20"/>
  <c r="BS170" i="20"/>
  <c r="BI170" i="20"/>
  <c r="BH170" i="20"/>
  <c r="AY170" i="20"/>
  <c r="AU170" i="20"/>
  <c r="AT170" i="20"/>
  <c r="AS170" i="20"/>
  <c r="AR170" i="20"/>
  <c r="AQ170" i="20"/>
  <c r="AP170" i="20"/>
  <c r="AO170" i="20"/>
  <c r="AL170" i="20"/>
  <c r="AJ170" i="20"/>
  <c r="AI170" i="20"/>
  <c r="AH170" i="20"/>
  <c r="AG170" i="20"/>
  <c r="U170" i="20"/>
  <c r="AW170" i="20" s="1"/>
  <c r="T170" i="20"/>
  <c r="S170" i="20"/>
  <c r="R170" i="20"/>
  <c r="O170" i="20"/>
  <c r="J170" i="20"/>
  <c r="I170" i="20"/>
  <c r="H170" i="20"/>
  <c r="BW169" i="20"/>
  <c r="BU169" i="20"/>
  <c r="BS169" i="20"/>
  <c r="BI169" i="20"/>
  <c r="BH169" i="20"/>
  <c r="AY169" i="20"/>
  <c r="AU169" i="20"/>
  <c r="AT169" i="20"/>
  <c r="AS169" i="20"/>
  <c r="AR169" i="20"/>
  <c r="AQ169" i="20"/>
  <c r="AP169" i="20"/>
  <c r="AO169" i="20"/>
  <c r="AL169" i="20"/>
  <c r="AJ169" i="20"/>
  <c r="AI169" i="20"/>
  <c r="AH169" i="20"/>
  <c r="AG169" i="20"/>
  <c r="U169" i="20"/>
  <c r="AW169" i="20" s="1"/>
  <c r="T169" i="20"/>
  <c r="S169" i="20"/>
  <c r="R169" i="20"/>
  <c r="O169" i="20"/>
  <c r="J169" i="20"/>
  <c r="I169" i="20"/>
  <c r="H169" i="20"/>
  <c r="BW168" i="20"/>
  <c r="BU168" i="20"/>
  <c r="BS168" i="20"/>
  <c r="BI168" i="20"/>
  <c r="BH168" i="20"/>
  <c r="AY168" i="20"/>
  <c r="AU168" i="20"/>
  <c r="AT168" i="20"/>
  <c r="AS168" i="20"/>
  <c r="AR168" i="20"/>
  <c r="AQ168" i="20"/>
  <c r="AP168" i="20"/>
  <c r="AO168" i="20"/>
  <c r="AL168" i="20"/>
  <c r="AJ168" i="20"/>
  <c r="AI168" i="20"/>
  <c r="AH168" i="20"/>
  <c r="AG168" i="20"/>
  <c r="U168" i="20"/>
  <c r="AW168" i="20" s="1"/>
  <c r="T168" i="20"/>
  <c r="S168" i="20"/>
  <c r="R168" i="20"/>
  <c r="O168" i="20"/>
  <c r="J168" i="20"/>
  <c r="I168" i="20"/>
  <c r="H168" i="20"/>
  <c r="BW167" i="20"/>
  <c r="BU167" i="20"/>
  <c r="BS167" i="20"/>
  <c r="BI167" i="20"/>
  <c r="BH167" i="20"/>
  <c r="AY167" i="20"/>
  <c r="AU167" i="20"/>
  <c r="AT167" i="20"/>
  <c r="AS167" i="20"/>
  <c r="AR167" i="20"/>
  <c r="AQ167" i="20"/>
  <c r="AP167" i="20"/>
  <c r="AO167" i="20"/>
  <c r="AL167" i="20"/>
  <c r="AJ167" i="20"/>
  <c r="AI167" i="20"/>
  <c r="AH167" i="20"/>
  <c r="AG167" i="20"/>
  <c r="U167" i="20"/>
  <c r="AW167" i="20" s="1"/>
  <c r="T167" i="20"/>
  <c r="S167" i="20"/>
  <c r="R167" i="20"/>
  <c r="O167" i="20"/>
  <c r="J167" i="20"/>
  <c r="I167" i="20"/>
  <c r="H167" i="20"/>
  <c r="BW166" i="20"/>
  <c r="BU166" i="20"/>
  <c r="BS166" i="20"/>
  <c r="BI166" i="20"/>
  <c r="BH166" i="20"/>
  <c r="AY166" i="20"/>
  <c r="AU166" i="20"/>
  <c r="AT166" i="20"/>
  <c r="AS166" i="20"/>
  <c r="AR166" i="20"/>
  <c r="AQ166" i="20"/>
  <c r="AP166" i="20"/>
  <c r="AO166" i="20"/>
  <c r="AL166" i="20"/>
  <c r="AJ166" i="20"/>
  <c r="AI166" i="20"/>
  <c r="AH166" i="20"/>
  <c r="AG166" i="20"/>
  <c r="U166" i="20"/>
  <c r="AW166" i="20" s="1"/>
  <c r="T166" i="20"/>
  <c r="S166" i="20"/>
  <c r="R166" i="20"/>
  <c r="O166" i="20"/>
  <c r="J166" i="20"/>
  <c r="I166" i="20"/>
  <c r="H166" i="20"/>
  <c r="BW165" i="20"/>
  <c r="BU165" i="20"/>
  <c r="BS165" i="20"/>
  <c r="BI165" i="20"/>
  <c r="BH165" i="20"/>
  <c r="AY165" i="20"/>
  <c r="AU165" i="20"/>
  <c r="AT165" i="20"/>
  <c r="AS165" i="20"/>
  <c r="AR165" i="20"/>
  <c r="AQ165" i="20"/>
  <c r="AP165" i="20"/>
  <c r="AO165" i="20"/>
  <c r="AL165" i="20"/>
  <c r="AJ165" i="20"/>
  <c r="AI165" i="20"/>
  <c r="AH165" i="20"/>
  <c r="AG165" i="20"/>
  <c r="U165" i="20"/>
  <c r="AW165" i="20" s="1"/>
  <c r="T165" i="20"/>
  <c r="S165" i="20"/>
  <c r="R165" i="20"/>
  <c r="O165" i="20"/>
  <c r="J165" i="20"/>
  <c r="I165" i="20"/>
  <c r="H165" i="20"/>
  <c r="BW164" i="20"/>
  <c r="BU164" i="20"/>
  <c r="BS164" i="20"/>
  <c r="BI164" i="20"/>
  <c r="BH164" i="20"/>
  <c r="AY164" i="20"/>
  <c r="AU164" i="20"/>
  <c r="AT164" i="20"/>
  <c r="AS164" i="20"/>
  <c r="AR164" i="20"/>
  <c r="AQ164" i="20"/>
  <c r="AP164" i="20"/>
  <c r="AO164" i="20"/>
  <c r="AL164" i="20"/>
  <c r="AJ164" i="20"/>
  <c r="AI164" i="20"/>
  <c r="AH164" i="20"/>
  <c r="AG164" i="20"/>
  <c r="U164" i="20"/>
  <c r="AW164" i="20" s="1"/>
  <c r="T164" i="20"/>
  <c r="S164" i="20"/>
  <c r="R164" i="20"/>
  <c r="O164" i="20"/>
  <c r="J164" i="20"/>
  <c r="I164" i="20"/>
  <c r="H164" i="20"/>
  <c r="BW163" i="20"/>
  <c r="BU163" i="20"/>
  <c r="BS163" i="20"/>
  <c r="BI163" i="20"/>
  <c r="BH163" i="20"/>
  <c r="AY163" i="20"/>
  <c r="AU163" i="20"/>
  <c r="AT163" i="20"/>
  <c r="AS163" i="20"/>
  <c r="AR163" i="20"/>
  <c r="AQ163" i="20"/>
  <c r="AP163" i="20"/>
  <c r="AO163" i="20"/>
  <c r="AL163" i="20"/>
  <c r="AJ163" i="20"/>
  <c r="AI163" i="20"/>
  <c r="AH163" i="20"/>
  <c r="AG163" i="20"/>
  <c r="U163" i="20"/>
  <c r="AW163" i="20" s="1"/>
  <c r="T163" i="20"/>
  <c r="S163" i="20"/>
  <c r="R163" i="20"/>
  <c r="O163" i="20"/>
  <c r="J163" i="20"/>
  <c r="I163" i="20"/>
  <c r="H163" i="20"/>
  <c r="BW162" i="20"/>
  <c r="BU162" i="20"/>
  <c r="BS162" i="20"/>
  <c r="BI162" i="20"/>
  <c r="BH162" i="20"/>
  <c r="AY162" i="20"/>
  <c r="AU162" i="20"/>
  <c r="AT162" i="20"/>
  <c r="AS162" i="20"/>
  <c r="AR162" i="20"/>
  <c r="AQ162" i="20"/>
  <c r="AP162" i="20"/>
  <c r="AO162" i="20"/>
  <c r="AL162" i="20"/>
  <c r="AJ162" i="20"/>
  <c r="AI162" i="20"/>
  <c r="AH162" i="20"/>
  <c r="AG162" i="20"/>
  <c r="U162" i="20"/>
  <c r="AW162" i="20" s="1"/>
  <c r="T162" i="20"/>
  <c r="S162" i="20"/>
  <c r="R162" i="20"/>
  <c r="O162" i="20"/>
  <c r="J162" i="20"/>
  <c r="I162" i="20"/>
  <c r="H162" i="20"/>
  <c r="BW161" i="20"/>
  <c r="BU161" i="20"/>
  <c r="BS161" i="20"/>
  <c r="BI161" i="20"/>
  <c r="BH161" i="20"/>
  <c r="AY161" i="20"/>
  <c r="AU161" i="20"/>
  <c r="AT161" i="20"/>
  <c r="AS161" i="20"/>
  <c r="AR161" i="20"/>
  <c r="AQ161" i="20"/>
  <c r="AP161" i="20"/>
  <c r="AO161" i="20"/>
  <c r="AL161" i="20"/>
  <c r="AJ161" i="20"/>
  <c r="AI161" i="20"/>
  <c r="AH161" i="20"/>
  <c r="AG161" i="20"/>
  <c r="U161" i="20"/>
  <c r="AW161" i="20" s="1"/>
  <c r="T161" i="20"/>
  <c r="S161" i="20"/>
  <c r="R161" i="20"/>
  <c r="O161" i="20"/>
  <c r="J161" i="20"/>
  <c r="I161" i="20"/>
  <c r="H161" i="20"/>
  <c r="BW160" i="20"/>
  <c r="BU160" i="20"/>
  <c r="BS160" i="20"/>
  <c r="BI160" i="20"/>
  <c r="BH160" i="20"/>
  <c r="AY160" i="20"/>
  <c r="AU160" i="20"/>
  <c r="AT160" i="20"/>
  <c r="AS160" i="20"/>
  <c r="AR160" i="20"/>
  <c r="AQ160" i="20"/>
  <c r="AP160" i="20"/>
  <c r="AO160" i="20"/>
  <c r="AL160" i="20"/>
  <c r="AJ160" i="20"/>
  <c r="AI160" i="20"/>
  <c r="AH160" i="20"/>
  <c r="AG160" i="20"/>
  <c r="U160" i="20"/>
  <c r="AW160" i="20" s="1"/>
  <c r="T160" i="20"/>
  <c r="S160" i="20"/>
  <c r="R160" i="20"/>
  <c r="O160" i="20"/>
  <c r="J160" i="20"/>
  <c r="I160" i="20"/>
  <c r="H160" i="20"/>
  <c r="BW159" i="20"/>
  <c r="BU159" i="20"/>
  <c r="BS159" i="20"/>
  <c r="BI159" i="20"/>
  <c r="BH159" i="20"/>
  <c r="AY159" i="20"/>
  <c r="AU159" i="20"/>
  <c r="AT159" i="20"/>
  <c r="AS159" i="20"/>
  <c r="AR159" i="20"/>
  <c r="AQ159" i="20"/>
  <c r="AP159" i="20"/>
  <c r="AO159" i="20"/>
  <c r="AL159" i="20"/>
  <c r="AJ159" i="20"/>
  <c r="AI159" i="20"/>
  <c r="AH159" i="20"/>
  <c r="AG159" i="20"/>
  <c r="U159" i="20"/>
  <c r="AW159" i="20" s="1"/>
  <c r="T159" i="20"/>
  <c r="S159" i="20"/>
  <c r="R159" i="20"/>
  <c r="O159" i="20"/>
  <c r="J159" i="20"/>
  <c r="I159" i="20"/>
  <c r="H159" i="20"/>
  <c r="BW158" i="20"/>
  <c r="BU158" i="20"/>
  <c r="BS158" i="20"/>
  <c r="BI158" i="20"/>
  <c r="BH158" i="20"/>
  <c r="AY158" i="20"/>
  <c r="AU158" i="20"/>
  <c r="AT158" i="20"/>
  <c r="AS158" i="20"/>
  <c r="AR158" i="20"/>
  <c r="AQ158" i="20"/>
  <c r="AP158" i="20"/>
  <c r="AO158" i="20"/>
  <c r="AL158" i="20"/>
  <c r="AJ158" i="20"/>
  <c r="AI158" i="20"/>
  <c r="AH158" i="20"/>
  <c r="AG158" i="20"/>
  <c r="U158" i="20"/>
  <c r="AW158" i="20" s="1"/>
  <c r="T158" i="20"/>
  <c r="S158" i="20"/>
  <c r="R158" i="20"/>
  <c r="O158" i="20"/>
  <c r="J158" i="20"/>
  <c r="I158" i="20"/>
  <c r="H158" i="20"/>
  <c r="BW157" i="20"/>
  <c r="BU157" i="20"/>
  <c r="BS157" i="20"/>
  <c r="BI157" i="20"/>
  <c r="BH157" i="20"/>
  <c r="AY157" i="20"/>
  <c r="AU157" i="20"/>
  <c r="AT157" i="20"/>
  <c r="AS157" i="20"/>
  <c r="AR157" i="20"/>
  <c r="AQ157" i="20"/>
  <c r="AP157" i="20"/>
  <c r="AO157" i="20"/>
  <c r="AL157" i="20"/>
  <c r="AJ157" i="20"/>
  <c r="AI157" i="20"/>
  <c r="AH157" i="20"/>
  <c r="AG157" i="20"/>
  <c r="U157" i="20"/>
  <c r="AW157" i="20" s="1"/>
  <c r="T157" i="20"/>
  <c r="S157" i="20"/>
  <c r="R157" i="20"/>
  <c r="O157" i="20"/>
  <c r="J157" i="20"/>
  <c r="I157" i="20"/>
  <c r="H157" i="20"/>
  <c r="BW156" i="20"/>
  <c r="BU156" i="20"/>
  <c r="BS156" i="20"/>
  <c r="BI156" i="20"/>
  <c r="BH156" i="20"/>
  <c r="AY156" i="20"/>
  <c r="AU156" i="20"/>
  <c r="AT156" i="20"/>
  <c r="AS156" i="20"/>
  <c r="AR156" i="20"/>
  <c r="AQ156" i="20"/>
  <c r="AP156" i="20"/>
  <c r="AO156" i="20"/>
  <c r="AL156" i="20"/>
  <c r="AJ156" i="20"/>
  <c r="AI156" i="20"/>
  <c r="AH156" i="20"/>
  <c r="AG156" i="20"/>
  <c r="U156" i="20"/>
  <c r="AW156" i="20" s="1"/>
  <c r="T156" i="20"/>
  <c r="S156" i="20"/>
  <c r="R156" i="20"/>
  <c r="O156" i="20"/>
  <c r="J156" i="20"/>
  <c r="I156" i="20"/>
  <c r="H156" i="20"/>
  <c r="BW155" i="20"/>
  <c r="BU155" i="20"/>
  <c r="BS155" i="20"/>
  <c r="BI155" i="20"/>
  <c r="BH155" i="20"/>
  <c r="AY155" i="20"/>
  <c r="AU155" i="20"/>
  <c r="AT155" i="20"/>
  <c r="AS155" i="20"/>
  <c r="AR155" i="20"/>
  <c r="AQ155" i="20"/>
  <c r="AP155" i="20"/>
  <c r="AO155" i="20"/>
  <c r="AL155" i="20"/>
  <c r="AJ155" i="20"/>
  <c r="AI155" i="20"/>
  <c r="AH155" i="20"/>
  <c r="AG155" i="20"/>
  <c r="U155" i="20"/>
  <c r="AW155" i="20" s="1"/>
  <c r="T155" i="20"/>
  <c r="S155" i="20"/>
  <c r="R155" i="20"/>
  <c r="O155" i="20"/>
  <c r="J155" i="20"/>
  <c r="I155" i="20"/>
  <c r="H155" i="20"/>
  <c r="BW154" i="20"/>
  <c r="BU154" i="20"/>
  <c r="BS154" i="20"/>
  <c r="BI154" i="20"/>
  <c r="BH154" i="20"/>
  <c r="AY154" i="20"/>
  <c r="AU154" i="20"/>
  <c r="AT154" i="20"/>
  <c r="AS154" i="20"/>
  <c r="AR154" i="20"/>
  <c r="AQ154" i="20"/>
  <c r="AP154" i="20"/>
  <c r="AO154" i="20"/>
  <c r="AL154" i="20"/>
  <c r="AJ154" i="20"/>
  <c r="AI154" i="20"/>
  <c r="AH154" i="20"/>
  <c r="AG154" i="20"/>
  <c r="U154" i="20"/>
  <c r="AW154" i="20" s="1"/>
  <c r="T154" i="20"/>
  <c r="S154" i="20"/>
  <c r="R154" i="20"/>
  <c r="O154" i="20"/>
  <c r="J154" i="20"/>
  <c r="I154" i="20"/>
  <c r="H154" i="20"/>
  <c r="BW153" i="20"/>
  <c r="BU153" i="20"/>
  <c r="BS153" i="20"/>
  <c r="BI153" i="20"/>
  <c r="BH153" i="20"/>
  <c r="AY153" i="20"/>
  <c r="AU153" i="20"/>
  <c r="AT153" i="20"/>
  <c r="AS153" i="20"/>
  <c r="AR153" i="20"/>
  <c r="AQ153" i="20"/>
  <c r="AP153" i="20"/>
  <c r="AO153" i="20"/>
  <c r="AL153" i="20"/>
  <c r="AJ153" i="20"/>
  <c r="AI153" i="20"/>
  <c r="AH153" i="20"/>
  <c r="AG153" i="20"/>
  <c r="U153" i="20"/>
  <c r="AW153" i="20" s="1"/>
  <c r="T153" i="20"/>
  <c r="S153" i="20"/>
  <c r="R153" i="20"/>
  <c r="O153" i="20"/>
  <c r="J153" i="20"/>
  <c r="I153" i="20"/>
  <c r="H153" i="20"/>
  <c r="BW152" i="20"/>
  <c r="BU152" i="20"/>
  <c r="BS152" i="20"/>
  <c r="BI152" i="20"/>
  <c r="BH152" i="20"/>
  <c r="AY152" i="20"/>
  <c r="AU152" i="20"/>
  <c r="AT152" i="20"/>
  <c r="AS152" i="20"/>
  <c r="AR152" i="20"/>
  <c r="AQ152" i="20"/>
  <c r="AP152" i="20"/>
  <c r="AO152" i="20"/>
  <c r="AL152" i="20"/>
  <c r="AJ152" i="20"/>
  <c r="AI152" i="20"/>
  <c r="AH152" i="20"/>
  <c r="AG152" i="20"/>
  <c r="U152" i="20"/>
  <c r="AW152" i="20" s="1"/>
  <c r="T152" i="20"/>
  <c r="S152" i="20"/>
  <c r="R152" i="20"/>
  <c r="O152" i="20"/>
  <c r="J152" i="20"/>
  <c r="I152" i="20"/>
  <c r="H152" i="20"/>
  <c r="BW151" i="20"/>
  <c r="BU151" i="20"/>
  <c r="BS151" i="20"/>
  <c r="BI151" i="20"/>
  <c r="BH151" i="20"/>
  <c r="AY151" i="20"/>
  <c r="AU151" i="20"/>
  <c r="AT151" i="20"/>
  <c r="AS151" i="20"/>
  <c r="AR151" i="20"/>
  <c r="AQ151" i="20"/>
  <c r="AP151" i="20"/>
  <c r="AO151" i="20"/>
  <c r="AL151" i="20"/>
  <c r="AJ151" i="20"/>
  <c r="AI151" i="20"/>
  <c r="AH151" i="20"/>
  <c r="AG151" i="20"/>
  <c r="U151" i="20"/>
  <c r="AW151" i="20" s="1"/>
  <c r="T151" i="20"/>
  <c r="S151" i="20"/>
  <c r="R151" i="20"/>
  <c r="O151" i="20"/>
  <c r="J151" i="20"/>
  <c r="I151" i="20"/>
  <c r="H151" i="20"/>
  <c r="BW150" i="20"/>
  <c r="BU150" i="20"/>
  <c r="BS150" i="20"/>
  <c r="BI150" i="20"/>
  <c r="BH150" i="20"/>
  <c r="AY150" i="20"/>
  <c r="AU150" i="20"/>
  <c r="AT150" i="20"/>
  <c r="AS150" i="20"/>
  <c r="AR150" i="20"/>
  <c r="AQ150" i="20"/>
  <c r="AP150" i="20"/>
  <c r="AO150" i="20"/>
  <c r="AL150" i="20"/>
  <c r="AJ150" i="20"/>
  <c r="AI150" i="20"/>
  <c r="AH150" i="20"/>
  <c r="AG150" i="20"/>
  <c r="U150" i="20"/>
  <c r="AW150" i="20" s="1"/>
  <c r="T150" i="20"/>
  <c r="S150" i="20"/>
  <c r="R150" i="20"/>
  <c r="O150" i="20"/>
  <c r="J150" i="20"/>
  <c r="I150" i="20"/>
  <c r="H150" i="20"/>
  <c r="BW149" i="20"/>
  <c r="BU149" i="20"/>
  <c r="BS149" i="20"/>
  <c r="BI149" i="20"/>
  <c r="BH149" i="20"/>
  <c r="AY149" i="20"/>
  <c r="AU149" i="20"/>
  <c r="AT149" i="20"/>
  <c r="AS149" i="20"/>
  <c r="AR149" i="20"/>
  <c r="AQ149" i="20"/>
  <c r="AP149" i="20"/>
  <c r="AO149" i="20"/>
  <c r="AL149" i="20"/>
  <c r="AJ149" i="20"/>
  <c r="AI149" i="20"/>
  <c r="AH149" i="20"/>
  <c r="AG149" i="20"/>
  <c r="U149" i="20"/>
  <c r="AW149" i="20" s="1"/>
  <c r="T149" i="20"/>
  <c r="S149" i="20"/>
  <c r="R149" i="20"/>
  <c r="O149" i="20"/>
  <c r="J149" i="20"/>
  <c r="I149" i="20"/>
  <c r="H149" i="20"/>
  <c r="BW148" i="20"/>
  <c r="BU148" i="20"/>
  <c r="BS148" i="20"/>
  <c r="BI148" i="20"/>
  <c r="BH148" i="20"/>
  <c r="AY148" i="20"/>
  <c r="AU148" i="20"/>
  <c r="AT148" i="20"/>
  <c r="AS148" i="20"/>
  <c r="AR148" i="20"/>
  <c r="AQ148" i="20"/>
  <c r="AP148" i="20"/>
  <c r="AO148" i="20"/>
  <c r="AL148" i="20"/>
  <c r="AJ148" i="20"/>
  <c r="AI148" i="20"/>
  <c r="AH148" i="20"/>
  <c r="AG148" i="20"/>
  <c r="U148" i="20"/>
  <c r="AW148" i="20" s="1"/>
  <c r="T148" i="20"/>
  <c r="S148" i="20"/>
  <c r="R148" i="20"/>
  <c r="O148" i="20"/>
  <c r="J148" i="20"/>
  <c r="I148" i="20"/>
  <c r="H148" i="20"/>
  <c r="BW147" i="20"/>
  <c r="BU147" i="20"/>
  <c r="BS147" i="20"/>
  <c r="BI147" i="20"/>
  <c r="BH147" i="20"/>
  <c r="AY147" i="20"/>
  <c r="AU147" i="20"/>
  <c r="AT147" i="20"/>
  <c r="AS147" i="20"/>
  <c r="AR147" i="20"/>
  <c r="AQ147" i="20"/>
  <c r="AP147" i="20"/>
  <c r="AO147" i="20"/>
  <c r="AL147" i="20"/>
  <c r="AJ147" i="20"/>
  <c r="AI147" i="20"/>
  <c r="AH147" i="20"/>
  <c r="AG147" i="20"/>
  <c r="U147" i="20"/>
  <c r="AW147" i="20" s="1"/>
  <c r="T147" i="20"/>
  <c r="S147" i="20"/>
  <c r="R147" i="20"/>
  <c r="O147" i="20"/>
  <c r="J147" i="20"/>
  <c r="I147" i="20"/>
  <c r="H147" i="20"/>
  <c r="BW146" i="20"/>
  <c r="BU146" i="20"/>
  <c r="BS146" i="20"/>
  <c r="BI146" i="20"/>
  <c r="BH146" i="20"/>
  <c r="AY146" i="20"/>
  <c r="AU146" i="20"/>
  <c r="AT146" i="20"/>
  <c r="AS146" i="20"/>
  <c r="AR146" i="20"/>
  <c r="AQ146" i="20"/>
  <c r="AP146" i="20"/>
  <c r="AO146" i="20"/>
  <c r="AL146" i="20"/>
  <c r="AJ146" i="20"/>
  <c r="AI146" i="20"/>
  <c r="AH146" i="20"/>
  <c r="AG146" i="20"/>
  <c r="U146" i="20"/>
  <c r="AW146" i="20" s="1"/>
  <c r="T146" i="20"/>
  <c r="S146" i="20"/>
  <c r="R146" i="20"/>
  <c r="O146" i="20"/>
  <c r="J146" i="20"/>
  <c r="I146" i="20"/>
  <c r="H146" i="20"/>
  <c r="BW145" i="20"/>
  <c r="BU145" i="20"/>
  <c r="BS145" i="20"/>
  <c r="BI145" i="20"/>
  <c r="BH145" i="20"/>
  <c r="AY145" i="20"/>
  <c r="AU145" i="20"/>
  <c r="AT145" i="20"/>
  <c r="AS145" i="20"/>
  <c r="AR145" i="20"/>
  <c r="AQ145" i="20"/>
  <c r="AP145" i="20"/>
  <c r="AO145" i="20"/>
  <c r="AL145" i="20"/>
  <c r="AJ145" i="20"/>
  <c r="AI145" i="20"/>
  <c r="AH145" i="20"/>
  <c r="AG145" i="20"/>
  <c r="U145" i="20"/>
  <c r="AW145" i="20" s="1"/>
  <c r="T145" i="20"/>
  <c r="S145" i="20"/>
  <c r="R145" i="20"/>
  <c r="O145" i="20"/>
  <c r="J145" i="20"/>
  <c r="I145" i="20"/>
  <c r="H145" i="20"/>
  <c r="BW144" i="20"/>
  <c r="BU144" i="20"/>
  <c r="BS144" i="20"/>
  <c r="BI144" i="20"/>
  <c r="BH144" i="20"/>
  <c r="AY144" i="20"/>
  <c r="AU144" i="20"/>
  <c r="AT144" i="20"/>
  <c r="AS144" i="20"/>
  <c r="AR144" i="20"/>
  <c r="AQ144" i="20"/>
  <c r="AP144" i="20"/>
  <c r="AO144" i="20"/>
  <c r="AL144" i="20"/>
  <c r="AJ144" i="20"/>
  <c r="AI144" i="20"/>
  <c r="AH144" i="20"/>
  <c r="AG144" i="20"/>
  <c r="U144" i="20"/>
  <c r="AW144" i="20" s="1"/>
  <c r="T144" i="20"/>
  <c r="S144" i="20"/>
  <c r="R144" i="20"/>
  <c r="O144" i="20"/>
  <c r="J144" i="20"/>
  <c r="I144" i="20"/>
  <c r="H144" i="20"/>
  <c r="BW143" i="20"/>
  <c r="BU143" i="20"/>
  <c r="BS143" i="20"/>
  <c r="BI143" i="20"/>
  <c r="BH143" i="20"/>
  <c r="AY143" i="20"/>
  <c r="AU143" i="20"/>
  <c r="AT143" i="20"/>
  <c r="AS143" i="20"/>
  <c r="AR143" i="20"/>
  <c r="AQ143" i="20"/>
  <c r="AP143" i="20"/>
  <c r="AO143" i="20"/>
  <c r="AL143" i="20"/>
  <c r="AJ143" i="20"/>
  <c r="AI143" i="20"/>
  <c r="AH143" i="20"/>
  <c r="AG143" i="20"/>
  <c r="U143" i="20"/>
  <c r="AW143" i="20" s="1"/>
  <c r="T143" i="20"/>
  <c r="S143" i="20"/>
  <c r="R143" i="20"/>
  <c r="O143" i="20"/>
  <c r="J143" i="20"/>
  <c r="I143" i="20"/>
  <c r="H143" i="20"/>
  <c r="BW142" i="20"/>
  <c r="BU142" i="20"/>
  <c r="BS142" i="20"/>
  <c r="BI142" i="20"/>
  <c r="BH142" i="20"/>
  <c r="AY142" i="20"/>
  <c r="AU142" i="20"/>
  <c r="AT142" i="20"/>
  <c r="AS142" i="20"/>
  <c r="AR142" i="20"/>
  <c r="AQ142" i="20"/>
  <c r="AP142" i="20"/>
  <c r="AO142" i="20"/>
  <c r="AL142" i="20"/>
  <c r="AK142" i="20"/>
  <c r="AJ142" i="20"/>
  <c r="AI142" i="20"/>
  <c r="AH142" i="20"/>
  <c r="AG142" i="20"/>
  <c r="U142" i="20"/>
  <c r="AW142" i="20" s="1"/>
  <c r="T142" i="20"/>
  <c r="S142" i="20"/>
  <c r="R142" i="20"/>
  <c r="O142" i="20"/>
  <c r="J142" i="20"/>
  <c r="I142" i="20"/>
  <c r="H142" i="20"/>
  <c r="BW141" i="20"/>
  <c r="BU141" i="20"/>
  <c r="BS141" i="20"/>
  <c r="BI141" i="20"/>
  <c r="BH141" i="20"/>
  <c r="AY141" i="20"/>
  <c r="AU141" i="20"/>
  <c r="AT141" i="20"/>
  <c r="AS141" i="20"/>
  <c r="AR141" i="20"/>
  <c r="AQ141" i="20"/>
  <c r="AP141" i="20"/>
  <c r="AO141" i="20"/>
  <c r="AL141" i="20"/>
  <c r="AK141" i="20"/>
  <c r="AJ141" i="20"/>
  <c r="AI141" i="20"/>
  <c r="AH141" i="20"/>
  <c r="AG141" i="20"/>
  <c r="U141" i="20"/>
  <c r="AW141" i="20" s="1"/>
  <c r="T141" i="20"/>
  <c r="S141" i="20"/>
  <c r="R141" i="20"/>
  <c r="O141" i="20"/>
  <c r="J141" i="20"/>
  <c r="I141" i="20"/>
  <c r="H141" i="20"/>
  <c r="BW140" i="20"/>
  <c r="BU140" i="20"/>
  <c r="BS140" i="20"/>
  <c r="BI140" i="20"/>
  <c r="BH140" i="20"/>
  <c r="AY140" i="20"/>
  <c r="AU140" i="20"/>
  <c r="AT140" i="20"/>
  <c r="AS140" i="20"/>
  <c r="AR140" i="20"/>
  <c r="AQ140" i="20"/>
  <c r="AP140" i="20"/>
  <c r="AO140" i="20"/>
  <c r="AL140" i="20"/>
  <c r="AJ140" i="20"/>
  <c r="AI140" i="20"/>
  <c r="AH140" i="20"/>
  <c r="AG140" i="20"/>
  <c r="U140" i="20"/>
  <c r="AW140" i="20" s="1"/>
  <c r="T140" i="20"/>
  <c r="S140" i="20"/>
  <c r="R140" i="20"/>
  <c r="O140" i="20"/>
  <c r="J140" i="20"/>
  <c r="I140" i="20"/>
  <c r="H140" i="20"/>
  <c r="BW139" i="20"/>
  <c r="BU139" i="20"/>
  <c r="BS139" i="20"/>
  <c r="BI139" i="20"/>
  <c r="BH139" i="20"/>
  <c r="AY139" i="20"/>
  <c r="AU139" i="20"/>
  <c r="AT139" i="20"/>
  <c r="AS139" i="20"/>
  <c r="AR139" i="20"/>
  <c r="AQ139" i="20"/>
  <c r="AP139" i="20"/>
  <c r="AO139" i="20"/>
  <c r="AL139" i="20"/>
  <c r="AJ139" i="20"/>
  <c r="AI139" i="20"/>
  <c r="AH139" i="20"/>
  <c r="AG139" i="20"/>
  <c r="U139" i="20"/>
  <c r="AW139" i="20" s="1"/>
  <c r="T139" i="20"/>
  <c r="S139" i="20"/>
  <c r="R139" i="20"/>
  <c r="O139" i="20"/>
  <c r="J139" i="20"/>
  <c r="I139" i="20"/>
  <c r="H139" i="20"/>
  <c r="BW138" i="20"/>
  <c r="BU138" i="20"/>
  <c r="BS138" i="20"/>
  <c r="BI138" i="20"/>
  <c r="BH138" i="20"/>
  <c r="AY138" i="20"/>
  <c r="AU138" i="20"/>
  <c r="AT138" i="20"/>
  <c r="AS138" i="20"/>
  <c r="AR138" i="20"/>
  <c r="AQ138" i="20"/>
  <c r="AP138" i="20"/>
  <c r="AO138" i="20"/>
  <c r="AL138" i="20"/>
  <c r="AJ138" i="20"/>
  <c r="AI138" i="20"/>
  <c r="AH138" i="20"/>
  <c r="AG138" i="20"/>
  <c r="U138" i="20"/>
  <c r="AW138" i="20" s="1"/>
  <c r="T138" i="20"/>
  <c r="S138" i="20"/>
  <c r="R138" i="20"/>
  <c r="O138" i="20"/>
  <c r="J138" i="20"/>
  <c r="I138" i="20"/>
  <c r="H138" i="20"/>
  <c r="BW137" i="20"/>
  <c r="BU137" i="20"/>
  <c r="BS137" i="20"/>
  <c r="BI137" i="20"/>
  <c r="BH137" i="20"/>
  <c r="AY137" i="20"/>
  <c r="AU137" i="20"/>
  <c r="AT137" i="20"/>
  <c r="AS137" i="20"/>
  <c r="AR137" i="20"/>
  <c r="AQ137" i="20"/>
  <c r="AP137" i="20"/>
  <c r="AO137" i="20"/>
  <c r="AL137" i="20"/>
  <c r="AJ137" i="20"/>
  <c r="AI137" i="20"/>
  <c r="AH137" i="20"/>
  <c r="AG137" i="20"/>
  <c r="U137" i="20"/>
  <c r="AW137" i="20" s="1"/>
  <c r="T137" i="20"/>
  <c r="S137" i="20"/>
  <c r="R137" i="20"/>
  <c r="O137" i="20"/>
  <c r="J137" i="20"/>
  <c r="I137" i="20"/>
  <c r="H137" i="20"/>
  <c r="BW136" i="20"/>
  <c r="BU136" i="20"/>
  <c r="BS136" i="20"/>
  <c r="BI136" i="20"/>
  <c r="BH136" i="20"/>
  <c r="AY136" i="20"/>
  <c r="AU136" i="20"/>
  <c r="AT136" i="20"/>
  <c r="AS136" i="20"/>
  <c r="AR136" i="20"/>
  <c r="AQ136" i="20"/>
  <c r="AP136" i="20"/>
  <c r="AO136" i="20"/>
  <c r="AL136" i="20"/>
  <c r="AJ136" i="20"/>
  <c r="AI136" i="20"/>
  <c r="AH136" i="20"/>
  <c r="AG136" i="20"/>
  <c r="U136" i="20"/>
  <c r="AW136" i="20" s="1"/>
  <c r="T136" i="20"/>
  <c r="S136" i="20"/>
  <c r="R136" i="20"/>
  <c r="O136" i="20"/>
  <c r="J136" i="20"/>
  <c r="I136" i="20"/>
  <c r="H136" i="20"/>
  <c r="BW135" i="20"/>
  <c r="BU135" i="20"/>
  <c r="BS135" i="20"/>
  <c r="BI135" i="20"/>
  <c r="BH135" i="20"/>
  <c r="AY135" i="20"/>
  <c r="AU135" i="20"/>
  <c r="AT135" i="20"/>
  <c r="AS135" i="20"/>
  <c r="AR135" i="20"/>
  <c r="AQ135" i="20"/>
  <c r="AP135" i="20"/>
  <c r="AO135" i="20"/>
  <c r="AL135" i="20"/>
  <c r="AJ135" i="20"/>
  <c r="AI135" i="20"/>
  <c r="AH135" i="20"/>
  <c r="AG135" i="20"/>
  <c r="U135" i="20"/>
  <c r="AW135" i="20" s="1"/>
  <c r="T135" i="20"/>
  <c r="S135" i="20"/>
  <c r="R135" i="20"/>
  <c r="O135" i="20"/>
  <c r="J135" i="20"/>
  <c r="I135" i="20"/>
  <c r="H135" i="20"/>
  <c r="BW134" i="20"/>
  <c r="BU134" i="20"/>
  <c r="BS134" i="20"/>
  <c r="BI134" i="20"/>
  <c r="BH134" i="20"/>
  <c r="AY134" i="20"/>
  <c r="AU134" i="20"/>
  <c r="AT134" i="20"/>
  <c r="AS134" i="20"/>
  <c r="AR134" i="20"/>
  <c r="AQ134" i="20"/>
  <c r="AP134" i="20"/>
  <c r="AO134" i="20"/>
  <c r="AL134" i="20"/>
  <c r="AJ134" i="20"/>
  <c r="AI134" i="20"/>
  <c r="AH134" i="20"/>
  <c r="AG134" i="20"/>
  <c r="U134" i="20"/>
  <c r="AW134" i="20" s="1"/>
  <c r="T134" i="20"/>
  <c r="S134" i="20"/>
  <c r="R134" i="20"/>
  <c r="O134" i="20"/>
  <c r="J134" i="20"/>
  <c r="I134" i="20"/>
  <c r="H134" i="20"/>
  <c r="BW133" i="20"/>
  <c r="BU133" i="20"/>
  <c r="BS133" i="20"/>
  <c r="BI133" i="20"/>
  <c r="BH133" i="20"/>
  <c r="AY133" i="20"/>
  <c r="AU133" i="20"/>
  <c r="AT133" i="20"/>
  <c r="AS133" i="20"/>
  <c r="AR133" i="20"/>
  <c r="AQ133" i="20"/>
  <c r="AP133" i="20"/>
  <c r="AO133" i="20"/>
  <c r="AL133" i="20"/>
  <c r="AJ133" i="20"/>
  <c r="AI133" i="20"/>
  <c r="AH133" i="20"/>
  <c r="AG133" i="20"/>
  <c r="U133" i="20"/>
  <c r="AW133" i="20" s="1"/>
  <c r="T133" i="20"/>
  <c r="S133" i="20"/>
  <c r="R133" i="20"/>
  <c r="O133" i="20"/>
  <c r="J133" i="20"/>
  <c r="I133" i="20"/>
  <c r="H133" i="20"/>
  <c r="BW132" i="20"/>
  <c r="BU132" i="20"/>
  <c r="BS132" i="20"/>
  <c r="BI132" i="20"/>
  <c r="BH132" i="20"/>
  <c r="AY132" i="20"/>
  <c r="AU132" i="20"/>
  <c r="AT132" i="20"/>
  <c r="AS132" i="20"/>
  <c r="AR132" i="20"/>
  <c r="AQ132" i="20"/>
  <c r="AP132" i="20"/>
  <c r="AO132" i="20"/>
  <c r="AL132" i="20"/>
  <c r="AJ132" i="20"/>
  <c r="AI132" i="20"/>
  <c r="AH132" i="20"/>
  <c r="AG132" i="20"/>
  <c r="U132" i="20"/>
  <c r="AW132" i="20" s="1"/>
  <c r="T132" i="20"/>
  <c r="S132" i="20"/>
  <c r="R132" i="20"/>
  <c r="O132" i="20"/>
  <c r="J132" i="20"/>
  <c r="I132" i="20"/>
  <c r="H132" i="20"/>
  <c r="BW131" i="20"/>
  <c r="BU131" i="20"/>
  <c r="BS131" i="20"/>
  <c r="BI131" i="20"/>
  <c r="BH131" i="20"/>
  <c r="AY131" i="20"/>
  <c r="AU131" i="20"/>
  <c r="AT131" i="20"/>
  <c r="AS131" i="20"/>
  <c r="AR131" i="20"/>
  <c r="AQ131" i="20"/>
  <c r="AP131" i="20"/>
  <c r="AO131" i="20"/>
  <c r="AL131" i="20"/>
  <c r="AJ131" i="20"/>
  <c r="AI131" i="20"/>
  <c r="AH131" i="20"/>
  <c r="AG131" i="20"/>
  <c r="U131" i="20"/>
  <c r="AW131" i="20" s="1"/>
  <c r="T131" i="20"/>
  <c r="S131" i="20"/>
  <c r="R131" i="20"/>
  <c r="O131" i="20"/>
  <c r="J131" i="20"/>
  <c r="I131" i="20"/>
  <c r="H131" i="20"/>
  <c r="BW130" i="20"/>
  <c r="BU130" i="20"/>
  <c r="BS130" i="20"/>
  <c r="BI130" i="20"/>
  <c r="BH130" i="20"/>
  <c r="AY130" i="20"/>
  <c r="AU130" i="20"/>
  <c r="AT130" i="20"/>
  <c r="AS130" i="20"/>
  <c r="AR130" i="20"/>
  <c r="AQ130" i="20"/>
  <c r="AP130" i="20"/>
  <c r="AO130" i="20"/>
  <c r="AL130" i="20"/>
  <c r="AJ130" i="20"/>
  <c r="AI130" i="20"/>
  <c r="AH130" i="20"/>
  <c r="AG130" i="20"/>
  <c r="U130" i="20"/>
  <c r="AW130" i="20" s="1"/>
  <c r="T130" i="20"/>
  <c r="S130" i="20"/>
  <c r="R130" i="20"/>
  <c r="O130" i="20"/>
  <c r="J130" i="20"/>
  <c r="I130" i="20"/>
  <c r="H130" i="20"/>
  <c r="BW129" i="20"/>
  <c r="BU129" i="20"/>
  <c r="BS129" i="20"/>
  <c r="BI129" i="20"/>
  <c r="BH129" i="20"/>
  <c r="AY129" i="20"/>
  <c r="AU129" i="20"/>
  <c r="AT129" i="20"/>
  <c r="AS129" i="20"/>
  <c r="AR129" i="20"/>
  <c r="AQ129" i="20"/>
  <c r="AP129" i="20"/>
  <c r="AO129" i="20"/>
  <c r="AL129" i="20"/>
  <c r="AJ129" i="20"/>
  <c r="AI129" i="20"/>
  <c r="AH129" i="20"/>
  <c r="AG129" i="20"/>
  <c r="U129" i="20"/>
  <c r="AW129" i="20" s="1"/>
  <c r="T129" i="20"/>
  <c r="S129" i="20"/>
  <c r="R129" i="20"/>
  <c r="O129" i="20"/>
  <c r="J129" i="20"/>
  <c r="I129" i="20"/>
  <c r="H129" i="20"/>
  <c r="BW128" i="20"/>
  <c r="BU128" i="20"/>
  <c r="BS128" i="20"/>
  <c r="BI128" i="20"/>
  <c r="BH128" i="20"/>
  <c r="AY128" i="20"/>
  <c r="AU128" i="20"/>
  <c r="AT128" i="20"/>
  <c r="AS128" i="20"/>
  <c r="AR128" i="20"/>
  <c r="AQ128" i="20"/>
  <c r="AP128" i="20"/>
  <c r="AO128" i="20"/>
  <c r="AL128" i="20"/>
  <c r="AJ128" i="20"/>
  <c r="AI128" i="20"/>
  <c r="AH128" i="20"/>
  <c r="AG128" i="20"/>
  <c r="U128" i="20"/>
  <c r="AW128" i="20" s="1"/>
  <c r="T128" i="20"/>
  <c r="S128" i="20"/>
  <c r="R128" i="20"/>
  <c r="O128" i="20"/>
  <c r="J128" i="20"/>
  <c r="I128" i="20"/>
  <c r="H128" i="20"/>
  <c r="BW127" i="20"/>
  <c r="BU127" i="20"/>
  <c r="BS127" i="20"/>
  <c r="BI127" i="20"/>
  <c r="BH127" i="20"/>
  <c r="AY127" i="20"/>
  <c r="AU127" i="20"/>
  <c r="AT127" i="20"/>
  <c r="AS127" i="20"/>
  <c r="AR127" i="20"/>
  <c r="AQ127" i="20"/>
  <c r="AP127" i="20"/>
  <c r="AO127" i="20"/>
  <c r="AL127" i="20"/>
  <c r="AJ127" i="20"/>
  <c r="AI127" i="20"/>
  <c r="AH127" i="20"/>
  <c r="AG127" i="20"/>
  <c r="U127" i="20"/>
  <c r="AW127" i="20" s="1"/>
  <c r="T127" i="20"/>
  <c r="S127" i="20"/>
  <c r="R127" i="20"/>
  <c r="O127" i="20"/>
  <c r="J127" i="20"/>
  <c r="I127" i="20"/>
  <c r="H127" i="20"/>
  <c r="BW126" i="20"/>
  <c r="BU126" i="20"/>
  <c r="BS126" i="20"/>
  <c r="BI126" i="20"/>
  <c r="BH126" i="20"/>
  <c r="AY126" i="20"/>
  <c r="AU126" i="20"/>
  <c r="AT126" i="20"/>
  <c r="AS126" i="20"/>
  <c r="AR126" i="20"/>
  <c r="AQ126" i="20"/>
  <c r="AP126" i="20"/>
  <c r="AO126" i="20"/>
  <c r="AL126" i="20"/>
  <c r="AJ126" i="20"/>
  <c r="AI126" i="20"/>
  <c r="AH126" i="20"/>
  <c r="AG126" i="20"/>
  <c r="U126" i="20"/>
  <c r="AW126" i="20" s="1"/>
  <c r="T126" i="20"/>
  <c r="S126" i="20"/>
  <c r="R126" i="20"/>
  <c r="O126" i="20"/>
  <c r="J126" i="20"/>
  <c r="I126" i="20"/>
  <c r="H126" i="20"/>
  <c r="BW125" i="20"/>
  <c r="BU125" i="20"/>
  <c r="BS125" i="20"/>
  <c r="BI125" i="20"/>
  <c r="BH125" i="20"/>
  <c r="AY125" i="20"/>
  <c r="AU125" i="20"/>
  <c r="AT125" i="20"/>
  <c r="AS125" i="20"/>
  <c r="AR125" i="20"/>
  <c r="AQ125" i="20"/>
  <c r="AP125" i="20"/>
  <c r="AO125" i="20"/>
  <c r="AL125" i="20"/>
  <c r="AJ125" i="20"/>
  <c r="AI125" i="20"/>
  <c r="AH125" i="20"/>
  <c r="AG125" i="20"/>
  <c r="U125" i="20"/>
  <c r="AW125" i="20" s="1"/>
  <c r="T125" i="20"/>
  <c r="S125" i="20"/>
  <c r="R125" i="20"/>
  <c r="O125" i="20"/>
  <c r="J125" i="20"/>
  <c r="I125" i="20"/>
  <c r="H125" i="20"/>
  <c r="BW124" i="20"/>
  <c r="BU124" i="20"/>
  <c r="BS124" i="20"/>
  <c r="BI124" i="20"/>
  <c r="BH124" i="20"/>
  <c r="AY124" i="20"/>
  <c r="AU124" i="20"/>
  <c r="AT124" i="20"/>
  <c r="AS124" i="20"/>
  <c r="AR124" i="20"/>
  <c r="AQ124" i="20"/>
  <c r="AP124" i="20"/>
  <c r="AO124" i="20"/>
  <c r="AL124" i="20"/>
  <c r="AJ124" i="20"/>
  <c r="AI124" i="20"/>
  <c r="AH124" i="20"/>
  <c r="AG124" i="20"/>
  <c r="U124" i="20"/>
  <c r="AW124" i="20" s="1"/>
  <c r="T124" i="20"/>
  <c r="S124" i="20"/>
  <c r="R124" i="20"/>
  <c r="O124" i="20"/>
  <c r="J124" i="20"/>
  <c r="I124" i="20"/>
  <c r="H124" i="20"/>
  <c r="BW123" i="20"/>
  <c r="BU123" i="20"/>
  <c r="BS123" i="20"/>
  <c r="BI123" i="20"/>
  <c r="BH123" i="20"/>
  <c r="AY123" i="20"/>
  <c r="AU123" i="20"/>
  <c r="AT123" i="20"/>
  <c r="AS123" i="20"/>
  <c r="AR123" i="20"/>
  <c r="AQ123" i="20"/>
  <c r="AP123" i="20"/>
  <c r="AO123" i="20"/>
  <c r="AL123" i="20"/>
  <c r="AJ123" i="20"/>
  <c r="AI123" i="20"/>
  <c r="AH123" i="20"/>
  <c r="AG123" i="20"/>
  <c r="U123" i="20"/>
  <c r="AW123" i="20" s="1"/>
  <c r="T123" i="20"/>
  <c r="S123" i="20"/>
  <c r="R123" i="20"/>
  <c r="O123" i="20"/>
  <c r="J123" i="20"/>
  <c r="I123" i="20"/>
  <c r="H123" i="20"/>
  <c r="BW122" i="20"/>
  <c r="BU122" i="20"/>
  <c r="BS122" i="20"/>
  <c r="BI122" i="20"/>
  <c r="BH122" i="20"/>
  <c r="AY122" i="20"/>
  <c r="AU122" i="20"/>
  <c r="AT122" i="20"/>
  <c r="AS122" i="20"/>
  <c r="AR122" i="20"/>
  <c r="AQ122" i="20"/>
  <c r="AP122" i="20"/>
  <c r="AO122" i="20"/>
  <c r="AL122" i="20"/>
  <c r="AJ122" i="20"/>
  <c r="AI122" i="20"/>
  <c r="AH122" i="20"/>
  <c r="AG122" i="20"/>
  <c r="U122" i="20"/>
  <c r="AW122" i="20" s="1"/>
  <c r="T122" i="20"/>
  <c r="S122" i="20"/>
  <c r="R122" i="20"/>
  <c r="O122" i="20"/>
  <c r="J122" i="20"/>
  <c r="I122" i="20"/>
  <c r="H122" i="20"/>
  <c r="BW121" i="20"/>
  <c r="BU121" i="20"/>
  <c r="BS121" i="20"/>
  <c r="BI121" i="20"/>
  <c r="BH121" i="20"/>
  <c r="AY121" i="20"/>
  <c r="AU121" i="20"/>
  <c r="AT121" i="20"/>
  <c r="AS121" i="20"/>
  <c r="AR121" i="20"/>
  <c r="AQ121" i="20"/>
  <c r="AP121" i="20"/>
  <c r="AO121" i="20"/>
  <c r="AL121" i="20"/>
  <c r="AJ121" i="20"/>
  <c r="AI121" i="20"/>
  <c r="AH121" i="20"/>
  <c r="AG121" i="20"/>
  <c r="U121" i="20"/>
  <c r="AW121" i="20" s="1"/>
  <c r="T121" i="20"/>
  <c r="S121" i="20"/>
  <c r="R121" i="20"/>
  <c r="O121" i="20"/>
  <c r="J121" i="20"/>
  <c r="I121" i="20"/>
  <c r="H121" i="20"/>
  <c r="BW120" i="20"/>
  <c r="BU120" i="20"/>
  <c r="BS120" i="20"/>
  <c r="BI120" i="20"/>
  <c r="BH120" i="20"/>
  <c r="AY120" i="20"/>
  <c r="AU120" i="20"/>
  <c r="AT120" i="20"/>
  <c r="AS120" i="20"/>
  <c r="AR120" i="20"/>
  <c r="AQ120" i="20"/>
  <c r="AP120" i="20"/>
  <c r="AO120" i="20"/>
  <c r="AL120" i="20"/>
  <c r="AJ120" i="20"/>
  <c r="AI120" i="20"/>
  <c r="AH120" i="20"/>
  <c r="AG120" i="20"/>
  <c r="U120" i="20"/>
  <c r="AW120" i="20" s="1"/>
  <c r="T120" i="20"/>
  <c r="S120" i="20"/>
  <c r="R120" i="20"/>
  <c r="O120" i="20"/>
  <c r="J120" i="20"/>
  <c r="I120" i="20"/>
  <c r="H120" i="20"/>
  <c r="BW119" i="20"/>
  <c r="BU119" i="20"/>
  <c r="BS119" i="20"/>
  <c r="BI119" i="20"/>
  <c r="BH119" i="20"/>
  <c r="AY119" i="20"/>
  <c r="AU119" i="20"/>
  <c r="AT119" i="20"/>
  <c r="AS119" i="20"/>
  <c r="AR119" i="20"/>
  <c r="AQ119" i="20"/>
  <c r="AP119" i="20"/>
  <c r="AO119" i="20"/>
  <c r="AL119" i="20"/>
  <c r="AJ119" i="20"/>
  <c r="AI119" i="20"/>
  <c r="AH119" i="20"/>
  <c r="AG119" i="20"/>
  <c r="U119" i="20"/>
  <c r="AW119" i="20" s="1"/>
  <c r="T119" i="20"/>
  <c r="S119" i="20"/>
  <c r="R119" i="20"/>
  <c r="O119" i="20"/>
  <c r="J119" i="20"/>
  <c r="I119" i="20"/>
  <c r="H119" i="20"/>
  <c r="BW118" i="20"/>
  <c r="BU118" i="20"/>
  <c r="BS118" i="20"/>
  <c r="BI118" i="20"/>
  <c r="BH118" i="20"/>
  <c r="AY118" i="20"/>
  <c r="AU118" i="20"/>
  <c r="AT118" i="20"/>
  <c r="AS118" i="20"/>
  <c r="AR118" i="20"/>
  <c r="AQ118" i="20"/>
  <c r="AP118" i="20"/>
  <c r="AO118" i="20"/>
  <c r="AL118" i="20"/>
  <c r="AJ118" i="20"/>
  <c r="AI118" i="20"/>
  <c r="AH118" i="20"/>
  <c r="AG118" i="20"/>
  <c r="U118" i="20"/>
  <c r="AW118" i="20" s="1"/>
  <c r="T118" i="20"/>
  <c r="S118" i="20"/>
  <c r="R118" i="20"/>
  <c r="O118" i="20"/>
  <c r="J118" i="20"/>
  <c r="I118" i="20"/>
  <c r="H118" i="20"/>
  <c r="BW117" i="20"/>
  <c r="BU117" i="20"/>
  <c r="BS117" i="20"/>
  <c r="BI117" i="20"/>
  <c r="BH117" i="20"/>
  <c r="AY117" i="20"/>
  <c r="AU117" i="20"/>
  <c r="AT117" i="20"/>
  <c r="AS117" i="20"/>
  <c r="AR117" i="20"/>
  <c r="AQ117" i="20"/>
  <c r="AP117" i="20"/>
  <c r="AO117" i="20"/>
  <c r="AL117" i="20"/>
  <c r="AJ117" i="20"/>
  <c r="AI117" i="20"/>
  <c r="AH117" i="20"/>
  <c r="AG117" i="20"/>
  <c r="U117" i="20"/>
  <c r="AW117" i="20" s="1"/>
  <c r="T117" i="20"/>
  <c r="S117" i="20"/>
  <c r="R117" i="20"/>
  <c r="O117" i="20"/>
  <c r="J117" i="20"/>
  <c r="I117" i="20"/>
  <c r="H117" i="20"/>
  <c r="BW116" i="20"/>
  <c r="BU116" i="20"/>
  <c r="BS116" i="20"/>
  <c r="BI116" i="20"/>
  <c r="BH116" i="20"/>
  <c r="AY116" i="20"/>
  <c r="AU116" i="20"/>
  <c r="AT116" i="20"/>
  <c r="AS116" i="20"/>
  <c r="AR116" i="20"/>
  <c r="AQ116" i="20"/>
  <c r="AP116" i="20"/>
  <c r="AO116" i="20"/>
  <c r="AL116" i="20"/>
  <c r="AJ116" i="20"/>
  <c r="AI116" i="20"/>
  <c r="AH116" i="20"/>
  <c r="AG116" i="20"/>
  <c r="U116" i="20"/>
  <c r="AW116" i="20" s="1"/>
  <c r="T116" i="20"/>
  <c r="S116" i="20"/>
  <c r="R116" i="20"/>
  <c r="O116" i="20"/>
  <c r="J116" i="20"/>
  <c r="I116" i="20"/>
  <c r="H116" i="20"/>
  <c r="BW115" i="20"/>
  <c r="BU115" i="20"/>
  <c r="BS115" i="20"/>
  <c r="BI115" i="20"/>
  <c r="BH115" i="20"/>
  <c r="AY115" i="20"/>
  <c r="AU115" i="20"/>
  <c r="AT115" i="20"/>
  <c r="AS115" i="20"/>
  <c r="AR115" i="20"/>
  <c r="AQ115" i="20"/>
  <c r="AP115" i="20"/>
  <c r="AO115" i="20"/>
  <c r="AL115" i="20"/>
  <c r="AJ115" i="20"/>
  <c r="AI115" i="20"/>
  <c r="AH115" i="20"/>
  <c r="AG115" i="20"/>
  <c r="U115" i="20"/>
  <c r="AW115" i="20" s="1"/>
  <c r="T115" i="20"/>
  <c r="S115" i="20"/>
  <c r="R115" i="20"/>
  <c r="O115" i="20"/>
  <c r="J115" i="20"/>
  <c r="I115" i="20"/>
  <c r="H115" i="20"/>
  <c r="BW114" i="20"/>
  <c r="BU114" i="20"/>
  <c r="BS114" i="20"/>
  <c r="BI114" i="20"/>
  <c r="BH114" i="20"/>
  <c r="AY114" i="20"/>
  <c r="AU114" i="20"/>
  <c r="AT114" i="20"/>
  <c r="AS114" i="20"/>
  <c r="AR114" i="20"/>
  <c r="AQ114" i="20"/>
  <c r="AP114" i="20"/>
  <c r="AO114" i="20"/>
  <c r="AL114" i="20"/>
  <c r="AJ114" i="20"/>
  <c r="AI114" i="20"/>
  <c r="AH114" i="20"/>
  <c r="AG114" i="20"/>
  <c r="U114" i="20"/>
  <c r="AW114" i="20" s="1"/>
  <c r="T114" i="20"/>
  <c r="S114" i="20"/>
  <c r="R114" i="20"/>
  <c r="O114" i="20"/>
  <c r="J114" i="20"/>
  <c r="I114" i="20"/>
  <c r="H114" i="20"/>
  <c r="BW113" i="20"/>
  <c r="BU113" i="20"/>
  <c r="BS113" i="20"/>
  <c r="BI113" i="20"/>
  <c r="BH113" i="20"/>
  <c r="AY113" i="20"/>
  <c r="AU113" i="20"/>
  <c r="AT113" i="20"/>
  <c r="AS113" i="20"/>
  <c r="AR113" i="20"/>
  <c r="AQ113" i="20"/>
  <c r="AP113" i="20"/>
  <c r="AO113" i="20"/>
  <c r="AL113" i="20"/>
  <c r="AJ113" i="20"/>
  <c r="AI113" i="20"/>
  <c r="AH113" i="20"/>
  <c r="AG113" i="20"/>
  <c r="U113" i="20"/>
  <c r="AW113" i="20" s="1"/>
  <c r="T113" i="20"/>
  <c r="S113" i="20"/>
  <c r="R113" i="20"/>
  <c r="O113" i="20"/>
  <c r="J113" i="20"/>
  <c r="I113" i="20"/>
  <c r="H113" i="20"/>
  <c r="BW112" i="20"/>
  <c r="BU112" i="20"/>
  <c r="BS112" i="20"/>
  <c r="BI112" i="20"/>
  <c r="BH112" i="20"/>
  <c r="AY112" i="20"/>
  <c r="AU112" i="20"/>
  <c r="AT112" i="20"/>
  <c r="AS112" i="20"/>
  <c r="AR112" i="20"/>
  <c r="AQ112" i="20"/>
  <c r="AP112" i="20"/>
  <c r="AO112" i="20"/>
  <c r="AL112" i="20"/>
  <c r="AJ112" i="20"/>
  <c r="AI112" i="20"/>
  <c r="AH112" i="20"/>
  <c r="AG112" i="20"/>
  <c r="U112" i="20"/>
  <c r="AW112" i="20" s="1"/>
  <c r="T112" i="20"/>
  <c r="S112" i="20"/>
  <c r="R112" i="20"/>
  <c r="O112" i="20"/>
  <c r="J112" i="20"/>
  <c r="I112" i="20"/>
  <c r="H112" i="20"/>
  <c r="BW111" i="20"/>
  <c r="BU111" i="20"/>
  <c r="BS111" i="20"/>
  <c r="BI111" i="20"/>
  <c r="BH111" i="20"/>
  <c r="AY111" i="20"/>
  <c r="AU111" i="20"/>
  <c r="AT111" i="20"/>
  <c r="AS111" i="20"/>
  <c r="AR111" i="20"/>
  <c r="AQ111" i="20"/>
  <c r="AP111" i="20"/>
  <c r="AO111" i="20"/>
  <c r="AL111" i="20"/>
  <c r="AJ111" i="20"/>
  <c r="AI111" i="20"/>
  <c r="AH111" i="20"/>
  <c r="AG111" i="20"/>
  <c r="U111" i="20"/>
  <c r="AW111" i="20" s="1"/>
  <c r="T111" i="20"/>
  <c r="S111" i="20"/>
  <c r="R111" i="20"/>
  <c r="O111" i="20"/>
  <c r="J111" i="20"/>
  <c r="I111" i="20"/>
  <c r="H111" i="20"/>
  <c r="BW110" i="20"/>
  <c r="BU110" i="20"/>
  <c r="BS110" i="20"/>
  <c r="BI110" i="20"/>
  <c r="BH110" i="20"/>
  <c r="AY110" i="20"/>
  <c r="AU110" i="20"/>
  <c r="AT110" i="20"/>
  <c r="AS110" i="20"/>
  <c r="AR110" i="20"/>
  <c r="AQ110" i="20"/>
  <c r="AP110" i="20"/>
  <c r="AO110" i="20"/>
  <c r="AL110" i="20"/>
  <c r="AJ110" i="20"/>
  <c r="AI110" i="20"/>
  <c r="AH110" i="20"/>
  <c r="AG110" i="20"/>
  <c r="U110" i="20"/>
  <c r="AW110" i="20" s="1"/>
  <c r="T110" i="20"/>
  <c r="S110" i="20"/>
  <c r="R110" i="20"/>
  <c r="O110" i="20"/>
  <c r="J110" i="20"/>
  <c r="I110" i="20"/>
  <c r="H110" i="20"/>
  <c r="BW109" i="20"/>
  <c r="BU109" i="20"/>
  <c r="BS109" i="20"/>
  <c r="BI109" i="20"/>
  <c r="BH109" i="20"/>
  <c r="AY109" i="20"/>
  <c r="AU109" i="20"/>
  <c r="AT109" i="20"/>
  <c r="AS109" i="20"/>
  <c r="AR109" i="20"/>
  <c r="AQ109" i="20"/>
  <c r="AP109" i="20"/>
  <c r="AO109" i="20"/>
  <c r="AL109" i="20"/>
  <c r="AJ109" i="20"/>
  <c r="AI109" i="20"/>
  <c r="AH109" i="20"/>
  <c r="AG109" i="20"/>
  <c r="U109" i="20"/>
  <c r="AW109" i="20" s="1"/>
  <c r="T109" i="20"/>
  <c r="S109" i="20"/>
  <c r="R109" i="20"/>
  <c r="O109" i="20"/>
  <c r="J109" i="20"/>
  <c r="I109" i="20"/>
  <c r="H109" i="20"/>
  <c r="BW108" i="20"/>
  <c r="BU108" i="20"/>
  <c r="BS108" i="20"/>
  <c r="BI108" i="20"/>
  <c r="BH108" i="20"/>
  <c r="AY108" i="20"/>
  <c r="AU108" i="20"/>
  <c r="AT108" i="20"/>
  <c r="AS108" i="20"/>
  <c r="AR108" i="20"/>
  <c r="AQ108" i="20"/>
  <c r="AP108" i="20"/>
  <c r="AO108" i="20"/>
  <c r="AL108" i="20"/>
  <c r="AJ108" i="20"/>
  <c r="AI108" i="20"/>
  <c r="AH108" i="20"/>
  <c r="AG108" i="20"/>
  <c r="U108" i="20"/>
  <c r="AW108" i="20" s="1"/>
  <c r="T108" i="20"/>
  <c r="S108" i="20"/>
  <c r="R108" i="20"/>
  <c r="O108" i="20"/>
  <c r="J108" i="20"/>
  <c r="I108" i="20"/>
  <c r="H108" i="20"/>
  <c r="BW107" i="20"/>
  <c r="BU107" i="20"/>
  <c r="BS107" i="20"/>
  <c r="BI107" i="20"/>
  <c r="BH107" i="20"/>
  <c r="AY107" i="20"/>
  <c r="AU107" i="20"/>
  <c r="AT107" i="20"/>
  <c r="AS107" i="20"/>
  <c r="AR107" i="20"/>
  <c r="AQ107" i="20"/>
  <c r="AP107" i="20"/>
  <c r="AO107" i="20"/>
  <c r="AL107" i="20"/>
  <c r="AJ107" i="20"/>
  <c r="AI107" i="20"/>
  <c r="AH107" i="20"/>
  <c r="AG107" i="20"/>
  <c r="U107" i="20"/>
  <c r="AW107" i="20" s="1"/>
  <c r="T107" i="20"/>
  <c r="S107" i="20"/>
  <c r="R107" i="20"/>
  <c r="O107" i="20"/>
  <c r="J107" i="20"/>
  <c r="I107" i="20"/>
  <c r="H107" i="20"/>
  <c r="BW106" i="20"/>
  <c r="BU106" i="20"/>
  <c r="BS106" i="20"/>
  <c r="BI106" i="20"/>
  <c r="BH106" i="20"/>
  <c r="AY106" i="20"/>
  <c r="AU106" i="20"/>
  <c r="AT106" i="20"/>
  <c r="AS106" i="20"/>
  <c r="AR106" i="20"/>
  <c r="AQ106" i="20"/>
  <c r="AP106" i="20"/>
  <c r="AO106" i="20"/>
  <c r="AL106" i="20"/>
  <c r="AJ106" i="20"/>
  <c r="AI106" i="20"/>
  <c r="AH106" i="20"/>
  <c r="AG106" i="20"/>
  <c r="U106" i="20"/>
  <c r="AW106" i="20" s="1"/>
  <c r="T106" i="20"/>
  <c r="S106" i="20"/>
  <c r="R106" i="20"/>
  <c r="O106" i="20"/>
  <c r="J106" i="20"/>
  <c r="I106" i="20"/>
  <c r="H106" i="20"/>
  <c r="BW105" i="20"/>
  <c r="BU105" i="20"/>
  <c r="BS105" i="20"/>
  <c r="BI105" i="20"/>
  <c r="BH105" i="20"/>
  <c r="AY105" i="20"/>
  <c r="AU105" i="20"/>
  <c r="AT105" i="20"/>
  <c r="AS105" i="20"/>
  <c r="AR105" i="20"/>
  <c r="AQ105" i="20"/>
  <c r="AP105" i="20"/>
  <c r="AO105" i="20"/>
  <c r="AL105" i="20"/>
  <c r="AJ105" i="20"/>
  <c r="AI105" i="20"/>
  <c r="AH105" i="20"/>
  <c r="AG105" i="20"/>
  <c r="U105" i="20"/>
  <c r="AW105" i="20" s="1"/>
  <c r="T105" i="20"/>
  <c r="S105" i="20"/>
  <c r="R105" i="20"/>
  <c r="O105" i="20"/>
  <c r="J105" i="20"/>
  <c r="I105" i="20"/>
  <c r="H105" i="20"/>
  <c r="BW104" i="20"/>
  <c r="BU104" i="20"/>
  <c r="BS104" i="20"/>
  <c r="BI104" i="20"/>
  <c r="BH104" i="20"/>
  <c r="AY104" i="20"/>
  <c r="AU104" i="20"/>
  <c r="AT104" i="20"/>
  <c r="AS104" i="20"/>
  <c r="AR104" i="20"/>
  <c r="AQ104" i="20"/>
  <c r="AP104" i="20"/>
  <c r="AO104" i="20"/>
  <c r="AL104" i="20"/>
  <c r="AJ104" i="20"/>
  <c r="AI104" i="20"/>
  <c r="AH104" i="20"/>
  <c r="AG104" i="20"/>
  <c r="U104" i="20"/>
  <c r="AW104" i="20" s="1"/>
  <c r="T104" i="20"/>
  <c r="S104" i="20"/>
  <c r="R104" i="20"/>
  <c r="O104" i="20"/>
  <c r="J104" i="20"/>
  <c r="I104" i="20"/>
  <c r="H104" i="20"/>
  <c r="BT643" i="20"/>
  <c r="BT629" i="20"/>
  <c r="BT604" i="20"/>
  <c r="BT603" i="20"/>
  <c r="BT602" i="20"/>
  <c r="BT601" i="20"/>
  <c r="BT600" i="20"/>
  <c r="BT599" i="20"/>
  <c r="BT664" i="20"/>
  <c r="BT663" i="20"/>
  <c r="BT662" i="20"/>
  <c r="BT661" i="20"/>
  <c r="BT660" i="20"/>
  <c r="BT659" i="20"/>
  <c r="BT658" i="20"/>
  <c r="BT657" i="20"/>
  <c r="BT656" i="20"/>
  <c r="BT655" i="20"/>
  <c r="BT654" i="20"/>
  <c r="BT653" i="20"/>
  <c r="BT652" i="20"/>
  <c r="BT651" i="20"/>
  <c r="BT650" i="20"/>
  <c r="BT649" i="20"/>
  <c r="BT648" i="20"/>
  <c r="BT647" i="20"/>
  <c r="BT646" i="20"/>
  <c r="BT645" i="20"/>
  <c r="BT644" i="20"/>
  <c r="BT642" i="20"/>
  <c r="BT641" i="20"/>
  <c r="BT640" i="20"/>
  <c r="BT639" i="20"/>
  <c r="BT638" i="20"/>
  <c r="BT637" i="20"/>
  <c r="BT636" i="20"/>
  <c r="BT635" i="20"/>
  <c r="BT634" i="20"/>
  <c r="BT633" i="20"/>
  <c r="BT632" i="20"/>
  <c r="BT631" i="20"/>
  <c r="BT630" i="20"/>
  <c r="BT628" i="20"/>
  <c r="BT627" i="20"/>
  <c r="BT626" i="20"/>
  <c r="BT625" i="20"/>
  <c r="BT624" i="20"/>
  <c r="BT623" i="20"/>
  <c r="BT622" i="20"/>
  <c r="BT621" i="20"/>
  <c r="BT620" i="20"/>
  <c r="BT619" i="20"/>
  <c r="BT618" i="20"/>
  <c r="BT617" i="20"/>
  <c r="BT616" i="20"/>
  <c r="BT615" i="20"/>
  <c r="BT614" i="20"/>
  <c r="BT613" i="20"/>
  <c r="BT612" i="20"/>
  <c r="BT611" i="20"/>
  <c r="BT610" i="20"/>
  <c r="BT609" i="20"/>
  <c r="BT608" i="20"/>
  <c r="BT607" i="20"/>
  <c r="BT606" i="20"/>
  <c r="BT605" i="20"/>
  <c r="BT598" i="20"/>
  <c r="BT597" i="20"/>
  <c r="BT596" i="20"/>
  <c r="BT595" i="20"/>
  <c r="BT594" i="20"/>
  <c r="BT593" i="20"/>
  <c r="BT592" i="20"/>
  <c r="BT591" i="20"/>
  <c r="BT590" i="20"/>
  <c r="BT589" i="20"/>
  <c r="BT588" i="20"/>
  <c r="BT587" i="20"/>
  <c r="BT586" i="20"/>
  <c r="BT585" i="20"/>
  <c r="BT584" i="20"/>
  <c r="BT583" i="20"/>
  <c r="BT582" i="20"/>
  <c r="BT581" i="20"/>
  <c r="BT580" i="20"/>
  <c r="BT579" i="20"/>
  <c r="BT578" i="20"/>
  <c r="BT577" i="20"/>
  <c r="BT576" i="20"/>
  <c r="BT574" i="20"/>
  <c r="BT573" i="20"/>
  <c r="BT572" i="20"/>
  <c r="BT571" i="20"/>
  <c r="BT570" i="20"/>
  <c r="BT569" i="20"/>
  <c r="BT567" i="20"/>
  <c r="BT566" i="20"/>
  <c r="BT565" i="20"/>
  <c r="BT564" i="20"/>
  <c r="BT563" i="20"/>
  <c r="BT562" i="20"/>
  <c r="BT561" i="20"/>
  <c r="BT560" i="20"/>
  <c r="BT559" i="20"/>
  <c r="BT558" i="20"/>
  <c r="BT557" i="20"/>
  <c r="BT556" i="20"/>
  <c r="BT555" i="20"/>
  <c r="BT554" i="20"/>
  <c r="BT553" i="20"/>
  <c r="BT552" i="20"/>
  <c r="BT551" i="20"/>
  <c r="BT550" i="20"/>
  <c r="BT549" i="20"/>
  <c r="BT548" i="20"/>
  <c r="BT547" i="20"/>
  <c r="BT546" i="20"/>
  <c r="BT545" i="20"/>
  <c r="BT544" i="20"/>
  <c r="BT543" i="20"/>
  <c r="BT542" i="20"/>
  <c r="BT541" i="20"/>
  <c r="BT540" i="20"/>
  <c r="BT539" i="20"/>
  <c r="BT538" i="20"/>
  <c r="BT537" i="20"/>
  <c r="BT536" i="20"/>
  <c r="BT535" i="20"/>
  <c r="BT534" i="20"/>
  <c r="BT533" i="20"/>
  <c r="BT532" i="20"/>
  <c r="BT531" i="20"/>
  <c r="BT530" i="20"/>
  <c r="BT529" i="20"/>
  <c r="BT528" i="20"/>
  <c r="BT527" i="20"/>
  <c r="BT526" i="20"/>
  <c r="BT525" i="20"/>
  <c r="BT524" i="20"/>
  <c r="BT523" i="20"/>
  <c r="BT522" i="20"/>
  <c r="BT521" i="20"/>
  <c r="BT520" i="20"/>
  <c r="BT513" i="20"/>
  <c r="BT511" i="20"/>
  <c r="BT510" i="20"/>
  <c r="BT509" i="20"/>
  <c r="BT508" i="20"/>
  <c r="BT507" i="20"/>
  <c r="BT506" i="20"/>
  <c r="BT505" i="20"/>
  <c r="BT504" i="20"/>
  <c r="BT503" i="20"/>
  <c r="BT502" i="20"/>
  <c r="BT501" i="20"/>
  <c r="BT500" i="20"/>
  <c r="BT499" i="20"/>
  <c r="BT498" i="20"/>
  <c r="BT497" i="20"/>
  <c r="BT496" i="20"/>
  <c r="BT495" i="20"/>
  <c r="BT494" i="20"/>
  <c r="BT493" i="20"/>
  <c r="BT492" i="20"/>
  <c r="BT491" i="20"/>
  <c r="BT490" i="20"/>
  <c r="BT489" i="20"/>
  <c r="BT488" i="20"/>
  <c r="BT487" i="20"/>
  <c r="BT486" i="20"/>
  <c r="BT485" i="20"/>
  <c r="BT484" i="20"/>
  <c r="BT483" i="20"/>
  <c r="BT482" i="20"/>
  <c r="BT481" i="20"/>
  <c r="BT480" i="20"/>
  <c r="BT479" i="20"/>
  <c r="BT478" i="20"/>
  <c r="BT477" i="20"/>
  <c r="BT476" i="20"/>
  <c r="BT475" i="20"/>
  <c r="BT474" i="20"/>
  <c r="BT473" i="20"/>
  <c r="BT472" i="20"/>
  <c r="BT471" i="20"/>
  <c r="BT470" i="20"/>
  <c r="BT469" i="20"/>
  <c r="BT468" i="20"/>
  <c r="BT467" i="20"/>
  <c r="BT466" i="20"/>
  <c r="BT465" i="20"/>
  <c r="BT464" i="20"/>
  <c r="BT463" i="20"/>
  <c r="BT462" i="20"/>
  <c r="BT461" i="20"/>
  <c r="BT460" i="20"/>
  <c r="BT459" i="20"/>
  <c r="BT458" i="20"/>
  <c r="BT457" i="20"/>
  <c r="BT456" i="20"/>
  <c r="BT455" i="20"/>
  <c r="BT454" i="20"/>
  <c r="BT453" i="20"/>
  <c r="BT452" i="20"/>
  <c r="BT451" i="20"/>
  <c r="BT450" i="20"/>
  <c r="BT449" i="20"/>
  <c r="BT448" i="20"/>
  <c r="BT447" i="20"/>
  <c r="BT446" i="20"/>
  <c r="BT445" i="20"/>
  <c r="BT444" i="20"/>
  <c r="BT443" i="20"/>
  <c r="BT442" i="20"/>
  <c r="BT441" i="20"/>
  <c r="BT440" i="20"/>
  <c r="BT439" i="20"/>
  <c r="BT438" i="20"/>
  <c r="BT437" i="20"/>
  <c r="BT436" i="20"/>
  <c r="BT435" i="20"/>
  <c r="BT434" i="20"/>
  <c r="BT433" i="20"/>
  <c r="BT432" i="20"/>
  <c r="BT431" i="20"/>
  <c r="BT430" i="20"/>
  <c r="BT429" i="20"/>
  <c r="BT428" i="20"/>
  <c r="BT427" i="20"/>
  <c r="BT426" i="20"/>
  <c r="BT425" i="20"/>
  <c r="BT424" i="20"/>
  <c r="BT423" i="20"/>
  <c r="BT422" i="20"/>
  <c r="BT421" i="20"/>
  <c r="BT420" i="20"/>
  <c r="BT419" i="20"/>
  <c r="BT418" i="20"/>
  <c r="BT417" i="20"/>
  <c r="BT416" i="20"/>
  <c r="BT415" i="20"/>
  <c r="BT414" i="20"/>
  <c r="BT413" i="20"/>
  <c r="BT412" i="20"/>
  <c r="BT411" i="20"/>
  <c r="BT410" i="20"/>
  <c r="BT409" i="20"/>
  <c r="BT408" i="20"/>
  <c r="BT407" i="20"/>
  <c r="BT406" i="20"/>
  <c r="BT394" i="20"/>
  <c r="BT393" i="20"/>
  <c r="BT392" i="20"/>
  <c r="BT391" i="20"/>
  <c r="BT390" i="20"/>
  <c r="BT389" i="20"/>
  <c r="BT388" i="20"/>
  <c r="BT387" i="20"/>
  <c r="BT386" i="20"/>
  <c r="BT385" i="20"/>
  <c r="BT384" i="20"/>
  <c r="BT383" i="20"/>
  <c r="BT382" i="20"/>
  <c r="BT381" i="20"/>
  <c r="BT380" i="20"/>
  <c r="BT379" i="20"/>
  <c r="BT378" i="20"/>
  <c r="BT377" i="20"/>
  <c r="BT376" i="20"/>
  <c r="BT375" i="20"/>
  <c r="BT374" i="20"/>
  <c r="BT373" i="20"/>
  <c r="BT372" i="20"/>
  <c r="BT371" i="20"/>
  <c r="BT370" i="20"/>
  <c r="BT369" i="20"/>
  <c r="BT368" i="20"/>
  <c r="BT367" i="20"/>
  <c r="BT366" i="20"/>
  <c r="BT365" i="20"/>
  <c r="BT364" i="20"/>
  <c r="BT363" i="20"/>
  <c r="BT362" i="20"/>
  <c r="BT361" i="20"/>
  <c r="BT360" i="20"/>
  <c r="BT359" i="20"/>
  <c r="BT358" i="20"/>
  <c r="BT357" i="20"/>
  <c r="BT356" i="20"/>
  <c r="BT355" i="20"/>
  <c r="BT354" i="20"/>
  <c r="BT353" i="20"/>
  <c r="BT352" i="20"/>
  <c r="BT351" i="20"/>
  <c r="BT350" i="20"/>
  <c r="BT349" i="20"/>
  <c r="BT348" i="20"/>
  <c r="BT347" i="20"/>
  <c r="BT346" i="20"/>
  <c r="BT345" i="20"/>
  <c r="BT344" i="20"/>
  <c r="BT343" i="20"/>
  <c r="BT342" i="20"/>
  <c r="BT341" i="20"/>
  <c r="BT340" i="20"/>
  <c r="BT339" i="20"/>
  <c r="BT338" i="20"/>
  <c r="BT337" i="20"/>
  <c r="BT336" i="20"/>
  <c r="BT335" i="20"/>
  <c r="BT334" i="20"/>
  <c r="BT333" i="20"/>
  <c r="BT332" i="20"/>
  <c r="BT331" i="20"/>
  <c r="BT330" i="20"/>
  <c r="BT329" i="20"/>
  <c r="BT328" i="20"/>
  <c r="BT327" i="20"/>
  <c r="BT326" i="20"/>
  <c r="BT325" i="20"/>
  <c r="BT324" i="20"/>
  <c r="BT323" i="20"/>
  <c r="BT322" i="20"/>
  <c r="BT321" i="20"/>
  <c r="BT320" i="20"/>
  <c r="BT319" i="20"/>
  <c r="BT318" i="20"/>
  <c r="BT317" i="20"/>
  <c r="BT316" i="20"/>
  <c r="BT315" i="20"/>
  <c r="BT314" i="20"/>
  <c r="BT313" i="20"/>
  <c r="BT312" i="20"/>
  <c r="BT311" i="20"/>
  <c r="BT310" i="20"/>
  <c r="BT309" i="20"/>
  <c r="BT308" i="20"/>
  <c r="BT307" i="20"/>
  <c r="BT306" i="20"/>
  <c r="BT305" i="20"/>
  <c r="BT304" i="20"/>
  <c r="BT303" i="20"/>
  <c r="BT302" i="20"/>
  <c r="BT301" i="20"/>
  <c r="BT300" i="20"/>
  <c r="BT299" i="20"/>
  <c r="BT298" i="20"/>
  <c r="BT297" i="20"/>
  <c r="BT296" i="20"/>
  <c r="BT295" i="20"/>
  <c r="BT294" i="20"/>
  <c r="BT293" i="20"/>
  <c r="BT292" i="20"/>
  <c r="BT291" i="20"/>
  <c r="BT290" i="20"/>
  <c r="BT289" i="20"/>
  <c r="BT288" i="20"/>
  <c r="BT287" i="20"/>
  <c r="BT286" i="20"/>
  <c r="BT285" i="20"/>
  <c r="BT284" i="20"/>
  <c r="BT283" i="20"/>
  <c r="BT282" i="20"/>
  <c r="BT281" i="20"/>
  <c r="BT280" i="20"/>
  <c r="BT279" i="20"/>
  <c r="BT278" i="20"/>
  <c r="BT277" i="20"/>
  <c r="BT276" i="20"/>
  <c r="BT275" i="20"/>
  <c r="BT274" i="20"/>
  <c r="BT273" i="20"/>
  <c r="BT272" i="20"/>
  <c r="BT271" i="20"/>
  <c r="BT270" i="20"/>
  <c r="BT269" i="20"/>
  <c r="BT268" i="20"/>
  <c r="BT267" i="20"/>
  <c r="BT266" i="20"/>
  <c r="BT265" i="20"/>
  <c r="BT264" i="20"/>
  <c r="BT263" i="20"/>
  <c r="BT262" i="20"/>
  <c r="BT261" i="20"/>
  <c r="BT260" i="20"/>
  <c r="BT259" i="20"/>
  <c r="BT258" i="20"/>
  <c r="BT257" i="20"/>
  <c r="BT256" i="20"/>
  <c r="BT255" i="20"/>
  <c r="BT254" i="20"/>
  <c r="BT253" i="20"/>
  <c r="BT252" i="20"/>
  <c r="BT251" i="20"/>
  <c r="BT250" i="20"/>
  <c r="BT249" i="20"/>
  <c r="BT248" i="20"/>
  <c r="BT247" i="20"/>
  <c r="BT246" i="20"/>
  <c r="BT245" i="20"/>
  <c r="BT244" i="20"/>
  <c r="BT243" i="20"/>
  <c r="BT242" i="20"/>
  <c r="BT241" i="20"/>
  <c r="BT240" i="20"/>
  <c r="BT239" i="20"/>
  <c r="BT238" i="20"/>
  <c r="BT237" i="20"/>
  <c r="BT236" i="20"/>
  <c r="BT235" i="20"/>
  <c r="BT234" i="20"/>
  <c r="BT233" i="20"/>
  <c r="BT232" i="20"/>
  <c r="BT231" i="20"/>
  <c r="BT230" i="20"/>
  <c r="BT229" i="20"/>
  <c r="BT228" i="20"/>
  <c r="BT227" i="20"/>
  <c r="BT226" i="20"/>
  <c r="BT225" i="20"/>
  <c r="BT224" i="20"/>
  <c r="BT223" i="20"/>
  <c r="BT222" i="20"/>
  <c r="BT221" i="20"/>
  <c r="BT220" i="20"/>
  <c r="BT219" i="20"/>
  <c r="BT218" i="20"/>
  <c r="BT217" i="20"/>
  <c r="BT216" i="20"/>
  <c r="BT215" i="20"/>
  <c r="BT214" i="20"/>
  <c r="BT213" i="20"/>
  <c r="BT212" i="20"/>
  <c r="BT211" i="20"/>
  <c r="BT210" i="20"/>
  <c r="BT209" i="20"/>
  <c r="BT208" i="20"/>
  <c r="BT207" i="20"/>
  <c r="BT206" i="20"/>
  <c r="BT205" i="20"/>
  <c r="BT204" i="20"/>
  <c r="BT203" i="20"/>
  <c r="BT202" i="20"/>
  <c r="BT201" i="20"/>
  <c r="BT200" i="20"/>
  <c r="BT199" i="20"/>
  <c r="BT198" i="20"/>
  <c r="BT197" i="20"/>
  <c r="BT196" i="20"/>
  <c r="BT195" i="20"/>
  <c r="BT194" i="20"/>
  <c r="BT193" i="20"/>
  <c r="BT192" i="20"/>
  <c r="BT191" i="20"/>
  <c r="BT190" i="20"/>
  <c r="BT189" i="20"/>
  <c r="BT188" i="20"/>
  <c r="BT187" i="20"/>
  <c r="BT186" i="20"/>
  <c r="BT185" i="20"/>
  <c r="BT184" i="20"/>
  <c r="BT183" i="20"/>
  <c r="BT182" i="20"/>
  <c r="BT181" i="20"/>
  <c r="BT180" i="20"/>
  <c r="BT179" i="20"/>
  <c r="BT178" i="20"/>
  <c r="BT177" i="20"/>
  <c r="BT176" i="20"/>
  <c r="BT175" i="20"/>
  <c r="BT174" i="20"/>
  <c r="BT173" i="20"/>
  <c r="BT172" i="20"/>
  <c r="BT171" i="20"/>
  <c r="BT170" i="20"/>
  <c r="BT169" i="20"/>
  <c r="BT168" i="20"/>
  <c r="BT167" i="20"/>
  <c r="BT166" i="20"/>
  <c r="BT165" i="20"/>
  <c r="BT164" i="20"/>
  <c r="BT163" i="20"/>
  <c r="BT162" i="20"/>
  <c r="BT161" i="20"/>
  <c r="BT160" i="20"/>
  <c r="BT159" i="20"/>
  <c r="BT158" i="20"/>
  <c r="BT157" i="20"/>
  <c r="BT156" i="20"/>
  <c r="BT155" i="20"/>
  <c r="BT154" i="20"/>
  <c r="BT153" i="20"/>
  <c r="BT152" i="20"/>
  <c r="BT151" i="20"/>
  <c r="BT150" i="20"/>
  <c r="BT149" i="20"/>
  <c r="BT148" i="20"/>
  <c r="BT147" i="20"/>
  <c r="BT146" i="20"/>
  <c r="BT145" i="20"/>
  <c r="BT144" i="20"/>
  <c r="BT143" i="20"/>
  <c r="BT142" i="20"/>
  <c r="BT141" i="20"/>
  <c r="BT140" i="20"/>
  <c r="BT139" i="20"/>
  <c r="BT138" i="20"/>
  <c r="BT137" i="20"/>
  <c r="BT136" i="20"/>
  <c r="BT135" i="20"/>
  <c r="BT134" i="20"/>
  <c r="BT133" i="20"/>
  <c r="BT132" i="20"/>
  <c r="BT131" i="20"/>
  <c r="BT130" i="20"/>
  <c r="BT129" i="20"/>
  <c r="BT128" i="20"/>
  <c r="BT127" i="20"/>
  <c r="BT126" i="20"/>
  <c r="BT125" i="20"/>
  <c r="BT124" i="20"/>
  <c r="BT123" i="20"/>
  <c r="BT122" i="20"/>
  <c r="BT121" i="20"/>
  <c r="BT120" i="20"/>
  <c r="BT119" i="20"/>
  <c r="BT118" i="20"/>
  <c r="BT117" i="20"/>
  <c r="BT116" i="20"/>
  <c r="BT115" i="20"/>
  <c r="BT114" i="20"/>
  <c r="BT113" i="20"/>
  <c r="BT112" i="20"/>
  <c r="BT111" i="20"/>
  <c r="BT110" i="20"/>
  <c r="BT109" i="20"/>
  <c r="BT108" i="20"/>
  <c r="BT107" i="20"/>
  <c r="BT106" i="20"/>
  <c r="BT105" i="20"/>
  <c r="BT104" i="20"/>
  <c r="BR666" i="20" l="1"/>
  <c r="BR665" i="20"/>
  <c r="AK662" i="20"/>
  <c r="AK660" i="20"/>
  <c r="AK659" i="20"/>
  <c r="AK655" i="20"/>
  <c r="AK653" i="20"/>
  <c r="AK651" i="20"/>
  <c r="AK649" i="20"/>
  <c r="AK630" i="20"/>
  <c r="AK627" i="20"/>
  <c r="AK625" i="20"/>
  <c r="AK624" i="20"/>
  <c r="AK618" i="20"/>
  <c r="AK616" i="20"/>
  <c r="AK614" i="20"/>
  <c r="AK612" i="20"/>
  <c r="AK610" i="20"/>
  <c r="AK608" i="20"/>
  <c r="AK606" i="20"/>
  <c r="AK605" i="20"/>
  <c r="AK593" i="20"/>
  <c r="AK587" i="20"/>
  <c r="AK585" i="20"/>
  <c r="AK583" i="20"/>
  <c r="AK581" i="20"/>
  <c r="AK577" i="20"/>
  <c r="AK575" i="20"/>
  <c r="AK574" i="20"/>
  <c r="AK570" i="20"/>
  <c r="AK569" i="20"/>
  <c r="AK565" i="20"/>
  <c r="AK563" i="20"/>
  <c r="AK561" i="20"/>
  <c r="AK559" i="20"/>
  <c r="AK553" i="20"/>
  <c r="AK552" i="20"/>
  <c r="AK548" i="20"/>
  <c r="AK546" i="20"/>
  <c r="AK545" i="20"/>
  <c r="AK541" i="20"/>
  <c r="AK539" i="20"/>
  <c r="AK537" i="20"/>
  <c r="AK535" i="20"/>
  <c r="AK533" i="20"/>
  <c r="AK531" i="20"/>
  <c r="AK529" i="20"/>
  <c r="AK527" i="20"/>
  <c r="AK525" i="20"/>
  <c r="AK523" i="20"/>
  <c r="AK521" i="20"/>
  <c r="AK519" i="20"/>
  <c r="AK517" i="20"/>
  <c r="AK515" i="20"/>
  <c r="AK513" i="20"/>
  <c r="AK511" i="20"/>
  <c r="AK509" i="20"/>
  <c r="AK507" i="20"/>
  <c r="AK505" i="20"/>
  <c r="AK503" i="20"/>
  <c r="AK501" i="20"/>
  <c r="AK499" i="20"/>
  <c r="AK497" i="20"/>
  <c r="AK495" i="20"/>
  <c r="AK493" i="20"/>
  <c r="AK491" i="20"/>
  <c r="AK489" i="20"/>
  <c r="AK487" i="20"/>
  <c r="AK485" i="20"/>
  <c r="AK483" i="20"/>
  <c r="AK481" i="20"/>
  <c r="AK479" i="20"/>
  <c r="AK477" i="20"/>
  <c r="AK475" i="20"/>
  <c r="AK473" i="20"/>
  <c r="AK471" i="20"/>
  <c r="AK469" i="20"/>
  <c r="AK467" i="20"/>
  <c r="AK465" i="20"/>
  <c r="AK463" i="20"/>
  <c r="AK461" i="20"/>
  <c r="AK459" i="20"/>
  <c r="AK457" i="20"/>
  <c r="AK455" i="20"/>
  <c r="AK453" i="20"/>
  <c r="AK451" i="20"/>
  <c r="AK449" i="20"/>
  <c r="AK447" i="20"/>
  <c r="AK445" i="20"/>
  <c r="AK443" i="20"/>
  <c r="AK440" i="20"/>
  <c r="AK438" i="20"/>
  <c r="AK436" i="20"/>
  <c r="AK434" i="20"/>
  <c r="AK432" i="20"/>
  <c r="AK431" i="20"/>
  <c r="AK427" i="20"/>
  <c r="AK425" i="20"/>
  <c r="AK423" i="20"/>
  <c r="AK421" i="20"/>
  <c r="AK419" i="20"/>
  <c r="AK417" i="20"/>
  <c r="AK415" i="20"/>
  <c r="AK413" i="20"/>
  <c r="AK411" i="20"/>
  <c r="AK409" i="20"/>
  <c r="AK407" i="20"/>
  <c r="AK405" i="20"/>
  <c r="AK403" i="20"/>
  <c r="AK401" i="20"/>
  <c r="AK399" i="20"/>
  <c r="AK397" i="20"/>
  <c r="AK395" i="20"/>
  <c r="AK393" i="20"/>
  <c r="AK391" i="20"/>
  <c r="AK389" i="20"/>
  <c r="AK387" i="20"/>
  <c r="AK384" i="20"/>
  <c r="AK382" i="20"/>
  <c r="AK380" i="20"/>
  <c r="AK378" i="20"/>
  <c r="AK376" i="20"/>
  <c r="AK374" i="20"/>
  <c r="AK372" i="20"/>
  <c r="AK370" i="20"/>
  <c r="AK368" i="20"/>
  <c r="AK366" i="20"/>
  <c r="AK364" i="20"/>
  <c r="AK362" i="20"/>
  <c r="AK360" i="20"/>
  <c r="AK358" i="20"/>
  <c r="AK356" i="20"/>
  <c r="AK354" i="20"/>
  <c r="AK353" i="20"/>
  <c r="AK348" i="20"/>
  <c r="AK346" i="20"/>
  <c r="AK344" i="20"/>
  <c r="AK341" i="20"/>
  <c r="AK339" i="20"/>
  <c r="AK335" i="20"/>
  <c r="AK333" i="20"/>
  <c r="AK331" i="20"/>
  <c r="AK329" i="20"/>
  <c r="AK328" i="20"/>
  <c r="AK324" i="20"/>
  <c r="AK323" i="20"/>
  <c r="AK319" i="20"/>
  <c r="AK317" i="20"/>
  <c r="AK315" i="20"/>
  <c r="AK313" i="20"/>
  <c r="AK305" i="20"/>
  <c r="AK303" i="20"/>
  <c r="AK301" i="20"/>
  <c r="AK299" i="20"/>
  <c r="AK298" i="20"/>
  <c r="AK295" i="20"/>
  <c r="AK291" i="20"/>
  <c r="AK288" i="20"/>
  <c r="AK286" i="20"/>
  <c r="AK284" i="20"/>
  <c r="AK283" i="20"/>
  <c r="AK278" i="20"/>
  <c r="AK275" i="20"/>
  <c r="AK272" i="20"/>
  <c r="AK270" i="20"/>
  <c r="AK268" i="20"/>
  <c r="AK267" i="20"/>
  <c r="AK263" i="20"/>
  <c r="AK261" i="20"/>
  <c r="AK259" i="20"/>
  <c r="AK256" i="20"/>
  <c r="AK254" i="20"/>
  <c r="AK252" i="20"/>
  <c r="AK250" i="20"/>
  <c r="AK248" i="20"/>
  <c r="AK246" i="20"/>
  <c r="AK245" i="20"/>
  <c r="AK240" i="20"/>
  <c r="AK239" i="20"/>
  <c r="AK232" i="20"/>
  <c r="AK230" i="20"/>
  <c r="AK225" i="20"/>
  <c r="AK222" i="20"/>
  <c r="AK220" i="20"/>
  <c r="AK219" i="20"/>
  <c r="AK214" i="20"/>
  <c r="AK212" i="20"/>
  <c r="AK211" i="20"/>
  <c r="AK207" i="20"/>
  <c r="AK205" i="20"/>
  <c r="AK203" i="20"/>
  <c r="AK199" i="20"/>
  <c r="AK198" i="20"/>
  <c r="AK194" i="20"/>
  <c r="AK192" i="20"/>
  <c r="AK191" i="20"/>
  <c r="AK182" i="20"/>
  <c r="AK180" i="20"/>
  <c r="AK179" i="20"/>
  <c r="AK174" i="20"/>
  <c r="AK171" i="20"/>
  <c r="AK168" i="20"/>
  <c r="AK167" i="20"/>
  <c r="AK163" i="20"/>
  <c r="AK161" i="20"/>
  <c r="AK160" i="20"/>
  <c r="AK157" i="20"/>
  <c r="AK152" i="20"/>
  <c r="AK150" i="20"/>
  <c r="AK147" i="20"/>
  <c r="AK145" i="20"/>
  <c r="AK137" i="20"/>
  <c r="AK135" i="20"/>
  <c r="AK134" i="20"/>
  <c r="AK131" i="20"/>
  <c r="AK127" i="20"/>
  <c r="AK125" i="20"/>
  <c r="AK123" i="20"/>
  <c r="AK121" i="20"/>
  <c r="AK119" i="20"/>
  <c r="AK118" i="20"/>
  <c r="AK114" i="20"/>
  <c r="AK112" i="20"/>
  <c r="AK110" i="20"/>
  <c r="AK108" i="20"/>
  <c r="AK106" i="20"/>
  <c r="BV666" i="20" l="1"/>
  <c r="BV665" i="20"/>
  <c r="AK116" i="20"/>
  <c r="AK117" i="20"/>
  <c r="AK129" i="20"/>
  <c r="AK130" i="20"/>
  <c r="AK132" i="20"/>
  <c r="AK133" i="20"/>
  <c r="AK139" i="20"/>
  <c r="AK140" i="20"/>
  <c r="AK155" i="20"/>
  <c r="AK156" i="20"/>
  <c r="AK158" i="20"/>
  <c r="AK159" i="20"/>
  <c r="AK165" i="20"/>
  <c r="AK166" i="20"/>
  <c r="AK176" i="20"/>
  <c r="AK177" i="20"/>
  <c r="AK184" i="20"/>
  <c r="AK185" i="20"/>
  <c r="AK188" i="20"/>
  <c r="AK189" i="20"/>
  <c r="AK196" i="20"/>
  <c r="AK197" i="20"/>
  <c r="AK209" i="20"/>
  <c r="AK210" i="20"/>
  <c r="AK217" i="20"/>
  <c r="AK218" i="20"/>
  <c r="AK236" i="20"/>
  <c r="AK237" i="20"/>
  <c r="AK242" i="20"/>
  <c r="AK243" i="20"/>
  <c r="AK265" i="20"/>
  <c r="AK266" i="20"/>
  <c r="AK281" i="20"/>
  <c r="AK282" i="20"/>
  <c r="AK293" i="20"/>
  <c r="AK294" i="20"/>
  <c r="AK296" i="20"/>
  <c r="AK297" i="20"/>
  <c r="AK307" i="20"/>
  <c r="AK308" i="20"/>
  <c r="AK321" i="20"/>
  <c r="AK322" i="20"/>
  <c r="AK326" i="20"/>
  <c r="AK327" i="20"/>
  <c r="AK351" i="20"/>
  <c r="AK352" i="20"/>
  <c r="AK429" i="20"/>
  <c r="AK430" i="20"/>
  <c r="AK543" i="20"/>
  <c r="AK544" i="20"/>
  <c r="AK550" i="20"/>
  <c r="AK551" i="20"/>
  <c r="AK555" i="20"/>
  <c r="AK556" i="20"/>
  <c r="AK567" i="20"/>
  <c r="AK568" i="20"/>
  <c r="AK572" i="20"/>
  <c r="AK573" i="20"/>
  <c r="AK589" i="20"/>
  <c r="AK590" i="20"/>
  <c r="AK594" i="20"/>
  <c r="AK595" i="20"/>
  <c r="AK622" i="20"/>
  <c r="AK623" i="20"/>
  <c r="AK632" i="20"/>
  <c r="AK633" i="20"/>
  <c r="AK657" i="20"/>
  <c r="AK658" i="20"/>
  <c r="AK104" i="20"/>
  <c r="AK105" i="20"/>
  <c r="AK107" i="20"/>
  <c r="AK109" i="20"/>
  <c r="AK111" i="20"/>
  <c r="AK113" i="20"/>
  <c r="AK115" i="20"/>
  <c r="AK120" i="20"/>
  <c r="AK122" i="20"/>
  <c r="AK124" i="20"/>
  <c r="AK126" i="20"/>
  <c r="AK128" i="20"/>
  <c r="AK136" i="20"/>
  <c r="AK138" i="20"/>
  <c r="AK143" i="20"/>
  <c r="AK144" i="20"/>
  <c r="AK146" i="20"/>
  <c r="AK148" i="20"/>
  <c r="AK149" i="20"/>
  <c r="AK151" i="20"/>
  <c r="AK153" i="20"/>
  <c r="AK154" i="20"/>
  <c r="AK162" i="20"/>
  <c r="AK164" i="20"/>
  <c r="AK169" i="20"/>
  <c r="AK170" i="20"/>
  <c r="AK172" i="20"/>
  <c r="AK173" i="20"/>
  <c r="AK175" i="20"/>
  <c r="AK181" i="20"/>
  <c r="AK183" i="20"/>
  <c r="AK186" i="20"/>
  <c r="AK187" i="20"/>
  <c r="AK193" i="20"/>
  <c r="AK195" i="20"/>
  <c r="AK200" i="20"/>
  <c r="AK201" i="20"/>
  <c r="AK204" i="20"/>
  <c r="AK206" i="20"/>
  <c r="AK208" i="20"/>
  <c r="AK213" i="20"/>
  <c r="AK215" i="20"/>
  <c r="AK216" i="20"/>
  <c r="AK221" i="20"/>
  <c r="AK223" i="20"/>
  <c r="AK224" i="20"/>
  <c r="AK226" i="20"/>
  <c r="AK227" i="20"/>
  <c r="AK231" i="20"/>
  <c r="AK233" i="20"/>
  <c r="AK234" i="20"/>
  <c r="AK241" i="20"/>
  <c r="AK247" i="20"/>
  <c r="AK249" i="20"/>
  <c r="AK251" i="20"/>
  <c r="AK253" i="20"/>
  <c r="AK255" i="20"/>
  <c r="AK257" i="20"/>
  <c r="AK258" i="20"/>
  <c r="AK260" i="20"/>
  <c r="AK262" i="20"/>
  <c r="AK264" i="20"/>
  <c r="AK269" i="20"/>
  <c r="AK271" i="20"/>
  <c r="AK273" i="20"/>
  <c r="AK274" i="20"/>
  <c r="AK276" i="20"/>
  <c r="AK277" i="20"/>
  <c r="AK279" i="20"/>
  <c r="AK280" i="20"/>
  <c r="AK285" i="20"/>
  <c r="AK287" i="20"/>
  <c r="AK289" i="20"/>
  <c r="AK290" i="20"/>
  <c r="AK292" i="20"/>
  <c r="AK300" i="20"/>
  <c r="AK302" i="20"/>
  <c r="AK304" i="20"/>
  <c r="AK306" i="20"/>
  <c r="AK311" i="20"/>
  <c r="AK312" i="20"/>
  <c r="AK314" i="20"/>
  <c r="AK316" i="20"/>
  <c r="AK318" i="20"/>
  <c r="AK320" i="20"/>
  <c r="AK325" i="20"/>
  <c r="AK330" i="20"/>
  <c r="AK332" i="20"/>
  <c r="AK334" i="20"/>
  <c r="AK336" i="20"/>
  <c r="AK337" i="20"/>
  <c r="AK340" i="20"/>
  <c r="AK342" i="20"/>
  <c r="AK343" i="20"/>
  <c r="AK345" i="20"/>
  <c r="AK347" i="20"/>
  <c r="AK349" i="20"/>
  <c r="AK350" i="20"/>
  <c r="AK355" i="20"/>
  <c r="AK357" i="20"/>
  <c r="AK359" i="20"/>
  <c r="AK361" i="20"/>
  <c r="AK363" i="20"/>
  <c r="AK365" i="20"/>
  <c r="AK367" i="20"/>
  <c r="AK369" i="20"/>
  <c r="AK371" i="20"/>
  <c r="AK373" i="20"/>
  <c r="AK375" i="20"/>
  <c r="AK377" i="20"/>
  <c r="AK379" i="20"/>
  <c r="AK381" i="20"/>
  <c r="AK383" i="20"/>
  <c r="AK385" i="20"/>
  <c r="AK386" i="20"/>
  <c r="AK388" i="20"/>
  <c r="AK390" i="20"/>
  <c r="AK392" i="20"/>
  <c r="AK394" i="20"/>
  <c r="AK396" i="20"/>
  <c r="AK398" i="20"/>
  <c r="AK400" i="20"/>
  <c r="AK402" i="20"/>
  <c r="AK404" i="20"/>
  <c r="AK406" i="20"/>
  <c r="AK408" i="20"/>
  <c r="AK410" i="20"/>
  <c r="AK412" i="20"/>
  <c r="AK414" i="20"/>
  <c r="AK416" i="20"/>
  <c r="AK418" i="20"/>
  <c r="AK420" i="20"/>
  <c r="AK422" i="20"/>
  <c r="AK424" i="20"/>
  <c r="AK664" i="20"/>
  <c r="AK665" i="20"/>
  <c r="AK426" i="20"/>
  <c r="AK428" i="20"/>
  <c r="AK433" i="20"/>
  <c r="AK435" i="20"/>
  <c r="AK437" i="20"/>
  <c r="AK439" i="20"/>
  <c r="AK441" i="20"/>
  <c r="AK442" i="20"/>
  <c r="AK444" i="20"/>
  <c r="AK446" i="20"/>
  <c r="AK448" i="20"/>
  <c r="AK450" i="20"/>
  <c r="AK452" i="20"/>
  <c r="AK454" i="20"/>
  <c r="AK456" i="20"/>
  <c r="AK458" i="20"/>
  <c r="AK460" i="20"/>
  <c r="AK462" i="20"/>
  <c r="AK464" i="20"/>
  <c r="AK466" i="20"/>
  <c r="AK468" i="20"/>
  <c r="AK470" i="20"/>
  <c r="AK472" i="20"/>
  <c r="AK474" i="20"/>
  <c r="AK476" i="20"/>
  <c r="AK478" i="20"/>
  <c r="AK480" i="20"/>
  <c r="AK482" i="20"/>
  <c r="AK484" i="20"/>
  <c r="AK486" i="20"/>
  <c r="AK488" i="20"/>
  <c r="AK490" i="20"/>
  <c r="AK492" i="20"/>
  <c r="AK494" i="20"/>
  <c r="AK496" i="20"/>
  <c r="AK498" i="20"/>
  <c r="AK500" i="20"/>
  <c r="AK502" i="20"/>
  <c r="AK504" i="20"/>
  <c r="AK506" i="20"/>
  <c r="AK508" i="20"/>
  <c r="AK510" i="20"/>
  <c r="AK512" i="20"/>
  <c r="AK514" i="20"/>
  <c r="AK516" i="20"/>
  <c r="AK518" i="20"/>
  <c r="AK520" i="20"/>
  <c r="AK522" i="20"/>
  <c r="AK524" i="20"/>
  <c r="AK526" i="20"/>
  <c r="AK528" i="20"/>
  <c r="AK530" i="20"/>
  <c r="AK532" i="20"/>
  <c r="AK534" i="20"/>
  <c r="AK536" i="20"/>
  <c r="AK538" i="20"/>
  <c r="AK540" i="20"/>
  <c r="AK542" i="20"/>
  <c r="AK547" i="20"/>
  <c r="AK549" i="20"/>
  <c r="AK554" i="20"/>
  <c r="AK557" i="20"/>
  <c r="AK558" i="20"/>
  <c r="AK560" i="20"/>
  <c r="AK562" i="20"/>
  <c r="AK564" i="20"/>
  <c r="AK566" i="20"/>
  <c r="AK571" i="20"/>
  <c r="AK576" i="20"/>
  <c r="AK578" i="20"/>
  <c r="AK579" i="20"/>
  <c r="AK582" i="20"/>
  <c r="AK584" i="20"/>
  <c r="AK586" i="20"/>
  <c r="AK588" i="20"/>
  <c r="AK607" i="20"/>
  <c r="AK609" i="20"/>
  <c r="AK611" i="20"/>
  <c r="AK613" i="20"/>
  <c r="AK615" i="20"/>
  <c r="AK617" i="20"/>
  <c r="AK619" i="20"/>
  <c r="AK620" i="20"/>
  <c r="AK626" i="20"/>
  <c r="AK628" i="20"/>
  <c r="AK629" i="20"/>
  <c r="AK631" i="20"/>
  <c r="AK634" i="20"/>
  <c r="AK635" i="20"/>
  <c r="AK650" i="20"/>
  <c r="AK652" i="20"/>
  <c r="AK654" i="20"/>
  <c r="AK656" i="20"/>
  <c r="AK661" i="20"/>
  <c r="AK663" i="20"/>
  <c r="AX662" i="20" l="1"/>
  <c r="AX660" i="20"/>
  <c r="AX658" i="20"/>
  <c r="AX656" i="20"/>
  <c r="AX654" i="20"/>
  <c r="AX652" i="20"/>
  <c r="AX650" i="20"/>
  <c r="AX648" i="20"/>
  <c r="AX646" i="20"/>
  <c r="AX644" i="20"/>
  <c r="AX642" i="20"/>
  <c r="AX640" i="20"/>
  <c r="AX638" i="20"/>
  <c r="AX636" i="20"/>
  <c r="AX634" i="20"/>
  <c r="AX632" i="20"/>
  <c r="AX630" i="20"/>
  <c r="AX628" i="20"/>
  <c r="AX626" i="20"/>
  <c r="AX624" i="20"/>
  <c r="AX622" i="20"/>
  <c r="AX620" i="20"/>
  <c r="AX618" i="20"/>
  <c r="AX616" i="20"/>
  <c r="AX614" i="20"/>
  <c r="AX612" i="20"/>
  <c r="AX610" i="20"/>
  <c r="AX608" i="20"/>
  <c r="AX606" i="20"/>
  <c r="AX604" i="20"/>
  <c r="AX602" i="20"/>
  <c r="AX600" i="20"/>
  <c r="AX598" i="20"/>
  <c r="AX596" i="20"/>
  <c r="AX594" i="20"/>
  <c r="AX592" i="20"/>
  <c r="AX590" i="20"/>
  <c r="AX588" i="20"/>
  <c r="AX586" i="20"/>
  <c r="AX584" i="20"/>
  <c r="AX582" i="20"/>
  <c r="AX580" i="20"/>
  <c r="AX578" i="20"/>
  <c r="AX576" i="20"/>
  <c r="AX574" i="20"/>
  <c r="AX572" i="20"/>
  <c r="AX570" i="20"/>
  <c r="AX568" i="20"/>
  <c r="AX566" i="20"/>
  <c r="AX564" i="20"/>
  <c r="AX562" i="20"/>
  <c r="AX560" i="20"/>
  <c r="AX558" i="20"/>
  <c r="AX556" i="20"/>
  <c r="AX554" i="20"/>
  <c r="AX552" i="20"/>
  <c r="AX550" i="20"/>
  <c r="AX548" i="20"/>
  <c r="AX546" i="20"/>
  <c r="AX544" i="20"/>
  <c r="AX542" i="20"/>
  <c r="AX540" i="20"/>
  <c r="AX538" i="20"/>
  <c r="AX536" i="20"/>
  <c r="AX534" i="20"/>
  <c r="AX532" i="20"/>
  <c r="AX530" i="20"/>
  <c r="AX528" i="20"/>
  <c r="AX526" i="20"/>
  <c r="AX524" i="20"/>
  <c r="AX522" i="20"/>
  <c r="AX520" i="20"/>
  <c r="AX518" i="20"/>
  <c r="AX516" i="20"/>
  <c r="AX514" i="20"/>
  <c r="AX512" i="20"/>
  <c r="AX510" i="20"/>
  <c r="AX508" i="20"/>
  <c r="AX506" i="20"/>
  <c r="AX504" i="20"/>
  <c r="AX502" i="20"/>
  <c r="AX500" i="20"/>
  <c r="AX498" i="20"/>
  <c r="AX496" i="20"/>
  <c r="AX494" i="20"/>
  <c r="AX492" i="20"/>
  <c r="AX490" i="20"/>
  <c r="AX488" i="20"/>
  <c r="AX486" i="20"/>
  <c r="AX484" i="20"/>
  <c r="AX482" i="20"/>
  <c r="AX480" i="20"/>
  <c r="AX478" i="20"/>
  <c r="AX476" i="20"/>
  <c r="AX474" i="20"/>
  <c r="AX472" i="20"/>
  <c r="AX470" i="20"/>
  <c r="AX468" i="20"/>
  <c r="AX466" i="20"/>
  <c r="AX464" i="20"/>
  <c r="AX462" i="20"/>
  <c r="AX460" i="20"/>
  <c r="AX458" i="20"/>
  <c r="AX456" i="20"/>
  <c r="AX454" i="20"/>
  <c r="AX452" i="20"/>
  <c r="AX450" i="20"/>
  <c r="AX448" i="20"/>
  <c r="AX446" i="20"/>
  <c r="AX444" i="20"/>
  <c r="AX442" i="20"/>
  <c r="AX440" i="20"/>
  <c r="AX438" i="20"/>
  <c r="AX436" i="20"/>
  <c r="AX434" i="20"/>
  <c r="AX432" i="20"/>
  <c r="AX430" i="20"/>
  <c r="AX428" i="20"/>
  <c r="AX426" i="20"/>
  <c r="AX424" i="20"/>
  <c r="AX422" i="20"/>
  <c r="AX420" i="20"/>
  <c r="AX418" i="20"/>
  <c r="AX416" i="20"/>
  <c r="AX414" i="20"/>
  <c r="AX412" i="20"/>
  <c r="AX410" i="20"/>
  <c r="AX408" i="20"/>
  <c r="AX406" i="20"/>
  <c r="AX404" i="20"/>
  <c r="AX402" i="20"/>
  <c r="AX400" i="20"/>
  <c r="AX398" i="20"/>
  <c r="AX396" i="20"/>
  <c r="AX394" i="20"/>
  <c r="AX392" i="20"/>
  <c r="AX390" i="20"/>
  <c r="AX388" i="20"/>
  <c r="AX386" i="20"/>
  <c r="AX384" i="20"/>
  <c r="AX382" i="20"/>
  <c r="AX380" i="20"/>
  <c r="AX378" i="20"/>
  <c r="AX376" i="20"/>
  <c r="AX374" i="20"/>
  <c r="AX372" i="20"/>
  <c r="AX370" i="20"/>
  <c r="AX368" i="20"/>
  <c r="AX366" i="20"/>
  <c r="AX364" i="20"/>
  <c r="AX362" i="20"/>
  <c r="AX360" i="20"/>
  <c r="AX358" i="20"/>
  <c r="AX356" i="20"/>
  <c r="AX354" i="20"/>
  <c r="AX352" i="20"/>
  <c r="AX350" i="20"/>
  <c r="AX348" i="20"/>
  <c r="AX346" i="20"/>
  <c r="AX344" i="20"/>
  <c r="AX342" i="20"/>
  <c r="AX340" i="20"/>
  <c r="AX338" i="20"/>
  <c r="AX336" i="20"/>
  <c r="AX334" i="20"/>
  <c r="AX332" i="20"/>
  <c r="AX330" i="20"/>
  <c r="AX328" i="20"/>
  <c r="AX326" i="20"/>
  <c r="AX324" i="20"/>
  <c r="AX322" i="20"/>
  <c r="AX320" i="20"/>
  <c r="AX318" i="20"/>
  <c r="AX316" i="20"/>
  <c r="AX314" i="20"/>
  <c r="AX312" i="20"/>
  <c r="AX310" i="20"/>
  <c r="AX308" i="20"/>
  <c r="AX306" i="20"/>
  <c r="AX304" i="20"/>
  <c r="AX302" i="20"/>
  <c r="AX300" i="20"/>
  <c r="AX298" i="20"/>
  <c r="AX296" i="20"/>
  <c r="AX294" i="20"/>
  <c r="AX292" i="20"/>
  <c r="AX290" i="20"/>
  <c r="AX288" i="20"/>
  <c r="AX286" i="20"/>
  <c r="AX284" i="20"/>
  <c r="AX282" i="20"/>
  <c r="AX280" i="20"/>
  <c r="AX278" i="20"/>
  <c r="AX276" i="20"/>
  <c r="AX274" i="20"/>
  <c r="AX272" i="20"/>
  <c r="AX270" i="20"/>
  <c r="AX268" i="20"/>
  <c r="AX266" i="20"/>
  <c r="AX264" i="20"/>
  <c r="AX262" i="20"/>
  <c r="AX260" i="20"/>
  <c r="AX258" i="20"/>
  <c r="AX256" i="20"/>
  <c r="AX254" i="20"/>
  <c r="AX252" i="20"/>
  <c r="AX250" i="20"/>
  <c r="AX248" i="20"/>
  <c r="AX246" i="20"/>
  <c r="AX244" i="20"/>
  <c r="AX242" i="20"/>
  <c r="AX240" i="20"/>
  <c r="AX238" i="20"/>
  <c r="AX236" i="20"/>
  <c r="AX234" i="20"/>
  <c r="AX232" i="20"/>
  <c r="AX230" i="20"/>
  <c r="AX228" i="20"/>
  <c r="AX226" i="20"/>
  <c r="AX224" i="20"/>
  <c r="AX222" i="20"/>
  <c r="AX220" i="20"/>
  <c r="AX218" i="20"/>
  <c r="AX216" i="20"/>
  <c r="AX214" i="20"/>
  <c r="AX212" i="20"/>
  <c r="AX210" i="20"/>
  <c r="AX208" i="20"/>
  <c r="AX206" i="20"/>
  <c r="AX204" i="20"/>
  <c r="AX202" i="20"/>
  <c r="AX200" i="20"/>
  <c r="AX198" i="20"/>
  <c r="AX196" i="20"/>
  <c r="AX194" i="20"/>
  <c r="AX192" i="20"/>
  <c r="AX190" i="20"/>
  <c r="AX188" i="20"/>
  <c r="AX186" i="20"/>
  <c r="AX184" i="20"/>
  <c r="AX182" i="20"/>
  <c r="AX180" i="20"/>
  <c r="AX178" i="20"/>
  <c r="AX176" i="20"/>
  <c r="AX174" i="20"/>
  <c r="AX172" i="20"/>
  <c r="AX170" i="20"/>
  <c r="AX168" i="20"/>
  <c r="AX166" i="20"/>
  <c r="AX164" i="20"/>
  <c r="AX162" i="20"/>
  <c r="AX160" i="20"/>
  <c r="AX158" i="20"/>
  <c r="AX156" i="20"/>
  <c r="AX154" i="20"/>
  <c r="AX152" i="20"/>
  <c r="AX150" i="20"/>
  <c r="AX148" i="20"/>
  <c r="AX146" i="20"/>
  <c r="AX144" i="20"/>
  <c r="AX142" i="20"/>
  <c r="AX140" i="20"/>
  <c r="AX138" i="20"/>
  <c r="AX136" i="20"/>
  <c r="AX134" i="20"/>
  <c r="AX132" i="20"/>
  <c r="AX130" i="20"/>
  <c r="AX128" i="20"/>
  <c r="AX126" i="20"/>
  <c r="AX124" i="20"/>
  <c r="AX122" i="20"/>
  <c r="AX120" i="20"/>
  <c r="AX118" i="20"/>
  <c r="AX116" i="20"/>
  <c r="AX114" i="20"/>
  <c r="AX112" i="20"/>
  <c r="AX110" i="20"/>
  <c r="AX108" i="20"/>
  <c r="AX106" i="20"/>
  <c r="AX104" i="20"/>
  <c r="Z663" i="20"/>
  <c r="Z661" i="20"/>
  <c r="Z659" i="20"/>
  <c r="Z657" i="20"/>
  <c r="Z655" i="20"/>
  <c r="Z653" i="20"/>
  <c r="Z651" i="20"/>
  <c r="Z649" i="20"/>
  <c r="Z647" i="20"/>
  <c r="Z645" i="20"/>
  <c r="Z643" i="20"/>
  <c r="Z641" i="20"/>
  <c r="Z639" i="20"/>
  <c r="Z637" i="20"/>
  <c r="Z635" i="20"/>
  <c r="Z633" i="20"/>
  <c r="Z631" i="20"/>
  <c r="Z629" i="20"/>
  <c r="Z627" i="20"/>
  <c r="Z625" i="20"/>
  <c r="Z623" i="20"/>
  <c r="Z621" i="20"/>
  <c r="Z619" i="20"/>
  <c r="Z617" i="20"/>
  <c r="Z615" i="20"/>
  <c r="Z613" i="20"/>
  <c r="Z611" i="20"/>
  <c r="Z609" i="20"/>
  <c r="Z607" i="20"/>
  <c r="Z605" i="20"/>
  <c r="Z603" i="20"/>
  <c r="Z601" i="20"/>
  <c r="Z599" i="20"/>
  <c r="Z597" i="20"/>
  <c r="Z595" i="20"/>
  <c r="Z593" i="20"/>
  <c r="Z591" i="20"/>
  <c r="Z589" i="20"/>
  <c r="Z587" i="20"/>
  <c r="Z585" i="20"/>
  <c r="Z583" i="20"/>
  <c r="Z581" i="20"/>
  <c r="Z579" i="20"/>
  <c r="Z577" i="20"/>
  <c r="Z575" i="20"/>
  <c r="Z573" i="20"/>
  <c r="Z571" i="20"/>
  <c r="Z569" i="20"/>
  <c r="Z567" i="20"/>
  <c r="Z565" i="20"/>
  <c r="Z563" i="20"/>
  <c r="Z561" i="20"/>
  <c r="Z559" i="20"/>
  <c r="Z557" i="20"/>
  <c r="Z555" i="20"/>
  <c r="Z553" i="20"/>
  <c r="Z551" i="20"/>
  <c r="Z549" i="20"/>
  <c r="Z547" i="20"/>
  <c r="Z545" i="20"/>
  <c r="Z544" i="20"/>
  <c r="Z542" i="20"/>
  <c r="Z540" i="20"/>
  <c r="Z538" i="20"/>
  <c r="Z536" i="20"/>
  <c r="Z534" i="20"/>
  <c r="Z532" i="20"/>
  <c r="Z530" i="20"/>
  <c r="Z528" i="20"/>
  <c r="Z526" i="20"/>
  <c r="Z524" i="20"/>
  <c r="Z522" i="20"/>
  <c r="Z520" i="20"/>
  <c r="Z518" i="20"/>
  <c r="Z516" i="20"/>
  <c r="Z514" i="20"/>
  <c r="Z512" i="20"/>
  <c r="Z510" i="20"/>
  <c r="Z508" i="20"/>
  <c r="Z506" i="20"/>
  <c r="Z504" i="20"/>
  <c r="Z502" i="20"/>
  <c r="Z500" i="20"/>
  <c r="Z498" i="20"/>
  <c r="Z496" i="20"/>
  <c r="Z494" i="20"/>
  <c r="Z492" i="20"/>
  <c r="Z490" i="20"/>
  <c r="Z488" i="20"/>
  <c r="Z486" i="20"/>
  <c r="Z484" i="20"/>
  <c r="Z482" i="20"/>
  <c r="Z480" i="20"/>
  <c r="Z478" i="20"/>
  <c r="Z476" i="20"/>
  <c r="Z474" i="20"/>
  <c r="Z472" i="20"/>
  <c r="Z470" i="20"/>
  <c r="Z468" i="20"/>
  <c r="Z466" i="20"/>
  <c r="Z464" i="20"/>
  <c r="Z462" i="20"/>
  <c r="Z460" i="20"/>
  <c r="Z458" i="20"/>
  <c r="Z456" i="20"/>
  <c r="Z454" i="20"/>
  <c r="Z452" i="20"/>
  <c r="Z450" i="20"/>
  <c r="Z448" i="20"/>
  <c r="Z446" i="20"/>
  <c r="Z444" i="20"/>
  <c r="Z442" i="20"/>
  <c r="Z440" i="20"/>
  <c r="Z438" i="20"/>
  <c r="Z436" i="20"/>
  <c r="Z434" i="20"/>
  <c r="Z432" i="20"/>
  <c r="Z430" i="20"/>
  <c r="Z428" i="20"/>
  <c r="Z426" i="20"/>
  <c r="Z424" i="20"/>
  <c r="Z422" i="20"/>
  <c r="Z420" i="20"/>
  <c r="Z418" i="20"/>
  <c r="Z416" i="20"/>
  <c r="Z414" i="20"/>
  <c r="Z412" i="20"/>
  <c r="Z410" i="20"/>
  <c r="Z408" i="20"/>
  <c r="Z406" i="20"/>
  <c r="Z404" i="20"/>
  <c r="Z402" i="20"/>
  <c r="Z400" i="20"/>
  <c r="Z398" i="20"/>
  <c r="Z396" i="20"/>
  <c r="Z394" i="20"/>
  <c r="Z392" i="20"/>
  <c r="Z390" i="20"/>
  <c r="Z388" i="20"/>
  <c r="Z386" i="20"/>
  <c r="Z384" i="20"/>
  <c r="Z382" i="20"/>
  <c r="Z380" i="20"/>
  <c r="Z378" i="20"/>
  <c r="Z376" i="20"/>
  <c r="Z374" i="20"/>
  <c r="Z372" i="20"/>
  <c r="Z370" i="20"/>
  <c r="Z368" i="20"/>
  <c r="Z366" i="20"/>
  <c r="Z364" i="20"/>
  <c r="Z362" i="20"/>
  <c r="Z360" i="20"/>
  <c r="Z358" i="20"/>
  <c r="Z356" i="20"/>
  <c r="Z354" i="20"/>
  <c r="Z352" i="20"/>
  <c r="Z350" i="20"/>
  <c r="Z348" i="20"/>
  <c r="Z346" i="20"/>
  <c r="Z344" i="20"/>
  <c r="Z342" i="20"/>
  <c r="Z340" i="20"/>
  <c r="Z338" i="20"/>
  <c r="Z336" i="20"/>
  <c r="Z334" i="20"/>
  <c r="Z332" i="20"/>
  <c r="Z330" i="20"/>
  <c r="Z328" i="20"/>
  <c r="Z326" i="20"/>
  <c r="Z324" i="20"/>
  <c r="Z322" i="20"/>
  <c r="Z320" i="20"/>
  <c r="Z318" i="20"/>
  <c r="Z316" i="20"/>
  <c r="Z314" i="20"/>
  <c r="Z312" i="20"/>
  <c r="Z310" i="20"/>
  <c r="Z308" i="20"/>
  <c r="Z306" i="20"/>
  <c r="Z304" i="20"/>
  <c r="Z302" i="20"/>
  <c r="Z300" i="20"/>
  <c r="Z298" i="20"/>
  <c r="Z296" i="20"/>
  <c r="Z294" i="20"/>
  <c r="Z292" i="20"/>
  <c r="Z290" i="20"/>
  <c r="Z288" i="20"/>
  <c r="Z286" i="20"/>
  <c r="Z284" i="20"/>
  <c r="Z282" i="20"/>
  <c r="Z280" i="20"/>
  <c r="Z278" i="20"/>
  <c r="Z276" i="20"/>
  <c r="Z274" i="20"/>
  <c r="Z272" i="20"/>
  <c r="Z270" i="20"/>
  <c r="Z268" i="20"/>
  <c r="Z266" i="20"/>
  <c r="Z264" i="20"/>
  <c r="Z262" i="20"/>
  <c r="Z260" i="20"/>
  <c r="Z258" i="20"/>
  <c r="Z256" i="20"/>
  <c r="Z254" i="20"/>
  <c r="Z252" i="20"/>
  <c r="Z250" i="20"/>
  <c r="Z248" i="20"/>
  <c r="Z246" i="20"/>
  <c r="Z244" i="20"/>
  <c r="Z242" i="20"/>
  <c r="Z240" i="20"/>
  <c r="Z238" i="20"/>
  <c r="Z236" i="20"/>
  <c r="Z234" i="20"/>
  <c r="Z232" i="20"/>
  <c r="Z230" i="20"/>
  <c r="Z228" i="20"/>
  <c r="Z226" i="20"/>
  <c r="Z224" i="20"/>
  <c r="Z222" i="20"/>
  <c r="Z220" i="20"/>
  <c r="Z218" i="20"/>
  <c r="Z216" i="20"/>
  <c r="Z214" i="20"/>
  <c r="Z212" i="20"/>
  <c r="Z210" i="20"/>
  <c r="Z201" i="20"/>
  <c r="Z199" i="20"/>
  <c r="Z197" i="20"/>
  <c r="Z195" i="20"/>
  <c r="Z193" i="20"/>
  <c r="Z191" i="20"/>
  <c r="Z189" i="20"/>
  <c r="Z187" i="20"/>
  <c r="Z185" i="20"/>
  <c r="Z183" i="20"/>
  <c r="Z181" i="20"/>
  <c r="Z179" i="20"/>
  <c r="Z177" i="20"/>
  <c r="Z175" i="20"/>
  <c r="Z173" i="20"/>
  <c r="Z171" i="20"/>
  <c r="Z169" i="20"/>
  <c r="Z167" i="20"/>
  <c r="Z165" i="20"/>
  <c r="Z163" i="20"/>
  <c r="Z161" i="20"/>
  <c r="Z159" i="20"/>
  <c r="Z157" i="20"/>
  <c r="Z155" i="20"/>
  <c r="Z153" i="20"/>
  <c r="Z151" i="20"/>
  <c r="Z149" i="20"/>
  <c r="Z147" i="20"/>
  <c r="Z145" i="20"/>
  <c r="Z143" i="20"/>
  <c r="Z141" i="20"/>
  <c r="Z139" i="20"/>
  <c r="Z137" i="20"/>
  <c r="Z135" i="20"/>
  <c r="Z133" i="20"/>
  <c r="Z131" i="20"/>
  <c r="Z129" i="20"/>
  <c r="Z127" i="20"/>
  <c r="Z125" i="20"/>
  <c r="Z123" i="20"/>
  <c r="Z121" i="20"/>
  <c r="AN664" i="20"/>
  <c r="AN663" i="20"/>
  <c r="AN662" i="20"/>
  <c r="AN661" i="20"/>
  <c r="AN660" i="20"/>
  <c r="AN659" i="20"/>
  <c r="AN658" i="20"/>
  <c r="AN657" i="20"/>
  <c r="AN656" i="20"/>
  <c r="AN655" i="20"/>
  <c r="AN654" i="20"/>
  <c r="AN653" i="20"/>
  <c r="AN652" i="20"/>
  <c r="AN651" i="20"/>
  <c r="AN650" i="20"/>
  <c r="AN649" i="20"/>
  <c r="AN648" i="20"/>
  <c r="AN647" i="20"/>
  <c r="AN646" i="20"/>
  <c r="AN645" i="20"/>
  <c r="AN644" i="20"/>
  <c r="AN643" i="20"/>
  <c r="AN642" i="20"/>
  <c r="AN641" i="20"/>
  <c r="AN640" i="20"/>
  <c r="AN639" i="20"/>
  <c r="AN638" i="20"/>
  <c r="AN637" i="20"/>
  <c r="AN636" i="20"/>
  <c r="AN635" i="20"/>
  <c r="AN634" i="20"/>
  <c r="AN633" i="20"/>
  <c r="AN632" i="20"/>
  <c r="AN631" i="20"/>
  <c r="AN630" i="20"/>
  <c r="AN629" i="20"/>
  <c r="AN628" i="20"/>
  <c r="AN627" i="20"/>
  <c r="AN626" i="20"/>
  <c r="AN625" i="20"/>
  <c r="AN624" i="20"/>
  <c r="AN623" i="20"/>
  <c r="AN622" i="20"/>
  <c r="AN621" i="20"/>
  <c r="AN620" i="20"/>
  <c r="AN619" i="20"/>
  <c r="AN618" i="20"/>
  <c r="AN617" i="20"/>
  <c r="AN616" i="20"/>
  <c r="AN615" i="20"/>
  <c r="AN614" i="20"/>
  <c r="AN613" i="20"/>
  <c r="AN612" i="20"/>
  <c r="AN611" i="20"/>
  <c r="AN610" i="20"/>
  <c r="AN609" i="20"/>
  <c r="AN608" i="20"/>
  <c r="AN607" i="20"/>
  <c r="AN606" i="20"/>
  <c r="AN605" i="20"/>
  <c r="AN604" i="20"/>
  <c r="AN603" i="20"/>
  <c r="AN602" i="20"/>
  <c r="AN601" i="20"/>
  <c r="AN600" i="20"/>
  <c r="AN599" i="20"/>
  <c r="AN598" i="20"/>
  <c r="AN597" i="20"/>
  <c r="AN596" i="20"/>
  <c r="AN595" i="20"/>
  <c r="AN594" i="20"/>
  <c r="AN593" i="20"/>
  <c r="AN592" i="20"/>
  <c r="AN591" i="20"/>
  <c r="AN590" i="20"/>
  <c r="AN589" i="20"/>
  <c r="AN588" i="20"/>
  <c r="AN587" i="20"/>
  <c r="AN586" i="20"/>
  <c r="AN585" i="20"/>
  <c r="AN584" i="20"/>
  <c r="AN583" i="20"/>
  <c r="AN582" i="20"/>
  <c r="AN581" i="20"/>
  <c r="AN580" i="20"/>
  <c r="AN579" i="20"/>
  <c r="AN578" i="20"/>
  <c r="AN577" i="20"/>
  <c r="AN576" i="20"/>
  <c r="AN575" i="20"/>
  <c r="AN574" i="20"/>
  <c r="AN573" i="20"/>
  <c r="AN572" i="20"/>
  <c r="AN571" i="20"/>
  <c r="AN570" i="20"/>
  <c r="AN569" i="20"/>
  <c r="AN568" i="20"/>
  <c r="AN567" i="20"/>
  <c r="AN566" i="20"/>
  <c r="AN565" i="20"/>
  <c r="AN564" i="20"/>
  <c r="AN563" i="20"/>
  <c r="AN562" i="20"/>
  <c r="AN561" i="20"/>
  <c r="AN560" i="20"/>
  <c r="AN559" i="20"/>
  <c r="AN558" i="20"/>
  <c r="AN557" i="20"/>
  <c r="AN556" i="20"/>
  <c r="AN555" i="20"/>
  <c r="AN554" i="20"/>
  <c r="AN553" i="20"/>
  <c r="AN552" i="20"/>
  <c r="AN551" i="20"/>
  <c r="AN550" i="20"/>
  <c r="AN549" i="20"/>
  <c r="AN548" i="20"/>
  <c r="AN547" i="20"/>
  <c r="AN546" i="20"/>
  <c r="AN545" i="20"/>
  <c r="AN544" i="20"/>
  <c r="AN543" i="20"/>
  <c r="AN542" i="20"/>
  <c r="AN541" i="20"/>
  <c r="AN540" i="20"/>
  <c r="AN539" i="20"/>
  <c r="AN538" i="20"/>
  <c r="AN537" i="20"/>
  <c r="AN536" i="20"/>
  <c r="AN535" i="20"/>
  <c r="AN534" i="20"/>
  <c r="AN533" i="20"/>
  <c r="AN532" i="20"/>
  <c r="AN531" i="20"/>
  <c r="AN530" i="20"/>
  <c r="AN529" i="20"/>
  <c r="AN528" i="20"/>
  <c r="AN527" i="20"/>
  <c r="AN526" i="20"/>
  <c r="AN525" i="20"/>
  <c r="AN524" i="20"/>
  <c r="AN523" i="20"/>
  <c r="AN522" i="20"/>
  <c r="AN521" i="20"/>
  <c r="AN520" i="20"/>
  <c r="AN519" i="20"/>
  <c r="AN518" i="20"/>
  <c r="AN517" i="20"/>
  <c r="AN516" i="20"/>
  <c r="AN515" i="20"/>
  <c r="AN514" i="20"/>
  <c r="AN513" i="20"/>
  <c r="AN512" i="20"/>
  <c r="AN511" i="20"/>
  <c r="AN510" i="20"/>
  <c r="AN509" i="20"/>
  <c r="AN508" i="20"/>
  <c r="AN507" i="20"/>
  <c r="AN506" i="20"/>
  <c r="AN505" i="20"/>
  <c r="AN504" i="20"/>
  <c r="AN503" i="20"/>
  <c r="AN502" i="20"/>
  <c r="AN501" i="20"/>
  <c r="AN500" i="20"/>
  <c r="AN499" i="20"/>
  <c r="AN498" i="20"/>
  <c r="AN497" i="20"/>
  <c r="AN496" i="20"/>
  <c r="AN495" i="20"/>
  <c r="AN494" i="20"/>
  <c r="AN493" i="20"/>
  <c r="AN492" i="20"/>
  <c r="AN491" i="20"/>
  <c r="AN490" i="20"/>
  <c r="AN489" i="20"/>
  <c r="AN488" i="20"/>
  <c r="AN487" i="20"/>
  <c r="AN486" i="20"/>
  <c r="AN485" i="20"/>
  <c r="AN484" i="20"/>
  <c r="AN483" i="20"/>
  <c r="AN482" i="20"/>
  <c r="AN481" i="20"/>
  <c r="AN480" i="20"/>
  <c r="AN479" i="20"/>
  <c r="AN478" i="20"/>
  <c r="AN477" i="20"/>
  <c r="AN476" i="20"/>
  <c r="AN475" i="20"/>
  <c r="AN474" i="20"/>
  <c r="AN473" i="20"/>
  <c r="AN472" i="20"/>
  <c r="AN471" i="20"/>
  <c r="AN470" i="20"/>
  <c r="AN469" i="20"/>
  <c r="AN468" i="20"/>
  <c r="AN467" i="20"/>
  <c r="AN466" i="20"/>
  <c r="AN465" i="20"/>
  <c r="AN464" i="20"/>
  <c r="AN463" i="20"/>
  <c r="AN462" i="20"/>
  <c r="AN461" i="20"/>
  <c r="AN460" i="20"/>
  <c r="AN459" i="20"/>
  <c r="AN458" i="20"/>
  <c r="AN457" i="20"/>
  <c r="AN456" i="20"/>
  <c r="AN455" i="20"/>
  <c r="AN454" i="20"/>
  <c r="AN453" i="20"/>
  <c r="AN452" i="20"/>
  <c r="AN451" i="20"/>
  <c r="AN450" i="20"/>
  <c r="AN449" i="20"/>
  <c r="AN448" i="20"/>
  <c r="AN447" i="20"/>
  <c r="AN446" i="20"/>
  <c r="AN445" i="20"/>
  <c r="AN444" i="20"/>
  <c r="AN443" i="20"/>
  <c r="AN442" i="20"/>
  <c r="AN441" i="20"/>
  <c r="AN440" i="20"/>
  <c r="AN439" i="20"/>
  <c r="AN438" i="20"/>
  <c r="AN437" i="20"/>
  <c r="AN436" i="20"/>
  <c r="AN435" i="20"/>
  <c r="AN434" i="20"/>
  <c r="AN433" i="20"/>
  <c r="AN432" i="20"/>
  <c r="AN431" i="20"/>
  <c r="AN430" i="20"/>
  <c r="AN429" i="20"/>
  <c r="AN428" i="20"/>
  <c r="AN427" i="20"/>
  <c r="AN426" i="20"/>
  <c r="AN425" i="20"/>
  <c r="AN424" i="20"/>
  <c r="AN423" i="20"/>
  <c r="AN422" i="20"/>
  <c r="AN421" i="20"/>
  <c r="AN420" i="20"/>
  <c r="AN419" i="20"/>
  <c r="AN418" i="20"/>
  <c r="AN417" i="20"/>
  <c r="AN416" i="20"/>
  <c r="AN415" i="20"/>
  <c r="AN414" i="20"/>
  <c r="AN413" i="20"/>
  <c r="AN412" i="20"/>
  <c r="AN411" i="20"/>
  <c r="AN410" i="20"/>
  <c r="AN409" i="20"/>
  <c r="AN408" i="20"/>
  <c r="AN407" i="20"/>
  <c r="AN406" i="20"/>
  <c r="AN405" i="20"/>
  <c r="AN404" i="20"/>
  <c r="AN403" i="20"/>
  <c r="AN402" i="20"/>
  <c r="AN401" i="20"/>
  <c r="AN400" i="20"/>
  <c r="AN399" i="20"/>
  <c r="AN398" i="20"/>
  <c r="AN397" i="20"/>
  <c r="AN396" i="20"/>
  <c r="AN395" i="20"/>
  <c r="AN394" i="20"/>
  <c r="AN393" i="20"/>
  <c r="AN392" i="20"/>
  <c r="AN391" i="20"/>
  <c r="AN390" i="20"/>
  <c r="AN389" i="20"/>
  <c r="AN388" i="20"/>
  <c r="AN387" i="20"/>
  <c r="AN386" i="20"/>
  <c r="AN385" i="20"/>
  <c r="AN384" i="20"/>
  <c r="AN383" i="20"/>
  <c r="AN382" i="20"/>
  <c r="AN381" i="20"/>
  <c r="AN380" i="20"/>
  <c r="AN379" i="20"/>
  <c r="AN378" i="20"/>
  <c r="AN377" i="20"/>
  <c r="AN376" i="20"/>
  <c r="AN375" i="20"/>
  <c r="AN374" i="20"/>
  <c r="AN373" i="20"/>
  <c r="AN372" i="20"/>
  <c r="AN371" i="20"/>
  <c r="AN370" i="20"/>
  <c r="AN369" i="20"/>
  <c r="AN368" i="20"/>
  <c r="AN367" i="20"/>
  <c r="AN366" i="20"/>
  <c r="AN365" i="20"/>
  <c r="AN364" i="20"/>
  <c r="AN363" i="20"/>
  <c r="AN362" i="20"/>
  <c r="AN361" i="20"/>
  <c r="AN360" i="20"/>
  <c r="AN359" i="20"/>
  <c r="AN358" i="20"/>
  <c r="AN357" i="20"/>
  <c r="AN356" i="20"/>
  <c r="AN355" i="20"/>
  <c r="AN354" i="20"/>
  <c r="AN353" i="20"/>
  <c r="AN352" i="20"/>
  <c r="AN351" i="20"/>
  <c r="AN350" i="20"/>
  <c r="AN349" i="20"/>
  <c r="AN348" i="20"/>
  <c r="AN347" i="20"/>
  <c r="AN346" i="20"/>
  <c r="AN345" i="20"/>
  <c r="AN344" i="20"/>
  <c r="AN343" i="20"/>
  <c r="AN342" i="20"/>
  <c r="AN341" i="20"/>
  <c r="AN340" i="20"/>
  <c r="AN339" i="20"/>
  <c r="AN338" i="20"/>
  <c r="AN337" i="20"/>
  <c r="AN336" i="20"/>
  <c r="AN335" i="20"/>
  <c r="AN334" i="20"/>
  <c r="AN333" i="20"/>
  <c r="AN332" i="20"/>
  <c r="AN331" i="20"/>
  <c r="AN330" i="20"/>
  <c r="AN329" i="20"/>
  <c r="AN328" i="20"/>
  <c r="AN327" i="20"/>
  <c r="AN326" i="20"/>
  <c r="AN325" i="20"/>
  <c r="AN324" i="20"/>
  <c r="AN323" i="20"/>
  <c r="AN322" i="20"/>
  <c r="AN321" i="20"/>
  <c r="AN320" i="20"/>
  <c r="AN319" i="20"/>
  <c r="AN318" i="20"/>
  <c r="AN317" i="20"/>
  <c r="AN316" i="20"/>
  <c r="AN315" i="20"/>
  <c r="AN314" i="20"/>
  <c r="AN313" i="20"/>
  <c r="AN312" i="20"/>
  <c r="AN311" i="20"/>
  <c r="AN310" i="20"/>
  <c r="AN309" i="20"/>
  <c r="AN308" i="20"/>
  <c r="AN307" i="20"/>
  <c r="AN306" i="20"/>
  <c r="AN305" i="20"/>
  <c r="AN304" i="20"/>
  <c r="AN303" i="20"/>
  <c r="AN302" i="20"/>
  <c r="AN301" i="20"/>
  <c r="AN300" i="20"/>
  <c r="AN299" i="20"/>
  <c r="AN298" i="20"/>
  <c r="AN297" i="20"/>
  <c r="AN296" i="20"/>
  <c r="AN295" i="20"/>
  <c r="AN294" i="20"/>
  <c r="AN293" i="20"/>
  <c r="AN292" i="20"/>
  <c r="AN291" i="20"/>
  <c r="AN290" i="20"/>
  <c r="AN289" i="20"/>
  <c r="AN288" i="20"/>
  <c r="AN287" i="20"/>
  <c r="AN286" i="20"/>
  <c r="AN285" i="20"/>
  <c r="AN284" i="20"/>
  <c r="AN283" i="20"/>
  <c r="AN282" i="20"/>
  <c r="AN281" i="20"/>
  <c r="AN280" i="20"/>
  <c r="AN279" i="20"/>
  <c r="AN278" i="20"/>
  <c r="AN277" i="20"/>
  <c r="AN276" i="20"/>
  <c r="AN275" i="20"/>
  <c r="AN274" i="20"/>
  <c r="AN273" i="20"/>
  <c r="AN272" i="20"/>
  <c r="AN271" i="20"/>
  <c r="AN270" i="20"/>
  <c r="AN269" i="20"/>
  <c r="AN267" i="20"/>
  <c r="AN266" i="20"/>
  <c r="AN265" i="20"/>
  <c r="AN264" i="20"/>
  <c r="AN263" i="20"/>
  <c r="AN262" i="20"/>
  <c r="AN261" i="20"/>
  <c r="AN260" i="20"/>
  <c r="AN259" i="20"/>
  <c r="AN258" i="20"/>
  <c r="AN257" i="20"/>
  <c r="AN256" i="20"/>
  <c r="AN255" i="20"/>
  <c r="AN254" i="20"/>
  <c r="AN253" i="20"/>
  <c r="AN252" i="20"/>
  <c r="AN251" i="20"/>
  <c r="AN250" i="20"/>
  <c r="AN249" i="20"/>
  <c r="AN248" i="20"/>
  <c r="AN247" i="20"/>
  <c r="AN246" i="20"/>
  <c r="AN245" i="20"/>
  <c r="AN244" i="20"/>
  <c r="AN243" i="20"/>
  <c r="AN242" i="20"/>
  <c r="AN241" i="20"/>
  <c r="AN240" i="20"/>
  <c r="AN239" i="20"/>
  <c r="AN238" i="20"/>
  <c r="AN237" i="20"/>
  <c r="AN236" i="20"/>
  <c r="AN235" i="20"/>
  <c r="AN234" i="20"/>
  <c r="AN233" i="20"/>
  <c r="AN232" i="20"/>
  <c r="AN231" i="20"/>
  <c r="AN230" i="20"/>
  <c r="AN229" i="20"/>
  <c r="AN228" i="20"/>
  <c r="AN227" i="20"/>
  <c r="AN226" i="20"/>
  <c r="AN225" i="20"/>
  <c r="AN224" i="20"/>
  <c r="AN223" i="20"/>
  <c r="AN222" i="20"/>
  <c r="AN221" i="20"/>
  <c r="AN220" i="20"/>
  <c r="AN219" i="20"/>
  <c r="AN218" i="20"/>
  <c r="AN217" i="20"/>
  <c r="AN216" i="20"/>
  <c r="AN215" i="20"/>
  <c r="AN214" i="20"/>
  <c r="AN213" i="20"/>
  <c r="AN212" i="20"/>
  <c r="AN211" i="20"/>
  <c r="AN210" i="20"/>
  <c r="AN209" i="20"/>
  <c r="AN208" i="20"/>
  <c r="AN207" i="20"/>
  <c r="AN206" i="20"/>
  <c r="AN205" i="20"/>
  <c r="AN204" i="20"/>
  <c r="AN203" i="20"/>
  <c r="AN202" i="20"/>
  <c r="AN201" i="20"/>
  <c r="AN200" i="20"/>
  <c r="AN199" i="20"/>
  <c r="AN198" i="20"/>
  <c r="AN197" i="20"/>
  <c r="AN196" i="20"/>
  <c r="AN195" i="20"/>
  <c r="AN194" i="20"/>
  <c r="AN193" i="20"/>
  <c r="AN192" i="20"/>
  <c r="AN191" i="20"/>
  <c r="AN190" i="20"/>
  <c r="AN189" i="20"/>
  <c r="AN188" i="20"/>
  <c r="AN187" i="20"/>
  <c r="AN186" i="20"/>
  <c r="AN185" i="20"/>
  <c r="AN184" i="20"/>
  <c r="AN183" i="20"/>
  <c r="AN182" i="20"/>
  <c r="AN181" i="20"/>
  <c r="AN180" i="20"/>
  <c r="AN179" i="20"/>
  <c r="AN178" i="20"/>
  <c r="AN177" i="20"/>
  <c r="AN176" i="20"/>
  <c r="AN175" i="20"/>
  <c r="AN174" i="20"/>
  <c r="AN173" i="20"/>
  <c r="AN172" i="20"/>
  <c r="AN171" i="20"/>
  <c r="AN170" i="20"/>
  <c r="AN169" i="20"/>
  <c r="AN168" i="20"/>
  <c r="AN167" i="20"/>
  <c r="AN166" i="20"/>
  <c r="AN165" i="20"/>
  <c r="AN164" i="20"/>
  <c r="AN163" i="20"/>
  <c r="AN162" i="20"/>
  <c r="AN161" i="20"/>
  <c r="AN160" i="20"/>
  <c r="AN159" i="20"/>
  <c r="AN158" i="20"/>
  <c r="AN157" i="20"/>
  <c r="AN156" i="20"/>
  <c r="AN155" i="20"/>
  <c r="AN154" i="20"/>
  <c r="AN153" i="20"/>
  <c r="AN152" i="20"/>
  <c r="AN151" i="20"/>
  <c r="AN150" i="20"/>
  <c r="AN149" i="20"/>
  <c r="AN148" i="20"/>
  <c r="AN147" i="20"/>
  <c r="AN146" i="20"/>
  <c r="AN145" i="20"/>
  <c r="AN144" i="20"/>
  <c r="AN143" i="20"/>
  <c r="AN142" i="20"/>
  <c r="AN141" i="20"/>
  <c r="AN140" i="20"/>
  <c r="AN139" i="20"/>
  <c r="AN138" i="20"/>
  <c r="AN137" i="20"/>
  <c r="AN136" i="20"/>
  <c r="AN135" i="20"/>
  <c r="AN134" i="20"/>
  <c r="AN133" i="20"/>
  <c r="AN132" i="20"/>
  <c r="AN131" i="20"/>
  <c r="AN130" i="20"/>
  <c r="AN129" i="20"/>
  <c r="AN128" i="20"/>
  <c r="AN127" i="20"/>
  <c r="AN126" i="20"/>
  <c r="AN125" i="20"/>
  <c r="AN124" i="20"/>
  <c r="AN123" i="20"/>
  <c r="AN122" i="20"/>
  <c r="AN121" i="20"/>
  <c r="AN120" i="20"/>
  <c r="Z120" i="20" l="1"/>
  <c r="Z122" i="20"/>
  <c r="Z124" i="20"/>
  <c r="Z126" i="20"/>
  <c r="Z128" i="20"/>
  <c r="Z130" i="20"/>
  <c r="Z132" i="20"/>
  <c r="Z134" i="20"/>
  <c r="Z136" i="20"/>
  <c r="Z138" i="20"/>
  <c r="Z140" i="20"/>
  <c r="Z142" i="20"/>
  <c r="Z144" i="20"/>
  <c r="Z146" i="20"/>
  <c r="Z148" i="20"/>
  <c r="Z150" i="20"/>
  <c r="Z152" i="20"/>
  <c r="Z154" i="20"/>
  <c r="Z156" i="20"/>
  <c r="Z158" i="20"/>
  <c r="Z160" i="20"/>
  <c r="Z162" i="20"/>
  <c r="Z164" i="20"/>
  <c r="Z166" i="20"/>
  <c r="Z168" i="20"/>
  <c r="Z170" i="20"/>
  <c r="Z172" i="20"/>
  <c r="Z174" i="20"/>
  <c r="Z176" i="20"/>
  <c r="Z178" i="20"/>
  <c r="Z180" i="20"/>
  <c r="Z182" i="20"/>
  <c r="Z184" i="20"/>
  <c r="Z186" i="20"/>
  <c r="Z188" i="20"/>
  <c r="Z190" i="20"/>
  <c r="Z192" i="20"/>
  <c r="Z194" i="20"/>
  <c r="Z196" i="20"/>
  <c r="Z198" i="20"/>
  <c r="Z200" i="20"/>
  <c r="Z202" i="20"/>
  <c r="Z203" i="20"/>
  <c r="Z209" i="20"/>
  <c r="Z211" i="20"/>
  <c r="Z213" i="20"/>
  <c r="Z215" i="20"/>
  <c r="Z217" i="20"/>
  <c r="Z219" i="20"/>
  <c r="Z221" i="20"/>
  <c r="Z223" i="20"/>
  <c r="Z225" i="20"/>
  <c r="Z227" i="20"/>
  <c r="Z229" i="20"/>
  <c r="Z231" i="20"/>
  <c r="Z233" i="20"/>
  <c r="Z235" i="20"/>
  <c r="Z237" i="20"/>
  <c r="Z239" i="20"/>
  <c r="Z241" i="20"/>
  <c r="Z243" i="20"/>
  <c r="Z245" i="20"/>
  <c r="Z247" i="20"/>
  <c r="Z249" i="20"/>
  <c r="Z251" i="20"/>
  <c r="Z253" i="20"/>
  <c r="Z255" i="20"/>
  <c r="Z257" i="20"/>
  <c r="Z259" i="20"/>
  <c r="Z261" i="20"/>
  <c r="Z263" i="20"/>
  <c r="Z265" i="20"/>
  <c r="Z267" i="20"/>
  <c r="Z269" i="20"/>
  <c r="Z271" i="20"/>
  <c r="Z273" i="20"/>
  <c r="Z275" i="20"/>
  <c r="Z277" i="20"/>
  <c r="Z279" i="20"/>
  <c r="Z281" i="20"/>
  <c r="Z283" i="20"/>
  <c r="Z285" i="20"/>
  <c r="Z287" i="20"/>
  <c r="Z289" i="20"/>
  <c r="Z291" i="20"/>
  <c r="Z293" i="20"/>
  <c r="Z295" i="20"/>
  <c r="Z297" i="20"/>
  <c r="Z299" i="20"/>
  <c r="Z301" i="20"/>
  <c r="Z303" i="20"/>
  <c r="Z305" i="20"/>
  <c r="Z307" i="20"/>
  <c r="Z309" i="20"/>
  <c r="Z311" i="20"/>
  <c r="Z313" i="20"/>
  <c r="Z315" i="20"/>
  <c r="Z317" i="20"/>
  <c r="Z319" i="20"/>
  <c r="Z321" i="20"/>
  <c r="Z323" i="20"/>
  <c r="Z325" i="20"/>
  <c r="Z327" i="20"/>
  <c r="Z329" i="20"/>
  <c r="Z331" i="20"/>
  <c r="Z333" i="20"/>
  <c r="Z335" i="20"/>
  <c r="Z337" i="20"/>
  <c r="Z339" i="20"/>
  <c r="Z341" i="20"/>
  <c r="Z343" i="20"/>
  <c r="Z345" i="20"/>
  <c r="Z347" i="20"/>
  <c r="Z349" i="20"/>
  <c r="Z351" i="20"/>
  <c r="Z353" i="20"/>
  <c r="Z355" i="20"/>
  <c r="Z357" i="20"/>
  <c r="Z359" i="20"/>
  <c r="Z361" i="20"/>
  <c r="Z363" i="20"/>
  <c r="Z365" i="20"/>
  <c r="Z367" i="20"/>
  <c r="Z369" i="20"/>
  <c r="Z371" i="20"/>
  <c r="Z373" i="20"/>
  <c r="Z375" i="20"/>
  <c r="Z377" i="20"/>
  <c r="Z379" i="20"/>
  <c r="Z381" i="20"/>
  <c r="Z383" i="20"/>
  <c r="Z385" i="20"/>
  <c r="Z387" i="20"/>
  <c r="Z389" i="20"/>
  <c r="Z391" i="20"/>
  <c r="Z393" i="20"/>
  <c r="Z395" i="20"/>
  <c r="Z397" i="20"/>
  <c r="Z399" i="20"/>
  <c r="Z401" i="20"/>
  <c r="Z403" i="20"/>
  <c r="Z405" i="20"/>
  <c r="Z407" i="20"/>
  <c r="Z409" i="20"/>
  <c r="Z411" i="20"/>
  <c r="Z413" i="20"/>
  <c r="Z415" i="20"/>
  <c r="Z417" i="20"/>
  <c r="Z419" i="20"/>
  <c r="Z421" i="20"/>
  <c r="Z423" i="20"/>
  <c r="Z425" i="20"/>
  <c r="Z427" i="20"/>
  <c r="Z429" i="20"/>
  <c r="Z431" i="20"/>
  <c r="Z433" i="20"/>
  <c r="Z435" i="20"/>
  <c r="Z437" i="20"/>
  <c r="Z439" i="20"/>
  <c r="Z441" i="20"/>
  <c r="Z443" i="20"/>
  <c r="Z445" i="20"/>
  <c r="Z447" i="20"/>
  <c r="Z449" i="20"/>
  <c r="Z451" i="20"/>
  <c r="Z453" i="20"/>
  <c r="Z455" i="20"/>
  <c r="Z457" i="20"/>
  <c r="Z459" i="20"/>
  <c r="Z461" i="20"/>
  <c r="Z463" i="20"/>
  <c r="Z465" i="20"/>
  <c r="Z467" i="20"/>
  <c r="Z469" i="20"/>
  <c r="Z471" i="20"/>
  <c r="Z473" i="20"/>
  <c r="Z475" i="20"/>
  <c r="Z477" i="20"/>
  <c r="Z479" i="20"/>
  <c r="Z481" i="20"/>
  <c r="Z483" i="20"/>
  <c r="Z485" i="20"/>
  <c r="Z487" i="20"/>
  <c r="Z489" i="20"/>
  <c r="Z491" i="20"/>
  <c r="Z493" i="20"/>
  <c r="Z495" i="20"/>
  <c r="Z497" i="20"/>
  <c r="Z499" i="20"/>
  <c r="Z501" i="20"/>
  <c r="Z503" i="20"/>
  <c r="Z505" i="20"/>
  <c r="Z507" i="20"/>
  <c r="Z509" i="20"/>
  <c r="Z511" i="20"/>
  <c r="Z513" i="20"/>
  <c r="Z515" i="20"/>
  <c r="Z517" i="20"/>
  <c r="Z519" i="20"/>
  <c r="Z521" i="20"/>
  <c r="Z523" i="20"/>
  <c r="Z525" i="20"/>
  <c r="Z527" i="20"/>
  <c r="Z529" i="20"/>
  <c r="Z531" i="20"/>
  <c r="Z533" i="20"/>
  <c r="Z535" i="20"/>
  <c r="Z537" i="20"/>
  <c r="Z539" i="20"/>
  <c r="Z541" i="20"/>
  <c r="Z543" i="20"/>
  <c r="Z546" i="20"/>
  <c r="Z548" i="20"/>
  <c r="Z550" i="20"/>
  <c r="Z552" i="20"/>
  <c r="Z554" i="20"/>
  <c r="Z556" i="20"/>
  <c r="Z558" i="20"/>
  <c r="Z560" i="20"/>
  <c r="Z562" i="20"/>
  <c r="Z564" i="20"/>
  <c r="Z566" i="20"/>
  <c r="Z568" i="20"/>
  <c r="Z570" i="20"/>
  <c r="Z572" i="20"/>
  <c r="Z574" i="20"/>
  <c r="Z576" i="20"/>
  <c r="Z578" i="20"/>
  <c r="Z580" i="20"/>
  <c r="Z582" i="20"/>
  <c r="Z584" i="20"/>
  <c r="Z586" i="20"/>
  <c r="Z588" i="20"/>
  <c r="Z590" i="20"/>
  <c r="Z592" i="20"/>
  <c r="Z594" i="20"/>
  <c r="Z596" i="20"/>
  <c r="Z598" i="20"/>
  <c r="Z600" i="20"/>
  <c r="Z602" i="20"/>
  <c r="Z604" i="20"/>
  <c r="Z606" i="20"/>
  <c r="Z608" i="20"/>
  <c r="Z610" i="20"/>
  <c r="Z612" i="20"/>
  <c r="Z614" i="20"/>
  <c r="Z616" i="20"/>
  <c r="Z618" i="20"/>
  <c r="Z620" i="20"/>
  <c r="Z622" i="20"/>
  <c r="Z624" i="20"/>
  <c r="Z626" i="20"/>
  <c r="Z628" i="20"/>
  <c r="Z630" i="20"/>
  <c r="Z632" i="20"/>
  <c r="Z634" i="20"/>
  <c r="Z636" i="20"/>
  <c r="Z638" i="20"/>
  <c r="Z640" i="20"/>
  <c r="Z642" i="20"/>
  <c r="Z644" i="20"/>
  <c r="Z646" i="20"/>
  <c r="Z648" i="20"/>
  <c r="Z650" i="20"/>
  <c r="Z652" i="20"/>
  <c r="Z654" i="20"/>
  <c r="Z656" i="20"/>
  <c r="Z658" i="20"/>
  <c r="Z660" i="20"/>
  <c r="Z662" i="20"/>
  <c r="Z664" i="20"/>
  <c r="Z665" i="20"/>
  <c r="AX105" i="20"/>
  <c r="AX107" i="20"/>
  <c r="AX109" i="20"/>
  <c r="AX111" i="20"/>
  <c r="AX113" i="20"/>
  <c r="AX115" i="20"/>
  <c r="AX117" i="20"/>
  <c r="AX119" i="20"/>
  <c r="AX121" i="20"/>
  <c r="AX123" i="20"/>
  <c r="AX125" i="20"/>
  <c r="AX127" i="20"/>
  <c r="AX129" i="20"/>
  <c r="AX131" i="20"/>
  <c r="AX133" i="20"/>
  <c r="AX135" i="20"/>
  <c r="AX137" i="20"/>
  <c r="AX139" i="20"/>
  <c r="AX141" i="20"/>
  <c r="AX143" i="20"/>
  <c r="AX145" i="20"/>
  <c r="AX147" i="20"/>
  <c r="AX149" i="20"/>
  <c r="AX151" i="20"/>
  <c r="AX153" i="20"/>
  <c r="AX155" i="20"/>
  <c r="AX157" i="20"/>
  <c r="AX159" i="20"/>
  <c r="AX161" i="20"/>
  <c r="AX163" i="20"/>
  <c r="AX165" i="20"/>
  <c r="AX167" i="20"/>
  <c r="AX169" i="20"/>
  <c r="AX171" i="20"/>
  <c r="AX173" i="20"/>
  <c r="AX175" i="20"/>
  <c r="AX177" i="20"/>
  <c r="AX179" i="20"/>
  <c r="AX181" i="20"/>
  <c r="AX183" i="20"/>
  <c r="AX185" i="20"/>
  <c r="AX187" i="20"/>
  <c r="AX189" i="20"/>
  <c r="AX191" i="20"/>
  <c r="AX193" i="20"/>
  <c r="AX195" i="20"/>
  <c r="AX197" i="20"/>
  <c r="AX199" i="20"/>
  <c r="AX201" i="20"/>
  <c r="AX203" i="20"/>
  <c r="AX205" i="20"/>
  <c r="AX207" i="20"/>
  <c r="AX209" i="20"/>
  <c r="AX211" i="20"/>
  <c r="AX213" i="20"/>
  <c r="AX215" i="20"/>
  <c r="AX217" i="20"/>
  <c r="AX219" i="20"/>
  <c r="AX221" i="20"/>
  <c r="AX223" i="20"/>
  <c r="AX225" i="20"/>
  <c r="AX227" i="20"/>
  <c r="AX229" i="20"/>
  <c r="AX231" i="20"/>
  <c r="AX233" i="20"/>
  <c r="AX235" i="20"/>
  <c r="AX237" i="20"/>
  <c r="AX239" i="20"/>
  <c r="AX241" i="20"/>
  <c r="AX243" i="20"/>
  <c r="AX245" i="20"/>
  <c r="AX247" i="20"/>
  <c r="AX249" i="20"/>
  <c r="AX251" i="20"/>
  <c r="AX253" i="20"/>
  <c r="AX255" i="20"/>
  <c r="AX257" i="20"/>
  <c r="AX259" i="20"/>
  <c r="AX261" i="20"/>
  <c r="AX263" i="20"/>
  <c r="AX265" i="20"/>
  <c r="AX267" i="20"/>
  <c r="AX269" i="20"/>
  <c r="AX271" i="20"/>
  <c r="AX273" i="20"/>
  <c r="AX275" i="20"/>
  <c r="AX277" i="20"/>
  <c r="AX279" i="20"/>
  <c r="AX281" i="20"/>
  <c r="AX283" i="20"/>
  <c r="AX285" i="20"/>
  <c r="AX287" i="20"/>
  <c r="AX289" i="20"/>
  <c r="AX291" i="20"/>
  <c r="AX293" i="20"/>
  <c r="AX295" i="20"/>
  <c r="AX297" i="20"/>
  <c r="AX299" i="20"/>
  <c r="AX301" i="20"/>
  <c r="AX303" i="20"/>
  <c r="AX305" i="20"/>
  <c r="AX307" i="20"/>
  <c r="AX309" i="20"/>
  <c r="AX311" i="20"/>
  <c r="AX313" i="20"/>
  <c r="AX315" i="20"/>
  <c r="AX317" i="20"/>
  <c r="AX319" i="20"/>
  <c r="AX321" i="20"/>
  <c r="AX323" i="20"/>
  <c r="AX664" i="20"/>
  <c r="AX665" i="20"/>
  <c r="AX325" i="20"/>
  <c r="AX327" i="20"/>
  <c r="AX329" i="20"/>
  <c r="AX331" i="20"/>
  <c r="AX333" i="20"/>
  <c r="AX335" i="20"/>
  <c r="AX337" i="20"/>
  <c r="AX339" i="20"/>
  <c r="AX341" i="20"/>
  <c r="AX343" i="20"/>
  <c r="AX345" i="20"/>
  <c r="AX347" i="20"/>
  <c r="AX349" i="20"/>
  <c r="AX351" i="20"/>
  <c r="AX353" i="20"/>
  <c r="AX355" i="20"/>
  <c r="AX357" i="20"/>
  <c r="AX359" i="20"/>
  <c r="AX361" i="20"/>
  <c r="AX363" i="20"/>
  <c r="AX365" i="20"/>
  <c r="AX367" i="20"/>
  <c r="AX369" i="20"/>
  <c r="AX371" i="20"/>
  <c r="AX373" i="20"/>
  <c r="AX375" i="20"/>
  <c r="AX377" i="20"/>
  <c r="AX379" i="20"/>
  <c r="AX381" i="20"/>
  <c r="AX383" i="20"/>
  <c r="AX385" i="20"/>
  <c r="AX387" i="20"/>
  <c r="AX389" i="20"/>
  <c r="AX391" i="20"/>
  <c r="AX393" i="20"/>
  <c r="AX395" i="20"/>
  <c r="AX397" i="20"/>
  <c r="AX399" i="20"/>
  <c r="AX401" i="20"/>
  <c r="AX403" i="20"/>
  <c r="AX405" i="20"/>
  <c r="AX407" i="20"/>
  <c r="AX409" i="20"/>
  <c r="AX411" i="20"/>
  <c r="AX413" i="20"/>
  <c r="AX415" i="20"/>
  <c r="AX417" i="20"/>
  <c r="AX419" i="20"/>
  <c r="AX421" i="20"/>
  <c r="AX423" i="20"/>
  <c r="AX425" i="20"/>
  <c r="AX427" i="20"/>
  <c r="AX429" i="20"/>
  <c r="AX431" i="20"/>
  <c r="AX433" i="20"/>
  <c r="AX435" i="20"/>
  <c r="AX437" i="20"/>
  <c r="AX439" i="20"/>
  <c r="AX441" i="20"/>
  <c r="AX443" i="20"/>
  <c r="AX445" i="20"/>
  <c r="AX447" i="20"/>
  <c r="AX449" i="20"/>
  <c r="AX451" i="20"/>
  <c r="AX453" i="20"/>
  <c r="AX455" i="20"/>
  <c r="AX457" i="20"/>
  <c r="AX459" i="20"/>
  <c r="AX461" i="20"/>
  <c r="AX463" i="20"/>
  <c r="AX465" i="20"/>
  <c r="AX467" i="20"/>
  <c r="AX469" i="20"/>
  <c r="AX471" i="20"/>
  <c r="AX473" i="20"/>
  <c r="AX475" i="20"/>
  <c r="AX477" i="20"/>
  <c r="AX479" i="20"/>
  <c r="AX481" i="20"/>
  <c r="AX483" i="20"/>
  <c r="AX485" i="20"/>
  <c r="AX487" i="20"/>
  <c r="AX489" i="20"/>
  <c r="AX491" i="20"/>
  <c r="AX493" i="20"/>
  <c r="AX495" i="20"/>
  <c r="AX497" i="20"/>
  <c r="AX499" i="20"/>
  <c r="AX501" i="20"/>
  <c r="AX503" i="20"/>
  <c r="AX505" i="20"/>
  <c r="AX507" i="20"/>
  <c r="AX509" i="20"/>
  <c r="AX511" i="20"/>
  <c r="AX513" i="20"/>
  <c r="AX515" i="20"/>
  <c r="AX517" i="20"/>
  <c r="AX519" i="20"/>
  <c r="AX521" i="20"/>
  <c r="AX523" i="20"/>
  <c r="AX525" i="20"/>
  <c r="AX527" i="20"/>
  <c r="AX529" i="20"/>
  <c r="AX531" i="20"/>
  <c r="AX533" i="20"/>
  <c r="AX535" i="20"/>
  <c r="AX537" i="20"/>
  <c r="AX539" i="20"/>
  <c r="AX541" i="20"/>
  <c r="AX543" i="20"/>
  <c r="AX545" i="20"/>
  <c r="AX547" i="20"/>
  <c r="AX549" i="20"/>
  <c r="AX551" i="20"/>
  <c r="AX553" i="20"/>
  <c r="AX555" i="20"/>
  <c r="AX557" i="20"/>
  <c r="AX559" i="20"/>
  <c r="AX561" i="20"/>
  <c r="AX563" i="20"/>
  <c r="AX565" i="20"/>
  <c r="AX567" i="20"/>
  <c r="AX569" i="20"/>
  <c r="AX571" i="20"/>
  <c r="AX573" i="20"/>
  <c r="AX575" i="20"/>
  <c r="AX577" i="20"/>
  <c r="AX579" i="20"/>
  <c r="AX581" i="20"/>
  <c r="AX583" i="20"/>
  <c r="AX585" i="20"/>
  <c r="AX587" i="20"/>
  <c r="AX589" i="20"/>
  <c r="AX591" i="20"/>
  <c r="AX593" i="20"/>
  <c r="AX595" i="20"/>
  <c r="AX597" i="20"/>
  <c r="AX599" i="20"/>
  <c r="AX601" i="20"/>
  <c r="AX603" i="20"/>
  <c r="AX605" i="20"/>
  <c r="AX607" i="20"/>
  <c r="AX609" i="20"/>
  <c r="AX611" i="20"/>
  <c r="AX613" i="20"/>
  <c r="AX615" i="20"/>
  <c r="AX617" i="20"/>
  <c r="AX619" i="20"/>
  <c r="AX621" i="20"/>
  <c r="AX623" i="20"/>
  <c r="AX625" i="20"/>
  <c r="AX627" i="20"/>
  <c r="AX629" i="20"/>
  <c r="AX631" i="20"/>
  <c r="AX633" i="20"/>
  <c r="AX635" i="20"/>
  <c r="AX637" i="20"/>
  <c r="AX639" i="20"/>
  <c r="AX641" i="20"/>
  <c r="AX643" i="20"/>
  <c r="AX645" i="20"/>
  <c r="AX647" i="20"/>
  <c r="AX649" i="20"/>
  <c r="AX651" i="20"/>
  <c r="AX653" i="20"/>
  <c r="AX655" i="20"/>
  <c r="AX657" i="20"/>
  <c r="AX659" i="20"/>
  <c r="AX661" i="20"/>
  <c r="AX663" i="20"/>
  <c r="AN268" i="20"/>
  <c r="BV539" i="20" l="1"/>
  <c r="BV571" i="20"/>
  <c r="BV603" i="20"/>
  <c r="BV631" i="20"/>
  <c r="BV488" i="20"/>
  <c r="BV540" i="20"/>
  <c r="BV592" i="20"/>
  <c r="BV628" i="20"/>
  <c r="BV652" i="20"/>
  <c r="BV121" i="20"/>
  <c r="BV153" i="20"/>
  <c r="BV185" i="20"/>
  <c r="BV217" i="20"/>
  <c r="BV249" i="20"/>
  <c r="BV151" i="20"/>
  <c r="BV183" i="20"/>
  <c r="BV215" i="20"/>
  <c r="BV247" i="20"/>
  <c r="BV265" i="20"/>
  <c r="BV281" i="20"/>
  <c r="BV297" i="20"/>
  <c r="BV313" i="20"/>
  <c r="BV329" i="20"/>
  <c r="BV345" i="20"/>
  <c r="BV361" i="20"/>
  <c r="BV377" i="20"/>
  <c r="BV393" i="20"/>
  <c r="BV409" i="20"/>
  <c r="BV440" i="20"/>
  <c r="BV120" i="20"/>
  <c r="BV136" i="20"/>
  <c r="BV152" i="20"/>
  <c r="BV168" i="20"/>
  <c r="BV184" i="20"/>
  <c r="BV200" i="20"/>
  <c r="BV216" i="20"/>
  <c r="BV232" i="20"/>
  <c r="BV248" i="20"/>
  <c r="BV264" i="20"/>
  <c r="BV280" i="20"/>
  <c r="BV296" i="20"/>
  <c r="BV312" i="20"/>
  <c r="BV328" i="20"/>
  <c r="BV344" i="20"/>
  <c r="BV360" i="20"/>
  <c r="BV376" i="20"/>
  <c r="BV392" i="20"/>
  <c r="BV408" i="20"/>
  <c r="BV438" i="20"/>
  <c r="BV411" i="20"/>
  <c r="BV427" i="20"/>
  <c r="BV443" i="20"/>
  <c r="BV459" i="20"/>
  <c r="BV475" i="20"/>
  <c r="BV491" i="20"/>
  <c r="BV507" i="20"/>
  <c r="BV535" i="20"/>
  <c r="BV567" i="20"/>
  <c r="BV599" i="20"/>
  <c r="BV635" i="20"/>
  <c r="BV659" i="20"/>
  <c r="BV484" i="20"/>
  <c r="BV508" i="20"/>
  <c r="BV532" i="20"/>
  <c r="BV556" i="20"/>
  <c r="BV576" i="20"/>
  <c r="BV604" i="20"/>
  <c r="BV632" i="20"/>
  <c r="BV141" i="20"/>
  <c r="BV173" i="20"/>
  <c r="BV205" i="20"/>
  <c r="BV237" i="20"/>
  <c r="BV139" i="20"/>
  <c r="BV203" i="20"/>
  <c r="BV259" i="20"/>
  <c r="BV291" i="20"/>
  <c r="BV323" i="20"/>
  <c r="BV355" i="20"/>
  <c r="BV387" i="20"/>
  <c r="BV428" i="20"/>
  <c r="BV130" i="20"/>
  <c r="BV523" i="20"/>
  <c r="BV555" i="20"/>
  <c r="BV587" i="20"/>
  <c r="BV615" i="20"/>
  <c r="BV655" i="20"/>
  <c r="BV516" i="20"/>
  <c r="BV568" i="20"/>
  <c r="BV612" i="20"/>
  <c r="BV640" i="20"/>
  <c r="BV660" i="20"/>
  <c r="BV137" i="20"/>
  <c r="BV169" i="20"/>
  <c r="BV201" i="20"/>
  <c r="BV233" i="20"/>
  <c r="BV135" i="20"/>
  <c r="BV167" i="20"/>
  <c r="BV199" i="20"/>
  <c r="BV231" i="20"/>
  <c r="BV257" i="20"/>
  <c r="BV273" i="20"/>
  <c r="BV289" i="20"/>
  <c r="BV305" i="20"/>
  <c r="BV321" i="20"/>
  <c r="BV337" i="20"/>
  <c r="BV353" i="20"/>
  <c r="BV369" i="20"/>
  <c r="BV385" i="20"/>
  <c r="BV401" i="20"/>
  <c r="BV424" i="20"/>
  <c r="BV456" i="20"/>
  <c r="BV128" i="20"/>
  <c r="BV144" i="20"/>
  <c r="BV160" i="20"/>
  <c r="BV176" i="20"/>
  <c r="BV192" i="20"/>
  <c r="BV208" i="20"/>
  <c r="BV224" i="20"/>
  <c r="BV240" i="20"/>
  <c r="BV256" i="20"/>
  <c r="BV272" i="20"/>
  <c r="BV288" i="20"/>
  <c r="BV304" i="20"/>
  <c r="BV320" i="20"/>
  <c r="BV336" i="20"/>
  <c r="BV352" i="20"/>
  <c r="BV368" i="20"/>
  <c r="BV384" i="20"/>
  <c r="BV400" i="20"/>
  <c r="BV422" i="20"/>
  <c r="BV454" i="20"/>
  <c r="BV419" i="20"/>
  <c r="BV435" i="20"/>
  <c r="BV451" i="20"/>
  <c r="BV467" i="20"/>
  <c r="BV483" i="20"/>
  <c r="BV499" i="20"/>
  <c r="BV519" i="20"/>
  <c r="BV551" i="20"/>
  <c r="BV583" i="20"/>
  <c r="BV619" i="20"/>
  <c r="BV647" i="20"/>
  <c r="BV472" i="20"/>
  <c r="BV496" i="20"/>
  <c r="BV520" i="20"/>
  <c r="BV544" i="20"/>
  <c r="BV564" i="20"/>
  <c r="BV588" i="20"/>
  <c r="BV616" i="20"/>
  <c r="BV125" i="20"/>
  <c r="BV157" i="20"/>
  <c r="BV189" i="20"/>
  <c r="BV221" i="20"/>
  <c r="BV123" i="20"/>
  <c r="BV171" i="20"/>
  <c r="BV235" i="20"/>
  <c r="BV275" i="20"/>
  <c r="BV307" i="20"/>
  <c r="BV339" i="20"/>
  <c r="BV371" i="20"/>
  <c r="BV403" i="20"/>
  <c r="BV460" i="20"/>
  <c r="BV146" i="20"/>
  <c r="BV162" i="20"/>
  <c r="BV178" i="20"/>
  <c r="BV194" i="20"/>
  <c r="BV210" i="20"/>
  <c r="BV226" i="20"/>
  <c r="BV242" i="20"/>
  <c r="BV258" i="20"/>
  <c r="BV274" i="20"/>
  <c r="BV290" i="20"/>
  <c r="BV306" i="20"/>
  <c r="BV322" i="20"/>
  <c r="BV338" i="20"/>
  <c r="BV354" i="20"/>
  <c r="BV370" i="20"/>
  <c r="BV386" i="20"/>
  <c r="BV402" i="20"/>
  <c r="BV426" i="20"/>
  <c r="BV458" i="20"/>
  <c r="BV421" i="20"/>
  <c r="BV437" i="20"/>
  <c r="BV453" i="20"/>
  <c r="BV469" i="20"/>
  <c r="BV485" i="20"/>
  <c r="BV501" i="20"/>
  <c r="BV517" i="20"/>
  <c r="BV533" i="20"/>
  <c r="BV549" i="20"/>
  <c r="BV565" i="20"/>
  <c r="BV581" i="20"/>
  <c r="BV597" i="20"/>
  <c r="BV613" i="20"/>
  <c r="BV629" i="20"/>
  <c r="BV645" i="20"/>
  <c r="BV661" i="20"/>
  <c r="BV482" i="20"/>
  <c r="BV498" i="20"/>
  <c r="BV514" i="20"/>
  <c r="BV530" i="20"/>
  <c r="BV546" i="20"/>
  <c r="BV562" i="20"/>
  <c r="BV578" i="20"/>
  <c r="BV594" i="20"/>
  <c r="BV610" i="20"/>
  <c r="BV626" i="20"/>
  <c r="BV642" i="20"/>
  <c r="BV658" i="20"/>
  <c r="BV515" i="20"/>
  <c r="BV531" i="20"/>
  <c r="BV547" i="20"/>
  <c r="BV563" i="20"/>
  <c r="BV579" i="20"/>
  <c r="BV595" i="20"/>
  <c r="BV611" i="20"/>
  <c r="BV623" i="20"/>
  <c r="BV643" i="20"/>
  <c r="BV476" i="20"/>
  <c r="BV504" i="20"/>
  <c r="BV528" i="20"/>
  <c r="BV552" i="20"/>
  <c r="BV580" i="20"/>
  <c r="BV600" i="20"/>
  <c r="BV620" i="20"/>
  <c r="BV636" i="20"/>
  <c r="BV644" i="20"/>
  <c r="BV656" i="20"/>
  <c r="BV664" i="20"/>
  <c r="BV129" i="20"/>
  <c r="BV145" i="20"/>
  <c r="BV161" i="20"/>
  <c r="BV177" i="20"/>
  <c r="BV193" i="20"/>
  <c r="BV209" i="20"/>
  <c r="BV225" i="20"/>
  <c r="BV241" i="20"/>
  <c r="BV127" i="20"/>
  <c r="BV143" i="20"/>
  <c r="BV159" i="20"/>
  <c r="BV175" i="20"/>
  <c r="BV191" i="20"/>
  <c r="BV207" i="20"/>
  <c r="BV223" i="20"/>
  <c r="BV239" i="20"/>
  <c r="BV253" i="20"/>
  <c r="BV261" i="20"/>
  <c r="BV269" i="20"/>
  <c r="BV277" i="20"/>
  <c r="BV285" i="20"/>
  <c r="BV293" i="20"/>
  <c r="BV301" i="20"/>
  <c r="BV309" i="20"/>
  <c r="BV317" i="20"/>
  <c r="BV325" i="20"/>
  <c r="BV333" i="20"/>
  <c r="BV341" i="20"/>
  <c r="BV349" i="20"/>
  <c r="BV357" i="20"/>
  <c r="BV365" i="20"/>
  <c r="BV373" i="20"/>
  <c r="BV381" i="20"/>
  <c r="BV389" i="20"/>
  <c r="BV397" i="20"/>
  <c r="BV405" i="20"/>
  <c r="BV416" i="20"/>
  <c r="BV432" i="20"/>
  <c r="BV448" i="20"/>
  <c r="BV464" i="20"/>
  <c r="BV124" i="20"/>
  <c r="BV132" i="20"/>
  <c r="BV140" i="20"/>
  <c r="BV148" i="20"/>
  <c r="BV156" i="20"/>
  <c r="BV164" i="20"/>
  <c r="BV172" i="20"/>
  <c r="BV180" i="20"/>
  <c r="BV188" i="20"/>
  <c r="BV196" i="20"/>
  <c r="BV204" i="20"/>
  <c r="BV212" i="20"/>
  <c r="BV220" i="20"/>
  <c r="BV228" i="20"/>
  <c r="BV236" i="20"/>
  <c r="BV244" i="20"/>
  <c r="BV252" i="20"/>
  <c r="BV260" i="20"/>
  <c r="BV268" i="20"/>
  <c r="BV276" i="20"/>
  <c r="BV284" i="20"/>
  <c r="BV292" i="20"/>
  <c r="BV300" i="20"/>
  <c r="BV308" i="20"/>
  <c r="BV316" i="20"/>
  <c r="BV324" i="20"/>
  <c r="BV332" i="20"/>
  <c r="BV340" i="20"/>
  <c r="BV348" i="20"/>
  <c r="BV356" i="20"/>
  <c r="BV364" i="20"/>
  <c r="BV372" i="20"/>
  <c r="BV380" i="20"/>
  <c r="BV388" i="20"/>
  <c r="BV396" i="20"/>
  <c r="BV404" i="20"/>
  <c r="BV414" i="20"/>
  <c r="BV430" i="20"/>
  <c r="BV446" i="20"/>
  <c r="BV462" i="20"/>
  <c r="BV415" i="20"/>
  <c r="BV423" i="20"/>
  <c r="BV431" i="20"/>
  <c r="BV439" i="20"/>
  <c r="BV447" i="20"/>
  <c r="BV455" i="20"/>
  <c r="BV463" i="20"/>
  <c r="BV471" i="20"/>
  <c r="BV479" i="20"/>
  <c r="BV487" i="20"/>
  <c r="BV495" i="20"/>
  <c r="BV503" i="20"/>
  <c r="BV511" i="20"/>
  <c r="BV527" i="20"/>
  <c r="BV543" i="20"/>
  <c r="BV559" i="20"/>
  <c r="BV575" i="20"/>
  <c r="BV591" i="20"/>
  <c r="BV607" i="20"/>
  <c r="BV627" i="20"/>
  <c r="BV639" i="20"/>
  <c r="BV651" i="20"/>
  <c r="BV663" i="20"/>
  <c r="BV480" i="20"/>
  <c r="BV492" i="20"/>
  <c r="BV500" i="20"/>
  <c r="BV512" i="20"/>
  <c r="BV524" i="20"/>
  <c r="BV536" i="20"/>
  <c r="BV548" i="20"/>
  <c r="BV560" i="20"/>
  <c r="BV572" i="20"/>
  <c r="BV584" i="20"/>
  <c r="BV596" i="20"/>
  <c r="BV608" i="20"/>
  <c r="BV624" i="20"/>
  <c r="BV648" i="20"/>
  <c r="BV133" i="20"/>
  <c r="BV149" i="20"/>
  <c r="BV165" i="20"/>
  <c r="BV181" i="20"/>
  <c r="BV197" i="20"/>
  <c r="BV213" i="20"/>
  <c r="BV229" i="20"/>
  <c r="BV245" i="20"/>
  <c r="BV131" i="20"/>
  <c r="BV155" i="20"/>
  <c r="BV187" i="20"/>
  <c r="BV219" i="20"/>
  <c r="BV251" i="20"/>
  <c r="BV267" i="20"/>
  <c r="BV283" i="20"/>
  <c r="BV299" i="20"/>
  <c r="BV315" i="20"/>
  <c r="BV331" i="20"/>
  <c r="BV347" i="20"/>
  <c r="BV363" i="20"/>
  <c r="BV379" i="20"/>
  <c r="BV395" i="20"/>
  <c r="BV412" i="20"/>
  <c r="BV444" i="20"/>
  <c r="BV122" i="20"/>
  <c r="BV138" i="20"/>
  <c r="BV154" i="20"/>
  <c r="BV170" i="20"/>
  <c r="BV186" i="20"/>
  <c r="BV202" i="20"/>
  <c r="BV218" i="20"/>
  <c r="BV234" i="20"/>
  <c r="BV250" i="20"/>
  <c r="BV266" i="20"/>
  <c r="BV282" i="20"/>
  <c r="BV298" i="20"/>
  <c r="BV314" i="20"/>
  <c r="BV330" i="20"/>
  <c r="BV346" i="20"/>
  <c r="BV362" i="20"/>
  <c r="BV378" i="20"/>
  <c r="BV394" i="20"/>
  <c r="BV410" i="20"/>
  <c r="BV442" i="20"/>
  <c r="BV413" i="20"/>
  <c r="BV429" i="20"/>
  <c r="BV445" i="20"/>
  <c r="BV461" i="20"/>
  <c r="BV477" i="20"/>
  <c r="BV493" i="20"/>
  <c r="BV509" i="20"/>
  <c r="BV525" i="20"/>
  <c r="BV541" i="20"/>
  <c r="BV557" i="20"/>
  <c r="BV573" i="20"/>
  <c r="BV589" i="20"/>
  <c r="BV605" i="20"/>
  <c r="BV621" i="20"/>
  <c r="BV637" i="20"/>
  <c r="BV653" i="20"/>
  <c r="BV474" i="20"/>
  <c r="BV490" i="20"/>
  <c r="BV506" i="20"/>
  <c r="BV522" i="20"/>
  <c r="BV538" i="20"/>
  <c r="BV554" i="20"/>
  <c r="BV570" i="20"/>
  <c r="BV586" i="20"/>
  <c r="BV602" i="20"/>
  <c r="BV618" i="20"/>
  <c r="BV634" i="20"/>
  <c r="BV650" i="20"/>
  <c r="BV147" i="20"/>
  <c r="BV163" i="20"/>
  <c r="BV179" i="20"/>
  <c r="BV195" i="20"/>
  <c r="BV211" i="20"/>
  <c r="BV227" i="20"/>
  <c r="BV243" i="20"/>
  <c r="BV255" i="20"/>
  <c r="BV263" i="20"/>
  <c r="BV271" i="20"/>
  <c r="BV279" i="20"/>
  <c r="BV287" i="20"/>
  <c r="BV295" i="20"/>
  <c r="BV303" i="20"/>
  <c r="BV311" i="20"/>
  <c r="BV319" i="20"/>
  <c r="BV327" i="20"/>
  <c r="BV335" i="20"/>
  <c r="BV343" i="20"/>
  <c r="BV351" i="20"/>
  <c r="BV359" i="20"/>
  <c r="BV367" i="20"/>
  <c r="BV375" i="20"/>
  <c r="BV383" i="20"/>
  <c r="BV391" i="20"/>
  <c r="BV399" i="20"/>
  <c r="BV407" i="20"/>
  <c r="BV420" i="20"/>
  <c r="BV436" i="20"/>
  <c r="BV452" i="20"/>
  <c r="BV468" i="20"/>
  <c r="BV126" i="20"/>
  <c r="BV134" i="20"/>
  <c r="BV142" i="20"/>
  <c r="BV150" i="20"/>
  <c r="BV158" i="20"/>
  <c r="BV166" i="20"/>
  <c r="BV174" i="20"/>
  <c r="BV182" i="20"/>
  <c r="BV190" i="20"/>
  <c r="BV198" i="20"/>
  <c r="BV206" i="20"/>
  <c r="BV214" i="20"/>
  <c r="BV222" i="20"/>
  <c r="BV230" i="20"/>
  <c r="BV238" i="20"/>
  <c r="BV246" i="20"/>
  <c r="BV254" i="20"/>
  <c r="BV262" i="20"/>
  <c r="BV270" i="20"/>
  <c r="BV278" i="20"/>
  <c r="BV286" i="20"/>
  <c r="BV294" i="20"/>
  <c r="BV302" i="20"/>
  <c r="BV310" i="20"/>
  <c r="BV318" i="20"/>
  <c r="BV326" i="20"/>
  <c r="BV334" i="20"/>
  <c r="BV342" i="20"/>
  <c r="BV350" i="20"/>
  <c r="BV358" i="20"/>
  <c r="BV366" i="20"/>
  <c r="BV374" i="20"/>
  <c r="BV382" i="20"/>
  <c r="BV390" i="20"/>
  <c r="BV398" i="20"/>
  <c r="BV406" i="20"/>
  <c r="BV418" i="20"/>
  <c r="BV434" i="20"/>
  <c r="BV450" i="20"/>
  <c r="BV466" i="20"/>
  <c r="BV417" i="20"/>
  <c r="BV425" i="20"/>
  <c r="BV433" i="20"/>
  <c r="BV441" i="20"/>
  <c r="BV449" i="20"/>
  <c r="BV457" i="20"/>
  <c r="BV465" i="20"/>
  <c r="BV473" i="20"/>
  <c r="BV481" i="20"/>
  <c r="BV489" i="20"/>
  <c r="BV497" i="20"/>
  <c r="BV505" i="20"/>
  <c r="BV513" i="20"/>
  <c r="BV521" i="20"/>
  <c r="BV529" i="20"/>
  <c r="BV537" i="20"/>
  <c r="BV545" i="20"/>
  <c r="BV553" i="20"/>
  <c r="BV561" i="20"/>
  <c r="BV569" i="20"/>
  <c r="BV577" i="20"/>
  <c r="BV585" i="20"/>
  <c r="BV593" i="20"/>
  <c r="BV601" i="20"/>
  <c r="BV609" i="20"/>
  <c r="BV617" i="20"/>
  <c r="BV625" i="20"/>
  <c r="BV633" i="20"/>
  <c r="BV641" i="20"/>
  <c r="BV649" i="20"/>
  <c r="BV657" i="20"/>
  <c r="BV470" i="20"/>
  <c r="BV478" i="20"/>
  <c r="BV486" i="20"/>
  <c r="BV494" i="20"/>
  <c r="BV502" i="20"/>
  <c r="BV510" i="20"/>
  <c r="BV518" i="20"/>
  <c r="BV526" i="20"/>
  <c r="BV534" i="20"/>
  <c r="BV542" i="20"/>
  <c r="BV550" i="20"/>
  <c r="BV558" i="20"/>
  <c r="BV566" i="20"/>
  <c r="BV574" i="20"/>
  <c r="BV582" i="20"/>
  <c r="BV590" i="20"/>
  <c r="BV598" i="20"/>
  <c r="BV606" i="20"/>
  <c r="BV614" i="20"/>
  <c r="BV622" i="20"/>
  <c r="BV630" i="20"/>
  <c r="BV638" i="20"/>
  <c r="BV646" i="20"/>
  <c r="BV654" i="20"/>
  <c r="BV662" i="20"/>
  <c r="BW103" i="20"/>
  <c r="BU103" i="20"/>
  <c r="BT103" i="20"/>
  <c r="BS103" i="20"/>
  <c r="BI103" i="20"/>
  <c r="BH103" i="20"/>
  <c r="AY103" i="20"/>
  <c r="AU103" i="20"/>
  <c r="AT103" i="20"/>
  <c r="AS103" i="20"/>
  <c r="AR103" i="20"/>
  <c r="AQ103" i="20"/>
  <c r="AO103" i="20"/>
  <c r="AL103" i="20"/>
  <c r="AK103" i="20"/>
  <c r="AI103" i="20"/>
  <c r="AH103" i="20"/>
  <c r="AG103" i="20"/>
  <c r="U103" i="20"/>
  <c r="AW103" i="20" s="1"/>
  <c r="T103" i="20"/>
  <c r="S103" i="20"/>
  <c r="R103" i="20"/>
  <c r="O103" i="20"/>
  <c r="J103" i="20"/>
  <c r="I103" i="20"/>
  <c r="H103" i="20"/>
  <c r="BW102" i="20"/>
  <c r="BU102" i="20"/>
  <c r="BT102" i="20"/>
  <c r="BS102" i="20"/>
  <c r="BI102" i="20"/>
  <c r="BH102" i="20"/>
  <c r="AY102" i="20"/>
  <c r="AU102" i="20"/>
  <c r="AT102" i="20"/>
  <c r="AS102" i="20"/>
  <c r="AR102" i="20"/>
  <c r="AQ102" i="20"/>
  <c r="AO102" i="20"/>
  <c r="AL102" i="20"/>
  <c r="AK102" i="20"/>
  <c r="AI102" i="20"/>
  <c r="AH102" i="20"/>
  <c r="AG102" i="20"/>
  <c r="U102" i="20"/>
  <c r="AW102" i="20" s="1"/>
  <c r="T102" i="20"/>
  <c r="S102" i="20"/>
  <c r="R102" i="20"/>
  <c r="O102" i="20"/>
  <c r="J102" i="20"/>
  <c r="I102" i="20"/>
  <c r="H102" i="20"/>
  <c r="BW101" i="20"/>
  <c r="BU101" i="20"/>
  <c r="BT101" i="20"/>
  <c r="BS101" i="20"/>
  <c r="BI101" i="20"/>
  <c r="BH101" i="20"/>
  <c r="AY101" i="20"/>
  <c r="AU101" i="20"/>
  <c r="AT101" i="20"/>
  <c r="AS101" i="20"/>
  <c r="AR101" i="20"/>
  <c r="AQ101" i="20"/>
  <c r="AO101" i="20"/>
  <c r="AL101" i="20"/>
  <c r="AK101" i="20"/>
  <c r="AI101" i="20"/>
  <c r="AH101" i="20"/>
  <c r="AG101" i="20"/>
  <c r="U101" i="20"/>
  <c r="AW101" i="20" s="1"/>
  <c r="T101" i="20"/>
  <c r="S101" i="20"/>
  <c r="R101" i="20"/>
  <c r="O101" i="20"/>
  <c r="J101" i="20"/>
  <c r="I101" i="20"/>
  <c r="H101" i="20"/>
  <c r="BW100" i="20"/>
  <c r="BU100" i="20"/>
  <c r="BT100" i="20"/>
  <c r="BS100" i="20"/>
  <c r="BI100" i="20"/>
  <c r="BH100" i="20"/>
  <c r="AY100" i="20"/>
  <c r="AU100" i="20"/>
  <c r="AT100" i="20"/>
  <c r="AS100" i="20"/>
  <c r="AR100" i="20"/>
  <c r="AQ100" i="20"/>
  <c r="AO100" i="20"/>
  <c r="AL100" i="20"/>
  <c r="AK100" i="20"/>
  <c r="AI100" i="20"/>
  <c r="AH100" i="20"/>
  <c r="AG100" i="20"/>
  <c r="U100" i="20"/>
  <c r="AW100" i="20" s="1"/>
  <c r="T100" i="20"/>
  <c r="S100" i="20"/>
  <c r="R100" i="20"/>
  <c r="O100" i="20"/>
  <c r="J100" i="20"/>
  <c r="I100" i="20"/>
  <c r="H100" i="20"/>
  <c r="BW99" i="20"/>
  <c r="BU99" i="20"/>
  <c r="BT99" i="20"/>
  <c r="BS99" i="20"/>
  <c r="BI99" i="20"/>
  <c r="BH99" i="20"/>
  <c r="AY99" i="20"/>
  <c r="AU99" i="20"/>
  <c r="AT99" i="20"/>
  <c r="AS99" i="20"/>
  <c r="AR99" i="20"/>
  <c r="AQ99" i="20"/>
  <c r="AO99" i="20"/>
  <c r="AL99" i="20"/>
  <c r="AK99" i="20"/>
  <c r="AI99" i="20"/>
  <c r="AH99" i="20"/>
  <c r="AG99" i="20"/>
  <c r="U99" i="20"/>
  <c r="AW99" i="20" s="1"/>
  <c r="T99" i="20"/>
  <c r="S99" i="20"/>
  <c r="R99" i="20"/>
  <c r="O99" i="20"/>
  <c r="J99" i="20"/>
  <c r="I99" i="20"/>
  <c r="H99" i="20"/>
  <c r="BW98" i="20"/>
  <c r="BU98" i="20"/>
  <c r="BT98" i="20"/>
  <c r="BS98" i="20"/>
  <c r="BI98" i="20"/>
  <c r="BH98" i="20"/>
  <c r="AY98" i="20"/>
  <c r="AU98" i="20"/>
  <c r="AT98" i="20"/>
  <c r="AS98" i="20"/>
  <c r="AR98" i="20"/>
  <c r="AQ98" i="20"/>
  <c r="AO98" i="20"/>
  <c r="AL98" i="20"/>
  <c r="AK98" i="20"/>
  <c r="AI98" i="20"/>
  <c r="AH98" i="20"/>
  <c r="AG98" i="20"/>
  <c r="U98" i="20"/>
  <c r="AW98" i="20" s="1"/>
  <c r="T98" i="20"/>
  <c r="S98" i="20"/>
  <c r="R98" i="20"/>
  <c r="O98" i="20"/>
  <c r="J98" i="20"/>
  <c r="I98" i="20"/>
  <c r="H98" i="20"/>
  <c r="BW97" i="20"/>
  <c r="BU97" i="20"/>
  <c r="BT97" i="20"/>
  <c r="BS97" i="20"/>
  <c r="BI97" i="20"/>
  <c r="BH97" i="20"/>
  <c r="AY97" i="20"/>
  <c r="AU97" i="20"/>
  <c r="AT97" i="20"/>
  <c r="AS97" i="20"/>
  <c r="AR97" i="20"/>
  <c r="AQ97" i="20"/>
  <c r="AO97" i="20"/>
  <c r="AL97" i="20"/>
  <c r="AK97" i="20"/>
  <c r="AI97" i="20"/>
  <c r="AH97" i="20"/>
  <c r="AG97" i="20"/>
  <c r="U97" i="20"/>
  <c r="AW97" i="20" s="1"/>
  <c r="T97" i="20"/>
  <c r="S97" i="20"/>
  <c r="R97" i="20"/>
  <c r="O97" i="20"/>
  <c r="J97" i="20"/>
  <c r="I97" i="20"/>
  <c r="H97" i="20"/>
  <c r="BW96" i="20"/>
  <c r="BU96" i="20"/>
  <c r="BT96" i="20"/>
  <c r="BS96" i="20"/>
  <c r="BI96" i="20"/>
  <c r="BH96" i="20"/>
  <c r="AY96" i="20"/>
  <c r="AU96" i="20"/>
  <c r="AT96" i="20"/>
  <c r="AS96" i="20"/>
  <c r="AR96" i="20"/>
  <c r="AQ96" i="20"/>
  <c r="AO96" i="20"/>
  <c r="AL96" i="20"/>
  <c r="AK96" i="20"/>
  <c r="AI96" i="20"/>
  <c r="AH96" i="20"/>
  <c r="AG96" i="20"/>
  <c r="U96" i="20"/>
  <c r="AW96" i="20" s="1"/>
  <c r="T96" i="20"/>
  <c r="S96" i="20"/>
  <c r="R96" i="20"/>
  <c r="O96" i="20"/>
  <c r="J96" i="20"/>
  <c r="I96" i="20"/>
  <c r="H96" i="20"/>
  <c r="BW95" i="20"/>
  <c r="BU95" i="20"/>
  <c r="BT95" i="20"/>
  <c r="BS95" i="20"/>
  <c r="BI95" i="20"/>
  <c r="BH95" i="20"/>
  <c r="AY95" i="20"/>
  <c r="AU95" i="20"/>
  <c r="AT95" i="20"/>
  <c r="AS95" i="20"/>
  <c r="AR95" i="20"/>
  <c r="AQ95" i="20"/>
  <c r="AO95" i="20"/>
  <c r="AL95" i="20"/>
  <c r="AK95" i="20"/>
  <c r="AI95" i="20"/>
  <c r="AH95" i="20"/>
  <c r="AG95" i="20"/>
  <c r="U95" i="20"/>
  <c r="AW95" i="20" s="1"/>
  <c r="T95" i="20"/>
  <c r="S95" i="20"/>
  <c r="R95" i="20"/>
  <c r="O95" i="20"/>
  <c r="J95" i="20"/>
  <c r="I95" i="20"/>
  <c r="H95" i="20"/>
  <c r="BW94" i="20"/>
  <c r="BU94" i="20"/>
  <c r="BT94" i="20"/>
  <c r="BS94" i="20"/>
  <c r="BI94" i="20"/>
  <c r="BH94" i="20"/>
  <c r="AY94" i="20"/>
  <c r="AU94" i="20"/>
  <c r="AT94" i="20"/>
  <c r="AS94" i="20"/>
  <c r="AR94" i="20"/>
  <c r="AQ94" i="20"/>
  <c r="AO94" i="20"/>
  <c r="AL94" i="20"/>
  <c r="AK94" i="20"/>
  <c r="AI94" i="20"/>
  <c r="AH94" i="20"/>
  <c r="AG94" i="20"/>
  <c r="U94" i="20"/>
  <c r="AW94" i="20" s="1"/>
  <c r="T94" i="20"/>
  <c r="S94" i="20"/>
  <c r="R94" i="20"/>
  <c r="O94" i="20"/>
  <c r="J94" i="20"/>
  <c r="I94" i="20"/>
  <c r="H94" i="20"/>
  <c r="BW93" i="20"/>
  <c r="BU93" i="20"/>
  <c r="BT93" i="20"/>
  <c r="BS93" i="20"/>
  <c r="BI93" i="20"/>
  <c r="BH93" i="20"/>
  <c r="AY93" i="20"/>
  <c r="AU93" i="20"/>
  <c r="AT93" i="20"/>
  <c r="AS93" i="20"/>
  <c r="AR93" i="20"/>
  <c r="AQ93" i="20"/>
  <c r="AO93" i="20"/>
  <c r="AL93" i="20"/>
  <c r="AK93" i="20"/>
  <c r="AI93" i="20"/>
  <c r="AH93" i="20"/>
  <c r="AG93" i="20"/>
  <c r="U93" i="20"/>
  <c r="AW93" i="20" s="1"/>
  <c r="T93" i="20"/>
  <c r="S93" i="20"/>
  <c r="R93" i="20"/>
  <c r="O93" i="20"/>
  <c r="J93" i="20"/>
  <c r="I93" i="20"/>
  <c r="H93" i="20"/>
  <c r="BW92" i="20"/>
  <c r="BU92" i="20"/>
  <c r="BT92" i="20"/>
  <c r="BS92" i="20"/>
  <c r="BI92" i="20"/>
  <c r="BH92" i="20"/>
  <c r="AY92" i="20"/>
  <c r="AU92" i="20"/>
  <c r="AT92" i="20"/>
  <c r="AS92" i="20"/>
  <c r="AR92" i="20"/>
  <c r="AQ92" i="20"/>
  <c r="AO92" i="20"/>
  <c r="AL92" i="20"/>
  <c r="AK92" i="20"/>
  <c r="AI92" i="20"/>
  <c r="AH92" i="20"/>
  <c r="AG92" i="20"/>
  <c r="U92" i="20"/>
  <c r="AW92" i="20" s="1"/>
  <c r="T92" i="20"/>
  <c r="S92" i="20"/>
  <c r="R92" i="20"/>
  <c r="O92" i="20"/>
  <c r="J92" i="20"/>
  <c r="I92" i="20"/>
  <c r="H92" i="20"/>
  <c r="BW91" i="20"/>
  <c r="BU91" i="20"/>
  <c r="BT91" i="20"/>
  <c r="BS91" i="20"/>
  <c r="BI91" i="20"/>
  <c r="BH91" i="20"/>
  <c r="AY91" i="20"/>
  <c r="AU91" i="20"/>
  <c r="AT91" i="20"/>
  <c r="AS91" i="20"/>
  <c r="AR91" i="20"/>
  <c r="AQ91" i="20"/>
  <c r="AO91" i="20"/>
  <c r="AL91" i="20"/>
  <c r="AK91" i="20"/>
  <c r="AI91" i="20"/>
  <c r="AH91" i="20"/>
  <c r="AG91" i="20"/>
  <c r="U91" i="20"/>
  <c r="AW91" i="20" s="1"/>
  <c r="T91" i="20"/>
  <c r="S91" i="20"/>
  <c r="R91" i="20"/>
  <c r="O91" i="20"/>
  <c r="J91" i="20"/>
  <c r="I91" i="20"/>
  <c r="H91" i="20"/>
  <c r="BW90" i="20"/>
  <c r="BU90" i="20"/>
  <c r="BT90" i="20"/>
  <c r="BS90" i="20"/>
  <c r="BI90" i="20"/>
  <c r="BH90" i="20"/>
  <c r="AY90" i="20"/>
  <c r="AU90" i="20"/>
  <c r="AT90" i="20"/>
  <c r="AS90" i="20"/>
  <c r="AR90" i="20"/>
  <c r="AQ90" i="20"/>
  <c r="AO90" i="20"/>
  <c r="AL90" i="20"/>
  <c r="AK90" i="20"/>
  <c r="AI90" i="20"/>
  <c r="AH90" i="20"/>
  <c r="AG90" i="20"/>
  <c r="U90" i="20"/>
  <c r="AW90" i="20" s="1"/>
  <c r="T90" i="20"/>
  <c r="S90" i="20"/>
  <c r="R90" i="20"/>
  <c r="O90" i="20"/>
  <c r="J90" i="20"/>
  <c r="I90" i="20"/>
  <c r="H90" i="20"/>
  <c r="BW89" i="20"/>
  <c r="BU89" i="20"/>
  <c r="BT89" i="20"/>
  <c r="BS89" i="20"/>
  <c r="BI89" i="20"/>
  <c r="BH89" i="20"/>
  <c r="AY89" i="20"/>
  <c r="AU89" i="20"/>
  <c r="AT89" i="20"/>
  <c r="AS89" i="20"/>
  <c r="AR89" i="20"/>
  <c r="AQ89" i="20"/>
  <c r="AO89" i="20"/>
  <c r="AL89" i="20"/>
  <c r="AK89" i="20"/>
  <c r="AI89" i="20"/>
  <c r="AH89" i="20"/>
  <c r="AG89" i="20"/>
  <c r="U89" i="20"/>
  <c r="AW89" i="20" s="1"/>
  <c r="T89" i="20"/>
  <c r="S89" i="20"/>
  <c r="R89" i="20"/>
  <c r="O89" i="20"/>
  <c r="J89" i="20"/>
  <c r="I89" i="20"/>
  <c r="H89" i="20"/>
  <c r="BW88" i="20"/>
  <c r="BU88" i="20"/>
  <c r="BT88" i="20"/>
  <c r="BS88" i="20"/>
  <c r="BI88" i="20"/>
  <c r="BH88" i="20"/>
  <c r="AY88" i="20"/>
  <c r="AU88" i="20"/>
  <c r="AT88" i="20"/>
  <c r="AS88" i="20"/>
  <c r="AR88" i="20"/>
  <c r="AQ88" i="20"/>
  <c r="AO88" i="20"/>
  <c r="AL88" i="20"/>
  <c r="AK88" i="20"/>
  <c r="AI88" i="20"/>
  <c r="AH88" i="20"/>
  <c r="AG88" i="20"/>
  <c r="U88" i="20"/>
  <c r="AW88" i="20" s="1"/>
  <c r="T88" i="20"/>
  <c r="S88" i="20"/>
  <c r="R88" i="20"/>
  <c r="O88" i="20"/>
  <c r="J88" i="20"/>
  <c r="I88" i="20"/>
  <c r="H88" i="20"/>
  <c r="BW87" i="20"/>
  <c r="BU87" i="20"/>
  <c r="BT87" i="20"/>
  <c r="BS87" i="20"/>
  <c r="BI87" i="20"/>
  <c r="BH87" i="20"/>
  <c r="AY87" i="20"/>
  <c r="AU87" i="20"/>
  <c r="AT87" i="20"/>
  <c r="AS87" i="20"/>
  <c r="AR87" i="20"/>
  <c r="AQ87" i="20"/>
  <c r="AO87" i="20"/>
  <c r="AL87" i="20"/>
  <c r="AK87" i="20"/>
  <c r="AI87" i="20"/>
  <c r="AH87" i="20"/>
  <c r="AG87" i="20"/>
  <c r="U87" i="20"/>
  <c r="AW87" i="20" s="1"/>
  <c r="T87" i="20"/>
  <c r="S87" i="20"/>
  <c r="R87" i="20"/>
  <c r="O87" i="20"/>
  <c r="J87" i="20"/>
  <c r="I87" i="20"/>
  <c r="H87" i="20"/>
  <c r="BW86" i="20"/>
  <c r="BU86" i="20"/>
  <c r="BT86" i="20"/>
  <c r="BS86" i="20"/>
  <c r="BI86" i="20"/>
  <c r="BH86" i="20"/>
  <c r="AY86" i="20"/>
  <c r="AU86" i="20"/>
  <c r="AT86" i="20"/>
  <c r="AS86" i="20"/>
  <c r="AR86" i="20"/>
  <c r="AQ86" i="20"/>
  <c r="AO86" i="20"/>
  <c r="AL86" i="20"/>
  <c r="AK86" i="20"/>
  <c r="AI86" i="20"/>
  <c r="AH86" i="20"/>
  <c r="AG86" i="20"/>
  <c r="U86" i="20"/>
  <c r="AW86" i="20" s="1"/>
  <c r="T86" i="20"/>
  <c r="S86" i="20"/>
  <c r="R86" i="20"/>
  <c r="O86" i="20"/>
  <c r="J86" i="20"/>
  <c r="I86" i="20"/>
  <c r="H86" i="20"/>
  <c r="BW85" i="20"/>
  <c r="BU85" i="20"/>
  <c r="BT85" i="20"/>
  <c r="BS85" i="20"/>
  <c r="BI85" i="20"/>
  <c r="BH85" i="20"/>
  <c r="AY85" i="20"/>
  <c r="AU85" i="20"/>
  <c r="AT85" i="20"/>
  <c r="AS85" i="20"/>
  <c r="AR85" i="20"/>
  <c r="AQ85" i="20"/>
  <c r="AO85" i="20"/>
  <c r="AL85" i="20"/>
  <c r="AK85" i="20"/>
  <c r="AI85" i="20"/>
  <c r="AH85" i="20"/>
  <c r="AG85" i="20"/>
  <c r="U85" i="20"/>
  <c r="AW85" i="20" s="1"/>
  <c r="T85" i="20"/>
  <c r="S85" i="20"/>
  <c r="R85" i="20"/>
  <c r="O85" i="20"/>
  <c r="J85" i="20"/>
  <c r="I85" i="20"/>
  <c r="H85" i="20"/>
  <c r="BW84" i="20"/>
  <c r="BU84" i="20"/>
  <c r="BT84" i="20"/>
  <c r="BS84" i="20"/>
  <c r="BI84" i="20"/>
  <c r="BH84" i="20"/>
  <c r="AY84" i="20"/>
  <c r="AU84" i="20"/>
  <c r="AT84" i="20"/>
  <c r="AS84" i="20"/>
  <c r="AR84" i="20"/>
  <c r="AQ84" i="20"/>
  <c r="AO84" i="20"/>
  <c r="AL84" i="20"/>
  <c r="AK84" i="20"/>
  <c r="AI84" i="20"/>
  <c r="AH84" i="20"/>
  <c r="AG84" i="20"/>
  <c r="U84" i="20"/>
  <c r="AW84" i="20" s="1"/>
  <c r="T84" i="20"/>
  <c r="S84" i="20"/>
  <c r="R84" i="20"/>
  <c r="O84" i="20"/>
  <c r="J84" i="20"/>
  <c r="I84" i="20"/>
  <c r="H84" i="20"/>
  <c r="BW83" i="20"/>
  <c r="BU83" i="20"/>
  <c r="BT83" i="20"/>
  <c r="BS83" i="20"/>
  <c r="BI83" i="20"/>
  <c r="BH83" i="20"/>
  <c r="AY83" i="20"/>
  <c r="AU83" i="20"/>
  <c r="AT83" i="20"/>
  <c r="AS83" i="20"/>
  <c r="AR83" i="20"/>
  <c r="AQ83" i="20"/>
  <c r="AO83" i="20"/>
  <c r="AL83" i="20"/>
  <c r="AK83" i="20"/>
  <c r="AI83" i="20"/>
  <c r="AH83" i="20"/>
  <c r="AG83" i="20"/>
  <c r="U83" i="20"/>
  <c r="AW83" i="20" s="1"/>
  <c r="T83" i="20"/>
  <c r="S83" i="20"/>
  <c r="R83" i="20"/>
  <c r="O83" i="20"/>
  <c r="J83" i="20"/>
  <c r="I83" i="20"/>
  <c r="H83" i="20"/>
  <c r="BW82" i="20"/>
  <c r="BU82" i="20"/>
  <c r="BT82" i="20"/>
  <c r="BS82" i="20"/>
  <c r="BI82" i="20"/>
  <c r="BH82" i="20"/>
  <c r="AY82" i="20"/>
  <c r="AU82" i="20"/>
  <c r="AT82" i="20"/>
  <c r="AS82" i="20"/>
  <c r="AR82" i="20"/>
  <c r="AQ82" i="20"/>
  <c r="AO82" i="20"/>
  <c r="AL82" i="20"/>
  <c r="AK82" i="20"/>
  <c r="AI82" i="20"/>
  <c r="AH82" i="20"/>
  <c r="AG82" i="20"/>
  <c r="U82" i="20"/>
  <c r="AW82" i="20" s="1"/>
  <c r="T82" i="20"/>
  <c r="S82" i="20"/>
  <c r="R82" i="20"/>
  <c r="O82" i="20"/>
  <c r="J82" i="20"/>
  <c r="I82" i="20"/>
  <c r="H82" i="20"/>
  <c r="BW81" i="20"/>
  <c r="BU81" i="20"/>
  <c r="BT81" i="20"/>
  <c r="BS81" i="20"/>
  <c r="BI81" i="20"/>
  <c r="BH81" i="20"/>
  <c r="AY81" i="20"/>
  <c r="AU81" i="20"/>
  <c r="AT81" i="20"/>
  <c r="AS81" i="20"/>
  <c r="AR81" i="20"/>
  <c r="AQ81" i="20"/>
  <c r="AO81" i="20"/>
  <c r="AL81" i="20"/>
  <c r="AK81" i="20"/>
  <c r="AI81" i="20"/>
  <c r="AH81" i="20"/>
  <c r="AG81" i="20"/>
  <c r="U81" i="20"/>
  <c r="AW81" i="20" s="1"/>
  <c r="T81" i="20"/>
  <c r="S81" i="20"/>
  <c r="R81" i="20"/>
  <c r="O81" i="20"/>
  <c r="J81" i="20"/>
  <c r="I81" i="20"/>
  <c r="H81" i="20"/>
  <c r="BW80" i="20"/>
  <c r="BU80" i="20"/>
  <c r="BT80" i="20"/>
  <c r="BS80" i="20"/>
  <c r="BI80" i="20"/>
  <c r="BH80" i="20"/>
  <c r="AY80" i="20"/>
  <c r="AU80" i="20"/>
  <c r="AT80" i="20"/>
  <c r="AS80" i="20"/>
  <c r="AR80" i="20"/>
  <c r="AQ80" i="20"/>
  <c r="AO80" i="20"/>
  <c r="AL80" i="20"/>
  <c r="AK80" i="20"/>
  <c r="AI80" i="20"/>
  <c r="AH80" i="20"/>
  <c r="AG80" i="20"/>
  <c r="U80" i="20"/>
  <c r="AW80" i="20" s="1"/>
  <c r="T80" i="20"/>
  <c r="S80" i="20"/>
  <c r="R80" i="20"/>
  <c r="O80" i="20"/>
  <c r="J80" i="20"/>
  <c r="I80" i="20"/>
  <c r="H80" i="20"/>
  <c r="BW79" i="20"/>
  <c r="BU79" i="20"/>
  <c r="BT79" i="20"/>
  <c r="BS79" i="20"/>
  <c r="BI79" i="20"/>
  <c r="BH79" i="20"/>
  <c r="AY79" i="20"/>
  <c r="AU79" i="20"/>
  <c r="AT79" i="20"/>
  <c r="AS79" i="20"/>
  <c r="AR79" i="20"/>
  <c r="AQ79" i="20"/>
  <c r="AO79" i="20"/>
  <c r="AL79" i="20"/>
  <c r="AK79" i="20"/>
  <c r="AI79" i="20"/>
  <c r="AH79" i="20"/>
  <c r="AG79" i="20"/>
  <c r="U79" i="20"/>
  <c r="AW79" i="20" s="1"/>
  <c r="T79" i="20"/>
  <c r="S79" i="20"/>
  <c r="R79" i="20"/>
  <c r="O79" i="20"/>
  <c r="J79" i="20"/>
  <c r="I79" i="20"/>
  <c r="H79" i="20"/>
  <c r="BW78" i="20"/>
  <c r="BU78" i="20"/>
  <c r="BT78" i="20"/>
  <c r="BS78" i="20"/>
  <c r="BI78" i="20"/>
  <c r="BH78" i="20"/>
  <c r="AY78" i="20"/>
  <c r="AU78" i="20"/>
  <c r="AT78" i="20"/>
  <c r="AS78" i="20"/>
  <c r="AR78" i="20"/>
  <c r="AQ78" i="20"/>
  <c r="AO78" i="20"/>
  <c r="AL78" i="20"/>
  <c r="AK78" i="20"/>
  <c r="AI78" i="20"/>
  <c r="AH78" i="20"/>
  <c r="AG78" i="20"/>
  <c r="U78" i="20"/>
  <c r="AW78" i="20" s="1"/>
  <c r="T78" i="20"/>
  <c r="S78" i="20"/>
  <c r="R78" i="20"/>
  <c r="O78" i="20"/>
  <c r="J78" i="20"/>
  <c r="I78" i="20"/>
  <c r="H78" i="20"/>
  <c r="BW77" i="20"/>
  <c r="BU77" i="20"/>
  <c r="BT77" i="20"/>
  <c r="BS77" i="20"/>
  <c r="BI77" i="20"/>
  <c r="BH77" i="20"/>
  <c r="AY77" i="20"/>
  <c r="AU77" i="20"/>
  <c r="AT77" i="20"/>
  <c r="AS77" i="20"/>
  <c r="AR77" i="20"/>
  <c r="AQ77" i="20"/>
  <c r="AO77" i="20"/>
  <c r="AL77" i="20"/>
  <c r="AK77" i="20"/>
  <c r="AI77" i="20"/>
  <c r="AH77" i="20"/>
  <c r="AG77" i="20"/>
  <c r="U77" i="20"/>
  <c r="AW77" i="20" s="1"/>
  <c r="T77" i="20"/>
  <c r="S77" i="20"/>
  <c r="R77" i="20"/>
  <c r="O77" i="20"/>
  <c r="J77" i="20"/>
  <c r="I77" i="20"/>
  <c r="H77" i="20"/>
  <c r="BW76" i="20"/>
  <c r="BU76" i="20"/>
  <c r="BT76" i="20"/>
  <c r="BS76" i="20"/>
  <c r="BI76" i="20"/>
  <c r="BH76" i="20"/>
  <c r="AY76" i="20"/>
  <c r="AU76" i="20"/>
  <c r="AT76" i="20"/>
  <c r="AS76" i="20"/>
  <c r="AR76" i="20"/>
  <c r="AQ76" i="20"/>
  <c r="AO76" i="20"/>
  <c r="AL76" i="20"/>
  <c r="AK76" i="20"/>
  <c r="AI76" i="20"/>
  <c r="AH76" i="20"/>
  <c r="AG76" i="20"/>
  <c r="U76" i="20"/>
  <c r="AW76" i="20" s="1"/>
  <c r="T76" i="20"/>
  <c r="S76" i="20"/>
  <c r="R76" i="20"/>
  <c r="O76" i="20"/>
  <c r="J76" i="20"/>
  <c r="I76" i="20"/>
  <c r="H76" i="20"/>
  <c r="BW75" i="20"/>
  <c r="BU75" i="20"/>
  <c r="BT75" i="20"/>
  <c r="BS75" i="20"/>
  <c r="BI75" i="20"/>
  <c r="BH75" i="20"/>
  <c r="AY75" i="20"/>
  <c r="AU75" i="20"/>
  <c r="AT75" i="20"/>
  <c r="AS75" i="20"/>
  <c r="AR75" i="20"/>
  <c r="AQ75" i="20"/>
  <c r="AO75" i="20"/>
  <c r="AL75" i="20"/>
  <c r="AK75" i="20"/>
  <c r="AI75" i="20"/>
  <c r="AH75" i="20"/>
  <c r="AG75" i="20"/>
  <c r="U75" i="20"/>
  <c r="AW75" i="20" s="1"/>
  <c r="T75" i="20"/>
  <c r="S75" i="20"/>
  <c r="R75" i="20"/>
  <c r="O75" i="20"/>
  <c r="J75" i="20"/>
  <c r="I75" i="20"/>
  <c r="H75" i="20"/>
  <c r="BW74" i="20"/>
  <c r="BU74" i="20"/>
  <c r="BT74" i="20"/>
  <c r="BS74" i="20"/>
  <c r="BI74" i="20"/>
  <c r="BH74" i="20"/>
  <c r="AY74" i="20"/>
  <c r="AU74" i="20"/>
  <c r="AT74" i="20"/>
  <c r="AS74" i="20"/>
  <c r="AR74" i="20"/>
  <c r="AQ74" i="20"/>
  <c r="AO74" i="20"/>
  <c r="AL74" i="20"/>
  <c r="AK74" i="20"/>
  <c r="AI74" i="20"/>
  <c r="AH74" i="20"/>
  <c r="AG74" i="20"/>
  <c r="U74" i="20"/>
  <c r="AW74" i="20" s="1"/>
  <c r="T74" i="20"/>
  <c r="S74" i="20"/>
  <c r="R74" i="20"/>
  <c r="O74" i="20"/>
  <c r="J74" i="20"/>
  <c r="I74" i="20"/>
  <c r="H74" i="20"/>
  <c r="BW73" i="20"/>
  <c r="BU73" i="20"/>
  <c r="BT73" i="20"/>
  <c r="BS73" i="20"/>
  <c r="BI73" i="20"/>
  <c r="BH73" i="20"/>
  <c r="AY73" i="20"/>
  <c r="AU73" i="20"/>
  <c r="AT73" i="20"/>
  <c r="AS73" i="20"/>
  <c r="AR73" i="20"/>
  <c r="AQ73" i="20"/>
  <c r="AO73" i="20"/>
  <c r="AL73" i="20"/>
  <c r="AK73" i="20"/>
  <c r="AI73" i="20"/>
  <c r="AH73" i="20"/>
  <c r="AG73" i="20"/>
  <c r="U73" i="20"/>
  <c r="AW73" i="20" s="1"/>
  <c r="T73" i="20"/>
  <c r="S73" i="20"/>
  <c r="R73" i="20"/>
  <c r="O73" i="20"/>
  <c r="J73" i="20"/>
  <c r="I73" i="20"/>
  <c r="H73" i="20"/>
  <c r="BW72" i="20"/>
  <c r="BU72" i="20"/>
  <c r="BT72" i="20"/>
  <c r="BS72" i="20"/>
  <c r="BI72" i="20"/>
  <c r="BH72" i="20"/>
  <c r="AY72" i="20"/>
  <c r="AU72" i="20"/>
  <c r="AT72" i="20"/>
  <c r="AS72" i="20"/>
  <c r="AR72" i="20"/>
  <c r="AQ72" i="20"/>
  <c r="AO72" i="20"/>
  <c r="AL72" i="20"/>
  <c r="AK72" i="20"/>
  <c r="AI72" i="20"/>
  <c r="AH72" i="20"/>
  <c r="AG72" i="20"/>
  <c r="U72" i="20"/>
  <c r="AW72" i="20" s="1"/>
  <c r="T72" i="20"/>
  <c r="S72" i="20"/>
  <c r="R72" i="20"/>
  <c r="O72" i="20"/>
  <c r="J72" i="20"/>
  <c r="I72" i="20"/>
  <c r="H72" i="20"/>
  <c r="BW71" i="20"/>
  <c r="BU71" i="20"/>
  <c r="BT71" i="20"/>
  <c r="BS71" i="20"/>
  <c r="BI71" i="20"/>
  <c r="BH71" i="20"/>
  <c r="AY71" i="20"/>
  <c r="AU71" i="20"/>
  <c r="AT71" i="20"/>
  <c r="AS71" i="20"/>
  <c r="AR71" i="20"/>
  <c r="AQ71" i="20"/>
  <c r="AO71" i="20"/>
  <c r="AL71" i="20"/>
  <c r="AK71" i="20"/>
  <c r="AI71" i="20"/>
  <c r="AH71" i="20"/>
  <c r="AG71" i="20"/>
  <c r="U71" i="20"/>
  <c r="AW71" i="20" s="1"/>
  <c r="T71" i="20"/>
  <c r="S71" i="20"/>
  <c r="R71" i="20"/>
  <c r="O71" i="20"/>
  <c r="J71" i="20"/>
  <c r="I71" i="20"/>
  <c r="H71" i="20"/>
  <c r="BW70" i="20"/>
  <c r="BU70" i="20"/>
  <c r="BT70" i="20"/>
  <c r="BS70" i="20"/>
  <c r="BI70" i="20"/>
  <c r="BH70" i="20"/>
  <c r="AY70" i="20"/>
  <c r="AU70" i="20"/>
  <c r="AT70" i="20"/>
  <c r="AS70" i="20"/>
  <c r="AR70" i="20"/>
  <c r="AQ70" i="20"/>
  <c r="AO70" i="20"/>
  <c r="AL70" i="20"/>
  <c r="AK70" i="20"/>
  <c r="AI70" i="20"/>
  <c r="AH70" i="20"/>
  <c r="AG70" i="20"/>
  <c r="U70" i="20"/>
  <c r="AW70" i="20" s="1"/>
  <c r="T70" i="20"/>
  <c r="S70" i="20"/>
  <c r="R70" i="20"/>
  <c r="O70" i="20"/>
  <c r="J70" i="20"/>
  <c r="I70" i="20"/>
  <c r="H70" i="20"/>
  <c r="BW69" i="20"/>
  <c r="BU69" i="20"/>
  <c r="BT69" i="20"/>
  <c r="BS69" i="20"/>
  <c r="BI69" i="20"/>
  <c r="BH69" i="20"/>
  <c r="AY69" i="20"/>
  <c r="AU69" i="20"/>
  <c r="AT69" i="20"/>
  <c r="AS69" i="20"/>
  <c r="AR69" i="20"/>
  <c r="AQ69" i="20"/>
  <c r="AO69" i="20"/>
  <c r="AL69" i="20"/>
  <c r="AK69" i="20"/>
  <c r="AI69" i="20"/>
  <c r="AH69" i="20"/>
  <c r="AG69" i="20"/>
  <c r="U69" i="20"/>
  <c r="AW69" i="20" s="1"/>
  <c r="T69" i="20"/>
  <c r="S69" i="20"/>
  <c r="R69" i="20"/>
  <c r="O69" i="20"/>
  <c r="J69" i="20"/>
  <c r="I69" i="20"/>
  <c r="H69" i="20"/>
  <c r="BW68" i="20"/>
  <c r="BU68" i="20"/>
  <c r="BT68" i="20"/>
  <c r="BS68" i="20"/>
  <c r="BI68" i="20"/>
  <c r="BH68" i="20"/>
  <c r="AY68" i="20"/>
  <c r="AU68" i="20"/>
  <c r="AT68" i="20"/>
  <c r="AS68" i="20"/>
  <c r="AR68" i="20"/>
  <c r="AQ68" i="20"/>
  <c r="AO68" i="20"/>
  <c r="AL68" i="20"/>
  <c r="AK68" i="20"/>
  <c r="AI68" i="20"/>
  <c r="AH68" i="20"/>
  <c r="AG68" i="20"/>
  <c r="U68" i="20"/>
  <c r="AW68" i="20" s="1"/>
  <c r="T68" i="20"/>
  <c r="S68" i="20"/>
  <c r="R68" i="20"/>
  <c r="O68" i="20"/>
  <c r="J68" i="20"/>
  <c r="I68" i="20"/>
  <c r="H68" i="20"/>
  <c r="BW67" i="20"/>
  <c r="BU67" i="20"/>
  <c r="BT67" i="20"/>
  <c r="BS67" i="20"/>
  <c r="BI67" i="20"/>
  <c r="BH67" i="20"/>
  <c r="AY67" i="20"/>
  <c r="AU67" i="20"/>
  <c r="AT67" i="20"/>
  <c r="AS67" i="20"/>
  <c r="AR67" i="20"/>
  <c r="AQ67" i="20"/>
  <c r="AO67" i="20"/>
  <c r="AL67" i="20"/>
  <c r="AK67" i="20"/>
  <c r="AI67" i="20"/>
  <c r="AH67" i="20"/>
  <c r="AG67" i="20"/>
  <c r="U67" i="20"/>
  <c r="AW67" i="20" s="1"/>
  <c r="T67" i="20"/>
  <c r="S67" i="20"/>
  <c r="R67" i="20"/>
  <c r="O67" i="20"/>
  <c r="J67" i="20"/>
  <c r="I67" i="20"/>
  <c r="H67" i="20"/>
  <c r="BW66" i="20"/>
  <c r="BU66" i="20"/>
  <c r="BT66" i="20"/>
  <c r="BS66" i="20"/>
  <c r="BI66" i="20"/>
  <c r="BH66" i="20"/>
  <c r="AY66" i="20"/>
  <c r="AU66" i="20"/>
  <c r="AT66" i="20"/>
  <c r="AS66" i="20"/>
  <c r="AR66" i="20"/>
  <c r="AQ66" i="20"/>
  <c r="AO66" i="20"/>
  <c r="AL66" i="20"/>
  <c r="AK66" i="20"/>
  <c r="AI66" i="20"/>
  <c r="AH66" i="20"/>
  <c r="AG66" i="20"/>
  <c r="U66" i="20"/>
  <c r="AW66" i="20" s="1"/>
  <c r="T66" i="20"/>
  <c r="S66" i="20"/>
  <c r="R66" i="20"/>
  <c r="O66" i="20"/>
  <c r="J66" i="20"/>
  <c r="I66" i="20"/>
  <c r="H66" i="20"/>
  <c r="BW65" i="20"/>
  <c r="BU65" i="20"/>
  <c r="BT65" i="20"/>
  <c r="BS65" i="20"/>
  <c r="BI65" i="20"/>
  <c r="BH65" i="20"/>
  <c r="AY65" i="20"/>
  <c r="AU65" i="20"/>
  <c r="AT65" i="20"/>
  <c r="AS65" i="20"/>
  <c r="AR65" i="20"/>
  <c r="AQ65" i="20"/>
  <c r="AO65" i="20"/>
  <c r="AL65" i="20"/>
  <c r="AK65" i="20"/>
  <c r="AI65" i="20"/>
  <c r="AH65" i="20"/>
  <c r="AG65" i="20"/>
  <c r="U65" i="20"/>
  <c r="AW65" i="20" s="1"/>
  <c r="T65" i="20"/>
  <c r="S65" i="20"/>
  <c r="R65" i="20"/>
  <c r="O65" i="20"/>
  <c r="J65" i="20"/>
  <c r="I65" i="20"/>
  <c r="H65" i="20"/>
  <c r="BW64" i="20"/>
  <c r="BU64" i="20"/>
  <c r="BT64" i="20"/>
  <c r="BS64" i="20"/>
  <c r="BI64" i="20"/>
  <c r="BH64" i="20"/>
  <c r="AY64" i="20"/>
  <c r="AU64" i="20"/>
  <c r="AT64" i="20"/>
  <c r="AS64" i="20"/>
  <c r="AR64" i="20"/>
  <c r="AQ64" i="20"/>
  <c r="AO64" i="20"/>
  <c r="AL64" i="20"/>
  <c r="AK64" i="20"/>
  <c r="AI64" i="20"/>
  <c r="AH64" i="20"/>
  <c r="AG64" i="20"/>
  <c r="U64" i="20"/>
  <c r="AW64" i="20" s="1"/>
  <c r="T64" i="20"/>
  <c r="S64" i="20"/>
  <c r="R64" i="20"/>
  <c r="O64" i="20"/>
  <c r="J64" i="20"/>
  <c r="I64" i="20"/>
  <c r="H64" i="20"/>
  <c r="BW63" i="20"/>
  <c r="BU63" i="20"/>
  <c r="BT63" i="20"/>
  <c r="BS63" i="20"/>
  <c r="BI63" i="20"/>
  <c r="BH63" i="20"/>
  <c r="AY63" i="20"/>
  <c r="AU63" i="20"/>
  <c r="AT63" i="20"/>
  <c r="AS63" i="20"/>
  <c r="AR63" i="20"/>
  <c r="AQ63" i="20"/>
  <c r="AO63" i="20"/>
  <c r="AL63" i="20"/>
  <c r="AK63" i="20"/>
  <c r="AI63" i="20"/>
  <c r="AH63" i="20"/>
  <c r="AG63" i="20"/>
  <c r="U63" i="20"/>
  <c r="AW63" i="20" s="1"/>
  <c r="T63" i="20"/>
  <c r="S63" i="20"/>
  <c r="R63" i="20"/>
  <c r="O63" i="20"/>
  <c r="J63" i="20"/>
  <c r="I63" i="20"/>
  <c r="H63" i="20"/>
  <c r="BW62" i="20"/>
  <c r="BU62" i="20"/>
  <c r="BT62" i="20"/>
  <c r="BS62" i="20"/>
  <c r="BI62" i="20"/>
  <c r="BH62" i="20"/>
  <c r="AY62" i="20"/>
  <c r="AU62" i="20"/>
  <c r="AT62" i="20"/>
  <c r="AS62" i="20"/>
  <c r="AR62" i="20"/>
  <c r="AQ62" i="20"/>
  <c r="AO62" i="20"/>
  <c r="AL62" i="20"/>
  <c r="AK62" i="20"/>
  <c r="AI62" i="20"/>
  <c r="AH62" i="20"/>
  <c r="AG62" i="20"/>
  <c r="U62" i="20"/>
  <c r="AW62" i="20" s="1"/>
  <c r="T62" i="20"/>
  <c r="S62" i="20"/>
  <c r="R62" i="20"/>
  <c r="O62" i="20"/>
  <c r="J62" i="20"/>
  <c r="I62" i="20"/>
  <c r="H62" i="20"/>
  <c r="BW61" i="20"/>
  <c r="BU61" i="20"/>
  <c r="BT61" i="20"/>
  <c r="BS61" i="20"/>
  <c r="BI61" i="20"/>
  <c r="BH61" i="20"/>
  <c r="AY61" i="20"/>
  <c r="AU61" i="20"/>
  <c r="AT61" i="20"/>
  <c r="AS61" i="20"/>
  <c r="AR61" i="20"/>
  <c r="AQ61" i="20"/>
  <c r="AO61" i="20"/>
  <c r="AL61" i="20"/>
  <c r="AK61" i="20"/>
  <c r="AI61" i="20"/>
  <c r="AH61" i="20"/>
  <c r="AG61" i="20"/>
  <c r="U61" i="20"/>
  <c r="AW61" i="20" s="1"/>
  <c r="T61" i="20"/>
  <c r="S61" i="20"/>
  <c r="R61" i="20"/>
  <c r="O61" i="20"/>
  <c r="J61" i="20"/>
  <c r="I61" i="20"/>
  <c r="H61" i="20"/>
  <c r="BW60" i="20"/>
  <c r="BU60" i="20"/>
  <c r="BT60" i="20"/>
  <c r="BS60" i="20"/>
  <c r="BI60" i="20"/>
  <c r="BH60" i="20"/>
  <c r="AY60" i="20"/>
  <c r="AU60" i="20"/>
  <c r="AT60" i="20"/>
  <c r="AS60" i="20"/>
  <c r="AR60" i="20"/>
  <c r="AQ60" i="20"/>
  <c r="AO60" i="20"/>
  <c r="AL60" i="20"/>
  <c r="AK60" i="20"/>
  <c r="AI60" i="20"/>
  <c r="AH60" i="20"/>
  <c r="AG60" i="20"/>
  <c r="U60" i="20"/>
  <c r="AW60" i="20" s="1"/>
  <c r="T60" i="20"/>
  <c r="S60" i="20"/>
  <c r="R60" i="20"/>
  <c r="O60" i="20"/>
  <c r="J60" i="20"/>
  <c r="I60" i="20"/>
  <c r="H60" i="20"/>
  <c r="BW59" i="20"/>
  <c r="BU59" i="20"/>
  <c r="BT59" i="20"/>
  <c r="BS59" i="20"/>
  <c r="BI59" i="20"/>
  <c r="BH59" i="20"/>
  <c r="AY59" i="20"/>
  <c r="AU59" i="20"/>
  <c r="AT59" i="20"/>
  <c r="AS59" i="20"/>
  <c r="AR59" i="20"/>
  <c r="AQ59" i="20"/>
  <c r="AO59" i="20"/>
  <c r="AL59" i="20"/>
  <c r="AK59" i="20"/>
  <c r="AI59" i="20"/>
  <c r="AH59" i="20"/>
  <c r="AG59" i="20"/>
  <c r="U59" i="20"/>
  <c r="AW59" i="20" s="1"/>
  <c r="T59" i="20"/>
  <c r="S59" i="20"/>
  <c r="R59" i="20"/>
  <c r="O59" i="20"/>
  <c r="J59" i="20"/>
  <c r="I59" i="20"/>
  <c r="H59" i="20"/>
  <c r="BW58" i="20"/>
  <c r="BU58" i="20"/>
  <c r="BT58" i="20"/>
  <c r="BS58" i="20"/>
  <c r="BI58" i="20"/>
  <c r="BH58" i="20"/>
  <c r="AY58" i="20"/>
  <c r="AU58" i="20"/>
  <c r="AT58" i="20"/>
  <c r="AS58" i="20"/>
  <c r="AR58" i="20"/>
  <c r="AQ58" i="20"/>
  <c r="AO58" i="20"/>
  <c r="AL58" i="20"/>
  <c r="AK58" i="20"/>
  <c r="AI58" i="20"/>
  <c r="AH58" i="20"/>
  <c r="AG58" i="20"/>
  <c r="U58" i="20"/>
  <c r="AW58" i="20" s="1"/>
  <c r="T58" i="20"/>
  <c r="S58" i="20"/>
  <c r="R58" i="20"/>
  <c r="O58" i="20"/>
  <c r="J58" i="20"/>
  <c r="I58" i="20"/>
  <c r="H58" i="20"/>
  <c r="BW57" i="20"/>
  <c r="BU57" i="20"/>
  <c r="BT57" i="20"/>
  <c r="BS57" i="20"/>
  <c r="BI57" i="20"/>
  <c r="BH57" i="20"/>
  <c r="AY57" i="20"/>
  <c r="AU57" i="20"/>
  <c r="AT57" i="20"/>
  <c r="AS57" i="20"/>
  <c r="AR57" i="20"/>
  <c r="AQ57" i="20"/>
  <c r="AO57" i="20"/>
  <c r="AL57" i="20"/>
  <c r="AK57" i="20"/>
  <c r="AI57" i="20"/>
  <c r="AH57" i="20"/>
  <c r="AG57" i="20"/>
  <c r="U57" i="20"/>
  <c r="AW57" i="20" s="1"/>
  <c r="T57" i="20"/>
  <c r="S57" i="20"/>
  <c r="R57" i="20"/>
  <c r="O57" i="20"/>
  <c r="J57" i="20"/>
  <c r="I57" i="20"/>
  <c r="H57" i="20"/>
  <c r="BW56" i="20"/>
  <c r="BU56" i="20"/>
  <c r="BT56" i="20"/>
  <c r="BS56" i="20"/>
  <c r="BI56" i="20"/>
  <c r="BH56" i="20"/>
  <c r="AY56" i="20"/>
  <c r="AU56" i="20"/>
  <c r="AT56" i="20"/>
  <c r="AS56" i="20"/>
  <c r="AR56" i="20"/>
  <c r="AQ56" i="20"/>
  <c r="AO56" i="20"/>
  <c r="AL56" i="20"/>
  <c r="AK56" i="20"/>
  <c r="AI56" i="20"/>
  <c r="AH56" i="20"/>
  <c r="AG56" i="20"/>
  <c r="U56" i="20"/>
  <c r="AW56" i="20" s="1"/>
  <c r="T56" i="20"/>
  <c r="S56" i="20"/>
  <c r="R56" i="20"/>
  <c r="O56" i="20"/>
  <c r="J56" i="20"/>
  <c r="I56" i="20"/>
  <c r="H56" i="20"/>
  <c r="BW55" i="20"/>
  <c r="BU55" i="20"/>
  <c r="BT55" i="20"/>
  <c r="BS55" i="20"/>
  <c r="BI55" i="20"/>
  <c r="BH55" i="20"/>
  <c r="AY55" i="20"/>
  <c r="AU55" i="20"/>
  <c r="AT55" i="20"/>
  <c r="AS55" i="20"/>
  <c r="AR55" i="20"/>
  <c r="AQ55" i="20"/>
  <c r="AO55" i="20"/>
  <c r="AL55" i="20"/>
  <c r="AK55" i="20"/>
  <c r="AI55" i="20"/>
  <c r="AH55" i="20"/>
  <c r="AG55" i="20"/>
  <c r="U55" i="20"/>
  <c r="AW55" i="20" s="1"/>
  <c r="T55" i="20"/>
  <c r="S55" i="20"/>
  <c r="R55" i="20"/>
  <c r="O55" i="20"/>
  <c r="J55" i="20"/>
  <c r="I55" i="20"/>
  <c r="H55" i="20"/>
  <c r="BW54" i="20"/>
  <c r="BU54" i="20"/>
  <c r="BT54" i="20"/>
  <c r="BS54" i="20"/>
  <c r="BI54" i="20"/>
  <c r="BH54" i="20"/>
  <c r="AY54" i="20"/>
  <c r="AU54" i="20"/>
  <c r="AT54" i="20"/>
  <c r="AS54" i="20"/>
  <c r="AR54" i="20"/>
  <c r="AQ54" i="20"/>
  <c r="AO54" i="20"/>
  <c r="AL54" i="20"/>
  <c r="AK54" i="20"/>
  <c r="AI54" i="20"/>
  <c r="AH54" i="20"/>
  <c r="AG54" i="20"/>
  <c r="U54" i="20"/>
  <c r="AW54" i="20" s="1"/>
  <c r="T54" i="20"/>
  <c r="S54" i="20"/>
  <c r="R54" i="20"/>
  <c r="O54" i="20"/>
  <c r="J54" i="20"/>
  <c r="I54" i="20"/>
  <c r="H54" i="20"/>
  <c r="BW53" i="20"/>
  <c r="BU53" i="20"/>
  <c r="BT53" i="20"/>
  <c r="BS53" i="20"/>
  <c r="BI53" i="20"/>
  <c r="BH53" i="20"/>
  <c r="AY53" i="20"/>
  <c r="AU53" i="20"/>
  <c r="AT53" i="20"/>
  <c r="AS53" i="20"/>
  <c r="AR53" i="20"/>
  <c r="AQ53" i="20"/>
  <c r="AO53" i="20"/>
  <c r="AL53" i="20"/>
  <c r="AK53" i="20"/>
  <c r="AI53" i="20"/>
  <c r="AH53" i="20"/>
  <c r="AG53" i="20"/>
  <c r="U53" i="20"/>
  <c r="AW53" i="20" s="1"/>
  <c r="T53" i="20"/>
  <c r="S53" i="20"/>
  <c r="R53" i="20"/>
  <c r="O53" i="20"/>
  <c r="J53" i="20"/>
  <c r="I53" i="20"/>
  <c r="H53" i="20"/>
  <c r="BW52" i="20"/>
  <c r="BU52" i="20"/>
  <c r="BT52" i="20"/>
  <c r="BS52" i="20"/>
  <c r="BI52" i="20"/>
  <c r="BH52" i="20"/>
  <c r="AY52" i="20"/>
  <c r="AU52" i="20"/>
  <c r="AT52" i="20"/>
  <c r="AS52" i="20"/>
  <c r="AR52" i="20"/>
  <c r="AQ52" i="20"/>
  <c r="AO52" i="20"/>
  <c r="AL52" i="20"/>
  <c r="AK52" i="20"/>
  <c r="AI52" i="20"/>
  <c r="AH52" i="20"/>
  <c r="AG52" i="20"/>
  <c r="U52" i="20"/>
  <c r="AW52" i="20" s="1"/>
  <c r="T52" i="20"/>
  <c r="S52" i="20"/>
  <c r="R52" i="20"/>
  <c r="O52" i="20"/>
  <c r="J52" i="20"/>
  <c r="I52" i="20"/>
  <c r="H52" i="20"/>
  <c r="BW51" i="20"/>
  <c r="BU51" i="20"/>
  <c r="BT51" i="20"/>
  <c r="BS51" i="20"/>
  <c r="BI51" i="20"/>
  <c r="BH51" i="20"/>
  <c r="AY51" i="20"/>
  <c r="AU51" i="20"/>
  <c r="AT51" i="20"/>
  <c r="AS51" i="20"/>
  <c r="AR51" i="20"/>
  <c r="AQ51" i="20"/>
  <c r="AO51" i="20"/>
  <c r="AL51" i="20"/>
  <c r="AK51" i="20"/>
  <c r="AI51" i="20"/>
  <c r="AH51" i="20"/>
  <c r="AG51" i="20"/>
  <c r="U51" i="20"/>
  <c r="AW51" i="20" s="1"/>
  <c r="T51" i="20"/>
  <c r="S51" i="20"/>
  <c r="R51" i="20"/>
  <c r="O51" i="20"/>
  <c r="J51" i="20"/>
  <c r="I51" i="20"/>
  <c r="H51" i="20"/>
  <c r="BW50" i="20"/>
  <c r="BU50" i="20"/>
  <c r="BT50" i="20"/>
  <c r="BS50" i="20"/>
  <c r="BI50" i="20"/>
  <c r="BH50" i="20"/>
  <c r="AY50" i="20"/>
  <c r="AU50" i="20"/>
  <c r="AT50" i="20"/>
  <c r="AS50" i="20"/>
  <c r="AR50" i="20"/>
  <c r="AQ50" i="20"/>
  <c r="AO50" i="20"/>
  <c r="AL50" i="20"/>
  <c r="AK50" i="20"/>
  <c r="AI50" i="20"/>
  <c r="AH50" i="20"/>
  <c r="AG50" i="20"/>
  <c r="U50" i="20"/>
  <c r="AW50" i="20" s="1"/>
  <c r="T50" i="20"/>
  <c r="S50" i="20"/>
  <c r="R50" i="20"/>
  <c r="O50" i="20"/>
  <c r="J50" i="20"/>
  <c r="I50" i="20"/>
  <c r="H50" i="20"/>
  <c r="BW49" i="20"/>
  <c r="BU49" i="20"/>
  <c r="BT49" i="20"/>
  <c r="BS49" i="20"/>
  <c r="BI49" i="20"/>
  <c r="BH49" i="20"/>
  <c r="AY49" i="20"/>
  <c r="AU49" i="20"/>
  <c r="AT49" i="20"/>
  <c r="AS49" i="20"/>
  <c r="AR49" i="20"/>
  <c r="AQ49" i="20"/>
  <c r="AO49" i="20"/>
  <c r="AL49" i="20"/>
  <c r="AK49" i="20"/>
  <c r="AI49" i="20"/>
  <c r="AH49" i="20"/>
  <c r="AG49" i="20"/>
  <c r="U49" i="20"/>
  <c r="AW49" i="20" s="1"/>
  <c r="T49" i="20"/>
  <c r="S49" i="20"/>
  <c r="R49" i="20"/>
  <c r="O49" i="20"/>
  <c r="J49" i="20"/>
  <c r="I49" i="20"/>
  <c r="H49" i="20"/>
  <c r="BW48" i="20"/>
  <c r="BU48" i="20"/>
  <c r="BT48" i="20"/>
  <c r="BS48" i="20"/>
  <c r="BI48" i="20"/>
  <c r="BH48" i="20"/>
  <c r="AY48" i="20"/>
  <c r="AU48" i="20"/>
  <c r="AT48" i="20"/>
  <c r="AS48" i="20"/>
  <c r="AR48" i="20"/>
  <c r="AQ48" i="20"/>
  <c r="AO48" i="20"/>
  <c r="AL48" i="20"/>
  <c r="AK48" i="20"/>
  <c r="AI48" i="20"/>
  <c r="AH48" i="20"/>
  <c r="AG48" i="20"/>
  <c r="U48" i="20"/>
  <c r="AW48" i="20" s="1"/>
  <c r="T48" i="20"/>
  <c r="S48" i="20"/>
  <c r="R48" i="20"/>
  <c r="O48" i="20"/>
  <c r="J48" i="20"/>
  <c r="I48" i="20"/>
  <c r="H48" i="20"/>
  <c r="BW47" i="20"/>
  <c r="BU47" i="20"/>
  <c r="BT47" i="20"/>
  <c r="BS47" i="20"/>
  <c r="BI47" i="20"/>
  <c r="BH47" i="20"/>
  <c r="AY47" i="20"/>
  <c r="AU47" i="20"/>
  <c r="AT47" i="20"/>
  <c r="AS47" i="20"/>
  <c r="AR47" i="20"/>
  <c r="AQ47" i="20"/>
  <c r="AO47" i="20"/>
  <c r="AL47" i="20"/>
  <c r="AK47" i="20"/>
  <c r="AI47" i="20"/>
  <c r="AH47" i="20"/>
  <c r="AG47" i="20"/>
  <c r="U47" i="20"/>
  <c r="AW47" i="20" s="1"/>
  <c r="T47" i="20"/>
  <c r="S47" i="20"/>
  <c r="R47" i="20"/>
  <c r="O47" i="20"/>
  <c r="J47" i="20"/>
  <c r="I47" i="20"/>
  <c r="H47" i="20"/>
  <c r="BW46" i="20"/>
  <c r="BU46" i="20"/>
  <c r="BT46" i="20"/>
  <c r="BS46" i="20"/>
  <c r="BI46" i="20"/>
  <c r="BH46" i="20"/>
  <c r="AY46" i="20"/>
  <c r="AU46" i="20"/>
  <c r="AT46" i="20"/>
  <c r="AS46" i="20"/>
  <c r="AR46" i="20"/>
  <c r="AQ46" i="20"/>
  <c r="AO46" i="20"/>
  <c r="AL46" i="20"/>
  <c r="AK46" i="20"/>
  <c r="AI46" i="20"/>
  <c r="AH46" i="20"/>
  <c r="AG46" i="20"/>
  <c r="U46" i="20"/>
  <c r="AW46" i="20" s="1"/>
  <c r="T46" i="20"/>
  <c r="S46" i="20"/>
  <c r="R46" i="20"/>
  <c r="O46" i="20"/>
  <c r="J46" i="20"/>
  <c r="I46" i="20"/>
  <c r="H46" i="20"/>
  <c r="BW45" i="20"/>
  <c r="BU45" i="20"/>
  <c r="BT45" i="20"/>
  <c r="BS45" i="20"/>
  <c r="BI45" i="20"/>
  <c r="BH45" i="20"/>
  <c r="AY45" i="20"/>
  <c r="AU45" i="20"/>
  <c r="AT45" i="20"/>
  <c r="AS45" i="20"/>
  <c r="AR45" i="20"/>
  <c r="AQ45" i="20"/>
  <c r="AO45" i="20"/>
  <c r="AL45" i="20"/>
  <c r="AK45" i="20"/>
  <c r="AI45" i="20"/>
  <c r="AH45" i="20"/>
  <c r="AG45" i="20"/>
  <c r="U45" i="20"/>
  <c r="AW45" i="20" s="1"/>
  <c r="T45" i="20"/>
  <c r="S45" i="20"/>
  <c r="R45" i="20"/>
  <c r="O45" i="20"/>
  <c r="J45" i="20"/>
  <c r="I45" i="20"/>
  <c r="H45" i="20"/>
  <c r="BW44" i="20"/>
  <c r="BU44" i="20"/>
  <c r="BT44" i="20"/>
  <c r="BS44" i="20"/>
  <c r="BI44" i="20"/>
  <c r="BH44" i="20"/>
  <c r="AY44" i="20"/>
  <c r="AU44" i="20"/>
  <c r="AT44" i="20"/>
  <c r="AS44" i="20"/>
  <c r="AR44" i="20"/>
  <c r="AQ44" i="20"/>
  <c r="AO44" i="20"/>
  <c r="AL44" i="20"/>
  <c r="AK44" i="20"/>
  <c r="AI44" i="20"/>
  <c r="AH44" i="20"/>
  <c r="AG44" i="20"/>
  <c r="U44" i="20"/>
  <c r="AW44" i="20" s="1"/>
  <c r="T44" i="20"/>
  <c r="S44" i="20"/>
  <c r="R44" i="20"/>
  <c r="O44" i="20"/>
  <c r="J44" i="20"/>
  <c r="I44" i="20"/>
  <c r="H44" i="20"/>
  <c r="BW43" i="20"/>
  <c r="BU43" i="20"/>
  <c r="BT43" i="20"/>
  <c r="BS43" i="20"/>
  <c r="BI43" i="20"/>
  <c r="BH43" i="20"/>
  <c r="AY43" i="20"/>
  <c r="AU43" i="20"/>
  <c r="AT43" i="20"/>
  <c r="AS43" i="20"/>
  <c r="AR43" i="20"/>
  <c r="AQ43" i="20"/>
  <c r="AO43" i="20"/>
  <c r="AL43" i="20"/>
  <c r="AK43" i="20"/>
  <c r="AI43" i="20"/>
  <c r="AH43" i="20"/>
  <c r="AG43" i="20"/>
  <c r="U43" i="20"/>
  <c r="AW43" i="20" s="1"/>
  <c r="T43" i="20"/>
  <c r="S43" i="20"/>
  <c r="R43" i="20"/>
  <c r="O43" i="20"/>
  <c r="J43" i="20"/>
  <c r="I43" i="20"/>
  <c r="H43" i="20"/>
  <c r="BW42" i="20"/>
  <c r="BU42" i="20"/>
  <c r="BT42" i="20"/>
  <c r="BS42" i="20"/>
  <c r="BI42" i="20"/>
  <c r="BH42" i="20"/>
  <c r="AY42" i="20"/>
  <c r="AU42" i="20"/>
  <c r="AT42" i="20"/>
  <c r="AS42" i="20"/>
  <c r="AR42" i="20"/>
  <c r="AQ42" i="20"/>
  <c r="AO42" i="20"/>
  <c r="AL42" i="20"/>
  <c r="AK42" i="20"/>
  <c r="AI42" i="20"/>
  <c r="AH42" i="20"/>
  <c r="AG42" i="20"/>
  <c r="U42" i="20"/>
  <c r="AW42" i="20" s="1"/>
  <c r="T42" i="20"/>
  <c r="S42" i="20"/>
  <c r="R42" i="20"/>
  <c r="O42" i="20"/>
  <c r="J42" i="20"/>
  <c r="I42" i="20"/>
  <c r="H42" i="20"/>
  <c r="BW41" i="20"/>
  <c r="BU41" i="20"/>
  <c r="BT41" i="20"/>
  <c r="BS41" i="20"/>
  <c r="BI41" i="20"/>
  <c r="BH41" i="20"/>
  <c r="AY41" i="20"/>
  <c r="AU41" i="20"/>
  <c r="AT41" i="20"/>
  <c r="AS41" i="20"/>
  <c r="AR41" i="20"/>
  <c r="AQ41" i="20"/>
  <c r="AO41" i="20"/>
  <c r="AL41" i="20"/>
  <c r="AK41" i="20"/>
  <c r="AI41" i="20"/>
  <c r="AH41" i="20"/>
  <c r="AG41" i="20"/>
  <c r="U41" i="20"/>
  <c r="AW41" i="20" s="1"/>
  <c r="T41" i="20"/>
  <c r="S41" i="20"/>
  <c r="R41" i="20"/>
  <c r="O41" i="20"/>
  <c r="J41" i="20"/>
  <c r="I41" i="20"/>
  <c r="H41" i="20"/>
  <c r="BW40" i="20"/>
  <c r="BU40" i="20"/>
  <c r="BT40" i="20"/>
  <c r="BS40" i="20"/>
  <c r="BI40" i="20"/>
  <c r="BH40" i="20"/>
  <c r="AY40" i="20"/>
  <c r="AU40" i="20"/>
  <c r="AT40" i="20"/>
  <c r="AS40" i="20"/>
  <c r="AR40" i="20"/>
  <c r="AQ40" i="20"/>
  <c r="AO40" i="20"/>
  <c r="AL40" i="20"/>
  <c r="AK40" i="20"/>
  <c r="AI40" i="20"/>
  <c r="AH40" i="20"/>
  <c r="AG40" i="20"/>
  <c r="U40" i="20"/>
  <c r="AW40" i="20" s="1"/>
  <c r="T40" i="20"/>
  <c r="S40" i="20"/>
  <c r="R40" i="20"/>
  <c r="O40" i="20"/>
  <c r="J40" i="20"/>
  <c r="I40" i="20"/>
  <c r="H40" i="20"/>
  <c r="BW39" i="20"/>
  <c r="BU39" i="20"/>
  <c r="BT39" i="20"/>
  <c r="BS39" i="20"/>
  <c r="BI39" i="20"/>
  <c r="BH39" i="20"/>
  <c r="AY39" i="20"/>
  <c r="AU39" i="20"/>
  <c r="AT39" i="20"/>
  <c r="AS39" i="20"/>
  <c r="AR39" i="20"/>
  <c r="AQ39" i="20"/>
  <c r="AO39" i="20"/>
  <c r="AL39" i="20"/>
  <c r="AK39" i="20"/>
  <c r="AI39" i="20"/>
  <c r="AH39" i="20"/>
  <c r="AG39" i="20"/>
  <c r="U39" i="20"/>
  <c r="AW39" i="20" s="1"/>
  <c r="T39" i="20"/>
  <c r="S39" i="20"/>
  <c r="R39" i="20"/>
  <c r="O39" i="20"/>
  <c r="J39" i="20"/>
  <c r="I39" i="20"/>
  <c r="H39" i="20"/>
  <c r="BW38" i="20"/>
  <c r="BU38" i="20"/>
  <c r="BT38" i="20"/>
  <c r="BS38" i="20"/>
  <c r="BI38" i="20"/>
  <c r="BH38" i="20"/>
  <c r="AY38" i="20"/>
  <c r="AU38" i="20"/>
  <c r="AT38" i="20"/>
  <c r="AS38" i="20"/>
  <c r="AR38" i="20"/>
  <c r="AQ38" i="20"/>
  <c r="AO38" i="20"/>
  <c r="AL38" i="20"/>
  <c r="AK38" i="20"/>
  <c r="AI38" i="20"/>
  <c r="AH38" i="20"/>
  <c r="AG38" i="20"/>
  <c r="U38" i="20"/>
  <c r="AW38" i="20" s="1"/>
  <c r="T38" i="20"/>
  <c r="S38" i="20"/>
  <c r="R38" i="20"/>
  <c r="O38" i="20"/>
  <c r="J38" i="20"/>
  <c r="I38" i="20"/>
  <c r="H38" i="20"/>
  <c r="BW37" i="20"/>
  <c r="BU37" i="20"/>
  <c r="BT37" i="20"/>
  <c r="BS37" i="20"/>
  <c r="BI37" i="20"/>
  <c r="BH37" i="20"/>
  <c r="AY37" i="20"/>
  <c r="AU37" i="20"/>
  <c r="AT37" i="20"/>
  <c r="AS37" i="20"/>
  <c r="AR37" i="20"/>
  <c r="AQ37" i="20"/>
  <c r="AO37" i="20"/>
  <c r="AL37" i="20"/>
  <c r="AK37" i="20"/>
  <c r="AI37" i="20"/>
  <c r="AH37" i="20"/>
  <c r="AG37" i="20"/>
  <c r="U37" i="20"/>
  <c r="AW37" i="20" s="1"/>
  <c r="T37" i="20"/>
  <c r="S37" i="20"/>
  <c r="R37" i="20"/>
  <c r="O37" i="20"/>
  <c r="J37" i="20"/>
  <c r="I37" i="20"/>
  <c r="H37" i="20"/>
  <c r="BW36" i="20"/>
  <c r="BU36" i="20"/>
  <c r="BT36" i="20"/>
  <c r="BS36" i="20"/>
  <c r="BI36" i="20"/>
  <c r="BH36" i="20"/>
  <c r="AY36" i="20"/>
  <c r="AU36" i="20"/>
  <c r="AT36" i="20"/>
  <c r="AS36" i="20"/>
  <c r="AR36" i="20"/>
  <c r="AQ36" i="20"/>
  <c r="AO36" i="20"/>
  <c r="AL36" i="20"/>
  <c r="AK36" i="20"/>
  <c r="AI36" i="20"/>
  <c r="AH36" i="20"/>
  <c r="AG36" i="20"/>
  <c r="U36" i="20"/>
  <c r="AW36" i="20" s="1"/>
  <c r="T36" i="20"/>
  <c r="S36" i="20"/>
  <c r="R36" i="20"/>
  <c r="O36" i="20"/>
  <c r="J36" i="20"/>
  <c r="I36" i="20"/>
  <c r="H36" i="20"/>
  <c r="BW35" i="20"/>
  <c r="BU35" i="20"/>
  <c r="BT35" i="20"/>
  <c r="BS35" i="20"/>
  <c r="BI35" i="20"/>
  <c r="BH35" i="20"/>
  <c r="AY35" i="20"/>
  <c r="AU35" i="20"/>
  <c r="AT35" i="20"/>
  <c r="AS35" i="20"/>
  <c r="AR35" i="20"/>
  <c r="AQ35" i="20"/>
  <c r="AO35" i="20"/>
  <c r="AL35" i="20"/>
  <c r="AK35" i="20"/>
  <c r="AI35" i="20"/>
  <c r="AH35" i="20"/>
  <c r="AG35" i="20"/>
  <c r="U35" i="20"/>
  <c r="AW35" i="20" s="1"/>
  <c r="T35" i="20"/>
  <c r="S35" i="20"/>
  <c r="R35" i="20"/>
  <c r="O35" i="20"/>
  <c r="J35" i="20"/>
  <c r="I35" i="20"/>
  <c r="H35" i="20"/>
  <c r="BW34" i="20"/>
  <c r="BU34" i="20"/>
  <c r="BT34" i="20"/>
  <c r="BS34" i="20"/>
  <c r="BI34" i="20"/>
  <c r="BH34" i="20"/>
  <c r="AY34" i="20"/>
  <c r="AU34" i="20"/>
  <c r="AT34" i="20"/>
  <c r="AS34" i="20"/>
  <c r="AR34" i="20"/>
  <c r="AQ34" i="20"/>
  <c r="AO34" i="20"/>
  <c r="AL34" i="20"/>
  <c r="AK34" i="20"/>
  <c r="AI34" i="20"/>
  <c r="AH34" i="20"/>
  <c r="AG34" i="20"/>
  <c r="U34" i="20"/>
  <c r="AW34" i="20" s="1"/>
  <c r="T34" i="20"/>
  <c r="S34" i="20"/>
  <c r="R34" i="20"/>
  <c r="O34" i="20"/>
  <c r="J34" i="20"/>
  <c r="I34" i="20"/>
  <c r="H34" i="20"/>
  <c r="BW33" i="20"/>
  <c r="BU33" i="20"/>
  <c r="BT33" i="20"/>
  <c r="BS33" i="20"/>
  <c r="BI33" i="20"/>
  <c r="BH33" i="20"/>
  <c r="AY33" i="20"/>
  <c r="AU33" i="20"/>
  <c r="AT33" i="20"/>
  <c r="AS33" i="20"/>
  <c r="AR33" i="20"/>
  <c r="AQ33" i="20"/>
  <c r="AO33" i="20"/>
  <c r="AL33" i="20"/>
  <c r="AK33" i="20"/>
  <c r="AI33" i="20"/>
  <c r="AH33" i="20"/>
  <c r="AG33" i="20"/>
  <c r="U33" i="20"/>
  <c r="AW33" i="20" s="1"/>
  <c r="T33" i="20"/>
  <c r="S33" i="20"/>
  <c r="R33" i="20"/>
  <c r="O33" i="20"/>
  <c r="J33" i="20"/>
  <c r="I33" i="20"/>
  <c r="H33" i="20"/>
  <c r="BW32" i="20"/>
  <c r="BU32" i="20"/>
  <c r="BT32" i="20"/>
  <c r="BS32" i="20"/>
  <c r="BI32" i="20"/>
  <c r="BH32" i="20"/>
  <c r="AY32" i="20"/>
  <c r="AU32" i="20"/>
  <c r="AT32" i="20"/>
  <c r="AS32" i="20"/>
  <c r="AR32" i="20"/>
  <c r="AQ32" i="20"/>
  <c r="AO32" i="20"/>
  <c r="AL32" i="20"/>
  <c r="AK32" i="20"/>
  <c r="AI32" i="20"/>
  <c r="AH32" i="20"/>
  <c r="AG32" i="20"/>
  <c r="U32" i="20"/>
  <c r="AW32" i="20" s="1"/>
  <c r="T32" i="20"/>
  <c r="S32" i="20"/>
  <c r="R32" i="20"/>
  <c r="O32" i="20"/>
  <c r="J32" i="20"/>
  <c r="I32" i="20"/>
  <c r="H32" i="20"/>
  <c r="BW31" i="20"/>
  <c r="BU31" i="20"/>
  <c r="BT31" i="20"/>
  <c r="BS31" i="20"/>
  <c r="BI31" i="20"/>
  <c r="BH31" i="20"/>
  <c r="AY31" i="20"/>
  <c r="AU31" i="20"/>
  <c r="AT31" i="20"/>
  <c r="AS31" i="20"/>
  <c r="AR31" i="20"/>
  <c r="AQ31" i="20"/>
  <c r="AO31" i="20"/>
  <c r="AL31" i="20"/>
  <c r="AK31" i="20"/>
  <c r="AI31" i="20"/>
  <c r="AH31" i="20"/>
  <c r="AG31" i="20"/>
  <c r="U31" i="20"/>
  <c r="AW31" i="20" s="1"/>
  <c r="T31" i="20"/>
  <c r="S31" i="20"/>
  <c r="R31" i="20"/>
  <c r="O31" i="20"/>
  <c r="J31" i="20"/>
  <c r="I31" i="20"/>
  <c r="H31" i="20"/>
  <c r="BW30" i="20"/>
  <c r="BU30" i="20"/>
  <c r="BT30" i="20"/>
  <c r="BS30" i="20"/>
  <c r="BI30" i="20"/>
  <c r="BH30" i="20"/>
  <c r="AY30" i="20"/>
  <c r="AU30" i="20"/>
  <c r="AT30" i="20"/>
  <c r="AS30" i="20"/>
  <c r="AR30" i="20"/>
  <c r="AQ30" i="20"/>
  <c r="AO30" i="20"/>
  <c r="AL30" i="20"/>
  <c r="AK30" i="20"/>
  <c r="AI30" i="20"/>
  <c r="AH30" i="20"/>
  <c r="AG30" i="20"/>
  <c r="U30" i="20"/>
  <c r="AW30" i="20" s="1"/>
  <c r="T30" i="20"/>
  <c r="S30" i="20"/>
  <c r="R30" i="20"/>
  <c r="O30" i="20"/>
  <c r="J30" i="20"/>
  <c r="I30" i="20"/>
  <c r="H30" i="20"/>
  <c r="BW29" i="20"/>
  <c r="BU29" i="20"/>
  <c r="BT29" i="20"/>
  <c r="BS29" i="20"/>
  <c r="BI29" i="20"/>
  <c r="BH29" i="20"/>
  <c r="AY29" i="20"/>
  <c r="AU29" i="20"/>
  <c r="AT29" i="20"/>
  <c r="AS29" i="20"/>
  <c r="AR29" i="20"/>
  <c r="AQ29" i="20"/>
  <c r="AO29" i="20"/>
  <c r="AL29" i="20"/>
  <c r="AK29" i="20"/>
  <c r="AI29" i="20"/>
  <c r="AH29" i="20"/>
  <c r="AG29" i="20"/>
  <c r="U29" i="20"/>
  <c r="AW29" i="20" s="1"/>
  <c r="T29" i="20"/>
  <c r="S29" i="20"/>
  <c r="R29" i="20"/>
  <c r="O29" i="20"/>
  <c r="J29" i="20"/>
  <c r="I29" i="20"/>
  <c r="H29" i="20"/>
  <c r="BW28" i="20"/>
  <c r="BU28" i="20"/>
  <c r="BT28" i="20"/>
  <c r="BS28" i="20"/>
  <c r="BI28" i="20"/>
  <c r="BH28" i="20"/>
  <c r="AY28" i="20"/>
  <c r="AU28" i="20"/>
  <c r="AT28" i="20"/>
  <c r="AS28" i="20"/>
  <c r="AR28" i="20"/>
  <c r="AQ28" i="20"/>
  <c r="AO28" i="20"/>
  <c r="AL28" i="20"/>
  <c r="AK28" i="20"/>
  <c r="AI28" i="20"/>
  <c r="AH28" i="20"/>
  <c r="AG28" i="20"/>
  <c r="U28" i="20"/>
  <c r="AW28" i="20" s="1"/>
  <c r="T28" i="20"/>
  <c r="S28" i="20"/>
  <c r="R28" i="20"/>
  <c r="O28" i="20"/>
  <c r="J28" i="20"/>
  <c r="I28" i="20"/>
  <c r="H28" i="20"/>
  <c r="BW27" i="20"/>
  <c r="BU27" i="20"/>
  <c r="BT27" i="20"/>
  <c r="BS27" i="20"/>
  <c r="BI27" i="20"/>
  <c r="BH27" i="20"/>
  <c r="AY27" i="20"/>
  <c r="AU27" i="20"/>
  <c r="AT27" i="20"/>
  <c r="AS27" i="20"/>
  <c r="AR27" i="20"/>
  <c r="AQ27" i="20"/>
  <c r="AO27" i="20"/>
  <c r="AL27" i="20"/>
  <c r="AK27" i="20"/>
  <c r="AI27" i="20"/>
  <c r="AH27" i="20"/>
  <c r="AG27" i="20"/>
  <c r="U27" i="20"/>
  <c r="AW27" i="20" s="1"/>
  <c r="T27" i="20"/>
  <c r="S27" i="20"/>
  <c r="R27" i="20"/>
  <c r="O27" i="20"/>
  <c r="J27" i="20"/>
  <c r="I27" i="20"/>
  <c r="H27" i="20"/>
  <c r="BW26" i="20"/>
  <c r="BU26" i="20"/>
  <c r="BT26" i="20"/>
  <c r="BS26" i="20"/>
  <c r="BI26" i="20"/>
  <c r="BH26" i="20"/>
  <c r="AY26" i="20"/>
  <c r="AU26" i="20"/>
  <c r="AT26" i="20"/>
  <c r="AS26" i="20"/>
  <c r="AR26" i="20"/>
  <c r="AQ26" i="20"/>
  <c r="AO26" i="20"/>
  <c r="AL26" i="20"/>
  <c r="AK26" i="20"/>
  <c r="AI26" i="20"/>
  <c r="AH26" i="20"/>
  <c r="AG26" i="20"/>
  <c r="U26" i="20"/>
  <c r="AW26" i="20" s="1"/>
  <c r="T26" i="20"/>
  <c r="S26" i="20"/>
  <c r="R26" i="20"/>
  <c r="O26" i="20"/>
  <c r="J26" i="20"/>
  <c r="I26" i="20"/>
  <c r="H26" i="20"/>
  <c r="BW25" i="20"/>
  <c r="BU25" i="20"/>
  <c r="BT25" i="20"/>
  <c r="BS25" i="20"/>
  <c r="BI25" i="20"/>
  <c r="BH25" i="20"/>
  <c r="AY25" i="20"/>
  <c r="AU25" i="20"/>
  <c r="AT25" i="20"/>
  <c r="AS25" i="20"/>
  <c r="AR25" i="20"/>
  <c r="AQ25" i="20"/>
  <c r="AO25" i="20"/>
  <c r="AL25" i="20"/>
  <c r="AK25" i="20"/>
  <c r="AI25" i="20"/>
  <c r="AH25" i="20"/>
  <c r="AG25" i="20"/>
  <c r="U25" i="20"/>
  <c r="AW25" i="20" s="1"/>
  <c r="T25" i="20"/>
  <c r="S25" i="20"/>
  <c r="R25" i="20"/>
  <c r="O25" i="20"/>
  <c r="J25" i="20"/>
  <c r="I25" i="20"/>
  <c r="H25" i="20"/>
  <c r="BW24" i="20"/>
  <c r="BU24" i="20"/>
  <c r="BT24" i="20"/>
  <c r="BS24" i="20"/>
  <c r="BI24" i="20"/>
  <c r="BH24" i="20"/>
  <c r="AY24" i="20"/>
  <c r="AU24" i="20"/>
  <c r="AT24" i="20"/>
  <c r="AS24" i="20"/>
  <c r="AR24" i="20"/>
  <c r="AQ24" i="20"/>
  <c r="AO24" i="20"/>
  <c r="AL24" i="20"/>
  <c r="AK24" i="20"/>
  <c r="AI24" i="20"/>
  <c r="AH24" i="20"/>
  <c r="AG24" i="20"/>
  <c r="U24" i="20"/>
  <c r="AW24" i="20" s="1"/>
  <c r="T24" i="20"/>
  <c r="S24" i="20"/>
  <c r="R24" i="20"/>
  <c r="O24" i="20"/>
  <c r="J24" i="20"/>
  <c r="I24" i="20"/>
  <c r="H24" i="20"/>
  <c r="BW23" i="20"/>
  <c r="BU23" i="20"/>
  <c r="BT23" i="20"/>
  <c r="BS23" i="20"/>
  <c r="BI23" i="20"/>
  <c r="BH23" i="20"/>
  <c r="AY23" i="20"/>
  <c r="AU23" i="20"/>
  <c r="AT23" i="20"/>
  <c r="AS23" i="20"/>
  <c r="AR23" i="20"/>
  <c r="AQ23" i="20"/>
  <c r="AO23" i="20"/>
  <c r="AL23" i="20"/>
  <c r="AK23" i="20"/>
  <c r="AI23" i="20"/>
  <c r="AH23" i="20"/>
  <c r="AG23" i="20"/>
  <c r="U23" i="20"/>
  <c r="AW23" i="20" s="1"/>
  <c r="T23" i="20"/>
  <c r="S23" i="20"/>
  <c r="R23" i="20"/>
  <c r="O23" i="20"/>
  <c r="J23" i="20"/>
  <c r="I23" i="20"/>
  <c r="H23" i="20"/>
  <c r="BW22" i="20"/>
  <c r="BU22" i="20"/>
  <c r="BT22" i="20"/>
  <c r="BS22" i="20"/>
  <c r="BI22" i="20"/>
  <c r="BH22" i="20"/>
  <c r="AY22" i="20"/>
  <c r="AU22" i="20"/>
  <c r="AT22" i="20"/>
  <c r="AS22" i="20"/>
  <c r="AR22" i="20"/>
  <c r="AQ22" i="20"/>
  <c r="AO22" i="20"/>
  <c r="AL22" i="20"/>
  <c r="AK22" i="20"/>
  <c r="AI22" i="20"/>
  <c r="AH22" i="20"/>
  <c r="AG22" i="20"/>
  <c r="U22" i="20"/>
  <c r="AW22" i="20" s="1"/>
  <c r="T22" i="20"/>
  <c r="S22" i="20"/>
  <c r="R22" i="20"/>
  <c r="O22" i="20"/>
  <c r="J22" i="20"/>
  <c r="I22" i="20"/>
  <c r="H22" i="20"/>
  <c r="BW21" i="20"/>
  <c r="BU21" i="20"/>
  <c r="BT21" i="20"/>
  <c r="BS21" i="20"/>
  <c r="BI21" i="20"/>
  <c r="BH21" i="20"/>
  <c r="AY21" i="20"/>
  <c r="AU21" i="20"/>
  <c r="AT21" i="20"/>
  <c r="AS21" i="20"/>
  <c r="AR21" i="20"/>
  <c r="AQ21" i="20"/>
  <c r="AO21" i="20"/>
  <c r="AL21" i="20"/>
  <c r="AK21" i="20"/>
  <c r="AI21" i="20"/>
  <c r="AH21" i="20"/>
  <c r="AG21" i="20"/>
  <c r="U21" i="20"/>
  <c r="AW21" i="20" s="1"/>
  <c r="T21" i="20"/>
  <c r="S21" i="20"/>
  <c r="R21" i="20"/>
  <c r="O21" i="20"/>
  <c r="J21" i="20"/>
  <c r="I21" i="20"/>
  <c r="H21" i="20"/>
  <c r="BW20" i="20"/>
  <c r="BU20" i="20"/>
  <c r="BT20" i="20"/>
  <c r="BS20" i="20"/>
  <c r="BI20" i="20"/>
  <c r="BH20" i="20"/>
  <c r="AY20" i="20"/>
  <c r="AU20" i="20"/>
  <c r="AT20" i="20"/>
  <c r="AS20" i="20"/>
  <c r="AR20" i="20"/>
  <c r="AQ20" i="20"/>
  <c r="AO20" i="20"/>
  <c r="AL20" i="20"/>
  <c r="AK20" i="20"/>
  <c r="AI20" i="20"/>
  <c r="AH20" i="20"/>
  <c r="AG20" i="20"/>
  <c r="U20" i="20"/>
  <c r="T20" i="20"/>
  <c r="S20" i="20"/>
  <c r="R20" i="20"/>
  <c r="O20" i="20"/>
  <c r="J20" i="20"/>
  <c r="I20" i="20"/>
  <c r="H20" i="20"/>
  <c r="BW19" i="20"/>
  <c r="BU19" i="20"/>
  <c r="BT19" i="20"/>
  <c r="BS19" i="20"/>
  <c r="BI19" i="20"/>
  <c r="BH19" i="20"/>
  <c r="AY19" i="20"/>
  <c r="AU19" i="20"/>
  <c r="AT19" i="20"/>
  <c r="AS19" i="20"/>
  <c r="AR19" i="20"/>
  <c r="AQ19" i="20"/>
  <c r="AO19" i="20"/>
  <c r="AL19" i="20"/>
  <c r="AK19" i="20"/>
  <c r="AI19" i="20"/>
  <c r="AH19" i="20"/>
  <c r="AG19" i="20"/>
  <c r="U19" i="20"/>
  <c r="T19" i="20"/>
  <c r="S19" i="20"/>
  <c r="R19" i="20"/>
  <c r="O19" i="20"/>
  <c r="J19" i="20"/>
  <c r="I19" i="20"/>
  <c r="H19" i="20"/>
  <c r="BW18" i="20"/>
  <c r="BU18" i="20"/>
  <c r="BT18" i="20"/>
  <c r="BS18" i="20"/>
  <c r="BI18" i="20"/>
  <c r="BH18" i="20"/>
  <c r="AY18" i="20"/>
  <c r="AU18" i="20"/>
  <c r="AT18" i="20"/>
  <c r="AS18" i="20"/>
  <c r="AR18" i="20"/>
  <c r="AQ18" i="20"/>
  <c r="AO18" i="20"/>
  <c r="AL18" i="20"/>
  <c r="AK18" i="20"/>
  <c r="AI18" i="20"/>
  <c r="AH18" i="20"/>
  <c r="AG18" i="20"/>
  <c r="U18" i="20"/>
  <c r="T18" i="20"/>
  <c r="S18" i="20"/>
  <c r="R18" i="20"/>
  <c r="O18" i="20"/>
  <c r="J18" i="20"/>
  <c r="I18" i="20"/>
  <c r="H18" i="20"/>
  <c r="BW17" i="20"/>
  <c r="BU17" i="20"/>
  <c r="BT17" i="20"/>
  <c r="BS17" i="20"/>
  <c r="BI17" i="20"/>
  <c r="BH17" i="20"/>
  <c r="AY17" i="20"/>
  <c r="AU17" i="20"/>
  <c r="AT17" i="20"/>
  <c r="AS17" i="20"/>
  <c r="AR17" i="20"/>
  <c r="AQ17" i="20"/>
  <c r="AO17" i="20"/>
  <c r="AL17" i="20"/>
  <c r="AK17" i="20"/>
  <c r="AI17" i="20"/>
  <c r="AH17" i="20"/>
  <c r="AG17" i="20"/>
  <c r="U17" i="20"/>
  <c r="T17" i="20"/>
  <c r="S17" i="20"/>
  <c r="R17" i="20"/>
  <c r="O17" i="20"/>
  <c r="J17" i="20"/>
  <c r="I17" i="20"/>
  <c r="H17" i="20"/>
  <c r="BW16" i="20"/>
  <c r="BU16" i="20"/>
  <c r="BT16" i="20"/>
  <c r="BS16" i="20"/>
  <c r="BI16" i="20"/>
  <c r="BH16" i="20"/>
  <c r="AY16" i="20"/>
  <c r="AU16" i="20"/>
  <c r="AT16" i="20"/>
  <c r="AS16" i="20"/>
  <c r="AR16" i="20"/>
  <c r="AQ16" i="20"/>
  <c r="AO16" i="20"/>
  <c r="AL16" i="20"/>
  <c r="AK16" i="20"/>
  <c r="AI16" i="20"/>
  <c r="AH16" i="20"/>
  <c r="AG16" i="20"/>
  <c r="U16" i="20"/>
  <c r="T16" i="20"/>
  <c r="S16" i="20"/>
  <c r="R16" i="20"/>
  <c r="O16" i="20"/>
  <c r="J16" i="20"/>
  <c r="I16" i="20"/>
  <c r="H16" i="20"/>
  <c r="BW15" i="20"/>
  <c r="BT15" i="20"/>
  <c r="BS15" i="20"/>
  <c r="BI15" i="20"/>
  <c r="BH15" i="20"/>
  <c r="AY15" i="20"/>
  <c r="AU15" i="20"/>
  <c r="AT15" i="20"/>
  <c r="AS15" i="20"/>
  <c r="AR15" i="20"/>
  <c r="AQ15" i="20"/>
  <c r="AO15" i="20"/>
  <c r="AL15" i="20"/>
  <c r="AK15" i="20"/>
  <c r="AI15" i="20"/>
  <c r="AH15" i="20"/>
  <c r="AG15" i="20"/>
  <c r="U15" i="20"/>
  <c r="T15" i="20"/>
  <c r="S15" i="20"/>
  <c r="R15" i="20"/>
  <c r="O15" i="20"/>
  <c r="J15" i="20"/>
  <c r="I15" i="20"/>
  <c r="H15" i="20"/>
  <c r="AP103" i="20"/>
  <c r="AJ103" i="20"/>
  <c r="AP102" i="20"/>
  <c r="AJ102" i="20"/>
  <c r="AP101" i="20"/>
  <c r="AJ101" i="20"/>
  <c r="AP100" i="20"/>
  <c r="AJ100" i="20"/>
  <c r="AP99" i="20"/>
  <c r="AJ99" i="20"/>
  <c r="AP98" i="20"/>
  <c r="AJ98" i="20"/>
  <c r="AP97" i="20"/>
  <c r="AJ97" i="20"/>
  <c r="AP96" i="20"/>
  <c r="AJ96" i="20"/>
  <c r="AP95" i="20"/>
  <c r="AJ95" i="20"/>
  <c r="AP94" i="20"/>
  <c r="AJ94" i="20"/>
  <c r="AP93" i="20"/>
  <c r="AJ93" i="20"/>
  <c r="AP92" i="20"/>
  <c r="AJ92" i="20"/>
  <c r="AP91" i="20"/>
  <c r="AJ91" i="20"/>
  <c r="AP90" i="20"/>
  <c r="AJ90" i="20"/>
  <c r="AP89" i="20"/>
  <c r="AJ89" i="20"/>
  <c r="AP88" i="20"/>
  <c r="AJ88" i="20"/>
  <c r="AP87" i="20"/>
  <c r="AJ87" i="20"/>
  <c r="AP86" i="20"/>
  <c r="AJ86" i="20"/>
  <c r="AP85" i="20"/>
  <c r="AJ85" i="20"/>
  <c r="AP84" i="20"/>
  <c r="AJ84" i="20"/>
  <c r="AP83" i="20"/>
  <c r="AJ83" i="20"/>
  <c r="AP82" i="20"/>
  <c r="AJ82" i="20"/>
  <c r="AP81" i="20"/>
  <c r="AJ81" i="20"/>
  <c r="AP80" i="20"/>
  <c r="AJ80" i="20"/>
  <c r="AP79" i="20"/>
  <c r="AJ79" i="20"/>
  <c r="AP78" i="20"/>
  <c r="AJ78" i="20"/>
  <c r="AP77" i="20"/>
  <c r="AJ77" i="20"/>
  <c r="AP76" i="20"/>
  <c r="AJ76" i="20"/>
  <c r="AP75" i="20"/>
  <c r="AJ75" i="20"/>
  <c r="AP74" i="20"/>
  <c r="AJ74" i="20"/>
  <c r="AP73" i="20"/>
  <c r="AJ73" i="20"/>
  <c r="AP72" i="20"/>
  <c r="AJ72" i="20"/>
  <c r="AP71" i="20"/>
  <c r="AJ71" i="20"/>
  <c r="AP70" i="20"/>
  <c r="AJ70" i="20"/>
  <c r="AP69" i="20"/>
  <c r="AJ69" i="20"/>
  <c r="AP68" i="20"/>
  <c r="AJ68" i="20"/>
  <c r="AP67" i="20"/>
  <c r="AJ67" i="20"/>
  <c r="AP66" i="20"/>
  <c r="AJ66" i="20"/>
  <c r="AP65" i="20"/>
  <c r="AJ65" i="20"/>
  <c r="AP64" i="20"/>
  <c r="AJ64" i="20"/>
  <c r="AP63" i="20"/>
  <c r="AJ63" i="20"/>
  <c r="AP62" i="20"/>
  <c r="AJ62" i="20"/>
  <c r="AP61" i="20"/>
  <c r="AJ61" i="20"/>
  <c r="AP60" i="20"/>
  <c r="AJ60" i="20"/>
  <c r="AP59" i="20"/>
  <c r="AJ59" i="20"/>
  <c r="AP58" i="20"/>
  <c r="AJ58" i="20"/>
  <c r="AP57" i="20"/>
  <c r="AJ57" i="20"/>
  <c r="AP56" i="20"/>
  <c r="AJ56" i="20"/>
  <c r="AP55" i="20"/>
  <c r="AJ55" i="20"/>
  <c r="AP54" i="20"/>
  <c r="AJ54" i="20"/>
  <c r="AP53" i="20"/>
  <c r="AJ53" i="20"/>
  <c r="AP52" i="20"/>
  <c r="AJ52" i="20"/>
  <c r="AP51" i="20"/>
  <c r="AJ51" i="20"/>
  <c r="AP50" i="20"/>
  <c r="AJ50" i="20"/>
  <c r="AP49" i="20"/>
  <c r="AJ49" i="20"/>
  <c r="AP48" i="20"/>
  <c r="AJ48" i="20"/>
  <c r="AP47" i="20"/>
  <c r="AJ47" i="20"/>
  <c r="AP46" i="20"/>
  <c r="AJ46" i="20"/>
  <c r="AP45" i="20"/>
  <c r="AJ45" i="20"/>
  <c r="AP44" i="20"/>
  <c r="AJ44" i="20"/>
  <c r="AP43" i="20"/>
  <c r="AJ43" i="20"/>
  <c r="AP42" i="20"/>
  <c r="AJ42" i="20"/>
  <c r="AP41" i="20"/>
  <c r="AJ41" i="20"/>
  <c r="AP40" i="20"/>
  <c r="AJ40" i="20"/>
  <c r="AP39" i="20"/>
  <c r="AJ39" i="20"/>
  <c r="AP38" i="20"/>
  <c r="AJ38" i="20"/>
  <c r="AP37" i="20"/>
  <c r="AJ37" i="20"/>
  <c r="AP36" i="20"/>
  <c r="AJ36" i="20"/>
  <c r="AP35" i="20"/>
  <c r="AJ35" i="20"/>
  <c r="AP34" i="20"/>
  <c r="AJ34" i="20"/>
  <c r="AP33" i="20"/>
  <c r="AJ33" i="20"/>
  <c r="AP32" i="20"/>
  <c r="AJ32" i="20"/>
  <c r="AP31" i="20"/>
  <c r="AJ31" i="20"/>
  <c r="AP30" i="20"/>
  <c r="AJ30" i="20"/>
  <c r="AP29" i="20"/>
  <c r="AJ29" i="20"/>
  <c r="AP28" i="20"/>
  <c r="AJ28" i="20"/>
  <c r="AP27" i="20"/>
  <c r="AJ27" i="20"/>
  <c r="AP26" i="20"/>
  <c r="AJ26" i="20"/>
  <c r="AP25" i="20"/>
  <c r="AJ25" i="20"/>
  <c r="AP24" i="20"/>
  <c r="AJ24" i="20"/>
  <c r="AP23" i="20"/>
  <c r="AJ23" i="20"/>
  <c r="AP22" i="20"/>
  <c r="AJ22" i="20"/>
  <c r="AP21" i="20"/>
  <c r="AJ21" i="20"/>
  <c r="AN118" i="20"/>
  <c r="AN117" i="20"/>
  <c r="AN116" i="20"/>
  <c r="AN115" i="20"/>
  <c r="AN114" i="20"/>
  <c r="AN113" i="20"/>
  <c r="AN112" i="20"/>
  <c r="AN111" i="20"/>
  <c r="AN110" i="20"/>
  <c r="AN109" i="20"/>
  <c r="AN108" i="20"/>
  <c r="AN107" i="20"/>
  <c r="AN106" i="20"/>
  <c r="AN105" i="20"/>
  <c r="AN104" i="20"/>
  <c r="AX103" i="20"/>
  <c r="AN103" i="20"/>
  <c r="Z102" i="20"/>
  <c r="AX102" i="20"/>
  <c r="AN102" i="20"/>
  <c r="AX101" i="20"/>
  <c r="AN101" i="20"/>
  <c r="Z100" i="20"/>
  <c r="AX100" i="20"/>
  <c r="AN100" i="20"/>
  <c r="AX99" i="20"/>
  <c r="AN99" i="20"/>
  <c r="Z98" i="20"/>
  <c r="AX98" i="20"/>
  <c r="AN98" i="20"/>
  <c r="AX97" i="20"/>
  <c r="AN97" i="20"/>
  <c r="Z96" i="20"/>
  <c r="AX96" i="20"/>
  <c r="AX95" i="20"/>
  <c r="AN95" i="20"/>
  <c r="Z94" i="20"/>
  <c r="AX94" i="20"/>
  <c r="AN94" i="20"/>
  <c r="AX93" i="20"/>
  <c r="AN93" i="20"/>
  <c r="Z92" i="20"/>
  <c r="AX92" i="20"/>
  <c r="AN92" i="20"/>
  <c r="AX91" i="20"/>
  <c r="AN91" i="20"/>
  <c r="Z90" i="20"/>
  <c r="AX90" i="20"/>
  <c r="AN90" i="20"/>
  <c r="AX89" i="20"/>
  <c r="AN89" i="20"/>
  <c r="Z88" i="20"/>
  <c r="AX88" i="20"/>
  <c r="AN88" i="20"/>
  <c r="AX87" i="20"/>
  <c r="AN87" i="20"/>
  <c r="Z86" i="20"/>
  <c r="AX86" i="20"/>
  <c r="AN86" i="20"/>
  <c r="AX85" i="20"/>
  <c r="AN85" i="20"/>
  <c r="Z84" i="20"/>
  <c r="AX84" i="20"/>
  <c r="AN84" i="20"/>
  <c r="AX83" i="20"/>
  <c r="AN83" i="20"/>
  <c r="Z82" i="20"/>
  <c r="AX82" i="20"/>
  <c r="AN82" i="20"/>
  <c r="AX81" i="20"/>
  <c r="AN81" i="20"/>
  <c r="Z80" i="20"/>
  <c r="AX80" i="20"/>
  <c r="AN80" i="20"/>
  <c r="AX79" i="20"/>
  <c r="AN79" i="20"/>
  <c r="Z78" i="20"/>
  <c r="AX78" i="20"/>
  <c r="AN78" i="20"/>
  <c r="AX77" i="20"/>
  <c r="AN77" i="20"/>
  <c r="Z76" i="20"/>
  <c r="AX76" i="20"/>
  <c r="AN76" i="20"/>
  <c r="AX75" i="20"/>
  <c r="AN75" i="20"/>
  <c r="Z74" i="20"/>
  <c r="AX74" i="20"/>
  <c r="AN74" i="20"/>
  <c r="AX73" i="20"/>
  <c r="AN73" i="20"/>
  <c r="Z72" i="20"/>
  <c r="AX72" i="20"/>
  <c r="AN72" i="20"/>
  <c r="AX71" i="20"/>
  <c r="AN71" i="20"/>
  <c r="Z70" i="20"/>
  <c r="AX70" i="20"/>
  <c r="AN70" i="20"/>
  <c r="AX69" i="20"/>
  <c r="AN69" i="20"/>
  <c r="Z68" i="20"/>
  <c r="AX68" i="20"/>
  <c r="AN68" i="20"/>
  <c r="AX67" i="20"/>
  <c r="AN67" i="20"/>
  <c r="Z66" i="20"/>
  <c r="AX66" i="20"/>
  <c r="AX65" i="20"/>
  <c r="AN65" i="20"/>
  <c r="Z64" i="20"/>
  <c r="AX64" i="20"/>
  <c r="AN64" i="20"/>
  <c r="AX63" i="20"/>
  <c r="AN63" i="20"/>
  <c r="Z62" i="20"/>
  <c r="AX62" i="20"/>
  <c r="AN62" i="20"/>
  <c r="AX61" i="20"/>
  <c r="AN61" i="20"/>
  <c r="Z60" i="20"/>
  <c r="AX60" i="20"/>
  <c r="AN60" i="20"/>
  <c r="AX59" i="20"/>
  <c r="AN59" i="20"/>
  <c r="Z58" i="20"/>
  <c r="AX58" i="20"/>
  <c r="AN58" i="20"/>
  <c r="AX57" i="20"/>
  <c r="AN57" i="20"/>
  <c r="Z56" i="20"/>
  <c r="AX56" i="20"/>
  <c r="AN56" i="20"/>
  <c r="AX55" i="20"/>
  <c r="AN55" i="20"/>
  <c r="Z54" i="20"/>
  <c r="AX54" i="20"/>
  <c r="AN54" i="20"/>
  <c r="AX53" i="20"/>
  <c r="AN53" i="20"/>
  <c r="Z52" i="20"/>
  <c r="AX52" i="20"/>
  <c r="AN52" i="20"/>
  <c r="AX51" i="20"/>
  <c r="AN51" i="20"/>
  <c r="Z50" i="20"/>
  <c r="AX50" i="20"/>
  <c r="AN50" i="20"/>
  <c r="AX49" i="20"/>
  <c r="AN49" i="20"/>
  <c r="Z48" i="20"/>
  <c r="AX48" i="20"/>
  <c r="AN48" i="20"/>
  <c r="AX47" i="20"/>
  <c r="AN47" i="20"/>
  <c r="Z46" i="20"/>
  <c r="AX46" i="20"/>
  <c r="AN46" i="20"/>
  <c r="AX45" i="20"/>
  <c r="AN45" i="20"/>
  <c r="Z44" i="20"/>
  <c r="AX44" i="20"/>
  <c r="AN44" i="20"/>
  <c r="AX43" i="20"/>
  <c r="AN43" i="20"/>
  <c r="Z42" i="20"/>
  <c r="AX42" i="20"/>
  <c r="AN42" i="20"/>
  <c r="AX41" i="20"/>
  <c r="AN41" i="20"/>
  <c r="Z40" i="20"/>
  <c r="AX40" i="20"/>
  <c r="AX39" i="20"/>
  <c r="AN39" i="20"/>
  <c r="Z38" i="20"/>
  <c r="AX38" i="20"/>
  <c r="AN38" i="20"/>
  <c r="AX37" i="20"/>
  <c r="AN37" i="20"/>
  <c r="Z36" i="20"/>
  <c r="AX36" i="20"/>
  <c r="AN36" i="20"/>
  <c r="AX35" i="20"/>
  <c r="AN35" i="20"/>
  <c r="Z34" i="20"/>
  <c r="AX34" i="20"/>
  <c r="AN34" i="20"/>
  <c r="AX33" i="20"/>
  <c r="AN33" i="20"/>
  <c r="Z32" i="20"/>
  <c r="AX32" i="20"/>
  <c r="AN32" i="20"/>
  <c r="AX31" i="20"/>
  <c r="AN31" i="20"/>
  <c r="Z30" i="20"/>
  <c r="AX30" i="20"/>
  <c r="AN30" i="20"/>
  <c r="AX29" i="20"/>
  <c r="AN29" i="20"/>
  <c r="AX28" i="20"/>
  <c r="AN28" i="20"/>
  <c r="Z29" i="20" l="1"/>
  <c r="Z31" i="20"/>
  <c r="Z33" i="20"/>
  <c r="Z35" i="20"/>
  <c r="Z37" i="20"/>
  <c r="Z39" i="20"/>
  <c r="Z41" i="20"/>
  <c r="Z43" i="20"/>
  <c r="Z45" i="20"/>
  <c r="Z47" i="20"/>
  <c r="Z49" i="20"/>
  <c r="Z51" i="20"/>
  <c r="Z53" i="20"/>
  <c r="Z55" i="20"/>
  <c r="Z57" i="20"/>
  <c r="Z59" i="20"/>
  <c r="Z61" i="20"/>
  <c r="Z63" i="20"/>
  <c r="Z65" i="20"/>
  <c r="Z67" i="20"/>
  <c r="Z69" i="20"/>
  <c r="Z71" i="20"/>
  <c r="Z73" i="20"/>
  <c r="Z75" i="20"/>
  <c r="Z77" i="20"/>
  <c r="Z79" i="20"/>
  <c r="Z81" i="20"/>
  <c r="Z83" i="20"/>
  <c r="Z85" i="20"/>
  <c r="Z87" i="20"/>
  <c r="Z89" i="20"/>
  <c r="Z91" i="20"/>
  <c r="Z93" i="20"/>
  <c r="Z95" i="20"/>
  <c r="Z97" i="20"/>
  <c r="Z99" i="20"/>
  <c r="Z101" i="20"/>
  <c r="Z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AN40" i="20"/>
  <c r="BR512" i="20"/>
  <c r="BR559" i="20"/>
  <c r="BR643" i="20"/>
  <c r="BR27" i="20"/>
  <c r="BR26" i="20"/>
  <c r="BR42" i="20"/>
  <c r="BR74" i="20"/>
  <c r="BR90" i="20"/>
  <c r="BR106" i="20"/>
  <c r="BR49" i="20"/>
  <c r="BR17" i="20"/>
  <c r="BR516" i="20"/>
  <c r="BR520" i="20"/>
  <c r="BR625" i="20"/>
  <c r="BR653" i="20"/>
  <c r="BR20" i="20"/>
  <c r="BR18" i="20"/>
  <c r="BR34" i="20"/>
  <c r="BR50" i="20"/>
  <c r="BR66" i="20"/>
  <c r="BR82" i="20"/>
  <c r="BR98" i="20"/>
  <c r="BR114" i="20"/>
  <c r="BR41" i="20"/>
  <c r="BR57" i="20"/>
  <c r="BR73" i="20"/>
  <c r="BR89" i="20"/>
  <c r="BR105" i="20"/>
  <c r="BR15" i="20"/>
  <c r="BR28" i="20"/>
  <c r="BR44" i="20"/>
  <c r="BR60" i="20"/>
  <c r="BR568" i="20"/>
  <c r="BR58" i="20"/>
  <c r="BR25" i="20"/>
  <c r="BR65" i="20"/>
  <c r="BR81" i="20"/>
  <c r="BR97" i="20"/>
  <c r="BR113" i="20"/>
  <c r="BR37" i="20"/>
  <c r="BR36" i="20"/>
  <c r="BR52" i="20"/>
  <c r="BR283" i="20"/>
  <c r="BR68" i="20"/>
  <c r="BR76" i="20"/>
  <c r="BR84" i="20"/>
  <c r="BR92" i="20"/>
  <c r="BR100" i="20"/>
  <c r="BR108" i="20"/>
  <c r="BR116" i="20"/>
  <c r="BR29" i="20"/>
  <c r="BR43" i="20"/>
  <c r="BR55" i="20"/>
  <c r="BR63" i="20"/>
  <c r="BR71" i="20"/>
  <c r="BR79" i="20"/>
  <c r="BR87" i="20"/>
  <c r="BR95" i="20"/>
  <c r="BR103" i="20"/>
  <c r="BR111" i="20"/>
  <c r="BR122" i="20"/>
  <c r="BR126" i="20"/>
  <c r="BR130" i="20"/>
  <c r="BR134" i="20"/>
  <c r="BR138" i="20"/>
  <c r="BR142" i="20"/>
  <c r="BR146" i="20"/>
  <c r="BR150" i="20"/>
  <c r="BR154" i="20"/>
  <c r="BR158" i="20"/>
  <c r="BR162" i="20"/>
  <c r="BR166" i="20"/>
  <c r="BR170" i="20"/>
  <c r="BR176" i="20"/>
  <c r="BR184" i="20"/>
  <c r="BR121" i="20"/>
  <c r="BR125" i="20"/>
  <c r="BR129" i="20"/>
  <c r="BR133" i="20"/>
  <c r="BR137" i="20"/>
  <c r="BR141" i="20"/>
  <c r="BR145" i="20"/>
  <c r="BR149" i="20"/>
  <c r="BR153" i="20"/>
  <c r="BR157" i="20"/>
  <c r="BR161" i="20"/>
  <c r="BR165" i="20"/>
  <c r="BR169" i="20"/>
  <c r="BR174" i="20"/>
  <c r="BR182" i="20"/>
  <c r="BR190" i="20"/>
  <c r="BR175" i="20"/>
  <c r="BR179" i="20"/>
  <c r="BR183" i="20"/>
  <c r="BR187" i="20"/>
  <c r="BR191" i="20"/>
  <c r="BR195" i="20"/>
  <c r="BR199" i="20"/>
  <c r="BR203" i="20"/>
  <c r="BR207" i="20"/>
  <c r="BR211" i="20"/>
  <c r="BR215" i="20"/>
  <c r="BR219" i="20"/>
  <c r="BR223" i="20"/>
  <c r="BR227" i="20"/>
  <c r="BR231" i="20"/>
  <c r="BR235" i="20"/>
  <c r="BR239" i="20"/>
  <c r="BR243" i="20"/>
  <c r="BR247" i="20"/>
  <c r="BR251" i="20"/>
  <c r="BR255" i="20"/>
  <c r="BR259" i="20"/>
  <c r="BR263" i="20"/>
  <c r="BR267" i="20"/>
  <c r="BR271" i="20"/>
  <c r="BR275" i="20"/>
  <c r="BR279" i="20"/>
  <c r="BR287" i="20"/>
  <c r="BR295" i="20"/>
  <c r="BR303" i="20"/>
  <c r="BR311" i="20"/>
  <c r="BR323" i="20"/>
  <c r="BR371" i="20"/>
  <c r="BR47" i="20"/>
  <c r="BR599" i="20"/>
  <c r="BR515" i="20"/>
  <c r="BR511" i="20"/>
  <c r="BR553" i="20"/>
  <c r="BR603" i="20"/>
  <c r="BR629" i="20"/>
  <c r="BR651" i="20"/>
  <c r="BR119" i="20"/>
  <c r="BR23" i="20"/>
  <c r="BR19" i="20"/>
  <c r="BR33" i="20"/>
  <c r="BR22" i="20"/>
  <c r="BR30" i="20"/>
  <c r="BR38" i="20"/>
  <c r="BR46" i="20"/>
  <c r="BR54" i="20"/>
  <c r="BR62" i="20"/>
  <c r="BR70" i="20"/>
  <c r="BR78" i="20"/>
  <c r="BR86" i="20"/>
  <c r="BR94" i="20"/>
  <c r="BR102" i="20"/>
  <c r="BR110" i="20"/>
  <c r="BR118" i="20"/>
  <c r="BR35" i="20"/>
  <c r="BR45" i="20"/>
  <c r="BR53" i="20"/>
  <c r="BR61" i="20"/>
  <c r="BR69" i="20"/>
  <c r="BR77" i="20"/>
  <c r="BR85" i="20"/>
  <c r="BR93" i="20"/>
  <c r="BR101" i="20"/>
  <c r="BR109" i="20"/>
  <c r="BR117" i="20"/>
  <c r="BR31" i="20"/>
  <c r="BR24" i="20"/>
  <c r="BR32" i="20"/>
  <c r="BR40" i="20"/>
  <c r="BR48" i="20"/>
  <c r="BR56" i="20"/>
  <c r="BR64" i="20"/>
  <c r="BR72" i="20"/>
  <c r="BR80" i="20"/>
  <c r="BR88" i="20"/>
  <c r="BR96" i="20"/>
  <c r="BR104" i="20"/>
  <c r="BR112" i="20"/>
  <c r="BR21" i="20"/>
  <c r="BR39" i="20"/>
  <c r="BR51" i="20"/>
  <c r="BR59" i="20"/>
  <c r="BR67" i="20"/>
  <c r="BR75" i="20"/>
  <c r="BR83" i="20"/>
  <c r="BR91" i="20"/>
  <c r="BR99" i="20"/>
  <c r="BR107" i="20"/>
  <c r="BR115" i="20"/>
  <c r="BR16" i="20"/>
  <c r="BR120" i="20"/>
  <c r="BR124" i="20"/>
  <c r="BR128" i="20"/>
  <c r="BR132" i="20"/>
  <c r="BR136" i="20"/>
  <c r="BR140" i="20"/>
  <c r="BR144" i="20"/>
  <c r="BR148" i="20"/>
  <c r="BR152" i="20"/>
  <c r="BR156" i="20"/>
  <c r="BR160" i="20"/>
  <c r="BR164" i="20"/>
  <c r="BR168" i="20"/>
  <c r="BR172" i="20"/>
  <c r="BR180" i="20"/>
  <c r="BR188" i="20"/>
  <c r="BR123" i="20"/>
  <c r="BR127" i="20"/>
  <c r="BR131" i="20"/>
  <c r="BR135" i="20"/>
  <c r="BR139" i="20"/>
  <c r="BR143" i="20"/>
  <c r="BR147" i="20"/>
  <c r="BR151" i="20"/>
  <c r="BR155" i="20"/>
  <c r="BR159" i="20"/>
  <c r="BR163" i="20"/>
  <c r="BR167" i="20"/>
  <c r="BR171" i="20"/>
  <c r="BR178" i="20"/>
  <c r="BR186" i="20"/>
  <c r="BR173" i="20"/>
  <c r="BR177" i="20"/>
  <c r="BR181" i="20"/>
  <c r="BR185" i="20"/>
  <c r="BR189" i="20"/>
  <c r="BR193" i="20"/>
  <c r="BR197" i="20"/>
  <c r="BR201" i="20"/>
  <c r="BR205" i="20"/>
  <c r="BR209" i="20"/>
  <c r="BR213" i="20"/>
  <c r="BR217" i="20"/>
  <c r="BR221" i="20"/>
  <c r="BR225" i="20"/>
  <c r="BR229" i="20"/>
  <c r="BR233" i="20"/>
  <c r="BR237" i="20"/>
  <c r="BR241" i="20"/>
  <c r="BR245" i="20"/>
  <c r="BR249" i="20"/>
  <c r="BR253" i="20"/>
  <c r="BR257" i="20"/>
  <c r="BR261" i="20"/>
  <c r="BR265" i="20"/>
  <c r="BR269" i="20"/>
  <c r="BR273" i="20"/>
  <c r="BR277" i="20"/>
  <c r="BR281" i="20"/>
  <c r="BR285" i="20"/>
  <c r="BR289" i="20"/>
  <c r="BR293" i="20"/>
  <c r="BR297" i="20"/>
  <c r="BR301" i="20"/>
  <c r="BR305" i="20"/>
  <c r="BR309" i="20"/>
  <c r="BR313" i="20"/>
  <c r="BR317" i="20"/>
  <c r="BR321" i="20"/>
  <c r="BR325" i="20"/>
  <c r="BR329" i="20"/>
  <c r="BR333" i="20"/>
  <c r="BR337" i="20"/>
  <c r="BR341" i="20"/>
  <c r="BR345" i="20"/>
  <c r="BR349" i="20"/>
  <c r="BR353" i="20"/>
  <c r="BR357" i="20"/>
  <c r="BR361" i="20"/>
  <c r="BR365" i="20"/>
  <c r="BR369" i="20"/>
  <c r="BR373" i="20"/>
  <c r="BR377" i="20"/>
  <c r="BR381" i="20"/>
  <c r="BR385" i="20"/>
  <c r="BR389" i="20"/>
  <c r="BR393" i="20"/>
  <c r="BR397" i="20"/>
  <c r="BR401" i="20"/>
  <c r="BR405" i="20"/>
  <c r="BR409" i="20"/>
  <c r="BR416" i="20"/>
  <c r="BR424" i="20"/>
  <c r="BR432" i="20"/>
  <c r="BR440" i="20"/>
  <c r="BR448" i="20"/>
  <c r="BR456" i="20"/>
  <c r="BR464" i="20"/>
  <c r="BR472" i="20"/>
  <c r="BR192" i="20"/>
  <c r="BR196" i="20"/>
  <c r="BR200" i="20"/>
  <c r="BR204" i="20"/>
  <c r="BR208" i="20"/>
  <c r="BR212" i="20"/>
  <c r="BR216" i="20"/>
  <c r="BR220" i="20"/>
  <c r="BR224" i="20"/>
  <c r="BR228" i="20"/>
  <c r="BR232" i="20"/>
  <c r="BR236" i="20"/>
  <c r="BR240" i="20"/>
  <c r="BR244" i="20"/>
  <c r="BR248" i="20"/>
  <c r="BR252" i="20"/>
  <c r="BR256" i="20"/>
  <c r="BR260" i="20"/>
  <c r="BR264" i="20"/>
  <c r="BR268" i="20"/>
  <c r="BR272" i="20"/>
  <c r="BR276" i="20"/>
  <c r="BR280" i="20"/>
  <c r="BR284" i="20"/>
  <c r="BR288" i="20"/>
  <c r="BR292" i="20"/>
  <c r="BR296" i="20"/>
  <c r="BR300" i="20"/>
  <c r="BR304" i="20"/>
  <c r="BR308" i="20"/>
  <c r="BR312" i="20"/>
  <c r="BR316" i="20"/>
  <c r="BR320" i="20"/>
  <c r="BR324" i="20"/>
  <c r="BR328" i="20"/>
  <c r="BR332" i="20"/>
  <c r="BR336" i="20"/>
  <c r="BR340" i="20"/>
  <c r="BR344" i="20"/>
  <c r="BR348" i="20"/>
  <c r="BR352" i="20"/>
  <c r="BR356" i="20"/>
  <c r="BR360" i="20"/>
  <c r="BR364" i="20"/>
  <c r="BR368" i="20"/>
  <c r="BR372" i="20"/>
  <c r="BR376" i="20"/>
  <c r="BR380" i="20"/>
  <c r="BR384" i="20"/>
  <c r="BR388" i="20"/>
  <c r="BR392" i="20"/>
  <c r="BR396" i="20"/>
  <c r="BR400" i="20"/>
  <c r="BR404" i="20"/>
  <c r="BR408" i="20"/>
  <c r="BR414" i="20"/>
  <c r="BR422" i="20"/>
  <c r="BR430" i="20"/>
  <c r="BR438" i="20"/>
  <c r="BR446" i="20"/>
  <c r="BR454" i="20"/>
  <c r="BR462" i="20"/>
  <c r="BR470" i="20"/>
  <c r="BR478" i="20"/>
  <c r="BR413" i="20"/>
  <c r="BR417" i="20"/>
  <c r="BR421" i="20"/>
  <c r="BR425" i="20"/>
  <c r="BR429" i="20"/>
  <c r="BR433" i="20"/>
  <c r="BR437" i="20"/>
  <c r="BR441" i="20"/>
  <c r="BR445" i="20"/>
  <c r="BR449" i="20"/>
  <c r="BR453" i="20"/>
  <c r="BR457" i="20"/>
  <c r="BR461" i="20"/>
  <c r="BR465" i="20"/>
  <c r="BR469" i="20"/>
  <c r="BR473" i="20"/>
  <c r="BR477" i="20"/>
  <c r="BR481" i="20"/>
  <c r="BR485" i="20"/>
  <c r="BR489" i="20"/>
  <c r="BR493" i="20"/>
  <c r="BR497" i="20"/>
  <c r="BR501" i="20"/>
  <c r="BR505" i="20"/>
  <c r="BR509" i="20"/>
  <c r="BR517" i="20"/>
  <c r="BR521" i="20"/>
  <c r="BR525" i="20"/>
  <c r="BR529" i="20"/>
  <c r="BR533" i="20"/>
  <c r="BR537" i="20"/>
  <c r="BR541" i="20"/>
  <c r="BR545" i="20"/>
  <c r="BR549" i="20"/>
  <c r="BR555" i="20"/>
  <c r="BR561" i="20"/>
  <c r="BR565" i="20"/>
  <c r="BR569" i="20"/>
  <c r="BR573" i="20"/>
  <c r="BR577" i="20"/>
  <c r="BR581" i="20"/>
  <c r="BR585" i="20"/>
  <c r="BR589" i="20"/>
  <c r="BR593" i="20"/>
  <c r="BR597" i="20"/>
  <c r="BR605" i="20"/>
  <c r="BR609" i="20"/>
  <c r="BR613" i="20"/>
  <c r="BR617" i="20"/>
  <c r="BR621" i="20"/>
  <c r="BR627" i="20"/>
  <c r="BR633" i="20"/>
  <c r="BR637" i="20"/>
  <c r="BR641" i="20"/>
  <c r="BR647" i="20"/>
  <c r="BR655" i="20"/>
  <c r="BR659" i="20"/>
  <c r="BR663" i="20"/>
  <c r="BR482" i="20"/>
  <c r="BR486" i="20"/>
  <c r="BR490" i="20"/>
  <c r="BR494" i="20"/>
  <c r="BR498" i="20"/>
  <c r="BR502" i="20"/>
  <c r="BR506" i="20"/>
  <c r="BR510" i="20"/>
  <c r="BR518" i="20"/>
  <c r="BR524" i="20"/>
  <c r="BR528" i="20"/>
  <c r="BR532" i="20"/>
  <c r="BR536" i="20"/>
  <c r="BR540" i="20"/>
  <c r="BR544" i="20"/>
  <c r="BR548" i="20"/>
  <c r="BR552" i="20"/>
  <c r="BR556" i="20"/>
  <c r="BR560" i="20"/>
  <c r="BR564" i="20"/>
  <c r="BR570" i="20"/>
  <c r="BR574" i="20"/>
  <c r="BR578" i="20"/>
  <c r="BR582" i="20"/>
  <c r="BR586" i="20"/>
  <c r="BR590" i="20"/>
  <c r="BR594" i="20"/>
  <c r="BR598" i="20"/>
  <c r="BR602" i="20"/>
  <c r="BR606" i="20"/>
  <c r="BR610" i="20"/>
  <c r="BR614" i="20"/>
  <c r="BR618" i="20"/>
  <c r="BR622" i="20"/>
  <c r="BR626" i="20"/>
  <c r="BR630" i="20"/>
  <c r="BR634" i="20"/>
  <c r="BR638" i="20"/>
  <c r="BR642" i="20"/>
  <c r="BR646" i="20"/>
  <c r="BR650" i="20"/>
  <c r="BR654" i="20"/>
  <c r="BR658" i="20"/>
  <c r="BR662" i="20"/>
  <c r="BR291" i="20"/>
  <c r="BR299" i="20"/>
  <c r="BR307" i="20"/>
  <c r="BR315" i="20"/>
  <c r="BR319" i="20"/>
  <c r="BR327" i="20"/>
  <c r="BR331" i="20"/>
  <c r="BR335" i="20"/>
  <c r="BR339" i="20"/>
  <c r="BR343" i="20"/>
  <c r="BR347" i="20"/>
  <c r="BR351" i="20"/>
  <c r="BR355" i="20"/>
  <c r="BR359" i="20"/>
  <c r="BR363" i="20"/>
  <c r="BR367" i="20"/>
  <c r="BR375" i="20"/>
  <c r="BR379" i="20"/>
  <c r="BR383" i="20"/>
  <c r="BR387" i="20"/>
  <c r="BR391" i="20"/>
  <c r="BR395" i="20"/>
  <c r="BR399" i="20"/>
  <c r="BR403" i="20"/>
  <c r="BR407" i="20"/>
  <c r="BR412" i="20"/>
  <c r="BR420" i="20"/>
  <c r="BR428" i="20"/>
  <c r="BR436" i="20"/>
  <c r="BR444" i="20"/>
  <c r="BR452" i="20"/>
  <c r="BR460" i="20"/>
  <c r="BR468" i="20"/>
  <c r="BR476" i="20"/>
  <c r="BR194" i="20"/>
  <c r="BR198" i="20"/>
  <c r="BR202" i="20"/>
  <c r="BR206" i="20"/>
  <c r="BR210" i="20"/>
  <c r="BR214" i="20"/>
  <c r="BR218" i="20"/>
  <c r="BR222" i="20"/>
  <c r="BR226" i="20"/>
  <c r="BR230" i="20"/>
  <c r="BR234" i="20"/>
  <c r="BR238" i="20"/>
  <c r="BR242" i="20"/>
  <c r="BR246" i="20"/>
  <c r="BR250" i="20"/>
  <c r="BR254" i="20"/>
  <c r="BR258" i="20"/>
  <c r="BR262" i="20"/>
  <c r="BR266" i="20"/>
  <c r="BR270" i="20"/>
  <c r="BR274" i="20"/>
  <c r="BR278" i="20"/>
  <c r="BR282" i="20"/>
  <c r="BR286" i="20"/>
  <c r="BR290" i="20"/>
  <c r="BR294" i="20"/>
  <c r="BR298" i="20"/>
  <c r="BR302" i="20"/>
  <c r="BR306" i="20"/>
  <c r="BR310" i="20"/>
  <c r="BR314" i="20"/>
  <c r="BR318" i="20"/>
  <c r="BR322" i="20"/>
  <c r="BR326" i="20"/>
  <c r="BR330" i="20"/>
  <c r="BR334" i="20"/>
  <c r="BR338" i="20"/>
  <c r="BR342" i="20"/>
  <c r="BR346" i="20"/>
  <c r="BR350" i="20"/>
  <c r="BR354" i="20"/>
  <c r="BR358" i="20"/>
  <c r="BR362" i="20"/>
  <c r="BR366" i="20"/>
  <c r="BR370" i="20"/>
  <c r="BR374" i="20"/>
  <c r="BR378" i="20"/>
  <c r="BR382" i="20"/>
  <c r="BR386" i="20"/>
  <c r="BR390" i="20"/>
  <c r="BR394" i="20"/>
  <c r="BR398" i="20"/>
  <c r="BR402" i="20"/>
  <c r="BR406" i="20"/>
  <c r="BR410" i="20"/>
  <c r="BR418" i="20"/>
  <c r="BR426" i="20"/>
  <c r="BR434" i="20"/>
  <c r="BR442" i="20"/>
  <c r="BR450" i="20"/>
  <c r="BR458" i="20"/>
  <c r="BR466" i="20"/>
  <c r="BR474" i="20"/>
  <c r="BR411" i="20"/>
  <c r="BR415" i="20"/>
  <c r="BR419" i="20"/>
  <c r="BR423" i="20"/>
  <c r="BR427" i="20"/>
  <c r="BR431" i="20"/>
  <c r="BR435" i="20"/>
  <c r="BR439" i="20"/>
  <c r="BR443" i="20"/>
  <c r="BR447" i="20"/>
  <c r="BR451" i="20"/>
  <c r="BR455" i="20"/>
  <c r="BR459" i="20"/>
  <c r="BR463" i="20"/>
  <c r="BR467" i="20"/>
  <c r="BR471" i="20"/>
  <c r="BR475" i="20"/>
  <c r="BR479" i="20"/>
  <c r="BR483" i="20"/>
  <c r="BR487" i="20"/>
  <c r="BR491" i="20"/>
  <c r="BR495" i="20"/>
  <c r="BR499" i="20"/>
  <c r="BR503" i="20"/>
  <c r="BR507" i="20"/>
  <c r="BR513" i="20"/>
  <c r="BR519" i="20"/>
  <c r="BR523" i="20"/>
  <c r="BR527" i="20"/>
  <c r="BR531" i="20"/>
  <c r="BR535" i="20"/>
  <c r="BR539" i="20"/>
  <c r="BR543" i="20"/>
  <c r="BR547" i="20"/>
  <c r="BR551" i="20"/>
  <c r="BR557" i="20"/>
  <c r="BR563" i="20"/>
  <c r="BR567" i="20"/>
  <c r="BR571" i="20"/>
  <c r="BR575" i="20"/>
  <c r="BR579" i="20"/>
  <c r="BR583" i="20"/>
  <c r="BR587" i="20"/>
  <c r="BR591" i="20"/>
  <c r="BR595" i="20"/>
  <c r="BR601" i="20"/>
  <c r="BR607" i="20"/>
  <c r="BR611" i="20"/>
  <c r="BR615" i="20"/>
  <c r="BR619" i="20"/>
  <c r="BR623" i="20"/>
  <c r="BR631" i="20"/>
  <c r="BR635" i="20"/>
  <c r="BR639" i="20"/>
  <c r="BR645" i="20"/>
  <c r="BR649" i="20"/>
  <c r="BR657" i="20"/>
  <c r="BR661" i="20"/>
  <c r="BR480" i="20"/>
  <c r="BR484" i="20"/>
  <c r="BR488" i="20"/>
  <c r="BR492" i="20"/>
  <c r="BR496" i="20"/>
  <c r="BR500" i="20"/>
  <c r="BR504" i="20"/>
  <c r="BR508" i="20"/>
  <c r="BR514" i="20"/>
  <c r="BR522" i="20"/>
  <c r="BR526" i="20"/>
  <c r="BR530" i="20"/>
  <c r="BR534" i="20"/>
  <c r="BR538" i="20"/>
  <c r="BR542" i="20"/>
  <c r="BR546" i="20"/>
  <c r="BR550" i="20"/>
  <c r="BR554" i="20"/>
  <c r="BR558" i="20"/>
  <c r="BR562" i="20"/>
  <c r="BR566" i="20"/>
  <c r="BR572" i="20"/>
  <c r="BR576" i="20"/>
  <c r="BR580" i="20"/>
  <c r="BR584" i="20"/>
  <c r="BR588" i="20"/>
  <c r="BR592" i="20"/>
  <c r="BR596" i="20"/>
  <c r="BR600" i="20"/>
  <c r="BR604" i="20"/>
  <c r="BR608" i="20"/>
  <c r="BR612" i="20"/>
  <c r="BR616" i="20"/>
  <c r="BR620" i="20"/>
  <c r="BR624" i="20"/>
  <c r="BR628" i="20"/>
  <c r="BR632" i="20"/>
  <c r="BR636" i="20"/>
  <c r="BR640" i="20"/>
  <c r="BR644" i="20"/>
  <c r="BR648" i="20"/>
  <c r="BR652" i="20"/>
  <c r="BR656" i="20"/>
  <c r="BR660" i="20"/>
  <c r="BR664" i="20"/>
  <c r="BV29" i="20"/>
  <c r="BV31" i="20"/>
  <c r="BV33" i="20"/>
  <c r="BV35" i="20"/>
  <c r="BV37" i="20"/>
  <c r="BV43" i="20"/>
  <c r="BV49" i="20"/>
  <c r="BV51" i="20"/>
  <c r="BV53" i="20"/>
  <c r="BV57" i="20"/>
  <c r="BV59" i="20"/>
  <c r="BV61" i="20"/>
  <c r="BV63" i="20"/>
  <c r="BV65" i="20"/>
  <c r="AN66" i="20"/>
  <c r="BV67" i="20"/>
  <c r="BV71" i="20"/>
  <c r="BV85" i="20"/>
  <c r="BV87" i="20"/>
  <c r="AN96" i="20"/>
  <c r="BV97" i="20"/>
  <c r="BV101" i="20"/>
  <c r="BV103" i="20"/>
  <c r="AN119" i="20"/>
  <c r="BV28" i="20"/>
  <c r="BV30" i="20"/>
  <c r="BV32" i="20"/>
  <c r="BV34" i="20"/>
  <c r="BV36" i="20"/>
  <c r="BV38" i="20"/>
  <c r="BV40" i="20"/>
  <c r="BV42" i="20"/>
  <c r="BV44" i="20"/>
  <c r="BV46" i="20"/>
  <c r="BV48" i="20"/>
  <c r="BV50" i="20"/>
  <c r="BV52" i="20"/>
  <c r="BV54" i="20"/>
  <c r="BV56" i="20"/>
  <c r="BV58" i="20"/>
  <c r="BV60" i="20"/>
  <c r="BV62" i="20"/>
  <c r="BV64" i="20"/>
  <c r="BV66" i="20"/>
  <c r="BV68" i="20"/>
  <c r="BV70" i="20"/>
  <c r="BV72" i="20"/>
  <c r="BV74" i="20"/>
  <c r="BV76" i="20"/>
  <c r="BV78" i="20"/>
  <c r="BV80" i="20"/>
  <c r="BV82" i="20"/>
  <c r="BV84" i="20"/>
  <c r="BV86" i="20"/>
  <c r="BV88" i="20"/>
  <c r="BV90" i="20"/>
  <c r="BV92" i="20"/>
  <c r="BV94" i="20"/>
  <c r="BV96" i="20"/>
  <c r="BV98" i="20"/>
  <c r="BV100" i="20"/>
  <c r="BV102" i="20"/>
  <c r="BV104" i="20"/>
  <c r="BV105" i="20"/>
  <c r="BV106" i="20"/>
  <c r="BV107" i="20"/>
  <c r="BV108" i="20"/>
  <c r="BV109" i="20"/>
  <c r="BV110" i="20"/>
  <c r="BV111" i="20"/>
  <c r="BV112" i="20"/>
  <c r="BV113" i="20"/>
  <c r="BV114" i="20"/>
  <c r="BV115" i="20"/>
  <c r="BV116" i="20"/>
  <c r="BV117" i="20"/>
  <c r="BV118" i="20"/>
  <c r="BV119" i="20"/>
  <c r="BV39" i="20"/>
  <c r="BV41" i="20"/>
  <c r="BV45" i="20"/>
  <c r="BV47" i="20"/>
  <c r="BV55" i="20"/>
  <c r="BV69" i="20"/>
  <c r="BV73" i="20"/>
  <c r="BV75" i="20"/>
  <c r="BV77" i="20"/>
  <c r="BV79" i="20"/>
  <c r="BV81" i="20"/>
  <c r="BV83" i="20"/>
  <c r="BV89" i="20"/>
  <c r="BV91" i="20"/>
  <c r="BV93" i="20"/>
  <c r="BV95" i="20"/>
  <c r="BV99" i="20"/>
  <c r="AX27" i="20"/>
  <c r="AX26" i="20"/>
  <c r="AX25" i="20"/>
  <c r="AX24" i="20"/>
  <c r="AX23" i="20"/>
  <c r="AX22" i="20"/>
  <c r="AX21" i="20"/>
  <c r="AX20" i="20"/>
  <c r="AX19" i="20"/>
  <c r="AX18" i="20"/>
  <c r="AX17" i="20"/>
  <c r="AX16" i="20"/>
  <c r="BV27" i="20"/>
  <c r="AN27" i="20"/>
  <c r="BV26" i="20"/>
  <c r="AN26" i="20"/>
  <c r="BV25" i="20"/>
  <c r="AN25" i="20"/>
  <c r="BV24" i="20"/>
  <c r="AN24" i="20"/>
  <c r="BV23" i="20"/>
  <c r="AN23" i="20"/>
  <c r="BV22" i="20"/>
  <c r="AN22" i="20"/>
  <c r="BV21" i="20"/>
  <c r="AN21" i="20"/>
  <c r="BV20" i="20"/>
  <c r="BV19" i="20"/>
  <c r="BV18" i="20"/>
  <c r="BV17" i="20"/>
  <c r="BV16" i="20"/>
  <c r="AX15" i="20" l="1"/>
  <c r="X9" i="28"/>
  <c r="AW15" i="20"/>
  <c r="AJ15" i="20" l="1"/>
  <c r="AJ20" i="20"/>
  <c r="AJ19" i="20"/>
  <c r="AJ18" i="20"/>
  <c r="AJ17" i="20"/>
  <c r="AJ16" i="20"/>
  <c r="Z25" i="20" l="1"/>
  <c r="Z23" i="20"/>
  <c r="Z21" i="20"/>
  <c r="Z20" i="20"/>
  <c r="Z19" i="20"/>
  <c r="Z18" i="20"/>
  <c r="Z17" i="20"/>
  <c r="Z27" i="20" l="1"/>
  <c r="Z28" i="20"/>
  <c r="Z22" i="20"/>
  <c r="Z24" i="20"/>
  <c r="Z26" i="20"/>
  <c r="AR9" i="19"/>
  <c r="AR9" i="28" s="1"/>
  <c r="Z16" i="20"/>
  <c r="AP20" i="20"/>
  <c r="AP19" i="20"/>
  <c r="AP18" i="20"/>
  <c r="AP17" i="20"/>
  <c r="AP16" i="20"/>
  <c r="AP15" i="20"/>
  <c r="AN20" i="20"/>
  <c r="AN19" i="20"/>
  <c r="AN18" i="20"/>
  <c r="AN17" i="20"/>
  <c r="AN16" i="20"/>
  <c r="Z15" i="20" l="1"/>
  <c r="AW20" i="20"/>
  <c r="AW19" i="20"/>
  <c r="AW18" i="20"/>
  <c r="AW17" i="20"/>
  <c r="AW16" i="20" l="1"/>
  <c r="V9" i="19"/>
  <c r="V9" i="28" s="1"/>
  <c r="U9" i="19"/>
  <c r="U9" i="28" s="1"/>
  <c r="Q9" i="19"/>
  <c r="Q9" i="28" s="1"/>
  <c r="P9" i="19"/>
  <c r="P9" i="28" s="1"/>
  <c r="O9" i="19"/>
  <c r="O9" i="28" s="1"/>
  <c r="N9" i="19"/>
  <c r="N9" i="28" s="1"/>
  <c r="M9" i="19"/>
  <c r="M9" i="28" s="1"/>
  <c r="BV15" i="20" l="1"/>
  <c r="AN15" i="20"/>
  <c r="Z204" i="20"/>
  <c r="Z207" i="20"/>
  <c r="Z206" i="20"/>
  <c r="Z208" i="20"/>
  <c r="Z205" i="20"/>
</calcChain>
</file>

<file path=xl/comments1.xml><?xml version="1.0" encoding="utf-8"?>
<comments xmlns="http://schemas.openxmlformats.org/spreadsheetml/2006/main">
  <authors>
    <author>z</author>
  </authors>
  <commentList>
    <comment ref="AD3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○下水道事業特別会計・市立病院事業会計：マスターなし
</t>
        </r>
      </text>
    </comment>
  </commentList>
</comments>
</file>

<file path=xl/sharedStrings.xml><?xml version="1.0" encoding="utf-8"?>
<sst xmlns="http://schemas.openxmlformats.org/spreadsheetml/2006/main" count="9731" uniqueCount="1472">
  <si>
    <t>調査基準日</t>
    <rPh sb="0" eb="2">
      <t>チョウサ</t>
    </rPh>
    <rPh sb="2" eb="5">
      <t>キジュンビ</t>
    </rPh>
    <phoneticPr fontId="6"/>
  </si>
  <si>
    <t>枝番</t>
    <rPh sb="0" eb="1">
      <t>エダ</t>
    </rPh>
    <rPh sb="1" eb="2">
      <t>バン</t>
    </rPh>
    <phoneticPr fontId="6"/>
  </si>
  <si>
    <t>所在地</t>
    <rPh sb="0" eb="3">
      <t>ショザイチ</t>
    </rPh>
    <phoneticPr fontId="6"/>
  </si>
  <si>
    <t>所属(部局等)　　</t>
    <rPh sb="0" eb="2">
      <t>ショゾク</t>
    </rPh>
    <rPh sb="3" eb="5">
      <t>ブキョク</t>
    </rPh>
    <rPh sb="5" eb="6">
      <t>ナド</t>
    </rPh>
    <phoneticPr fontId="6"/>
  </si>
  <si>
    <t>勘定科目(種目・種別)</t>
    <rPh sb="0" eb="2">
      <t>カンジョウ</t>
    </rPh>
    <rPh sb="2" eb="4">
      <t>カモク</t>
    </rPh>
    <rPh sb="5" eb="7">
      <t>シュモク</t>
    </rPh>
    <rPh sb="8" eb="10">
      <t>シュベツ</t>
    </rPh>
    <phoneticPr fontId="6"/>
  </si>
  <si>
    <t>取得年月日</t>
    <rPh sb="0" eb="2">
      <t>シュトク</t>
    </rPh>
    <rPh sb="2" eb="3">
      <t>ネン</t>
    </rPh>
    <rPh sb="3" eb="4">
      <t>ツキ</t>
    </rPh>
    <rPh sb="4" eb="5">
      <t>ヒ</t>
    </rPh>
    <phoneticPr fontId="6"/>
  </si>
  <si>
    <t>所有割合</t>
    <rPh sb="0" eb="2">
      <t>ショユウ</t>
    </rPh>
    <rPh sb="2" eb="4">
      <t>ワリアイ</t>
    </rPh>
    <phoneticPr fontId="6"/>
  </si>
  <si>
    <t>会計区分</t>
    <rPh sb="0" eb="2">
      <t>カイケイ</t>
    </rPh>
    <rPh sb="2" eb="3">
      <t>ク</t>
    </rPh>
    <rPh sb="3" eb="4">
      <t>ブン</t>
    </rPh>
    <phoneticPr fontId="6"/>
  </si>
  <si>
    <t>用途</t>
    <rPh sb="0" eb="2">
      <t>ヨウト</t>
    </rPh>
    <phoneticPr fontId="6"/>
  </si>
  <si>
    <t>事業分類</t>
    <rPh sb="0" eb="2">
      <t>ジギョウ</t>
    </rPh>
    <rPh sb="2" eb="4">
      <t>ブンルイ</t>
    </rPh>
    <phoneticPr fontId="6"/>
  </si>
  <si>
    <t>売却可能区分</t>
    <rPh sb="0" eb="2">
      <t>バイキャク</t>
    </rPh>
    <rPh sb="2" eb="4">
      <t>カノウ</t>
    </rPh>
    <rPh sb="4" eb="6">
      <t>クブン</t>
    </rPh>
    <phoneticPr fontId="6"/>
  </si>
  <si>
    <t>時価等</t>
    <rPh sb="0" eb="2">
      <t>ジカ</t>
    </rPh>
    <rPh sb="2" eb="3">
      <t>トウ</t>
    </rPh>
    <phoneticPr fontId="6"/>
  </si>
  <si>
    <t>室</t>
    <rPh sb="0" eb="1">
      <t>シツ</t>
    </rPh>
    <phoneticPr fontId="6"/>
  </si>
  <si>
    <t>数量</t>
    <rPh sb="0" eb="2">
      <t>スウリョウ</t>
    </rPh>
    <phoneticPr fontId="6"/>
  </si>
  <si>
    <t>単位</t>
    <rPh sb="0" eb="2">
      <t>タンイ</t>
    </rPh>
    <phoneticPr fontId="6"/>
  </si>
  <si>
    <t>行政財産</t>
    <rPh sb="0" eb="2">
      <t>ギョウセイ</t>
    </rPh>
    <rPh sb="2" eb="4">
      <t>ザイサン</t>
    </rPh>
    <phoneticPr fontId="6"/>
  </si>
  <si>
    <t>その他</t>
    <rPh sb="2" eb="3">
      <t>タ</t>
    </rPh>
    <phoneticPr fontId="6"/>
  </si>
  <si>
    <t>勘定科目</t>
    <rPh sb="0" eb="2">
      <t>カンジョウ</t>
    </rPh>
    <rPh sb="2" eb="4">
      <t>カモク</t>
    </rPh>
    <phoneticPr fontId="6"/>
  </si>
  <si>
    <t>売却可能分類</t>
    <rPh sb="0" eb="2">
      <t>バイキャク</t>
    </rPh>
    <rPh sb="2" eb="4">
      <t>カノウ</t>
    </rPh>
    <rPh sb="4" eb="6">
      <t>ブンルイ</t>
    </rPh>
    <phoneticPr fontId="5"/>
  </si>
  <si>
    <t>財産区分</t>
    <rPh sb="0" eb="2">
      <t>ザイサン</t>
    </rPh>
    <rPh sb="2" eb="4">
      <t>クブン</t>
    </rPh>
    <phoneticPr fontId="6"/>
  </si>
  <si>
    <t>会計区分</t>
    <rPh sb="0" eb="2">
      <t>カイケイ</t>
    </rPh>
    <rPh sb="2" eb="4">
      <t>クブン</t>
    </rPh>
    <phoneticPr fontId="6"/>
  </si>
  <si>
    <t>一般会計</t>
    <rPh sb="0" eb="2">
      <t>イッパン</t>
    </rPh>
    <rPh sb="2" eb="4">
      <t>カイケイ</t>
    </rPh>
    <phoneticPr fontId="6"/>
  </si>
  <si>
    <t>普通財産</t>
    <rPh sb="0" eb="2">
      <t>フツウ</t>
    </rPh>
    <rPh sb="2" eb="4">
      <t>ザイサン</t>
    </rPh>
    <phoneticPr fontId="6"/>
  </si>
  <si>
    <t>棟</t>
    <rPh sb="0" eb="1">
      <t>トウ</t>
    </rPh>
    <phoneticPr fontId="2"/>
  </si>
  <si>
    <t>個</t>
    <rPh sb="0" eb="1">
      <t>コ</t>
    </rPh>
    <phoneticPr fontId="2"/>
  </si>
  <si>
    <t>台</t>
    <rPh sb="0" eb="1">
      <t>ダイ</t>
    </rPh>
    <phoneticPr fontId="2"/>
  </si>
  <si>
    <t>セット</t>
  </si>
  <si>
    <t>巻</t>
  </si>
  <si>
    <t>竿</t>
  </si>
  <si>
    <t>基</t>
  </si>
  <si>
    <t>振</t>
  </si>
  <si>
    <t>隻</t>
  </si>
  <si>
    <t>双</t>
  </si>
  <si>
    <t>体</t>
  </si>
  <si>
    <t>対</t>
  </si>
  <si>
    <t>着</t>
  </si>
  <si>
    <t>点</t>
  </si>
  <si>
    <t>品</t>
  </si>
  <si>
    <t>幅</t>
  </si>
  <si>
    <t>枚</t>
  </si>
  <si>
    <t>艘</t>
  </si>
  <si>
    <t>項</t>
    <rPh sb="0" eb="1">
      <t>コウ</t>
    </rPh>
    <phoneticPr fontId="6"/>
  </si>
  <si>
    <t>目</t>
    <rPh sb="0" eb="1">
      <t>メ</t>
    </rPh>
    <phoneticPr fontId="6"/>
  </si>
  <si>
    <t>款</t>
    <rPh sb="0" eb="1">
      <t>カン</t>
    </rPh>
    <phoneticPr fontId="6"/>
  </si>
  <si>
    <t>選択</t>
    <rPh sb="0" eb="2">
      <t>センタク</t>
    </rPh>
    <phoneticPr fontId="2"/>
  </si>
  <si>
    <t>市区町村名</t>
    <rPh sb="0" eb="2">
      <t>シク</t>
    </rPh>
    <rPh sb="2" eb="4">
      <t>チョウソン</t>
    </rPh>
    <rPh sb="4" eb="5">
      <t>メイ</t>
    </rPh>
    <phoneticPr fontId="2"/>
  </si>
  <si>
    <t>市区町村名カナ</t>
    <rPh sb="0" eb="2">
      <t>シク</t>
    </rPh>
    <rPh sb="2" eb="4">
      <t>チョウソン</t>
    </rPh>
    <rPh sb="4" eb="5">
      <t>メイ</t>
    </rPh>
    <phoneticPr fontId="2"/>
  </si>
  <si>
    <t>町名(住所)</t>
    <rPh sb="0" eb="2">
      <t>チョウメイ</t>
    </rPh>
    <rPh sb="3" eb="5">
      <t>ジュウショ</t>
    </rPh>
    <phoneticPr fontId="2"/>
  </si>
  <si>
    <t>町名カナ</t>
    <rPh sb="0" eb="2">
      <t>チョウメイ</t>
    </rPh>
    <phoneticPr fontId="2"/>
  </si>
  <si>
    <t>街区地</t>
    <rPh sb="0" eb="1">
      <t>マチ</t>
    </rPh>
    <rPh sb="1" eb="2">
      <t>ク</t>
    </rPh>
    <rPh sb="2" eb="3">
      <t>チ</t>
    </rPh>
    <phoneticPr fontId="2"/>
  </si>
  <si>
    <t>街区地カナ</t>
    <rPh sb="0" eb="1">
      <t>マチ</t>
    </rPh>
    <rPh sb="1" eb="2">
      <t>ク</t>
    </rPh>
    <rPh sb="2" eb="3">
      <t>チ</t>
    </rPh>
    <phoneticPr fontId="2"/>
  </si>
  <si>
    <t>郵便番号</t>
    <rPh sb="0" eb="4">
      <t>ユウビンバンゴウ</t>
    </rPh>
    <phoneticPr fontId="2"/>
  </si>
  <si>
    <t>予算執行科目</t>
    <rPh sb="0" eb="2">
      <t>ヨサン</t>
    </rPh>
    <rPh sb="2" eb="4">
      <t>シッコウ</t>
    </rPh>
    <rPh sb="4" eb="6">
      <t>カモク</t>
    </rPh>
    <phoneticPr fontId="6"/>
  </si>
  <si>
    <t>款</t>
    <rPh sb="0" eb="1">
      <t>カン</t>
    </rPh>
    <phoneticPr fontId="2"/>
  </si>
  <si>
    <t>項</t>
    <rPh sb="0" eb="1">
      <t>コウ</t>
    </rPh>
    <phoneticPr fontId="2"/>
  </si>
  <si>
    <t>目</t>
    <rPh sb="0" eb="1">
      <t>メ</t>
    </rPh>
    <phoneticPr fontId="2"/>
  </si>
  <si>
    <t>節</t>
    <rPh sb="0" eb="1">
      <t>セツ</t>
    </rPh>
    <phoneticPr fontId="2"/>
  </si>
  <si>
    <t>細節</t>
    <rPh sb="0" eb="2">
      <t>ホソセツ</t>
    </rPh>
    <phoneticPr fontId="2"/>
  </si>
  <si>
    <t>細々節</t>
    <rPh sb="0" eb="1">
      <t>サイ</t>
    </rPh>
    <rPh sb="2" eb="3">
      <t>セツ</t>
    </rPh>
    <phoneticPr fontId="2"/>
  </si>
  <si>
    <t>施設名</t>
    <rPh sb="0" eb="2">
      <t>シセツ</t>
    </rPh>
    <rPh sb="2" eb="3">
      <t>メイ</t>
    </rPh>
    <phoneticPr fontId="2"/>
  </si>
  <si>
    <t>資産名</t>
    <rPh sb="0" eb="2">
      <t>シサン</t>
    </rPh>
    <rPh sb="2" eb="3">
      <t>メイ</t>
    </rPh>
    <phoneticPr fontId="2"/>
  </si>
  <si>
    <t>資産名カナ</t>
    <rPh sb="0" eb="2">
      <t>シサン</t>
    </rPh>
    <rPh sb="2" eb="3">
      <t>メイ</t>
    </rPh>
    <phoneticPr fontId="2"/>
  </si>
  <si>
    <t>財産区分</t>
    <rPh sb="0" eb="2">
      <t>ザイサン</t>
    </rPh>
    <rPh sb="2" eb="4">
      <t>クブン</t>
    </rPh>
    <phoneticPr fontId="2"/>
  </si>
  <si>
    <t>(行政資産・普通財産)</t>
    <rPh sb="1" eb="3">
      <t>ギョウセイ</t>
    </rPh>
    <rPh sb="3" eb="5">
      <t>シサン</t>
    </rPh>
    <rPh sb="6" eb="8">
      <t>フツウ</t>
    </rPh>
    <rPh sb="8" eb="10">
      <t>ザイサン</t>
    </rPh>
    <phoneticPr fontId="2"/>
  </si>
  <si>
    <t>地目</t>
    <rPh sb="0" eb="2">
      <t>チモク</t>
    </rPh>
    <phoneticPr fontId="6"/>
  </si>
  <si>
    <t>田</t>
    <rPh sb="0" eb="1">
      <t>タ</t>
    </rPh>
    <phoneticPr fontId="6"/>
  </si>
  <si>
    <t>畑</t>
    <rPh sb="0" eb="1">
      <t>ハタケ</t>
    </rPh>
    <phoneticPr fontId="6"/>
  </si>
  <si>
    <t>宅地</t>
    <rPh sb="0" eb="2">
      <t>タクチ</t>
    </rPh>
    <phoneticPr fontId="6"/>
  </si>
  <si>
    <t>学校用地</t>
    <rPh sb="0" eb="2">
      <t>ガッコウ</t>
    </rPh>
    <rPh sb="2" eb="4">
      <t>ヨウチ</t>
    </rPh>
    <phoneticPr fontId="6"/>
  </si>
  <si>
    <t>鉄道用地</t>
    <rPh sb="0" eb="2">
      <t>テツドウ</t>
    </rPh>
    <rPh sb="2" eb="4">
      <t>ヨウチ</t>
    </rPh>
    <phoneticPr fontId="6"/>
  </si>
  <si>
    <t>塩田</t>
    <rPh sb="0" eb="2">
      <t>エンデン</t>
    </rPh>
    <phoneticPr fontId="6"/>
  </si>
  <si>
    <t>鉱泉地</t>
    <rPh sb="0" eb="2">
      <t>コウセン</t>
    </rPh>
    <rPh sb="2" eb="3">
      <t>チ</t>
    </rPh>
    <phoneticPr fontId="6"/>
  </si>
  <si>
    <t>池沼</t>
    <rPh sb="0" eb="1">
      <t>イケ</t>
    </rPh>
    <rPh sb="1" eb="2">
      <t>ヌマ</t>
    </rPh>
    <phoneticPr fontId="6"/>
  </si>
  <si>
    <t>山林</t>
    <rPh sb="0" eb="2">
      <t>サンリン</t>
    </rPh>
    <phoneticPr fontId="6"/>
  </si>
  <si>
    <t>牧場</t>
    <rPh sb="0" eb="2">
      <t>ボクジョウ</t>
    </rPh>
    <phoneticPr fontId="6"/>
  </si>
  <si>
    <t>原野</t>
    <rPh sb="0" eb="2">
      <t>ゲンヤ</t>
    </rPh>
    <phoneticPr fontId="6"/>
  </si>
  <si>
    <t>墓地</t>
    <rPh sb="0" eb="2">
      <t>ボチ</t>
    </rPh>
    <phoneticPr fontId="6"/>
  </si>
  <si>
    <t>境内地</t>
    <rPh sb="0" eb="2">
      <t>ケイダイ</t>
    </rPh>
    <rPh sb="2" eb="3">
      <t>チ</t>
    </rPh>
    <phoneticPr fontId="6"/>
  </si>
  <si>
    <t>運河用地</t>
    <rPh sb="0" eb="2">
      <t>ウンガ</t>
    </rPh>
    <rPh sb="2" eb="4">
      <t>ヨウチ</t>
    </rPh>
    <phoneticPr fontId="6"/>
  </si>
  <si>
    <t>水道用地</t>
    <rPh sb="0" eb="2">
      <t>スイドウ</t>
    </rPh>
    <rPh sb="2" eb="4">
      <t>ヨウチ</t>
    </rPh>
    <phoneticPr fontId="6"/>
  </si>
  <si>
    <t>用悪水路</t>
    <rPh sb="0" eb="1">
      <t>ヨウ</t>
    </rPh>
    <rPh sb="1" eb="2">
      <t>アク</t>
    </rPh>
    <rPh sb="2" eb="3">
      <t>スイ</t>
    </rPh>
    <rPh sb="3" eb="4">
      <t>ミチ</t>
    </rPh>
    <phoneticPr fontId="6"/>
  </si>
  <si>
    <t>ため池</t>
    <rPh sb="2" eb="3">
      <t>イケ</t>
    </rPh>
    <phoneticPr fontId="6"/>
  </si>
  <si>
    <t>井溝</t>
    <rPh sb="0" eb="1">
      <t>イ</t>
    </rPh>
    <rPh sb="1" eb="2">
      <t>ミゾ</t>
    </rPh>
    <phoneticPr fontId="6"/>
  </si>
  <si>
    <t>堤</t>
    <rPh sb="0" eb="1">
      <t>ツツミ</t>
    </rPh>
    <phoneticPr fontId="6"/>
  </si>
  <si>
    <t>保安林</t>
    <rPh sb="0" eb="3">
      <t>ホアンリン</t>
    </rPh>
    <phoneticPr fontId="6"/>
  </si>
  <si>
    <t>公園</t>
    <rPh sb="0" eb="2">
      <t>コウエン</t>
    </rPh>
    <phoneticPr fontId="6"/>
  </si>
  <si>
    <t>雑種地</t>
    <rPh sb="0" eb="2">
      <t>ザッシュ</t>
    </rPh>
    <rPh sb="2" eb="3">
      <t>チ</t>
    </rPh>
    <phoneticPr fontId="6"/>
  </si>
  <si>
    <t>公衆用道路</t>
    <rPh sb="0" eb="2">
      <t>コウシュウ</t>
    </rPh>
    <rPh sb="2" eb="3">
      <t>モチ</t>
    </rPh>
    <rPh sb="3" eb="5">
      <t>ドウロ</t>
    </rPh>
    <phoneticPr fontId="6"/>
  </si>
  <si>
    <t>節</t>
    <rPh sb="0" eb="1">
      <t>セツ</t>
    </rPh>
    <phoneticPr fontId="6"/>
  </si>
  <si>
    <t>細節</t>
    <rPh sb="0" eb="2">
      <t>ホソセツ</t>
    </rPh>
    <phoneticPr fontId="6"/>
  </si>
  <si>
    <t>売却不可</t>
    <rPh sb="0" eb="2">
      <t>バイキャク</t>
    </rPh>
    <rPh sb="2" eb="4">
      <t>フカ</t>
    </rPh>
    <phoneticPr fontId="6"/>
  </si>
  <si>
    <t>売却可能(遊休)</t>
    <rPh sb="0" eb="2">
      <t>バイキャク</t>
    </rPh>
    <rPh sb="2" eb="4">
      <t>カノウ</t>
    </rPh>
    <rPh sb="5" eb="7">
      <t>ユウキュウ</t>
    </rPh>
    <phoneticPr fontId="6"/>
  </si>
  <si>
    <t>所属コード</t>
    <rPh sb="0" eb="2">
      <t>ショゾク</t>
    </rPh>
    <phoneticPr fontId="6"/>
  </si>
  <si>
    <t>字丁番
コード</t>
    <rPh sb="0" eb="1">
      <t>アザ</t>
    </rPh>
    <rPh sb="1" eb="2">
      <t>チョウ</t>
    </rPh>
    <rPh sb="2" eb="3">
      <t>バン</t>
    </rPh>
    <phoneticPr fontId="16"/>
  </si>
  <si>
    <t>郵便番号</t>
    <rPh sb="0" eb="2">
      <t>ユウビン</t>
    </rPh>
    <rPh sb="2" eb="4">
      <t>バンゴウ</t>
    </rPh>
    <phoneticPr fontId="5"/>
  </si>
  <si>
    <t>所在</t>
    <rPh sb="0" eb="2">
      <t>ショザイ</t>
    </rPh>
    <phoneticPr fontId="16"/>
  </si>
  <si>
    <t>所属</t>
    <rPh sb="0" eb="2">
      <t>ショゾク</t>
    </rPh>
    <phoneticPr fontId="2"/>
  </si>
  <si>
    <t>課</t>
    <rPh sb="0" eb="1">
      <t>カ</t>
    </rPh>
    <phoneticPr fontId="16"/>
  </si>
  <si>
    <t>コード</t>
    <phoneticPr fontId="2"/>
  </si>
  <si>
    <t>事業分類</t>
    <rPh sb="0" eb="2">
      <t>ジギョウ</t>
    </rPh>
    <rPh sb="2" eb="4">
      <t>ブンルイ</t>
    </rPh>
    <phoneticPr fontId="5"/>
  </si>
  <si>
    <t>施設No</t>
    <rPh sb="0" eb="2">
      <t>シセツ</t>
    </rPh>
    <phoneticPr fontId="2"/>
  </si>
  <si>
    <t>項番</t>
    <rPh sb="0" eb="1">
      <t>コウ</t>
    </rPh>
    <rPh sb="1" eb="2">
      <t>バン</t>
    </rPh>
    <phoneticPr fontId="2"/>
  </si>
  <si>
    <t>半角数字</t>
    <rPh sb="0" eb="2">
      <t>ハンカク</t>
    </rPh>
    <rPh sb="2" eb="4">
      <t>スウジ</t>
    </rPh>
    <phoneticPr fontId="2"/>
  </si>
  <si>
    <t>自動入力</t>
    <rPh sb="0" eb="2">
      <t>ジドウ</t>
    </rPh>
    <rPh sb="2" eb="4">
      <t>ニュウリョク</t>
    </rPh>
    <phoneticPr fontId="2"/>
  </si>
  <si>
    <t>全半角</t>
    <rPh sb="0" eb="3">
      <t>ゼンハンカク</t>
    </rPh>
    <phoneticPr fontId="2"/>
  </si>
  <si>
    <t>半角カナ</t>
    <rPh sb="0" eb="2">
      <t>ハンカク</t>
    </rPh>
    <phoneticPr fontId="2"/>
  </si>
  <si>
    <t>全半角文字</t>
    <rPh sb="0" eb="3">
      <t>ゼンハンカク</t>
    </rPh>
    <rPh sb="3" eb="5">
      <t>モジ</t>
    </rPh>
    <phoneticPr fontId="2"/>
  </si>
  <si>
    <t>日付</t>
    <rPh sb="0" eb="2">
      <t>ヒヅケ</t>
    </rPh>
    <phoneticPr fontId="2"/>
  </si>
  <si>
    <t>入力ルール</t>
    <rPh sb="0" eb="2">
      <t>ニュウリョク</t>
    </rPh>
    <phoneticPr fontId="2"/>
  </si>
  <si>
    <t>入力上限桁数</t>
    <rPh sb="0" eb="2">
      <t>ニュウリョク</t>
    </rPh>
    <rPh sb="2" eb="4">
      <t>ジョウゲン</t>
    </rPh>
    <rPh sb="4" eb="6">
      <t>ケタスウ</t>
    </rPh>
    <phoneticPr fontId="2"/>
  </si>
  <si>
    <t>他台帳番号</t>
    <rPh sb="0" eb="1">
      <t>タ</t>
    </rPh>
    <rPh sb="1" eb="3">
      <t>ダイチョウ</t>
    </rPh>
    <rPh sb="3" eb="5">
      <t>バンゴウ</t>
    </rPh>
    <phoneticPr fontId="6"/>
  </si>
  <si>
    <t>他台帳区分</t>
    <rPh sb="0" eb="1">
      <t>タ</t>
    </rPh>
    <rPh sb="1" eb="3">
      <t>ダイチョウ</t>
    </rPh>
    <rPh sb="3" eb="5">
      <t>クブン</t>
    </rPh>
    <phoneticPr fontId="6"/>
  </si>
  <si>
    <t>土地台帳</t>
    <rPh sb="0" eb="2">
      <t>トチ</t>
    </rPh>
    <rPh sb="2" eb="4">
      <t>ダイチョウ</t>
    </rPh>
    <phoneticPr fontId="6"/>
  </si>
  <si>
    <t>プルダウン</t>
    <phoneticPr fontId="2"/>
  </si>
  <si>
    <t>自動入力</t>
    <rPh sb="0" eb="2">
      <t>ジドウ</t>
    </rPh>
    <rPh sb="2" eb="4">
      <t>ニュウリョク</t>
    </rPh>
    <phoneticPr fontId="2"/>
  </si>
  <si>
    <t>半角英数字</t>
    <rPh sb="0" eb="2">
      <t>ハンカク</t>
    </rPh>
    <rPh sb="2" eb="3">
      <t>エイ</t>
    </rPh>
    <rPh sb="3" eb="5">
      <t>スウジ</t>
    </rPh>
    <phoneticPr fontId="2"/>
  </si>
  <si>
    <t>所有関係区分</t>
    <rPh sb="0" eb="2">
      <t>ショユウ</t>
    </rPh>
    <rPh sb="2" eb="4">
      <t>カンケイ</t>
    </rPh>
    <rPh sb="4" eb="6">
      <t>クブン</t>
    </rPh>
    <phoneticPr fontId="6"/>
  </si>
  <si>
    <t>所有権区分</t>
    <rPh sb="0" eb="3">
      <t>ショユウケン</t>
    </rPh>
    <rPh sb="3" eb="5">
      <t>クブン</t>
    </rPh>
    <phoneticPr fontId="6"/>
  </si>
  <si>
    <t>無形固定資産/ソフトウェア</t>
    <rPh sb="0" eb="2">
      <t>ムケイ</t>
    </rPh>
    <rPh sb="2" eb="4">
      <t>コテイ</t>
    </rPh>
    <rPh sb="4" eb="6">
      <t>シサン</t>
    </rPh>
    <phoneticPr fontId="2"/>
  </si>
  <si>
    <t>無形固定資産/その他</t>
    <rPh sb="0" eb="2">
      <t>ムケイ</t>
    </rPh>
    <rPh sb="2" eb="4">
      <t>コテイ</t>
    </rPh>
    <rPh sb="4" eb="6">
      <t>シサン</t>
    </rPh>
    <rPh sb="9" eb="10">
      <t>タ</t>
    </rPh>
    <phoneticPr fontId="2"/>
  </si>
  <si>
    <t>部</t>
    <rPh sb="0" eb="1">
      <t>ブ</t>
    </rPh>
    <phoneticPr fontId="16"/>
  </si>
  <si>
    <t>部</t>
    <rPh sb="0" eb="1">
      <t>ブ</t>
    </rPh>
    <phoneticPr fontId="6"/>
  </si>
  <si>
    <t>償却開始年月日</t>
    <rPh sb="0" eb="2">
      <t>ショウキャク</t>
    </rPh>
    <rPh sb="2" eb="4">
      <t>カイシ</t>
    </rPh>
    <rPh sb="4" eb="7">
      <t>ネンガッピ</t>
    </rPh>
    <phoneticPr fontId="6"/>
  </si>
  <si>
    <t>底地フラグ</t>
    <rPh sb="0" eb="1">
      <t>ソコ</t>
    </rPh>
    <rPh sb="1" eb="2">
      <t>チ</t>
    </rPh>
    <phoneticPr fontId="6"/>
  </si>
  <si>
    <t>名称</t>
    <rPh sb="0" eb="2">
      <t>メイショウ</t>
    </rPh>
    <phoneticPr fontId="2"/>
  </si>
  <si>
    <t>自治体コード</t>
    <rPh sb="0" eb="3">
      <t>ジチタイ</t>
    </rPh>
    <phoneticPr fontId="2"/>
  </si>
  <si>
    <t>資産負債番号</t>
    <rPh sb="0" eb="2">
      <t>シサン</t>
    </rPh>
    <rPh sb="2" eb="4">
      <t>フサイ</t>
    </rPh>
    <rPh sb="4" eb="6">
      <t>バンゴウ</t>
    </rPh>
    <phoneticPr fontId="2"/>
  </si>
  <si>
    <t>資産負債枝番</t>
    <rPh sb="0" eb="2">
      <t>シサン</t>
    </rPh>
    <rPh sb="2" eb="4">
      <t>フサイ</t>
    </rPh>
    <rPh sb="4" eb="5">
      <t>エダ</t>
    </rPh>
    <rPh sb="5" eb="6">
      <t>バン</t>
    </rPh>
    <phoneticPr fontId="2"/>
  </si>
  <si>
    <t>資産負債履歴番号</t>
    <rPh sb="0" eb="2">
      <t>シサン</t>
    </rPh>
    <rPh sb="2" eb="4">
      <t>フサイ</t>
    </rPh>
    <rPh sb="4" eb="6">
      <t>リレキ</t>
    </rPh>
    <rPh sb="6" eb="8">
      <t>バンゴウ</t>
    </rPh>
    <phoneticPr fontId="2"/>
  </si>
  <si>
    <t>他台帳区分</t>
    <rPh sb="0" eb="1">
      <t>ホカ</t>
    </rPh>
    <rPh sb="1" eb="3">
      <t>ダイチョウ</t>
    </rPh>
    <rPh sb="3" eb="5">
      <t>クブン</t>
    </rPh>
    <phoneticPr fontId="2"/>
  </si>
  <si>
    <t>他台帳番号</t>
    <rPh sb="0" eb="1">
      <t>ホカ</t>
    </rPh>
    <rPh sb="1" eb="3">
      <t>ダイチョウ</t>
    </rPh>
    <rPh sb="3" eb="5">
      <t>バンゴウ</t>
    </rPh>
    <phoneticPr fontId="2"/>
  </si>
  <si>
    <t>資産負債区分</t>
    <rPh sb="0" eb="2">
      <t>シサン</t>
    </rPh>
    <rPh sb="2" eb="4">
      <t>フサイ</t>
    </rPh>
    <rPh sb="4" eb="6">
      <t>クブン</t>
    </rPh>
    <phoneticPr fontId="2"/>
  </si>
  <si>
    <t>資産負債内訳区分</t>
    <rPh sb="0" eb="2">
      <t>シサン</t>
    </rPh>
    <rPh sb="2" eb="4">
      <t>フサイ</t>
    </rPh>
    <rPh sb="4" eb="6">
      <t>ウチワケ</t>
    </rPh>
    <rPh sb="6" eb="8">
      <t>クブン</t>
    </rPh>
    <phoneticPr fontId="2"/>
  </si>
  <si>
    <t>勘定科目区分</t>
    <rPh sb="0" eb="2">
      <t>カンジョウ</t>
    </rPh>
    <rPh sb="2" eb="4">
      <t>カモク</t>
    </rPh>
    <rPh sb="4" eb="6">
      <t>クブン</t>
    </rPh>
    <phoneticPr fontId="2"/>
  </si>
  <si>
    <t>勘定科目連番</t>
    <rPh sb="0" eb="2">
      <t>カンジョウ</t>
    </rPh>
    <rPh sb="2" eb="4">
      <t>カモク</t>
    </rPh>
    <rPh sb="4" eb="6">
      <t>レンバン</t>
    </rPh>
    <phoneticPr fontId="2"/>
  </si>
  <si>
    <t>勘定科目枝番</t>
    <rPh sb="0" eb="2">
      <t>カンジョウ</t>
    </rPh>
    <rPh sb="2" eb="4">
      <t>カモク</t>
    </rPh>
    <rPh sb="4" eb="5">
      <t>エダ</t>
    </rPh>
    <rPh sb="5" eb="6">
      <t>バン</t>
    </rPh>
    <phoneticPr fontId="2"/>
  </si>
  <si>
    <t>所属コード</t>
    <rPh sb="0" eb="2">
      <t>ショゾク</t>
    </rPh>
    <phoneticPr fontId="2"/>
  </si>
  <si>
    <t>上位所属コード</t>
    <rPh sb="0" eb="2">
      <t>ジョウイ</t>
    </rPh>
    <rPh sb="2" eb="4">
      <t>ショゾク</t>
    </rPh>
    <phoneticPr fontId="2"/>
  </si>
  <si>
    <t>最上位所属コード</t>
    <rPh sb="0" eb="2">
      <t>サイジョウ</t>
    </rPh>
    <rPh sb="2" eb="3">
      <t>イ</t>
    </rPh>
    <rPh sb="3" eb="5">
      <t>ショゾク</t>
    </rPh>
    <phoneticPr fontId="2"/>
  </si>
  <si>
    <t>団体コード</t>
    <rPh sb="0" eb="2">
      <t>ダンタイ</t>
    </rPh>
    <phoneticPr fontId="2"/>
  </si>
  <si>
    <t>会計コード</t>
    <rPh sb="0" eb="2">
      <t>カイケイ</t>
    </rPh>
    <phoneticPr fontId="2"/>
  </si>
  <si>
    <t>取得年月日</t>
    <rPh sb="0" eb="2">
      <t>シュトク</t>
    </rPh>
    <rPh sb="2" eb="5">
      <t>ネンガッピ</t>
    </rPh>
    <phoneticPr fontId="2"/>
  </si>
  <si>
    <t>償却開始年月日</t>
    <rPh sb="0" eb="2">
      <t>ショウキャク</t>
    </rPh>
    <rPh sb="2" eb="4">
      <t>カイシ</t>
    </rPh>
    <rPh sb="4" eb="5">
      <t>ネン</t>
    </rPh>
    <rPh sb="5" eb="6">
      <t>ツキ</t>
    </rPh>
    <rPh sb="6" eb="7">
      <t>ニチ</t>
    </rPh>
    <phoneticPr fontId="2"/>
  </si>
  <si>
    <t>減価償却累計額</t>
    <rPh sb="0" eb="1">
      <t>ゲン</t>
    </rPh>
    <rPh sb="1" eb="2">
      <t>アタイ</t>
    </rPh>
    <rPh sb="2" eb="4">
      <t>ショウキャク</t>
    </rPh>
    <rPh sb="4" eb="7">
      <t>ルイケイガク</t>
    </rPh>
    <phoneticPr fontId="2"/>
  </si>
  <si>
    <t>登録年月日</t>
    <rPh sb="0" eb="2">
      <t>トウロク</t>
    </rPh>
    <rPh sb="2" eb="5">
      <t>ネンガッピ</t>
    </rPh>
    <phoneticPr fontId="2"/>
  </si>
  <si>
    <t>供用開始年月日</t>
    <rPh sb="0" eb="2">
      <t>キョウヨウ</t>
    </rPh>
    <rPh sb="2" eb="4">
      <t>カイシ</t>
    </rPh>
    <rPh sb="4" eb="7">
      <t>ネンガッピ</t>
    </rPh>
    <phoneticPr fontId="2"/>
  </si>
  <si>
    <t>使用開始額</t>
    <rPh sb="0" eb="2">
      <t>シヨウ</t>
    </rPh>
    <rPh sb="2" eb="4">
      <t>カイシ</t>
    </rPh>
    <rPh sb="4" eb="5">
      <t>ガク</t>
    </rPh>
    <phoneticPr fontId="2"/>
  </si>
  <si>
    <t>取得価額等</t>
    <rPh sb="0" eb="2">
      <t>シュトク</t>
    </rPh>
    <rPh sb="2" eb="5">
      <t>カガクトウ</t>
    </rPh>
    <phoneticPr fontId="2"/>
  </si>
  <si>
    <t>異動年月日</t>
    <rPh sb="0" eb="2">
      <t>イドウ</t>
    </rPh>
    <rPh sb="2" eb="5">
      <t>ネンガッピ</t>
    </rPh>
    <phoneticPr fontId="2"/>
  </si>
  <si>
    <t>異動前簿価</t>
    <rPh sb="0" eb="2">
      <t>イドウ</t>
    </rPh>
    <rPh sb="2" eb="3">
      <t>マエ</t>
    </rPh>
    <rPh sb="3" eb="5">
      <t>ボカ</t>
    </rPh>
    <phoneticPr fontId="2"/>
  </si>
  <si>
    <t>異動増減額</t>
    <rPh sb="0" eb="2">
      <t>イドウ</t>
    </rPh>
    <rPh sb="2" eb="5">
      <t>ゾウゲンガク</t>
    </rPh>
    <phoneticPr fontId="2"/>
  </si>
  <si>
    <t>異動区分内訳</t>
    <rPh sb="0" eb="2">
      <t>イドウ</t>
    </rPh>
    <rPh sb="2" eb="4">
      <t>クブン</t>
    </rPh>
    <rPh sb="4" eb="6">
      <t>ウチワケ</t>
    </rPh>
    <phoneticPr fontId="2"/>
  </si>
  <si>
    <t>移動後簿価</t>
    <rPh sb="0" eb="3">
      <t>イドウゴ</t>
    </rPh>
    <rPh sb="3" eb="5">
      <t>ボカ</t>
    </rPh>
    <phoneticPr fontId="2"/>
  </si>
  <si>
    <t>異動事由コード</t>
    <rPh sb="0" eb="2">
      <t>イドウ</t>
    </rPh>
    <rPh sb="2" eb="4">
      <t>ジユウ</t>
    </rPh>
    <phoneticPr fontId="2"/>
  </si>
  <si>
    <t>資産名称</t>
    <rPh sb="0" eb="2">
      <t>シサン</t>
    </rPh>
    <rPh sb="2" eb="4">
      <t>メイショウ</t>
    </rPh>
    <phoneticPr fontId="2"/>
  </si>
  <si>
    <t>所有関係区分</t>
    <rPh sb="0" eb="2">
      <t>ショユウ</t>
    </rPh>
    <rPh sb="2" eb="4">
      <t>カンケイ</t>
    </rPh>
    <rPh sb="4" eb="6">
      <t>クブン</t>
    </rPh>
    <phoneticPr fontId="2"/>
  </si>
  <si>
    <t>売却可能区分</t>
    <rPh sb="0" eb="2">
      <t>バイキャク</t>
    </rPh>
    <rPh sb="2" eb="4">
      <t>カノウ</t>
    </rPh>
    <rPh sb="4" eb="6">
      <t>クブン</t>
    </rPh>
    <phoneticPr fontId="2"/>
  </si>
  <si>
    <t>耐用年数大分類</t>
    <rPh sb="0" eb="2">
      <t>タイヨウ</t>
    </rPh>
    <rPh sb="2" eb="4">
      <t>ネンスウ</t>
    </rPh>
    <rPh sb="4" eb="7">
      <t>ダイブンルイ</t>
    </rPh>
    <phoneticPr fontId="2"/>
  </si>
  <si>
    <t>耐用年数中分類</t>
    <rPh sb="0" eb="2">
      <t>タイヨウ</t>
    </rPh>
    <rPh sb="2" eb="4">
      <t>ネンスウ</t>
    </rPh>
    <rPh sb="4" eb="7">
      <t>チュウブンルイ</t>
    </rPh>
    <phoneticPr fontId="2"/>
  </si>
  <si>
    <t>耐用年数小分類</t>
    <rPh sb="0" eb="2">
      <t>タイヨウ</t>
    </rPh>
    <rPh sb="2" eb="4">
      <t>ネンスウ</t>
    </rPh>
    <rPh sb="4" eb="7">
      <t>ショウブンルイ</t>
    </rPh>
    <phoneticPr fontId="2"/>
  </si>
  <si>
    <t>耐用年数</t>
    <rPh sb="0" eb="2">
      <t>タイヨウ</t>
    </rPh>
    <rPh sb="2" eb="4">
      <t>ネンスウ</t>
    </rPh>
    <phoneticPr fontId="2"/>
  </si>
  <si>
    <t>所在地</t>
    <rPh sb="0" eb="3">
      <t>ショザイチ</t>
    </rPh>
    <phoneticPr fontId="2"/>
  </si>
  <si>
    <t>所有割合</t>
    <rPh sb="0" eb="2">
      <t>ショユウ</t>
    </rPh>
    <rPh sb="2" eb="4">
      <t>ワリアイ</t>
    </rPh>
    <phoneticPr fontId="2"/>
  </si>
  <si>
    <t>予算執行科目</t>
    <rPh sb="0" eb="2">
      <t>ヨサン</t>
    </rPh>
    <rPh sb="2" eb="4">
      <t>シッコウ</t>
    </rPh>
    <rPh sb="4" eb="6">
      <t>カモク</t>
    </rPh>
    <phoneticPr fontId="2"/>
  </si>
  <si>
    <t>用途</t>
    <rPh sb="0" eb="2">
      <t>ヨウト</t>
    </rPh>
    <phoneticPr fontId="2"/>
  </si>
  <si>
    <t>事業分類</t>
    <rPh sb="0" eb="2">
      <t>ジギョウ</t>
    </rPh>
    <rPh sb="2" eb="4">
      <t>ブンルイ</t>
    </rPh>
    <phoneticPr fontId="2"/>
  </si>
  <si>
    <t>時価等</t>
    <rPh sb="0" eb="3">
      <t>ジカトウ</t>
    </rPh>
    <phoneticPr fontId="2"/>
  </si>
  <si>
    <t>数量</t>
    <rPh sb="0" eb="2">
      <t>スウリョウ</t>
    </rPh>
    <phoneticPr fontId="2"/>
  </si>
  <si>
    <t>階数(建物)</t>
    <rPh sb="0" eb="2">
      <t>カイスウ</t>
    </rPh>
    <rPh sb="3" eb="5">
      <t>タテモノ</t>
    </rPh>
    <phoneticPr fontId="2"/>
  </si>
  <si>
    <t>地目(土地)</t>
    <rPh sb="0" eb="2">
      <t>チモク</t>
    </rPh>
    <rPh sb="3" eb="5">
      <t>トチ</t>
    </rPh>
    <phoneticPr fontId="2"/>
  </si>
  <si>
    <t>稼動年数</t>
    <rPh sb="0" eb="2">
      <t>カドウ</t>
    </rPh>
    <rPh sb="2" eb="4">
      <t>ネンスウ</t>
    </rPh>
    <phoneticPr fontId="2"/>
  </si>
  <si>
    <t>目的別資産区分</t>
    <rPh sb="0" eb="2">
      <t>モクテキ</t>
    </rPh>
    <rPh sb="2" eb="3">
      <t>ベツ</t>
    </rPh>
    <rPh sb="3" eb="5">
      <t>シサン</t>
    </rPh>
    <rPh sb="5" eb="7">
      <t>クブン</t>
    </rPh>
    <phoneticPr fontId="2"/>
  </si>
  <si>
    <t>緯度</t>
    <rPh sb="0" eb="2">
      <t>イド</t>
    </rPh>
    <phoneticPr fontId="2"/>
  </si>
  <si>
    <t>経度</t>
    <rPh sb="0" eb="2">
      <t>ケイド</t>
    </rPh>
    <phoneticPr fontId="2"/>
  </si>
  <si>
    <t>第1資産負債属性</t>
    <rPh sb="0" eb="1">
      <t>ダイ</t>
    </rPh>
    <rPh sb="2" eb="4">
      <t>シサン</t>
    </rPh>
    <rPh sb="4" eb="6">
      <t>フサイ</t>
    </rPh>
    <rPh sb="6" eb="8">
      <t>ゾクセイ</t>
    </rPh>
    <phoneticPr fontId="2"/>
  </si>
  <si>
    <t>第2資産負債属性</t>
    <rPh sb="0" eb="1">
      <t>ダイ</t>
    </rPh>
    <rPh sb="2" eb="4">
      <t>シサン</t>
    </rPh>
    <rPh sb="4" eb="6">
      <t>フサイ</t>
    </rPh>
    <rPh sb="6" eb="8">
      <t>ゾクセイ</t>
    </rPh>
    <phoneticPr fontId="2"/>
  </si>
  <si>
    <t>第3資産負債属性</t>
    <rPh sb="0" eb="1">
      <t>ダイ</t>
    </rPh>
    <rPh sb="2" eb="4">
      <t>シサン</t>
    </rPh>
    <rPh sb="4" eb="6">
      <t>フサイ</t>
    </rPh>
    <rPh sb="6" eb="8">
      <t>ゾクセイ</t>
    </rPh>
    <phoneticPr fontId="2"/>
  </si>
  <si>
    <t>第4資産負債属性</t>
    <rPh sb="0" eb="1">
      <t>ダイ</t>
    </rPh>
    <rPh sb="2" eb="4">
      <t>シサン</t>
    </rPh>
    <rPh sb="4" eb="6">
      <t>フサイ</t>
    </rPh>
    <rPh sb="6" eb="8">
      <t>ゾクセイ</t>
    </rPh>
    <phoneticPr fontId="2"/>
  </si>
  <si>
    <t>第5資産負債属性</t>
    <rPh sb="0" eb="1">
      <t>ダイ</t>
    </rPh>
    <rPh sb="2" eb="4">
      <t>シサン</t>
    </rPh>
    <rPh sb="4" eb="6">
      <t>フサイ</t>
    </rPh>
    <rPh sb="6" eb="8">
      <t>ゾクセイ</t>
    </rPh>
    <phoneticPr fontId="2"/>
  </si>
  <si>
    <t>取得財源内訳</t>
    <rPh sb="0" eb="2">
      <t>シュトク</t>
    </rPh>
    <rPh sb="2" eb="4">
      <t>ザイゲン</t>
    </rPh>
    <rPh sb="4" eb="6">
      <t>ウチワケ</t>
    </rPh>
    <phoneticPr fontId="2"/>
  </si>
  <si>
    <t>耐震診断状況(建物)</t>
    <rPh sb="0" eb="2">
      <t>タイシン</t>
    </rPh>
    <rPh sb="2" eb="4">
      <t>シンダン</t>
    </rPh>
    <rPh sb="4" eb="6">
      <t>ジョウキョウ</t>
    </rPh>
    <rPh sb="7" eb="9">
      <t>タテモノ</t>
    </rPh>
    <phoneticPr fontId="2"/>
  </si>
  <si>
    <t>耐震化状況(建物)</t>
    <rPh sb="0" eb="3">
      <t>タイシンカ</t>
    </rPh>
    <rPh sb="3" eb="5">
      <t>ジョウキョウ</t>
    </rPh>
    <rPh sb="6" eb="8">
      <t>タテモノ</t>
    </rPh>
    <phoneticPr fontId="2"/>
  </si>
  <si>
    <t>長寿命化履歴</t>
    <rPh sb="0" eb="2">
      <t>チョウジュ</t>
    </rPh>
    <rPh sb="2" eb="3">
      <t>イノチ</t>
    </rPh>
    <rPh sb="3" eb="4">
      <t>カ</t>
    </rPh>
    <rPh sb="4" eb="6">
      <t>リレキ</t>
    </rPh>
    <phoneticPr fontId="2"/>
  </si>
  <si>
    <t>複合化状況</t>
    <rPh sb="0" eb="3">
      <t>フクゴウカ</t>
    </rPh>
    <rPh sb="3" eb="5">
      <t>ジョウキョウ</t>
    </rPh>
    <phoneticPr fontId="2"/>
  </si>
  <si>
    <t>利用者数(件数)</t>
    <rPh sb="0" eb="2">
      <t>リヨウ</t>
    </rPh>
    <rPh sb="2" eb="3">
      <t>シャ</t>
    </rPh>
    <rPh sb="3" eb="4">
      <t>スウ</t>
    </rPh>
    <rPh sb="5" eb="7">
      <t>ケンスウ</t>
    </rPh>
    <phoneticPr fontId="2"/>
  </si>
  <si>
    <t>稼働率</t>
    <rPh sb="0" eb="2">
      <t>カドウ</t>
    </rPh>
    <rPh sb="2" eb="3">
      <t>リツ</t>
    </rPh>
    <phoneticPr fontId="2"/>
  </si>
  <si>
    <t>運営方式</t>
    <rPh sb="0" eb="2">
      <t>ウンエイ</t>
    </rPh>
    <rPh sb="2" eb="4">
      <t>ホウシキ</t>
    </rPh>
    <phoneticPr fontId="2"/>
  </si>
  <si>
    <t>運営時間</t>
    <rPh sb="0" eb="2">
      <t>ウンエイ</t>
    </rPh>
    <rPh sb="2" eb="4">
      <t>ジカン</t>
    </rPh>
    <phoneticPr fontId="2"/>
  </si>
  <si>
    <t>職員人数</t>
    <rPh sb="0" eb="2">
      <t>ショクイン</t>
    </rPh>
    <rPh sb="2" eb="4">
      <t>ニンズウ</t>
    </rPh>
    <phoneticPr fontId="2"/>
  </si>
  <si>
    <t>ランニングコスト</t>
    <phoneticPr fontId="2"/>
  </si>
  <si>
    <t>追加項目1</t>
    <rPh sb="0" eb="2">
      <t>ツイカ</t>
    </rPh>
    <rPh sb="2" eb="4">
      <t>コウモク</t>
    </rPh>
    <phoneticPr fontId="2"/>
  </si>
  <si>
    <t>追加項目2</t>
    <rPh sb="0" eb="2">
      <t>ツイカ</t>
    </rPh>
    <rPh sb="2" eb="4">
      <t>コウモク</t>
    </rPh>
    <phoneticPr fontId="2"/>
  </si>
  <si>
    <t>追加項目3</t>
    <rPh sb="0" eb="2">
      <t>ツイカ</t>
    </rPh>
    <rPh sb="2" eb="4">
      <t>コウモク</t>
    </rPh>
    <phoneticPr fontId="2"/>
  </si>
  <si>
    <t>追加項目4</t>
    <rPh sb="0" eb="2">
      <t>ツイカ</t>
    </rPh>
    <rPh sb="2" eb="4">
      <t>コウモク</t>
    </rPh>
    <phoneticPr fontId="2"/>
  </si>
  <si>
    <t>追加項目5</t>
    <rPh sb="0" eb="2">
      <t>ツイカ</t>
    </rPh>
    <rPh sb="2" eb="4">
      <t>コウモク</t>
    </rPh>
    <phoneticPr fontId="2"/>
  </si>
  <si>
    <t>追加項目6</t>
    <rPh sb="0" eb="2">
      <t>ツイカ</t>
    </rPh>
    <rPh sb="2" eb="4">
      <t>コウモク</t>
    </rPh>
    <phoneticPr fontId="2"/>
  </si>
  <si>
    <t>追加項目7</t>
    <rPh sb="0" eb="2">
      <t>ツイカ</t>
    </rPh>
    <rPh sb="2" eb="4">
      <t>コウモク</t>
    </rPh>
    <phoneticPr fontId="2"/>
  </si>
  <si>
    <t>追加項目8</t>
    <rPh sb="0" eb="2">
      <t>ツイカ</t>
    </rPh>
    <rPh sb="2" eb="4">
      <t>コウモク</t>
    </rPh>
    <phoneticPr fontId="2"/>
  </si>
  <si>
    <t>追加項目9</t>
    <rPh sb="0" eb="2">
      <t>ツイカ</t>
    </rPh>
    <rPh sb="2" eb="4">
      <t>コウモク</t>
    </rPh>
    <phoneticPr fontId="2"/>
  </si>
  <si>
    <t>追加項目10</t>
    <rPh sb="0" eb="2">
      <t>ツイカ</t>
    </rPh>
    <rPh sb="2" eb="4">
      <t>コウモク</t>
    </rPh>
    <phoneticPr fontId="2"/>
  </si>
  <si>
    <t>追加項目11</t>
    <rPh sb="0" eb="2">
      <t>ツイカ</t>
    </rPh>
    <rPh sb="2" eb="4">
      <t>コウモク</t>
    </rPh>
    <phoneticPr fontId="2"/>
  </si>
  <si>
    <t>追加項目12</t>
    <rPh sb="0" eb="2">
      <t>ツイカ</t>
    </rPh>
    <rPh sb="2" eb="4">
      <t>コウモク</t>
    </rPh>
    <phoneticPr fontId="2"/>
  </si>
  <si>
    <t>追加項目13</t>
    <rPh sb="0" eb="2">
      <t>ツイカ</t>
    </rPh>
    <rPh sb="2" eb="4">
      <t>コウモク</t>
    </rPh>
    <phoneticPr fontId="2"/>
  </si>
  <si>
    <t>追加項目14</t>
    <rPh sb="0" eb="2">
      <t>ツイカ</t>
    </rPh>
    <rPh sb="2" eb="4">
      <t>コウモク</t>
    </rPh>
    <phoneticPr fontId="2"/>
  </si>
  <si>
    <t>追加項目15</t>
    <rPh sb="0" eb="2">
      <t>ツイカ</t>
    </rPh>
    <rPh sb="2" eb="4">
      <t>コウモク</t>
    </rPh>
    <phoneticPr fontId="2"/>
  </si>
  <si>
    <t>追加項目16</t>
    <rPh sb="0" eb="2">
      <t>ツイカ</t>
    </rPh>
    <rPh sb="2" eb="4">
      <t>コウモク</t>
    </rPh>
    <phoneticPr fontId="2"/>
  </si>
  <si>
    <t>追加項目17</t>
    <rPh sb="0" eb="2">
      <t>ツイカ</t>
    </rPh>
    <rPh sb="2" eb="4">
      <t>コウモク</t>
    </rPh>
    <phoneticPr fontId="2"/>
  </si>
  <si>
    <t>追加項目18</t>
    <rPh sb="0" eb="2">
      <t>ツイカ</t>
    </rPh>
    <rPh sb="2" eb="4">
      <t>コウモク</t>
    </rPh>
    <phoneticPr fontId="2"/>
  </si>
  <si>
    <t>追加項目19</t>
    <rPh sb="0" eb="2">
      <t>ツイカ</t>
    </rPh>
    <rPh sb="2" eb="4">
      <t>コウモク</t>
    </rPh>
    <phoneticPr fontId="2"/>
  </si>
  <si>
    <t>追加項目20</t>
    <rPh sb="0" eb="2">
      <t>ツイカ</t>
    </rPh>
    <rPh sb="2" eb="4">
      <t>コウモク</t>
    </rPh>
    <phoneticPr fontId="2"/>
  </si>
  <si>
    <t>追加項目21</t>
    <rPh sb="0" eb="2">
      <t>ツイカ</t>
    </rPh>
    <rPh sb="2" eb="4">
      <t>コウモク</t>
    </rPh>
    <phoneticPr fontId="2"/>
  </si>
  <si>
    <t>追加項目22</t>
    <rPh sb="0" eb="2">
      <t>ツイカ</t>
    </rPh>
    <rPh sb="2" eb="4">
      <t>コウモク</t>
    </rPh>
    <phoneticPr fontId="2"/>
  </si>
  <si>
    <t>追加項目23</t>
    <rPh sb="0" eb="2">
      <t>ツイカ</t>
    </rPh>
    <rPh sb="2" eb="4">
      <t>コウモク</t>
    </rPh>
    <phoneticPr fontId="2"/>
  </si>
  <si>
    <t>追加項目24</t>
    <rPh sb="0" eb="2">
      <t>ツイカ</t>
    </rPh>
    <rPh sb="2" eb="4">
      <t>コウモク</t>
    </rPh>
    <phoneticPr fontId="2"/>
  </si>
  <si>
    <t>追加項目25</t>
    <rPh sb="0" eb="2">
      <t>ツイカ</t>
    </rPh>
    <rPh sb="2" eb="4">
      <t>コウモク</t>
    </rPh>
    <phoneticPr fontId="2"/>
  </si>
  <si>
    <t>追加項目26</t>
    <rPh sb="0" eb="2">
      <t>ツイカ</t>
    </rPh>
    <rPh sb="2" eb="4">
      <t>コウモク</t>
    </rPh>
    <phoneticPr fontId="2"/>
  </si>
  <si>
    <t>追加項目27</t>
    <rPh sb="0" eb="2">
      <t>ツイカ</t>
    </rPh>
    <rPh sb="2" eb="4">
      <t>コウモク</t>
    </rPh>
    <phoneticPr fontId="2"/>
  </si>
  <si>
    <t>追加項目28</t>
    <rPh sb="0" eb="2">
      <t>ツイカ</t>
    </rPh>
    <rPh sb="2" eb="4">
      <t>コウモク</t>
    </rPh>
    <phoneticPr fontId="2"/>
  </si>
  <si>
    <t>追加項目29</t>
    <rPh sb="0" eb="2">
      <t>ツイカ</t>
    </rPh>
    <rPh sb="2" eb="4">
      <t>コウモク</t>
    </rPh>
    <phoneticPr fontId="2"/>
  </si>
  <si>
    <t>追加項目30</t>
    <rPh sb="0" eb="2">
      <t>ツイカ</t>
    </rPh>
    <rPh sb="2" eb="4">
      <t>コウモク</t>
    </rPh>
    <phoneticPr fontId="2"/>
  </si>
  <si>
    <t>建設仮勘定番号</t>
    <rPh sb="0" eb="2">
      <t>ケンセツ</t>
    </rPh>
    <rPh sb="2" eb="5">
      <t>カリカンジョウ</t>
    </rPh>
    <rPh sb="5" eb="7">
      <t>バンゴウ</t>
    </rPh>
    <phoneticPr fontId="2"/>
  </si>
  <si>
    <t>建設仮勘定枝番</t>
    <rPh sb="0" eb="2">
      <t>ケンセツ</t>
    </rPh>
    <rPh sb="2" eb="5">
      <t>カリカンジョウ</t>
    </rPh>
    <rPh sb="5" eb="6">
      <t>エダ</t>
    </rPh>
    <rPh sb="6" eb="7">
      <t>バン</t>
    </rPh>
    <phoneticPr fontId="2"/>
  </si>
  <si>
    <t>建設仮勘定履歴番号</t>
    <rPh sb="0" eb="2">
      <t>ケンセツ</t>
    </rPh>
    <rPh sb="2" eb="5">
      <t>カリカンジョウ</t>
    </rPh>
    <rPh sb="5" eb="7">
      <t>リレキ</t>
    </rPh>
    <rPh sb="7" eb="9">
      <t>バンゴウ</t>
    </rPh>
    <phoneticPr fontId="2"/>
  </si>
  <si>
    <t>供用開始回数</t>
    <rPh sb="0" eb="2">
      <t>キョウヨウ</t>
    </rPh>
    <rPh sb="2" eb="4">
      <t>カイシ</t>
    </rPh>
    <rPh sb="4" eb="6">
      <t>カイスウ</t>
    </rPh>
    <phoneticPr fontId="2"/>
  </si>
  <si>
    <t>仕訳帳反映フラグ</t>
    <rPh sb="0" eb="3">
      <t>シワケチョウ</t>
    </rPh>
    <rPh sb="3" eb="5">
      <t>ハンエイ</t>
    </rPh>
    <phoneticPr fontId="2"/>
  </si>
  <si>
    <t>自動仕訳実施フラグ</t>
    <rPh sb="0" eb="2">
      <t>ジドウ</t>
    </rPh>
    <rPh sb="2" eb="4">
      <t>シワケ</t>
    </rPh>
    <rPh sb="4" eb="6">
      <t>ジッシ</t>
    </rPh>
    <phoneticPr fontId="2"/>
  </si>
  <si>
    <t>廃止フラグ</t>
    <rPh sb="0" eb="2">
      <t>ハイシ</t>
    </rPh>
    <phoneticPr fontId="2"/>
  </si>
  <si>
    <t>取込ファイル名</t>
    <rPh sb="0" eb="2">
      <t>トリコミ</t>
    </rPh>
    <rPh sb="6" eb="7">
      <t>メイ</t>
    </rPh>
    <phoneticPr fontId="2"/>
  </si>
  <si>
    <t>評価地目コード(土地)</t>
    <rPh sb="0" eb="2">
      <t>ヒョウカ</t>
    </rPh>
    <rPh sb="2" eb="4">
      <t>チモク</t>
    </rPh>
    <rPh sb="8" eb="10">
      <t>トチ</t>
    </rPh>
    <phoneticPr fontId="2"/>
  </si>
  <si>
    <t>樹齢(立木竹)</t>
    <rPh sb="0" eb="2">
      <t>ジュレイ</t>
    </rPh>
    <rPh sb="3" eb="4">
      <t>タ</t>
    </rPh>
    <rPh sb="4" eb="5">
      <t>キ</t>
    </rPh>
    <rPh sb="5" eb="6">
      <t>タケ</t>
    </rPh>
    <phoneticPr fontId="2"/>
  </si>
  <si>
    <t>樹種区分(立木竹)</t>
    <rPh sb="0" eb="2">
      <t>ジュシュ</t>
    </rPh>
    <rPh sb="2" eb="4">
      <t>クブン</t>
    </rPh>
    <rPh sb="5" eb="6">
      <t>タ</t>
    </rPh>
    <rPh sb="6" eb="7">
      <t>キ</t>
    </rPh>
    <rPh sb="7" eb="8">
      <t>タケ</t>
    </rPh>
    <phoneticPr fontId="2"/>
  </si>
  <si>
    <t>用途分類(建物)</t>
    <rPh sb="0" eb="2">
      <t>ヨウト</t>
    </rPh>
    <rPh sb="2" eb="4">
      <t>ブンルイ</t>
    </rPh>
    <rPh sb="5" eb="7">
      <t>タテモノ</t>
    </rPh>
    <phoneticPr fontId="2"/>
  </si>
  <si>
    <t>主体構造(建物)</t>
    <rPh sb="0" eb="2">
      <t>シュタイ</t>
    </rPh>
    <rPh sb="2" eb="4">
      <t>コウゾウ</t>
    </rPh>
    <rPh sb="5" eb="7">
      <t>タテモノ</t>
    </rPh>
    <phoneticPr fontId="2"/>
  </si>
  <si>
    <t>幅員区分(工作物)</t>
    <rPh sb="0" eb="1">
      <t>ハバ</t>
    </rPh>
    <rPh sb="1" eb="2">
      <t>イン</t>
    </rPh>
    <rPh sb="2" eb="4">
      <t>クブン</t>
    </rPh>
    <rPh sb="5" eb="8">
      <t>コウサクブツ</t>
    </rPh>
    <phoneticPr fontId="2"/>
  </si>
  <si>
    <t>属性</t>
    <rPh sb="0" eb="2">
      <t>ゾクセイ</t>
    </rPh>
    <phoneticPr fontId="2"/>
  </si>
  <si>
    <t>半角英数字</t>
    <rPh sb="0" eb="2">
      <t>ハンカク</t>
    </rPh>
    <rPh sb="2" eb="5">
      <t>エイスウジ</t>
    </rPh>
    <phoneticPr fontId="2"/>
  </si>
  <si>
    <t>全半角文字</t>
    <rPh sb="0" eb="1">
      <t>ゼン</t>
    </rPh>
    <rPh sb="1" eb="3">
      <t>ハンカク</t>
    </rPh>
    <rPh sb="3" eb="5">
      <t>モジ</t>
    </rPh>
    <phoneticPr fontId="2"/>
  </si>
  <si>
    <t>桁数</t>
    <rPh sb="0" eb="2">
      <t>ケタスウ</t>
    </rPh>
    <phoneticPr fontId="2"/>
  </si>
  <si>
    <t>必須</t>
    <rPh sb="0" eb="2">
      <t>ヒッス</t>
    </rPh>
    <phoneticPr fontId="2"/>
  </si>
  <si>
    <t>償却資産</t>
    <rPh sb="0" eb="2">
      <t>ショウキャク</t>
    </rPh>
    <rPh sb="2" eb="4">
      <t>シサン</t>
    </rPh>
    <phoneticPr fontId="2"/>
  </si>
  <si>
    <t>○</t>
    <phoneticPr fontId="2"/>
  </si>
  <si>
    <t>非償却資産</t>
    <rPh sb="0" eb="1">
      <t>ヒ</t>
    </rPh>
    <rPh sb="1" eb="3">
      <t>ショウキャク</t>
    </rPh>
    <rPh sb="3" eb="5">
      <t>シサン</t>
    </rPh>
    <phoneticPr fontId="2"/>
  </si>
  <si>
    <t>建設仮勘定</t>
    <rPh sb="0" eb="2">
      <t>ケンセツ</t>
    </rPh>
    <rPh sb="2" eb="5">
      <t>カリカンジョウ</t>
    </rPh>
    <phoneticPr fontId="2"/>
  </si>
  <si>
    <t>備考</t>
    <rPh sb="0" eb="2">
      <t>ビコウ</t>
    </rPh>
    <phoneticPr fontId="2"/>
  </si>
  <si>
    <t>開始時の場合は、設定があってもシステムには反映されません。（自動採番されます。）</t>
    <rPh sb="0" eb="2">
      <t>カイシ</t>
    </rPh>
    <rPh sb="2" eb="3">
      <t>ジ</t>
    </rPh>
    <rPh sb="4" eb="6">
      <t>バアイ</t>
    </rPh>
    <rPh sb="8" eb="10">
      <t>セッテイ</t>
    </rPh>
    <rPh sb="21" eb="23">
      <t>ハンエイ</t>
    </rPh>
    <rPh sb="30" eb="32">
      <t>ジドウ</t>
    </rPh>
    <rPh sb="32" eb="33">
      <t>サイ</t>
    </rPh>
    <rPh sb="33" eb="34">
      <t>バン</t>
    </rPh>
    <phoneticPr fontId="2"/>
  </si>
  <si>
    <t>他システムと連携する場合は、入力してください。</t>
    <rPh sb="0" eb="1">
      <t>タ</t>
    </rPh>
    <rPh sb="6" eb="8">
      <t>レンケイ</t>
    </rPh>
    <rPh sb="10" eb="12">
      <t>バアイ</t>
    </rPh>
    <rPh sb="14" eb="16">
      <t>ニュウリョク</t>
    </rPh>
    <phoneticPr fontId="2"/>
  </si>
  <si>
    <t>評価算定ツールに必要な情報を入力します。
この情報は、評価算定ツール用の項目のため、システムには情報を保持しません。</t>
    <rPh sb="0" eb="2">
      <t>ヒョウカ</t>
    </rPh>
    <rPh sb="2" eb="4">
      <t>サンテイ</t>
    </rPh>
    <rPh sb="8" eb="10">
      <t>ヒツヨウ</t>
    </rPh>
    <rPh sb="11" eb="13">
      <t>ジョウホウ</t>
    </rPh>
    <rPh sb="14" eb="16">
      <t>ニュウリョク</t>
    </rPh>
    <rPh sb="23" eb="25">
      <t>ジョウホウ</t>
    </rPh>
    <rPh sb="27" eb="29">
      <t>ヒョウカ</t>
    </rPh>
    <rPh sb="29" eb="31">
      <t>サンテイ</t>
    </rPh>
    <rPh sb="34" eb="35">
      <t>ヨウ</t>
    </rPh>
    <rPh sb="36" eb="38">
      <t>コウモク</t>
    </rPh>
    <rPh sb="48" eb="50">
      <t>ジョウホウ</t>
    </rPh>
    <rPh sb="51" eb="53">
      <t>ホジ</t>
    </rPh>
    <phoneticPr fontId="2"/>
  </si>
  <si>
    <t>入力不要</t>
    <rPh sb="0" eb="2">
      <t>ニュウリョク</t>
    </rPh>
    <rPh sb="2" eb="4">
      <t>フヨウ</t>
    </rPh>
    <phoneticPr fontId="2"/>
  </si>
  <si>
    <t>使用しない</t>
    <rPh sb="0" eb="2">
      <t>シヨウ</t>
    </rPh>
    <phoneticPr fontId="2"/>
  </si>
  <si>
    <t>科目</t>
    <rPh sb="0" eb="2">
      <t>カモク</t>
    </rPh>
    <phoneticPr fontId="6"/>
  </si>
  <si>
    <t>固定資産調査票</t>
    <rPh sb="0" eb="2">
      <t>コテイ</t>
    </rPh>
    <rPh sb="2" eb="4">
      <t>シサン</t>
    </rPh>
    <rPh sb="4" eb="6">
      <t>チョウサ</t>
    </rPh>
    <rPh sb="6" eb="7">
      <t>ヒョウ</t>
    </rPh>
    <phoneticPr fontId="6"/>
  </si>
  <si>
    <t>物品</t>
    <rPh sb="0" eb="2">
      <t>ブッピン</t>
    </rPh>
    <phoneticPr fontId="6"/>
  </si>
  <si>
    <t>事業用資産/土地</t>
    <rPh sb="0" eb="3">
      <t>ジギョウヨウ</t>
    </rPh>
    <rPh sb="3" eb="5">
      <t>シサン</t>
    </rPh>
    <rPh sb="6" eb="8">
      <t>トチ</t>
    </rPh>
    <phoneticPr fontId="2"/>
  </si>
  <si>
    <t>事業用資産/立木竹</t>
    <rPh sb="0" eb="3">
      <t>ジギョウヨウ</t>
    </rPh>
    <rPh sb="3" eb="5">
      <t>シサン</t>
    </rPh>
    <rPh sb="6" eb="7">
      <t>リツ</t>
    </rPh>
    <rPh sb="7" eb="8">
      <t>ボク</t>
    </rPh>
    <rPh sb="8" eb="9">
      <t>タケ</t>
    </rPh>
    <phoneticPr fontId="2"/>
  </si>
  <si>
    <t>事業用資産/建物</t>
    <rPh sb="0" eb="3">
      <t>ジギョウヨウ</t>
    </rPh>
    <rPh sb="3" eb="5">
      <t>シサン</t>
    </rPh>
    <rPh sb="6" eb="8">
      <t>タテモノ</t>
    </rPh>
    <phoneticPr fontId="2"/>
  </si>
  <si>
    <t>事業用資産/工作物</t>
    <rPh sb="0" eb="3">
      <t>ジギョウヨウ</t>
    </rPh>
    <rPh sb="3" eb="5">
      <t>シサン</t>
    </rPh>
    <rPh sb="6" eb="9">
      <t>コウサクブツ</t>
    </rPh>
    <phoneticPr fontId="2"/>
  </si>
  <si>
    <t>事業用資産/船舶</t>
    <rPh sb="0" eb="3">
      <t>ジギョウヨウ</t>
    </rPh>
    <rPh sb="3" eb="5">
      <t>シサン</t>
    </rPh>
    <rPh sb="6" eb="8">
      <t>センパク</t>
    </rPh>
    <phoneticPr fontId="2"/>
  </si>
  <si>
    <t>事業用資産/浮標等</t>
    <rPh sb="0" eb="3">
      <t>ジギョウヨウ</t>
    </rPh>
    <rPh sb="3" eb="5">
      <t>シサン</t>
    </rPh>
    <rPh sb="6" eb="7">
      <t>ウ</t>
    </rPh>
    <rPh sb="7" eb="8">
      <t>ヒョウ</t>
    </rPh>
    <rPh sb="8" eb="9">
      <t>トウ</t>
    </rPh>
    <phoneticPr fontId="2"/>
  </si>
  <si>
    <t>事業用資産/航空機</t>
    <rPh sb="0" eb="3">
      <t>ジギョウヨウ</t>
    </rPh>
    <rPh sb="3" eb="5">
      <t>シサン</t>
    </rPh>
    <rPh sb="6" eb="9">
      <t>コウクウキ</t>
    </rPh>
    <phoneticPr fontId="2"/>
  </si>
  <si>
    <t>事業用資産/その他</t>
    <rPh sb="0" eb="3">
      <t>ジギョウヨウ</t>
    </rPh>
    <rPh sb="3" eb="5">
      <t>シサン</t>
    </rPh>
    <rPh sb="8" eb="9">
      <t>タ</t>
    </rPh>
    <phoneticPr fontId="2"/>
  </si>
  <si>
    <t>事業用資産/建設仮勘定</t>
    <rPh sb="0" eb="3">
      <t>ジギョウヨウ</t>
    </rPh>
    <rPh sb="3" eb="5">
      <t>シサン</t>
    </rPh>
    <rPh sb="6" eb="8">
      <t>ケンセツ</t>
    </rPh>
    <rPh sb="8" eb="11">
      <t>カリカンジョウ</t>
    </rPh>
    <phoneticPr fontId="2"/>
  </si>
  <si>
    <t>インフラ資産/土地</t>
    <rPh sb="7" eb="9">
      <t>トチ</t>
    </rPh>
    <phoneticPr fontId="2"/>
  </si>
  <si>
    <t>インフラ資産/建物</t>
    <rPh sb="7" eb="9">
      <t>タテモノ</t>
    </rPh>
    <phoneticPr fontId="2"/>
  </si>
  <si>
    <t>インフラ資産/工作物</t>
    <rPh sb="7" eb="10">
      <t>コウサクブツ</t>
    </rPh>
    <phoneticPr fontId="2"/>
  </si>
  <si>
    <t>インフラ資産/その他</t>
    <rPh sb="9" eb="10">
      <t>タ</t>
    </rPh>
    <phoneticPr fontId="2"/>
  </si>
  <si>
    <t>インフラ資産/建設仮勘定</t>
    <rPh sb="7" eb="9">
      <t>ケンセツ</t>
    </rPh>
    <rPh sb="9" eb="12">
      <t>カリカンジョウ</t>
    </rPh>
    <phoneticPr fontId="2"/>
  </si>
  <si>
    <t>有形固定資産/物品</t>
    <rPh sb="0" eb="2">
      <t>ユウケイ</t>
    </rPh>
    <rPh sb="2" eb="4">
      <t>コテイ</t>
    </rPh>
    <rPh sb="4" eb="6">
      <t>シサン</t>
    </rPh>
    <rPh sb="7" eb="9">
      <t>ブッピン</t>
    </rPh>
    <phoneticPr fontId="2"/>
  </si>
  <si>
    <t>棚卸資産</t>
    <rPh sb="0" eb="2">
      <t>タナオロシ</t>
    </rPh>
    <rPh sb="2" eb="4">
      <t>シサン</t>
    </rPh>
    <phoneticPr fontId="2"/>
  </si>
  <si>
    <t>一般会計等</t>
    <rPh sb="0" eb="2">
      <t>イッパン</t>
    </rPh>
    <rPh sb="2" eb="5">
      <t>カイケイトウ</t>
    </rPh>
    <phoneticPr fontId="6"/>
  </si>
  <si>
    <t>公営企業会計</t>
    <rPh sb="0" eb="2">
      <t>コウエイ</t>
    </rPh>
    <rPh sb="2" eb="4">
      <t>キギョウ</t>
    </rPh>
    <rPh sb="4" eb="6">
      <t>カイケイ</t>
    </rPh>
    <phoneticPr fontId="6"/>
  </si>
  <si>
    <t>団体区分</t>
    <rPh sb="0" eb="2">
      <t>ダンタイ</t>
    </rPh>
    <rPh sb="2" eb="4">
      <t>クブン</t>
    </rPh>
    <phoneticPr fontId="6"/>
  </si>
  <si>
    <t>最後にまとめて入力</t>
    <rPh sb="0" eb="2">
      <t>サイゴ</t>
    </rPh>
    <rPh sb="7" eb="9">
      <t>ニュウリョク</t>
    </rPh>
    <phoneticPr fontId="2"/>
  </si>
  <si>
    <t>台帳計上額</t>
    <rPh sb="0" eb="2">
      <t>ダイチョウ</t>
    </rPh>
    <rPh sb="2" eb="4">
      <t>ケイジョウ</t>
    </rPh>
    <rPh sb="4" eb="5">
      <t>ガク</t>
    </rPh>
    <phoneticPr fontId="2"/>
  </si>
  <si>
    <t>単位</t>
    <rPh sb="0" eb="2">
      <t>タンイ</t>
    </rPh>
    <phoneticPr fontId="2"/>
  </si>
  <si>
    <t>追加項目</t>
    <rPh sb="0" eb="2">
      <t>ツイカ</t>
    </rPh>
    <rPh sb="2" eb="4">
      <t>コウモク</t>
    </rPh>
    <phoneticPr fontId="2"/>
  </si>
  <si>
    <t>12,14,16</t>
    <phoneticPr fontId="2"/>
  </si>
  <si>
    <t>開始固定資産計上マスター</t>
    <rPh sb="0" eb="2">
      <t>カイシ</t>
    </rPh>
    <rPh sb="2" eb="4">
      <t>コテイ</t>
    </rPh>
    <rPh sb="4" eb="6">
      <t>シサン</t>
    </rPh>
    <rPh sb="6" eb="8">
      <t>ケイジョウ</t>
    </rPh>
    <phoneticPr fontId="2"/>
  </si>
  <si>
    <t>自己資産（リース資産外)</t>
    <rPh sb="8" eb="10">
      <t>シサン</t>
    </rPh>
    <rPh sb="10" eb="11">
      <t>ガイ</t>
    </rPh>
    <phoneticPr fontId="6"/>
  </si>
  <si>
    <t>リース資産(所有権移転)</t>
    <rPh sb="3" eb="5">
      <t>シサン</t>
    </rPh>
    <rPh sb="6" eb="9">
      <t>ショユウケン</t>
    </rPh>
    <rPh sb="9" eb="11">
      <t>イテン</t>
    </rPh>
    <phoneticPr fontId="6"/>
  </si>
  <si>
    <t>建物台帳</t>
    <rPh sb="0" eb="2">
      <t>タテモノ</t>
    </rPh>
    <rPh sb="2" eb="4">
      <t>ダイチョウ</t>
    </rPh>
    <phoneticPr fontId="6"/>
  </si>
  <si>
    <t>工作物台帳</t>
    <rPh sb="0" eb="3">
      <t>コウサクブツ</t>
    </rPh>
    <rPh sb="3" eb="5">
      <t>ダイチョウ</t>
    </rPh>
    <phoneticPr fontId="6"/>
  </si>
  <si>
    <t>備品台帳</t>
    <rPh sb="0" eb="2">
      <t>ビヒン</t>
    </rPh>
    <rPh sb="2" eb="4">
      <t>ダイチョウ</t>
    </rPh>
    <phoneticPr fontId="6"/>
  </si>
  <si>
    <t>建物</t>
    <rPh sb="0" eb="2">
      <t>タテモノ</t>
    </rPh>
    <phoneticPr fontId="2"/>
  </si>
  <si>
    <t>選択</t>
    <rPh sb="0" eb="2">
      <t>センタク</t>
    </rPh>
    <phoneticPr fontId="2"/>
  </si>
  <si>
    <t>再評価単価</t>
    <rPh sb="0" eb="3">
      <t>サイヒョウカ</t>
    </rPh>
    <rPh sb="3" eb="5">
      <t>タンカ</t>
    </rPh>
    <phoneticPr fontId="2"/>
  </si>
  <si>
    <t>鉄骨鉄筋コンクリート</t>
    <rPh sb="0" eb="2">
      <t>テッコツ</t>
    </rPh>
    <rPh sb="2" eb="4">
      <t>テッキン</t>
    </rPh>
    <phoneticPr fontId="6"/>
  </si>
  <si>
    <t>鉄筋コンクリート</t>
    <rPh sb="0" eb="2">
      <t>テッキン</t>
    </rPh>
    <phoneticPr fontId="6"/>
  </si>
  <si>
    <t>鉄骨コンクリート</t>
    <rPh sb="0" eb="2">
      <t>テッコツ</t>
    </rPh>
    <phoneticPr fontId="6"/>
  </si>
  <si>
    <t>無筋コンクリート</t>
    <rPh sb="0" eb="1">
      <t>ム</t>
    </rPh>
    <rPh sb="1" eb="2">
      <t>キン</t>
    </rPh>
    <phoneticPr fontId="6"/>
  </si>
  <si>
    <t>レンガ造</t>
    <rPh sb="3" eb="4">
      <t>ヅク</t>
    </rPh>
    <phoneticPr fontId="6"/>
  </si>
  <si>
    <t>土蔵造</t>
    <rPh sb="0" eb="1">
      <t>ツチ</t>
    </rPh>
    <rPh sb="1" eb="2">
      <t>クラ</t>
    </rPh>
    <rPh sb="2" eb="3">
      <t>ヅクリ</t>
    </rPh>
    <phoneticPr fontId="6"/>
  </si>
  <si>
    <t>鉄骨造</t>
    <rPh sb="0" eb="2">
      <t>テッコツ</t>
    </rPh>
    <rPh sb="2" eb="3">
      <t>ツク</t>
    </rPh>
    <phoneticPr fontId="6"/>
  </si>
  <si>
    <t>軽量鉄骨造</t>
    <rPh sb="0" eb="2">
      <t>ケイリョウ</t>
    </rPh>
    <rPh sb="2" eb="4">
      <t>テッコツ</t>
    </rPh>
    <rPh sb="4" eb="5">
      <t>ツク</t>
    </rPh>
    <phoneticPr fontId="6"/>
  </si>
  <si>
    <t>木造</t>
    <rPh sb="0" eb="2">
      <t>モクゾウ</t>
    </rPh>
    <phoneticPr fontId="6"/>
  </si>
  <si>
    <t>庁舎</t>
    <rPh sb="0" eb="2">
      <t>チョウシャ</t>
    </rPh>
    <phoneticPr fontId="6"/>
  </si>
  <si>
    <t>事務所</t>
    <rPh sb="0" eb="2">
      <t>ジム</t>
    </rPh>
    <rPh sb="2" eb="3">
      <t>ショ</t>
    </rPh>
    <phoneticPr fontId="6"/>
  </si>
  <si>
    <t>倉庫・物置</t>
    <rPh sb="0" eb="2">
      <t>ソウコ</t>
    </rPh>
    <rPh sb="3" eb="5">
      <t>モノオキ</t>
    </rPh>
    <phoneticPr fontId="6"/>
  </si>
  <si>
    <t>自転車置場・置場</t>
    <rPh sb="0" eb="3">
      <t>ジテンシャ</t>
    </rPh>
    <rPh sb="3" eb="5">
      <t>オキバ</t>
    </rPh>
    <rPh sb="6" eb="8">
      <t>オキバ</t>
    </rPh>
    <phoneticPr fontId="6"/>
  </si>
  <si>
    <t>書庫</t>
    <rPh sb="0" eb="2">
      <t>ショコ</t>
    </rPh>
    <phoneticPr fontId="6"/>
  </si>
  <si>
    <t>車庫</t>
    <rPh sb="0" eb="2">
      <t>シャコ</t>
    </rPh>
    <phoneticPr fontId="6"/>
  </si>
  <si>
    <t>食堂・調理室</t>
    <rPh sb="0" eb="2">
      <t>ショクドウ</t>
    </rPh>
    <rPh sb="3" eb="6">
      <t>チョウリシツ</t>
    </rPh>
    <phoneticPr fontId="6"/>
  </si>
  <si>
    <t>陳列所・展示室</t>
    <rPh sb="0" eb="2">
      <t>チンレツ</t>
    </rPh>
    <rPh sb="2" eb="3">
      <t>ジョ</t>
    </rPh>
    <rPh sb="4" eb="7">
      <t>テンジシツ</t>
    </rPh>
    <phoneticPr fontId="6"/>
  </si>
  <si>
    <t>校舎・園舎</t>
    <rPh sb="0" eb="2">
      <t>コウシャ</t>
    </rPh>
    <rPh sb="3" eb="5">
      <t>エンシャ</t>
    </rPh>
    <phoneticPr fontId="6"/>
  </si>
  <si>
    <t>講堂</t>
    <rPh sb="0" eb="2">
      <t>コウドウ</t>
    </rPh>
    <phoneticPr fontId="6"/>
  </si>
  <si>
    <t>給食室</t>
    <rPh sb="0" eb="3">
      <t>キュウショクシツ</t>
    </rPh>
    <phoneticPr fontId="6"/>
  </si>
  <si>
    <t>体育館</t>
    <rPh sb="0" eb="3">
      <t>タイイクカン</t>
    </rPh>
    <phoneticPr fontId="6"/>
  </si>
  <si>
    <t>集会所・会議室</t>
    <rPh sb="0" eb="2">
      <t>シュウカイ</t>
    </rPh>
    <rPh sb="2" eb="3">
      <t>ジョ</t>
    </rPh>
    <rPh sb="4" eb="7">
      <t>カイギシツ</t>
    </rPh>
    <phoneticPr fontId="6"/>
  </si>
  <si>
    <t>公民館</t>
    <rPh sb="0" eb="3">
      <t>コウミンカン</t>
    </rPh>
    <phoneticPr fontId="6"/>
  </si>
  <si>
    <t>保健室・医務室・衛生室</t>
    <rPh sb="0" eb="3">
      <t>ホケンシツ</t>
    </rPh>
    <rPh sb="4" eb="7">
      <t>イムシツ</t>
    </rPh>
    <rPh sb="8" eb="10">
      <t>エイセイ</t>
    </rPh>
    <rPh sb="10" eb="11">
      <t>シツ</t>
    </rPh>
    <phoneticPr fontId="6"/>
  </si>
  <si>
    <t>脱衣室・更衣室</t>
    <rPh sb="0" eb="2">
      <t>ダツイ</t>
    </rPh>
    <rPh sb="2" eb="3">
      <t>シツ</t>
    </rPh>
    <rPh sb="4" eb="7">
      <t>コウイシツ</t>
    </rPh>
    <phoneticPr fontId="6"/>
  </si>
  <si>
    <t>保育室・育児室</t>
    <rPh sb="0" eb="3">
      <t>ホイクシツ</t>
    </rPh>
    <rPh sb="4" eb="7">
      <t>イクジシツ</t>
    </rPh>
    <phoneticPr fontId="6"/>
  </si>
  <si>
    <t>案内書</t>
    <rPh sb="0" eb="3">
      <t>アンナイショ</t>
    </rPh>
    <phoneticPr fontId="6"/>
  </si>
  <si>
    <t>寮舎・宿舎</t>
    <rPh sb="0" eb="1">
      <t>リョウ</t>
    </rPh>
    <rPh sb="1" eb="2">
      <t>シャ</t>
    </rPh>
    <rPh sb="3" eb="5">
      <t>シュクシャ</t>
    </rPh>
    <phoneticPr fontId="6"/>
  </si>
  <si>
    <t>洗場・水飲場</t>
    <rPh sb="0" eb="1">
      <t>アラ</t>
    </rPh>
    <rPh sb="1" eb="2">
      <t>バ</t>
    </rPh>
    <rPh sb="3" eb="5">
      <t>ミズノ</t>
    </rPh>
    <rPh sb="5" eb="6">
      <t>バ</t>
    </rPh>
    <phoneticPr fontId="6"/>
  </si>
  <si>
    <t>浴場・風呂場</t>
    <rPh sb="0" eb="2">
      <t>ヨクジョウ</t>
    </rPh>
    <rPh sb="3" eb="5">
      <t>フロ</t>
    </rPh>
    <rPh sb="5" eb="6">
      <t>バ</t>
    </rPh>
    <phoneticPr fontId="6"/>
  </si>
  <si>
    <t>便所</t>
    <rPh sb="0" eb="2">
      <t>ベンジョ</t>
    </rPh>
    <phoneticPr fontId="6"/>
  </si>
  <si>
    <t>教習所・養成所・研修所</t>
    <rPh sb="0" eb="3">
      <t>キョウシュウジョ</t>
    </rPh>
    <rPh sb="4" eb="7">
      <t>ヨウセイジョ</t>
    </rPh>
    <rPh sb="8" eb="10">
      <t>ケンシュウ</t>
    </rPh>
    <rPh sb="10" eb="11">
      <t>ジョ</t>
    </rPh>
    <phoneticPr fontId="6"/>
  </si>
  <si>
    <t>温室</t>
    <rPh sb="0" eb="2">
      <t>オンシツ</t>
    </rPh>
    <phoneticPr fontId="6"/>
  </si>
  <si>
    <t>小屋・畜舎</t>
    <rPh sb="0" eb="2">
      <t>コヤ</t>
    </rPh>
    <rPh sb="3" eb="5">
      <t>チクシャ</t>
    </rPh>
    <phoneticPr fontId="6"/>
  </si>
  <si>
    <t>火葬場</t>
    <rPh sb="0" eb="2">
      <t>カソウ</t>
    </rPh>
    <rPh sb="2" eb="3">
      <t>ジョウ</t>
    </rPh>
    <phoneticPr fontId="6"/>
  </si>
  <si>
    <t>葬祭所・斎場</t>
    <rPh sb="0" eb="2">
      <t>ソウサイ</t>
    </rPh>
    <rPh sb="2" eb="3">
      <t>ジョ</t>
    </rPh>
    <rPh sb="4" eb="6">
      <t>サイジョウ</t>
    </rPh>
    <phoneticPr fontId="6"/>
  </si>
  <si>
    <t>霊安室・死体安置室</t>
    <rPh sb="0" eb="3">
      <t>レイアンシツ</t>
    </rPh>
    <rPh sb="4" eb="6">
      <t>シタイ</t>
    </rPh>
    <rPh sb="6" eb="8">
      <t>アンチ</t>
    </rPh>
    <rPh sb="8" eb="9">
      <t>シツ</t>
    </rPh>
    <phoneticPr fontId="6"/>
  </si>
  <si>
    <t>焼却場</t>
    <rPh sb="0" eb="3">
      <t>ショウキャクジョウ</t>
    </rPh>
    <phoneticPr fontId="6"/>
  </si>
  <si>
    <t>塵芥集積所</t>
    <rPh sb="0" eb="2">
      <t>ジンカイ</t>
    </rPh>
    <rPh sb="2" eb="4">
      <t>シュウセキ</t>
    </rPh>
    <rPh sb="4" eb="5">
      <t>ショ</t>
    </rPh>
    <phoneticPr fontId="6"/>
  </si>
  <si>
    <t>処理場・加工場</t>
    <rPh sb="0" eb="3">
      <t>ショリジョウ</t>
    </rPh>
    <rPh sb="4" eb="6">
      <t>カコウ</t>
    </rPh>
    <rPh sb="6" eb="7">
      <t>ジョウ</t>
    </rPh>
    <phoneticPr fontId="6"/>
  </si>
  <si>
    <t>監視所・観察所</t>
    <rPh sb="0" eb="2">
      <t>カンシ</t>
    </rPh>
    <rPh sb="2" eb="3">
      <t>ジョ</t>
    </rPh>
    <rPh sb="4" eb="6">
      <t>カンサツ</t>
    </rPh>
    <rPh sb="6" eb="7">
      <t>ジョ</t>
    </rPh>
    <phoneticPr fontId="6"/>
  </si>
  <si>
    <t>滅菌室</t>
    <rPh sb="0" eb="2">
      <t>メッキン</t>
    </rPh>
    <rPh sb="2" eb="3">
      <t>シツ</t>
    </rPh>
    <phoneticPr fontId="6"/>
  </si>
  <si>
    <t>濾過室</t>
    <rPh sb="0" eb="1">
      <t>ロ</t>
    </rPh>
    <rPh sb="1" eb="2">
      <t>カ</t>
    </rPh>
    <rPh sb="2" eb="3">
      <t>シツ</t>
    </rPh>
    <phoneticPr fontId="6"/>
  </si>
  <si>
    <t>計量器室</t>
    <rPh sb="0" eb="2">
      <t>ケイリョウ</t>
    </rPh>
    <rPh sb="2" eb="3">
      <t>キ</t>
    </rPh>
    <rPh sb="3" eb="4">
      <t>シツ</t>
    </rPh>
    <phoneticPr fontId="6"/>
  </si>
  <si>
    <t>ポンプ室</t>
    <rPh sb="3" eb="4">
      <t>シツ</t>
    </rPh>
    <phoneticPr fontId="6"/>
  </si>
  <si>
    <t>ボイラー室</t>
    <rPh sb="4" eb="5">
      <t>シツ</t>
    </rPh>
    <phoneticPr fontId="6"/>
  </si>
  <si>
    <t>配電室・電気室</t>
    <rPh sb="0" eb="3">
      <t>ハイデンシツ</t>
    </rPh>
    <rPh sb="4" eb="6">
      <t>デンキ</t>
    </rPh>
    <rPh sb="6" eb="7">
      <t>シツ</t>
    </rPh>
    <phoneticPr fontId="6"/>
  </si>
  <si>
    <t>住宅</t>
    <rPh sb="0" eb="2">
      <t>ジュウタク</t>
    </rPh>
    <phoneticPr fontId="6"/>
  </si>
  <si>
    <t>住宅附属建物</t>
    <rPh sb="0" eb="2">
      <t>ジュウタク</t>
    </rPh>
    <rPh sb="2" eb="4">
      <t>フゾク</t>
    </rPh>
    <rPh sb="4" eb="6">
      <t>タテモノ</t>
    </rPh>
    <phoneticPr fontId="6"/>
  </si>
  <si>
    <t>延べ床面積</t>
    <rPh sb="0" eb="1">
      <t>ノ</t>
    </rPh>
    <rPh sb="2" eb="5">
      <t>ユカメンセキ</t>
    </rPh>
    <phoneticPr fontId="6"/>
  </si>
  <si>
    <t>階数</t>
    <rPh sb="0" eb="2">
      <t>カイスウ</t>
    </rPh>
    <phoneticPr fontId="2"/>
  </si>
  <si>
    <t>耐用年数用途分類(建物)</t>
    <rPh sb="0" eb="2">
      <t>タイヨウ</t>
    </rPh>
    <rPh sb="2" eb="4">
      <t>ネンスウ</t>
    </rPh>
    <rPh sb="4" eb="6">
      <t>ヨウト</t>
    </rPh>
    <rPh sb="6" eb="8">
      <t>ブンルイ</t>
    </rPh>
    <rPh sb="9" eb="11">
      <t>タテモノ</t>
    </rPh>
    <phoneticPr fontId="6"/>
  </si>
  <si>
    <t>耐用年数構造分類(建物)</t>
    <rPh sb="0" eb="2">
      <t>タイヨウ</t>
    </rPh>
    <rPh sb="2" eb="4">
      <t>ネンスウ</t>
    </rPh>
    <rPh sb="4" eb="6">
      <t>コウゾウ</t>
    </rPh>
    <rPh sb="6" eb="8">
      <t>ブンルイ</t>
    </rPh>
    <rPh sb="9" eb="11">
      <t>タテモノ</t>
    </rPh>
    <phoneticPr fontId="6"/>
  </si>
  <si>
    <t>単価算定用用途</t>
    <rPh sb="0" eb="2">
      <t>タンカ</t>
    </rPh>
    <rPh sb="2" eb="4">
      <t>サンテイ</t>
    </rPh>
    <rPh sb="4" eb="5">
      <t>ヨウ</t>
    </rPh>
    <rPh sb="5" eb="7">
      <t>ヨウト</t>
    </rPh>
    <phoneticPr fontId="6"/>
  </si>
  <si>
    <t>単価算定用構造</t>
    <rPh sb="0" eb="2">
      <t>タンカ</t>
    </rPh>
    <rPh sb="2" eb="4">
      <t>サンテイ</t>
    </rPh>
    <rPh sb="4" eb="5">
      <t>ヨウ</t>
    </rPh>
    <rPh sb="5" eb="7">
      <t>コウゾウ</t>
    </rPh>
    <phoneticPr fontId="6"/>
  </si>
  <si>
    <t>庁舎</t>
    <rPh sb="0" eb="2">
      <t>チョウシャ</t>
    </rPh>
    <phoneticPr fontId="2"/>
  </si>
  <si>
    <t>住宅</t>
    <rPh sb="0" eb="2">
      <t>ジュウタク</t>
    </rPh>
    <phoneticPr fontId="2"/>
  </si>
  <si>
    <t>校舎</t>
    <rPh sb="0" eb="2">
      <t>コウシャ</t>
    </rPh>
    <phoneticPr fontId="2"/>
  </si>
  <si>
    <t>倉庫</t>
    <rPh sb="0" eb="2">
      <t>ソウコ</t>
    </rPh>
    <phoneticPr fontId="2"/>
  </si>
  <si>
    <t>その他</t>
    <rPh sb="2" eb="3">
      <t>タ</t>
    </rPh>
    <phoneticPr fontId="2"/>
  </si>
  <si>
    <t>鉄骨鉄筋コンクリート造</t>
    <rPh sb="0" eb="2">
      <t>テッコツ</t>
    </rPh>
    <rPh sb="2" eb="4">
      <t>テッキン</t>
    </rPh>
    <rPh sb="10" eb="11">
      <t>ヅク</t>
    </rPh>
    <phoneticPr fontId="2"/>
  </si>
  <si>
    <t>鉄筋コンクリート造</t>
    <rPh sb="0" eb="2">
      <t>テッキン</t>
    </rPh>
    <rPh sb="8" eb="9">
      <t>ヅク</t>
    </rPh>
    <phoneticPr fontId="2"/>
  </si>
  <si>
    <t>コンクリートブロック造</t>
    <rPh sb="10" eb="11">
      <t>ヅク</t>
    </rPh>
    <phoneticPr fontId="2"/>
  </si>
  <si>
    <t>鉄骨造</t>
    <rPh sb="0" eb="2">
      <t>テッコツ</t>
    </rPh>
    <rPh sb="2" eb="3">
      <t>ヅク</t>
    </rPh>
    <phoneticPr fontId="2"/>
  </si>
  <si>
    <t>木造</t>
    <rPh sb="0" eb="2">
      <t>モクゾウ</t>
    </rPh>
    <phoneticPr fontId="2"/>
  </si>
  <si>
    <t>鉄骨鉄筋コンクリート造</t>
    <rPh sb="0" eb="2">
      <t>テッコツ</t>
    </rPh>
    <rPh sb="2" eb="4">
      <t>テッキン</t>
    </rPh>
    <rPh sb="10" eb="11">
      <t>ヅク</t>
    </rPh>
    <phoneticPr fontId="6"/>
  </si>
  <si>
    <t>鉄筋コンクリート造</t>
    <rPh sb="0" eb="2">
      <t>テッキン</t>
    </rPh>
    <rPh sb="8" eb="9">
      <t>ヅク</t>
    </rPh>
    <phoneticPr fontId="6"/>
  </si>
  <si>
    <t>コンクリートブロック造</t>
    <rPh sb="10" eb="11">
      <t>ヅク</t>
    </rPh>
    <phoneticPr fontId="6"/>
  </si>
  <si>
    <t>鉄骨造</t>
    <rPh sb="0" eb="2">
      <t>テッコツ</t>
    </rPh>
    <rPh sb="2" eb="3">
      <t>ヅク</t>
    </rPh>
    <phoneticPr fontId="6"/>
  </si>
  <si>
    <t>再調達価額(建物)</t>
    <rPh sb="0" eb="1">
      <t>サイ</t>
    </rPh>
    <rPh sb="1" eb="3">
      <t>チョウタツ</t>
    </rPh>
    <rPh sb="3" eb="5">
      <t>カガク</t>
    </rPh>
    <rPh sb="6" eb="8">
      <t>タテモノ</t>
    </rPh>
    <phoneticPr fontId="2"/>
  </si>
  <si>
    <t>住所(カナ)</t>
    <rPh sb="0" eb="2">
      <t>ジュウショ</t>
    </rPh>
    <phoneticPr fontId="2"/>
  </si>
  <si>
    <t>法定外等分類フラグ</t>
    <rPh sb="0" eb="2">
      <t>ホウテイ</t>
    </rPh>
    <rPh sb="2" eb="3">
      <t>ガイ</t>
    </rPh>
    <rPh sb="3" eb="4">
      <t>トウ</t>
    </rPh>
    <rPh sb="4" eb="6">
      <t>ブンルイ</t>
    </rPh>
    <phoneticPr fontId="2"/>
  </si>
  <si>
    <t>法定外等分類フラグ</t>
    <rPh sb="0" eb="2">
      <t>ホウテイ</t>
    </rPh>
    <rPh sb="2" eb="3">
      <t>ガイ</t>
    </rPh>
    <rPh sb="3" eb="4">
      <t>トウ</t>
    </rPh>
    <rPh sb="4" eb="6">
      <t>ブンルイ</t>
    </rPh>
    <phoneticPr fontId="6"/>
  </si>
  <si>
    <t>耐震診断状況(建物)</t>
  </si>
  <si>
    <t>耐震化状況(建物)</t>
  </si>
  <si>
    <t>実施済</t>
    <rPh sb="0" eb="2">
      <t>ジッシ</t>
    </rPh>
    <rPh sb="2" eb="3">
      <t>ズ</t>
    </rPh>
    <phoneticPr fontId="6"/>
  </si>
  <si>
    <t>未実施</t>
    <rPh sb="0" eb="3">
      <t>ミジッシ</t>
    </rPh>
    <phoneticPr fontId="6"/>
  </si>
  <si>
    <t xml:space="preserve">調査票項番(建物) </t>
    <rPh sb="0" eb="2">
      <t>チョウサ</t>
    </rPh>
    <rPh sb="2" eb="3">
      <t>ヒョウ</t>
    </rPh>
    <rPh sb="3" eb="4">
      <t>コウ</t>
    </rPh>
    <rPh sb="4" eb="5">
      <t>バン</t>
    </rPh>
    <rPh sb="6" eb="8">
      <t>タテモノ</t>
    </rPh>
    <phoneticPr fontId="2"/>
  </si>
  <si>
    <t>参照番号(建物)</t>
    <rPh sb="0" eb="2">
      <t>サンショウ</t>
    </rPh>
    <rPh sb="2" eb="4">
      <t>バンゴウ</t>
    </rPh>
    <rPh sb="5" eb="7">
      <t>タテモノ</t>
    </rPh>
    <phoneticPr fontId="2"/>
  </si>
  <si>
    <t>自動入力</t>
  </si>
  <si>
    <t>最後に数字に置換</t>
    <rPh sb="0" eb="2">
      <t>サイゴ</t>
    </rPh>
    <rPh sb="3" eb="5">
      <t>スウジ</t>
    </rPh>
    <rPh sb="6" eb="8">
      <t>チカン</t>
    </rPh>
    <phoneticPr fontId="2"/>
  </si>
  <si>
    <t>耐用年数/中分類</t>
    <rPh sb="0" eb="2">
      <t>タイヨウ</t>
    </rPh>
    <rPh sb="2" eb="4">
      <t>ネンスウ</t>
    </rPh>
    <rPh sb="5" eb="8">
      <t>チュウブンルイ</t>
    </rPh>
    <phoneticPr fontId="6"/>
  </si>
  <si>
    <t>耐用年数/小分類</t>
    <rPh sb="0" eb="2">
      <t>タイヨウ</t>
    </rPh>
    <rPh sb="2" eb="4">
      <t>ネンスウ</t>
    </rPh>
    <rPh sb="5" eb="6">
      <t>ショウ</t>
    </rPh>
    <rPh sb="6" eb="8">
      <t>ブンルイ</t>
    </rPh>
    <phoneticPr fontId="6"/>
  </si>
  <si>
    <t>土地</t>
    <rPh sb="0" eb="2">
      <t>トチ</t>
    </rPh>
    <phoneticPr fontId="2"/>
  </si>
  <si>
    <t>道路(林道・農道を含む)</t>
    <rPh sb="0" eb="2">
      <t>ドウロ</t>
    </rPh>
    <rPh sb="3" eb="5">
      <t>リンドウ</t>
    </rPh>
    <rPh sb="6" eb="8">
      <t>ノウドウ</t>
    </rPh>
    <rPh sb="9" eb="10">
      <t>フク</t>
    </rPh>
    <phoneticPr fontId="6"/>
  </si>
  <si>
    <t>印刷機</t>
    <rPh sb="0" eb="3">
      <t>インサツキ</t>
    </rPh>
    <phoneticPr fontId="6"/>
  </si>
  <si>
    <t>立木竹</t>
    <rPh sb="0" eb="1">
      <t>リツ</t>
    </rPh>
    <rPh sb="1" eb="2">
      <t>ボク</t>
    </rPh>
    <rPh sb="2" eb="3">
      <t>タケ</t>
    </rPh>
    <phoneticPr fontId="2"/>
  </si>
  <si>
    <t>治水</t>
    <rPh sb="0" eb="2">
      <t>チスイ</t>
    </rPh>
    <phoneticPr fontId="6"/>
  </si>
  <si>
    <t>都市公園</t>
    <rPh sb="0" eb="2">
      <t>トシ</t>
    </rPh>
    <rPh sb="2" eb="4">
      <t>コウエン</t>
    </rPh>
    <phoneticPr fontId="6"/>
  </si>
  <si>
    <t>工作物</t>
    <rPh sb="0" eb="3">
      <t>コウサクブツ</t>
    </rPh>
    <phoneticPr fontId="2"/>
  </si>
  <si>
    <t>農業</t>
    <rPh sb="0" eb="2">
      <t>ノウギョウ</t>
    </rPh>
    <phoneticPr fontId="6"/>
  </si>
  <si>
    <t>船舶</t>
    <rPh sb="0" eb="2">
      <t>センパク</t>
    </rPh>
    <phoneticPr fontId="2"/>
  </si>
  <si>
    <t>治山</t>
    <rPh sb="0" eb="2">
      <t>チサン</t>
    </rPh>
    <phoneticPr fontId="6"/>
  </si>
  <si>
    <t>浮標等</t>
    <rPh sb="0" eb="1">
      <t>ウ</t>
    </rPh>
    <rPh sb="1" eb="2">
      <t>ヒョウ</t>
    </rPh>
    <rPh sb="2" eb="3">
      <t>トウ</t>
    </rPh>
    <phoneticPr fontId="2"/>
  </si>
  <si>
    <t>漁業</t>
    <rPh sb="0" eb="2">
      <t>ギョギョウ</t>
    </rPh>
    <phoneticPr fontId="6"/>
  </si>
  <si>
    <t>航空機</t>
    <rPh sb="0" eb="3">
      <t>コウクウキ</t>
    </rPh>
    <phoneticPr fontId="2"/>
  </si>
  <si>
    <t>港湾</t>
    <rPh sb="0" eb="2">
      <t>コウワン</t>
    </rPh>
    <phoneticPr fontId="6"/>
  </si>
  <si>
    <t>航空(空港)</t>
    <rPh sb="0" eb="2">
      <t>コウクウ</t>
    </rPh>
    <rPh sb="3" eb="5">
      <t>クウコウ</t>
    </rPh>
    <phoneticPr fontId="6"/>
  </si>
  <si>
    <t>その他有形固定資産</t>
    <rPh sb="2" eb="3">
      <t>タ</t>
    </rPh>
    <rPh sb="3" eb="5">
      <t>ユウケイ</t>
    </rPh>
    <rPh sb="5" eb="7">
      <t>コテイ</t>
    </rPh>
    <rPh sb="7" eb="9">
      <t>シサン</t>
    </rPh>
    <phoneticPr fontId="2"/>
  </si>
  <si>
    <t>海岸</t>
    <rPh sb="0" eb="2">
      <t>カイガン</t>
    </rPh>
    <phoneticPr fontId="6"/>
  </si>
  <si>
    <t>事業用機械機器具類</t>
    <rPh sb="0" eb="3">
      <t>ジギョウヨウ</t>
    </rPh>
    <rPh sb="3" eb="5">
      <t>キカイ</t>
    </rPh>
    <rPh sb="5" eb="7">
      <t>キキ</t>
    </rPh>
    <rPh sb="7" eb="8">
      <t>グ</t>
    </rPh>
    <rPh sb="8" eb="9">
      <t>ルイ</t>
    </rPh>
    <phoneticPr fontId="6"/>
  </si>
  <si>
    <t>その他無形固定資産</t>
    <rPh sb="2" eb="3">
      <t>タ</t>
    </rPh>
    <rPh sb="3" eb="5">
      <t>ムケイ</t>
    </rPh>
    <rPh sb="5" eb="7">
      <t>コテイ</t>
    </rPh>
    <rPh sb="7" eb="9">
      <t>シサン</t>
    </rPh>
    <phoneticPr fontId="6"/>
  </si>
  <si>
    <t>製図計測機器類</t>
    <rPh sb="0" eb="2">
      <t>セイズ</t>
    </rPh>
    <rPh sb="2" eb="4">
      <t>ケイソク</t>
    </rPh>
    <rPh sb="4" eb="7">
      <t>キキルイ</t>
    </rPh>
    <phoneticPr fontId="6"/>
  </si>
  <si>
    <t>家事裁縫用具類</t>
    <rPh sb="0" eb="2">
      <t>カジ</t>
    </rPh>
    <rPh sb="2" eb="4">
      <t>サイホウ</t>
    </rPh>
    <rPh sb="4" eb="6">
      <t>ヨウグ</t>
    </rPh>
    <rPh sb="6" eb="7">
      <t>ルイ</t>
    </rPh>
    <phoneticPr fontId="6"/>
  </si>
  <si>
    <t>音楽用具類</t>
    <rPh sb="0" eb="2">
      <t>オンガク</t>
    </rPh>
    <rPh sb="2" eb="4">
      <t>ヨウグ</t>
    </rPh>
    <rPh sb="4" eb="5">
      <t>ルイ</t>
    </rPh>
    <phoneticPr fontId="6"/>
  </si>
  <si>
    <t>体育用具類</t>
    <rPh sb="0" eb="2">
      <t>タイイク</t>
    </rPh>
    <rPh sb="2" eb="4">
      <t>ヨウグ</t>
    </rPh>
    <rPh sb="4" eb="5">
      <t>ルイ</t>
    </rPh>
    <phoneticPr fontId="6"/>
  </si>
  <si>
    <t>船車類</t>
    <rPh sb="0" eb="1">
      <t>フネ</t>
    </rPh>
    <rPh sb="1" eb="2">
      <t>クルマ</t>
    </rPh>
    <rPh sb="2" eb="3">
      <t>ルイ</t>
    </rPh>
    <phoneticPr fontId="6"/>
  </si>
  <si>
    <t>産業機械具類</t>
    <rPh sb="0" eb="2">
      <t>サンギョウ</t>
    </rPh>
    <rPh sb="2" eb="4">
      <t>キカイ</t>
    </rPh>
    <rPh sb="4" eb="5">
      <t>グ</t>
    </rPh>
    <rPh sb="5" eb="6">
      <t>ルイ</t>
    </rPh>
    <phoneticPr fontId="6"/>
  </si>
  <si>
    <t>電気機器類</t>
    <rPh sb="0" eb="2">
      <t>デンキ</t>
    </rPh>
    <rPh sb="2" eb="4">
      <t>キキ</t>
    </rPh>
    <rPh sb="4" eb="5">
      <t>ルイ</t>
    </rPh>
    <phoneticPr fontId="6"/>
  </si>
  <si>
    <t>理化学機器具類</t>
    <rPh sb="0" eb="3">
      <t>リカガク</t>
    </rPh>
    <rPh sb="3" eb="5">
      <t>キキ</t>
    </rPh>
    <rPh sb="5" eb="6">
      <t>グ</t>
    </rPh>
    <rPh sb="6" eb="7">
      <t>ルイ</t>
    </rPh>
    <phoneticPr fontId="6"/>
  </si>
  <si>
    <t>医療機器具類</t>
    <rPh sb="0" eb="2">
      <t>イリョウ</t>
    </rPh>
    <rPh sb="2" eb="4">
      <t>キキ</t>
    </rPh>
    <rPh sb="4" eb="5">
      <t>グ</t>
    </rPh>
    <rPh sb="5" eb="6">
      <t>ルイ</t>
    </rPh>
    <phoneticPr fontId="6"/>
  </si>
  <si>
    <t>単価</t>
    <rPh sb="0" eb="2">
      <t>タンカ</t>
    </rPh>
    <phoneticPr fontId="2"/>
  </si>
  <si>
    <t>勘定科目</t>
    <rPh sb="0" eb="2">
      <t>カンジョウ</t>
    </rPh>
    <rPh sb="2" eb="4">
      <t>カモク</t>
    </rPh>
    <phoneticPr fontId="16"/>
  </si>
  <si>
    <t>分類</t>
    <rPh sb="0" eb="2">
      <t>ブンルイ</t>
    </rPh>
    <phoneticPr fontId="16"/>
  </si>
  <si>
    <t>単価算定方法</t>
    <rPh sb="0" eb="2">
      <t>タンカ</t>
    </rPh>
    <rPh sb="2" eb="4">
      <t>サンテイ</t>
    </rPh>
    <rPh sb="4" eb="6">
      <t>ホウホウ</t>
    </rPh>
    <phoneticPr fontId="16"/>
  </si>
  <si>
    <t>種類</t>
    <rPh sb="0" eb="2">
      <t>シュルイ</t>
    </rPh>
    <phoneticPr fontId="2"/>
  </si>
  <si>
    <t>道路</t>
    <rPh sb="0" eb="2">
      <t>ドウロ</t>
    </rPh>
    <phoneticPr fontId="2"/>
  </si>
  <si>
    <t>19.5ｍ以上</t>
    <rPh sb="5" eb="7">
      <t>イジョウ</t>
    </rPh>
    <phoneticPr fontId="2"/>
  </si>
  <si>
    <t>物品</t>
    <rPh sb="0" eb="2">
      <t>ブッピン</t>
    </rPh>
    <phoneticPr fontId="2"/>
  </si>
  <si>
    <t>印刷機</t>
    <rPh sb="0" eb="3">
      <t>インサツキ</t>
    </rPh>
    <phoneticPr fontId="2"/>
  </si>
  <si>
    <t>過去5年の実績平均</t>
    <rPh sb="0" eb="2">
      <t>カコ</t>
    </rPh>
    <rPh sb="3" eb="4">
      <t>ネン</t>
    </rPh>
    <rPh sb="5" eb="7">
      <t>ジッセキ</t>
    </rPh>
    <rPh sb="7" eb="9">
      <t>ヘイキン</t>
    </rPh>
    <phoneticPr fontId="2"/>
  </si>
  <si>
    <t>土地用</t>
    <rPh sb="0" eb="2">
      <t>トチ</t>
    </rPh>
    <rPh sb="2" eb="3">
      <t>ヨウ</t>
    </rPh>
    <phoneticPr fontId="6"/>
  </si>
  <si>
    <t>予算項目(款)</t>
    <rPh sb="0" eb="2">
      <t>ヨサン</t>
    </rPh>
    <rPh sb="2" eb="4">
      <t>コウモク</t>
    </rPh>
    <rPh sb="5" eb="6">
      <t>カン</t>
    </rPh>
    <phoneticPr fontId="2"/>
  </si>
  <si>
    <t>目的別資産分類</t>
    <rPh sb="0" eb="2">
      <t>モクテキ</t>
    </rPh>
    <rPh sb="2" eb="3">
      <t>ベツ</t>
    </rPh>
    <rPh sb="3" eb="5">
      <t>シサン</t>
    </rPh>
    <rPh sb="5" eb="7">
      <t>ブンルイ</t>
    </rPh>
    <phoneticPr fontId="2"/>
  </si>
  <si>
    <t>議会費</t>
    <rPh sb="0" eb="2">
      <t>ギカイ</t>
    </rPh>
    <rPh sb="2" eb="3">
      <t>ヒ</t>
    </rPh>
    <phoneticPr fontId="2"/>
  </si>
  <si>
    <t>総務</t>
    <rPh sb="0" eb="2">
      <t>ソウム</t>
    </rPh>
    <phoneticPr fontId="2"/>
  </si>
  <si>
    <t>総務費</t>
    <rPh sb="0" eb="3">
      <t>ソウムヒ</t>
    </rPh>
    <phoneticPr fontId="2"/>
  </si>
  <si>
    <t>民生費</t>
    <rPh sb="0" eb="2">
      <t>ミンセイ</t>
    </rPh>
    <rPh sb="2" eb="3">
      <t>ヒ</t>
    </rPh>
    <phoneticPr fontId="2"/>
  </si>
  <si>
    <t>福祉</t>
    <rPh sb="0" eb="2">
      <t>フクシ</t>
    </rPh>
    <phoneticPr fontId="2"/>
  </si>
  <si>
    <t>衛生費</t>
    <rPh sb="0" eb="3">
      <t>エイセイヒ</t>
    </rPh>
    <phoneticPr fontId="2"/>
  </si>
  <si>
    <t>環境衛生</t>
    <rPh sb="0" eb="2">
      <t>カンキョウ</t>
    </rPh>
    <rPh sb="2" eb="4">
      <t>エイセイ</t>
    </rPh>
    <phoneticPr fontId="2"/>
  </si>
  <si>
    <t>労働費</t>
    <rPh sb="0" eb="3">
      <t>ロウドウヒ</t>
    </rPh>
    <phoneticPr fontId="2"/>
  </si>
  <si>
    <t>産業振興</t>
    <rPh sb="0" eb="2">
      <t>サンギョウ</t>
    </rPh>
    <rPh sb="2" eb="4">
      <t>シンコウ</t>
    </rPh>
    <phoneticPr fontId="2"/>
  </si>
  <si>
    <t>農林水産業費</t>
    <rPh sb="0" eb="2">
      <t>ノウリン</t>
    </rPh>
    <rPh sb="2" eb="4">
      <t>スイサン</t>
    </rPh>
    <rPh sb="4" eb="5">
      <t>ギョウ</t>
    </rPh>
    <rPh sb="5" eb="6">
      <t>ヒ</t>
    </rPh>
    <phoneticPr fontId="2"/>
  </si>
  <si>
    <t>商工費</t>
    <rPh sb="0" eb="2">
      <t>ショウコウ</t>
    </rPh>
    <rPh sb="2" eb="3">
      <t>ヒ</t>
    </rPh>
    <phoneticPr fontId="2"/>
  </si>
  <si>
    <t>土木費</t>
    <rPh sb="0" eb="2">
      <t>ドボク</t>
    </rPh>
    <rPh sb="2" eb="3">
      <t>ヒ</t>
    </rPh>
    <phoneticPr fontId="2"/>
  </si>
  <si>
    <t>生活インフラ・国土保全</t>
    <rPh sb="0" eb="2">
      <t>セイカツ</t>
    </rPh>
    <rPh sb="7" eb="9">
      <t>コクド</t>
    </rPh>
    <rPh sb="9" eb="11">
      <t>ホゼン</t>
    </rPh>
    <phoneticPr fontId="2"/>
  </si>
  <si>
    <t>消防費</t>
    <rPh sb="0" eb="2">
      <t>ショウボウ</t>
    </rPh>
    <rPh sb="2" eb="3">
      <t>ヒ</t>
    </rPh>
    <phoneticPr fontId="2"/>
  </si>
  <si>
    <t>消防(警察)</t>
    <rPh sb="0" eb="2">
      <t>ショウボウ</t>
    </rPh>
    <rPh sb="3" eb="5">
      <t>ケイサツ</t>
    </rPh>
    <phoneticPr fontId="2"/>
  </si>
  <si>
    <t>教育費</t>
    <rPh sb="0" eb="3">
      <t>キョウイクヒ</t>
    </rPh>
    <phoneticPr fontId="2"/>
  </si>
  <si>
    <t>教育</t>
    <rPh sb="0" eb="2">
      <t>キョウイク</t>
    </rPh>
    <phoneticPr fontId="2"/>
  </si>
  <si>
    <t>災害復旧費</t>
    <rPh sb="0" eb="2">
      <t>サイガイ</t>
    </rPh>
    <rPh sb="2" eb="4">
      <t>フッキュウ</t>
    </rPh>
    <rPh sb="4" eb="5">
      <t>ヒ</t>
    </rPh>
    <phoneticPr fontId="2"/>
  </si>
  <si>
    <t>公債費</t>
    <rPh sb="0" eb="3">
      <t>コウサイヒ</t>
    </rPh>
    <phoneticPr fontId="2"/>
  </si>
  <si>
    <t>諸支出金</t>
    <rPh sb="0" eb="1">
      <t>ショ</t>
    </rPh>
    <rPh sb="1" eb="4">
      <t>シシュツキン</t>
    </rPh>
    <phoneticPr fontId="2"/>
  </si>
  <si>
    <t>予備費</t>
    <rPh sb="0" eb="3">
      <t>ヨビヒ</t>
    </rPh>
    <phoneticPr fontId="2"/>
  </si>
  <si>
    <t>目的別資産区分</t>
  </si>
  <si>
    <t>耐用年数用</t>
    <rPh sb="0" eb="2">
      <t>タイヨウ</t>
    </rPh>
    <rPh sb="2" eb="4">
      <t>ネンスウ</t>
    </rPh>
    <rPh sb="4" eb="5">
      <t>ヨウ</t>
    </rPh>
    <phoneticPr fontId="2"/>
  </si>
  <si>
    <t>単価算定用</t>
    <rPh sb="0" eb="2">
      <t>タンカ</t>
    </rPh>
    <rPh sb="2" eb="4">
      <t>サンテイ</t>
    </rPh>
    <rPh sb="4" eb="5">
      <t>ヨウ</t>
    </rPh>
    <phoneticPr fontId="2"/>
  </si>
  <si>
    <t>構造</t>
    <rPh sb="0" eb="2">
      <t>コウゾウ</t>
    </rPh>
    <phoneticPr fontId="6"/>
  </si>
  <si>
    <t>⇒プルダウン追加する場合はこれ意向とし、プルダウンが不要な場合も左記の列は削除しないこと。</t>
    <rPh sb="6" eb="8">
      <t>ツイカ</t>
    </rPh>
    <rPh sb="10" eb="12">
      <t>バアイ</t>
    </rPh>
    <rPh sb="15" eb="17">
      <t>イコウ</t>
    </rPh>
    <rPh sb="26" eb="28">
      <t>フヨウ</t>
    </rPh>
    <rPh sb="29" eb="31">
      <t>バアイ</t>
    </rPh>
    <rPh sb="32" eb="34">
      <t>サキ</t>
    </rPh>
    <rPh sb="35" eb="36">
      <t>レツ</t>
    </rPh>
    <rPh sb="37" eb="39">
      <t>サクジョ</t>
    </rPh>
    <phoneticPr fontId="6"/>
  </si>
  <si>
    <t>コード番号</t>
    <rPh sb="3" eb="5">
      <t>バンゴウ</t>
    </rPh>
    <phoneticPr fontId="2"/>
  </si>
  <si>
    <t>幅員別見積金額</t>
    <rPh sb="0" eb="2">
      <t>フクイン</t>
    </rPh>
    <rPh sb="2" eb="3">
      <t>ベツ</t>
    </rPh>
    <rPh sb="3" eb="5">
      <t>ミツモ</t>
    </rPh>
    <rPh sb="5" eb="7">
      <t>キンガク</t>
    </rPh>
    <phoneticPr fontId="2"/>
  </si>
  <si>
    <t>上記用途の例示は以下を参考に入力ください。</t>
    <rPh sb="0" eb="2">
      <t>ジョウキ</t>
    </rPh>
    <rPh sb="2" eb="4">
      <t>ヨウト</t>
    </rPh>
    <rPh sb="5" eb="7">
      <t>レイジ</t>
    </rPh>
    <rPh sb="8" eb="10">
      <t>イカ</t>
    </rPh>
    <rPh sb="11" eb="13">
      <t>サンコウ</t>
    </rPh>
    <rPh sb="14" eb="16">
      <t>ニュウリョク</t>
    </rPh>
    <phoneticPr fontId="2"/>
  </si>
  <si>
    <t>出所：資産評価及び固定資産台帳整備の手引き　別紙7　建物に係る構造・用途別単価　総務省</t>
    <rPh sb="0" eb="2">
      <t>シュッショ</t>
    </rPh>
    <rPh sb="22" eb="24">
      <t>ベッシ</t>
    </rPh>
    <rPh sb="26" eb="28">
      <t>タテモノ</t>
    </rPh>
    <rPh sb="29" eb="30">
      <t>カカ</t>
    </rPh>
    <rPh sb="31" eb="33">
      <t>コウゾウ</t>
    </rPh>
    <rPh sb="34" eb="36">
      <t>ヨウト</t>
    </rPh>
    <rPh sb="36" eb="37">
      <t>ベツ</t>
    </rPh>
    <rPh sb="37" eb="39">
      <t>タンカ</t>
    </rPh>
    <rPh sb="40" eb="43">
      <t>ソウムショウ</t>
    </rPh>
    <phoneticPr fontId="2"/>
  </si>
  <si>
    <t>取得原価(円)</t>
    <rPh sb="0" eb="2">
      <t>シュトク</t>
    </rPh>
    <rPh sb="2" eb="4">
      <t>ゲンカ</t>
    </rPh>
    <rPh sb="5" eb="6">
      <t>エン</t>
    </rPh>
    <phoneticPr fontId="6"/>
  </si>
  <si>
    <t>取得原価判明・不明区分</t>
    <rPh sb="0" eb="2">
      <t>シュトク</t>
    </rPh>
    <rPh sb="2" eb="4">
      <t>ゲンカ</t>
    </rPh>
    <rPh sb="4" eb="6">
      <t>ハンメイ</t>
    </rPh>
    <rPh sb="7" eb="9">
      <t>フメイ</t>
    </rPh>
    <rPh sb="9" eb="11">
      <t>クブン</t>
    </rPh>
    <phoneticPr fontId="2"/>
  </si>
  <si>
    <t>共通</t>
  </si>
  <si>
    <t>プルダウン選択表</t>
    <rPh sb="5" eb="7">
      <t>センタク</t>
    </rPh>
    <rPh sb="7" eb="8">
      <t>ヒョウ</t>
    </rPh>
    <phoneticPr fontId="6"/>
  </si>
  <si>
    <t>z</t>
    <phoneticPr fontId="2"/>
  </si>
  <si>
    <t>コード表</t>
    <rPh sb="3" eb="4">
      <t>ヒョウ</t>
    </rPh>
    <phoneticPr fontId="6"/>
  </si>
  <si>
    <t>建物用</t>
    <phoneticPr fontId="6"/>
  </si>
  <si>
    <t>工作物等用</t>
    <phoneticPr fontId="6"/>
  </si>
  <si>
    <t>自治体用</t>
    <rPh sb="0" eb="3">
      <t>ジチタイ</t>
    </rPh>
    <rPh sb="3" eb="4">
      <t>ヨウ</t>
    </rPh>
    <phoneticPr fontId="2"/>
  </si>
  <si>
    <t>団体区分</t>
    <phoneticPr fontId="6"/>
  </si>
  <si>
    <t>取得原価判明・不明区分</t>
    <phoneticPr fontId="6"/>
  </si>
  <si>
    <t>細々節</t>
    <phoneticPr fontId="6"/>
  </si>
  <si>
    <t>施設名</t>
    <rPh sb="0" eb="2">
      <t>シセツ</t>
    </rPh>
    <rPh sb="2" eb="3">
      <t>メイ</t>
    </rPh>
    <phoneticPr fontId="6"/>
  </si>
  <si>
    <t>判明</t>
    <phoneticPr fontId="6"/>
  </si>
  <si>
    <t>議会費</t>
  </si>
  <si>
    <t>●</t>
    <phoneticPr fontId="2"/>
  </si>
  <si>
    <t>不明</t>
    <phoneticPr fontId="6"/>
  </si>
  <si>
    <t>総務管理費</t>
  </si>
  <si>
    <t>PFI(リース資産外)</t>
    <phoneticPr fontId="6"/>
  </si>
  <si>
    <t>徴税費</t>
  </si>
  <si>
    <t>戸籍住民基本台帳費</t>
  </si>
  <si>
    <t>広報広聴費</t>
  </si>
  <si>
    <t>㎡</t>
    <phoneticPr fontId="2"/>
  </si>
  <si>
    <t>選挙費</t>
  </si>
  <si>
    <t>財政管理費</t>
  </si>
  <si>
    <t>コンクリートブロック</t>
    <phoneticPr fontId="6"/>
  </si>
  <si>
    <t>ｍ</t>
    <phoneticPr fontId="2"/>
  </si>
  <si>
    <t>統計調査費</t>
  </si>
  <si>
    <t>会計管理費</t>
  </si>
  <si>
    <t>監査委員費</t>
  </si>
  <si>
    <t>財産管理費</t>
  </si>
  <si>
    <t>プレストレスコンクリート</t>
    <phoneticPr fontId="6"/>
  </si>
  <si>
    <t>式</t>
    <phoneticPr fontId="2"/>
  </si>
  <si>
    <t>社会福祉費</t>
  </si>
  <si>
    <t>プレキャストコンクリート</t>
    <phoneticPr fontId="6"/>
  </si>
  <si>
    <t>児童福祉費</t>
  </si>
  <si>
    <t>ソフトウェア</t>
    <phoneticPr fontId="6"/>
  </si>
  <si>
    <t>災害救助費</t>
  </si>
  <si>
    <t>保健衛生費</t>
  </si>
  <si>
    <t>清掃費</t>
  </si>
  <si>
    <t>労働諸費</t>
  </si>
  <si>
    <t>税務総務費</t>
  </si>
  <si>
    <t>農業費</t>
  </si>
  <si>
    <t>賦課徴収費</t>
  </si>
  <si>
    <t>商工費</t>
  </si>
  <si>
    <t>Z9</t>
    <phoneticPr fontId="2"/>
  </si>
  <si>
    <t>住宅費</t>
  </si>
  <si>
    <t>選挙管理委員会費</t>
  </si>
  <si>
    <t>土木管理費</t>
  </si>
  <si>
    <t>道路橋梁費</t>
  </si>
  <si>
    <t>統計調査総務費</t>
  </si>
  <si>
    <t>都市計画費</t>
  </si>
  <si>
    <t>消防費</t>
  </si>
  <si>
    <t>社会福祉総務費</t>
  </si>
  <si>
    <t>教育総務費</t>
  </si>
  <si>
    <t>小学校費</t>
  </si>
  <si>
    <t>障害者福祉費</t>
  </si>
  <si>
    <t>中学校費</t>
  </si>
  <si>
    <t>幼稚園費</t>
  </si>
  <si>
    <t>社会教育費</t>
  </si>
  <si>
    <t>予備費</t>
  </si>
  <si>
    <t>公債費</t>
  </si>
  <si>
    <t>児童福祉総務費</t>
  </si>
  <si>
    <t>保育園費</t>
  </si>
  <si>
    <t>児童館費</t>
  </si>
  <si>
    <t>保健衛生総務費</t>
  </si>
  <si>
    <t>環境衛生費</t>
  </si>
  <si>
    <t>清掃総務費</t>
  </si>
  <si>
    <t>し尿処理費</t>
  </si>
  <si>
    <t>農業委員会費</t>
  </si>
  <si>
    <t>農業総務費</t>
  </si>
  <si>
    <t>農業振興費</t>
  </si>
  <si>
    <t>商工総務費</t>
  </si>
  <si>
    <t>観光費</t>
  </si>
  <si>
    <t>土木総務費</t>
  </si>
  <si>
    <t>道路橋梁総務費</t>
  </si>
  <si>
    <t>道路維持費</t>
  </si>
  <si>
    <t>道路新設改良費</t>
  </si>
  <si>
    <t>交通安全対策費</t>
  </si>
  <si>
    <t>都市計画総務費</t>
  </si>
  <si>
    <t>住宅管理費</t>
  </si>
  <si>
    <t>常備消防費</t>
  </si>
  <si>
    <t>非常備消防費</t>
  </si>
  <si>
    <t>災害対策費</t>
  </si>
  <si>
    <t>教育委員会費</t>
  </si>
  <si>
    <t>事務局費</t>
  </si>
  <si>
    <t>学校管理費</t>
  </si>
  <si>
    <t>教育振興費</t>
  </si>
  <si>
    <t>社会教育総務費</t>
  </si>
  <si>
    <t>公民館費</t>
  </si>
  <si>
    <t>図書館費</t>
  </si>
  <si>
    <t>利子</t>
  </si>
  <si>
    <t>上田</t>
  </si>
  <si>
    <t>ｶﾐﾀﾞ</t>
  </si>
  <si>
    <t>総務部</t>
  </si>
  <si>
    <t>都市計画課</t>
  </si>
  <si>
    <t>建設部</t>
  </si>
  <si>
    <t>下水道課</t>
  </si>
  <si>
    <t>水道課</t>
  </si>
  <si>
    <t>会計課</t>
  </si>
  <si>
    <t>生涯学習課</t>
  </si>
  <si>
    <t>スポーツ振興課</t>
  </si>
  <si>
    <t>監査委員事務局</t>
  </si>
  <si>
    <t>農業委員会事務局</t>
  </si>
  <si>
    <t>コード</t>
    <phoneticPr fontId="16"/>
  </si>
  <si>
    <t>㎡</t>
    <phoneticPr fontId="2"/>
  </si>
  <si>
    <t>【補足】</t>
    <rPh sb="1" eb="3">
      <t>ホソク</t>
    </rPh>
    <phoneticPr fontId="2"/>
  </si>
  <si>
    <t>⇒</t>
    <phoneticPr fontId="6"/>
  </si>
  <si>
    <t>対応関係</t>
    <rPh sb="0" eb="2">
      <t>タイオウ</t>
    </rPh>
    <rPh sb="2" eb="4">
      <t>カンケイ</t>
    </rPh>
    <phoneticPr fontId="6"/>
  </si>
  <si>
    <t>建物台帳の「構造材料名」</t>
    <rPh sb="0" eb="2">
      <t>タテモノ</t>
    </rPh>
    <rPh sb="2" eb="4">
      <t>ダイチョウ</t>
    </rPh>
    <rPh sb="6" eb="8">
      <t>コウゾウ</t>
    </rPh>
    <rPh sb="8" eb="10">
      <t>ザイリョウ</t>
    </rPh>
    <rPh sb="10" eb="11">
      <t>メイ</t>
    </rPh>
    <phoneticPr fontId="6"/>
  </si>
  <si>
    <t>建物の主体構造</t>
    <rPh sb="0" eb="2">
      <t>タテモノ</t>
    </rPh>
    <rPh sb="3" eb="5">
      <t>シュタイ</t>
    </rPh>
    <rPh sb="5" eb="7">
      <t>コウゾウ</t>
    </rPh>
    <phoneticPr fontId="6"/>
  </si>
  <si>
    <t>【構造材料と建物の主体構造との関係】</t>
    <rPh sb="1" eb="3">
      <t>コウゾウ</t>
    </rPh>
    <rPh sb="3" eb="5">
      <t>ザイリョウ</t>
    </rPh>
    <rPh sb="6" eb="8">
      <t>タテモノ</t>
    </rPh>
    <rPh sb="9" eb="11">
      <t>シュタイ</t>
    </rPh>
    <rPh sb="11" eb="13">
      <t>コウゾウ</t>
    </rPh>
    <rPh sb="15" eb="17">
      <t>カンケイ</t>
    </rPh>
    <phoneticPr fontId="2"/>
  </si>
  <si>
    <t>建物の主体構造に基づいて、建物単価を算定します。(建物の主体構造と建物単価との関係は、「資産評価及び固定資産台帳整備の手引き」別紙7をご参照ください。)</t>
    <rPh sb="0" eb="2">
      <t>タテモノ</t>
    </rPh>
    <rPh sb="3" eb="5">
      <t>シュタイ</t>
    </rPh>
    <rPh sb="5" eb="7">
      <t>コウゾウ</t>
    </rPh>
    <rPh sb="8" eb="9">
      <t>モト</t>
    </rPh>
    <rPh sb="13" eb="15">
      <t>タテモノ</t>
    </rPh>
    <rPh sb="15" eb="17">
      <t>タンカ</t>
    </rPh>
    <rPh sb="18" eb="20">
      <t>サンテイ</t>
    </rPh>
    <rPh sb="39" eb="41">
      <t>カンケイ</t>
    </rPh>
    <rPh sb="63" eb="65">
      <t>ベッシ</t>
    </rPh>
    <rPh sb="68" eb="70">
      <t>サンショウ</t>
    </rPh>
    <phoneticPr fontId="6"/>
  </si>
  <si>
    <t>耐震診断状況(建物)</t>
    <phoneticPr fontId="2"/>
  </si>
  <si>
    <t>耐震化状況(建物)</t>
    <phoneticPr fontId="2"/>
  </si>
  <si>
    <t>建物の主体構造は、簡便的に、建物台帳の「構造材料名」に基づいて選択しています。</t>
    <rPh sb="0" eb="2">
      <t>タテモノ</t>
    </rPh>
    <rPh sb="3" eb="5">
      <t>シュタイ</t>
    </rPh>
    <rPh sb="5" eb="7">
      <t>コウゾウ</t>
    </rPh>
    <rPh sb="9" eb="12">
      <t>カンベンテキ</t>
    </rPh>
    <rPh sb="14" eb="16">
      <t>タテモノ</t>
    </rPh>
    <rPh sb="16" eb="18">
      <t>ダイチョウ</t>
    </rPh>
    <rPh sb="27" eb="28">
      <t>モト</t>
    </rPh>
    <rPh sb="31" eb="33">
      <t>センタク</t>
    </rPh>
    <phoneticPr fontId="6"/>
  </si>
  <si>
    <t>選択結果は、下記のとおりです。認識に相違があれば適宜主体構造を変更下さい。</t>
    <rPh sb="0" eb="2">
      <t>センタク</t>
    </rPh>
    <rPh sb="2" eb="4">
      <t>ケッカ</t>
    </rPh>
    <rPh sb="6" eb="8">
      <t>カキ</t>
    </rPh>
    <rPh sb="15" eb="17">
      <t>ニンシキ</t>
    </rPh>
    <rPh sb="18" eb="20">
      <t>ソウイ</t>
    </rPh>
    <rPh sb="24" eb="26">
      <t>テキギ</t>
    </rPh>
    <rPh sb="26" eb="28">
      <t>シュタイ</t>
    </rPh>
    <rPh sb="28" eb="30">
      <t>コウゾウ</t>
    </rPh>
    <rPh sb="31" eb="33">
      <t>ヘンコウ</t>
    </rPh>
    <rPh sb="33" eb="34">
      <t>クダ</t>
    </rPh>
    <phoneticPr fontId="6"/>
  </si>
  <si>
    <t>総務費</t>
  </si>
  <si>
    <t>民生費</t>
  </si>
  <si>
    <t>衛生費</t>
  </si>
  <si>
    <t>労働費</t>
  </si>
  <si>
    <t>農林水産業費</t>
  </si>
  <si>
    <t>土木費</t>
  </si>
  <si>
    <t>教育費</t>
  </si>
  <si>
    <t>災害復旧費</t>
  </si>
  <si>
    <t>諸支出金</t>
  </si>
  <si>
    <t>保健体育費</t>
  </si>
  <si>
    <t>農林水産施設災害復旧費</t>
  </si>
  <si>
    <t>土木施設災害復旧費</t>
  </si>
  <si>
    <t>文教施設災害復旧費</t>
  </si>
  <si>
    <t>その他公共施設災害復旧費</t>
  </si>
  <si>
    <t>普通財産取得費</t>
  </si>
  <si>
    <t>一般管理費</t>
  </si>
  <si>
    <t>文書法規費</t>
  </si>
  <si>
    <t>企画費</t>
  </si>
  <si>
    <t>情報管理費</t>
  </si>
  <si>
    <t>出張所費</t>
  </si>
  <si>
    <t>職員研修費</t>
  </si>
  <si>
    <t>防犯費</t>
  </si>
  <si>
    <t>町民生活費</t>
  </si>
  <si>
    <t>諸費</t>
  </si>
  <si>
    <t>土地開発基金費</t>
  </si>
  <si>
    <t>財政調整基金費</t>
  </si>
  <si>
    <t>減債基金費</t>
  </si>
  <si>
    <t>庁舎建設基金費</t>
  </si>
  <si>
    <t>まちづくり推進基金費</t>
  </si>
  <si>
    <t>国際親善交流基金費</t>
  </si>
  <si>
    <t>災害救助基金費</t>
  </si>
  <si>
    <t>地域福祉基金費</t>
  </si>
  <si>
    <t>産業振興基金費</t>
  </si>
  <si>
    <t>東日本大震災復興推進基金費</t>
  </si>
  <si>
    <t>選挙啓発費</t>
  </si>
  <si>
    <t>栃木県議会議員選挙費</t>
  </si>
  <si>
    <t>諸統計調査費</t>
  </si>
  <si>
    <t>高齢者福祉費</t>
  </si>
  <si>
    <t>社会福祉施設費</t>
  </si>
  <si>
    <t>国民年金費</t>
  </si>
  <si>
    <t>母子福祉費</t>
  </si>
  <si>
    <t>障害児通園ホーム費</t>
  </si>
  <si>
    <t>健康増進費</t>
  </si>
  <si>
    <t>母子保健費</t>
  </si>
  <si>
    <t>精神衛生費</t>
  </si>
  <si>
    <t>保健福祉施設費</t>
  </si>
  <si>
    <t>塵芥処理費</t>
  </si>
  <si>
    <t>畜産業費</t>
  </si>
  <si>
    <t>農地費</t>
  </si>
  <si>
    <t>地籍調査費</t>
  </si>
  <si>
    <t>ふれあい女性センター費</t>
  </si>
  <si>
    <t>商工業振興費</t>
  </si>
  <si>
    <t>おもちゃ博物館費</t>
  </si>
  <si>
    <t>土地区画整理費</t>
  </si>
  <si>
    <t>街路費</t>
  </si>
  <si>
    <t>公共下水道費</t>
  </si>
  <si>
    <t>公園費</t>
  </si>
  <si>
    <t>消防施設費</t>
  </si>
  <si>
    <t>水防費</t>
  </si>
  <si>
    <t>幼稚園振興費</t>
  </si>
  <si>
    <t>歴史民俗資料館費</t>
  </si>
  <si>
    <t>ふれあい広場費</t>
  </si>
  <si>
    <t>生涯学習館費</t>
  </si>
  <si>
    <t>保健体育総務費</t>
  </si>
  <si>
    <t>体育施設費</t>
  </si>
  <si>
    <t>農業用施設災害復旧費</t>
  </si>
  <si>
    <t>道路橋梁災害復旧費</t>
  </si>
  <si>
    <t>公立学校施設災害復旧費</t>
  </si>
  <si>
    <t>公共施設災害復旧費</t>
  </si>
  <si>
    <t>元金</t>
  </si>
  <si>
    <t>土地建物取得費</t>
  </si>
  <si>
    <t>有価証券取得費</t>
  </si>
  <si>
    <t>町長部局</t>
  </si>
  <si>
    <t>総務部</t>
    <phoneticPr fontId="2"/>
  </si>
  <si>
    <t>総合政策課</t>
  </si>
  <si>
    <t>税務課</t>
  </si>
  <si>
    <t>民生部</t>
  </si>
  <si>
    <t>住民課</t>
  </si>
  <si>
    <t>生活環境課</t>
  </si>
  <si>
    <t>健康福祉課</t>
  </si>
  <si>
    <t>こども未来課</t>
  </si>
  <si>
    <t>経済部</t>
  </si>
  <si>
    <t>農政課</t>
  </si>
  <si>
    <t>商工観光課</t>
  </si>
  <si>
    <t>建設課</t>
  </si>
  <si>
    <t>教育委員会事務局</t>
  </si>
  <si>
    <t>学校教育課</t>
  </si>
  <si>
    <t>議会事務局</t>
  </si>
  <si>
    <t>鉄骨造</t>
  </si>
  <si>
    <t>木造</t>
  </si>
  <si>
    <t>書庫</t>
  </si>
  <si>
    <t>車庫</t>
  </si>
  <si>
    <t>ポンプ室</t>
  </si>
  <si>
    <t>安塚</t>
  </si>
  <si>
    <t>上稲葉</t>
  </si>
  <si>
    <t>壬生乙</t>
  </si>
  <si>
    <t>壬生甲</t>
  </si>
  <si>
    <t>軽量鉄骨造</t>
  </si>
  <si>
    <t>藤井</t>
  </si>
  <si>
    <t>羽生田</t>
  </si>
  <si>
    <t>福和田</t>
  </si>
  <si>
    <t>下稲葉</t>
  </si>
  <si>
    <t>中泉</t>
  </si>
  <si>
    <t>助谷</t>
  </si>
  <si>
    <t>落合</t>
  </si>
  <si>
    <t>国谷</t>
  </si>
  <si>
    <t>体育館</t>
  </si>
  <si>
    <t>北小林</t>
  </si>
  <si>
    <t>給食室</t>
  </si>
  <si>
    <t>便所</t>
  </si>
  <si>
    <t>本丸</t>
  </si>
  <si>
    <t>壬生丁</t>
  </si>
  <si>
    <t>駅東町</t>
  </si>
  <si>
    <t>公民館</t>
  </si>
  <si>
    <t>おもちゃのまち</t>
  </si>
  <si>
    <t>幸町</t>
  </si>
  <si>
    <t>ふれあい交流館</t>
  </si>
  <si>
    <t>ボイラー室</t>
  </si>
  <si>
    <t>下都賀郡壬生町</t>
  </si>
  <si>
    <t>ｼﾓﾂｶﾞｸﾞﾝﾐﾌﾞﾏﾁ</t>
  </si>
  <si>
    <t>あけぼの町</t>
  </si>
  <si>
    <t>ｱｹﾎﾞﾉﾁｮｳ</t>
  </si>
  <si>
    <t>いずみ町</t>
  </si>
  <si>
    <t>ｲｽﾞﾐﾁｮｳ</t>
  </si>
  <si>
    <t>ｵﾁｱｲ</t>
  </si>
  <si>
    <t>ｵﾓﾁｬﾉﾏﾁ</t>
  </si>
  <si>
    <t>表町</t>
  </si>
  <si>
    <t>ｵﾓﾃﾏﾁ</t>
  </si>
  <si>
    <t>ｶﾐｲﾅﾊﾞ</t>
  </si>
  <si>
    <t>ｷﾀｺﾊﾞﾔｼ</t>
  </si>
  <si>
    <t>ｸﾆﾔ</t>
  </si>
  <si>
    <t>寿町</t>
  </si>
  <si>
    <t>ｺﾄﾌﾞｷﾁｮｳ</t>
  </si>
  <si>
    <t>ｻｲﾜｲﾁｮｳ</t>
  </si>
  <si>
    <t>至宝</t>
  </si>
  <si>
    <t>ｼﾎｳ</t>
  </si>
  <si>
    <t>ｼﾓｲﾅﾊﾞ</t>
  </si>
  <si>
    <t>ｽｹｶﾞｲ</t>
  </si>
  <si>
    <t>大師町</t>
  </si>
  <si>
    <t>中央町</t>
  </si>
  <si>
    <t>ﾁｭｳｵｳﾁｮｳ</t>
  </si>
  <si>
    <t>通町</t>
    <phoneticPr fontId="2"/>
  </si>
  <si>
    <t>ﾄｵﾘﾏﾁ</t>
  </si>
  <si>
    <t>ﾅｶｲｽﾞﾐ</t>
  </si>
  <si>
    <t>七ツ石</t>
  </si>
  <si>
    <t>ﾅﾅﾂｲｼ</t>
  </si>
  <si>
    <t>ﾊﾆｭｳﾀﾞ</t>
  </si>
  <si>
    <t>ﾌｸﾜﾀﾞ</t>
  </si>
  <si>
    <t>ﾌｼﾞｲ</t>
  </si>
  <si>
    <t>ﾎﾝﾏﾙ</t>
  </si>
  <si>
    <t>緑町</t>
  </si>
  <si>
    <t>ﾐﾄﾞﾘﾁｮｳ</t>
  </si>
  <si>
    <t>ﾐﾌﾞｺｳ</t>
  </si>
  <si>
    <t>ﾐﾌﾞｵﾂ</t>
  </si>
  <si>
    <t>ﾐﾌﾞﾃｲ</t>
  </si>
  <si>
    <t>みぶ羽生田産業団地</t>
  </si>
  <si>
    <t>ﾐﾌﾞﾊﾆｭｳﾀﾞｻﾝｷﾞｮｳﾀﾞﾝﾁ</t>
  </si>
  <si>
    <t>元町</t>
  </si>
  <si>
    <t>ﾓﾄﾏﾁ</t>
  </si>
  <si>
    <t>ﾔｽﾂﾞｶ</t>
  </si>
  <si>
    <t>若草町</t>
  </si>
  <si>
    <t>ﾜｶｸｻﾁｮｳ</t>
  </si>
  <si>
    <t>総務課</t>
    <phoneticPr fontId="2"/>
  </si>
  <si>
    <t>ｴｷﾋｶﾞｼﾁｮｳ</t>
    <phoneticPr fontId="2"/>
  </si>
  <si>
    <t>ﾀﾞｲｼﾁｮｳ</t>
    <phoneticPr fontId="2"/>
  </si>
  <si>
    <t>国民健康保険事業特別会計</t>
    <phoneticPr fontId="6"/>
  </si>
  <si>
    <t>下水道事業特別会計</t>
  </si>
  <si>
    <t>介護保険事業特別会計</t>
  </si>
  <si>
    <t>後期高齢者医療事業特別会計</t>
  </si>
  <si>
    <t>農業集落排水事業特別会計</t>
    <phoneticPr fontId="2"/>
  </si>
  <si>
    <t>本庁舎</t>
  </si>
  <si>
    <t>防災センター</t>
  </si>
  <si>
    <t>南犬飼出張所</t>
  </si>
  <si>
    <t>稲葉出張所</t>
  </si>
  <si>
    <t>睦地区コミュニティセンター</t>
  </si>
  <si>
    <t>安塚地区コミュニティセンター</t>
  </si>
  <si>
    <t>壬生町こども発達支援センタードリームキッズ</t>
  </si>
  <si>
    <t>壬生町立とおりまち保育園</t>
  </si>
  <si>
    <t>壬生町立やすづか保育園</t>
  </si>
  <si>
    <t>壬生町立いなば保育園</t>
  </si>
  <si>
    <t>壬生町立しもだい保育園</t>
  </si>
  <si>
    <t>壬生町立すけがい保育園</t>
  </si>
  <si>
    <t>壬生町児童館</t>
  </si>
  <si>
    <t>壬生町シルバーワークプラザ</t>
  </si>
  <si>
    <t>壬生町老人憩いの家富士見荘</t>
  </si>
  <si>
    <t>壬生町就労支援施設　むつみの森</t>
  </si>
  <si>
    <t>壬生町環境センター</t>
  </si>
  <si>
    <t>壬生町清掃センター</t>
  </si>
  <si>
    <t>壬生町クリーンセンター</t>
  </si>
  <si>
    <t>壬生町保健福祉センター</t>
  </si>
  <si>
    <t>壬生町ふれあい女性センター</t>
  </si>
  <si>
    <t>壬生町おもちゃ博物館</t>
  </si>
  <si>
    <t>壬生町中央配水場</t>
  </si>
  <si>
    <t>壬生町南部配水場</t>
  </si>
  <si>
    <t>壬生町北部配水場</t>
  </si>
  <si>
    <t>農業集落排水事業　上田地区処理施設</t>
  </si>
  <si>
    <t>農業集落排水事業　中泉地区処理施設</t>
  </si>
  <si>
    <t>農業集落排水事業　藤井地区処理施設</t>
  </si>
  <si>
    <t>農業集落排水事業　北小林・助谷地区処理施設</t>
  </si>
  <si>
    <t>農業集落排水事業　恵川地区処理施設</t>
  </si>
  <si>
    <t>壬生町北部処理場</t>
  </si>
  <si>
    <t>ひばりヶ丘団地</t>
  </si>
  <si>
    <t>下台団地</t>
  </si>
  <si>
    <t>地域交流拠点施設みらい館</t>
  </si>
  <si>
    <t>壬生町立壬生小学校</t>
  </si>
  <si>
    <t>壬生町立藤井小学校</t>
  </si>
  <si>
    <t>壬生町立壬生東小学校</t>
  </si>
  <si>
    <t>壬生町立稲葉小学校</t>
  </si>
  <si>
    <t>壬生町立羽生田小学校</t>
  </si>
  <si>
    <t>壬生町立壬生北小学校</t>
  </si>
  <si>
    <t>壬生町立安塚小学校</t>
  </si>
  <si>
    <t>壬生町立睦小学校</t>
  </si>
  <si>
    <t>壬生町立壬生中学校</t>
  </si>
  <si>
    <t>壬生町立南犬飼中学校</t>
  </si>
  <si>
    <t>壬生町立歴史民俗資料館</t>
  </si>
  <si>
    <t>壬生町立壬生中央公民館</t>
  </si>
  <si>
    <t>壬生町立稲葉地区公民館</t>
  </si>
  <si>
    <t>壬生町立南犬飼地区公民館</t>
  </si>
  <si>
    <t>北公民館</t>
  </si>
  <si>
    <t>壬生町立生涯学習館</t>
  </si>
  <si>
    <t>嘉陽が丘ふれあい広場</t>
  </si>
  <si>
    <t>壬生町立図書館</t>
  </si>
  <si>
    <t>壬生町総合運動場</t>
  </si>
  <si>
    <t>壬生町黒川の里ふれあいプール</t>
  </si>
  <si>
    <t>りすの公園</t>
    <rPh sb="3" eb="5">
      <t>コウエン</t>
    </rPh>
    <phoneticPr fontId="2"/>
  </si>
  <si>
    <t>安塚児童公園</t>
    <rPh sb="0" eb="2">
      <t>ヤスヅカ</t>
    </rPh>
    <rPh sb="2" eb="4">
      <t>ジドウ</t>
    </rPh>
    <rPh sb="4" eb="6">
      <t>コウエン</t>
    </rPh>
    <phoneticPr fontId="2"/>
  </si>
  <si>
    <t>きりんの公園</t>
    <rPh sb="4" eb="6">
      <t>コウエン</t>
    </rPh>
    <phoneticPr fontId="2"/>
  </si>
  <si>
    <t>ぞうさんの公園</t>
    <rPh sb="5" eb="7">
      <t>コウエン</t>
    </rPh>
    <phoneticPr fontId="2"/>
  </si>
  <si>
    <t>うさぎの公園</t>
    <rPh sb="4" eb="6">
      <t>コウエン</t>
    </rPh>
    <phoneticPr fontId="2"/>
  </si>
  <si>
    <t>どんぐり公園</t>
    <rPh sb="4" eb="6">
      <t>コウエン</t>
    </rPh>
    <phoneticPr fontId="2"/>
  </si>
  <si>
    <t>ちびっこ広場</t>
    <rPh sb="4" eb="6">
      <t>ヒロバ</t>
    </rPh>
    <phoneticPr fontId="2"/>
  </si>
  <si>
    <t>しゃらの木広場</t>
    <rPh sb="4" eb="5">
      <t>キ</t>
    </rPh>
    <rPh sb="5" eb="7">
      <t>ヒロバ</t>
    </rPh>
    <phoneticPr fontId="2"/>
  </si>
  <si>
    <t>あけぼの公園</t>
    <rPh sb="4" eb="6">
      <t>コウエン</t>
    </rPh>
    <phoneticPr fontId="2"/>
  </si>
  <si>
    <t>おもちゃのまち幼児公園</t>
    <rPh sb="7" eb="9">
      <t>ヨウジ</t>
    </rPh>
    <rPh sb="9" eb="11">
      <t>コウエン</t>
    </rPh>
    <phoneticPr fontId="2"/>
  </si>
  <si>
    <t>おもちゃのまち第一児童公園</t>
    <rPh sb="7" eb="9">
      <t>ダイイチ</t>
    </rPh>
    <rPh sb="9" eb="11">
      <t>ジドウ</t>
    </rPh>
    <rPh sb="11" eb="13">
      <t>コウエン</t>
    </rPh>
    <phoneticPr fontId="2"/>
  </si>
  <si>
    <t>おもちゃのまち第二児童公園</t>
    <rPh sb="7" eb="9">
      <t>ダイニ</t>
    </rPh>
    <rPh sb="9" eb="11">
      <t>ジドウ</t>
    </rPh>
    <rPh sb="11" eb="13">
      <t>コウエン</t>
    </rPh>
    <phoneticPr fontId="2"/>
  </si>
  <si>
    <t>おもちゃのまち第三児童公園</t>
    <rPh sb="7" eb="9">
      <t>ダイサン</t>
    </rPh>
    <rPh sb="9" eb="11">
      <t>ジドウ</t>
    </rPh>
    <rPh sb="11" eb="13">
      <t>コウエン</t>
    </rPh>
    <phoneticPr fontId="2"/>
  </si>
  <si>
    <t>おもちゃのまち第四児童公園</t>
    <rPh sb="7" eb="9">
      <t>ダイヨン</t>
    </rPh>
    <rPh sb="9" eb="11">
      <t>ジドウ</t>
    </rPh>
    <rPh sb="11" eb="13">
      <t>コウエン</t>
    </rPh>
    <phoneticPr fontId="2"/>
  </si>
  <si>
    <t>しほう公園</t>
    <rPh sb="3" eb="5">
      <t>コウエン</t>
    </rPh>
    <phoneticPr fontId="2"/>
  </si>
  <si>
    <t>いずみ公園</t>
    <rPh sb="3" eb="5">
      <t>コウエン</t>
    </rPh>
    <phoneticPr fontId="2"/>
  </si>
  <si>
    <t>つげの木公園</t>
    <rPh sb="3" eb="4">
      <t>キ</t>
    </rPh>
    <rPh sb="4" eb="6">
      <t>コウエン</t>
    </rPh>
    <phoneticPr fontId="2"/>
  </si>
  <si>
    <t>もみじ公園</t>
    <rPh sb="3" eb="5">
      <t>コウエン</t>
    </rPh>
    <phoneticPr fontId="2"/>
  </si>
  <si>
    <t>ささの葉公園</t>
    <rPh sb="3" eb="4">
      <t>ハ</t>
    </rPh>
    <rPh sb="4" eb="6">
      <t>コウエン</t>
    </rPh>
    <phoneticPr fontId="2"/>
  </si>
  <si>
    <t>いちょう公園</t>
    <rPh sb="4" eb="6">
      <t>コウエン</t>
    </rPh>
    <phoneticPr fontId="2"/>
  </si>
  <si>
    <t>かえで公園</t>
    <rPh sb="3" eb="5">
      <t>コウエン</t>
    </rPh>
    <phoneticPr fontId="2"/>
  </si>
  <si>
    <t>けやきの公園</t>
    <rPh sb="4" eb="6">
      <t>コウエン</t>
    </rPh>
    <phoneticPr fontId="2"/>
  </si>
  <si>
    <t>つつじの公園</t>
    <rPh sb="4" eb="6">
      <t>コウエン</t>
    </rPh>
    <phoneticPr fontId="2"/>
  </si>
  <si>
    <t>国谷第二児童公園</t>
    <rPh sb="0" eb="2">
      <t>クニヤ</t>
    </rPh>
    <rPh sb="2" eb="4">
      <t>ダイニ</t>
    </rPh>
    <rPh sb="4" eb="6">
      <t>ジドウ</t>
    </rPh>
    <rPh sb="6" eb="8">
      <t>コウエン</t>
    </rPh>
    <phoneticPr fontId="2"/>
  </si>
  <si>
    <t>国谷第一児童公園</t>
    <rPh sb="0" eb="2">
      <t>クニヤ</t>
    </rPh>
    <rPh sb="2" eb="4">
      <t>ダイイチ</t>
    </rPh>
    <rPh sb="4" eb="6">
      <t>ジドウ</t>
    </rPh>
    <rPh sb="6" eb="8">
      <t>コウエン</t>
    </rPh>
    <phoneticPr fontId="2"/>
  </si>
  <si>
    <t>落合児童公園</t>
    <rPh sb="0" eb="2">
      <t>オチアイ</t>
    </rPh>
    <rPh sb="2" eb="4">
      <t>ジドウ</t>
    </rPh>
    <rPh sb="4" eb="6">
      <t>コウエン</t>
    </rPh>
    <phoneticPr fontId="2"/>
  </si>
  <si>
    <t>東雲児童公園</t>
    <rPh sb="0" eb="2">
      <t>シノノメ</t>
    </rPh>
    <rPh sb="2" eb="4">
      <t>ジドウ</t>
    </rPh>
    <rPh sb="4" eb="6">
      <t>コウエン</t>
    </rPh>
    <phoneticPr fontId="2"/>
  </si>
  <si>
    <t>壬生駅東児童公園</t>
    <rPh sb="0" eb="2">
      <t>ミブ</t>
    </rPh>
    <rPh sb="2" eb="3">
      <t>エキ</t>
    </rPh>
    <rPh sb="3" eb="4">
      <t>ヒガシ</t>
    </rPh>
    <rPh sb="4" eb="6">
      <t>ジドウ</t>
    </rPh>
    <rPh sb="6" eb="8">
      <t>コウエン</t>
    </rPh>
    <phoneticPr fontId="2"/>
  </si>
  <si>
    <t>愛宕台児童公園</t>
    <rPh sb="0" eb="2">
      <t>アタゴ</t>
    </rPh>
    <rPh sb="2" eb="3">
      <t>ダイ</t>
    </rPh>
    <rPh sb="3" eb="5">
      <t>ジドウ</t>
    </rPh>
    <rPh sb="5" eb="7">
      <t>コウエン</t>
    </rPh>
    <phoneticPr fontId="2"/>
  </si>
  <si>
    <t>大師第一児童公園</t>
    <rPh sb="0" eb="2">
      <t>ダイシ</t>
    </rPh>
    <rPh sb="2" eb="4">
      <t>ダイイチ</t>
    </rPh>
    <rPh sb="4" eb="6">
      <t>ジドウ</t>
    </rPh>
    <rPh sb="6" eb="8">
      <t>コウエン</t>
    </rPh>
    <phoneticPr fontId="2"/>
  </si>
  <si>
    <t>壬生町城址公園</t>
    <rPh sb="0" eb="3">
      <t>ミブマチ</t>
    </rPh>
    <rPh sb="3" eb="5">
      <t>ジョウシ</t>
    </rPh>
    <rPh sb="5" eb="7">
      <t>コウエン</t>
    </rPh>
    <phoneticPr fontId="2"/>
  </si>
  <si>
    <t>大師第二児童公園</t>
    <rPh sb="0" eb="2">
      <t>ダイシ</t>
    </rPh>
    <rPh sb="2" eb="4">
      <t>ダイニ</t>
    </rPh>
    <rPh sb="4" eb="6">
      <t>ジドウ</t>
    </rPh>
    <rPh sb="6" eb="8">
      <t>コウエン</t>
    </rPh>
    <phoneticPr fontId="2"/>
  </si>
  <si>
    <t>駅東町ちびっこ広場</t>
    <rPh sb="0" eb="1">
      <t>エキ</t>
    </rPh>
    <rPh sb="1" eb="2">
      <t>ヒガシ</t>
    </rPh>
    <rPh sb="2" eb="3">
      <t>マチ</t>
    </rPh>
    <rPh sb="7" eb="9">
      <t>ヒロバ</t>
    </rPh>
    <phoneticPr fontId="2"/>
  </si>
  <si>
    <t>元町ちびっこ広場</t>
    <rPh sb="0" eb="2">
      <t>モトマチ</t>
    </rPh>
    <rPh sb="6" eb="8">
      <t>ヒロバ</t>
    </rPh>
    <phoneticPr fontId="2"/>
  </si>
  <si>
    <t>元町第二ちびっこ広場</t>
    <rPh sb="0" eb="2">
      <t>モトマチ</t>
    </rPh>
    <rPh sb="2" eb="4">
      <t>ダイニ</t>
    </rPh>
    <rPh sb="8" eb="10">
      <t>ヒロバ</t>
    </rPh>
    <phoneticPr fontId="2"/>
  </si>
  <si>
    <t>おさと西公園</t>
    <rPh sb="3" eb="4">
      <t>ニシ</t>
    </rPh>
    <rPh sb="4" eb="6">
      <t>コウエン</t>
    </rPh>
    <phoneticPr fontId="2"/>
  </si>
  <si>
    <t>おさと東公園</t>
    <rPh sb="3" eb="4">
      <t>ヒガシ</t>
    </rPh>
    <rPh sb="4" eb="6">
      <t>コウエン</t>
    </rPh>
    <phoneticPr fontId="2"/>
  </si>
  <si>
    <t>東雲公園</t>
    <rPh sb="0" eb="2">
      <t>シノノメ</t>
    </rPh>
    <rPh sb="2" eb="4">
      <t>コウエン</t>
    </rPh>
    <phoneticPr fontId="2"/>
  </si>
  <si>
    <t>壬生聖地公園</t>
    <rPh sb="0" eb="2">
      <t>ミブ</t>
    </rPh>
    <rPh sb="2" eb="4">
      <t>セイチ</t>
    </rPh>
    <rPh sb="4" eb="6">
      <t>コウエン</t>
    </rPh>
    <phoneticPr fontId="2"/>
  </si>
  <si>
    <t>壬生総合公園</t>
    <rPh sb="0" eb="2">
      <t>ミブ</t>
    </rPh>
    <rPh sb="2" eb="4">
      <t>ソウゴウ</t>
    </rPh>
    <rPh sb="4" eb="6">
      <t>コウエン</t>
    </rPh>
    <phoneticPr fontId="2"/>
  </si>
  <si>
    <t>みぶハイウェーパーク</t>
  </si>
  <si>
    <t>みぶ羽生田産業団地南広場</t>
    <rPh sb="2" eb="5">
      <t>ハニュウダ</t>
    </rPh>
    <rPh sb="5" eb="7">
      <t>サンギョウ</t>
    </rPh>
    <rPh sb="7" eb="9">
      <t>ダンチ</t>
    </rPh>
    <rPh sb="9" eb="10">
      <t>ミナミ</t>
    </rPh>
    <rPh sb="10" eb="12">
      <t>ヒロバ</t>
    </rPh>
    <phoneticPr fontId="2"/>
  </si>
  <si>
    <t>みぶ羽生田産業団地北広場</t>
    <rPh sb="2" eb="5">
      <t>ハニュウダ</t>
    </rPh>
    <rPh sb="5" eb="7">
      <t>サンギョウ</t>
    </rPh>
    <rPh sb="7" eb="9">
      <t>ダンチ</t>
    </rPh>
    <rPh sb="9" eb="10">
      <t>キタ</t>
    </rPh>
    <rPh sb="10" eb="12">
      <t>ヒロバ</t>
    </rPh>
    <phoneticPr fontId="2"/>
  </si>
  <si>
    <t>みぶ羽生田産業団地緩衝緑地</t>
    <rPh sb="2" eb="5">
      <t>ハニュウダ</t>
    </rPh>
    <rPh sb="5" eb="7">
      <t>サンギョウ</t>
    </rPh>
    <rPh sb="7" eb="9">
      <t>ダンチ</t>
    </rPh>
    <rPh sb="9" eb="11">
      <t>カンショウ</t>
    </rPh>
    <rPh sb="11" eb="13">
      <t>リョクチ</t>
    </rPh>
    <phoneticPr fontId="2"/>
  </si>
  <si>
    <t>虹の杜ニュータウン公園</t>
    <rPh sb="0" eb="1">
      <t>ニジ</t>
    </rPh>
    <rPh sb="2" eb="3">
      <t>モリ</t>
    </rPh>
    <rPh sb="9" eb="11">
      <t>コウエン</t>
    </rPh>
    <phoneticPr fontId="2"/>
  </si>
  <si>
    <t>表町ちびっこ広場</t>
    <rPh sb="0" eb="2">
      <t>オモテマチ</t>
    </rPh>
    <rPh sb="6" eb="8">
      <t>ヒロバ</t>
    </rPh>
    <phoneticPr fontId="2"/>
  </si>
  <si>
    <t>表町第二ちびっこ広場</t>
    <rPh sb="0" eb="2">
      <t>オモテマチ</t>
    </rPh>
    <rPh sb="2" eb="4">
      <t>ダイニ</t>
    </rPh>
    <rPh sb="8" eb="10">
      <t>ヒロバ</t>
    </rPh>
    <phoneticPr fontId="2"/>
  </si>
  <si>
    <t>安塚小前広場</t>
    <rPh sb="0" eb="2">
      <t>ヤスヅカ</t>
    </rPh>
    <rPh sb="2" eb="3">
      <t>ショウ</t>
    </rPh>
    <rPh sb="3" eb="4">
      <t>マエ</t>
    </rPh>
    <rPh sb="4" eb="6">
      <t>ヒロバ</t>
    </rPh>
    <phoneticPr fontId="2"/>
  </si>
  <si>
    <t>本丸一丁目広場</t>
    <rPh sb="0" eb="2">
      <t>ホンマル</t>
    </rPh>
    <rPh sb="2" eb="3">
      <t>イッ</t>
    </rPh>
    <rPh sb="3" eb="5">
      <t>チョウメ</t>
    </rPh>
    <rPh sb="5" eb="7">
      <t>ヒロバ</t>
    </rPh>
    <phoneticPr fontId="2"/>
  </si>
  <si>
    <t>安塚第二ちびっこ広場</t>
    <rPh sb="0" eb="2">
      <t>ヤスヅカ</t>
    </rPh>
    <rPh sb="2" eb="4">
      <t>ダイニ</t>
    </rPh>
    <rPh sb="8" eb="10">
      <t>ヒロバ</t>
    </rPh>
    <phoneticPr fontId="2"/>
  </si>
  <si>
    <t>安塚第三ちびっこ広場</t>
    <rPh sb="0" eb="2">
      <t>ヤスヅカ</t>
    </rPh>
    <rPh sb="2" eb="4">
      <t>ダイサン</t>
    </rPh>
    <rPh sb="8" eb="10">
      <t>ヒロバ</t>
    </rPh>
    <phoneticPr fontId="2"/>
  </si>
  <si>
    <t>安塚第四ちびっこ広場</t>
    <rPh sb="0" eb="2">
      <t>ヤスヅカ</t>
    </rPh>
    <rPh sb="2" eb="4">
      <t>ダイヨン</t>
    </rPh>
    <rPh sb="8" eb="10">
      <t>ヒロバ</t>
    </rPh>
    <phoneticPr fontId="2"/>
  </si>
  <si>
    <t>安塚第五ちびっこ広場</t>
    <rPh sb="0" eb="2">
      <t>ヤスヅカ</t>
    </rPh>
    <rPh sb="2" eb="4">
      <t>ダイゴ</t>
    </rPh>
    <rPh sb="8" eb="10">
      <t>ヒロバ</t>
    </rPh>
    <phoneticPr fontId="2"/>
  </si>
  <si>
    <t>あけぼの町ちびっこ広場</t>
    <rPh sb="4" eb="5">
      <t>マチ</t>
    </rPh>
    <rPh sb="9" eb="11">
      <t>ヒロバ</t>
    </rPh>
    <phoneticPr fontId="2"/>
  </si>
  <si>
    <t>西高野ちびっこ広場</t>
    <rPh sb="0" eb="1">
      <t>ニシ</t>
    </rPh>
    <rPh sb="1" eb="3">
      <t>タカノ</t>
    </rPh>
    <rPh sb="7" eb="9">
      <t>ヒロバ</t>
    </rPh>
    <phoneticPr fontId="2"/>
  </si>
  <si>
    <t>おもちゃのまちちびっこ広場</t>
    <rPh sb="11" eb="13">
      <t>ヒロバ</t>
    </rPh>
    <phoneticPr fontId="2"/>
  </si>
  <si>
    <t>元町第三ちびっこ広場</t>
    <rPh sb="0" eb="2">
      <t>モトマチ</t>
    </rPh>
    <rPh sb="2" eb="4">
      <t>ダイサン</t>
    </rPh>
    <rPh sb="8" eb="10">
      <t>ヒロバ</t>
    </rPh>
    <phoneticPr fontId="2"/>
  </si>
  <si>
    <t>中央町ちびっこ広場</t>
    <rPh sb="0" eb="3">
      <t>チュウオウチョウ</t>
    </rPh>
    <rPh sb="7" eb="9">
      <t>ヒロバ</t>
    </rPh>
    <phoneticPr fontId="2"/>
  </si>
  <si>
    <t>安塚小南公園</t>
    <rPh sb="0" eb="2">
      <t>ヤスヅカ</t>
    </rPh>
    <rPh sb="2" eb="3">
      <t>ショウ</t>
    </rPh>
    <rPh sb="3" eb="4">
      <t>ミナミ</t>
    </rPh>
    <rPh sb="4" eb="6">
      <t>コウエン</t>
    </rPh>
    <phoneticPr fontId="2"/>
  </si>
  <si>
    <t>安塚第六ちびっこ広場</t>
    <rPh sb="0" eb="2">
      <t>ヤスヅカ</t>
    </rPh>
    <rPh sb="2" eb="4">
      <t>ダイロク</t>
    </rPh>
    <rPh sb="8" eb="10">
      <t>ヒロバ</t>
    </rPh>
    <phoneticPr fontId="2"/>
  </si>
  <si>
    <t>表町第三ちびっこ広場</t>
    <rPh sb="0" eb="2">
      <t>オモテマチ</t>
    </rPh>
    <rPh sb="2" eb="4">
      <t>ダイサン</t>
    </rPh>
    <rPh sb="8" eb="10">
      <t>ヒロバ</t>
    </rPh>
    <phoneticPr fontId="2"/>
  </si>
  <si>
    <t>表町第四ちびっこ広場</t>
    <rPh sb="0" eb="2">
      <t>オモテマチ</t>
    </rPh>
    <rPh sb="2" eb="4">
      <t>ダイヨン</t>
    </rPh>
    <rPh sb="8" eb="10">
      <t>ヒロバ</t>
    </rPh>
    <phoneticPr fontId="2"/>
  </si>
  <si>
    <t>あけぼの第二ちびっこ広場</t>
    <rPh sb="4" eb="5">
      <t>ダイ</t>
    </rPh>
    <rPh sb="5" eb="6">
      <t>ニ</t>
    </rPh>
    <rPh sb="10" eb="12">
      <t>ヒロバ</t>
    </rPh>
    <phoneticPr fontId="2"/>
  </si>
  <si>
    <t>若草町広場</t>
    <rPh sb="0" eb="3">
      <t>ワカクサチョウ</t>
    </rPh>
    <rPh sb="3" eb="5">
      <t>ヒロバ</t>
    </rPh>
    <phoneticPr fontId="2"/>
  </si>
  <si>
    <t>安塚第七ちびっこ広場</t>
    <rPh sb="0" eb="2">
      <t>ヤスヅカ</t>
    </rPh>
    <rPh sb="2" eb="3">
      <t>ダイ</t>
    </rPh>
    <rPh sb="3" eb="4">
      <t>ナナ</t>
    </rPh>
    <rPh sb="8" eb="10">
      <t>ヒロバ</t>
    </rPh>
    <phoneticPr fontId="2"/>
  </si>
  <si>
    <t>安塚第八ちびっこ広場</t>
    <rPh sb="0" eb="2">
      <t>ヤスヅカ</t>
    </rPh>
    <rPh sb="2" eb="3">
      <t>ダイ</t>
    </rPh>
    <rPh sb="3" eb="4">
      <t>ハチ</t>
    </rPh>
    <rPh sb="8" eb="10">
      <t>ヒロバ</t>
    </rPh>
    <phoneticPr fontId="2"/>
  </si>
  <si>
    <t>至宝町二丁目広場（仮称）</t>
    <rPh sb="0" eb="2">
      <t>シホウ</t>
    </rPh>
    <rPh sb="2" eb="3">
      <t>チョウ</t>
    </rPh>
    <rPh sb="3" eb="6">
      <t>ニチョウメ</t>
    </rPh>
    <rPh sb="6" eb="8">
      <t>ヒロバ</t>
    </rPh>
    <rPh sb="9" eb="11">
      <t>カショウ</t>
    </rPh>
    <phoneticPr fontId="2"/>
  </si>
  <si>
    <t>安塚第九ちびっこ広場（仮称）</t>
    <rPh sb="0" eb="2">
      <t>ヤスヅカ</t>
    </rPh>
    <rPh sb="2" eb="3">
      <t>ダイ</t>
    </rPh>
    <rPh sb="3" eb="4">
      <t>キュウ</t>
    </rPh>
    <rPh sb="8" eb="10">
      <t>ヒロバ</t>
    </rPh>
    <rPh sb="11" eb="13">
      <t>カショウ</t>
    </rPh>
    <phoneticPr fontId="2"/>
  </si>
  <si>
    <t>中央町公園</t>
    <rPh sb="0" eb="2">
      <t>チュウオウ</t>
    </rPh>
    <rPh sb="2" eb="3">
      <t>チョウ</t>
    </rPh>
    <rPh sb="3" eb="5">
      <t>コウエン</t>
    </rPh>
    <phoneticPr fontId="2"/>
  </si>
  <si>
    <t>追沼団地広場</t>
    <rPh sb="0" eb="1">
      <t>オ</t>
    </rPh>
    <rPh sb="1" eb="2">
      <t>ヌマ</t>
    </rPh>
    <rPh sb="2" eb="4">
      <t>ダンチ</t>
    </rPh>
    <rPh sb="4" eb="6">
      <t>ヒロバ</t>
    </rPh>
    <phoneticPr fontId="2"/>
  </si>
  <si>
    <t>大師町緑地</t>
    <rPh sb="0" eb="2">
      <t>ダイシ</t>
    </rPh>
    <rPh sb="2" eb="3">
      <t>マチ</t>
    </rPh>
    <rPh sb="3" eb="5">
      <t>リョクチ</t>
    </rPh>
    <phoneticPr fontId="2"/>
  </si>
  <si>
    <t>コンクリートブロック</t>
  </si>
  <si>
    <t>プレキャストコンクリート</t>
  </si>
  <si>
    <t>プレストレスコンクリート</t>
  </si>
  <si>
    <t>レンガ造</t>
  </si>
  <si>
    <t>鉄筋コンクリート</t>
  </si>
  <si>
    <t>鉄骨コンクリート</t>
  </si>
  <si>
    <t>鉄骨鉄筋コンクリート</t>
  </si>
  <si>
    <t>土蔵造</t>
  </si>
  <si>
    <t>無筋コンクリート</t>
  </si>
  <si>
    <t>温室</t>
  </si>
  <si>
    <t>火葬場</t>
  </si>
  <si>
    <t>監視所・観察所</t>
  </si>
  <si>
    <t>教習所・養成所・研修所</t>
  </si>
  <si>
    <t>計量器室</t>
  </si>
  <si>
    <t>校舎・園舎</t>
  </si>
  <si>
    <t>講堂</t>
  </si>
  <si>
    <t>事務所</t>
  </si>
  <si>
    <t>自転車置場・置場</t>
  </si>
  <si>
    <t>集会所・会議室</t>
  </si>
  <si>
    <t>住宅</t>
  </si>
  <si>
    <t>住宅附属建物</t>
  </si>
  <si>
    <t>処理場・加工場</t>
  </si>
  <si>
    <t>小屋・畜舎</t>
  </si>
  <si>
    <t>焼却場</t>
  </si>
  <si>
    <t>食堂・調理室</t>
  </si>
  <si>
    <t>塵芥集積所</t>
  </si>
  <si>
    <t>洗場・水飲場</t>
  </si>
  <si>
    <t>倉庫・物置</t>
  </si>
  <si>
    <t>葬祭所・斎場</t>
  </si>
  <si>
    <t>脱衣室・更衣室</t>
  </si>
  <si>
    <t>庁舎</t>
  </si>
  <si>
    <t>陳列所・展示室</t>
  </si>
  <si>
    <t>配電室・電気室</t>
  </si>
  <si>
    <t>保育室・育児室</t>
  </si>
  <si>
    <t>保健室・医務室・衛生室</t>
  </si>
  <si>
    <t>滅菌室</t>
  </si>
  <si>
    <t>浴場・風呂場</t>
  </si>
  <si>
    <t>寮舎・宿舎</t>
  </si>
  <si>
    <t>霊安室・死体安置室</t>
  </si>
  <si>
    <t>濾過室</t>
  </si>
  <si>
    <t>耐用年数</t>
    <rPh sb="0" eb="2">
      <t>タイヨウ</t>
    </rPh>
    <rPh sb="2" eb="4">
      <t>ネンスウ</t>
    </rPh>
    <phoneticPr fontId="6"/>
  </si>
  <si>
    <t>10001-1</t>
  </si>
  <si>
    <t>庁舎1-1</t>
  </si>
  <si>
    <t>ﾁｮｳｼｬ1-1</t>
  </si>
  <si>
    <t>通町</t>
  </si>
  <si>
    <t>396-1</t>
  </si>
  <si>
    <t>総務課</t>
  </si>
  <si>
    <t>総務</t>
  </si>
  <si>
    <t xml:space="preserve">行政財産 </t>
  </si>
  <si>
    <t>不明</t>
  </si>
  <si>
    <t>㎡</t>
  </si>
  <si>
    <t>10001-2</t>
  </si>
  <si>
    <t>庁舎1-2</t>
  </si>
  <si>
    <t>ﾁｮｳｼｬ1-2</t>
  </si>
  <si>
    <t>10001-3</t>
  </si>
  <si>
    <t>庁舎1-3</t>
  </si>
  <si>
    <t>ﾁｮｳｼｬ1-3</t>
  </si>
  <si>
    <t>10001-4</t>
  </si>
  <si>
    <t>庁舎1-4</t>
  </si>
  <si>
    <t>ﾁｮｳｼｬ1-4</t>
  </si>
  <si>
    <t>10001-5</t>
  </si>
  <si>
    <t>庁舎1-5</t>
  </si>
  <si>
    <t>ﾁｮｳｼｬ1-5</t>
  </si>
  <si>
    <t>判明</t>
  </si>
  <si>
    <t>10001-6</t>
  </si>
  <si>
    <t>庁舎2</t>
  </si>
  <si>
    <t>ﾁｮｳｼｬ2</t>
  </si>
  <si>
    <t>10001-7</t>
  </si>
  <si>
    <t>サーバー室</t>
    <rPh sb="4" eb="5">
      <t>シツ</t>
    </rPh>
    <phoneticPr fontId="2"/>
  </si>
  <si>
    <t>ｻｰﾊﾞｰｼﾂ</t>
  </si>
  <si>
    <t>10001-8</t>
  </si>
  <si>
    <t>サーバー室横倉庫</t>
    <rPh sb="4" eb="5">
      <t>シツ</t>
    </rPh>
    <rPh sb="5" eb="6">
      <t>ヨコ</t>
    </rPh>
    <phoneticPr fontId="2"/>
  </si>
  <si>
    <t>ｻｰﾊﾞｰｼﾂﾖｺｿｳｺ</t>
  </si>
  <si>
    <t>10001-9</t>
  </si>
  <si>
    <t>えのき館</t>
    <rPh sb="3" eb="4">
      <t>カン</t>
    </rPh>
    <phoneticPr fontId="2"/>
  </si>
  <si>
    <t>ｴﾉｷｶﾝ</t>
  </si>
  <si>
    <t>10001-10</t>
  </si>
  <si>
    <t>税務課倉庫</t>
    <rPh sb="0" eb="3">
      <t>ゼイムカ</t>
    </rPh>
    <phoneticPr fontId="2"/>
  </si>
  <si>
    <t>ｾﾞｲﾑｶｿｳｺ</t>
  </si>
  <si>
    <t>10001-11</t>
  </si>
  <si>
    <t>建設課北側倉庫</t>
    <rPh sb="0" eb="2">
      <t>ケンセツ</t>
    </rPh>
    <rPh sb="2" eb="3">
      <t>カ</t>
    </rPh>
    <rPh sb="3" eb="4">
      <t>キタ</t>
    </rPh>
    <rPh sb="4" eb="5">
      <t>ガワ</t>
    </rPh>
    <phoneticPr fontId="2"/>
  </si>
  <si>
    <t>ｹﾝｾﾂｶｷﾀｶﾞﾜｿｳｺ</t>
  </si>
  <si>
    <t>10001-13</t>
  </si>
  <si>
    <t>農政課倉庫</t>
    <rPh sb="0" eb="3">
      <t>ノウセイカ</t>
    </rPh>
    <phoneticPr fontId="2"/>
  </si>
  <si>
    <t>ﾉｳｾｲｶｿｳｺ</t>
  </si>
  <si>
    <t>10001-14</t>
  </si>
  <si>
    <t>選管倉庫</t>
    <rPh sb="0" eb="2">
      <t>センカン</t>
    </rPh>
    <phoneticPr fontId="2"/>
  </si>
  <si>
    <t>ｾﾝｶﾝｿｳｺ</t>
  </si>
  <si>
    <t>10001-15</t>
  </si>
  <si>
    <t>石蔵倉庫</t>
    <rPh sb="0" eb="1">
      <t>イシ</t>
    </rPh>
    <rPh sb="1" eb="2">
      <t>グラ</t>
    </rPh>
    <rPh sb="2" eb="4">
      <t>ソウコ</t>
    </rPh>
    <phoneticPr fontId="2"/>
  </si>
  <si>
    <t>ｲｼｸﾞﾗｿｳｺ</t>
  </si>
  <si>
    <t>10001-16</t>
  </si>
  <si>
    <t>ｼｬｺ</t>
  </si>
  <si>
    <t>10001-20</t>
  </si>
  <si>
    <t>石油倉庫</t>
    <rPh sb="0" eb="2">
      <t>セキユ</t>
    </rPh>
    <rPh sb="2" eb="4">
      <t>ソウコ</t>
    </rPh>
    <phoneticPr fontId="2"/>
  </si>
  <si>
    <t>ｾｷﾕｿｳｺ</t>
  </si>
  <si>
    <t>コンクリートブロック造</t>
  </si>
  <si>
    <t>10001-21</t>
  </si>
  <si>
    <t>ﾎﾟﾝﾌﾟｼﾂ</t>
  </si>
  <si>
    <t>10001-22</t>
  </si>
  <si>
    <t>庁舎東プレハブ倉庫</t>
    <rPh sb="0" eb="2">
      <t>チョウシャ</t>
    </rPh>
    <rPh sb="2" eb="3">
      <t>ヒガシ</t>
    </rPh>
    <rPh sb="7" eb="9">
      <t>ソウコ</t>
    </rPh>
    <phoneticPr fontId="2"/>
  </si>
  <si>
    <t>ﾁｮｳｼｬﾋｶﾞｼﾌﾟﾚﾊﾌﾞｿｳｺ</t>
  </si>
  <si>
    <t>10001-23</t>
  </si>
  <si>
    <t>ひばり館</t>
  </si>
  <si>
    <t>ﾋﾊﾞﾘｶﾝ</t>
  </si>
  <si>
    <t>12-22</t>
  </si>
  <si>
    <t>15001-1</t>
  </si>
  <si>
    <t>壬生南部地区（1-1）消防センタ－</t>
  </si>
  <si>
    <t>980-2</t>
  </si>
  <si>
    <t>消防(警察)</t>
  </si>
  <si>
    <t>15015-1</t>
  </si>
  <si>
    <t>1-2消防センタ－</t>
  </si>
  <si>
    <t>9-24</t>
  </si>
  <si>
    <t>15002-2</t>
  </si>
  <si>
    <t>壬生西部地区（1-3）消防センタ－</t>
  </si>
  <si>
    <t>棚の外1455-1</t>
  </si>
  <si>
    <t>15003-2</t>
  </si>
  <si>
    <t>藤井南部地区（1-4）消防センタ－</t>
  </si>
  <si>
    <t>渡宮882-2</t>
  </si>
  <si>
    <t>15004-1</t>
  </si>
  <si>
    <t>藤井地区（1-5）消防センタ－</t>
  </si>
  <si>
    <t>車塚3453-5</t>
  </si>
  <si>
    <t>15005-2</t>
  </si>
  <si>
    <t>上稲葉地区（2-1）消防センタ－</t>
  </si>
  <si>
    <t xml:space="preserve">権三郎内932-     </t>
  </si>
  <si>
    <t>15006-1</t>
  </si>
  <si>
    <t>七ツ石地区（2-2）消防センタ－</t>
  </si>
  <si>
    <t/>
  </si>
  <si>
    <t>15007-2</t>
  </si>
  <si>
    <t>羽生田地区（2-3）消防センタ－</t>
  </si>
  <si>
    <t>下り2148-8</t>
  </si>
  <si>
    <t>15008-1</t>
  </si>
  <si>
    <t>福和田地区（2-4）消防センタ－詰所</t>
  </si>
  <si>
    <t>1003-1</t>
  </si>
  <si>
    <t>15018-1</t>
  </si>
  <si>
    <t>福和田地区（2-4）消防センタ－</t>
  </si>
  <si>
    <t>1001-13</t>
  </si>
  <si>
    <t>15009-1</t>
  </si>
  <si>
    <t>下稲葉地区（2-5）消防センタ－</t>
  </si>
  <si>
    <t>磐裂908-1</t>
  </si>
  <si>
    <t>15010-1</t>
  </si>
  <si>
    <t>安塚地区（3-1）消防センタ－</t>
  </si>
  <si>
    <t>南原1095-2</t>
  </si>
  <si>
    <t>15011-1</t>
  </si>
  <si>
    <t>上田地区(3-2)消防センタ－</t>
  </si>
  <si>
    <t>1469-5</t>
  </si>
  <si>
    <t>15012-1</t>
  </si>
  <si>
    <t>中泉地区（3-3）消防センタ－</t>
  </si>
  <si>
    <t>856-1</t>
  </si>
  <si>
    <t>15013-2</t>
  </si>
  <si>
    <t>助谷地区（3-4）消防センタ－</t>
  </si>
  <si>
    <t>中丸677-7</t>
  </si>
  <si>
    <t>15014-2</t>
  </si>
  <si>
    <t>国谷地区（3-5）消防センタ－</t>
  </si>
  <si>
    <t>大ヶ島910-2</t>
  </si>
  <si>
    <t>15016-1</t>
  </si>
  <si>
    <t>消防防災センター</t>
    <rPh sb="0" eb="2">
      <t>ショウボウ</t>
    </rPh>
    <rPh sb="2" eb="4">
      <t>ボウサイ</t>
    </rPh>
    <phoneticPr fontId="2"/>
  </si>
  <si>
    <t>9-15</t>
  </si>
  <si>
    <t>15017-1</t>
  </si>
  <si>
    <t>消防団本部資機材車車庫</t>
  </si>
  <si>
    <t>9-16</t>
  </si>
  <si>
    <t>17002-1</t>
  </si>
  <si>
    <t>水防倉庫</t>
  </si>
  <si>
    <t>棚の外1455-</t>
  </si>
  <si>
    <t>80029-1</t>
  </si>
  <si>
    <t>旧睦作業所-事務所</t>
    <rPh sb="0" eb="1">
      <t>キュウ</t>
    </rPh>
    <rPh sb="1" eb="2">
      <t>ムツミ</t>
    </rPh>
    <rPh sb="2" eb="4">
      <t>サギョウ</t>
    </rPh>
    <rPh sb="4" eb="5">
      <t>ショ</t>
    </rPh>
    <rPh sb="6" eb="8">
      <t>ジム</t>
    </rPh>
    <rPh sb="8" eb="9">
      <t>ショ</t>
    </rPh>
    <phoneticPr fontId="2"/>
  </si>
  <si>
    <t>ｷｭｳﾑﾂﾐｻｷﾞｮｳｼｮｰｼﾞﾑｼｮ</t>
  </si>
  <si>
    <t>六美232-3</t>
  </si>
  <si>
    <t xml:space="preserve">普通財産 </t>
  </si>
  <si>
    <t>80029-2</t>
  </si>
  <si>
    <t>旧睦作業所-作業所</t>
    <rPh sb="0" eb="1">
      <t>キュウ</t>
    </rPh>
    <rPh sb="1" eb="2">
      <t>ムツミ</t>
    </rPh>
    <rPh sb="2" eb="4">
      <t>サギョウ</t>
    </rPh>
    <rPh sb="4" eb="5">
      <t>ショ</t>
    </rPh>
    <rPh sb="6" eb="8">
      <t>サギョウ</t>
    </rPh>
    <rPh sb="8" eb="9">
      <t>ショ</t>
    </rPh>
    <phoneticPr fontId="2"/>
  </si>
  <si>
    <t>ｷｭｳﾑﾂﾐｻｷﾞｮｳｼｮｰｻｷﾞｮｳｼｮ</t>
  </si>
  <si>
    <t>要確認</t>
    <rPh sb="0" eb="1">
      <t>ヨウ</t>
    </rPh>
    <rPh sb="1" eb="3">
      <t>カクニン</t>
    </rPh>
    <phoneticPr fontId="2"/>
  </si>
  <si>
    <t>12001-1</t>
  </si>
  <si>
    <t>南犬飼出張所</t>
    <rPh sb="3" eb="4">
      <t>デ</t>
    </rPh>
    <rPh sb="4" eb="5">
      <t>チョウ</t>
    </rPh>
    <phoneticPr fontId="2"/>
  </si>
  <si>
    <t>ﾐﾅﾐｲﾇｶｲｼｭｯﾁｮｳｼﾞｮ</t>
  </si>
  <si>
    <t>南原1170-27</t>
  </si>
  <si>
    <t>稲葉出張所</t>
    <rPh sb="0" eb="2">
      <t>イナバ</t>
    </rPh>
    <rPh sb="2" eb="4">
      <t>シュッチョウ</t>
    </rPh>
    <rPh sb="4" eb="5">
      <t>ショ</t>
    </rPh>
    <phoneticPr fontId="2"/>
  </si>
  <si>
    <t>12002-1</t>
  </si>
  <si>
    <t>稲葉出張所</t>
    <rPh sb="2" eb="4">
      <t>シュッチョウ</t>
    </rPh>
    <rPh sb="4" eb="5">
      <t>ショ</t>
    </rPh>
    <phoneticPr fontId="2"/>
  </si>
  <si>
    <t>ｲﾅﾊﾞｼｭｯﾁｮｳｼｮ</t>
  </si>
  <si>
    <t>権三郎内933-1</t>
  </si>
  <si>
    <t>ｺﾞﾝｻﾞﾌﾞﾛｳｳﾁ933-1</t>
  </si>
  <si>
    <t>出張所</t>
    <rPh sb="0" eb="2">
      <t>シュッチョウ</t>
    </rPh>
    <rPh sb="2" eb="3">
      <t>ショ</t>
    </rPh>
    <phoneticPr fontId="2"/>
  </si>
  <si>
    <t>24001-1</t>
  </si>
  <si>
    <t>事務所</t>
    <rPh sb="0" eb="2">
      <t>ジム</t>
    </rPh>
    <rPh sb="2" eb="3">
      <t>ショ</t>
    </rPh>
    <phoneticPr fontId="2"/>
  </si>
  <si>
    <t>ﾎｲｸｶﾝﾘﾄｳ</t>
  </si>
  <si>
    <t>権三郎内935-2</t>
  </si>
  <si>
    <t>ｺﾞﾝｻﾞﾌﾞﾛｳﾅｲ</t>
  </si>
  <si>
    <t>24001-2</t>
  </si>
  <si>
    <t>遊戯室棟</t>
  </si>
  <si>
    <t>24001-3</t>
  </si>
  <si>
    <t>保育管理棟</t>
  </si>
  <si>
    <t>24001-4</t>
  </si>
  <si>
    <t>倉庫</t>
  </si>
  <si>
    <t>ｿｳｺ</t>
  </si>
  <si>
    <t>24001-5</t>
  </si>
  <si>
    <t>石油庫</t>
  </si>
  <si>
    <t>ｾｷﾕｺ</t>
  </si>
  <si>
    <t>24001-6</t>
  </si>
  <si>
    <t>24002-1</t>
  </si>
  <si>
    <t>管理・保育棟</t>
  </si>
  <si>
    <t>ｶﾝﾘ･ﾎｲｸﾄｳ</t>
  </si>
  <si>
    <t>ｴｷﾋｶﾞｼﾁｮｳ</t>
  </si>
  <si>
    <t>156-2</t>
  </si>
  <si>
    <t>24002-2</t>
  </si>
  <si>
    <t>ﾕｳｷﾞｼﾂﾄｳ</t>
  </si>
  <si>
    <t>24002-3</t>
  </si>
  <si>
    <t>押入</t>
  </si>
  <si>
    <t>ｵｼｲﾚ</t>
  </si>
  <si>
    <t>24002-4</t>
  </si>
  <si>
    <t>24002-5</t>
  </si>
  <si>
    <t>24003-1</t>
  </si>
  <si>
    <t>ｴﾝｼｬ</t>
  </si>
  <si>
    <t>陣場1165-3</t>
  </si>
  <si>
    <t>ｼﾞﾝﾊﾞ</t>
  </si>
  <si>
    <t>24003-2</t>
  </si>
  <si>
    <t>園舎</t>
  </si>
  <si>
    <t>24003-3</t>
  </si>
  <si>
    <t>24003-4</t>
  </si>
  <si>
    <t>プロパン庫</t>
  </si>
  <si>
    <t>ﾌﾟﾛﾊﾟﾝｺ</t>
  </si>
  <si>
    <t>24003-5</t>
  </si>
  <si>
    <t>24004-1</t>
  </si>
  <si>
    <t>367-2</t>
  </si>
  <si>
    <t>24004-2</t>
  </si>
  <si>
    <t>24004-3</t>
  </si>
  <si>
    <t>24004-4</t>
  </si>
  <si>
    <t>24005-1</t>
  </si>
  <si>
    <t>南原1179-1</t>
  </si>
  <si>
    <t>ﾐﾅﾐﾊﾗ</t>
  </si>
  <si>
    <t>24005-2</t>
  </si>
  <si>
    <t>24005-3</t>
  </si>
  <si>
    <t>24005-4</t>
  </si>
  <si>
    <t>24005-5</t>
  </si>
  <si>
    <t>事務室</t>
  </si>
  <si>
    <t>ｼﾞﾑｼﾂ</t>
  </si>
  <si>
    <t>60013-1</t>
  </si>
  <si>
    <t>児童館</t>
  </si>
  <si>
    <t>ｼﾞﾄﾞｳｶﾝ</t>
  </si>
  <si>
    <t>六美281-1</t>
  </si>
  <si>
    <t>ﾑﾂﾐ</t>
  </si>
  <si>
    <t>60013-2</t>
  </si>
  <si>
    <t>60015-1</t>
  </si>
  <si>
    <t>20006-2</t>
  </si>
  <si>
    <t>放課後児童クラブ用教室</t>
    <rPh sb="0" eb="3">
      <t>ホウカゴ</t>
    </rPh>
    <rPh sb="3" eb="5">
      <t>ジドウ</t>
    </rPh>
    <rPh sb="8" eb="9">
      <t>ヨウ</t>
    </rPh>
    <rPh sb="9" eb="11">
      <t>キョウシツ</t>
    </rPh>
    <phoneticPr fontId="2"/>
  </si>
  <si>
    <t>ﾎｳｶｺﾞｼﾞﾄﾞｳｸﾗﾌﾞﾖｳｷｮｳｼﾂ</t>
  </si>
  <si>
    <t>三丁目5-3</t>
  </si>
  <si>
    <t>20005-2</t>
  </si>
  <si>
    <t>二丁目1663-2</t>
  </si>
  <si>
    <t>20008-2</t>
  </si>
  <si>
    <t>鹿島原2078-1</t>
  </si>
  <si>
    <t>20007-2</t>
  </si>
  <si>
    <t>六美231-1</t>
  </si>
  <si>
    <t>20004-1</t>
  </si>
  <si>
    <t>上原189-1</t>
  </si>
  <si>
    <t>60012-1</t>
  </si>
  <si>
    <t>ふれあい女性センター</t>
    <rPh sb="4" eb="6">
      <t>ジョセイ</t>
    </rPh>
    <phoneticPr fontId="2"/>
  </si>
  <si>
    <t>ﾌﾚｱｲｼﾞｮｾｲｾﾝﾀｰ</t>
  </si>
  <si>
    <t>冨士下1350-2</t>
  </si>
  <si>
    <t>産業振興</t>
  </si>
  <si>
    <t>60012-2</t>
  </si>
  <si>
    <t>炊事室</t>
  </si>
  <si>
    <t>ｽｲｼﾞｼﾂ</t>
  </si>
  <si>
    <t>60007-1</t>
  </si>
  <si>
    <t>おもちゃ博物館</t>
  </si>
  <si>
    <t>ｵﾓﾁｬﾊｸﾌﾞﾂｶﾝ</t>
  </si>
  <si>
    <t>明城2300</t>
  </si>
  <si>
    <t>おもちゃ博物館(自動制御設備更新)</t>
    <rPh sb="8" eb="10">
      <t>ジドウ</t>
    </rPh>
    <rPh sb="10" eb="12">
      <t>セイギョ</t>
    </rPh>
    <rPh sb="12" eb="14">
      <t>セツビ</t>
    </rPh>
    <rPh sb="14" eb="16">
      <t>コウシン</t>
    </rPh>
    <phoneticPr fontId="2"/>
  </si>
  <si>
    <t>ｵﾓﾁｬﾊｸﾌﾞﾂｶﾝ(ｼﾞﾄﾞｳｾｲｷﾞｮｾﾂﾋﾞｺｳｼﾝ)</t>
  </si>
  <si>
    <t>おもちゃ博物館(トイレ更新)</t>
    <rPh sb="11" eb="13">
      <t>コウシン</t>
    </rPh>
    <phoneticPr fontId="2"/>
  </si>
  <si>
    <t>ｵﾓﾁｬﾊｸﾌﾞﾂｶﾝ(ﾄｲﾚｺｳｼﾝ)</t>
  </si>
  <si>
    <t>おもちゃ博物館(空調熱交換器更新)</t>
    <rPh sb="4" eb="7">
      <t>ハクブツカン</t>
    </rPh>
    <rPh sb="8" eb="10">
      <t>クウチョウ</t>
    </rPh>
    <rPh sb="10" eb="14">
      <t>ネツコウカンキ</t>
    </rPh>
    <rPh sb="14" eb="16">
      <t>コウシン</t>
    </rPh>
    <phoneticPr fontId="2"/>
  </si>
  <si>
    <t>ｵﾓﾁｬﾊｸﾌﾞﾂｶﾝ(ｸｳﾁｮｳﾈﾂｺｳｶﾝｷｺｳｼﾝ)</t>
  </si>
  <si>
    <t>おもちゃ博物館(監視カメラ更新)</t>
    <rPh sb="4" eb="7">
      <t>ハクブツカン</t>
    </rPh>
    <rPh sb="8" eb="10">
      <t>カンシ</t>
    </rPh>
    <rPh sb="13" eb="15">
      <t>コウシン</t>
    </rPh>
    <phoneticPr fontId="2"/>
  </si>
  <si>
    <t>ｵﾓﾁｬﾊｸﾌﾞﾂｶﾝ(ｶﾝｼｶﾒﾗｺｳｼﾝ)</t>
  </si>
  <si>
    <t>60007-2</t>
  </si>
  <si>
    <t>別館</t>
  </si>
  <si>
    <t>ﾍﾞｯｶﾝ</t>
  </si>
  <si>
    <t>60007-3</t>
  </si>
  <si>
    <t>売店食堂</t>
  </si>
  <si>
    <t>ﾊﾞｲﾃﾝｼｮｸﾄﾞｳ</t>
  </si>
  <si>
    <t>60008-1</t>
  </si>
  <si>
    <t>収蔵庫</t>
  </si>
  <si>
    <t>ｼｭｳｿﾞｳｺ</t>
  </si>
  <si>
    <t>60008-2</t>
  </si>
  <si>
    <t>23001-1</t>
  </si>
  <si>
    <t>１号棟</t>
  </si>
  <si>
    <t>ｲﾁｺﾞｳﾄｳ</t>
  </si>
  <si>
    <t>ﾑﾂﾐ281-1</t>
  </si>
  <si>
    <t>生活インフラ・国土保全</t>
  </si>
  <si>
    <t>23001-2</t>
  </si>
  <si>
    <t>２号棟</t>
  </si>
  <si>
    <t>ﾆｺﾞｳﾄｳ</t>
  </si>
  <si>
    <t>23001-3</t>
  </si>
  <si>
    <t>３号棟</t>
  </si>
  <si>
    <t>ｻﾝｺﾞｳﾄｳ</t>
  </si>
  <si>
    <t>23001-4</t>
  </si>
  <si>
    <t>４号棟</t>
  </si>
  <si>
    <t>ﾖﾝｺﾞｳﾄｳ</t>
  </si>
  <si>
    <t>23001-33</t>
  </si>
  <si>
    <t>Ｂ２９～３２</t>
  </si>
  <si>
    <t>B29~32</t>
  </si>
  <si>
    <t>土蔵造</t>
    <rPh sb="0" eb="2">
      <t>ドゾウ</t>
    </rPh>
    <rPh sb="2" eb="3">
      <t>ツク</t>
    </rPh>
    <phoneticPr fontId="2"/>
  </si>
  <si>
    <t>23001-34</t>
  </si>
  <si>
    <t>Ｂ３３～３６</t>
  </si>
  <si>
    <t>B33~36</t>
  </si>
  <si>
    <t>23001-36</t>
  </si>
  <si>
    <t>ソウコ</t>
  </si>
  <si>
    <t>23001-37</t>
  </si>
  <si>
    <t>23001-38</t>
  </si>
  <si>
    <t>23001-39</t>
  </si>
  <si>
    <t>23001-40</t>
  </si>
  <si>
    <t>23001-42</t>
  </si>
  <si>
    <t>集会所</t>
  </si>
  <si>
    <t>ｼｭｳｶｲｼﾞｮｳ</t>
  </si>
  <si>
    <t>23002-1</t>
  </si>
  <si>
    <t>192-5</t>
  </si>
  <si>
    <t>23002-2</t>
  </si>
  <si>
    <t>23002-3</t>
  </si>
  <si>
    <t>23002-4</t>
  </si>
  <si>
    <t>23002-5</t>
  </si>
  <si>
    <t>23002-6</t>
  </si>
  <si>
    <t>23002-7</t>
  </si>
  <si>
    <t>23002-8</t>
  </si>
  <si>
    <t>23002-9</t>
  </si>
  <si>
    <t>23002-10</t>
  </si>
  <si>
    <t>23002-11</t>
  </si>
  <si>
    <t>23002-12</t>
  </si>
  <si>
    <t>23002-13</t>
  </si>
  <si>
    <t>23002-14</t>
  </si>
  <si>
    <t>自成館</t>
    <rPh sb="0" eb="1">
      <t>ジ</t>
    </rPh>
    <rPh sb="1" eb="2">
      <t>セイ</t>
    </rPh>
    <rPh sb="2" eb="3">
      <t>カン</t>
    </rPh>
    <phoneticPr fontId="6"/>
  </si>
  <si>
    <t>展示室・トイレ</t>
    <rPh sb="0" eb="3">
      <t>テンジシツ</t>
    </rPh>
    <phoneticPr fontId="2"/>
  </si>
  <si>
    <t>ﾃﾝｼﾞｼﾂ･ﾄｲﾚ</t>
  </si>
  <si>
    <t>みらい館</t>
    <rPh sb="3" eb="4">
      <t>カン</t>
    </rPh>
    <phoneticPr fontId="2"/>
  </si>
  <si>
    <t>ﾐﾗｲｶﾝ</t>
  </si>
  <si>
    <t>国谷1870-2</t>
    <rPh sb="0" eb="2">
      <t>クニヤ</t>
    </rPh>
    <phoneticPr fontId="2"/>
  </si>
  <si>
    <t>地域交流拠点施設</t>
    <rPh sb="0" eb="2">
      <t>チイキ</t>
    </rPh>
    <rPh sb="2" eb="4">
      <t>コウリュウ</t>
    </rPh>
    <rPh sb="4" eb="6">
      <t>キョテン</t>
    </rPh>
    <rPh sb="6" eb="8">
      <t>シセツ</t>
    </rPh>
    <phoneticPr fontId="2"/>
  </si>
  <si>
    <t>案内所</t>
    <rPh sb="0" eb="2">
      <t>アンナイ</t>
    </rPh>
    <rPh sb="2" eb="3">
      <t>ショ</t>
    </rPh>
    <phoneticPr fontId="6"/>
  </si>
  <si>
    <t>20001-1</t>
  </si>
  <si>
    <t>普通特別教室棟</t>
  </si>
  <si>
    <t>ﾌﾂｳﾄｸﾍﾞﾂｷｮｳｼﾂﾄｳ</t>
  </si>
  <si>
    <t>権三郎内881</t>
  </si>
  <si>
    <t>教育</t>
  </si>
  <si>
    <t>20001-2</t>
  </si>
  <si>
    <t>管理教室棟</t>
  </si>
  <si>
    <t>ｶﾝﾘｷｮｳｼﾂﾄｳ</t>
  </si>
  <si>
    <t>20001-3</t>
  </si>
  <si>
    <t>給食棟</t>
  </si>
  <si>
    <t>ｷｭｳｼｮｸﾄｳ</t>
  </si>
  <si>
    <t>20001-4</t>
  </si>
  <si>
    <t>ﾀｲｲｸｶﾝ</t>
  </si>
  <si>
    <t>20001-5</t>
  </si>
  <si>
    <t>プール管理棟</t>
  </si>
  <si>
    <t>ﾌﾟｰﾙｶﾝﾘﾄｳ</t>
  </si>
  <si>
    <t>20001-6</t>
  </si>
  <si>
    <t>体育器具庫</t>
  </si>
  <si>
    <t>ﾀｲｲｸｷｸﾞｺ</t>
  </si>
  <si>
    <t>20001-7</t>
  </si>
  <si>
    <t>20001-8</t>
  </si>
  <si>
    <t>屋外トイレ</t>
  </si>
  <si>
    <t>ｵｸｶﾞｲﾄｲﾚ</t>
  </si>
  <si>
    <t>20002-1</t>
  </si>
  <si>
    <t>新廊2142-1</t>
  </si>
  <si>
    <t>20002-2</t>
  </si>
  <si>
    <t>給食室，食堂</t>
  </si>
  <si>
    <t>ｷｭｳｼｮｸｼﾂ､ｼｮｸﾄﾞｳ</t>
  </si>
  <si>
    <t>20002-3</t>
  </si>
  <si>
    <t>20002-4</t>
  </si>
  <si>
    <t>体育倉庫</t>
  </si>
  <si>
    <t>ﾀｲｲｸｿｳｺ</t>
  </si>
  <si>
    <t>20002-5</t>
  </si>
  <si>
    <t>プール附属室</t>
  </si>
  <si>
    <t>ﾌﾟｰﾙﾌｿﾞｸｼﾂ</t>
  </si>
  <si>
    <t>20002-6</t>
  </si>
  <si>
    <t>20002-7</t>
  </si>
  <si>
    <t>20003-1</t>
  </si>
  <si>
    <t>校舎棟</t>
  </si>
  <si>
    <t>ｺｳｼｬﾄｳ</t>
  </si>
  <si>
    <t>宿坪1267-1</t>
  </si>
  <si>
    <t>20003-2</t>
  </si>
  <si>
    <t>20003-3</t>
  </si>
  <si>
    <t>20003-4</t>
  </si>
  <si>
    <t>プール付属室</t>
  </si>
  <si>
    <t>20003-5</t>
  </si>
  <si>
    <t>20003-6</t>
  </si>
  <si>
    <t>20003-7</t>
  </si>
  <si>
    <t>屋外便所</t>
  </si>
  <si>
    <t>ｵｸｶﾞｲﾍﾞﾝｼﾞｮ</t>
  </si>
  <si>
    <t>20003-8</t>
  </si>
  <si>
    <t>機械室</t>
  </si>
  <si>
    <t>ｷｶｲｼﾂ</t>
  </si>
  <si>
    <t>20003-9</t>
  </si>
  <si>
    <t>20003-10</t>
  </si>
  <si>
    <t>受水ポンプ室</t>
  </si>
  <si>
    <t>ｼﾞｭｽｲﾎﾟﾝﾌﾟｼﾂ</t>
  </si>
  <si>
    <t>20004-2</t>
  </si>
  <si>
    <t>ｷｭｳｼｮｸｼﾂ</t>
  </si>
  <si>
    <t>20004-3</t>
  </si>
  <si>
    <t>20004-4</t>
  </si>
  <si>
    <t>20004-5</t>
  </si>
  <si>
    <t>20004-9</t>
  </si>
  <si>
    <t>20004-10</t>
  </si>
  <si>
    <t>20004-11</t>
  </si>
  <si>
    <t>用具庫</t>
  </si>
  <si>
    <t>ﾖｳｸﾞｺ</t>
  </si>
  <si>
    <t>20004-12</t>
  </si>
  <si>
    <t>20004-13</t>
  </si>
  <si>
    <t>ポンプ室</t>
    <rPh sb="3" eb="4">
      <t>シツ</t>
    </rPh>
    <phoneticPr fontId="2"/>
  </si>
  <si>
    <t>20005-1</t>
  </si>
  <si>
    <t>教室棟</t>
  </si>
  <si>
    <t>ｷｮｳｼﾂﾄｳ</t>
  </si>
  <si>
    <t>20005-3</t>
  </si>
  <si>
    <t>20005-4</t>
  </si>
  <si>
    <t>20005-5</t>
  </si>
  <si>
    <t>屋内プール</t>
    <rPh sb="0" eb="2">
      <t>オクナイ</t>
    </rPh>
    <phoneticPr fontId="2"/>
  </si>
  <si>
    <t>ｵｸﾅｲﾌﾟｰﾙ</t>
  </si>
  <si>
    <t>20005-6</t>
  </si>
  <si>
    <t>20005-7</t>
  </si>
  <si>
    <t>渡り廊下棟（西側）</t>
    <rPh sb="6" eb="8">
      <t>ニシガワ</t>
    </rPh>
    <phoneticPr fontId="2"/>
  </si>
  <si>
    <t>ﾜﾀﾘﾛｳｶﾄｳ</t>
  </si>
  <si>
    <t>20005-8</t>
  </si>
  <si>
    <t>渡り廊下棟（東側）</t>
    <rPh sb="6" eb="8">
      <t>ヒガシガワ</t>
    </rPh>
    <phoneticPr fontId="2"/>
  </si>
  <si>
    <t>20005-9</t>
  </si>
  <si>
    <t>20005-10</t>
  </si>
  <si>
    <t>20005-12</t>
  </si>
  <si>
    <t>石油貯蔵庫</t>
  </si>
  <si>
    <t>ｾｷﾕﾁｮｿﾞｳｺ</t>
  </si>
  <si>
    <t>20006-1</t>
  </si>
  <si>
    <t>20006-3</t>
  </si>
  <si>
    <t>エレベ－タ棟</t>
  </si>
  <si>
    <t>ｴﾚﾍﾞｰﾀﾄｳ</t>
  </si>
  <si>
    <t>20006-4</t>
  </si>
  <si>
    <t>給食室棟</t>
  </si>
  <si>
    <t>ｷｭｳｼｮｸｼﾂﾄｳ</t>
  </si>
  <si>
    <t>20006-5</t>
  </si>
  <si>
    <t>屋内運動場</t>
  </si>
  <si>
    <t>ｵｸﾅｲｳﾝﾄﾞｳｼﾞｮｳ</t>
  </si>
  <si>
    <t>20006-6</t>
  </si>
  <si>
    <t>20006-7</t>
  </si>
  <si>
    <t>20006-8</t>
  </si>
  <si>
    <t>ボンベ庫</t>
  </si>
  <si>
    <t>ﾎﾞﾝﾍﾞｺ</t>
  </si>
  <si>
    <t>20006-9</t>
  </si>
  <si>
    <t>プ－ル付属室</t>
  </si>
  <si>
    <t>ﾌﾟｰﾙﾌｿﾞｸｺ</t>
  </si>
  <si>
    <t>20007-1</t>
  </si>
  <si>
    <t>管理特別教室棟</t>
  </si>
  <si>
    <t>ｶﾝﾘﾄｸﾍﾞﾂｷｮｳｼﾂﾄｳ</t>
  </si>
  <si>
    <t>20007-3</t>
  </si>
  <si>
    <t>20007-4</t>
  </si>
  <si>
    <t>20007-5</t>
  </si>
  <si>
    <t>給食室（1）</t>
  </si>
  <si>
    <t>ｷｭｳｼｮｸｼﾂ(1)</t>
  </si>
  <si>
    <t>20007-6</t>
  </si>
  <si>
    <t>給食室（2）</t>
  </si>
  <si>
    <t>ｷｭｳｼｮｸｼﾂ(2)</t>
  </si>
  <si>
    <t>20007-7</t>
  </si>
  <si>
    <t>20007-8</t>
  </si>
  <si>
    <t>プール附属室棟</t>
  </si>
  <si>
    <t>ﾌﾟｰﾙﾌｿﾞｸｼﾂﾄｳ</t>
  </si>
  <si>
    <t>20007-9</t>
  </si>
  <si>
    <t>便所棟</t>
  </si>
  <si>
    <t>ﾍﾞﾝｼﾞｮﾄｳ</t>
  </si>
  <si>
    <t>20007-10</t>
  </si>
  <si>
    <t>20007-11</t>
  </si>
  <si>
    <t>20007-12</t>
  </si>
  <si>
    <t>20007-13</t>
  </si>
  <si>
    <t>20007-14</t>
  </si>
  <si>
    <t>20008-1</t>
  </si>
  <si>
    <t>管理普通教室棟</t>
  </si>
  <si>
    <t>ｶﾝﾘﾌﾂｳｷｮｳｼﾂﾄｳ</t>
  </si>
  <si>
    <t>20008-3</t>
  </si>
  <si>
    <t>20008-4</t>
  </si>
  <si>
    <t>20008-5</t>
  </si>
  <si>
    <t>20008-6</t>
  </si>
  <si>
    <t>20008-7</t>
  </si>
  <si>
    <t>20008-8</t>
  </si>
  <si>
    <t>20008-9</t>
  </si>
  <si>
    <t>20008-10</t>
  </si>
  <si>
    <t>20008-11</t>
  </si>
  <si>
    <t>21001-1</t>
  </si>
  <si>
    <t>東原743-1</t>
  </si>
  <si>
    <t>21001-2</t>
  </si>
  <si>
    <t>普通教室棟</t>
  </si>
  <si>
    <t>ﾌﾂｳｷｮｳｼﾂﾄｳ</t>
  </si>
  <si>
    <t>21001-3</t>
  </si>
  <si>
    <t>普通及び特別教室棟（1）</t>
  </si>
  <si>
    <t>ﾌﾂｳｵﾖﾋﾞﾄｸﾍﾞﾂｷｮｳｼﾂﾄｳ(1)</t>
  </si>
  <si>
    <t>21001-4</t>
  </si>
  <si>
    <t>普通及び特別教室棟（2）</t>
  </si>
  <si>
    <t>ﾌﾂｳｵﾖﾋﾞﾄｸﾍﾞﾂｷｮｳｼﾂﾄｳ(2)</t>
  </si>
  <si>
    <t>21001-6</t>
  </si>
  <si>
    <t>特別教室棟</t>
  </si>
  <si>
    <t>ﾄｸﾍﾞﾂｷｮｳｼﾂﾄｳ</t>
  </si>
  <si>
    <t>21001-7</t>
  </si>
  <si>
    <t>ホール棟（1）</t>
  </si>
  <si>
    <t>ﾎｰﾙﾄｳ(1)</t>
  </si>
  <si>
    <t>21001-8</t>
  </si>
  <si>
    <t>ホール棟（2）</t>
  </si>
  <si>
    <t>ﾎｰﾙﾄｳ(2)</t>
  </si>
  <si>
    <t>21001-9</t>
  </si>
  <si>
    <t>21001-10</t>
  </si>
  <si>
    <t>渡り廊下棟</t>
  </si>
  <si>
    <t>21001-11</t>
  </si>
  <si>
    <t>21001-12</t>
  </si>
  <si>
    <t>21001-13</t>
  </si>
  <si>
    <t>柔剣道場</t>
  </si>
  <si>
    <t>ｼﾞｭｳｹﾝﾄﾞｳｼﾞｮｳ</t>
  </si>
  <si>
    <t>21001-14</t>
  </si>
  <si>
    <t>21001-15</t>
  </si>
  <si>
    <t>21001-16</t>
  </si>
  <si>
    <t>プールハウス</t>
  </si>
  <si>
    <t>ﾌﾟｰﾙﾊｳｽ</t>
  </si>
  <si>
    <t>21001-17</t>
  </si>
  <si>
    <t>部室</t>
  </si>
  <si>
    <t>ﾌﾞｼﾂ</t>
  </si>
  <si>
    <t>21001-18</t>
  </si>
  <si>
    <t>21001-19</t>
  </si>
  <si>
    <t>受水槽用機械室</t>
  </si>
  <si>
    <t>ｼﾞｭｽｲｿｳﾖｳｷｶｲｼﾂ</t>
  </si>
  <si>
    <t>21002-1</t>
  </si>
  <si>
    <t>下馬木前2770</t>
  </si>
  <si>
    <t>21002-2</t>
  </si>
  <si>
    <t>21002-3</t>
  </si>
  <si>
    <t>21002-4</t>
  </si>
  <si>
    <t>21002-5</t>
  </si>
  <si>
    <t>第2体育館</t>
  </si>
  <si>
    <t>ﾀﾞｲﾆﾀｲｲｸｶﾝ</t>
  </si>
  <si>
    <t>21002-6</t>
  </si>
  <si>
    <t>21002-7</t>
  </si>
  <si>
    <t>昇降口棟</t>
  </si>
  <si>
    <t>ｼｮｳｺｳｸﾞﾁﾄｳ</t>
  </si>
  <si>
    <t>21002-8</t>
  </si>
  <si>
    <t>渡り廊下NO．1棟</t>
  </si>
  <si>
    <t>ﾜﾀﾘﾛｳｶﾅﾝﾊﾞｰ1ﾄｳ</t>
  </si>
  <si>
    <t>21002-9</t>
  </si>
  <si>
    <t>渡り廊下NO．2棟</t>
  </si>
  <si>
    <t>ﾜﾀﾘﾛｳｶﾅﾝﾊﾞｰ2ﾄｳ</t>
  </si>
  <si>
    <t>21002-10</t>
  </si>
  <si>
    <t>生徒ホール棟</t>
  </si>
  <si>
    <t>ｾｲﾄﾎｰﾙﾄｳ</t>
  </si>
  <si>
    <t>21002-11</t>
  </si>
  <si>
    <t>21002-12</t>
  </si>
  <si>
    <t>部室倉庫</t>
  </si>
  <si>
    <t>ﾌﾞｼﾂｿｳｺ</t>
  </si>
  <si>
    <t>21002-13</t>
  </si>
  <si>
    <t>部室，外部便所</t>
  </si>
  <si>
    <t>ﾌﾞｼﾂ､ｶﾞｲﾌﾞﾍﾞﾝｼﾞｮ</t>
  </si>
  <si>
    <t>21002-15</t>
  </si>
  <si>
    <t>ポンプ機械室</t>
  </si>
  <si>
    <t>ﾎﾟﾝﾌﾟｷｶｲｼﾂ</t>
  </si>
  <si>
    <t>教育相談員事務所</t>
    <rPh sb="0" eb="2">
      <t>キョウイク</t>
    </rPh>
    <rPh sb="2" eb="5">
      <t>ソウダンイン</t>
    </rPh>
    <rPh sb="5" eb="8">
      <t>ジムショ</t>
    </rPh>
    <phoneticPr fontId="6"/>
  </si>
  <si>
    <t>60026-1</t>
  </si>
  <si>
    <t>教育相談員用事務所</t>
  </si>
  <si>
    <t>ｷｮｳｲｸｿｳﾀﾞﾝｲﾝﾖｳｼﾞﾑｼｮ</t>
  </si>
  <si>
    <t>1056-8</t>
  </si>
  <si>
    <t>60004-1</t>
  </si>
  <si>
    <t>歴史民俗資料館</t>
  </si>
  <si>
    <t>ﾚｷｼﾐﾝｿﾞｸｼﾘｮｳｶﾝ</t>
  </si>
  <si>
    <t>一丁目8-33</t>
  </si>
  <si>
    <t>25001-1</t>
  </si>
  <si>
    <t>ｺｳﾐﾝｶﾝ</t>
  </si>
  <si>
    <t>権三郎内931-1</t>
  </si>
  <si>
    <t>25001-2</t>
  </si>
  <si>
    <t>25003-1</t>
  </si>
  <si>
    <t>本館</t>
  </si>
  <si>
    <t>ﾎﾝｶﾝ</t>
  </si>
  <si>
    <t>25003-2</t>
  </si>
  <si>
    <t>渡り廊下（高架）</t>
  </si>
  <si>
    <t>ﾜﾀﾘﾛｳｶ(ｺｳｶ)</t>
  </si>
  <si>
    <t>25003-3</t>
  </si>
  <si>
    <t>南犬飼公民館分館</t>
  </si>
  <si>
    <t>ﾐﾅﾐｲﾇｶｲｺｳﾐﾝｶﾝﾌﾞﾝｶﾝ</t>
  </si>
  <si>
    <t>南原1179-3</t>
  </si>
  <si>
    <t>25003-4</t>
  </si>
  <si>
    <t>南犬飼公民館分館倉庫</t>
  </si>
  <si>
    <t>ﾐﾅﾐｲﾇｶｲｺｳﾐﾝｶﾝﾌﾞﾝｶﾝｿｳｺ</t>
  </si>
  <si>
    <t>25004-1</t>
  </si>
  <si>
    <t>壬生中央公民館</t>
  </si>
  <si>
    <t>ﾐﾌﾞﾁｭｳｵｳｺｳﾐﾝｶﾝ</t>
  </si>
  <si>
    <t>一丁目3263-30</t>
  </si>
  <si>
    <t>ｲｯﾁｮｳﾒ</t>
  </si>
  <si>
    <t>25004-2</t>
  </si>
  <si>
    <t>25004-3</t>
  </si>
  <si>
    <t>南側倉庫</t>
  </si>
  <si>
    <t>ﾐﾅﾐｶﾞﾜｿｳｺ</t>
  </si>
  <si>
    <t>25004-4</t>
  </si>
  <si>
    <t>管理人住宅</t>
  </si>
  <si>
    <t>ｶﾝﾘﾆﾝｼﾞｭｳﾀｸ</t>
  </si>
  <si>
    <t>25004-5</t>
  </si>
  <si>
    <t>25004-6</t>
  </si>
  <si>
    <t>ﾎﾞﾝﾍﾞｼﾂ</t>
  </si>
  <si>
    <t>ボイラー室</t>
    <phoneticPr fontId="2"/>
  </si>
  <si>
    <t>コンクリートブロック</t>
    <phoneticPr fontId="2"/>
  </si>
  <si>
    <t>新体育館</t>
    <rPh sb="0" eb="1">
      <t>シン</t>
    </rPh>
    <rPh sb="1" eb="4">
      <t>タイイクカン</t>
    </rPh>
    <phoneticPr fontId="2"/>
  </si>
  <si>
    <t>ｼﾝﾀｲｲｸｶﾝ</t>
  </si>
  <si>
    <t>ポンプ室1</t>
  </si>
  <si>
    <t>ﾎﾟﾝﾌﾟｼﾂ1</t>
  </si>
  <si>
    <t>ポンプ室2</t>
  </si>
  <si>
    <t>ﾎﾟﾝﾌﾟｼﾂ2</t>
  </si>
  <si>
    <t>校舎棟1</t>
  </si>
  <si>
    <t>ｺｳｼｬﾄｳ1</t>
  </si>
  <si>
    <t>校舎棟2</t>
  </si>
  <si>
    <t>ｺｳｼｬﾄｳ2</t>
  </si>
  <si>
    <t>教室棟1</t>
  </si>
  <si>
    <t>ｷｮｳｼﾂﾄｳ1</t>
  </si>
  <si>
    <t>教室棟2</t>
  </si>
  <si>
    <t>ｷｮｳｼﾂﾄｳ2</t>
  </si>
  <si>
    <t>更衣室棟</t>
    <rPh sb="0" eb="3">
      <t>コウイシツ</t>
    </rPh>
    <rPh sb="3" eb="4">
      <t>トウ</t>
    </rPh>
    <phoneticPr fontId="2"/>
  </si>
  <si>
    <t>ｺｳｲｼﾂﾄｳ</t>
  </si>
  <si>
    <t>倉庫1</t>
  </si>
  <si>
    <t>ｿｳｺ1</t>
  </si>
  <si>
    <t>倉庫2</t>
  </si>
  <si>
    <t>ｿｳｺ2</t>
  </si>
  <si>
    <t>倉庫3</t>
  </si>
  <si>
    <t>ｿｳｺ3</t>
  </si>
  <si>
    <t>柔剣道場渡り廊下</t>
    <rPh sb="0" eb="4">
      <t>ジュウケンドウジョウ</t>
    </rPh>
    <phoneticPr fontId="2"/>
  </si>
  <si>
    <t>ｼﾞｭｳｹﾝﾄﾞｳｼﾞｮｳﾜﾀﾘﾛｳｶ</t>
  </si>
  <si>
    <t>壬生中央公民館（休憩室)</t>
    <rPh sb="8" eb="11">
      <t>キュウケイシツ</t>
    </rPh>
    <phoneticPr fontId="2"/>
  </si>
  <si>
    <t>案内所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</si>
</sst>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[Red]\-#,##0;&quot;－&quot;"/>
    <numFmt numFmtId="177" formatCode="#,##0_);[Red]\(#,##0\)"/>
    <numFmt numFmtId="178" formatCode="&quot;(&quot;0%&quot;)   &quot;;[Red]\-&quot;(&quot;0%&quot;)   &quot;;&quot;－    &quot;"/>
    <numFmt numFmtId="179" formatCode="&quot;(&quot;0.00%&quot;)   &quot;;[Red]\-&quot;(&quot;0.00%&quot;)   &quot;;&quot;－    &quot;"/>
    <numFmt numFmtId="180" formatCode="0.00%;[Red]\-0.00%;&quot;－&quot;"/>
    <numFmt numFmtId="181" formatCode="[$-F800]dddd\,\ mmmm\ dd\,\ yyyy"/>
    <numFmt numFmtId="182" formatCode="0_);[Red]\(0\)"/>
    <numFmt numFmtId="183" formatCode="0.0_);[Red]\(0.0\)"/>
  </numFmts>
  <fonts count="28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Ｐゴシック"/>
      <family val="3"/>
      <charset val="128"/>
    </font>
    <font>
      <u/>
      <sz val="11"/>
      <color theme="10"/>
      <name val="メイリオ"/>
      <family val="2"/>
      <charset val="128"/>
    </font>
    <font>
      <b/>
      <sz val="12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6"/>
      <name val="ＭＳ ゴシック"/>
      <family val="3"/>
      <charset val="128"/>
    </font>
    <font>
      <sz val="10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2"/>
      <color theme="4"/>
      <name val="ＭＳ ゴシック"/>
      <family val="3"/>
      <charset val="128"/>
    </font>
    <font>
      <b/>
      <sz val="12"/>
      <color theme="4"/>
      <name val="ＭＳ 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2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</borders>
  <cellStyleXfs count="24">
    <xf numFmtId="0" fontId="0" fillId="0" borderId="0">
      <alignment vertical="center"/>
    </xf>
    <xf numFmtId="0" fontId="3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176" fontId="7" fillId="0" borderId="0">
      <alignment vertical="top"/>
    </xf>
    <xf numFmtId="178" fontId="7" fillId="0" borderId="0" applyFont="0" applyFill="0" applyBorder="0" applyAlignment="0" applyProtection="0"/>
    <xf numFmtId="179" fontId="7" fillId="0" borderId="0" applyFont="0" applyFill="0" applyBorder="0" applyAlignment="0" applyProtection="0">
      <alignment vertical="top"/>
    </xf>
    <xf numFmtId="180" fontId="7" fillId="0" borderId="0" applyFont="0" applyFill="0" applyBorder="0" applyAlignment="0" applyProtection="0"/>
    <xf numFmtId="0" fontId="8" fillId="0" borderId="0" applyFill="0" applyBorder="0" applyProtection="0"/>
    <xf numFmtId="0" fontId="9" fillId="0" borderId="0" applyNumberFormat="0" applyFont="0" applyFill="0" applyBorder="0">
      <alignment horizontal="left" vertical="top" wrapText="1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176" fontId="7" fillId="0" borderId="0">
      <alignment vertical="top"/>
    </xf>
    <xf numFmtId="0" fontId="9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176" fontId="7" fillId="0" borderId="0">
      <alignment vertical="top"/>
    </xf>
    <xf numFmtId="0" fontId="27" fillId="0" borderId="15" applyNumberFormat="0" applyAlignment="0" applyProtection="0">
      <alignment horizontal="left" vertical="center"/>
    </xf>
    <xf numFmtId="0" fontId="27" fillId="0" borderId="9">
      <alignment horizontal="left" vertical="center"/>
    </xf>
  </cellStyleXfs>
  <cellXfs count="250">
    <xf numFmtId="0" fontId="0" fillId="0" borderId="0" xfId="0">
      <alignment vertical="center"/>
    </xf>
    <xf numFmtId="177" fontId="14" fillId="0" borderId="0" xfId="16" applyNumberFormat="1" applyFont="1" applyAlignment="1">
      <alignment vertical="center"/>
    </xf>
    <xf numFmtId="177" fontId="14" fillId="0" borderId="0" xfId="4" applyNumberFormat="1" applyFont="1" applyAlignment="1">
      <alignment horizontal="center" vertical="center"/>
    </xf>
    <xf numFmtId="177" fontId="14" fillId="0" borderId="0" xfId="4" applyNumberFormat="1" applyFont="1" applyAlignment="1">
      <alignment vertical="center"/>
    </xf>
    <xf numFmtId="177" fontId="14" fillId="2" borderId="2" xfId="4" applyNumberFormat="1" applyFont="1" applyFill="1" applyBorder="1" applyAlignment="1">
      <alignment vertical="center"/>
    </xf>
    <xf numFmtId="0" fontId="10" fillId="2" borderId="2" xfId="3" applyFont="1" applyFill="1" applyBorder="1" applyAlignment="1">
      <alignment horizontal="center" vertical="center" wrapText="1"/>
    </xf>
    <xf numFmtId="177" fontId="14" fillId="2" borderId="2" xfId="4" applyNumberFormat="1" applyFont="1" applyFill="1" applyBorder="1" applyAlignment="1">
      <alignment horizontal="center" vertical="center" wrapText="1"/>
    </xf>
    <xf numFmtId="177" fontId="14" fillId="0" borderId="2" xfId="4" applyNumberFormat="1" applyFont="1" applyBorder="1" applyAlignment="1">
      <alignment vertical="center"/>
    </xf>
    <xf numFmtId="177" fontId="14" fillId="0" borderId="2" xfId="4" applyNumberFormat="1" applyFont="1" applyBorder="1" applyAlignment="1">
      <alignment vertical="center" wrapText="1"/>
    </xf>
    <xf numFmtId="177" fontId="14" fillId="0" borderId="0" xfId="4" applyNumberFormat="1" applyFont="1" applyBorder="1" applyAlignment="1">
      <alignment vertical="center" wrapText="1"/>
    </xf>
    <xf numFmtId="0" fontId="10" fillId="0" borderId="2" xfId="3" applyFont="1" applyFill="1" applyBorder="1" applyAlignment="1">
      <alignment horizontal="left" vertical="center" wrapText="1" shrinkToFit="1"/>
    </xf>
    <xf numFmtId="177" fontId="14" fillId="0" borderId="0" xfId="16" applyNumberFormat="1" applyFont="1" applyBorder="1" applyAlignment="1">
      <alignment vertical="center"/>
    </xf>
    <xf numFmtId="0" fontId="10" fillId="4" borderId="0" xfId="3" applyFont="1" applyFill="1" applyBorder="1" applyAlignment="1">
      <alignment horizontal="center" vertical="center" wrapText="1"/>
    </xf>
    <xf numFmtId="177" fontId="17" fillId="0" borderId="0" xfId="16" applyNumberFormat="1" applyFont="1" applyAlignment="1">
      <alignment vertical="center"/>
    </xf>
    <xf numFmtId="182" fontId="17" fillId="0" borderId="0" xfId="16" applyNumberFormat="1" applyFont="1" applyAlignment="1">
      <alignment horizontal="left" vertical="center"/>
    </xf>
    <xf numFmtId="49" fontId="18" fillId="5" borderId="2" xfId="0" applyNumberFormat="1" applyFont="1" applyFill="1" applyBorder="1" applyAlignment="1">
      <alignment horizontal="left" vertical="center"/>
    </xf>
    <xf numFmtId="182" fontId="3" fillId="2" borderId="2" xfId="0" applyNumberFormat="1" applyFont="1" applyFill="1" applyBorder="1" applyAlignment="1">
      <alignment horizontal="center" vertical="center"/>
    </xf>
    <xf numFmtId="49" fontId="18" fillId="5" borderId="2" xfId="0" applyNumberFormat="1" applyFont="1" applyFill="1" applyBorder="1" applyAlignment="1">
      <alignment vertical="center" textRotation="255" wrapText="1"/>
    </xf>
    <xf numFmtId="49" fontId="18" fillId="5" borderId="2" xfId="0" applyNumberFormat="1" applyFont="1" applyFill="1" applyBorder="1" applyAlignment="1">
      <alignment vertical="center" textRotation="255"/>
    </xf>
    <xf numFmtId="49" fontId="18" fillId="2" borderId="3" xfId="0" applyNumberFormat="1" applyFont="1" applyFill="1" applyBorder="1" applyAlignment="1">
      <alignment vertical="center" textRotation="255"/>
    </xf>
    <xf numFmtId="182" fontId="3" fillId="3" borderId="10" xfId="0" applyNumberFormat="1" applyFont="1" applyFill="1" applyBorder="1" applyAlignment="1">
      <alignment horizontal="right" vertical="center"/>
    </xf>
    <xf numFmtId="49" fontId="3" fillId="3" borderId="10" xfId="0" applyNumberFormat="1" applyFont="1" applyFill="1" applyBorder="1">
      <alignment vertical="center"/>
    </xf>
    <xf numFmtId="182" fontId="3" fillId="0" borderId="10" xfId="0" applyNumberFormat="1" applyFont="1" applyBorder="1" applyAlignment="1">
      <alignment horizontal="left" vertical="center"/>
    </xf>
    <xf numFmtId="177" fontId="17" fillId="0" borderId="10" xfId="16" applyNumberFormat="1" applyFont="1" applyBorder="1" applyAlignment="1">
      <alignment vertical="center"/>
    </xf>
    <xf numFmtId="177" fontId="17" fillId="0" borderId="0" xfId="16" applyNumberFormat="1" applyFont="1" applyBorder="1" applyAlignment="1">
      <alignment vertical="center"/>
    </xf>
    <xf numFmtId="182" fontId="17" fillId="0" borderId="0" xfId="16" applyNumberFormat="1" applyFont="1" applyBorder="1" applyAlignment="1">
      <alignment horizontal="left" vertical="center"/>
    </xf>
    <xf numFmtId="177" fontId="14" fillId="0" borderId="2" xfId="16" applyNumberFormat="1" applyFont="1" applyBorder="1" applyAlignment="1">
      <alignment vertical="center"/>
    </xf>
    <xf numFmtId="177" fontId="14" fillId="0" borderId="0" xfId="4" applyNumberFormat="1" applyFont="1" applyBorder="1" applyAlignment="1">
      <alignment horizontal="center" vertical="center"/>
    </xf>
    <xf numFmtId="0" fontId="20" fillId="8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vertical="center" wrapText="1"/>
    </xf>
    <xf numFmtId="0" fontId="20" fillId="11" borderId="2" xfId="0" applyFont="1" applyFill="1" applyBorder="1" applyAlignment="1">
      <alignment vertical="center" wrapText="1"/>
    </xf>
    <xf numFmtId="0" fontId="17" fillId="11" borderId="2" xfId="0" applyNumberFormat="1" applyFont="1" applyFill="1" applyBorder="1" applyAlignment="1">
      <alignment horizontal="center" vertical="center" wrapText="1"/>
    </xf>
    <xf numFmtId="0" fontId="21" fillId="11" borderId="2" xfId="20" applyNumberFormat="1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vertical="center" wrapText="1"/>
    </xf>
    <xf numFmtId="0" fontId="21" fillId="11" borderId="2" xfId="20" applyFont="1" applyFill="1" applyBorder="1" applyAlignment="1">
      <alignment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21" fillId="11" borderId="2" xfId="2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/>
    </xf>
    <xf numFmtId="0" fontId="21" fillId="11" borderId="2" xfId="20" applyFont="1" applyFill="1" applyBorder="1" applyAlignment="1">
      <alignment horizontal="center" vertical="center"/>
    </xf>
    <xf numFmtId="0" fontId="17" fillId="9" borderId="2" xfId="0" applyFont="1" applyFill="1" applyBorder="1" applyAlignment="1">
      <alignment vertical="center" wrapText="1"/>
    </xf>
    <xf numFmtId="0" fontId="17" fillId="12" borderId="2" xfId="0" applyFont="1" applyFill="1" applyBorder="1" applyAlignment="1">
      <alignment vertical="center" wrapText="1"/>
    </xf>
    <xf numFmtId="0" fontId="20" fillId="11" borderId="2" xfId="0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vertical="center" wrapText="1"/>
    </xf>
    <xf numFmtId="177" fontId="14" fillId="0" borderId="2" xfId="16" applyNumberFormat="1" applyFont="1" applyBorder="1" applyAlignment="1">
      <alignment horizontal="right" vertical="center"/>
    </xf>
    <xf numFmtId="0" fontId="17" fillId="2" borderId="2" xfId="0" applyFont="1" applyFill="1" applyBorder="1" applyAlignment="1">
      <alignment vertical="center" wrapText="1"/>
    </xf>
    <xf numFmtId="182" fontId="17" fillId="14" borderId="2" xfId="0" applyNumberFormat="1" applyFont="1" applyFill="1" applyBorder="1" applyAlignment="1">
      <alignment vertical="center" wrapText="1"/>
    </xf>
    <xf numFmtId="177" fontId="17" fillId="7" borderId="11" xfId="4" applyNumberFormat="1" applyFont="1" applyFill="1" applyBorder="1" applyAlignment="1">
      <alignment vertical="center" wrapText="1"/>
    </xf>
    <xf numFmtId="181" fontId="17" fillId="0" borderId="12" xfId="4" applyNumberFormat="1" applyFont="1" applyBorder="1" applyAlignment="1">
      <alignment vertical="center" wrapText="1"/>
    </xf>
    <xf numFmtId="182" fontId="17" fillId="0" borderId="12" xfId="4" applyNumberFormat="1" applyFont="1" applyBorder="1" applyAlignment="1">
      <alignment vertical="center" wrapText="1"/>
    </xf>
    <xf numFmtId="177" fontId="17" fillId="0" borderId="0" xfId="4" applyNumberFormat="1" applyFont="1" applyFill="1" applyBorder="1" applyAlignment="1">
      <alignment vertical="center" wrapText="1"/>
    </xf>
    <xf numFmtId="182" fontId="17" fillId="0" borderId="14" xfId="4" applyNumberFormat="1" applyFont="1" applyBorder="1" applyAlignment="1">
      <alignment vertical="center" wrapText="1"/>
    </xf>
    <xf numFmtId="177" fontId="17" fillId="0" borderId="0" xfId="16" applyNumberFormat="1" applyFont="1" applyAlignment="1">
      <alignment horizontal="center" vertical="center"/>
    </xf>
    <xf numFmtId="177" fontId="17" fillId="9" borderId="0" xfId="16" applyNumberFormat="1" applyFont="1" applyFill="1" applyAlignment="1">
      <alignment vertical="center"/>
    </xf>
    <xf numFmtId="177" fontId="17" fillId="9" borderId="2" xfId="16" applyNumberFormat="1" applyFont="1" applyFill="1" applyBorder="1" applyAlignment="1">
      <alignment vertical="center"/>
    </xf>
    <xf numFmtId="177" fontId="17" fillId="12" borderId="2" xfId="16" applyNumberFormat="1" applyFont="1" applyFill="1" applyBorder="1" applyAlignment="1">
      <alignment vertical="center"/>
    </xf>
    <xf numFmtId="177" fontId="17" fillId="12" borderId="0" xfId="16" applyNumberFormat="1" applyFont="1" applyFill="1" applyAlignment="1">
      <alignment vertical="center"/>
    </xf>
    <xf numFmtId="177" fontId="17" fillId="13" borderId="0" xfId="16" applyNumberFormat="1" applyFont="1" applyFill="1" applyAlignment="1">
      <alignment vertical="center"/>
    </xf>
    <xf numFmtId="177" fontId="17" fillId="2" borderId="0" xfId="16" applyNumberFormat="1" applyFont="1" applyFill="1" applyAlignment="1">
      <alignment vertical="center"/>
    </xf>
    <xf numFmtId="177" fontId="17" fillId="14" borderId="0" xfId="16" applyNumberFormat="1" applyFont="1" applyFill="1" applyAlignment="1">
      <alignment vertical="center"/>
    </xf>
    <xf numFmtId="177" fontId="14" fillId="0" borderId="0" xfId="16" applyNumberFormat="1" applyFont="1" applyAlignment="1">
      <alignment vertical="center" wrapText="1"/>
    </xf>
    <xf numFmtId="181" fontId="17" fillId="13" borderId="2" xfId="0" applyNumberFormat="1" applyFont="1" applyFill="1" applyBorder="1" applyAlignment="1">
      <alignment vertical="center" wrapText="1"/>
    </xf>
    <xf numFmtId="0" fontId="17" fillId="15" borderId="2" xfId="0" applyFont="1" applyFill="1" applyBorder="1" applyAlignment="1">
      <alignment vertical="center" wrapText="1"/>
    </xf>
    <xf numFmtId="177" fontId="14" fillId="13" borderId="0" xfId="16" applyNumberFormat="1" applyFont="1" applyFill="1" applyAlignment="1">
      <alignment vertical="center"/>
    </xf>
    <xf numFmtId="38" fontId="3" fillId="3" borderId="10" xfId="19" applyFont="1" applyFill="1" applyBorder="1">
      <alignment vertical="center"/>
    </xf>
    <xf numFmtId="38" fontId="17" fillId="0" borderId="10" xfId="19" applyFont="1" applyBorder="1" applyAlignment="1">
      <alignment vertical="center"/>
    </xf>
    <xf numFmtId="177" fontId="14" fillId="0" borderId="0" xfId="16" applyNumberFormat="1" applyFont="1" applyFill="1" applyBorder="1" applyAlignment="1">
      <alignment vertical="center"/>
    </xf>
    <xf numFmtId="0" fontId="10" fillId="0" borderId="0" xfId="3" applyFont="1" applyFill="1" applyBorder="1" applyAlignment="1">
      <alignment horizontal="center" vertical="center" wrapText="1"/>
    </xf>
    <xf numFmtId="177" fontId="14" fillId="13" borderId="0" xfId="16" applyNumberFormat="1" applyFont="1" applyFill="1" applyAlignment="1">
      <alignment vertical="center" wrapText="1"/>
    </xf>
    <xf numFmtId="177" fontId="14" fillId="0" borderId="0" xfId="16" applyNumberFormat="1" applyFont="1" applyAlignment="1" applyProtection="1">
      <alignment vertical="center"/>
      <protection locked="0"/>
    </xf>
    <xf numFmtId="177" fontId="14" fillId="0" borderId="2" xfId="16" applyNumberFormat="1" applyFont="1" applyBorder="1" applyAlignment="1" applyProtection="1">
      <alignment vertical="center"/>
      <protection locked="0"/>
    </xf>
    <xf numFmtId="177" fontId="14" fillId="8" borderId="2" xfId="4" applyNumberFormat="1" applyFont="1" applyFill="1" applyBorder="1" applyAlignment="1" applyProtection="1">
      <alignment horizontal="center" vertical="center"/>
      <protection locked="0"/>
    </xf>
    <xf numFmtId="177" fontId="14" fillId="0" borderId="4" xfId="4" applyNumberFormat="1" applyFont="1" applyBorder="1" applyAlignment="1" applyProtection="1">
      <alignment vertical="center"/>
      <protection locked="0"/>
    </xf>
    <xf numFmtId="177" fontId="14" fillId="0" borderId="2" xfId="4" applyNumberFormat="1" applyFont="1" applyBorder="1" applyAlignment="1" applyProtection="1">
      <alignment vertical="center"/>
      <protection locked="0"/>
    </xf>
    <xf numFmtId="177" fontId="14" fillId="0" borderId="2" xfId="4" applyNumberFormat="1" applyFont="1" applyBorder="1" applyAlignment="1" applyProtection="1">
      <alignment vertical="center" wrapText="1"/>
      <protection locked="0"/>
    </xf>
    <xf numFmtId="177" fontId="14" fillId="0" borderId="0" xfId="4" applyNumberFormat="1" applyFont="1" applyAlignment="1" applyProtection="1">
      <alignment vertical="center"/>
      <protection locked="0"/>
    </xf>
    <xf numFmtId="177" fontId="14" fillId="0" borderId="0" xfId="4" applyNumberFormat="1" applyFont="1" applyAlignment="1" applyProtection="1">
      <alignment horizontal="center" vertical="center"/>
      <protection locked="0"/>
    </xf>
    <xf numFmtId="177" fontId="14" fillId="0" borderId="4" xfId="4" applyNumberFormat="1" applyFont="1" applyBorder="1" applyAlignment="1" applyProtection="1">
      <alignment horizontal="left" vertical="center" wrapText="1"/>
      <protection locked="0"/>
    </xf>
    <xf numFmtId="177" fontId="14" fillId="0" borderId="2" xfId="4" applyNumberFormat="1" applyFont="1" applyBorder="1" applyAlignment="1" applyProtection="1">
      <alignment horizontal="left" vertical="center"/>
      <protection locked="0"/>
    </xf>
    <xf numFmtId="0" fontId="10" fillId="8" borderId="2" xfId="3" applyFont="1" applyFill="1" applyBorder="1" applyAlignment="1" applyProtection="1">
      <alignment horizontal="center" vertical="center" wrapText="1"/>
      <protection locked="0"/>
    </xf>
    <xf numFmtId="177" fontId="14" fillId="0" borderId="0" xfId="16" applyNumberFormat="1" applyFont="1" applyBorder="1" applyAlignment="1" applyProtection="1">
      <alignment vertical="center"/>
      <protection locked="0"/>
    </xf>
    <xf numFmtId="177" fontId="14" fillId="0" borderId="2" xfId="4" applyNumberFormat="1" applyFont="1" applyBorder="1" applyAlignment="1" applyProtection="1">
      <alignment horizontal="center" vertical="center" wrapText="1"/>
      <protection locked="0"/>
    </xf>
    <xf numFmtId="177" fontId="14" fillId="13" borderId="0" xfId="4" applyNumberFormat="1" applyFont="1" applyFill="1" applyAlignment="1" applyProtection="1">
      <alignment horizontal="left" vertical="center"/>
      <protection locked="0"/>
    </xf>
    <xf numFmtId="0" fontId="10" fillId="13" borderId="0" xfId="3" applyFont="1" applyFill="1" applyBorder="1" applyAlignment="1" applyProtection="1">
      <alignment vertical="center" wrapText="1"/>
      <protection locked="0"/>
    </xf>
    <xf numFmtId="177" fontId="14" fillId="13" borderId="0" xfId="16" applyNumberFormat="1" applyFont="1" applyFill="1" applyAlignment="1" applyProtection="1">
      <alignment vertical="center"/>
      <protection locked="0"/>
    </xf>
    <xf numFmtId="0" fontId="10" fillId="13" borderId="0" xfId="3" applyFont="1" applyFill="1" applyBorder="1" applyAlignment="1">
      <alignment vertical="center" wrapText="1"/>
    </xf>
    <xf numFmtId="177" fontId="14" fillId="8" borderId="5" xfId="4" applyNumberFormat="1" applyFont="1" applyFill="1" applyBorder="1" applyAlignment="1" applyProtection="1">
      <alignment vertical="center"/>
      <protection locked="0"/>
    </xf>
    <xf numFmtId="0" fontId="10" fillId="8" borderId="2" xfId="3" applyFont="1" applyFill="1" applyBorder="1" applyAlignment="1">
      <alignment horizontal="center" vertical="center" wrapText="1"/>
    </xf>
    <xf numFmtId="182" fontId="3" fillId="12" borderId="2" xfId="0" applyNumberFormat="1" applyFont="1" applyFill="1" applyBorder="1" applyAlignment="1">
      <alignment horizontal="center" vertical="center"/>
    </xf>
    <xf numFmtId="49" fontId="18" fillId="12" borderId="3" xfId="0" applyNumberFormat="1" applyFont="1" applyFill="1" applyBorder="1" applyAlignment="1">
      <alignment vertical="center" textRotation="255"/>
    </xf>
    <xf numFmtId="177" fontId="22" fillId="0" borderId="0" xfId="16" applyNumberFormat="1" applyFont="1" applyBorder="1" applyAlignment="1">
      <alignment vertical="center"/>
    </xf>
    <xf numFmtId="177" fontId="14" fillId="16" borderId="0" xfId="16" applyNumberFormat="1" applyFont="1" applyFill="1" applyAlignment="1" applyProtection="1">
      <alignment vertical="center"/>
      <protection locked="0"/>
    </xf>
    <xf numFmtId="177" fontId="14" fillId="16" borderId="0" xfId="16" applyNumberFormat="1" applyFont="1" applyFill="1" applyAlignment="1">
      <alignment vertical="center"/>
    </xf>
    <xf numFmtId="0" fontId="10" fillId="16" borderId="0" xfId="3" applyFont="1" applyFill="1" applyBorder="1" applyAlignment="1">
      <alignment vertical="center" wrapText="1"/>
    </xf>
    <xf numFmtId="177" fontId="14" fillId="16" borderId="0" xfId="4" applyNumberFormat="1" applyFont="1" applyFill="1" applyAlignment="1">
      <alignment vertical="center"/>
    </xf>
    <xf numFmtId="177" fontId="14" fillId="16" borderId="0" xfId="4" applyNumberFormat="1" applyFont="1" applyFill="1" applyAlignment="1">
      <alignment horizontal="center" vertical="center"/>
    </xf>
    <xf numFmtId="0" fontId="10" fillId="16" borderId="0" xfId="3" applyFont="1" applyFill="1" applyBorder="1" applyAlignment="1" applyProtection="1">
      <alignment vertical="center" wrapText="1"/>
      <protection locked="0"/>
    </xf>
    <xf numFmtId="177" fontId="14" fillId="16" borderId="0" xfId="4" applyNumberFormat="1" applyFont="1" applyFill="1" applyAlignment="1" applyProtection="1">
      <alignment horizontal="center" vertical="center"/>
      <protection locked="0"/>
    </xf>
    <xf numFmtId="177" fontId="14" fillId="16" borderId="0" xfId="16" applyNumberFormat="1" applyFont="1" applyFill="1" applyBorder="1" applyAlignment="1">
      <alignment vertical="center"/>
    </xf>
    <xf numFmtId="177" fontId="23" fillId="0" borderId="0" xfId="16" applyNumberFormat="1" applyFont="1" applyAlignment="1">
      <alignment vertical="center"/>
    </xf>
    <xf numFmtId="177" fontId="24" fillId="0" borderId="0" xfId="16" applyNumberFormat="1" applyFont="1" applyAlignment="1">
      <alignment vertical="center"/>
    </xf>
    <xf numFmtId="0" fontId="14" fillId="0" borderId="0" xfId="16" applyNumberFormat="1" applyFont="1" applyAlignment="1" applyProtection="1">
      <alignment vertical="center"/>
      <protection locked="0"/>
    </xf>
    <xf numFmtId="0" fontId="14" fillId="0" borderId="0" xfId="16" applyNumberFormat="1" applyFont="1" applyAlignment="1" applyProtection="1">
      <alignment horizontal="center" vertical="center"/>
      <protection locked="0"/>
    </xf>
    <xf numFmtId="177" fontId="14" fillId="0" borderId="0" xfId="16" applyNumberFormat="1" applyFont="1" applyAlignment="1" applyProtection="1">
      <alignment horizontal="center" vertical="center"/>
      <protection locked="0"/>
    </xf>
    <xf numFmtId="177" fontId="14" fillId="0" borderId="0" xfId="16" applyNumberFormat="1" applyFont="1" applyAlignment="1">
      <alignment horizontal="center" vertical="center"/>
    </xf>
    <xf numFmtId="0" fontId="14" fillId="16" borderId="0" xfId="4" applyNumberFormat="1" applyFont="1" applyFill="1" applyAlignment="1" applyProtection="1">
      <alignment vertical="center"/>
      <protection locked="0"/>
    </xf>
    <xf numFmtId="0" fontId="14" fillId="16" borderId="0" xfId="16" applyNumberFormat="1" applyFont="1" applyFill="1" applyAlignment="1" applyProtection="1">
      <alignment vertical="center"/>
      <protection locked="0"/>
    </xf>
    <xf numFmtId="0" fontId="14" fillId="16" borderId="0" xfId="16" applyNumberFormat="1" applyFont="1" applyFill="1" applyAlignment="1" applyProtection="1">
      <alignment horizontal="center" vertical="center"/>
      <protection locked="0"/>
    </xf>
    <xf numFmtId="0" fontId="10" fillId="16" borderId="0" xfId="3" applyFont="1" applyFill="1" applyBorder="1" applyAlignment="1" applyProtection="1">
      <alignment horizontal="center" vertical="center" wrapText="1"/>
      <protection locked="0"/>
    </xf>
    <xf numFmtId="177" fontId="14" fillId="16" borderId="0" xfId="16" applyNumberFormat="1" applyFont="1" applyFill="1" applyAlignment="1" applyProtection="1">
      <alignment horizontal="center" vertical="center"/>
      <protection locked="0"/>
    </xf>
    <xf numFmtId="0" fontId="14" fillId="8" borderId="5" xfId="4" applyNumberFormat="1" applyFont="1" applyFill="1" applyBorder="1" applyAlignment="1" applyProtection="1">
      <alignment vertical="center"/>
      <protection locked="0"/>
    </xf>
    <xf numFmtId="0" fontId="10" fillId="8" borderId="2" xfId="3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shrinkToFit="1"/>
    </xf>
    <xf numFmtId="177" fontId="14" fillId="8" borderId="5" xfId="4" applyNumberFormat="1" applyFont="1" applyFill="1" applyBorder="1" applyAlignment="1" applyProtection="1">
      <alignment horizontal="center" vertical="center"/>
      <protection locked="0"/>
    </xf>
    <xf numFmtId="0" fontId="25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14" fillId="0" borderId="2" xfId="16" applyNumberFormat="1" applyFont="1" applyBorder="1" applyAlignment="1" applyProtection="1">
      <alignment horizontal="center" vertical="center"/>
      <protection locked="0"/>
    </xf>
    <xf numFmtId="0" fontId="14" fillId="0" borderId="2" xfId="4" applyNumberFormat="1" applyFont="1" applyBorder="1" applyAlignment="1" applyProtection="1">
      <alignment horizontal="center" vertical="center" wrapText="1"/>
      <protection locked="0"/>
    </xf>
    <xf numFmtId="0" fontId="25" fillId="0" borderId="2" xfId="0" applyFont="1" applyBorder="1" applyAlignment="1" applyProtection="1">
      <alignment vertical="center"/>
      <protection locked="0"/>
    </xf>
    <xf numFmtId="0" fontId="25" fillId="0" borderId="2" xfId="0" applyFont="1" applyBorder="1" applyAlignment="1" applyProtection="1">
      <alignment horizontal="center" vertical="center"/>
      <protection locked="0"/>
    </xf>
    <xf numFmtId="0" fontId="25" fillId="0" borderId="2" xfId="0" applyFont="1" applyBorder="1" applyAlignment="1">
      <alignment vertical="center" shrinkToFit="1"/>
    </xf>
    <xf numFmtId="0" fontId="25" fillId="0" borderId="2" xfId="0" applyFont="1" applyBorder="1" applyAlignment="1">
      <alignment vertical="center" wrapText="1"/>
    </xf>
    <xf numFmtId="0" fontId="14" fillId="0" borderId="0" xfId="4" applyNumberFormat="1" applyFont="1" applyAlignment="1" applyProtection="1">
      <alignment vertical="center"/>
      <protection locked="0"/>
    </xf>
    <xf numFmtId="0" fontId="25" fillId="0" borderId="0" xfId="0" applyFont="1" applyBorder="1" applyAlignment="1" applyProtection="1">
      <alignment horizontal="center" vertical="center"/>
      <protection locked="0"/>
    </xf>
    <xf numFmtId="177" fontId="14" fillId="0" borderId="0" xfId="16" applyNumberFormat="1" applyFont="1" applyBorder="1" applyAlignment="1" applyProtection="1">
      <alignment horizontal="center" vertical="center"/>
      <protection locked="0"/>
    </xf>
    <xf numFmtId="182" fontId="3" fillId="0" borderId="10" xfId="0" applyNumberFormat="1" applyFont="1" applyBorder="1" applyAlignment="1">
      <alignment horizontal="right" vertical="center"/>
    </xf>
    <xf numFmtId="177" fontId="14" fillId="12" borderId="2" xfId="4" applyNumberFormat="1" applyFont="1" applyFill="1" applyBorder="1" applyAlignment="1" applyProtection="1">
      <alignment horizontal="left" vertical="center"/>
      <protection locked="0"/>
    </xf>
    <xf numFmtId="177" fontId="14" fillId="14" borderId="2" xfId="4" applyNumberFormat="1" applyFont="1" applyFill="1" applyBorder="1" applyAlignment="1" applyProtection="1">
      <alignment horizontal="left" vertical="center"/>
      <protection locked="0"/>
    </xf>
    <xf numFmtId="177" fontId="14" fillId="11" borderId="2" xfId="4" applyNumberFormat="1" applyFont="1" applyFill="1" applyBorder="1" applyAlignment="1" applyProtection="1">
      <alignment horizontal="left" vertical="center"/>
      <protection locked="0"/>
    </xf>
    <xf numFmtId="177" fontId="14" fillId="17" borderId="2" xfId="4" applyNumberFormat="1" applyFont="1" applyFill="1" applyBorder="1" applyAlignment="1" applyProtection="1">
      <alignment horizontal="left" vertical="center"/>
      <protection locked="0"/>
    </xf>
    <xf numFmtId="177" fontId="14" fillId="0" borderId="2" xfId="4" applyNumberFormat="1" applyFont="1" applyFill="1" applyBorder="1" applyAlignment="1" applyProtection="1">
      <alignment horizontal="left" vertical="center"/>
      <protection locked="0"/>
    </xf>
    <xf numFmtId="181" fontId="10" fillId="0" borderId="12" xfId="4" applyNumberFormat="1" applyFont="1" applyBorder="1" applyAlignment="1" applyProtection="1">
      <alignment vertical="center" wrapText="1"/>
      <protection locked="0"/>
    </xf>
    <xf numFmtId="182" fontId="10" fillId="0" borderId="12" xfId="4" applyNumberFormat="1" applyFont="1" applyBorder="1" applyAlignment="1" applyProtection="1">
      <alignment vertical="center" wrapText="1"/>
      <protection locked="0"/>
    </xf>
    <xf numFmtId="0" fontId="10" fillId="0" borderId="2" xfId="3" applyFont="1" applyFill="1" applyBorder="1" applyAlignment="1" applyProtection="1">
      <alignment horizontal="left" vertical="center" wrapText="1"/>
      <protection locked="0"/>
    </xf>
    <xf numFmtId="0" fontId="10" fillId="8" borderId="2" xfId="3" applyFont="1" applyFill="1" applyBorder="1" applyAlignment="1" applyProtection="1">
      <alignment horizontal="left" vertical="center" wrapText="1"/>
      <protection locked="0"/>
    </xf>
    <xf numFmtId="183" fontId="10" fillId="0" borderId="2" xfId="3" applyNumberFormat="1" applyFont="1" applyFill="1" applyBorder="1" applyAlignment="1" applyProtection="1">
      <alignment horizontal="left" vertical="center" wrapText="1"/>
      <protection locked="0"/>
    </xf>
    <xf numFmtId="38" fontId="10" fillId="8" borderId="2" xfId="19" applyFont="1" applyFill="1" applyBorder="1" applyAlignment="1" applyProtection="1">
      <alignment horizontal="left" vertical="center" wrapText="1"/>
      <protection locked="0"/>
    </xf>
    <xf numFmtId="38" fontId="10" fillId="0" borderId="2" xfId="19" applyFont="1" applyFill="1" applyBorder="1" applyAlignment="1" applyProtection="1">
      <alignment vertical="center" wrapText="1"/>
      <protection locked="0"/>
    </xf>
    <xf numFmtId="182" fontId="10" fillId="0" borderId="2" xfId="3" applyNumberFormat="1" applyFont="1" applyFill="1" applyBorder="1" applyAlignment="1" applyProtection="1">
      <alignment vertical="center" wrapText="1"/>
      <protection locked="0"/>
    </xf>
    <xf numFmtId="177" fontId="14" fillId="4" borderId="0" xfId="16" applyNumberFormat="1" applyFont="1" applyFill="1" applyAlignment="1">
      <alignment vertical="center"/>
    </xf>
    <xf numFmtId="0" fontId="25" fillId="14" borderId="2" xfId="0" applyFont="1" applyFill="1" applyBorder="1" applyAlignment="1">
      <alignment horizontal="center" vertical="center"/>
    </xf>
    <xf numFmtId="177" fontId="14" fillId="4" borderId="0" xfId="16" applyNumberFormat="1" applyFont="1" applyFill="1" applyAlignment="1">
      <alignment horizontal="center" vertical="center"/>
    </xf>
    <xf numFmtId="0" fontId="10" fillId="0" borderId="2" xfId="3" applyFont="1" applyFill="1" applyBorder="1" applyAlignment="1" applyProtection="1">
      <alignment vertical="center" wrapText="1"/>
      <protection locked="0"/>
    </xf>
    <xf numFmtId="177" fontId="14" fillId="2" borderId="2" xfId="16" applyNumberFormat="1" applyFont="1" applyFill="1" applyBorder="1" applyAlignment="1" applyProtection="1">
      <alignment vertical="center"/>
      <protection locked="0"/>
    </xf>
    <xf numFmtId="177" fontId="12" fillId="0" borderId="0" xfId="4" applyNumberFormat="1" applyFont="1" applyAlignment="1" applyProtection="1">
      <alignment vertical="center"/>
      <protection locked="0"/>
    </xf>
    <xf numFmtId="0" fontId="3" fillId="0" borderId="0" xfId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182" fontId="3" fillId="0" borderId="0" xfId="1" applyNumberFormat="1" applyProtection="1">
      <alignment vertical="center"/>
      <protection locked="0"/>
    </xf>
    <xf numFmtId="38" fontId="3" fillId="0" borderId="0" xfId="19" applyFont="1" applyProtection="1">
      <alignment vertical="center"/>
      <protection locked="0"/>
    </xf>
    <xf numFmtId="177" fontId="10" fillId="7" borderId="11" xfId="4" applyNumberFormat="1" applyFont="1" applyFill="1" applyBorder="1" applyAlignment="1" applyProtection="1">
      <alignment vertical="center" wrapText="1"/>
      <protection locked="0"/>
    </xf>
    <xf numFmtId="0" fontId="0" fillId="8" borderId="13" xfId="0" applyFill="1" applyBorder="1" applyProtection="1">
      <alignment vertical="center"/>
      <protection locked="0"/>
    </xf>
    <xf numFmtId="0" fontId="10" fillId="6" borderId="13" xfId="3" applyFont="1" applyFill="1" applyBorder="1" applyAlignment="1" applyProtection="1">
      <alignment horizontal="center" vertical="center" wrapText="1"/>
      <protection locked="0"/>
    </xf>
    <xf numFmtId="181" fontId="10" fillId="0" borderId="0" xfId="4" applyNumberFormat="1" applyFont="1" applyBorder="1" applyAlignment="1" applyProtection="1">
      <alignment vertical="center" wrapText="1"/>
      <protection locked="0"/>
    </xf>
    <xf numFmtId="177" fontId="10" fillId="0" borderId="0" xfId="4" applyNumberFormat="1" applyFont="1" applyFill="1" applyBorder="1" applyAlignment="1" applyProtection="1">
      <alignment horizontal="center" vertical="center"/>
      <protection locked="0"/>
    </xf>
    <xf numFmtId="177" fontId="10" fillId="0" borderId="0" xfId="4" applyNumberFormat="1" applyFont="1" applyFill="1" applyBorder="1" applyAlignment="1" applyProtection="1">
      <alignment horizontal="center" vertical="center" wrapText="1"/>
      <protection locked="0"/>
    </xf>
    <xf numFmtId="177" fontId="10" fillId="0" borderId="2" xfId="4" applyNumberFormat="1" applyFont="1" applyFill="1" applyBorder="1" applyAlignment="1" applyProtection="1">
      <alignment horizontal="center" vertical="center" wrapText="1"/>
      <protection locked="0"/>
    </xf>
    <xf numFmtId="177" fontId="10" fillId="9" borderId="2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alignment vertical="center"/>
      <protection locked="0"/>
    </xf>
    <xf numFmtId="177" fontId="10" fillId="9" borderId="3" xfId="4" applyNumberFormat="1" applyFont="1" applyFill="1" applyBorder="1" applyAlignment="1" applyProtection="1">
      <alignment horizontal="center" vertical="center" wrapText="1"/>
      <protection locked="0"/>
    </xf>
    <xf numFmtId="177" fontId="10" fillId="9" borderId="9" xfId="4" applyNumberFormat="1" applyFont="1" applyFill="1" applyBorder="1" applyAlignment="1" applyProtection="1">
      <alignment horizontal="center" vertical="center" wrapText="1"/>
      <protection locked="0"/>
    </xf>
    <xf numFmtId="177" fontId="10" fillId="9" borderId="5" xfId="4" applyNumberFormat="1" applyFont="1" applyFill="1" applyBorder="1" applyAlignment="1" applyProtection="1">
      <alignment horizontal="center" vertical="center" wrapText="1"/>
      <protection locked="0"/>
    </xf>
    <xf numFmtId="177" fontId="10" fillId="9" borderId="6" xfId="4" applyNumberFormat="1" applyFont="1" applyFill="1" applyBorder="1" applyAlignment="1" applyProtection="1">
      <alignment horizontal="center" vertical="center" wrapText="1"/>
      <protection locked="0"/>
    </xf>
    <xf numFmtId="177" fontId="10" fillId="9" borderId="8" xfId="4" applyNumberFormat="1" applyFont="1" applyFill="1" applyBorder="1" applyAlignment="1" applyProtection="1">
      <alignment horizontal="center" vertical="center" wrapText="1"/>
      <protection locked="0"/>
    </xf>
    <xf numFmtId="177" fontId="10" fillId="9" borderId="1" xfId="4" applyNumberFormat="1" applyFont="1" applyFill="1" applyBorder="1" applyAlignment="1" applyProtection="1">
      <alignment horizontal="center" vertical="center" wrapText="1"/>
      <protection locked="0"/>
    </xf>
    <xf numFmtId="177" fontId="10" fillId="9" borderId="7" xfId="4" applyNumberFormat="1" applyFont="1" applyFill="1" applyBorder="1" applyAlignment="1" applyProtection="1">
      <alignment horizontal="center" vertical="center" wrapText="1"/>
      <protection locked="0"/>
    </xf>
    <xf numFmtId="177" fontId="10" fillId="0" borderId="0" xfId="4" applyNumberFormat="1" applyFont="1" applyAlignment="1" applyProtection="1">
      <alignment vertical="center"/>
      <protection locked="0"/>
    </xf>
    <xf numFmtId="0" fontId="10" fillId="9" borderId="5" xfId="3" applyFont="1" applyFill="1" applyBorder="1" applyAlignment="1" applyProtection="1">
      <alignment vertical="center" wrapText="1"/>
      <protection locked="0"/>
    </xf>
    <xf numFmtId="0" fontId="10" fillId="9" borderId="9" xfId="3" applyFont="1" applyFill="1" applyBorder="1" applyAlignment="1" applyProtection="1">
      <alignment vertical="center" wrapText="1"/>
      <protection locked="0"/>
    </xf>
    <xf numFmtId="0" fontId="10" fillId="9" borderId="6" xfId="3" applyFont="1" applyFill="1" applyBorder="1" applyAlignment="1" applyProtection="1">
      <alignment vertical="center" wrapText="1"/>
      <protection locked="0"/>
    </xf>
    <xf numFmtId="0" fontId="10" fillId="9" borderId="5" xfId="3" applyFont="1" applyFill="1" applyBorder="1" applyAlignment="1" applyProtection="1">
      <alignment vertical="center"/>
      <protection locked="0"/>
    </xf>
    <xf numFmtId="0" fontId="10" fillId="9" borderId="9" xfId="3" applyFont="1" applyFill="1" applyBorder="1" applyAlignment="1" applyProtection="1">
      <alignment vertical="center"/>
      <protection locked="0"/>
    </xf>
    <xf numFmtId="0" fontId="10" fillId="9" borderId="6" xfId="3" applyFont="1" applyFill="1" applyBorder="1" applyAlignment="1" applyProtection="1">
      <alignment vertical="center"/>
      <protection locked="0"/>
    </xf>
    <xf numFmtId="0" fontId="10" fillId="9" borderId="8" xfId="3" applyFont="1" applyFill="1" applyBorder="1" applyAlignment="1" applyProtection="1">
      <alignment horizontal="center" vertical="center" wrapText="1"/>
      <protection locked="0"/>
    </xf>
    <xf numFmtId="0" fontId="10" fillId="9" borderId="4" xfId="3" applyFont="1" applyFill="1" applyBorder="1" applyAlignment="1" applyProtection="1">
      <alignment horizontal="center" vertical="center" wrapText="1"/>
      <protection locked="0"/>
    </xf>
    <xf numFmtId="0" fontId="10" fillId="9" borderId="2" xfId="3" applyFont="1" applyFill="1" applyBorder="1" applyAlignment="1" applyProtection="1">
      <alignment horizontal="center" vertical="center" wrapText="1"/>
      <protection locked="0"/>
    </xf>
    <xf numFmtId="182" fontId="10" fillId="9" borderId="2" xfId="3" applyNumberFormat="1" applyFont="1" applyFill="1" applyBorder="1" applyAlignment="1" applyProtection="1">
      <alignment horizontal="center" vertical="center" wrapText="1"/>
      <protection locked="0"/>
    </xf>
    <xf numFmtId="0" fontId="10" fillId="11" borderId="4" xfId="3" applyFont="1" applyFill="1" applyBorder="1" applyAlignment="1" applyProtection="1">
      <alignment horizontal="center" vertical="center" wrapText="1"/>
      <protection locked="0"/>
    </xf>
    <xf numFmtId="0" fontId="17" fillId="11" borderId="3" xfId="0" applyFont="1" applyFill="1" applyBorder="1" applyAlignment="1" applyProtection="1">
      <alignment vertical="center" wrapText="1"/>
      <protection locked="0"/>
    </xf>
    <xf numFmtId="177" fontId="10" fillId="0" borderId="0" xfId="4" applyNumberFormat="1" applyFont="1" applyFill="1" applyAlignment="1" applyProtection="1">
      <alignment vertical="center"/>
      <protection locked="0"/>
    </xf>
    <xf numFmtId="0" fontId="13" fillId="0" borderId="0" xfId="1" applyFont="1" applyFill="1" applyBorder="1" applyAlignment="1" applyProtection="1">
      <alignment horizontal="center" vertical="center" wrapText="1"/>
      <protection locked="0"/>
    </xf>
    <xf numFmtId="0" fontId="10" fillId="6" borderId="2" xfId="3" applyFont="1" applyFill="1" applyBorder="1" applyAlignment="1" applyProtection="1">
      <alignment horizontal="left" vertical="center" wrapText="1"/>
      <protection locked="0"/>
    </xf>
    <xf numFmtId="38" fontId="10" fillId="6" borderId="2" xfId="19" applyFont="1" applyFill="1" applyBorder="1" applyAlignment="1" applyProtection="1">
      <alignment vertical="center" wrapText="1"/>
      <protection locked="0"/>
    </xf>
    <xf numFmtId="177" fontId="15" fillId="0" borderId="0" xfId="4" applyNumberFormat="1" applyFont="1" applyFill="1" applyAlignment="1" applyProtection="1">
      <alignment vertical="center"/>
      <protection locked="0"/>
    </xf>
    <xf numFmtId="182" fontId="0" fillId="0" borderId="0" xfId="0" applyNumberFormat="1" applyProtection="1">
      <alignment vertical="center"/>
      <protection locked="0"/>
    </xf>
    <xf numFmtId="38" fontId="0" fillId="0" borderId="0" xfId="19" applyFont="1" applyProtection="1">
      <alignment vertical="center"/>
      <protection locked="0"/>
    </xf>
    <xf numFmtId="177" fontId="10" fillId="0" borderId="0" xfId="4" applyNumberFormat="1" applyFont="1" applyFill="1" applyBorder="1" applyAlignment="1" applyProtection="1">
      <alignment horizontal="center" vertical="center"/>
    </xf>
    <xf numFmtId="177" fontId="10" fillId="0" borderId="0" xfId="4" applyNumberFormat="1" applyFont="1" applyFill="1" applyBorder="1" applyAlignment="1" applyProtection="1">
      <alignment horizontal="center" vertical="center" wrapText="1"/>
    </xf>
    <xf numFmtId="177" fontId="10" fillId="0" borderId="2" xfId="4" applyNumberFormat="1" applyFont="1" applyFill="1" applyBorder="1" applyAlignment="1" applyProtection="1">
      <alignment horizontal="center" vertical="center" wrapText="1"/>
    </xf>
    <xf numFmtId="177" fontId="10" fillId="9" borderId="2" xfId="4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>
      <alignment vertical="center"/>
    </xf>
    <xf numFmtId="0" fontId="10" fillId="6" borderId="2" xfId="3" applyFont="1" applyFill="1" applyBorder="1" applyAlignment="1" applyProtection="1">
      <alignment horizontal="left" vertical="center" wrapText="1"/>
    </xf>
    <xf numFmtId="0" fontId="0" fillId="0" borderId="0" xfId="0" applyProtection="1">
      <alignment vertical="center"/>
    </xf>
    <xf numFmtId="0" fontId="0" fillId="0" borderId="0" xfId="0" applyFill="1" applyProtection="1">
      <alignment vertical="center"/>
      <protection locked="0"/>
    </xf>
    <xf numFmtId="0" fontId="10" fillId="9" borderId="2" xfId="3" applyFont="1" applyFill="1" applyBorder="1" applyAlignment="1" applyProtection="1">
      <alignment horizontal="center" vertical="center" wrapText="1"/>
      <protection locked="0"/>
    </xf>
    <xf numFmtId="0" fontId="25" fillId="14" borderId="2" xfId="0" applyFont="1" applyFill="1" applyBorder="1" applyAlignment="1">
      <alignment vertical="center" wrapText="1"/>
    </xf>
    <xf numFmtId="177" fontId="14" fillId="0" borderId="2" xfId="16" applyNumberFormat="1" applyFont="1" applyFill="1" applyBorder="1" applyAlignment="1" applyProtection="1">
      <alignment vertical="center"/>
      <protection locked="0"/>
    </xf>
    <xf numFmtId="0" fontId="25" fillId="0" borderId="2" xfId="0" applyFont="1" applyFill="1" applyBorder="1" applyAlignment="1" applyProtection="1">
      <alignment horizontal="center" vertical="center"/>
      <protection locked="0"/>
    </xf>
    <xf numFmtId="0" fontId="14" fillId="0" borderId="2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0" applyBorder="1">
      <alignment vertical="center"/>
    </xf>
    <xf numFmtId="0" fontId="0" fillId="0" borderId="10" xfId="0" applyBorder="1">
      <alignment vertical="center"/>
    </xf>
    <xf numFmtId="177" fontId="17" fillId="0" borderId="10" xfId="16" applyNumberFormat="1" applyFont="1" applyBorder="1" applyAlignment="1" applyProtection="1">
      <alignment vertical="center"/>
    </xf>
    <xf numFmtId="182" fontId="3" fillId="0" borderId="10" xfId="0" applyNumberFormat="1" applyFont="1" applyBorder="1" applyAlignment="1" applyProtection="1">
      <alignment horizontal="right" vertical="center"/>
    </xf>
    <xf numFmtId="0" fontId="17" fillId="0" borderId="10" xfId="16" applyNumberFormat="1" applyFont="1" applyBorder="1" applyAlignment="1" applyProtection="1">
      <alignment vertical="center"/>
    </xf>
    <xf numFmtId="177" fontId="0" fillId="0" borderId="2" xfId="0" applyNumberFormat="1" applyBorder="1">
      <alignment vertical="center"/>
    </xf>
    <xf numFmtId="182" fontId="10" fillId="9" borderId="2" xfId="4" applyNumberFormat="1" applyFont="1" applyFill="1" applyBorder="1" applyAlignment="1" applyProtection="1">
      <alignment horizontal="center" vertical="center" wrapText="1"/>
    </xf>
    <xf numFmtId="182" fontId="10" fillId="9" borderId="2" xfId="4" applyNumberFormat="1" applyFont="1" applyFill="1" applyBorder="1" applyAlignment="1" applyProtection="1">
      <alignment horizontal="center" vertical="center" wrapText="1"/>
      <protection locked="0"/>
    </xf>
    <xf numFmtId="182" fontId="10" fillId="9" borderId="3" xfId="4" applyNumberFormat="1" applyFont="1" applyFill="1" applyBorder="1" applyAlignment="1" applyProtection="1">
      <alignment horizontal="center" vertical="center" wrapText="1"/>
      <protection locked="0"/>
    </xf>
    <xf numFmtId="182" fontId="0" fillId="0" borderId="2" xfId="0" applyNumberFormat="1" applyBorder="1">
      <alignment vertical="center"/>
    </xf>
    <xf numFmtId="182" fontId="17" fillId="0" borderId="0" xfId="16" applyNumberFormat="1" applyFont="1" applyAlignment="1">
      <alignment vertical="center"/>
    </xf>
    <xf numFmtId="182" fontId="21" fillId="11" borderId="2" xfId="20" applyNumberFormat="1" applyFont="1" applyFill="1" applyBorder="1" applyAlignment="1">
      <alignment horizontal="center" vertical="center" wrapText="1"/>
    </xf>
    <xf numFmtId="182" fontId="21" fillId="11" borderId="2" xfId="20" applyNumberFormat="1" applyFont="1" applyFill="1" applyBorder="1" applyAlignment="1">
      <alignment vertical="center" wrapText="1"/>
    </xf>
    <xf numFmtId="182" fontId="21" fillId="11" borderId="2" xfId="20" applyNumberFormat="1" applyFont="1" applyFill="1" applyBorder="1" applyAlignment="1">
      <alignment horizontal="center" vertical="center"/>
    </xf>
    <xf numFmtId="182" fontId="17" fillId="0" borderId="2" xfId="0" applyNumberFormat="1" applyFont="1" applyFill="1" applyBorder="1" applyAlignment="1">
      <alignment vertical="center" wrapText="1"/>
    </xf>
    <xf numFmtId="0" fontId="10" fillId="0" borderId="2" xfId="3" applyNumberFormat="1" applyFont="1" applyFill="1" applyBorder="1" applyAlignment="1" applyProtection="1">
      <alignment horizontal="left" vertical="center" wrapText="1"/>
      <protection locked="0"/>
    </xf>
    <xf numFmtId="0" fontId="10" fillId="18" borderId="2" xfId="3" applyFont="1" applyFill="1" applyBorder="1" applyAlignment="1" applyProtection="1">
      <alignment horizontal="left" vertical="center" wrapText="1"/>
      <protection locked="0"/>
    </xf>
    <xf numFmtId="0" fontId="10" fillId="9" borderId="4" xfId="3" applyFont="1" applyFill="1" applyBorder="1" applyAlignment="1" applyProtection="1">
      <alignment horizontal="center" vertical="center" wrapText="1"/>
      <protection locked="0"/>
    </xf>
    <xf numFmtId="0" fontId="10" fillId="9" borderId="2" xfId="3" applyFont="1" applyFill="1" applyBorder="1" applyAlignment="1" applyProtection="1">
      <alignment horizontal="center" vertical="center" wrapText="1"/>
      <protection locked="0"/>
    </xf>
    <xf numFmtId="0" fontId="10" fillId="9" borderId="8" xfId="3" applyFont="1" applyFill="1" applyBorder="1" applyAlignment="1" applyProtection="1">
      <alignment horizontal="center" vertical="center" wrapText="1"/>
      <protection locked="0"/>
    </xf>
    <xf numFmtId="0" fontId="0" fillId="19" borderId="0" xfId="0" applyFill="1" applyProtection="1">
      <alignment vertical="center"/>
      <protection locked="0"/>
    </xf>
    <xf numFmtId="38" fontId="10" fillId="6" borderId="2" xfId="19" applyFont="1" applyFill="1" applyBorder="1" applyAlignment="1" applyProtection="1">
      <alignment vertical="center" wrapText="1"/>
    </xf>
    <xf numFmtId="0" fontId="10" fillId="20" borderId="2" xfId="3" applyFont="1" applyFill="1" applyBorder="1" applyAlignment="1" applyProtection="1">
      <alignment horizontal="left" vertical="center" wrapText="1"/>
      <protection locked="0"/>
    </xf>
    <xf numFmtId="177" fontId="0" fillId="20" borderId="2" xfId="0" applyNumberFormat="1" applyFill="1" applyBorder="1">
      <alignment vertical="center"/>
    </xf>
    <xf numFmtId="182" fontId="0" fillId="20" borderId="2" xfId="0" applyNumberFormat="1" applyFill="1" applyBorder="1">
      <alignment vertical="center"/>
    </xf>
    <xf numFmtId="38" fontId="10" fillId="20" borderId="2" xfId="19" applyFont="1" applyFill="1" applyBorder="1" applyAlignment="1" applyProtection="1">
      <alignment horizontal="left" vertical="center" wrapText="1"/>
      <protection locked="0"/>
    </xf>
    <xf numFmtId="0" fontId="0" fillId="19" borderId="0" xfId="0" applyFill="1" applyAlignment="1" applyProtection="1">
      <alignment horizontal="center" vertical="center"/>
      <protection locked="0"/>
    </xf>
    <xf numFmtId="0" fontId="0" fillId="19" borderId="17" xfId="0" applyFill="1" applyBorder="1" applyAlignment="1" applyProtection="1">
      <alignment horizontal="center" vertical="center"/>
      <protection locked="0"/>
    </xf>
    <xf numFmtId="38" fontId="10" fillId="9" borderId="3" xfId="19" applyFont="1" applyFill="1" applyBorder="1" applyAlignment="1" applyProtection="1">
      <alignment horizontal="center" vertical="center" wrapText="1"/>
      <protection locked="0"/>
    </xf>
    <xf numFmtId="38" fontId="10" fillId="9" borderId="4" xfId="19" applyFont="1" applyFill="1" applyBorder="1" applyAlignment="1" applyProtection="1">
      <alignment horizontal="center" vertical="center" wrapText="1"/>
      <protection locked="0"/>
    </xf>
    <xf numFmtId="0" fontId="10" fillId="9" borderId="3" xfId="3" applyFont="1" applyFill="1" applyBorder="1" applyAlignment="1" applyProtection="1">
      <alignment horizontal="center" vertical="center" wrapText="1"/>
      <protection locked="0"/>
    </xf>
    <xf numFmtId="0" fontId="10" fillId="9" borderId="4" xfId="3" applyFont="1" applyFill="1" applyBorder="1" applyAlignment="1" applyProtection="1">
      <alignment horizontal="center" vertical="center" wrapText="1"/>
      <protection locked="0"/>
    </xf>
    <xf numFmtId="0" fontId="10" fillId="9" borderId="1" xfId="3" applyFont="1" applyFill="1" applyBorder="1" applyAlignment="1" applyProtection="1">
      <alignment horizontal="center" vertical="center" wrapText="1"/>
      <protection locked="0"/>
    </xf>
    <xf numFmtId="0" fontId="10" fillId="9" borderId="7" xfId="3" applyFont="1" applyFill="1" applyBorder="1" applyAlignment="1" applyProtection="1">
      <alignment horizontal="center" vertical="center" wrapText="1"/>
      <protection locked="0"/>
    </xf>
    <xf numFmtId="0" fontId="10" fillId="9" borderId="8" xfId="3" applyFont="1" applyFill="1" applyBorder="1" applyAlignment="1" applyProtection="1">
      <alignment horizontal="center" vertical="center" wrapText="1"/>
      <protection locked="0"/>
    </xf>
    <xf numFmtId="182" fontId="10" fillId="9" borderId="3" xfId="3" applyNumberFormat="1" applyFont="1" applyFill="1" applyBorder="1" applyAlignment="1" applyProtection="1">
      <alignment horizontal="center" vertical="center" wrapText="1"/>
      <protection locked="0"/>
    </xf>
    <xf numFmtId="182" fontId="10" fillId="9" borderId="4" xfId="3" applyNumberFormat="1" applyFont="1" applyFill="1" applyBorder="1" applyAlignment="1" applyProtection="1">
      <alignment horizontal="center" vertical="center" wrapText="1"/>
      <protection locked="0"/>
    </xf>
    <xf numFmtId="0" fontId="10" fillId="9" borderId="2" xfId="3" applyFont="1" applyFill="1" applyBorder="1" applyAlignment="1" applyProtection="1">
      <alignment horizontal="center" vertical="center" wrapText="1"/>
      <protection locked="0"/>
    </xf>
    <xf numFmtId="0" fontId="17" fillId="11" borderId="3" xfId="0" applyFont="1" applyFill="1" applyBorder="1" applyAlignment="1" applyProtection="1">
      <alignment horizontal="center" vertical="center" wrapText="1"/>
      <protection locked="0"/>
    </xf>
    <xf numFmtId="0" fontId="17" fillId="11" borderId="4" xfId="0" applyFont="1" applyFill="1" applyBorder="1" applyAlignment="1" applyProtection="1">
      <alignment horizontal="center" vertical="center" wrapText="1"/>
      <protection locked="0"/>
    </xf>
    <xf numFmtId="0" fontId="10" fillId="11" borderId="5" xfId="3" applyFont="1" applyFill="1" applyBorder="1" applyAlignment="1" applyProtection="1">
      <alignment horizontal="center" vertical="center" wrapText="1"/>
      <protection locked="0"/>
    </xf>
    <xf numFmtId="0" fontId="10" fillId="11" borderId="6" xfId="3" applyFont="1" applyFill="1" applyBorder="1" applyAlignment="1" applyProtection="1">
      <alignment horizontal="center" vertical="center" wrapText="1"/>
      <protection locked="0"/>
    </xf>
    <xf numFmtId="0" fontId="10" fillId="11" borderId="9" xfId="3" applyFont="1" applyFill="1" applyBorder="1" applyAlignment="1" applyProtection="1">
      <alignment horizontal="center" vertical="center" wrapText="1"/>
      <protection locked="0"/>
    </xf>
    <xf numFmtId="38" fontId="10" fillId="9" borderId="3" xfId="19" applyFont="1" applyFill="1" applyBorder="1" applyAlignment="1">
      <alignment horizontal="center" vertical="center" wrapText="1"/>
    </xf>
    <xf numFmtId="38" fontId="10" fillId="9" borderId="4" xfId="19" applyFont="1" applyFill="1" applyBorder="1" applyAlignment="1">
      <alignment horizontal="center" vertical="center" wrapText="1"/>
    </xf>
    <xf numFmtId="0" fontId="17" fillId="9" borderId="3" xfId="3" applyFont="1" applyFill="1" applyBorder="1" applyAlignment="1">
      <alignment horizontal="center" vertical="center" wrapText="1"/>
    </xf>
    <xf numFmtId="0" fontId="17" fillId="9" borderId="4" xfId="3" applyFont="1" applyFill="1" applyBorder="1" applyAlignment="1">
      <alignment horizontal="center" vertical="center" wrapText="1"/>
    </xf>
    <xf numFmtId="0" fontId="20" fillId="8" borderId="5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 wrapText="1"/>
    </xf>
  </cellXfs>
  <cellStyles count="24">
    <cellStyle name="Header1" xfId="22"/>
    <cellStyle name="Header2" xfId="23"/>
    <cellStyle name="パーセント 2" xfId="15"/>
    <cellStyle name="パーセント()" xfId="5"/>
    <cellStyle name="パーセント(0.00)" xfId="6"/>
    <cellStyle name="パーセント[0.00]" xfId="7"/>
    <cellStyle name="ハイパーリンク 2" xfId="14"/>
    <cellStyle name="悪い" xfId="20" builtinId="27"/>
    <cellStyle name="桁区切り" xfId="19" builtinId="6"/>
    <cellStyle name="桁区切り 2" xfId="2"/>
    <cellStyle name="見出し１" xfId="8"/>
    <cellStyle name="折り返し" xfId="9"/>
    <cellStyle name="標準" xfId="0" builtinId="0"/>
    <cellStyle name="標準 2" xfId="3"/>
    <cellStyle name="標準 2 2" xfId="16"/>
    <cellStyle name="標準 3" xfId="4"/>
    <cellStyle name="標準 3 2" xfId="13"/>
    <cellStyle name="標準 3 3" xfId="17"/>
    <cellStyle name="標準 4" xfId="11"/>
    <cellStyle name="標準 5" xfId="10"/>
    <cellStyle name="標準 6" xfId="12"/>
    <cellStyle name="標準 6 2" xfId="21"/>
    <cellStyle name="標準 7" xfId="18"/>
    <cellStyle name="標準 8" xfId="1"/>
  </cellStyles>
  <dxfs count="36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CCFFCC"/>
      <color rgb="FF66CCFF"/>
      <color rgb="FFCCFF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295275</xdr:colOff>
      <xdr:row>44</xdr:row>
      <xdr:rowOff>28575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0"/>
          <a:ext cx="7153275" cy="757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12</xdr:row>
      <xdr:rowOff>38101</xdr:rowOff>
    </xdr:from>
    <xdr:to>
      <xdr:col>6</xdr:col>
      <xdr:colOff>600075</xdr:colOff>
      <xdr:row>46</xdr:row>
      <xdr:rowOff>122964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1" y="2095501"/>
          <a:ext cx="6619874" cy="5914163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TYO0815\Client2\150642-00\H25\02%20&#36899;&#32080;&#23550;&#35937;&#27861;&#20154;\&#20316;&#26989;\&#23436;\16%20&#22303;&#22320;&#38283;&#30330;&#20844;&#31038;\&#12304;&#20462;&#27491;&#12305;&#22823;&#30000;&#24066;&#22303;&#22320;&#38283;&#30330;&#20844;&#31038;%20130701&#22303;&#22320;&#38283;&#30330;&#20844;&#31038;4&#34920;&#20316;&#25104;&#12527;&#12540;&#12463;&#12471;&#12540;&#12488;TB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質問項目（トーマツ）"/>
      <sheetName val="修正内容（トーマツ）"/>
      <sheetName val="使用方法"/>
      <sheetName val="入力シート（貸借対照表用）"/>
      <sheetName val="入力シート（前年度貸借対照表用）"/>
      <sheetName val="入力シート（行政コスト計算書用）"/>
      <sheetName val="入力シート（純資産変動計算書用）"/>
      <sheetName val="入力シート（資金収支計算書用）"/>
      <sheetName val="貸借対照表"/>
      <sheetName val="前年度貸借対照表"/>
      <sheetName val="行政コスト計算書"/>
      <sheetName val="純資産変動計算書（修正前）"/>
      <sheetName val="純資産変動計算書（修正）"/>
      <sheetName val="純資産変動計算書（修正後）"/>
      <sheetName val="純資産変動計算書（内訳表）"/>
      <sheetName val="資金収支計算書"/>
    </sheetNames>
    <sheetDataSet>
      <sheetData sheetId="0" refreshError="1"/>
      <sheetData sheetId="1" refreshError="1"/>
      <sheetData sheetId="2">
        <row r="21">
          <cell r="B21">
            <v>1</v>
          </cell>
          <cell r="C2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592"/>
  <sheetViews>
    <sheetView showGridLines="0" topLeftCell="AC1" zoomScale="110" zoomScaleNormal="110" zoomScaleSheetLayoutView="90" workbookViewId="0">
      <selection activeCell="X9" sqref="X9"/>
    </sheetView>
  </sheetViews>
  <sheetFormatPr defaultColWidth="9" defaultRowHeight="24" customHeight="1"/>
  <cols>
    <col min="1" max="1" width="1.625" style="148" customWidth="1"/>
    <col min="2" max="2" width="7" style="148" bestFit="1" customWidth="1"/>
    <col min="3" max="3" width="14" style="148" bestFit="1" customWidth="1"/>
    <col min="4" max="4" width="10.625" style="148" customWidth="1"/>
    <col min="5" max="6" width="10.875" style="148" customWidth="1"/>
    <col min="7" max="8" width="9" style="148"/>
    <col min="9" max="9" width="12.5" style="148" customWidth="1"/>
    <col min="10" max="10" width="25" style="148" customWidth="1"/>
    <col min="11" max="11" width="10.875" style="148" customWidth="1"/>
    <col min="12" max="12" width="11.25" style="148" customWidth="1"/>
    <col min="13" max="16" width="11.25" style="193" customWidth="1"/>
    <col min="17" max="19" width="11.25" style="148" customWidth="1"/>
    <col min="20" max="20" width="9.125" style="185" customWidth="1"/>
    <col min="21" max="21" width="9.125" style="193" customWidth="1"/>
    <col min="22" max="22" width="9.5" style="193" customWidth="1"/>
    <col min="23" max="23" width="8.875" style="148" customWidth="1"/>
    <col min="24" max="24" width="8.75" style="148" customWidth="1"/>
    <col min="25" max="25" width="18.625" style="148" customWidth="1"/>
    <col min="26" max="26" width="12.375" style="148" customWidth="1"/>
    <col min="27" max="27" width="11" style="148" customWidth="1"/>
    <col min="28" max="28" width="9" style="148" customWidth="1"/>
    <col min="29" max="29" width="8.875" style="148" customWidth="1"/>
    <col min="30" max="30" width="9.875" style="148" customWidth="1"/>
    <col min="31" max="31" width="14.625" style="185" customWidth="1"/>
    <col min="32" max="32" width="13.125" style="185" customWidth="1"/>
    <col min="33" max="33" width="11.375" style="186" customWidth="1"/>
    <col min="34" max="34" width="14.375" style="186" customWidth="1"/>
    <col min="35" max="42" width="9" style="148" customWidth="1"/>
    <col min="43" max="43" width="13.25" style="186" customWidth="1"/>
    <col min="44" max="44" width="12.75" style="186" customWidth="1"/>
    <col min="45" max="45" width="10.375" style="186" customWidth="1"/>
    <col min="46" max="53" width="8.875" style="148" customWidth="1"/>
    <col min="54" max="56" width="9" style="148" customWidth="1"/>
    <col min="57" max="16384" width="9" style="148"/>
  </cols>
  <sheetData>
    <row r="1" spans="1:56" ht="24" customHeight="1" thickBot="1">
      <c r="A1" s="146" t="s">
        <v>250</v>
      </c>
      <c r="B1" s="147"/>
      <c r="C1" s="147"/>
      <c r="D1" s="147"/>
      <c r="E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9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9"/>
      <c r="AF1" s="149"/>
      <c r="AG1" s="150"/>
      <c r="AH1" s="150"/>
      <c r="AI1" s="147"/>
      <c r="AJ1" s="147"/>
      <c r="AK1" s="147"/>
      <c r="AL1" s="147"/>
      <c r="AM1" s="147"/>
      <c r="AN1" s="147"/>
      <c r="AO1" s="147"/>
      <c r="AP1" s="147"/>
      <c r="AQ1" s="150"/>
      <c r="AR1" s="150"/>
      <c r="AS1" s="150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</row>
    <row r="2" spans="1:56" ht="24" customHeight="1" thickBot="1">
      <c r="A2" s="146"/>
      <c r="B2" s="151" t="s">
        <v>249</v>
      </c>
      <c r="C2" s="133" t="s">
        <v>282</v>
      </c>
      <c r="D2" s="147"/>
      <c r="E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9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9"/>
      <c r="AF2" s="149"/>
      <c r="AG2" s="150"/>
      <c r="AH2" s="150"/>
      <c r="AI2" s="147"/>
      <c r="AJ2" s="147"/>
      <c r="AK2" s="147"/>
      <c r="AL2" s="147"/>
      <c r="AM2" s="147"/>
      <c r="AN2" s="147"/>
      <c r="AO2" s="147"/>
      <c r="AP2" s="147"/>
      <c r="AQ2" s="150"/>
      <c r="AR2" s="150"/>
      <c r="AS2" s="150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</row>
    <row r="3" spans="1:56" ht="24" customHeight="1" thickBot="1">
      <c r="A3" s="146"/>
      <c r="B3" s="151" t="s">
        <v>0</v>
      </c>
      <c r="C3" s="134">
        <v>20150331</v>
      </c>
      <c r="D3" s="147"/>
      <c r="F3" s="152" t="s">
        <v>113</v>
      </c>
      <c r="G3" s="153" t="s">
        <v>103</v>
      </c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9"/>
      <c r="U3" s="148"/>
      <c r="V3" s="148"/>
      <c r="W3" s="147"/>
      <c r="X3" s="147"/>
      <c r="Y3" s="154"/>
      <c r="Z3" s="147"/>
      <c r="AA3" s="147"/>
      <c r="AB3" s="147"/>
      <c r="AC3" s="147"/>
      <c r="AD3" s="147"/>
      <c r="AE3" s="149"/>
      <c r="AF3" s="149"/>
      <c r="AG3" s="150"/>
      <c r="AH3" s="147"/>
      <c r="AI3" s="150"/>
      <c r="AJ3" s="147"/>
      <c r="AK3" s="150"/>
      <c r="AL3" s="147"/>
      <c r="AM3" s="150"/>
      <c r="AN3" s="147"/>
      <c r="AO3" s="150"/>
      <c r="AP3" s="147"/>
      <c r="AQ3" s="150"/>
      <c r="AR3" s="150"/>
      <c r="AS3" s="150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</row>
    <row r="4" spans="1:56" s="191" customFormat="1">
      <c r="A4" s="187"/>
      <c r="B4" s="187"/>
      <c r="C4" s="188"/>
      <c r="D4" s="189" t="s">
        <v>362</v>
      </c>
      <c r="E4" s="190">
        <v>1</v>
      </c>
      <c r="F4" s="190">
        <v>2</v>
      </c>
      <c r="G4" s="190">
        <v>3</v>
      </c>
      <c r="H4" s="190">
        <v>4</v>
      </c>
      <c r="I4" s="190">
        <v>5</v>
      </c>
      <c r="J4" s="190">
        <v>6</v>
      </c>
      <c r="K4" s="190">
        <v>7</v>
      </c>
      <c r="L4" s="190">
        <v>8</v>
      </c>
      <c r="M4" s="190">
        <v>9</v>
      </c>
      <c r="N4" s="190">
        <v>10</v>
      </c>
      <c r="O4" s="190">
        <v>11</v>
      </c>
      <c r="P4" s="190">
        <v>12</v>
      </c>
      <c r="Q4" s="190">
        <v>13</v>
      </c>
      <c r="R4" s="190">
        <v>14</v>
      </c>
      <c r="S4" s="190">
        <v>15</v>
      </c>
      <c r="T4" s="190">
        <v>16</v>
      </c>
      <c r="U4" s="190">
        <v>17</v>
      </c>
      <c r="V4" s="190">
        <v>18</v>
      </c>
      <c r="W4" s="190">
        <v>19</v>
      </c>
      <c r="X4" s="190">
        <v>20</v>
      </c>
      <c r="Y4" s="190">
        <v>21</v>
      </c>
      <c r="Z4" s="190">
        <v>22</v>
      </c>
      <c r="AA4" s="190">
        <v>23</v>
      </c>
      <c r="AB4" s="190">
        <v>24</v>
      </c>
      <c r="AC4" s="190">
        <v>25</v>
      </c>
      <c r="AD4" s="190">
        <v>26</v>
      </c>
      <c r="AE4" s="206">
        <v>27</v>
      </c>
      <c r="AF4" s="206">
        <v>28</v>
      </c>
      <c r="AG4" s="190">
        <v>29</v>
      </c>
      <c r="AH4" s="190">
        <v>30</v>
      </c>
      <c r="AI4" s="190">
        <v>31</v>
      </c>
      <c r="AJ4" s="190">
        <v>32</v>
      </c>
      <c r="AK4" s="190">
        <v>33</v>
      </c>
      <c r="AL4" s="190">
        <v>34</v>
      </c>
      <c r="AM4" s="190">
        <v>35</v>
      </c>
      <c r="AN4" s="190">
        <v>36</v>
      </c>
      <c r="AO4" s="190">
        <v>37</v>
      </c>
      <c r="AP4" s="190">
        <v>38</v>
      </c>
      <c r="AQ4" s="190">
        <v>39</v>
      </c>
      <c r="AR4" s="190">
        <v>40</v>
      </c>
      <c r="AS4" s="190">
        <v>41</v>
      </c>
      <c r="AT4" s="190">
        <v>42</v>
      </c>
      <c r="AU4" s="190">
        <v>43</v>
      </c>
      <c r="AV4" s="190">
        <v>44</v>
      </c>
      <c r="AW4" s="190">
        <v>45</v>
      </c>
      <c r="AX4" s="190">
        <v>46</v>
      </c>
      <c r="AY4" s="190">
        <v>47</v>
      </c>
      <c r="AZ4" s="190">
        <v>48</v>
      </c>
      <c r="BA4" s="190">
        <v>49</v>
      </c>
      <c r="BB4" s="190">
        <v>50</v>
      </c>
      <c r="BC4" s="190">
        <v>51</v>
      </c>
      <c r="BD4" s="190">
        <v>52</v>
      </c>
    </row>
    <row r="5" spans="1:56" s="159" customFormat="1" ht="27" customHeight="1">
      <c r="A5" s="155"/>
      <c r="B5" s="155"/>
      <c r="C5" s="156"/>
      <c r="D5" s="157" t="s">
        <v>108</v>
      </c>
      <c r="E5" s="158" t="s">
        <v>102</v>
      </c>
      <c r="F5" s="158" t="s">
        <v>106</v>
      </c>
      <c r="G5" s="158" t="s">
        <v>44</v>
      </c>
      <c r="H5" s="158" t="s">
        <v>115</v>
      </c>
      <c r="I5" s="158" t="s">
        <v>102</v>
      </c>
      <c r="J5" s="158" t="s">
        <v>104</v>
      </c>
      <c r="K5" s="158" t="s">
        <v>105</v>
      </c>
      <c r="L5" s="158" t="s">
        <v>102</v>
      </c>
      <c r="M5" s="158" t="s">
        <v>103</v>
      </c>
      <c r="N5" s="158" t="s">
        <v>103</v>
      </c>
      <c r="O5" s="158" t="s">
        <v>103</v>
      </c>
      <c r="P5" s="158" t="s">
        <v>103</v>
      </c>
      <c r="Q5" s="158" t="s">
        <v>103</v>
      </c>
      <c r="R5" s="158" t="s">
        <v>106</v>
      </c>
      <c r="S5" s="158" t="s">
        <v>105</v>
      </c>
      <c r="T5" s="158" t="s">
        <v>102</v>
      </c>
      <c r="U5" s="158" t="s">
        <v>103</v>
      </c>
      <c r="V5" s="158" t="s">
        <v>103</v>
      </c>
      <c r="W5" s="158" t="s">
        <v>102</v>
      </c>
      <c r="X5" s="158" t="s">
        <v>364</v>
      </c>
      <c r="Y5" s="158" t="s">
        <v>44</v>
      </c>
      <c r="Z5" s="158" t="s">
        <v>44</v>
      </c>
      <c r="AA5" s="158" t="s">
        <v>44</v>
      </c>
      <c r="AB5" s="158" t="s">
        <v>44</v>
      </c>
      <c r="AC5" s="158" t="s">
        <v>106</v>
      </c>
      <c r="AD5" s="158" t="s">
        <v>106</v>
      </c>
      <c r="AE5" s="207" t="s">
        <v>107</v>
      </c>
      <c r="AF5" s="207" t="s">
        <v>107</v>
      </c>
      <c r="AG5" s="158" t="s">
        <v>44</v>
      </c>
      <c r="AH5" s="158" t="s">
        <v>102</v>
      </c>
      <c r="AI5" s="158" t="s">
        <v>102</v>
      </c>
      <c r="AJ5" s="158" t="s">
        <v>44</v>
      </c>
      <c r="AK5" s="158" t="s">
        <v>102</v>
      </c>
      <c r="AL5" s="158" t="s">
        <v>44</v>
      </c>
      <c r="AM5" s="158" t="s">
        <v>44</v>
      </c>
      <c r="AN5" s="158" t="s">
        <v>44</v>
      </c>
      <c r="AO5" s="158" t="s">
        <v>44</v>
      </c>
      <c r="AP5" s="158" t="s">
        <v>103</v>
      </c>
      <c r="AQ5" s="158" t="s">
        <v>103</v>
      </c>
      <c r="AR5" s="158" t="s">
        <v>103</v>
      </c>
      <c r="AS5" s="158" t="s">
        <v>44</v>
      </c>
      <c r="AT5" s="158" t="s">
        <v>44</v>
      </c>
      <c r="AU5" s="158" t="s">
        <v>44</v>
      </c>
      <c r="AV5" s="158" t="s">
        <v>44</v>
      </c>
      <c r="AW5" s="158" t="s">
        <v>44</v>
      </c>
      <c r="AX5" s="158" t="s">
        <v>44</v>
      </c>
      <c r="AY5" s="158" t="s">
        <v>44</v>
      </c>
      <c r="AZ5" s="158" t="s">
        <v>44</v>
      </c>
      <c r="BA5" s="158" t="s">
        <v>44</v>
      </c>
      <c r="BB5" s="158" t="s">
        <v>44</v>
      </c>
      <c r="BC5" s="158" t="s">
        <v>274</v>
      </c>
      <c r="BD5" s="158" t="s">
        <v>274</v>
      </c>
    </row>
    <row r="6" spans="1:56" s="159" customFormat="1" ht="25.5" customHeight="1">
      <c r="A6" s="155"/>
      <c r="B6" s="155"/>
      <c r="C6" s="156"/>
      <c r="D6" s="157" t="s">
        <v>109</v>
      </c>
      <c r="E6" s="160">
        <v>100</v>
      </c>
      <c r="F6" s="160">
        <v>100</v>
      </c>
      <c r="G6" s="160">
        <v>2</v>
      </c>
      <c r="H6" s="160">
        <v>18</v>
      </c>
      <c r="I6" s="160">
        <v>3</v>
      </c>
      <c r="J6" s="160">
        <v>100</v>
      </c>
      <c r="K6" s="160">
        <v>100</v>
      </c>
      <c r="L6" s="160">
        <v>100</v>
      </c>
      <c r="M6" s="161"/>
      <c r="N6" s="161"/>
      <c r="O6" s="161"/>
      <c r="P6" s="161"/>
      <c r="Q6" s="161"/>
      <c r="R6" s="160">
        <v>100</v>
      </c>
      <c r="S6" s="160">
        <v>100</v>
      </c>
      <c r="T6" s="162">
        <v>20</v>
      </c>
      <c r="U6" s="161"/>
      <c r="V6" s="163"/>
      <c r="W6" s="160">
        <v>3</v>
      </c>
      <c r="X6" s="160"/>
      <c r="Y6" s="164"/>
      <c r="Z6" s="160"/>
      <c r="AA6" s="160"/>
      <c r="AB6" s="160"/>
      <c r="AC6" s="160">
        <v>100</v>
      </c>
      <c r="AD6" s="160">
        <v>15</v>
      </c>
      <c r="AE6" s="208">
        <v>8</v>
      </c>
      <c r="AF6" s="208">
        <v>8</v>
      </c>
      <c r="AG6" s="160"/>
      <c r="AH6" s="160">
        <v>15</v>
      </c>
      <c r="AI6" s="158">
        <v>14</v>
      </c>
      <c r="AJ6" s="158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5"/>
      <c r="AV6" s="166"/>
      <c r="AW6" s="166"/>
      <c r="AX6" s="166"/>
      <c r="AY6" s="166"/>
      <c r="AZ6" s="164"/>
      <c r="BA6" s="160"/>
      <c r="BB6" s="160"/>
      <c r="BC6" s="160"/>
      <c r="BD6" s="160"/>
    </row>
    <row r="7" spans="1:56" ht="24" customHeight="1">
      <c r="A7" s="147"/>
      <c r="B7" s="147"/>
      <c r="C7" s="167"/>
      <c r="D7" s="167"/>
      <c r="E7" s="230" t="s">
        <v>100</v>
      </c>
      <c r="F7" s="230" t="s">
        <v>59</v>
      </c>
      <c r="G7" s="230" t="s">
        <v>111</v>
      </c>
      <c r="H7" s="230" t="s">
        <v>110</v>
      </c>
      <c r="I7" s="230" t="s">
        <v>1</v>
      </c>
      <c r="J7" s="230" t="s">
        <v>60</v>
      </c>
      <c r="K7" s="230" t="s">
        <v>61</v>
      </c>
      <c r="L7" s="168" t="s">
        <v>2</v>
      </c>
      <c r="M7" s="169"/>
      <c r="N7" s="169"/>
      <c r="O7" s="169"/>
      <c r="P7" s="169"/>
      <c r="Q7" s="169"/>
      <c r="R7" s="169"/>
      <c r="S7" s="170"/>
      <c r="T7" s="171" t="s">
        <v>3</v>
      </c>
      <c r="U7" s="172"/>
      <c r="V7" s="173"/>
      <c r="W7" s="230" t="s">
        <v>6</v>
      </c>
      <c r="X7" s="230" t="s">
        <v>430</v>
      </c>
      <c r="Y7" s="219" t="s">
        <v>62</v>
      </c>
      <c r="Z7" s="230" t="s">
        <v>4</v>
      </c>
      <c r="AA7" s="230" t="s">
        <v>116</v>
      </c>
      <c r="AB7" s="230" t="s">
        <v>10</v>
      </c>
      <c r="AC7" s="230" t="s">
        <v>8</v>
      </c>
      <c r="AD7" s="230" t="s">
        <v>11</v>
      </c>
      <c r="AE7" s="235" t="s">
        <v>5</v>
      </c>
      <c r="AF7" s="235" t="s">
        <v>122</v>
      </c>
      <c r="AG7" s="228" t="s">
        <v>440</v>
      </c>
      <c r="AH7" s="228" t="s">
        <v>439</v>
      </c>
      <c r="AI7" s="237" t="s">
        <v>334</v>
      </c>
      <c r="AJ7" s="237"/>
      <c r="AK7" s="238" t="s">
        <v>335</v>
      </c>
      <c r="AL7" s="240" t="s">
        <v>431</v>
      </c>
      <c r="AM7" s="241"/>
      <c r="AN7" s="240" t="s">
        <v>432</v>
      </c>
      <c r="AO7" s="242"/>
      <c r="AP7" s="241"/>
      <c r="AQ7" s="228" t="s">
        <v>354</v>
      </c>
      <c r="AR7" s="228" t="s">
        <v>272</v>
      </c>
      <c r="AS7" s="230" t="s">
        <v>270</v>
      </c>
      <c r="AT7" s="230" t="s">
        <v>7</v>
      </c>
      <c r="AU7" s="232" t="s">
        <v>52</v>
      </c>
      <c r="AV7" s="233"/>
      <c r="AW7" s="233"/>
      <c r="AX7" s="233"/>
      <c r="AY7" s="233"/>
      <c r="AZ7" s="234"/>
      <c r="BA7" s="230" t="s">
        <v>9</v>
      </c>
      <c r="BB7" s="228" t="s">
        <v>356</v>
      </c>
      <c r="BC7" s="228" t="s">
        <v>552</v>
      </c>
      <c r="BD7" s="228" t="s">
        <v>553</v>
      </c>
    </row>
    <row r="8" spans="1:56" ht="24" customHeight="1">
      <c r="A8" s="147"/>
      <c r="B8" s="147"/>
      <c r="C8" s="167"/>
      <c r="D8" s="167"/>
      <c r="E8" s="231"/>
      <c r="F8" s="231"/>
      <c r="G8" s="231"/>
      <c r="H8" s="231"/>
      <c r="I8" s="231"/>
      <c r="J8" s="231"/>
      <c r="K8" s="231"/>
      <c r="L8" s="217" t="s">
        <v>98</v>
      </c>
      <c r="M8" s="218" t="s">
        <v>51</v>
      </c>
      <c r="N8" s="218" t="s">
        <v>45</v>
      </c>
      <c r="O8" s="218" t="s">
        <v>46</v>
      </c>
      <c r="P8" s="218" t="s">
        <v>47</v>
      </c>
      <c r="Q8" s="218" t="s">
        <v>48</v>
      </c>
      <c r="R8" s="218" t="s">
        <v>49</v>
      </c>
      <c r="S8" s="218" t="s">
        <v>50</v>
      </c>
      <c r="T8" s="177" t="s">
        <v>92</v>
      </c>
      <c r="U8" s="218" t="s">
        <v>121</v>
      </c>
      <c r="V8" s="218" t="s">
        <v>12</v>
      </c>
      <c r="W8" s="231"/>
      <c r="X8" s="231"/>
      <c r="Y8" s="217" t="s">
        <v>63</v>
      </c>
      <c r="Z8" s="231"/>
      <c r="AA8" s="231"/>
      <c r="AB8" s="231"/>
      <c r="AC8" s="231"/>
      <c r="AD8" s="231"/>
      <c r="AE8" s="236"/>
      <c r="AF8" s="236"/>
      <c r="AG8" s="229"/>
      <c r="AH8" s="229"/>
      <c r="AI8" s="217" t="s">
        <v>13</v>
      </c>
      <c r="AJ8" s="217" t="s">
        <v>14</v>
      </c>
      <c r="AK8" s="239"/>
      <c r="AL8" s="178" t="s">
        <v>8</v>
      </c>
      <c r="AM8" s="178" t="s">
        <v>433</v>
      </c>
      <c r="AN8" s="178" t="s">
        <v>8</v>
      </c>
      <c r="AO8" s="178" t="s">
        <v>433</v>
      </c>
      <c r="AP8" s="179" t="s">
        <v>284</v>
      </c>
      <c r="AQ8" s="229"/>
      <c r="AR8" s="229"/>
      <c r="AS8" s="231"/>
      <c r="AT8" s="231"/>
      <c r="AU8" s="218" t="s">
        <v>53</v>
      </c>
      <c r="AV8" s="218" t="s">
        <v>54</v>
      </c>
      <c r="AW8" s="218" t="s">
        <v>55</v>
      </c>
      <c r="AX8" s="218" t="s">
        <v>56</v>
      </c>
      <c r="AY8" s="218" t="s">
        <v>57</v>
      </c>
      <c r="AZ8" s="218" t="s">
        <v>58</v>
      </c>
      <c r="BA8" s="231"/>
      <c r="BB8" s="229"/>
      <c r="BC8" s="229"/>
      <c r="BD8" s="229"/>
    </row>
    <row r="9" spans="1:56" ht="42" customHeight="1">
      <c r="B9" s="180"/>
      <c r="C9" s="181"/>
      <c r="D9" s="194"/>
      <c r="E9" s="135"/>
      <c r="F9" s="136" t="s">
        <v>726</v>
      </c>
      <c r="G9" s="136" t="s">
        <v>279</v>
      </c>
      <c r="H9" s="215" t="s">
        <v>892</v>
      </c>
      <c r="I9" s="215"/>
      <c r="J9" s="215" t="s">
        <v>893</v>
      </c>
      <c r="K9" s="135" t="s">
        <v>894</v>
      </c>
      <c r="L9" s="144">
        <v>18</v>
      </c>
      <c r="M9" s="192">
        <v>3210227</v>
      </c>
      <c r="N9" s="192" t="s">
        <v>674</v>
      </c>
      <c r="O9" s="192" t="s">
        <v>675</v>
      </c>
      <c r="P9" s="192" t="s">
        <v>895</v>
      </c>
      <c r="Q9" s="182" t="s">
        <v>698</v>
      </c>
      <c r="R9" s="135" t="s">
        <v>896</v>
      </c>
      <c r="S9" s="135"/>
      <c r="T9" s="135">
        <v>2</v>
      </c>
      <c r="U9" s="192" t="s">
        <v>533</v>
      </c>
      <c r="V9" s="192" t="s">
        <v>897</v>
      </c>
      <c r="W9" s="135"/>
      <c r="X9" s="182" t="s">
        <v>898</v>
      </c>
      <c r="Y9" s="136" t="s">
        <v>899</v>
      </c>
      <c r="Z9" s="136" t="s">
        <v>254</v>
      </c>
      <c r="AA9" s="136" t="s">
        <v>277</v>
      </c>
      <c r="AB9" s="136" t="s">
        <v>90</v>
      </c>
      <c r="AC9" s="135"/>
      <c r="AD9" s="137"/>
      <c r="AE9" s="209">
        <v>19580101</v>
      </c>
      <c r="AF9" s="209">
        <v>19580101</v>
      </c>
      <c r="AG9" s="138" t="s">
        <v>900</v>
      </c>
      <c r="AH9" s="205"/>
      <c r="AI9" s="139">
        <v>699.71</v>
      </c>
      <c r="AJ9" s="136" t="s">
        <v>901</v>
      </c>
      <c r="AK9" s="140">
        <v>2</v>
      </c>
      <c r="AL9" s="136" t="s">
        <v>294</v>
      </c>
      <c r="AM9" s="136" t="s">
        <v>855</v>
      </c>
      <c r="AN9" s="136" t="s">
        <v>340</v>
      </c>
      <c r="AO9" s="136" t="s">
        <v>351</v>
      </c>
      <c r="AP9" s="183">
        <v>180000</v>
      </c>
      <c r="AQ9" s="183">
        <v>125947800</v>
      </c>
      <c r="AR9" s="183">
        <v>125947800</v>
      </c>
      <c r="AS9" s="136" t="s">
        <v>268</v>
      </c>
      <c r="AT9" s="136" t="s">
        <v>21</v>
      </c>
      <c r="AU9" s="136" t="s">
        <v>556</v>
      </c>
      <c r="AV9" s="136" t="s">
        <v>456</v>
      </c>
      <c r="AW9" s="136" t="s">
        <v>469</v>
      </c>
      <c r="AX9" s="216"/>
      <c r="AY9" s="216"/>
      <c r="AZ9" s="216"/>
      <c r="BA9" s="136"/>
      <c r="BB9" s="136"/>
      <c r="BC9" s="136" t="s">
        <v>361</v>
      </c>
      <c r="BD9" s="136" t="s">
        <v>361</v>
      </c>
    </row>
    <row r="10" spans="1:56" ht="24.75" customHeight="1">
      <c r="A10" s="184"/>
      <c r="B10" s="180"/>
      <c r="C10" s="181"/>
      <c r="D10" s="194"/>
      <c r="E10" s="135"/>
      <c r="F10" s="136" t="s">
        <v>726</v>
      </c>
      <c r="G10" s="136" t="s">
        <v>279</v>
      </c>
      <c r="H10" s="215" t="s">
        <v>902</v>
      </c>
      <c r="I10" s="215"/>
      <c r="J10" s="215" t="s">
        <v>903</v>
      </c>
      <c r="K10" s="135" t="s">
        <v>904</v>
      </c>
      <c r="L10" s="144">
        <v>18</v>
      </c>
      <c r="M10" s="192">
        <v>3210227</v>
      </c>
      <c r="N10" s="192" t="s">
        <v>674</v>
      </c>
      <c r="O10" s="192" t="s">
        <v>675</v>
      </c>
      <c r="P10" s="192" t="s">
        <v>895</v>
      </c>
      <c r="Q10" s="182" t="s">
        <v>698</v>
      </c>
      <c r="R10" s="135" t="s">
        <v>896</v>
      </c>
      <c r="S10" s="135"/>
      <c r="T10" s="135">
        <v>2</v>
      </c>
      <c r="U10" s="192" t="s">
        <v>533</v>
      </c>
      <c r="V10" s="192" t="s">
        <v>897</v>
      </c>
      <c r="W10" s="135"/>
      <c r="X10" s="182" t="s">
        <v>898</v>
      </c>
      <c r="Y10" s="136" t="s">
        <v>899</v>
      </c>
      <c r="Z10" s="136" t="s">
        <v>254</v>
      </c>
      <c r="AA10" s="136" t="s">
        <v>277</v>
      </c>
      <c r="AB10" s="136" t="s">
        <v>90</v>
      </c>
      <c r="AC10" s="135"/>
      <c r="AD10" s="137"/>
      <c r="AE10" s="209">
        <v>19691101</v>
      </c>
      <c r="AF10" s="209">
        <v>19691101</v>
      </c>
      <c r="AG10" s="138" t="s">
        <v>900</v>
      </c>
      <c r="AH10" s="205"/>
      <c r="AI10" s="139">
        <v>27</v>
      </c>
      <c r="AJ10" s="136" t="s">
        <v>901</v>
      </c>
      <c r="AK10" s="140">
        <v>1</v>
      </c>
      <c r="AL10" s="136" t="s">
        <v>294</v>
      </c>
      <c r="AM10" s="136" t="s">
        <v>855</v>
      </c>
      <c r="AN10" s="136" t="s">
        <v>340</v>
      </c>
      <c r="AO10" s="136" t="s">
        <v>351</v>
      </c>
      <c r="AP10" s="183">
        <v>180000</v>
      </c>
      <c r="AQ10" s="183">
        <v>4860000</v>
      </c>
      <c r="AR10" s="183">
        <v>4860000</v>
      </c>
      <c r="AS10" s="136" t="s">
        <v>268</v>
      </c>
      <c r="AT10" s="136" t="s">
        <v>21</v>
      </c>
      <c r="AU10" s="136" t="s">
        <v>556</v>
      </c>
      <c r="AV10" s="136" t="s">
        <v>456</v>
      </c>
      <c r="AW10" s="136" t="s">
        <v>469</v>
      </c>
      <c r="AX10" s="216"/>
      <c r="AY10" s="216"/>
      <c r="AZ10" s="216"/>
      <c r="BA10" s="136"/>
      <c r="BB10" s="136"/>
      <c r="BC10" s="136" t="s">
        <v>361</v>
      </c>
      <c r="BD10" s="136" t="s">
        <v>361</v>
      </c>
    </row>
    <row r="11" spans="1:56" ht="24" customHeight="1">
      <c r="A11" s="184"/>
      <c r="B11" s="180"/>
      <c r="C11" s="181"/>
      <c r="D11" s="194"/>
      <c r="E11" s="135"/>
      <c r="F11" s="136" t="s">
        <v>726</v>
      </c>
      <c r="G11" s="136" t="s">
        <v>279</v>
      </c>
      <c r="H11" s="215" t="s">
        <v>905</v>
      </c>
      <c r="I11" s="215"/>
      <c r="J11" s="215" t="s">
        <v>906</v>
      </c>
      <c r="K11" s="135" t="s">
        <v>907</v>
      </c>
      <c r="L11" s="144">
        <v>18</v>
      </c>
      <c r="M11" s="192">
        <v>3210227</v>
      </c>
      <c r="N11" s="192" t="s">
        <v>674</v>
      </c>
      <c r="O11" s="192" t="s">
        <v>675</v>
      </c>
      <c r="P11" s="192" t="s">
        <v>895</v>
      </c>
      <c r="Q11" s="182" t="s">
        <v>698</v>
      </c>
      <c r="R11" s="135" t="s">
        <v>896</v>
      </c>
      <c r="S11" s="135"/>
      <c r="T11" s="135">
        <v>2</v>
      </c>
      <c r="U11" s="192" t="s">
        <v>533</v>
      </c>
      <c r="V11" s="192" t="s">
        <v>897</v>
      </c>
      <c r="W11" s="135"/>
      <c r="X11" s="182" t="s">
        <v>898</v>
      </c>
      <c r="Y11" s="136" t="s">
        <v>899</v>
      </c>
      <c r="Z11" s="136" t="s">
        <v>254</v>
      </c>
      <c r="AA11" s="136" t="s">
        <v>277</v>
      </c>
      <c r="AB11" s="136" t="s">
        <v>90</v>
      </c>
      <c r="AC11" s="135"/>
      <c r="AD11" s="137"/>
      <c r="AE11" s="209">
        <v>19691101</v>
      </c>
      <c r="AF11" s="209">
        <v>19691101</v>
      </c>
      <c r="AG11" s="138" t="s">
        <v>900</v>
      </c>
      <c r="AH11" s="205"/>
      <c r="AI11" s="139">
        <v>673.13</v>
      </c>
      <c r="AJ11" s="136" t="s">
        <v>901</v>
      </c>
      <c r="AK11" s="140">
        <v>2</v>
      </c>
      <c r="AL11" s="136" t="s">
        <v>294</v>
      </c>
      <c r="AM11" s="136" t="s">
        <v>855</v>
      </c>
      <c r="AN11" s="136" t="s">
        <v>340</v>
      </c>
      <c r="AO11" s="136" t="s">
        <v>351</v>
      </c>
      <c r="AP11" s="183">
        <v>180000</v>
      </c>
      <c r="AQ11" s="183">
        <v>121163400</v>
      </c>
      <c r="AR11" s="183">
        <v>121163400</v>
      </c>
      <c r="AS11" s="136" t="s">
        <v>268</v>
      </c>
      <c r="AT11" s="136" t="s">
        <v>21</v>
      </c>
      <c r="AU11" s="136" t="s">
        <v>556</v>
      </c>
      <c r="AV11" s="136" t="s">
        <v>456</v>
      </c>
      <c r="AW11" s="136" t="s">
        <v>469</v>
      </c>
      <c r="AX11" s="216"/>
      <c r="AY11" s="216"/>
      <c r="AZ11" s="216"/>
      <c r="BA11" s="136"/>
      <c r="BB11" s="136"/>
      <c r="BC11" s="136" t="s">
        <v>361</v>
      </c>
      <c r="BD11" s="136" t="s">
        <v>361</v>
      </c>
    </row>
    <row r="12" spans="1:56" ht="24" customHeight="1">
      <c r="A12" s="184"/>
      <c r="B12" s="180"/>
      <c r="C12" s="181"/>
      <c r="D12" s="194"/>
      <c r="E12" s="135"/>
      <c r="F12" s="136" t="s">
        <v>726</v>
      </c>
      <c r="G12" s="136" t="s">
        <v>279</v>
      </c>
      <c r="H12" s="215" t="s">
        <v>908</v>
      </c>
      <c r="I12" s="215"/>
      <c r="J12" s="215" t="s">
        <v>909</v>
      </c>
      <c r="K12" s="135" t="s">
        <v>910</v>
      </c>
      <c r="L12" s="144">
        <v>18</v>
      </c>
      <c r="M12" s="192">
        <v>3210227</v>
      </c>
      <c r="N12" s="192" t="s">
        <v>674</v>
      </c>
      <c r="O12" s="192" t="s">
        <v>675</v>
      </c>
      <c r="P12" s="192" t="s">
        <v>895</v>
      </c>
      <c r="Q12" s="182" t="s">
        <v>698</v>
      </c>
      <c r="R12" s="135" t="s">
        <v>896</v>
      </c>
      <c r="S12" s="135"/>
      <c r="T12" s="135">
        <v>2</v>
      </c>
      <c r="U12" s="192" t="s">
        <v>533</v>
      </c>
      <c r="V12" s="192" t="s">
        <v>897</v>
      </c>
      <c r="W12" s="135"/>
      <c r="X12" s="182" t="s">
        <v>898</v>
      </c>
      <c r="Y12" s="136" t="s">
        <v>899</v>
      </c>
      <c r="Z12" s="136" t="s">
        <v>254</v>
      </c>
      <c r="AA12" s="136" t="s">
        <v>277</v>
      </c>
      <c r="AB12" s="136" t="s">
        <v>90</v>
      </c>
      <c r="AC12" s="135"/>
      <c r="AD12" s="137"/>
      <c r="AE12" s="209">
        <v>19790601</v>
      </c>
      <c r="AF12" s="209">
        <v>19790601</v>
      </c>
      <c r="AG12" s="138" t="s">
        <v>900</v>
      </c>
      <c r="AH12" s="205"/>
      <c r="AI12" s="139">
        <v>1393.8</v>
      </c>
      <c r="AJ12" s="136" t="s">
        <v>901</v>
      </c>
      <c r="AK12" s="140">
        <v>3</v>
      </c>
      <c r="AL12" s="136" t="s">
        <v>294</v>
      </c>
      <c r="AM12" s="136" t="s">
        <v>644</v>
      </c>
      <c r="AN12" s="136" t="s">
        <v>340</v>
      </c>
      <c r="AO12" s="136" t="s">
        <v>353</v>
      </c>
      <c r="AP12" s="183">
        <v>90000</v>
      </c>
      <c r="AQ12" s="183">
        <v>125442000</v>
      </c>
      <c r="AR12" s="183">
        <v>125442000</v>
      </c>
      <c r="AS12" s="136" t="s">
        <v>268</v>
      </c>
      <c r="AT12" s="136" t="s">
        <v>21</v>
      </c>
      <c r="AU12" s="136" t="s">
        <v>556</v>
      </c>
      <c r="AV12" s="136" t="s">
        <v>456</v>
      </c>
      <c r="AW12" s="136" t="s">
        <v>469</v>
      </c>
      <c r="AX12" s="216"/>
      <c r="AY12" s="216"/>
      <c r="AZ12" s="216"/>
      <c r="BA12" s="136"/>
      <c r="BB12" s="136"/>
      <c r="BC12" s="136" t="s">
        <v>361</v>
      </c>
      <c r="BD12" s="136" t="s">
        <v>361</v>
      </c>
    </row>
    <row r="13" spans="1:56" ht="24" customHeight="1">
      <c r="A13" s="184"/>
      <c r="B13" s="180"/>
      <c r="C13" s="181"/>
      <c r="D13" s="194"/>
      <c r="E13" s="135"/>
      <c r="F13" s="136" t="s">
        <v>726</v>
      </c>
      <c r="G13" s="136" t="s">
        <v>279</v>
      </c>
      <c r="H13" s="215" t="s">
        <v>911</v>
      </c>
      <c r="I13" s="215"/>
      <c r="J13" s="215" t="s">
        <v>912</v>
      </c>
      <c r="K13" s="135" t="s">
        <v>913</v>
      </c>
      <c r="L13" s="144">
        <v>18</v>
      </c>
      <c r="M13" s="192">
        <v>3210227</v>
      </c>
      <c r="N13" s="192" t="s">
        <v>674</v>
      </c>
      <c r="O13" s="192" t="s">
        <v>675</v>
      </c>
      <c r="P13" s="192" t="s">
        <v>895</v>
      </c>
      <c r="Q13" s="182" t="s">
        <v>698</v>
      </c>
      <c r="R13" s="135" t="s">
        <v>896</v>
      </c>
      <c r="S13" s="135"/>
      <c r="T13" s="135">
        <v>2</v>
      </c>
      <c r="U13" s="192" t="s">
        <v>533</v>
      </c>
      <c r="V13" s="192" t="s">
        <v>897</v>
      </c>
      <c r="W13" s="135"/>
      <c r="X13" s="182" t="s">
        <v>898</v>
      </c>
      <c r="Y13" s="136" t="s">
        <v>899</v>
      </c>
      <c r="Z13" s="136" t="s">
        <v>254</v>
      </c>
      <c r="AA13" s="136" t="s">
        <v>277</v>
      </c>
      <c r="AB13" s="136" t="s">
        <v>90</v>
      </c>
      <c r="AC13" s="135"/>
      <c r="AD13" s="137"/>
      <c r="AE13" s="209">
        <v>19870201</v>
      </c>
      <c r="AF13" s="209">
        <v>19870201</v>
      </c>
      <c r="AG13" s="138" t="s">
        <v>914</v>
      </c>
      <c r="AH13" s="205">
        <v>7645000</v>
      </c>
      <c r="AI13" s="139">
        <v>29.16</v>
      </c>
      <c r="AJ13" s="136" t="s">
        <v>901</v>
      </c>
      <c r="AK13" s="140">
        <v>1</v>
      </c>
      <c r="AL13" s="136" t="s">
        <v>294</v>
      </c>
      <c r="AM13" s="136" t="s">
        <v>644</v>
      </c>
      <c r="AN13" s="136" t="s">
        <v>340</v>
      </c>
      <c r="AO13" s="136" t="s">
        <v>353</v>
      </c>
      <c r="AP13" s="183">
        <v>90000</v>
      </c>
      <c r="AQ13" s="183">
        <v>2624400</v>
      </c>
      <c r="AR13" s="183">
        <v>7645000</v>
      </c>
      <c r="AS13" s="136" t="s">
        <v>268</v>
      </c>
      <c r="AT13" s="136" t="s">
        <v>21</v>
      </c>
      <c r="AU13" s="136" t="s">
        <v>556</v>
      </c>
      <c r="AV13" s="136" t="s">
        <v>456</v>
      </c>
      <c r="AW13" s="136" t="s">
        <v>469</v>
      </c>
      <c r="AX13" s="216"/>
      <c r="AY13" s="216"/>
      <c r="AZ13" s="216"/>
      <c r="BA13" s="136"/>
      <c r="BB13" s="136"/>
      <c r="BC13" s="136" t="s">
        <v>361</v>
      </c>
      <c r="BD13" s="136" t="s">
        <v>361</v>
      </c>
    </row>
    <row r="14" spans="1:56" ht="24" customHeight="1">
      <c r="A14" s="184"/>
      <c r="B14" s="180"/>
      <c r="C14" s="181"/>
      <c r="D14" s="194"/>
      <c r="E14" s="135"/>
      <c r="F14" s="136" t="s">
        <v>726</v>
      </c>
      <c r="G14" s="136" t="s">
        <v>279</v>
      </c>
      <c r="H14" s="215" t="s">
        <v>915</v>
      </c>
      <c r="I14" s="215"/>
      <c r="J14" s="215" t="s">
        <v>916</v>
      </c>
      <c r="K14" s="135" t="s">
        <v>917</v>
      </c>
      <c r="L14" s="144">
        <v>18</v>
      </c>
      <c r="M14" s="192">
        <v>3210227</v>
      </c>
      <c r="N14" s="192" t="s">
        <v>674</v>
      </c>
      <c r="O14" s="192" t="s">
        <v>675</v>
      </c>
      <c r="P14" s="192" t="s">
        <v>895</v>
      </c>
      <c r="Q14" s="182" t="s">
        <v>698</v>
      </c>
      <c r="R14" s="135" t="s">
        <v>896</v>
      </c>
      <c r="S14" s="135"/>
      <c r="T14" s="135">
        <v>2</v>
      </c>
      <c r="U14" s="192" t="s">
        <v>533</v>
      </c>
      <c r="V14" s="192" t="s">
        <v>897</v>
      </c>
      <c r="W14" s="135"/>
      <c r="X14" s="182" t="s">
        <v>898</v>
      </c>
      <c r="Y14" s="136" t="s">
        <v>899</v>
      </c>
      <c r="Z14" s="136" t="s">
        <v>254</v>
      </c>
      <c r="AA14" s="136" t="s">
        <v>277</v>
      </c>
      <c r="AB14" s="136" t="s">
        <v>90</v>
      </c>
      <c r="AC14" s="135"/>
      <c r="AD14" s="137"/>
      <c r="AE14" s="209">
        <v>19870201</v>
      </c>
      <c r="AF14" s="209">
        <v>19870201</v>
      </c>
      <c r="AG14" s="138" t="s">
        <v>914</v>
      </c>
      <c r="AH14" s="205">
        <v>52470000</v>
      </c>
      <c r="AI14" s="139">
        <v>259.2</v>
      </c>
      <c r="AJ14" s="136" t="s">
        <v>901</v>
      </c>
      <c r="AK14" s="140">
        <v>2</v>
      </c>
      <c r="AL14" s="136" t="s">
        <v>294</v>
      </c>
      <c r="AM14" s="136" t="s">
        <v>644</v>
      </c>
      <c r="AN14" s="136" t="s">
        <v>340</v>
      </c>
      <c r="AO14" s="136" t="s">
        <v>353</v>
      </c>
      <c r="AP14" s="183">
        <v>90000</v>
      </c>
      <c r="AQ14" s="183">
        <v>23328000</v>
      </c>
      <c r="AR14" s="183">
        <v>52470000</v>
      </c>
      <c r="AS14" s="136" t="s">
        <v>268</v>
      </c>
      <c r="AT14" s="136" t="s">
        <v>21</v>
      </c>
      <c r="AU14" s="136" t="s">
        <v>556</v>
      </c>
      <c r="AV14" s="136" t="s">
        <v>456</v>
      </c>
      <c r="AW14" s="136" t="s">
        <v>469</v>
      </c>
      <c r="AX14" s="216"/>
      <c r="AY14" s="216"/>
      <c r="AZ14" s="216"/>
      <c r="BA14" s="136"/>
      <c r="BB14" s="136"/>
      <c r="BC14" s="136" t="s">
        <v>361</v>
      </c>
      <c r="BD14" s="136" t="s">
        <v>361</v>
      </c>
    </row>
    <row r="15" spans="1:56" ht="24" customHeight="1">
      <c r="A15" s="184"/>
      <c r="B15" s="180"/>
      <c r="C15" s="181"/>
      <c r="D15" s="194"/>
      <c r="E15" s="135"/>
      <c r="F15" s="136" t="s">
        <v>726</v>
      </c>
      <c r="G15" s="136" t="s">
        <v>279</v>
      </c>
      <c r="H15" s="215" t="s">
        <v>918</v>
      </c>
      <c r="I15" s="215"/>
      <c r="J15" s="215" t="s">
        <v>919</v>
      </c>
      <c r="K15" s="135" t="s">
        <v>920</v>
      </c>
      <c r="L15" s="144">
        <v>18</v>
      </c>
      <c r="M15" s="192">
        <v>3210227</v>
      </c>
      <c r="N15" s="192" t="s">
        <v>674</v>
      </c>
      <c r="O15" s="192" t="s">
        <v>675</v>
      </c>
      <c r="P15" s="192" t="s">
        <v>895</v>
      </c>
      <c r="Q15" s="182" t="s">
        <v>698</v>
      </c>
      <c r="R15" s="135" t="s">
        <v>896</v>
      </c>
      <c r="S15" s="135"/>
      <c r="T15" s="135">
        <v>2</v>
      </c>
      <c r="U15" s="192" t="s">
        <v>533</v>
      </c>
      <c r="V15" s="192" t="s">
        <v>897</v>
      </c>
      <c r="W15" s="135"/>
      <c r="X15" s="182" t="s">
        <v>898</v>
      </c>
      <c r="Y15" s="136" t="s">
        <v>899</v>
      </c>
      <c r="Z15" s="136" t="s">
        <v>254</v>
      </c>
      <c r="AA15" s="136" t="s">
        <v>277</v>
      </c>
      <c r="AB15" s="136" t="s">
        <v>90</v>
      </c>
      <c r="AC15" s="135"/>
      <c r="AD15" s="137"/>
      <c r="AE15" s="209">
        <v>19990325</v>
      </c>
      <c r="AF15" s="209">
        <v>19990325</v>
      </c>
      <c r="AG15" s="138" t="s">
        <v>914</v>
      </c>
      <c r="AH15" s="205">
        <v>1465000</v>
      </c>
      <c r="AI15" s="139">
        <v>9.11</v>
      </c>
      <c r="AJ15" s="136" t="s">
        <v>901</v>
      </c>
      <c r="AK15" s="140">
        <v>1</v>
      </c>
      <c r="AL15" s="136" t="s">
        <v>294</v>
      </c>
      <c r="AM15" s="136" t="s">
        <v>644</v>
      </c>
      <c r="AN15" s="136" t="s">
        <v>340</v>
      </c>
      <c r="AO15" s="136" t="s">
        <v>353</v>
      </c>
      <c r="AP15" s="183">
        <v>90000</v>
      </c>
      <c r="AQ15" s="183">
        <v>819900</v>
      </c>
      <c r="AR15" s="183">
        <v>1465000</v>
      </c>
      <c r="AS15" s="136" t="s">
        <v>268</v>
      </c>
      <c r="AT15" s="136" t="s">
        <v>21</v>
      </c>
      <c r="AU15" s="136" t="s">
        <v>556</v>
      </c>
      <c r="AV15" s="136" t="s">
        <v>456</v>
      </c>
      <c r="AW15" s="136" t="s">
        <v>469</v>
      </c>
      <c r="AX15" s="216"/>
      <c r="AY15" s="216"/>
      <c r="AZ15" s="216"/>
      <c r="BA15" s="136"/>
      <c r="BB15" s="136"/>
      <c r="BC15" s="136" t="s">
        <v>361</v>
      </c>
      <c r="BD15" s="136" t="s">
        <v>361</v>
      </c>
    </row>
    <row r="16" spans="1:56" ht="24" customHeight="1">
      <c r="A16" s="184"/>
      <c r="B16" s="180"/>
      <c r="C16" s="181"/>
      <c r="D16" s="194"/>
      <c r="E16" s="135"/>
      <c r="F16" s="136" t="s">
        <v>726</v>
      </c>
      <c r="G16" s="136" t="s">
        <v>279</v>
      </c>
      <c r="H16" s="215" t="s">
        <v>921</v>
      </c>
      <c r="I16" s="215"/>
      <c r="J16" s="215" t="s">
        <v>922</v>
      </c>
      <c r="K16" s="135" t="s">
        <v>923</v>
      </c>
      <c r="L16" s="144">
        <v>18</v>
      </c>
      <c r="M16" s="192">
        <v>3210227</v>
      </c>
      <c r="N16" s="192" t="s">
        <v>674</v>
      </c>
      <c r="O16" s="192" t="s">
        <v>675</v>
      </c>
      <c r="P16" s="192" t="s">
        <v>895</v>
      </c>
      <c r="Q16" s="182" t="s">
        <v>698</v>
      </c>
      <c r="R16" s="135" t="s">
        <v>896</v>
      </c>
      <c r="S16" s="135"/>
      <c r="T16" s="135">
        <v>2</v>
      </c>
      <c r="U16" s="192" t="s">
        <v>533</v>
      </c>
      <c r="V16" s="192" t="s">
        <v>897</v>
      </c>
      <c r="W16" s="135"/>
      <c r="X16" s="182" t="s">
        <v>898</v>
      </c>
      <c r="Y16" s="136" t="s">
        <v>899</v>
      </c>
      <c r="Z16" s="136" t="s">
        <v>254</v>
      </c>
      <c r="AA16" s="136" t="s">
        <v>277</v>
      </c>
      <c r="AB16" s="136" t="s">
        <v>90</v>
      </c>
      <c r="AC16" s="135"/>
      <c r="AD16" s="137"/>
      <c r="AE16" s="209">
        <v>19990325</v>
      </c>
      <c r="AF16" s="209">
        <v>19990325</v>
      </c>
      <c r="AG16" s="138" t="s">
        <v>914</v>
      </c>
      <c r="AH16" s="205">
        <v>1759000</v>
      </c>
      <c r="AI16" s="139">
        <v>9.11</v>
      </c>
      <c r="AJ16" s="136" t="s">
        <v>901</v>
      </c>
      <c r="AK16" s="140">
        <v>2</v>
      </c>
      <c r="AL16" s="136" t="s">
        <v>296</v>
      </c>
      <c r="AM16" s="136" t="s">
        <v>644</v>
      </c>
      <c r="AN16" s="136" t="s">
        <v>343</v>
      </c>
      <c r="AO16" s="136" t="s">
        <v>353</v>
      </c>
      <c r="AP16" s="183">
        <v>60000</v>
      </c>
      <c r="AQ16" s="183">
        <v>546600</v>
      </c>
      <c r="AR16" s="183">
        <v>1759000</v>
      </c>
      <c r="AS16" s="136" t="s">
        <v>268</v>
      </c>
      <c r="AT16" s="136" t="s">
        <v>21</v>
      </c>
      <c r="AU16" s="136" t="s">
        <v>556</v>
      </c>
      <c r="AV16" s="136" t="s">
        <v>456</v>
      </c>
      <c r="AW16" s="136" t="s">
        <v>469</v>
      </c>
      <c r="AX16" s="216"/>
      <c r="AY16" s="216"/>
      <c r="AZ16" s="216"/>
      <c r="BA16" s="136"/>
      <c r="BB16" s="136"/>
      <c r="BC16" s="136" t="s">
        <v>361</v>
      </c>
      <c r="BD16" s="136" t="s">
        <v>361</v>
      </c>
    </row>
    <row r="17" spans="1:56" ht="24" customHeight="1">
      <c r="A17" s="184"/>
      <c r="B17" s="180"/>
      <c r="C17" s="181"/>
      <c r="D17" s="194"/>
      <c r="E17" s="135"/>
      <c r="F17" s="136" t="s">
        <v>726</v>
      </c>
      <c r="G17" s="136" t="s">
        <v>279</v>
      </c>
      <c r="H17" s="215" t="s">
        <v>924</v>
      </c>
      <c r="I17" s="215"/>
      <c r="J17" s="215" t="s">
        <v>925</v>
      </c>
      <c r="K17" s="135" t="s">
        <v>926</v>
      </c>
      <c r="L17" s="144">
        <v>18</v>
      </c>
      <c r="M17" s="192">
        <v>3210227</v>
      </c>
      <c r="N17" s="192" t="s">
        <v>674</v>
      </c>
      <c r="O17" s="192" t="s">
        <v>675</v>
      </c>
      <c r="P17" s="192" t="s">
        <v>895</v>
      </c>
      <c r="Q17" s="182" t="s">
        <v>698</v>
      </c>
      <c r="R17" s="135" t="s">
        <v>896</v>
      </c>
      <c r="S17" s="135"/>
      <c r="T17" s="135">
        <v>2</v>
      </c>
      <c r="U17" s="192" t="s">
        <v>533</v>
      </c>
      <c r="V17" s="192" t="s">
        <v>897</v>
      </c>
      <c r="W17" s="135"/>
      <c r="X17" s="182" t="s">
        <v>898</v>
      </c>
      <c r="Y17" s="136" t="s">
        <v>899</v>
      </c>
      <c r="Z17" s="136" t="s">
        <v>254</v>
      </c>
      <c r="AA17" s="136" t="s">
        <v>277</v>
      </c>
      <c r="AB17" s="136" t="s">
        <v>90</v>
      </c>
      <c r="AC17" s="135"/>
      <c r="AD17" s="137"/>
      <c r="AE17" s="209">
        <v>19691101</v>
      </c>
      <c r="AF17" s="209">
        <v>19691101</v>
      </c>
      <c r="AG17" s="138" t="s">
        <v>900</v>
      </c>
      <c r="AH17" s="205"/>
      <c r="AI17" s="139">
        <v>204.04</v>
      </c>
      <c r="AJ17" s="136" t="s">
        <v>901</v>
      </c>
      <c r="AK17" s="140">
        <v>2</v>
      </c>
      <c r="AL17" s="136" t="s">
        <v>294</v>
      </c>
      <c r="AM17" s="136" t="s">
        <v>644</v>
      </c>
      <c r="AN17" s="136" t="s">
        <v>340</v>
      </c>
      <c r="AO17" s="136" t="s">
        <v>353</v>
      </c>
      <c r="AP17" s="183">
        <v>90000</v>
      </c>
      <c r="AQ17" s="183">
        <v>18363600</v>
      </c>
      <c r="AR17" s="183">
        <v>18363600</v>
      </c>
      <c r="AS17" s="136" t="s">
        <v>268</v>
      </c>
      <c r="AT17" s="136" t="s">
        <v>21</v>
      </c>
      <c r="AU17" s="136" t="s">
        <v>556</v>
      </c>
      <c r="AV17" s="136" t="s">
        <v>456</v>
      </c>
      <c r="AW17" s="136" t="s">
        <v>469</v>
      </c>
      <c r="AX17" s="216"/>
      <c r="AY17" s="216"/>
      <c r="AZ17" s="216"/>
      <c r="BA17" s="136"/>
      <c r="BB17" s="136"/>
      <c r="BC17" s="136" t="s">
        <v>361</v>
      </c>
      <c r="BD17" s="136" t="s">
        <v>361</v>
      </c>
    </row>
    <row r="18" spans="1:56" ht="24" customHeight="1">
      <c r="A18" s="184"/>
      <c r="B18" s="180"/>
      <c r="C18" s="181"/>
      <c r="D18" s="194"/>
      <c r="E18" s="135"/>
      <c r="F18" s="136" t="s">
        <v>726</v>
      </c>
      <c r="G18" s="136" t="s">
        <v>279</v>
      </c>
      <c r="H18" s="215" t="s">
        <v>927</v>
      </c>
      <c r="I18" s="215"/>
      <c r="J18" s="215" t="s">
        <v>928</v>
      </c>
      <c r="K18" s="135" t="s">
        <v>929</v>
      </c>
      <c r="L18" s="144">
        <v>18</v>
      </c>
      <c r="M18" s="192">
        <v>3210227</v>
      </c>
      <c r="N18" s="192" t="s">
        <v>674</v>
      </c>
      <c r="O18" s="192" t="s">
        <v>675</v>
      </c>
      <c r="P18" s="192" t="s">
        <v>895</v>
      </c>
      <c r="Q18" s="182" t="s">
        <v>698</v>
      </c>
      <c r="R18" s="135" t="s">
        <v>896</v>
      </c>
      <c r="S18" s="135"/>
      <c r="T18" s="135">
        <v>2</v>
      </c>
      <c r="U18" s="192" t="s">
        <v>533</v>
      </c>
      <c r="V18" s="192" t="s">
        <v>897</v>
      </c>
      <c r="W18" s="135"/>
      <c r="X18" s="182" t="s">
        <v>898</v>
      </c>
      <c r="Y18" s="136" t="s">
        <v>899</v>
      </c>
      <c r="Z18" s="136" t="s">
        <v>254</v>
      </c>
      <c r="AA18" s="136" t="s">
        <v>277</v>
      </c>
      <c r="AB18" s="136" t="s">
        <v>90</v>
      </c>
      <c r="AC18" s="135"/>
      <c r="AD18" s="137"/>
      <c r="AE18" s="209">
        <v>19690101</v>
      </c>
      <c r="AF18" s="209">
        <v>19690101</v>
      </c>
      <c r="AG18" s="138" t="s">
        <v>900</v>
      </c>
      <c r="AH18" s="205"/>
      <c r="AI18" s="139">
        <v>154.84</v>
      </c>
      <c r="AJ18" s="136" t="s">
        <v>901</v>
      </c>
      <c r="AK18" s="140">
        <v>2</v>
      </c>
      <c r="AL18" s="136" t="s">
        <v>296</v>
      </c>
      <c r="AM18" s="136" t="s">
        <v>644</v>
      </c>
      <c r="AN18" s="136" t="s">
        <v>343</v>
      </c>
      <c r="AO18" s="136" t="s">
        <v>353</v>
      </c>
      <c r="AP18" s="183">
        <v>60000</v>
      </c>
      <c r="AQ18" s="183">
        <v>9290400</v>
      </c>
      <c r="AR18" s="183">
        <v>9290400</v>
      </c>
      <c r="AS18" s="136" t="s">
        <v>268</v>
      </c>
      <c r="AT18" s="136" t="s">
        <v>21</v>
      </c>
      <c r="AU18" s="136" t="s">
        <v>556</v>
      </c>
      <c r="AV18" s="136" t="s">
        <v>456</v>
      </c>
      <c r="AW18" s="136" t="s">
        <v>469</v>
      </c>
      <c r="AX18" s="216"/>
      <c r="AY18" s="216"/>
      <c r="AZ18" s="216"/>
      <c r="BA18" s="136"/>
      <c r="BB18" s="136"/>
      <c r="BC18" s="136" t="s">
        <v>361</v>
      </c>
      <c r="BD18" s="136" t="s">
        <v>361</v>
      </c>
    </row>
    <row r="19" spans="1:56" ht="24" customHeight="1">
      <c r="A19" s="184"/>
      <c r="B19" s="180"/>
      <c r="C19" s="181"/>
      <c r="D19" s="194"/>
      <c r="E19" s="135"/>
      <c r="F19" s="136" t="s">
        <v>726</v>
      </c>
      <c r="G19" s="136" t="s">
        <v>279</v>
      </c>
      <c r="H19" s="215" t="s">
        <v>930</v>
      </c>
      <c r="I19" s="215"/>
      <c r="J19" s="215" t="s">
        <v>931</v>
      </c>
      <c r="K19" s="135" t="s">
        <v>932</v>
      </c>
      <c r="L19" s="144">
        <v>18</v>
      </c>
      <c r="M19" s="192">
        <v>3210227</v>
      </c>
      <c r="N19" s="192" t="s">
        <v>674</v>
      </c>
      <c r="O19" s="192" t="s">
        <v>675</v>
      </c>
      <c r="P19" s="192" t="s">
        <v>895</v>
      </c>
      <c r="Q19" s="182" t="s">
        <v>698</v>
      </c>
      <c r="R19" s="135" t="s">
        <v>896</v>
      </c>
      <c r="S19" s="135"/>
      <c r="T19" s="135">
        <v>2</v>
      </c>
      <c r="U19" s="192" t="s">
        <v>533</v>
      </c>
      <c r="V19" s="192" t="s">
        <v>897</v>
      </c>
      <c r="W19" s="135"/>
      <c r="X19" s="182" t="s">
        <v>898</v>
      </c>
      <c r="Y19" s="136" t="s">
        <v>899</v>
      </c>
      <c r="Z19" s="136" t="s">
        <v>254</v>
      </c>
      <c r="AA19" s="136" t="s">
        <v>277</v>
      </c>
      <c r="AB19" s="136" t="s">
        <v>90</v>
      </c>
      <c r="AC19" s="135"/>
      <c r="AD19" s="137"/>
      <c r="AE19" s="209">
        <v>20010330</v>
      </c>
      <c r="AF19" s="209">
        <v>20010330</v>
      </c>
      <c r="AG19" s="138" t="s">
        <v>914</v>
      </c>
      <c r="AH19" s="205">
        <v>35700000</v>
      </c>
      <c r="AI19" s="139">
        <v>173.88</v>
      </c>
      <c r="AJ19" s="136" t="s">
        <v>901</v>
      </c>
      <c r="AK19" s="140">
        <v>3</v>
      </c>
      <c r="AL19" s="136" t="s">
        <v>296</v>
      </c>
      <c r="AM19" s="136" t="s">
        <v>644</v>
      </c>
      <c r="AN19" s="136" t="s">
        <v>343</v>
      </c>
      <c r="AO19" s="136" t="s">
        <v>353</v>
      </c>
      <c r="AP19" s="183">
        <v>60000</v>
      </c>
      <c r="AQ19" s="183">
        <v>10432800</v>
      </c>
      <c r="AR19" s="183">
        <v>35700000</v>
      </c>
      <c r="AS19" s="136" t="s">
        <v>268</v>
      </c>
      <c r="AT19" s="136" t="s">
        <v>21</v>
      </c>
      <c r="AU19" s="136" t="s">
        <v>556</v>
      </c>
      <c r="AV19" s="136" t="s">
        <v>456</v>
      </c>
      <c r="AW19" s="136" t="s">
        <v>469</v>
      </c>
      <c r="AX19" s="216"/>
      <c r="AY19" s="216"/>
      <c r="AZ19" s="216"/>
      <c r="BA19" s="136"/>
      <c r="BB19" s="136"/>
      <c r="BC19" s="136"/>
      <c r="BD19" s="136"/>
    </row>
    <row r="20" spans="1:56" ht="24" customHeight="1">
      <c r="A20" s="184"/>
      <c r="B20" s="180"/>
      <c r="C20" s="181"/>
      <c r="D20" s="194"/>
      <c r="E20" s="135"/>
      <c r="F20" s="136" t="s">
        <v>726</v>
      </c>
      <c r="G20" s="136" t="s">
        <v>279</v>
      </c>
      <c r="H20" s="215" t="s">
        <v>933</v>
      </c>
      <c r="I20" s="215"/>
      <c r="J20" s="215" t="s">
        <v>934</v>
      </c>
      <c r="K20" s="135" t="s">
        <v>935</v>
      </c>
      <c r="L20" s="144">
        <v>18</v>
      </c>
      <c r="M20" s="192">
        <v>3210227</v>
      </c>
      <c r="N20" s="192" t="s">
        <v>674</v>
      </c>
      <c r="O20" s="192" t="s">
        <v>675</v>
      </c>
      <c r="P20" s="192" t="s">
        <v>895</v>
      </c>
      <c r="Q20" s="182" t="s">
        <v>698</v>
      </c>
      <c r="R20" s="135" t="s">
        <v>896</v>
      </c>
      <c r="S20" s="135"/>
      <c r="T20" s="135">
        <v>2</v>
      </c>
      <c r="U20" s="192" t="s">
        <v>533</v>
      </c>
      <c r="V20" s="192" t="s">
        <v>897</v>
      </c>
      <c r="W20" s="135"/>
      <c r="X20" s="182" t="s">
        <v>898</v>
      </c>
      <c r="Y20" s="136" t="s">
        <v>899</v>
      </c>
      <c r="Z20" s="136" t="s">
        <v>254</v>
      </c>
      <c r="AA20" s="136" t="s">
        <v>277</v>
      </c>
      <c r="AB20" s="136" t="s">
        <v>90</v>
      </c>
      <c r="AC20" s="135"/>
      <c r="AD20" s="137"/>
      <c r="AE20" s="209">
        <v>19580101</v>
      </c>
      <c r="AF20" s="209">
        <v>19580101</v>
      </c>
      <c r="AG20" s="138" t="s">
        <v>900</v>
      </c>
      <c r="AH20" s="205"/>
      <c r="AI20" s="139">
        <v>54.99</v>
      </c>
      <c r="AJ20" s="136" t="s">
        <v>901</v>
      </c>
      <c r="AK20" s="140">
        <v>1</v>
      </c>
      <c r="AL20" s="136" t="s">
        <v>296</v>
      </c>
      <c r="AM20" s="136" t="s">
        <v>644</v>
      </c>
      <c r="AN20" s="136" t="s">
        <v>343</v>
      </c>
      <c r="AO20" s="136" t="s">
        <v>353</v>
      </c>
      <c r="AP20" s="183">
        <v>60000</v>
      </c>
      <c r="AQ20" s="183">
        <v>3299400</v>
      </c>
      <c r="AR20" s="183">
        <v>3299400</v>
      </c>
      <c r="AS20" s="136" t="s">
        <v>268</v>
      </c>
      <c r="AT20" s="136" t="s">
        <v>21</v>
      </c>
      <c r="AU20" s="136" t="s">
        <v>556</v>
      </c>
      <c r="AV20" s="136" t="s">
        <v>456</v>
      </c>
      <c r="AW20" s="136" t="s">
        <v>469</v>
      </c>
      <c r="AX20" s="216"/>
      <c r="AY20" s="216"/>
      <c r="AZ20" s="216"/>
      <c r="BA20" s="136"/>
      <c r="BB20" s="136"/>
      <c r="BC20" s="136" t="s">
        <v>361</v>
      </c>
      <c r="BD20" s="136" t="s">
        <v>361</v>
      </c>
    </row>
    <row r="21" spans="1:56" ht="24" customHeight="1">
      <c r="D21" s="194"/>
      <c r="E21" s="135"/>
      <c r="F21" s="136" t="s">
        <v>726</v>
      </c>
      <c r="G21" s="136" t="s">
        <v>279</v>
      </c>
      <c r="H21" s="215" t="s">
        <v>936</v>
      </c>
      <c r="I21" s="215"/>
      <c r="J21" s="215" t="s">
        <v>937</v>
      </c>
      <c r="K21" s="135" t="s">
        <v>938</v>
      </c>
      <c r="L21" s="144">
        <v>18</v>
      </c>
      <c r="M21" s="192">
        <v>3210227</v>
      </c>
      <c r="N21" s="192" t="s">
        <v>674</v>
      </c>
      <c r="O21" s="192" t="s">
        <v>675</v>
      </c>
      <c r="P21" s="192" t="s">
        <v>895</v>
      </c>
      <c r="Q21" s="182" t="s">
        <v>698</v>
      </c>
      <c r="R21" s="135" t="s">
        <v>896</v>
      </c>
      <c r="S21" s="135"/>
      <c r="T21" s="135">
        <v>2</v>
      </c>
      <c r="U21" s="192" t="s">
        <v>533</v>
      </c>
      <c r="V21" s="192" t="s">
        <v>897</v>
      </c>
      <c r="W21" s="135"/>
      <c r="X21" s="182" t="s">
        <v>898</v>
      </c>
      <c r="Y21" s="136" t="s">
        <v>899</v>
      </c>
      <c r="Z21" s="136" t="s">
        <v>254</v>
      </c>
      <c r="AA21" s="136" t="s">
        <v>277</v>
      </c>
      <c r="AB21" s="136" t="s">
        <v>90</v>
      </c>
      <c r="AC21" s="135"/>
      <c r="AD21" s="137"/>
      <c r="AE21" s="209">
        <v>19580101</v>
      </c>
      <c r="AF21" s="209">
        <v>19580101</v>
      </c>
      <c r="AG21" s="138" t="s">
        <v>900</v>
      </c>
      <c r="AH21" s="205"/>
      <c r="AI21" s="139">
        <v>39.119999999999997</v>
      </c>
      <c r="AJ21" s="136" t="s">
        <v>901</v>
      </c>
      <c r="AK21" s="140">
        <v>1</v>
      </c>
      <c r="AL21" s="136" t="s">
        <v>296</v>
      </c>
      <c r="AM21" s="136" t="s">
        <v>644</v>
      </c>
      <c r="AN21" s="136" t="s">
        <v>343</v>
      </c>
      <c r="AO21" s="136" t="s">
        <v>353</v>
      </c>
      <c r="AP21" s="183">
        <v>60000</v>
      </c>
      <c r="AQ21" s="183">
        <v>2347200</v>
      </c>
      <c r="AR21" s="183">
        <v>2347200</v>
      </c>
      <c r="AS21" s="136" t="s">
        <v>268</v>
      </c>
      <c r="AT21" s="136" t="s">
        <v>21</v>
      </c>
      <c r="AU21" s="136" t="s">
        <v>556</v>
      </c>
      <c r="AV21" s="136" t="s">
        <v>456</v>
      </c>
      <c r="AW21" s="136" t="s">
        <v>469</v>
      </c>
      <c r="AX21" s="216"/>
      <c r="AY21" s="216"/>
      <c r="AZ21" s="216"/>
      <c r="BA21" s="136"/>
      <c r="BB21" s="136"/>
      <c r="BC21" s="136" t="s">
        <v>361</v>
      </c>
      <c r="BD21" s="136" t="s">
        <v>361</v>
      </c>
    </row>
    <row r="22" spans="1:56" ht="24" customHeight="1">
      <c r="D22" s="194"/>
      <c r="E22" s="135"/>
      <c r="F22" s="136" t="s">
        <v>726</v>
      </c>
      <c r="G22" s="136" t="s">
        <v>279</v>
      </c>
      <c r="H22" s="215" t="s">
        <v>939</v>
      </c>
      <c r="I22" s="215"/>
      <c r="J22" s="215" t="s">
        <v>940</v>
      </c>
      <c r="K22" s="135" t="s">
        <v>941</v>
      </c>
      <c r="L22" s="144">
        <v>18</v>
      </c>
      <c r="M22" s="192">
        <v>3210227</v>
      </c>
      <c r="N22" s="192" t="s">
        <v>674</v>
      </c>
      <c r="O22" s="192" t="s">
        <v>675</v>
      </c>
      <c r="P22" s="192" t="s">
        <v>895</v>
      </c>
      <c r="Q22" s="182" t="s">
        <v>698</v>
      </c>
      <c r="R22" s="135" t="s">
        <v>896</v>
      </c>
      <c r="S22" s="135"/>
      <c r="T22" s="135">
        <v>2</v>
      </c>
      <c r="U22" s="192" t="s">
        <v>533</v>
      </c>
      <c r="V22" s="192" t="s">
        <v>897</v>
      </c>
      <c r="W22" s="135"/>
      <c r="X22" s="182" t="s">
        <v>898</v>
      </c>
      <c r="Y22" s="136" t="s">
        <v>899</v>
      </c>
      <c r="Z22" s="136" t="s">
        <v>254</v>
      </c>
      <c r="AA22" s="136" t="s">
        <v>277</v>
      </c>
      <c r="AB22" s="136" t="s">
        <v>90</v>
      </c>
      <c r="AC22" s="135"/>
      <c r="AD22" s="137"/>
      <c r="AE22" s="209">
        <v>19760101</v>
      </c>
      <c r="AF22" s="209">
        <v>19760101</v>
      </c>
      <c r="AG22" s="138" t="s">
        <v>900</v>
      </c>
      <c r="AH22" s="205"/>
      <c r="AI22" s="139">
        <v>106.58</v>
      </c>
      <c r="AJ22" s="136" t="s">
        <v>901</v>
      </c>
      <c r="AK22" s="140">
        <v>2</v>
      </c>
      <c r="AL22" s="136" t="s">
        <v>298</v>
      </c>
      <c r="AM22" s="136" t="s">
        <v>855</v>
      </c>
      <c r="AN22" s="136" t="s">
        <v>343</v>
      </c>
      <c r="AO22" s="136" t="s">
        <v>351</v>
      </c>
      <c r="AP22" s="183">
        <v>130000</v>
      </c>
      <c r="AQ22" s="183">
        <v>13855400</v>
      </c>
      <c r="AR22" s="183">
        <v>13855400</v>
      </c>
      <c r="AS22" s="136" t="s">
        <v>268</v>
      </c>
      <c r="AT22" s="136" t="s">
        <v>21</v>
      </c>
      <c r="AU22" s="136" t="s">
        <v>556</v>
      </c>
      <c r="AV22" s="136" t="s">
        <v>456</v>
      </c>
      <c r="AW22" s="136" t="s">
        <v>469</v>
      </c>
      <c r="AX22" s="216"/>
      <c r="AY22" s="216"/>
      <c r="AZ22" s="216"/>
      <c r="BA22" s="136"/>
      <c r="BB22" s="136"/>
      <c r="BC22" s="136" t="s">
        <v>361</v>
      </c>
      <c r="BD22" s="136" t="s">
        <v>361</v>
      </c>
    </row>
    <row r="23" spans="1:56" ht="24" customHeight="1">
      <c r="D23" s="194"/>
      <c r="E23" s="135"/>
      <c r="F23" s="136" t="s">
        <v>726</v>
      </c>
      <c r="G23" s="136" t="s">
        <v>279</v>
      </c>
      <c r="H23" s="215" t="s">
        <v>942</v>
      </c>
      <c r="I23" s="215"/>
      <c r="J23" s="215" t="s">
        <v>647</v>
      </c>
      <c r="K23" s="135" t="s">
        <v>943</v>
      </c>
      <c r="L23" s="144">
        <v>18</v>
      </c>
      <c r="M23" s="192">
        <v>3210227</v>
      </c>
      <c r="N23" s="192" t="s">
        <v>674</v>
      </c>
      <c r="O23" s="192" t="s">
        <v>675</v>
      </c>
      <c r="P23" s="192" t="s">
        <v>895</v>
      </c>
      <c r="Q23" s="182" t="s">
        <v>698</v>
      </c>
      <c r="R23" s="135" t="s">
        <v>896</v>
      </c>
      <c r="S23" s="135"/>
      <c r="T23" s="135">
        <v>2</v>
      </c>
      <c r="U23" s="192" t="s">
        <v>533</v>
      </c>
      <c r="V23" s="192" t="s">
        <v>897</v>
      </c>
      <c r="W23" s="135"/>
      <c r="X23" s="182" t="s">
        <v>898</v>
      </c>
      <c r="Y23" s="136" t="s">
        <v>899</v>
      </c>
      <c r="Z23" s="136" t="s">
        <v>254</v>
      </c>
      <c r="AA23" s="136" t="s">
        <v>277</v>
      </c>
      <c r="AB23" s="136" t="s">
        <v>90</v>
      </c>
      <c r="AC23" s="135"/>
      <c r="AD23" s="137"/>
      <c r="AE23" s="209">
        <v>19681201</v>
      </c>
      <c r="AF23" s="209">
        <v>19681201</v>
      </c>
      <c r="AG23" s="138" t="s">
        <v>900</v>
      </c>
      <c r="AH23" s="205"/>
      <c r="AI23" s="139">
        <v>275.52999999999997</v>
      </c>
      <c r="AJ23" s="136" t="s">
        <v>901</v>
      </c>
      <c r="AK23" s="140">
        <v>1</v>
      </c>
      <c r="AL23" s="136" t="s">
        <v>299</v>
      </c>
      <c r="AM23" s="136" t="s">
        <v>644</v>
      </c>
      <c r="AN23" s="136" t="s">
        <v>344</v>
      </c>
      <c r="AO23" s="136" t="s">
        <v>353</v>
      </c>
      <c r="AP23" s="183">
        <v>70000</v>
      </c>
      <c r="AQ23" s="183">
        <v>19287099.999999996</v>
      </c>
      <c r="AR23" s="183">
        <v>19287099.999999996</v>
      </c>
      <c r="AS23" s="136" t="s">
        <v>268</v>
      </c>
      <c r="AT23" s="136" t="s">
        <v>21</v>
      </c>
      <c r="AU23" s="136" t="s">
        <v>556</v>
      </c>
      <c r="AV23" s="136" t="s">
        <v>456</v>
      </c>
      <c r="AW23" s="136" t="s">
        <v>469</v>
      </c>
      <c r="AX23" s="216"/>
      <c r="AY23" s="216"/>
      <c r="AZ23" s="216"/>
      <c r="BA23" s="136"/>
      <c r="BB23" s="136"/>
      <c r="BC23" s="136" t="s">
        <v>361</v>
      </c>
      <c r="BD23" s="136" t="s">
        <v>361</v>
      </c>
    </row>
    <row r="24" spans="1:56" ht="24" customHeight="1">
      <c r="D24" s="194"/>
      <c r="E24" s="135"/>
      <c r="F24" s="136" t="s">
        <v>726</v>
      </c>
      <c r="G24" s="136" t="s">
        <v>279</v>
      </c>
      <c r="H24" s="215" t="s">
        <v>944</v>
      </c>
      <c r="I24" s="215"/>
      <c r="J24" s="215" t="s">
        <v>945</v>
      </c>
      <c r="K24" s="135" t="s">
        <v>946</v>
      </c>
      <c r="L24" s="144">
        <v>18</v>
      </c>
      <c r="M24" s="192">
        <v>3210227</v>
      </c>
      <c r="N24" s="192" t="s">
        <v>674</v>
      </c>
      <c r="O24" s="192" t="s">
        <v>675</v>
      </c>
      <c r="P24" s="192" t="s">
        <v>895</v>
      </c>
      <c r="Q24" s="182" t="s">
        <v>698</v>
      </c>
      <c r="R24" s="135" t="s">
        <v>896</v>
      </c>
      <c r="S24" s="135"/>
      <c r="T24" s="135">
        <v>2</v>
      </c>
      <c r="U24" s="192" t="s">
        <v>533</v>
      </c>
      <c r="V24" s="192" t="s">
        <v>897</v>
      </c>
      <c r="W24" s="135"/>
      <c r="X24" s="182" t="s">
        <v>898</v>
      </c>
      <c r="Y24" s="136" t="s">
        <v>899</v>
      </c>
      <c r="Z24" s="136" t="s">
        <v>254</v>
      </c>
      <c r="AA24" s="136" t="s">
        <v>277</v>
      </c>
      <c r="AB24" s="136" t="s">
        <v>90</v>
      </c>
      <c r="AC24" s="135"/>
      <c r="AD24" s="137"/>
      <c r="AE24" s="209">
        <v>19580101</v>
      </c>
      <c r="AF24" s="209">
        <v>19580101</v>
      </c>
      <c r="AG24" s="138" t="s">
        <v>900</v>
      </c>
      <c r="AH24" s="205"/>
      <c r="AI24" s="139">
        <v>7.16</v>
      </c>
      <c r="AJ24" s="136" t="s">
        <v>901</v>
      </c>
      <c r="AK24" s="140">
        <v>1</v>
      </c>
      <c r="AL24" s="136" t="s">
        <v>296</v>
      </c>
      <c r="AM24" s="136" t="s">
        <v>851</v>
      </c>
      <c r="AN24" s="136" t="s">
        <v>343</v>
      </c>
      <c r="AO24" s="136" t="s">
        <v>352</v>
      </c>
      <c r="AP24" s="183">
        <v>70000</v>
      </c>
      <c r="AQ24" s="183">
        <v>501200</v>
      </c>
      <c r="AR24" s="183">
        <v>501200</v>
      </c>
      <c r="AS24" s="136" t="s">
        <v>268</v>
      </c>
      <c r="AT24" s="136" t="s">
        <v>21</v>
      </c>
      <c r="AU24" s="136" t="s">
        <v>556</v>
      </c>
      <c r="AV24" s="136" t="s">
        <v>456</v>
      </c>
      <c r="AW24" s="136" t="s">
        <v>469</v>
      </c>
      <c r="AX24" s="216"/>
      <c r="AY24" s="216"/>
      <c r="AZ24" s="216"/>
      <c r="BA24" s="136"/>
      <c r="BB24" s="136"/>
      <c r="BC24" s="136" t="s">
        <v>361</v>
      </c>
      <c r="BD24" s="136" t="s">
        <v>361</v>
      </c>
    </row>
    <row r="25" spans="1:56" ht="24" customHeight="1">
      <c r="D25" s="194"/>
      <c r="E25" s="135"/>
      <c r="F25" s="136" t="s">
        <v>726</v>
      </c>
      <c r="G25" s="136" t="s">
        <v>279</v>
      </c>
      <c r="H25" s="215" t="s">
        <v>948</v>
      </c>
      <c r="I25" s="215"/>
      <c r="J25" s="215" t="s">
        <v>648</v>
      </c>
      <c r="K25" s="135" t="s">
        <v>949</v>
      </c>
      <c r="L25" s="144">
        <v>18</v>
      </c>
      <c r="M25" s="192">
        <v>3210227</v>
      </c>
      <c r="N25" s="192" t="s">
        <v>674</v>
      </c>
      <c r="O25" s="192" t="s">
        <v>675</v>
      </c>
      <c r="P25" s="192" t="s">
        <v>895</v>
      </c>
      <c r="Q25" s="182" t="s">
        <v>698</v>
      </c>
      <c r="R25" s="135" t="s">
        <v>896</v>
      </c>
      <c r="S25" s="135"/>
      <c r="T25" s="135">
        <v>2</v>
      </c>
      <c r="U25" s="192" t="s">
        <v>533</v>
      </c>
      <c r="V25" s="192" t="s">
        <v>897</v>
      </c>
      <c r="W25" s="135"/>
      <c r="X25" s="182" t="s">
        <v>898</v>
      </c>
      <c r="Y25" s="136" t="s">
        <v>899</v>
      </c>
      <c r="Z25" s="136" t="s">
        <v>254</v>
      </c>
      <c r="AA25" s="136" t="s">
        <v>277</v>
      </c>
      <c r="AB25" s="136" t="s">
        <v>90</v>
      </c>
      <c r="AC25" s="135"/>
      <c r="AD25" s="137"/>
      <c r="AE25" s="209">
        <v>19790601</v>
      </c>
      <c r="AF25" s="209">
        <v>19790601</v>
      </c>
      <c r="AG25" s="138" t="s">
        <v>900</v>
      </c>
      <c r="AH25" s="205"/>
      <c r="AI25" s="139">
        <v>9.44</v>
      </c>
      <c r="AJ25" s="136" t="s">
        <v>901</v>
      </c>
      <c r="AK25" s="140">
        <v>1</v>
      </c>
      <c r="AL25" s="136" t="s">
        <v>329</v>
      </c>
      <c r="AM25" s="136" t="s">
        <v>851</v>
      </c>
      <c r="AN25" s="136" t="s">
        <v>344</v>
      </c>
      <c r="AO25" s="136" t="s">
        <v>352</v>
      </c>
      <c r="AP25" s="183">
        <v>100000</v>
      </c>
      <c r="AQ25" s="183">
        <v>944000</v>
      </c>
      <c r="AR25" s="183">
        <v>944000</v>
      </c>
      <c r="AS25" s="136" t="s">
        <v>268</v>
      </c>
      <c r="AT25" s="136" t="s">
        <v>21</v>
      </c>
      <c r="AU25" s="136" t="s">
        <v>556</v>
      </c>
      <c r="AV25" s="136" t="s">
        <v>456</v>
      </c>
      <c r="AW25" s="136" t="s">
        <v>469</v>
      </c>
      <c r="AX25" s="216"/>
      <c r="AY25" s="216"/>
      <c r="AZ25" s="216"/>
      <c r="BA25" s="136"/>
      <c r="BB25" s="136"/>
      <c r="BC25" s="136" t="s">
        <v>361</v>
      </c>
      <c r="BD25" s="136" t="s">
        <v>361</v>
      </c>
    </row>
    <row r="26" spans="1:56" ht="24" customHeight="1">
      <c r="D26" s="194"/>
      <c r="E26" s="135"/>
      <c r="F26" s="136" t="s">
        <v>726</v>
      </c>
      <c r="G26" s="136" t="s">
        <v>279</v>
      </c>
      <c r="H26" s="215" t="s">
        <v>950</v>
      </c>
      <c r="I26" s="215"/>
      <c r="J26" s="215" t="s">
        <v>951</v>
      </c>
      <c r="K26" s="135" t="s">
        <v>952</v>
      </c>
      <c r="L26" s="144">
        <v>18</v>
      </c>
      <c r="M26" s="192">
        <v>3210227</v>
      </c>
      <c r="N26" s="192" t="s">
        <v>674</v>
      </c>
      <c r="O26" s="192" t="s">
        <v>675</v>
      </c>
      <c r="P26" s="192" t="s">
        <v>895</v>
      </c>
      <c r="Q26" s="182" t="s">
        <v>698</v>
      </c>
      <c r="R26" s="135" t="s">
        <v>896</v>
      </c>
      <c r="S26" s="135"/>
      <c r="T26" s="135">
        <v>2</v>
      </c>
      <c r="U26" s="192" t="s">
        <v>533</v>
      </c>
      <c r="V26" s="192" t="s">
        <v>897</v>
      </c>
      <c r="W26" s="135"/>
      <c r="X26" s="182" t="s">
        <v>898</v>
      </c>
      <c r="Y26" s="136" t="s">
        <v>899</v>
      </c>
      <c r="Z26" s="136" t="s">
        <v>254</v>
      </c>
      <c r="AA26" s="136" t="s">
        <v>277</v>
      </c>
      <c r="AB26" s="136" t="s">
        <v>90</v>
      </c>
      <c r="AC26" s="135"/>
      <c r="AD26" s="137"/>
      <c r="AE26" s="209">
        <v>20030401</v>
      </c>
      <c r="AF26" s="209">
        <v>20030401</v>
      </c>
      <c r="AG26" s="138" t="s">
        <v>914</v>
      </c>
      <c r="AH26" s="205">
        <v>450450</v>
      </c>
      <c r="AI26" s="139">
        <v>15.41</v>
      </c>
      <c r="AJ26" s="136" t="s">
        <v>901</v>
      </c>
      <c r="AK26" s="140">
        <v>1</v>
      </c>
      <c r="AL26" s="136" t="s">
        <v>296</v>
      </c>
      <c r="AM26" s="136" t="s">
        <v>851</v>
      </c>
      <c r="AN26" s="136" t="s">
        <v>343</v>
      </c>
      <c r="AO26" s="136" t="s">
        <v>352</v>
      </c>
      <c r="AP26" s="183">
        <v>70000</v>
      </c>
      <c r="AQ26" s="183">
        <v>1078700</v>
      </c>
      <c r="AR26" s="183">
        <v>450450</v>
      </c>
      <c r="AS26" s="136" t="s">
        <v>268</v>
      </c>
      <c r="AT26" s="136" t="s">
        <v>21</v>
      </c>
      <c r="AU26" s="136" t="s">
        <v>556</v>
      </c>
      <c r="AV26" s="136" t="s">
        <v>456</v>
      </c>
      <c r="AW26" s="136" t="s">
        <v>469</v>
      </c>
      <c r="AX26" s="216"/>
      <c r="AY26" s="216"/>
      <c r="AZ26" s="216"/>
      <c r="BA26" s="136"/>
      <c r="BB26" s="136"/>
      <c r="BC26" s="136" t="s">
        <v>361</v>
      </c>
      <c r="BD26" s="136" t="s">
        <v>361</v>
      </c>
    </row>
    <row r="27" spans="1:56" ht="24" customHeight="1">
      <c r="D27" s="194"/>
      <c r="E27" s="135"/>
      <c r="F27" s="136" t="s">
        <v>726</v>
      </c>
      <c r="G27" s="136" t="s">
        <v>279</v>
      </c>
      <c r="H27" s="215" t="s">
        <v>953</v>
      </c>
      <c r="I27" s="215"/>
      <c r="J27" s="215" t="s">
        <v>954</v>
      </c>
      <c r="K27" s="135" t="s">
        <v>955</v>
      </c>
      <c r="L27" s="144">
        <v>18</v>
      </c>
      <c r="M27" s="192">
        <v>3210227</v>
      </c>
      <c r="N27" s="192" t="s">
        <v>674</v>
      </c>
      <c r="O27" s="192" t="s">
        <v>675</v>
      </c>
      <c r="P27" s="192" t="s">
        <v>895</v>
      </c>
      <c r="Q27" s="182" t="s">
        <v>698</v>
      </c>
      <c r="R27" s="135" t="s">
        <v>956</v>
      </c>
      <c r="S27" s="135"/>
      <c r="T27" s="135">
        <v>2</v>
      </c>
      <c r="U27" s="192" t="s">
        <v>533</v>
      </c>
      <c r="V27" s="192" t="s">
        <v>897</v>
      </c>
      <c r="W27" s="135"/>
      <c r="X27" s="182" t="s">
        <v>898</v>
      </c>
      <c r="Y27" s="136" t="s">
        <v>899</v>
      </c>
      <c r="Z27" s="136" t="s">
        <v>254</v>
      </c>
      <c r="AA27" s="136" t="s">
        <v>277</v>
      </c>
      <c r="AB27" s="136" t="s">
        <v>90</v>
      </c>
      <c r="AC27" s="135"/>
      <c r="AD27" s="137"/>
      <c r="AE27" s="209">
        <v>20120323</v>
      </c>
      <c r="AF27" s="209">
        <v>20120323</v>
      </c>
      <c r="AG27" s="138" t="s">
        <v>914</v>
      </c>
      <c r="AH27" s="205">
        <v>63598500</v>
      </c>
      <c r="AI27" s="139">
        <v>299.88</v>
      </c>
      <c r="AJ27" s="136" t="s">
        <v>901</v>
      </c>
      <c r="AK27" s="140">
        <v>1</v>
      </c>
      <c r="AL27" s="136" t="s">
        <v>294</v>
      </c>
      <c r="AM27" s="136" t="s">
        <v>644</v>
      </c>
      <c r="AN27" s="136" t="s">
        <v>340</v>
      </c>
      <c r="AO27" s="136" t="s">
        <v>353</v>
      </c>
      <c r="AP27" s="183">
        <v>90000</v>
      </c>
      <c r="AQ27" s="183">
        <v>26989200</v>
      </c>
      <c r="AR27" s="183">
        <v>63598500</v>
      </c>
      <c r="AS27" s="136" t="s">
        <v>268</v>
      </c>
      <c r="AT27" s="136" t="s">
        <v>21</v>
      </c>
      <c r="AU27" s="136" t="s">
        <v>556</v>
      </c>
      <c r="AV27" s="136" t="s">
        <v>456</v>
      </c>
      <c r="AW27" s="136" t="s">
        <v>469</v>
      </c>
      <c r="AX27" s="216"/>
      <c r="AY27" s="216"/>
      <c r="AZ27" s="216"/>
      <c r="BA27" s="136"/>
      <c r="BB27" s="136"/>
      <c r="BC27" s="136" t="s">
        <v>361</v>
      </c>
      <c r="BD27" s="136" t="s">
        <v>361</v>
      </c>
    </row>
    <row r="28" spans="1:56" ht="24" customHeight="1">
      <c r="D28" s="194"/>
      <c r="E28" s="135"/>
      <c r="F28" s="222" t="s">
        <v>958</v>
      </c>
      <c r="G28" s="136" t="s">
        <v>279</v>
      </c>
      <c r="H28" s="215" t="s">
        <v>957</v>
      </c>
      <c r="I28" s="215"/>
      <c r="J28" s="215" t="s">
        <v>958</v>
      </c>
      <c r="K28" s="135"/>
      <c r="L28" s="144">
        <v>27</v>
      </c>
      <c r="M28" s="192">
        <v>3210215</v>
      </c>
      <c r="N28" s="192" t="s">
        <v>674</v>
      </c>
      <c r="O28" s="192" t="s">
        <v>675</v>
      </c>
      <c r="P28" s="192" t="s">
        <v>651</v>
      </c>
      <c r="Q28" s="182" t="s">
        <v>709</v>
      </c>
      <c r="R28" s="135" t="s">
        <v>959</v>
      </c>
      <c r="S28" s="135"/>
      <c r="T28" s="135">
        <v>2</v>
      </c>
      <c r="U28" s="192" t="s">
        <v>533</v>
      </c>
      <c r="V28" s="192" t="s">
        <v>897</v>
      </c>
      <c r="W28" s="135"/>
      <c r="X28" s="182" t="s">
        <v>960</v>
      </c>
      <c r="Y28" s="136" t="s">
        <v>899</v>
      </c>
      <c r="Z28" s="136" t="s">
        <v>254</v>
      </c>
      <c r="AA28" s="136" t="s">
        <v>277</v>
      </c>
      <c r="AB28" s="136" t="s">
        <v>90</v>
      </c>
      <c r="AC28" s="135"/>
      <c r="AD28" s="137"/>
      <c r="AE28" s="209">
        <v>19971222</v>
      </c>
      <c r="AF28" s="209">
        <v>19971222</v>
      </c>
      <c r="AG28" s="138" t="s">
        <v>914</v>
      </c>
      <c r="AH28" s="205">
        <v>9650000</v>
      </c>
      <c r="AI28" s="139">
        <v>67.5</v>
      </c>
      <c r="AJ28" s="136" t="s">
        <v>901</v>
      </c>
      <c r="AK28" s="140">
        <v>2</v>
      </c>
      <c r="AL28" s="136" t="s">
        <v>296</v>
      </c>
      <c r="AM28" s="136" t="s">
        <v>644</v>
      </c>
      <c r="AN28" s="136" t="s">
        <v>343</v>
      </c>
      <c r="AO28" s="136" t="s">
        <v>353</v>
      </c>
      <c r="AP28" s="183">
        <v>60000</v>
      </c>
      <c r="AQ28" s="183">
        <v>4050000</v>
      </c>
      <c r="AR28" s="183">
        <v>9650000</v>
      </c>
      <c r="AS28" s="136" t="s">
        <v>268</v>
      </c>
      <c r="AT28" s="136" t="s">
        <v>21</v>
      </c>
      <c r="AU28" s="136" t="s">
        <v>491</v>
      </c>
      <c r="AV28" s="136" t="s">
        <v>491</v>
      </c>
      <c r="AW28" s="136" t="s">
        <v>613</v>
      </c>
      <c r="AX28" s="216"/>
      <c r="AY28" s="216"/>
      <c r="AZ28" s="216"/>
      <c r="BA28" s="136"/>
      <c r="BB28" s="136"/>
      <c r="BC28" s="136" t="s">
        <v>361</v>
      </c>
      <c r="BD28" s="136" t="s">
        <v>361</v>
      </c>
    </row>
    <row r="29" spans="1:56" ht="24" customHeight="1">
      <c r="D29" s="194"/>
      <c r="E29" s="135"/>
      <c r="F29" s="222" t="s">
        <v>962</v>
      </c>
      <c r="G29" s="136" t="s">
        <v>279</v>
      </c>
      <c r="H29" s="215" t="s">
        <v>961</v>
      </c>
      <c r="I29" s="215"/>
      <c r="J29" s="215" t="s">
        <v>962</v>
      </c>
      <c r="K29" s="135"/>
      <c r="L29" s="144">
        <v>18</v>
      </c>
      <c r="M29" s="192">
        <v>3210227</v>
      </c>
      <c r="N29" s="192" t="s">
        <v>674</v>
      </c>
      <c r="O29" s="192" t="s">
        <v>675</v>
      </c>
      <c r="P29" s="192" t="s">
        <v>895</v>
      </c>
      <c r="Q29" s="182" t="s">
        <v>698</v>
      </c>
      <c r="R29" s="135" t="s">
        <v>963</v>
      </c>
      <c r="S29" s="135"/>
      <c r="T29" s="135">
        <v>2</v>
      </c>
      <c r="U29" s="192" t="s">
        <v>533</v>
      </c>
      <c r="V29" s="192" t="s">
        <v>897</v>
      </c>
      <c r="W29" s="135"/>
      <c r="X29" s="182" t="s">
        <v>960</v>
      </c>
      <c r="Y29" s="136" t="s">
        <v>899</v>
      </c>
      <c r="Z29" s="136" t="s">
        <v>254</v>
      </c>
      <c r="AA29" s="136" t="s">
        <v>277</v>
      </c>
      <c r="AB29" s="136" t="s">
        <v>90</v>
      </c>
      <c r="AC29" s="135"/>
      <c r="AD29" s="137"/>
      <c r="AE29" s="209">
        <v>20100331</v>
      </c>
      <c r="AF29" s="209">
        <v>20100331</v>
      </c>
      <c r="AG29" s="138" t="s">
        <v>914</v>
      </c>
      <c r="AH29" s="205">
        <v>12631500</v>
      </c>
      <c r="AI29" s="139">
        <v>98.8</v>
      </c>
      <c r="AJ29" s="136" t="s">
        <v>901</v>
      </c>
      <c r="AK29" s="140">
        <v>2</v>
      </c>
      <c r="AL29" s="136" t="s">
        <v>296</v>
      </c>
      <c r="AM29" s="136" t="s">
        <v>644</v>
      </c>
      <c r="AN29" s="136" t="s">
        <v>343</v>
      </c>
      <c r="AO29" s="136" t="s">
        <v>353</v>
      </c>
      <c r="AP29" s="183">
        <v>60000</v>
      </c>
      <c r="AQ29" s="183">
        <v>5928000</v>
      </c>
      <c r="AR29" s="183">
        <v>12631500</v>
      </c>
      <c r="AS29" s="136" t="s">
        <v>268</v>
      </c>
      <c r="AT29" s="136" t="s">
        <v>21</v>
      </c>
      <c r="AU29" s="136" t="s">
        <v>491</v>
      </c>
      <c r="AV29" s="136" t="s">
        <v>491</v>
      </c>
      <c r="AW29" s="136" t="s">
        <v>613</v>
      </c>
      <c r="AX29" s="216"/>
      <c r="AY29" s="216"/>
      <c r="AZ29" s="216"/>
      <c r="BA29" s="136"/>
      <c r="BB29" s="136"/>
      <c r="BC29" s="136" t="s">
        <v>361</v>
      </c>
      <c r="BD29" s="136" t="s">
        <v>361</v>
      </c>
    </row>
    <row r="30" spans="1:56" ht="24" customHeight="1">
      <c r="D30" s="194"/>
      <c r="E30" s="135"/>
      <c r="F30" s="222" t="s">
        <v>965</v>
      </c>
      <c r="G30" s="136" t="s">
        <v>279</v>
      </c>
      <c r="H30" s="215" t="s">
        <v>964</v>
      </c>
      <c r="I30" s="215"/>
      <c r="J30" s="215" t="s">
        <v>965</v>
      </c>
      <c r="K30" s="135"/>
      <c r="L30" s="144">
        <v>26</v>
      </c>
      <c r="M30" s="192">
        <v>3210214</v>
      </c>
      <c r="N30" s="192" t="s">
        <v>674</v>
      </c>
      <c r="O30" s="192" t="s">
        <v>675</v>
      </c>
      <c r="P30" s="192" t="s">
        <v>652</v>
      </c>
      <c r="Q30" s="182" t="s">
        <v>708</v>
      </c>
      <c r="R30" s="135" t="s">
        <v>966</v>
      </c>
      <c r="S30" s="135"/>
      <c r="T30" s="135">
        <v>2</v>
      </c>
      <c r="U30" s="192" t="s">
        <v>533</v>
      </c>
      <c r="V30" s="192" t="s">
        <v>897</v>
      </c>
      <c r="W30" s="135"/>
      <c r="X30" s="182" t="s">
        <v>960</v>
      </c>
      <c r="Y30" s="136" t="s">
        <v>899</v>
      </c>
      <c r="Z30" s="136" t="s">
        <v>254</v>
      </c>
      <c r="AA30" s="136" t="s">
        <v>277</v>
      </c>
      <c r="AB30" s="136" t="s">
        <v>90</v>
      </c>
      <c r="AC30" s="135"/>
      <c r="AD30" s="137"/>
      <c r="AE30" s="209">
        <v>20040329</v>
      </c>
      <c r="AF30" s="209">
        <v>20040329</v>
      </c>
      <c r="AG30" s="138" t="s">
        <v>914</v>
      </c>
      <c r="AH30" s="205">
        <v>12631500</v>
      </c>
      <c r="AI30" s="139">
        <v>67.5</v>
      </c>
      <c r="AJ30" s="136" t="s">
        <v>901</v>
      </c>
      <c r="AK30" s="140">
        <v>2</v>
      </c>
      <c r="AL30" s="136" t="s">
        <v>296</v>
      </c>
      <c r="AM30" s="136" t="s">
        <v>653</v>
      </c>
      <c r="AN30" s="136" t="s">
        <v>343</v>
      </c>
      <c r="AO30" s="136" t="s">
        <v>353</v>
      </c>
      <c r="AP30" s="183">
        <v>60000</v>
      </c>
      <c r="AQ30" s="183">
        <v>4050000</v>
      </c>
      <c r="AR30" s="183">
        <v>12631500</v>
      </c>
      <c r="AS30" s="136" t="s">
        <v>268</v>
      </c>
      <c r="AT30" s="136" t="s">
        <v>21</v>
      </c>
      <c r="AU30" s="136" t="s">
        <v>491</v>
      </c>
      <c r="AV30" s="136" t="s">
        <v>491</v>
      </c>
      <c r="AW30" s="136" t="s">
        <v>613</v>
      </c>
      <c r="AX30" s="216"/>
      <c r="AY30" s="216"/>
      <c r="AZ30" s="216"/>
      <c r="BA30" s="136"/>
      <c r="BB30" s="136"/>
      <c r="BC30" s="136" t="s">
        <v>361</v>
      </c>
      <c r="BD30" s="136" t="s">
        <v>361</v>
      </c>
    </row>
    <row r="31" spans="1:56" ht="24" customHeight="1">
      <c r="D31" s="194"/>
      <c r="E31" s="135"/>
      <c r="F31" s="222" t="s">
        <v>968</v>
      </c>
      <c r="G31" s="136" t="s">
        <v>279</v>
      </c>
      <c r="H31" s="215" t="s">
        <v>967</v>
      </c>
      <c r="I31" s="215"/>
      <c r="J31" s="215" t="s">
        <v>968</v>
      </c>
      <c r="K31" s="135"/>
      <c r="L31" s="144">
        <v>23</v>
      </c>
      <c r="M31" s="192">
        <v>3210221</v>
      </c>
      <c r="N31" s="192" t="s">
        <v>674</v>
      </c>
      <c r="O31" s="192" t="s">
        <v>675</v>
      </c>
      <c r="P31" s="192" t="s">
        <v>654</v>
      </c>
      <c r="Q31" s="182" t="s">
        <v>704</v>
      </c>
      <c r="R31" s="135" t="s">
        <v>969</v>
      </c>
      <c r="S31" s="135"/>
      <c r="T31" s="135">
        <v>2</v>
      </c>
      <c r="U31" s="192" t="s">
        <v>533</v>
      </c>
      <c r="V31" s="192" t="s">
        <v>897</v>
      </c>
      <c r="W31" s="135"/>
      <c r="X31" s="182" t="s">
        <v>960</v>
      </c>
      <c r="Y31" s="136" t="s">
        <v>899</v>
      </c>
      <c r="Z31" s="136" t="s">
        <v>254</v>
      </c>
      <c r="AA31" s="136" t="s">
        <v>277</v>
      </c>
      <c r="AB31" s="136" t="s">
        <v>90</v>
      </c>
      <c r="AC31" s="135"/>
      <c r="AD31" s="137"/>
      <c r="AE31" s="209">
        <v>20011120</v>
      </c>
      <c r="AF31" s="209">
        <v>20011120</v>
      </c>
      <c r="AG31" s="138" t="s">
        <v>914</v>
      </c>
      <c r="AH31" s="205">
        <v>13020000</v>
      </c>
      <c r="AI31" s="139">
        <v>67.5</v>
      </c>
      <c r="AJ31" s="136" t="s">
        <v>901</v>
      </c>
      <c r="AK31" s="140">
        <v>1</v>
      </c>
      <c r="AL31" s="136" t="s">
        <v>296</v>
      </c>
      <c r="AM31" s="136" t="s">
        <v>644</v>
      </c>
      <c r="AN31" s="136" t="s">
        <v>343</v>
      </c>
      <c r="AO31" s="136" t="s">
        <v>353</v>
      </c>
      <c r="AP31" s="183">
        <v>60000</v>
      </c>
      <c r="AQ31" s="183">
        <v>4050000</v>
      </c>
      <c r="AR31" s="183">
        <v>13020000</v>
      </c>
      <c r="AS31" s="136" t="s">
        <v>268</v>
      </c>
      <c r="AT31" s="136" t="s">
        <v>21</v>
      </c>
      <c r="AU31" s="136" t="s">
        <v>491</v>
      </c>
      <c r="AV31" s="136" t="s">
        <v>491</v>
      </c>
      <c r="AW31" s="136" t="s">
        <v>613</v>
      </c>
      <c r="AX31" s="216"/>
      <c r="AY31" s="216"/>
      <c r="AZ31" s="216"/>
      <c r="BA31" s="136"/>
      <c r="BB31" s="136"/>
      <c r="BC31" s="136" t="s">
        <v>361</v>
      </c>
      <c r="BD31" s="136" t="s">
        <v>361</v>
      </c>
    </row>
    <row r="32" spans="1:56" ht="24" customHeight="1">
      <c r="D32" s="194"/>
      <c r="E32" s="135"/>
      <c r="F32" s="222" t="s">
        <v>971</v>
      </c>
      <c r="G32" s="136" t="s">
        <v>279</v>
      </c>
      <c r="H32" s="215" t="s">
        <v>970</v>
      </c>
      <c r="I32" s="215"/>
      <c r="J32" s="215" t="s">
        <v>971</v>
      </c>
      <c r="K32" s="135"/>
      <c r="L32" s="144">
        <v>26</v>
      </c>
      <c r="M32" s="192">
        <v>3210214</v>
      </c>
      <c r="N32" s="192" t="s">
        <v>674</v>
      </c>
      <c r="O32" s="192" t="s">
        <v>675</v>
      </c>
      <c r="P32" s="192" t="s">
        <v>652</v>
      </c>
      <c r="Q32" s="182" t="s">
        <v>708</v>
      </c>
      <c r="R32" s="135" t="s">
        <v>972</v>
      </c>
      <c r="S32" s="135"/>
      <c r="T32" s="135">
        <v>2</v>
      </c>
      <c r="U32" s="192" t="s">
        <v>533</v>
      </c>
      <c r="V32" s="192" t="s">
        <v>897</v>
      </c>
      <c r="W32" s="135"/>
      <c r="X32" s="182" t="s">
        <v>960</v>
      </c>
      <c r="Y32" s="136" t="s">
        <v>899</v>
      </c>
      <c r="Z32" s="136" t="s">
        <v>254</v>
      </c>
      <c r="AA32" s="136" t="s">
        <v>277</v>
      </c>
      <c r="AB32" s="136" t="s">
        <v>90</v>
      </c>
      <c r="AC32" s="135"/>
      <c r="AD32" s="137"/>
      <c r="AE32" s="209">
        <v>20000308</v>
      </c>
      <c r="AF32" s="209">
        <v>20000308</v>
      </c>
      <c r="AG32" s="138" t="s">
        <v>914</v>
      </c>
      <c r="AH32" s="205">
        <v>12022500</v>
      </c>
      <c r="AI32" s="139">
        <v>67.5</v>
      </c>
      <c r="AJ32" s="136" t="s">
        <v>901</v>
      </c>
      <c r="AK32" s="140">
        <v>1</v>
      </c>
      <c r="AL32" s="136" t="s">
        <v>296</v>
      </c>
      <c r="AM32" s="136" t="s">
        <v>855</v>
      </c>
      <c r="AN32" s="136" t="s">
        <v>343</v>
      </c>
      <c r="AO32" s="136" t="s">
        <v>351</v>
      </c>
      <c r="AP32" s="183">
        <v>130000</v>
      </c>
      <c r="AQ32" s="183">
        <v>8775000</v>
      </c>
      <c r="AR32" s="183">
        <v>12022500</v>
      </c>
      <c r="AS32" s="136" t="s">
        <v>268</v>
      </c>
      <c r="AT32" s="136" t="s">
        <v>21</v>
      </c>
      <c r="AU32" s="136" t="s">
        <v>491</v>
      </c>
      <c r="AV32" s="136" t="s">
        <v>491</v>
      </c>
      <c r="AW32" s="136" t="s">
        <v>613</v>
      </c>
      <c r="AX32" s="216"/>
      <c r="AY32" s="216"/>
      <c r="AZ32" s="216"/>
      <c r="BA32" s="136"/>
      <c r="BB32" s="136"/>
      <c r="BC32" s="136" t="s">
        <v>361</v>
      </c>
      <c r="BD32" s="136" t="s">
        <v>361</v>
      </c>
    </row>
    <row r="33" spans="1:56" ht="24" customHeight="1">
      <c r="D33" s="194"/>
      <c r="E33" s="135"/>
      <c r="F33" s="222" t="s">
        <v>974</v>
      </c>
      <c r="G33" s="136" t="s">
        <v>279</v>
      </c>
      <c r="H33" s="215" t="s">
        <v>973</v>
      </c>
      <c r="I33" s="215"/>
      <c r="J33" s="215" t="s">
        <v>974</v>
      </c>
      <c r="K33" s="135"/>
      <c r="L33" s="144">
        <v>7</v>
      </c>
      <c r="M33" s="192">
        <v>3210236</v>
      </c>
      <c r="N33" s="192" t="s">
        <v>674</v>
      </c>
      <c r="O33" s="192" t="s">
        <v>675</v>
      </c>
      <c r="P33" s="192" t="s">
        <v>650</v>
      </c>
      <c r="Q33" s="182" t="s">
        <v>684</v>
      </c>
      <c r="R33" s="135" t="s">
        <v>975</v>
      </c>
      <c r="S33" s="135"/>
      <c r="T33" s="135">
        <v>2</v>
      </c>
      <c r="U33" s="192" t="s">
        <v>533</v>
      </c>
      <c r="V33" s="192" t="s">
        <v>897</v>
      </c>
      <c r="W33" s="135"/>
      <c r="X33" s="182" t="s">
        <v>960</v>
      </c>
      <c r="Y33" s="136" t="s">
        <v>899</v>
      </c>
      <c r="Z33" s="136" t="s">
        <v>254</v>
      </c>
      <c r="AA33" s="136" t="s">
        <v>277</v>
      </c>
      <c r="AB33" s="136" t="s">
        <v>90</v>
      </c>
      <c r="AC33" s="135"/>
      <c r="AD33" s="137"/>
      <c r="AE33" s="209">
        <v>20030228</v>
      </c>
      <c r="AF33" s="209">
        <v>20030228</v>
      </c>
      <c r="AG33" s="138" t="s">
        <v>914</v>
      </c>
      <c r="AH33" s="205">
        <v>11970000</v>
      </c>
      <c r="AI33" s="139">
        <v>67.5</v>
      </c>
      <c r="AJ33" s="136" t="s">
        <v>901</v>
      </c>
      <c r="AK33" s="140">
        <v>1</v>
      </c>
      <c r="AL33" s="136" t="s">
        <v>296</v>
      </c>
      <c r="AM33" s="136" t="s">
        <v>644</v>
      </c>
      <c r="AN33" s="136" t="s">
        <v>343</v>
      </c>
      <c r="AO33" s="136" t="s">
        <v>353</v>
      </c>
      <c r="AP33" s="183">
        <v>60000</v>
      </c>
      <c r="AQ33" s="183">
        <v>4050000</v>
      </c>
      <c r="AR33" s="183">
        <v>11970000</v>
      </c>
      <c r="AS33" s="136" t="s">
        <v>268</v>
      </c>
      <c r="AT33" s="136" t="s">
        <v>21</v>
      </c>
      <c r="AU33" s="136" t="s">
        <v>491</v>
      </c>
      <c r="AV33" s="136" t="s">
        <v>491</v>
      </c>
      <c r="AW33" s="136" t="s">
        <v>613</v>
      </c>
      <c r="AX33" s="216"/>
      <c r="AY33" s="216"/>
      <c r="AZ33" s="216"/>
      <c r="BA33" s="136"/>
      <c r="BB33" s="136"/>
      <c r="BC33" s="136" t="s">
        <v>361</v>
      </c>
      <c r="BD33" s="136" t="s">
        <v>361</v>
      </c>
    </row>
    <row r="34" spans="1:56" ht="24" customHeight="1">
      <c r="D34" s="194"/>
      <c r="E34" s="135"/>
      <c r="F34" s="222" t="s">
        <v>977</v>
      </c>
      <c r="G34" s="136" t="s">
        <v>279</v>
      </c>
      <c r="H34" s="215" t="s">
        <v>976</v>
      </c>
      <c r="I34" s="215"/>
      <c r="J34" s="215" t="s">
        <v>977</v>
      </c>
      <c r="K34" s="135"/>
      <c r="L34" s="144">
        <v>20</v>
      </c>
      <c r="M34" s="192">
        <v>3210235</v>
      </c>
      <c r="N34" s="192" t="s">
        <v>674</v>
      </c>
      <c r="O34" s="192" t="s">
        <v>675</v>
      </c>
      <c r="P34" s="192" t="s">
        <v>700</v>
      </c>
      <c r="Q34" s="182" t="s">
        <v>701</v>
      </c>
      <c r="R34" s="135">
        <v>785</v>
      </c>
      <c r="S34" s="135"/>
      <c r="T34" s="135">
        <v>2</v>
      </c>
      <c r="U34" s="192" t="s">
        <v>533</v>
      </c>
      <c r="V34" s="192" t="s">
        <v>897</v>
      </c>
      <c r="W34" s="135"/>
      <c r="X34" s="182" t="s">
        <v>960</v>
      </c>
      <c r="Y34" s="136" t="s">
        <v>899</v>
      </c>
      <c r="Z34" s="136" t="s">
        <v>254</v>
      </c>
      <c r="AA34" s="136" t="s">
        <v>277</v>
      </c>
      <c r="AB34" s="136" t="s">
        <v>90</v>
      </c>
      <c r="AC34" s="135"/>
      <c r="AD34" s="137"/>
      <c r="AE34" s="224">
        <v>19000401</v>
      </c>
      <c r="AF34" s="224">
        <v>19000401</v>
      </c>
      <c r="AG34" s="225" t="s">
        <v>900</v>
      </c>
      <c r="AH34" s="205"/>
      <c r="AI34" s="139">
        <v>67.5</v>
      </c>
      <c r="AJ34" s="136" t="s">
        <v>901</v>
      </c>
      <c r="AK34" s="140">
        <v>2</v>
      </c>
      <c r="AL34" s="136" t="s">
        <v>296</v>
      </c>
      <c r="AM34" s="136" t="s">
        <v>644</v>
      </c>
      <c r="AN34" s="136" t="s">
        <v>343</v>
      </c>
      <c r="AO34" s="136" t="s">
        <v>353</v>
      </c>
      <c r="AP34" s="183">
        <v>60000</v>
      </c>
      <c r="AQ34" s="183">
        <v>4050000</v>
      </c>
      <c r="AR34" s="183">
        <v>4050000</v>
      </c>
      <c r="AS34" s="136" t="s">
        <v>268</v>
      </c>
      <c r="AT34" s="136" t="s">
        <v>21</v>
      </c>
      <c r="AU34" s="136" t="s">
        <v>491</v>
      </c>
      <c r="AV34" s="136" t="s">
        <v>491</v>
      </c>
      <c r="AW34" s="136" t="s">
        <v>613</v>
      </c>
      <c r="AX34" s="216"/>
      <c r="AY34" s="216"/>
      <c r="AZ34" s="216"/>
      <c r="BA34" s="136"/>
      <c r="BB34" s="136"/>
      <c r="BC34" s="136" t="s">
        <v>361</v>
      </c>
      <c r="BD34" s="136" t="s">
        <v>361</v>
      </c>
    </row>
    <row r="35" spans="1:56" ht="24" customHeight="1">
      <c r="D35" s="194"/>
      <c r="E35" s="135"/>
      <c r="F35" s="222" t="s">
        <v>980</v>
      </c>
      <c r="G35" s="136" t="s">
        <v>279</v>
      </c>
      <c r="H35" s="215" t="s">
        <v>979</v>
      </c>
      <c r="I35" s="215"/>
      <c r="J35" s="215" t="s">
        <v>980</v>
      </c>
      <c r="K35" s="135"/>
      <c r="L35" s="144">
        <v>21</v>
      </c>
      <c r="M35" s="192">
        <v>3210234</v>
      </c>
      <c r="N35" s="192" t="s">
        <v>674</v>
      </c>
      <c r="O35" s="192" t="s">
        <v>675</v>
      </c>
      <c r="P35" s="192" t="s">
        <v>655</v>
      </c>
      <c r="Q35" s="182" t="s">
        <v>702</v>
      </c>
      <c r="R35" s="135" t="s">
        <v>981</v>
      </c>
      <c r="S35" s="135"/>
      <c r="T35" s="135">
        <v>2</v>
      </c>
      <c r="U35" s="192" t="s">
        <v>533</v>
      </c>
      <c r="V35" s="192" t="s">
        <v>897</v>
      </c>
      <c r="W35" s="135"/>
      <c r="X35" s="182" t="s">
        <v>960</v>
      </c>
      <c r="Y35" s="136" t="s">
        <v>899</v>
      </c>
      <c r="Z35" s="136" t="s">
        <v>254</v>
      </c>
      <c r="AA35" s="136" t="s">
        <v>277</v>
      </c>
      <c r="AB35" s="136" t="s">
        <v>90</v>
      </c>
      <c r="AC35" s="135"/>
      <c r="AD35" s="137"/>
      <c r="AE35" s="209">
        <v>20011120</v>
      </c>
      <c r="AF35" s="209">
        <v>20011120</v>
      </c>
      <c r="AG35" s="138" t="s">
        <v>914</v>
      </c>
      <c r="AH35" s="205">
        <v>12337500</v>
      </c>
      <c r="AI35" s="139">
        <v>67.5</v>
      </c>
      <c r="AJ35" s="136" t="s">
        <v>901</v>
      </c>
      <c r="AK35" s="140">
        <v>2</v>
      </c>
      <c r="AL35" s="136" t="s">
        <v>296</v>
      </c>
      <c r="AM35" s="136" t="s">
        <v>644</v>
      </c>
      <c r="AN35" s="136" t="s">
        <v>343</v>
      </c>
      <c r="AO35" s="136" t="s">
        <v>353</v>
      </c>
      <c r="AP35" s="183">
        <v>60000</v>
      </c>
      <c r="AQ35" s="183">
        <v>4050000</v>
      </c>
      <c r="AR35" s="183">
        <v>12337500</v>
      </c>
      <c r="AS35" s="136" t="s">
        <v>268</v>
      </c>
      <c r="AT35" s="136" t="s">
        <v>21</v>
      </c>
      <c r="AU35" s="136" t="s">
        <v>491</v>
      </c>
      <c r="AV35" s="136" t="s">
        <v>491</v>
      </c>
      <c r="AW35" s="136" t="s">
        <v>613</v>
      </c>
      <c r="AX35" s="216"/>
      <c r="AY35" s="216"/>
      <c r="AZ35" s="216"/>
      <c r="BA35" s="136"/>
      <c r="BB35" s="136"/>
      <c r="BC35" s="136" t="s">
        <v>361</v>
      </c>
      <c r="BD35" s="136" t="s">
        <v>361</v>
      </c>
    </row>
    <row r="36" spans="1:56" ht="24" customHeight="1">
      <c r="A36" s="220"/>
      <c r="B36" s="226" t="s">
        <v>1023</v>
      </c>
      <c r="C36" s="226"/>
      <c r="D36" s="227"/>
      <c r="E36" s="135"/>
      <c r="F36" s="222" t="s">
        <v>983</v>
      </c>
      <c r="G36" s="136" t="s">
        <v>279</v>
      </c>
      <c r="H36" s="215" t="s">
        <v>982</v>
      </c>
      <c r="I36" s="215"/>
      <c r="J36" s="215" t="s">
        <v>983</v>
      </c>
      <c r="K36" s="135"/>
      <c r="L36" s="144">
        <v>22</v>
      </c>
      <c r="M36" s="192">
        <v>3210219</v>
      </c>
      <c r="N36" s="192" t="s">
        <v>674</v>
      </c>
      <c r="O36" s="192" t="s">
        <v>675</v>
      </c>
      <c r="P36" s="192" t="s">
        <v>656</v>
      </c>
      <c r="Q36" s="182" t="s">
        <v>703</v>
      </c>
      <c r="R36" s="135" t="s">
        <v>984</v>
      </c>
      <c r="S36" s="135"/>
      <c r="T36" s="135">
        <v>2</v>
      </c>
      <c r="U36" s="192" t="s">
        <v>533</v>
      </c>
      <c r="V36" s="192" t="s">
        <v>897</v>
      </c>
      <c r="W36" s="135"/>
      <c r="X36" s="182" t="s">
        <v>960</v>
      </c>
      <c r="Y36" s="136" t="s">
        <v>899</v>
      </c>
      <c r="Z36" s="136" t="s">
        <v>254</v>
      </c>
      <c r="AA36" s="136" t="s">
        <v>277</v>
      </c>
      <c r="AB36" s="136" t="s">
        <v>90</v>
      </c>
      <c r="AC36" s="135"/>
      <c r="AD36" s="137"/>
      <c r="AE36" s="209">
        <v>19960305</v>
      </c>
      <c r="AF36" s="209">
        <v>19960305</v>
      </c>
      <c r="AG36" s="225" t="s">
        <v>900</v>
      </c>
      <c r="AH36" s="205"/>
      <c r="AI36" s="139">
        <v>24.84</v>
      </c>
      <c r="AJ36" s="136" t="s">
        <v>901</v>
      </c>
      <c r="AK36" s="140">
        <v>1</v>
      </c>
      <c r="AL36" s="136" t="s">
        <v>296</v>
      </c>
      <c r="AM36" s="136" t="s">
        <v>645</v>
      </c>
      <c r="AN36" s="136" t="s">
        <v>343</v>
      </c>
      <c r="AO36" s="136" t="s">
        <v>353</v>
      </c>
      <c r="AP36" s="183">
        <v>60000</v>
      </c>
      <c r="AQ36" s="183">
        <v>1490400</v>
      </c>
      <c r="AR36" s="183">
        <v>1490400</v>
      </c>
      <c r="AS36" s="136" t="s">
        <v>268</v>
      </c>
      <c r="AT36" s="136" t="s">
        <v>21</v>
      </c>
      <c r="AU36" s="136" t="s">
        <v>491</v>
      </c>
      <c r="AV36" s="136" t="s">
        <v>491</v>
      </c>
      <c r="AW36" s="136" t="s">
        <v>613</v>
      </c>
      <c r="AX36" s="216"/>
      <c r="AY36" s="216"/>
      <c r="AZ36" s="216"/>
      <c r="BA36" s="136"/>
      <c r="BB36" s="136"/>
      <c r="BC36" s="136" t="s">
        <v>361</v>
      </c>
      <c r="BD36" s="136" t="s">
        <v>361</v>
      </c>
    </row>
    <row r="37" spans="1:56" ht="24" customHeight="1">
      <c r="D37" s="194"/>
      <c r="E37" s="135"/>
      <c r="F37" s="222" t="s">
        <v>986</v>
      </c>
      <c r="G37" s="136" t="s">
        <v>279</v>
      </c>
      <c r="H37" s="215" t="s">
        <v>985</v>
      </c>
      <c r="I37" s="215"/>
      <c r="J37" s="215" t="s">
        <v>986</v>
      </c>
      <c r="K37" s="135"/>
      <c r="L37" s="144">
        <v>22</v>
      </c>
      <c r="M37" s="192">
        <v>3210219</v>
      </c>
      <c r="N37" s="192" t="s">
        <v>674</v>
      </c>
      <c r="O37" s="192" t="s">
        <v>675</v>
      </c>
      <c r="P37" s="192" t="s">
        <v>656</v>
      </c>
      <c r="Q37" s="182" t="s">
        <v>703</v>
      </c>
      <c r="R37" s="135" t="s">
        <v>987</v>
      </c>
      <c r="S37" s="135"/>
      <c r="T37" s="135">
        <v>2</v>
      </c>
      <c r="U37" s="192" t="s">
        <v>533</v>
      </c>
      <c r="V37" s="192" t="s">
        <v>897</v>
      </c>
      <c r="W37" s="135"/>
      <c r="X37" s="182" t="s">
        <v>960</v>
      </c>
      <c r="Y37" s="136" t="s">
        <v>899</v>
      </c>
      <c r="Z37" s="136" t="s">
        <v>254</v>
      </c>
      <c r="AA37" s="136" t="s">
        <v>277</v>
      </c>
      <c r="AB37" s="136" t="s">
        <v>90</v>
      </c>
      <c r="AC37" s="135"/>
      <c r="AD37" s="137"/>
      <c r="AE37" s="209">
        <v>20140316</v>
      </c>
      <c r="AF37" s="209">
        <v>20140316</v>
      </c>
      <c r="AG37" s="138" t="s">
        <v>914</v>
      </c>
      <c r="AH37" s="205">
        <v>20265000</v>
      </c>
      <c r="AI37" s="139">
        <v>91.2</v>
      </c>
      <c r="AJ37" s="136" t="s">
        <v>901</v>
      </c>
      <c r="AK37" s="140">
        <v>2</v>
      </c>
      <c r="AL37" s="136" t="s">
        <v>296</v>
      </c>
      <c r="AM37" s="136" t="s">
        <v>644</v>
      </c>
      <c r="AN37" s="136" t="s">
        <v>343</v>
      </c>
      <c r="AO37" s="136" t="s">
        <v>353</v>
      </c>
      <c r="AP37" s="183">
        <v>60000</v>
      </c>
      <c r="AQ37" s="183">
        <v>5472000</v>
      </c>
      <c r="AR37" s="183">
        <v>20265000</v>
      </c>
      <c r="AS37" s="136" t="s">
        <v>268</v>
      </c>
      <c r="AT37" s="136" t="s">
        <v>21</v>
      </c>
      <c r="AU37" s="136" t="s">
        <v>491</v>
      </c>
      <c r="AV37" s="136" t="s">
        <v>491</v>
      </c>
      <c r="AW37" s="136" t="s">
        <v>613</v>
      </c>
      <c r="AX37" s="216"/>
      <c r="AY37" s="216"/>
      <c r="AZ37" s="216"/>
      <c r="BA37" s="136"/>
      <c r="BB37" s="136"/>
      <c r="BC37" s="136" t="s">
        <v>361</v>
      </c>
      <c r="BD37" s="136" t="s">
        <v>361</v>
      </c>
    </row>
    <row r="38" spans="1:56" ht="24" customHeight="1">
      <c r="D38" s="194"/>
      <c r="E38" s="135"/>
      <c r="F38" s="222" t="s">
        <v>989</v>
      </c>
      <c r="G38" s="136" t="s">
        <v>279</v>
      </c>
      <c r="H38" s="215" t="s">
        <v>988</v>
      </c>
      <c r="I38" s="215"/>
      <c r="J38" s="215" t="s">
        <v>989</v>
      </c>
      <c r="K38" s="135"/>
      <c r="L38" s="144">
        <v>14</v>
      </c>
      <c r="M38" s="192">
        <v>3210237</v>
      </c>
      <c r="N38" s="192" t="s">
        <v>674</v>
      </c>
      <c r="O38" s="192" t="s">
        <v>675</v>
      </c>
      <c r="P38" s="192" t="s">
        <v>657</v>
      </c>
      <c r="Q38" s="182" t="s">
        <v>692</v>
      </c>
      <c r="R38" s="135" t="s">
        <v>990</v>
      </c>
      <c r="S38" s="135"/>
      <c r="T38" s="135">
        <v>2</v>
      </c>
      <c r="U38" s="192" t="s">
        <v>533</v>
      </c>
      <c r="V38" s="192" t="s">
        <v>897</v>
      </c>
      <c r="W38" s="135"/>
      <c r="X38" s="182" t="s">
        <v>960</v>
      </c>
      <c r="Y38" s="136" t="s">
        <v>899</v>
      </c>
      <c r="Z38" s="136" t="s">
        <v>254</v>
      </c>
      <c r="AA38" s="136" t="s">
        <v>277</v>
      </c>
      <c r="AB38" s="136" t="s">
        <v>90</v>
      </c>
      <c r="AC38" s="135"/>
      <c r="AD38" s="137"/>
      <c r="AE38" s="209">
        <v>20001218</v>
      </c>
      <c r="AF38" s="209">
        <v>20001218</v>
      </c>
      <c r="AG38" s="138" t="s">
        <v>914</v>
      </c>
      <c r="AH38" s="205">
        <v>12600000</v>
      </c>
      <c r="AI38" s="139">
        <v>67.5</v>
      </c>
      <c r="AJ38" s="136" t="s">
        <v>901</v>
      </c>
      <c r="AK38" s="140">
        <v>2</v>
      </c>
      <c r="AL38" s="136" t="s">
        <v>296</v>
      </c>
      <c r="AM38" s="136" t="s">
        <v>644</v>
      </c>
      <c r="AN38" s="136" t="s">
        <v>343</v>
      </c>
      <c r="AO38" s="136" t="s">
        <v>353</v>
      </c>
      <c r="AP38" s="183">
        <v>60000</v>
      </c>
      <c r="AQ38" s="183">
        <v>4050000</v>
      </c>
      <c r="AR38" s="183">
        <v>12600000</v>
      </c>
      <c r="AS38" s="136" t="s">
        <v>268</v>
      </c>
      <c r="AT38" s="136" t="s">
        <v>21</v>
      </c>
      <c r="AU38" s="136" t="s">
        <v>491</v>
      </c>
      <c r="AV38" s="136" t="s">
        <v>491</v>
      </c>
      <c r="AW38" s="136" t="s">
        <v>613</v>
      </c>
      <c r="AX38" s="216"/>
      <c r="AY38" s="216"/>
      <c r="AZ38" s="216"/>
      <c r="BA38" s="136"/>
      <c r="BB38" s="136"/>
      <c r="BC38" s="136" t="s">
        <v>361</v>
      </c>
      <c r="BD38" s="136" t="s">
        <v>361</v>
      </c>
    </row>
    <row r="39" spans="1:56" ht="24" customHeight="1">
      <c r="D39" s="194"/>
      <c r="E39" s="135"/>
      <c r="F39" s="222" t="s">
        <v>992</v>
      </c>
      <c r="G39" s="136" t="s">
        <v>279</v>
      </c>
      <c r="H39" s="215" t="s">
        <v>991</v>
      </c>
      <c r="I39" s="215"/>
      <c r="J39" s="215" t="s">
        <v>992</v>
      </c>
      <c r="K39" s="135"/>
      <c r="L39" s="144">
        <v>31</v>
      </c>
      <c r="M39" s="192">
        <v>3210201</v>
      </c>
      <c r="N39" s="192" t="s">
        <v>674</v>
      </c>
      <c r="O39" s="192" t="s">
        <v>675</v>
      </c>
      <c r="P39" s="192" t="s">
        <v>649</v>
      </c>
      <c r="Q39" s="182" t="s">
        <v>715</v>
      </c>
      <c r="R39" s="135" t="s">
        <v>993</v>
      </c>
      <c r="S39" s="135"/>
      <c r="T39" s="135">
        <v>2</v>
      </c>
      <c r="U39" s="192" t="s">
        <v>533</v>
      </c>
      <c r="V39" s="192" t="s">
        <v>897</v>
      </c>
      <c r="W39" s="135"/>
      <c r="X39" s="182" t="s">
        <v>960</v>
      </c>
      <c r="Y39" s="136" t="s">
        <v>899</v>
      </c>
      <c r="Z39" s="136" t="s">
        <v>254</v>
      </c>
      <c r="AA39" s="136" t="s">
        <v>277</v>
      </c>
      <c r="AB39" s="136" t="s">
        <v>90</v>
      </c>
      <c r="AC39" s="135"/>
      <c r="AD39" s="137"/>
      <c r="AE39" s="209">
        <v>19961030</v>
      </c>
      <c r="AF39" s="209">
        <v>19961030</v>
      </c>
      <c r="AG39" s="138" t="s">
        <v>914</v>
      </c>
      <c r="AH39" s="205">
        <v>9785000</v>
      </c>
      <c r="AI39" s="139">
        <v>67.5</v>
      </c>
      <c r="AJ39" s="136" t="s">
        <v>901</v>
      </c>
      <c r="AK39" s="140">
        <v>1</v>
      </c>
      <c r="AL39" s="136" t="s">
        <v>296</v>
      </c>
      <c r="AM39" s="136" t="s">
        <v>644</v>
      </c>
      <c r="AN39" s="136" t="s">
        <v>343</v>
      </c>
      <c r="AO39" s="136" t="s">
        <v>353</v>
      </c>
      <c r="AP39" s="183">
        <v>60000</v>
      </c>
      <c r="AQ39" s="183">
        <v>4050000</v>
      </c>
      <c r="AR39" s="183">
        <v>9785000</v>
      </c>
      <c r="AS39" s="136" t="s">
        <v>268</v>
      </c>
      <c r="AT39" s="136" t="s">
        <v>21</v>
      </c>
      <c r="AU39" s="136" t="s">
        <v>491</v>
      </c>
      <c r="AV39" s="136" t="s">
        <v>491</v>
      </c>
      <c r="AW39" s="136" t="s">
        <v>613</v>
      </c>
      <c r="AX39" s="216"/>
      <c r="AY39" s="216"/>
      <c r="AZ39" s="216"/>
      <c r="BA39" s="136"/>
      <c r="BB39" s="136"/>
      <c r="BC39" s="136" t="s">
        <v>361</v>
      </c>
      <c r="BD39" s="136" t="s">
        <v>361</v>
      </c>
    </row>
    <row r="40" spans="1:56" ht="24" customHeight="1">
      <c r="D40" s="194"/>
      <c r="E40" s="135"/>
      <c r="F40" s="222" t="s">
        <v>995</v>
      </c>
      <c r="G40" s="136" t="s">
        <v>279</v>
      </c>
      <c r="H40" s="215" t="s">
        <v>994</v>
      </c>
      <c r="I40" s="215"/>
      <c r="J40" s="215" t="s">
        <v>995</v>
      </c>
      <c r="K40" s="135"/>
      <c r="L40" s="144">
        <v>8</v>
      </c>
      <c r="M40" s="192">
        <v>3210231</v>
      </c>
      <c r="N40" s="192" t="s">
        <v>674</v>
      </c>
      <c r="O40" s="192" t="s">
        <v>675</v>
      </c>
      <c r="P40" s="192" t="s">
        <v>531</v>
      </c>
      <c r="Q40" s="182" t="s">
        <v>532</v>
      </c>
      <c r="R40" s="135" t="s">
        <v>996</v>
      </c>
      <c r="S40" s="135"/>
      <c r="T40" s="135">
        <v>2</v>
      </c>
      <c r="U40" s="192" t="s">
        <v>533</v>
      </c>
      <c r="V40" s="192" t="s">
        <v>897</v>
      </c>
      <c r="W40" s="135"/>
      <c r="X40" s="182" t="s">
        <v>960</v>
      </c>
      <c r="Y40" s="136" t="s">
        <v>899</v>
      </c>
      <c r="Z40" s="136" t="s">
        <v>254</v>
      </c>
      <c r="AA40" s="136" t="s">
        <v>277</v>
      </c>
      <c r="AB40" s="136" t="s">
        <v>90</v>
      </c>
      <c r="AC40" s="135"/>
      <c r="AD40" s="137"/>
      <c r="AE40" s="209">
        <v>20010315</v>
      </c>
      <c r="AF40" s="209">
        <v>20010315</v>
      </c>
      <c r="AG40" s="138" t="s">
        <v>914</v>
      </c>
      <c r="AH40" s="205">
        <v>12810000</v>
      </c>
      <c r="AI40" s="139">
        <v>67.5</v>
      </c>
      <c r="AJ40" s="136" t="s">
        <v>901</v>
      </c>
      <c r="AK40" s="140">
        <v>2</v>
      </c>
      <c r="AL40" s="136" t="s">
        <v>296</v>
      </c>
      <c r="AM40" s="136" t="s">
        <v>644</v>
      </c>
      <c r="AN40" s="136" t="s">
        <v>343</v>
      </c>
      <c r="AO40" s="136" t="s">
        <v>353</v>
      </c>
      <c r="AP40" s="183">
        <v>60000</v>
      </c>
      <c r="AQ40" s="183">
        <v>4050000</v>
      </c>
      <c r="AR40" s="183">
        <v>12810000</v>
      </c>
      <c r="AS40" s="136" t="s">
        <v>268</v>
      </c>
      <c r="AT40" s="136" t="s">
        <v>21</v>
      </c>
      <c r="AU40" s="136" t="s">
        <v>491</v>
      </c>
      <c r="AV40" s="136" t="s">
        <v>491</v>
      </c>
      <c r="AW40" s="136" t="s">
        <v>613</v>
      </c>
      <c r="AX40" s="216"/>
      <c r="AY40" s="216"/>
      <c r="AZ40" s="216"/>
      <c r="BA40" s="136"/>
      <c r="BB40" s="136"/>
      <c r="BC40" s="136" t="s">
        <v>361</v>
      </c>
      <c r="BD40" s="136" t="s">
        <v>361</v>
      </c>
    </row>
    <row r="41" spans="1:56" ht="24" customHeight="1">
      <c r="D41" s="194"/>
      <c r="E41" s="135"/>
      <c r="F41" s="222" t="s">
        <v>998</v>
      </c>
      <c r="G41" s="136" t="s">
        <v>279</v>
      </c>
      <c r="H41" s="215" t="s">
        <v>997</v>
      </c>
      <c r="I41" s="215"/>
      <c r="J41" s="215" t="s">
        <v>998</v>
      </c>
      <c r="K41" s="135"/>
      <c r="L41" s="144">
        <v>19</v>
      </c>
      <c r="M41" s="192">
        <v>3210232</v>
      </c>
      <c r="N41" s="192" t="s">
        <v>674</v>
      </c>
      <c r="O41" s="192" t="s">
        <v>675</v>
      </c>
      <c r="P41" s="192" t="s">
        <v>658</v>
      </c>
      <c r="Q41" s="182" t="s">
        <v>699</v>
      </c>
      <c r="R41" s="135" t="s">
        <v>999</v>
      </c>
      <c r="S41" s="135"/>
      <c r="T41" s="135">
        <v>2</v>
      </c>
      <c r="U41" s="192" t="s">
        <v>533</v>
      </c>
      <c r="V41" s="192" t="s">
        <v>897</v>
      </c>
      <c r="W41" s="135"/>
      <c r="X41" s="182" t="s">
        <v>960</v>
      </c>
      <c r="Y41" s="136" t="s">
        <v>899</v>
      </c>
      <c r="Z41" s="136" t="s">
        <v>254</v>
      </c>
      <c r="AA41" s="136" t="s">
        <v>277</v>
      </c>
      <c r="AB41" s="136" t="s">
        <v>90</v>
      </c>
      <c r="AC41" s="135"/>
      <c r="AD41" s="137"/>
      <c r="AE41" s="209">
        <v>20000221</v>
      </c>
      <c r="AF41" s="209">
        <v>20000221</v>
      </c>
      <c r="AG41" s="138" t="s">
        <v>914</v>
      </c>
      <c r="AH41" s="205">
        <v>11760000</v>
      </c>
      <c r="AI41" s="139">
        <v>67.5</v>
      </c>
      <c r="AJ41" s="136" t="s">
        <v>901</v>
      </c>
      <c r="AK41" s="140">
        <v>2</v>
      </c>
      <c r="AL41" s="136" t="s">
        <v>296</v>
      </c>
      <c r="AM41" s="136" t="s">
        <v>855</v>
      </c>
      <c r="AN41" s="136" t="s">
        <v>343</v>
      </c>
      <c r="AO41" s="136" t="s">
        <v>351</v>
      </c>
      <c r="AP41" s="183">
        <v>130000</v>
      </c>
      <c r="AQ41" s="183">
        <v>8775000</v>
      </c>
      <c r="AR41" s="183">
        <v>11760000</v>
      </c>
      <c r="AS41" s="136" t="s">
        <v>268</v>
      </c>
      <c r="AT41" s="136" t="s">
        <v>21</v>
      </c>
      <c r="AU41" s="136" t="s">
        <v>491</v>
      </c>
      <c r="AV41" s="136" t="s">
        <v>491</v>
      </c>
      <c r="AW41" s="136" t="s">
        <v>613</v>
      </c>
      <c r="AX41" s="216"/>
      <c r="AY41" s="216"/>
      <c r="AZ41" s="216"/>
      <c r="BA41" s="136"/>
      <c r="BB41" s="136"/>
      <c r="BC41" s="136" t="s">
        <v>361</v>
      </c>
      <c r="BD41" s="136" t="s">
        <v>361</v>
      </c>
    </row>
    <row r="42" spans="1:56" ht="24" customHeight="1">
      <c r="D42" s="194"/>
      <c r="E42" s="135"/>
      <c r="F42" s="222" t="s">
        <v>1001</v>
      </c>
      <c r="G42" s="136" t="s">
        <v>279</v>
      </c>
      <c r="H42" s="215" t="s">
        <v>1000</v>
      </c>
      <c r="I42" s="215"/>
      <c r="J42" s="215" t="s">
        <v>1001</v>
      </c>
      <c r="K42" s="135"/>
      <c r="L42" s="144">
        <v>15</v>
      </c>
      <c r="M42" s="192">
        <v>3210233</v>
      </c>
      <c r="N42" s="192" t="s">
        <v>674</v>
      </c>
      <c r="O42" s="192" t="s">
        <v>675</v>
      </c>
      <c r="P42" s="192" t="s">
        <v>659</v>
      </c>
      <c r="Q42" s="182" t="s">
        <v>693</v>
      </c>
      <c r="R42" s="135" t="s">
        <v>1002</v>
      </c>
      <c r="S42" s="135"/>
      <c r="T42" s="135">
        <v>2</v>
      </c>
      <c r="U42" s="192" t="s">
        <v>533</v>
      </c>
      <c r="V42" s="192" t="s">
        <v>897</v>
      </c>
      <c r="W42" s="135"/>
      <c r="X42" s="182" t="s">
        <v>960</v>
      </c>
      <c r="Y42" s="136" t="s">
        <v>899</v>
      </c>
      <c r="Z42" s="136" t="s">
        <v>254</v>
      </c>
      <c r="AA42" s="136" t="s">
        <v>277</v>
      </c>
      <c r="AB42" s="136" t="s">
        <v>90</v>
      </c>
      <c r="AC42" s="135"/>
      <c r="AD42" s="137"/>
      <c r="AE42" s="209">
        <v>20021206</v>
      </c>
      <c r="AF42" s="209">
        <v>20021206</v>
      </c>
      <c r="AG42" s="138" t="s">
        <v>914</v>
      </c>
      <c r="AH42" s="205">
        <v>13230000</v>
      </c>
      <c r="AI42" s="139">
        <v>67.5</v>
      </c>
      <c r="AJ42" s="136" t="s">
        <v>901</v>
      </c>
      <c r="AK42" s="140">
        <v>2</v>
      </c>
      <c r="AL42" s="136" t="s">
        <v>296</v>
      </c>
      <c r="AM42" s="136" t="s">
        <v>644</v>
      </c>
      <c r="AN42" s="136" t="s">
        <v>343</v>
      </c>
      <c r="AO42" s="136" t="s">
        <v>353</v>
      </c>
      <c r="AP42" s="183">
        <v>60000</v>
      </c>
      <c r="AQ42" s="183">
        <v>4050000</v>
      </c>
      <c r="AR42" s="183">
        <v>13230000</v>
      </c>
      <c r="AS42" s="136" t="s">
        <v>268</v>
      </c>
      <c r="AT42" s="136" t="s">
        <v>21</v>
      </c>
      <c r="AU42" s="136" t="s">
        <v>491</v>
      </c>
      <c r="AV42" s="136" t="s">
        <v>491</v>
      </c>
      <c r="AW42" s="136" t="s">
        <v>613</v>
      </c>
      <c r="AX42" s="216"/>
      <c r="AY42" s="216"/>
      <c r="AZ42" s="216"/>
      <c r="BA42" s="136"/>
      <c r="BB42" s="136"/>
      <c r="BC42" s="136" t="s">
        <v>361</v>
      </c>
      <c r="BD42" s="136" t="s">
        <v>361</v>
      </c>
    </row>
    <row r="43" spans="1:56" ht="24" customHeight="1">
      <c r="D43" s="194"/>
      <c r="E43" s="135"/>
      <c r="F43" s="222" t="s">
        <v>1004</v>
      </c>
      <c r="G43" s="136" t="s">
        <v>279</v>
      </c>
      <c r="H43" s="215" t="s">
        <v>1003</v>
      </c>
      <c r="I43" s="215"/>
      <c r="J43" s="215" t="s">
        <v>1004</v>
      </c>
      <c r="K43" s="135"/>
      <c r="L43" s="144">
        <v>10</v>
      </c>
      <c r="M43" s="192">
        <v>3210211</v>
      </c>
      <c r="N43" s="192" t="s">
        <v>674</v>
      </c>
      <c r="O43" s="192" t="s">
        <v>675</v>
      </c>
      <c r="P43" s="192" t="s">
        <v>661</v>
      </c>
      <c r="Q43" s="182" t="s">
        <v>686</v>
      </c>
      <c r="R43" s="135" t="s">
        <v>1005</v>
      </c>
      <c r="S43" s="135"/>
      <c r="T43" s="135">
        <v>2</v>
      </c>
      <c r="U43" s="192" t="s">
        <v>533</v>
      </c>
      <c r="V43" s="192" t="s">
        <v>897</v>
      </c>
      <c r="W43" s="135"/>
      <c r="X43" s="182" t="s">
        <v>960</v>
      </c>
      <c r="Y43" s="136" t="s">
        <v>899</v>
      </c>
      <c r="Z43" s="136" t="s">
        <v>254</v>
      </c>
      <c r="AA43" s="136" t="s">
        <v>277</v>
      </c>
      <c r="AB43" s="136" t="s">
        <v>90</v>
      </c>
      <c r="AC43" s="135"/>
      <c r="AD43" s="137"/>
      <c r="AE43" s="209">
        <v>20040329</v>
      </c>
      <c r="AF43" s="209">
        <v>20040329</v>
      </c>
      <c r="AG43" s="138" t="s">
        <v>914</v>
      </c>
      <c r="AH43" s="205">
        <v>12789000</v>
      </c>
      <c r="AI43" s="139">
        <v>67.5</v>
      </c>
      <c r="AJ43" s="136" t="s">
        <v>901</v>
      </c>
      <c r="AK43" s="140">
        <v>2</v>
      </c>
      <c r="AL43" s="136" t="s">
        <v>296</v>
      </c>
      <c r="AM43" s="136" t="s">
        <v>653</v>
      </c>
      <c r="AN43" s="136" t="s">
        <v>343</v>
      </c>
      <c r="AO43" s="136" t="s">
        <v>353</v>
      </c>
      <c r="AP43" s="183">
        <v>60000</v>
      </c>
      <c r="AQ43" s="183">
        <v>4050000</v>
      </c>
      <c r="AR43" s="183">
        <v>12789000</v>
      </c>
      <c r="AS43" s="136" t="s">
        <v>268</v>
      </c>
      <c r="AT43" s="136" t="s">
        <v>21</v>
      </c>
      <c r="AU43" s="136" t="s">
        <v>491</v>
      </c>
      <c r="AV43" s="136" t="s">
        <v>491</v>
      </c>
      <c r="AW43" s="136" t="s">
        <v>613</v>
      </c>
      <c r="AX43" s="216"/>
      <c r="AY43" s="216"/>
      <c r="AZ43" s="216"/>
      <c r="BA43" s="136"/>
      <c r="BB43" s="136"/>
      <c r="BC43" s="136" t="s">
        <v>361</v>
      </c>
      <c r="BD43" s="136" t="s">
        <v>361</v>
      </c>
    </row>
    <row r="44" spans="1:56" ht="24" customHeight="1">
      <c r="D44" s="194"/>
      <c r="E44" s="135"/>
      <c r="F44" s="136" t="s">
        <v>727</v>
      </c>
      <c r="G44" s="136" t="s">
        <v>279</v>
      </c>
      <c r="H44" s="215" t="s">
        <v>1006</v>
      </c>
      <c r="I44" s="215"/>
      <c r="J44" s="215" t="s">
        <v>1007</v>
      </c>
      <c r="K44" s="135"/>
      <c r="L44" s="144">
        <v>18</v>
      </c>
      <c r="M44" s="192">
        <v>3210227</v>
      </c>
      <c r="N44" s="192" t="s">
        <v>674</v>
      </c>
      <c r="O44" s="192" t="s">
        <v>675</v>
      </c>
      <c r="P44" s="192" t="s">
        <v>895</v>
      </c>
      <c r="Q44" s="182" t="s">
        <v>698</v>
      </c>
      <c r="R44" s="135" t="s">
        <v>1008</v>
      </c>
      <c r="S44" s="135"/>
      <c r="T44" s="135">
        <v>2</v>
      </c>
      <c r="U44" s="192" t="s">
        <v>533</v>
      </c>
      <c r="V44" s="192" t="s">
        <v>897</v>
      </c>
      <c r="W44" s="135"/>
      <c r="X44" s="182" t="s">
        <v>960</v>
      </c>
      <c r="Y44" s="136" t="s">
        <v>899</v>
      </c>
      <c r="Z44" s="136" t="s">
        <v>254</v>
      </c>
      <c r="AA44" s="136" t="s">
        <v>277</v>
      </c>
      <c r="AB44" s="136" t="s">
        <v>90</v>
      </c>
      <c r="AC44" s="135"/>
      <c r="AD44" s="137"/>
      <c r="AE44" s="209">
        <v>20100331</v>
      </c>
      <c r="AF44" s="209">
        <v>20100331</v>
      </c>
      <c r="AG44" s="138" t="s">
        <v>914</v>
      </c>
      <c r="AH44" s="205">
        <v>49140000</v>
      </c>
      <c r="AI44" s="139">
        <v>317.60000000000002</v>
      </c>
      <c r="AJ44" s="136" t="s">
        <v>901</v>
      </c>
      <c r="AK44" s="140">
        <v>2</v>
      </c>
      <c r="AL44" s="136" t="s">
        <v>294</v>
      </c>
      <c r="AM44" s="136" t="s">
        <v>644</v>
      </c>
      <c r="AN44" s="136" t="s">
        <v>343</v>
      </c>
      <c r="AO44" s="136" t="s">
        <v>353</v>
      </c>
      <c r="AP44" s="183">
        <v>60000</v>
      </c>
      <c r="AQ44" s="183">
        <v>19056000</v>
      </c>
      <c r="AR44" s="183">
        <v>49140000</v>
      </c>
      <c r="AS44" s="136" t="s">
        <v>268</v>
      </c>
      <c r="AT44" s="136" t="s">
        <v>21</v>
      </c>
      <c r="AU44" s="136" t="s">
        <v>491</v>
      </c>
      <c r="AV44" s="136" t="s">
        <v>491</v>
      </c>
      <c r="AW44" s="136" t="s">
        <v>613</v>
      </c>
      <c r="AX44" s="216"/>
      <c r="AY44" s="216"/>
      <c r="AZ44" s="216"/>
      <c r="BA44" s="136"/>
      <c r="BB44" s="136"/>
      <c r="BC44" s="136" t="s">
        <v>361</v>
      </c>
      <c r="BD44" s="136" t="s">
        <v>361</v>
      </c>
    </row>
    <row r="45" spans="1:56" ht="24" customHeight="1">
      <c r="D45" s="194"/>
      <c r="E45" s="135"/>
      <c r="F45" s="222" t="s">
        <v>1010</v>
      </c>
      <c r="G45" s="136" t="s">
        <v>279</v>
      </c>
      <c r="H45" s="215" t="s">
        <v>1009</v>
      </c>
      <c r="I45" s="215"/>
      <c r="J45" s="215" t="s">
        <v>1010</v>
      </c>
      <c r="K45" s="135"/>
      <c r="L45" s="144">
        <v>18</v>
      </c>
      <c r="M45" s="192">
        <v>3210227</v>
      </c>
      <c r="N45" s="192" t="s">
        <v>674</v>
      </c>
      <c r="O45" s="192" t="s">
        <v>675</v>
      </c>
      <c r="P45" s="192" t="s">
        <v>895</v>
      </c>
      <c r="Q45" s="182" t="s">
        <v>698</v>
      </c>
      <c r="R45" s="135" t="s">
        <v>1011</v>
      </c>
      <c r="S45" s="135"/>
      <c r="T45" s="135">
        <v>2</v>
      </c>
      <c r="U45" s="192" t="s">
        <v>533</v>
      </c>
      <c r="V45" s="192" t="s">
        <v>897</v>
      </c>
      <c r="W45" s="135"/>
      <c r="X45" s="182" t="s">
        <v>960</v>
      </c>
      <c r="Y45" s="136" t="s">
        <v>899</v>
      </c>
      <c r="Z45" s="136" t="s">
        <v>254</v>
      </c>
      <c r="AA45" s="136" t="s">
        <v>277</v>
      </c>
      <c r="AB45" s="136" t="s">
        <v>90</v>
      </c>
      <c r="AC45" s="135"/>
      <c r="AD45" s="137"/>
      <c r="AE45" s="209">
        <v>20101028</v>
      </c>
      <c r="AF45" s="209">
        <v>20101028</v>
      </c>
      <c r="AG45" s="138" t="s">
        <v>914</v>
      </c>
      <c r="AH45" s="205">
        <v>10573500</v>
      </c>
      <c r="AI45" s="139">
        <v>38.880000000000003</v>
      </c>
      <c r="AJ45" s="136" t="s">
        <v>901</v>
      </c>
      <c r="AK45" s="140">
        <v>1</v>
      </c>
      <c r="AL45" s="136" t="s">
        <v>299</v>
      </c>
      <c r="AM45" s="136" t="s">
        <v>644</v>
      </c>
      <c r="AN45" s="136" t="s">
        <v>343</v>
      </c>
      <c r="AO45" s="136" t="s">
        <v>353</v>
      </c>
      <c r="AP45" s="183">
        <v>60000</v>
      </c>
      <c r="AQ45" s="183">
        <v>2332800</v>
      </c>
      <c r="AR45" s="183">
        <v>10573500</v>
      </c>
      <c r="AS45" s="136" t="s">
        <v>268</v>
      </c>
      <c r="AT45" s="136" t="s">
        <v>21</v>
      </c>
      <c r="AU45" s="136" t="s">
        <v>491</v>
      </c>
      <c r="AV45" s="136" t="s">
        <v>491</v>
      </c>
      <c r="AW45" s="136" t="s">
        <v>613</v>
      </c>
      <c r="AX45" s="216"/>
      <c r="AY45" s="216"/>
      <c r="AZ45" s="216"/>
      <c r="BA45" s="136"/>
      <c r="BB45" s="136"/>
      <c r="BC45" s="136" t="s">
        <v>361</v>
      </c>
      <c r="BD45" s="136" t="s">
        <v>361</v>
      </c>
    </row>
    <row r="46" spans="1:56" ht="24" customHeight="1">
      <c r="D46" s="194"/>
      <c r="E46" s="135"/>
      <c r="F46" s="222" t="s">
        <v>1013</v>
      </c>
      <c r="G46" s="136" t="s">
        <v>279</v>
      </c>
      <c r="H46" s="215" t="s">
        <v>1012</v>
      </c>
      <c r="I46" s="215"/>
      <c r="J46" s="215" t="s">
        <v>1013</v>
      </c>
      <c r="K46" s="135"/>
      <c r="L46" s="144">
        <v>26</v>
      </c>
      <c r="M46" s="192">
        <v>3210214</v>
      </c>
      <c r="N46" s="192" t="s">
        <v>674</v>
      </c>
      <c r="O46" s="192" t="s">
        <v>675</v>
      </c>
      <c r="P46" s="192" t="s">
        <v>652</v>
      </c>
      <c r="Q46" s="182" t="s">
        <v>708</v>
      </c>
      <c r="R46" s="135" t="s">
        <v>1014</v>
      </c>
      <c r="S46" s="135"/>
      <c r="T46" s="135">
        <v>2</v>
      </c>
      <c r="U46" s="192" t="s">
        <v>533</v>
      </c>
      <c r="V46" s="192" t="s">
        <v>897</v>
      </c>
      <c r="W46" s="135"/>
      <c r="X46" s="182" t="s">
        <v>960</v>
      </c>
      <c r="Y46" s="136" t="s">
        <v>899</v>
      </c>
      <c r="Z46" s="136" t="s">
        <v>254</v>
      </c>
      <c r="AA46" s="136" t="s">
        <v>277</v>
      </c>
      <c r="AB46" s="136" t="s">
        <v>90</v>
      </c>
      <c r="AC46" s="135"/>
      <c r="AD46" s="137"/>
      <c r="AE46" s="224">
        <v>19000401</v>
      </c>
      <c r="AF46" s="224">
        <v>19000401</v>
      </c>
      <c r="AG46" s="138" t="s">
        <v>900</v>
      </c>
      <c r="AH46" s="205"/>
      <c r="AI46" s="139">
        <v>33.119999999999997</v>
      </c>
      <c r="AJ46" s="136" t="s">
        <v>901</v>
      </c>
      <c r="AK46" s="140">
        <v>1</v>
      </c>
      <c r="AL46" s="136" t="s">
        <v>296</v>
      </c>
      <c r="AM46" s="136" t="s">
        <v>644</v>
      </c>
      <c r="AN46" s="136" t="s">
        <v>343</v>
      </c>
      <c r="AO46" s="136" t="s">
        <v>353</v>
      </c>
      <c r="AP46" s="183">
        <v>60000</v>
      </c>
      <c r="AQ46" s="183">
        <v>1987199.9999999998</v>
      </c>
      <c r="AR46" s="183">
        <v>1987199.9999999998</v>
      </c>
      <c r="AS46" s="136" t="s">
        <v>268</v>
      </c>
      <c r="AT46" s="136" t="s">
        <v>21</v>
      </c>
      <c r="AU46" s="136" t="s">
        <v>491</v>
      </c>
      <c r="AV46" s="136" t="s">
        <v>491</v>
      </c>
      <c r="AW46" s="136" t="s">
        <v>613</v>
      </c>
      <c r="AX46" s="216"/>
      <c r="AY46" s="216"/>
      <c r="AZ46" s="216"/>
      <c r="BA46" s="136"/>
      <c r="BB46" s="136"/>
      <c r="BC46" s="136" t="s">
        <v>361</v>
      </c>
      <c r="BD46" s="136" t="s">
        <v>361</v>
      </c>
    </row>
    <row r="47" spans="1:56" ht="24" customHeight="1">
      <c r="D47" s="194"/>
      <c r="E47" s="135"/>
      <c r="F47" s="222" t="s">
        <v>1016</v>
      </c>
      <c r="G47" s="136" t="s">
        <v>279</v>
      </c>
      <c r="H47" s="215" t="s">
        <v>1015</v>
      </c>
      <c r="I47" s="215"/>
      <c r="J47" s="215" t="s">
        <v>1016</v>
      </c>
      <c r="K47" s="135" t="s">
        <v>1017</v>
      </c>
      <c r="L47" s="144">
        <v>28</v>
      </c>
      <c r="M47" s="192">
        <v>3210216</v>
      </c>
      <c r="N47" s="192" t="s">
        <v>674</v>
      </c>
      <c r="O47" s="192" t="s">
        <v>675</v>
      </c>
      <c r="P47" s="192" t="s">
        <v>667</v>
      </c>
      <c r="Q47" s="182" t="s">
        <v>710</v>
      </c>
      <c r="R47" s="135" t="s">
        <v>1018</v>
      </c>
      <c r="S47" s="135"/>
      <c r="T47" s="135">
        <v>2</v>
      </c>
      <c r="U47" s="192" t="s">
        <v>533</v>
      </c>
      <c r="V47" s="192" t="s">
        <v>897</v>
      </c>
      <c r="W47" s="135"/>
      <c r="X47" s="182" t="s">
        <v>898</v>
      </c>
      <c r="Y47" s="136" t="s">
        <v>1019</v>
      </c>
      <c r="Z47" s="136" t="s">
        <v>254</v>
      </c>
      <c r="AA47" s="136" t="s">
        <v>277</v>
      </c>
      <c r="AB47" s="136" t="s">
        <v>91</v>
      </c>
      <c r="AC47" s="135"/>
      <c r="AD47" s="137"/>
      <c r="AE47" s="209">
        <v>19810101</v>
      </c>
      <c r="AF47" s="209">
        <v>19810101</v>
      </c>
      <c r="AG47" s="138" t="s">
        <v>900</v>
      </c>
      <c r="AH47" s="205"/>
      <c r="AI47" s="139">
        <v>14.91</v>
      </c>
      <c r="AJ47" s="136" t="s">
        <v>901</v>
      </c>
      <c r="AK47" s="140">
        <v>1</v>
      </c>
      <c r="AL47" s="136" t="s">
        <v>295</v>
      </c>
      <c r="AM47" s="136" t="s">
        <v>645</v>
      </c>
      <c r="AN47" s="136" t="s">
        <v>344</v>
      </c>
      <c r="AO47" s="136" t="s">
        <v>293</v>
      </c>
      <c r="AP47" s="183">
        <v>95000</v>
      </c>
      <c r="AQ47" s="183">
        <v>1416450</v>
      </c>
      <c r="AR47" s="183">
        <v>1416450</v>
      </c>
      <c r="AS47" s="136" t="s">
        <v>268</v>
      </c>
      <c r="AT47" s="136" t="s">
        <v>21</v>
      </c>
      <c r="AU47" s="136" t="s">
        <v>556</v>
      </c>
      <c r="AV47" s="136" t="s">
        <v>456</v>
      </c>
      <c r="AW47" s="136" t="s">
        <v>469</v>
      </c>
      <c r="AX47" s="216"/>
      <c r="AY47" s="216"/>
      <c r="AZ47" s="216"/>
      <c r="BA47" s="136"/>
      <c r="BB47" s="136"/>
      <c r="BC47" s="136" t="s">
        <v>361</v>
      </c>
      <c r="BD47" s="136" t="s">
        <v>361</v>
      </c>
    </row>
    <row r="48" spans="1:56" ht="24" customHeight="1">
      <c r="D48" s="194"/>
      <c r="E48" s="135"/>
      <c r="F48" s="222" t="s">
        <v>1021</v>
      </c>
      <c r="G48" s="136" t="s">
        <v>279</v>
      </c>
      <c r="H48" s="215" t="s">
        <v>1020</v>
      </c>
      <c r="I48" s="215"/>
      <c r="J48" s="215" t="s">
        <v>1021</v>
      </c>
      <c r="K48" s="135" t="s">
        <v>1022</v>
      </c>
      <c r="L48" s="144">
        <v>28</v>
      </c>
      <c r="M48" s="192">
        <v>3210216</v>
      </c>
      <c r="N48" s="192" t="s">
        <v>674</v>
      </c>
      <c r="O48" s="192" t="s">
        <v>675</v>
      </c>
      <c r="P48" s="192" t="s">
        <v>667</v>
      </c>
      <c r="Q48" s="182" t="s">
        <v>710</v>
      </c>
      <c r="R48" s="135" t="s">
        <v>1018</v>
      </c>
      <c r="S48" s="135"/>
      <c r="T48" s="135">
        <v>2</v>
      </c>
      <c r="U48" s="192" t="s">
        <v>533</v>
      </c>
      <c r="V48" s="192" t="s">
        <v>897</v>
      </c>
      <c r="W48" s="135"/>
      <c r="X48" s="182" t="s">
        <v>898</v>
      </c>
      <c r="Y48" s="136" t="s">
        <v>1019</v>
      </c>
      <c r="Z48" s="136" t="s">
        <v>254</v>
      </c>
      <c r="AA48" s="136" t="s">
        <v>277</v>
      </c>
      <c r="AB48" s="136" t="s">
        <v>91</v>
      </c>
      <c r="AC48" s="135"/>
      <c r="AD48" s="137"/>
      <c r="AE48" s="209">
        <v>19810101</v>
      </c>
      <c r="AF48" s="209">
        <v>19810101</v>
      </c>
      <c r="AG48" s="138" t="s">
        <v>900</v>
      </c>
      <c r="AH48" s="205"/>
      <c r="AI48" s="139">
        <v>230.26</v>
      </c>
      <c r="AJ48" s="136" t="s">
        <v>901</v>
      </c>
      <c r="AK48" s="140">
        <v>1</v>
      </c>
      <c r="AL48" s="136" t="s">
        <v>306</v>
      </c>
      <c r="AM48" s="136" t="s">
        <v>645</v>
      </c>
      <c r="AN48" s="136" t="s">
        <v>344</v>
      </c>
      <c r="AO48" s="136" t="s">
        <v>293</v>
      </c>
      <c r="AP48" s="183">
        <v>95000</v>
      </c>
      <c r="AQ48" s="183">
        <v>21874700</v>
      </c>
      <c r="AR48" s="183">
        <v>21874700</v>
      </c>
      <c r="AS48" s="136" t="s">
        <v>268</v>
      </c>
      <c r="AT48" s="136" t="s">
        <v>21</v>
      </c>
      <c r="AU48" s="136" t="s">
        <v>556</v>
      </c>
      <c r="AV48" s="136" t="s">
        <v>456</v>
      </c>
      <c r="AW48" s="136" t="s">
        <v>469</v>
      </c>
      <c r="AX48" s="216"/>
      <c r="AY48" s="216"/>
      <c r="AZ48" s="216"/>
      <c r="BA48" s="136"/>
      <c r="BB48" s="136"/>
      <c r="BC48" s="136" t="s">
        <v>361</v>
      </c>
      <c r="BD48" s="136" t="s">
        <v>361</v>
      </c>
    </row>
    <row r="49" spans="4:56" ht="24" customHeight="1">
      <c r="D49" s="194"/>
      <c r="E49" s="135"/>
      <c r="F49" s="136" t="s">
        <v>728</v>
      </c>
      <c r="G49" s="136" t="s">
        <v>279</v>
      </c>
      <c r="H49" s="215" t="s">
        <v>1024</v>
      </c>
      <c r="I49" s="215"/>
      <c r="J49" s="215" t="s">
        <v>1025</v>
      </c>
      <c r="K49" s="135" t="s">
        <v>1026</v>
      </c>
      <c r="L49" s="144">
        <v>31</v>
      </c>
      <c r="M49" s="192">
        <v>3210201</v>
      </c>
      <c r="N49" s="192" t="s">
        <v>674</v>
      </c>
      <c r="O49" s="192" t="s">
        <v>675</v>
      </c>
      <c r="P49" s="192" t="s">
        <v>649</v>
      </c>
      <c r="Q49" s="182" t="s">
        <v>715</v>
      </c>
      <c r="R49" s="135" t="s">
        <v>1027</v>
      </c>
      <c r="S49" s="135"/>
      <c r="T49" s="135">
        <v>5</v>
      </c>
      <c r="U49" s="192" t="s">
        <v>632</v>
      </c>
      <c r="V49" s="192" t="s">
        <v>633</v>
      </c>
      <c r="W49" s="135">
        <v>100</v>
      </c>
      <c r="X49" s="182" t="s">
        <v>898</v>
      </c>
      <c r="Y49" s="136" t="s">
        <v>899</v>
      </c>
      <c r="Z49" s="136" t="s">
        <v>254</v>
      </c>
      <c r="AA49" s="136" t="s">
        <v>277</v>
      </c>
      <c r="AB49" s="136" t="s">
        <v>90</v>
      </c>
      <c r="AC49" s="135"/>
      <c r="AD49" s="137"/>
      <c r="AE49" s="209">
        <v>19781101</v>
      </c>
      <c r="AF49" s="209">
        <v>19781101</v>
      </c>
      <c r="AG49" s="138" t="s">
        <v>900</v>
      </c>
      <c r="AH49" s="205"/>
      <c r="AI49" s="139">
        <v>142.56</v>
      </c>
      <c r="AJ49" s="136" t="s">
        <v>901</v>
      </c>
      <c r="AK49" s="140">
        <v>1</v>
      </c>
      <c r="AL49" s="136" t="s">
        <v>294</v>
      </c>
      <c r="AM49" s="136" t="s">
        <v>644</v>
      </c>
      <c r="AN49" s="136" t="s">
        <v>340</v>
      </c>
      <c r="AO49" s="136" t="s">
        <v>353</v>
      </c>
      <c r="AP49" s="183">
        <v>90000</v>
      </c>
      <c r="AQ49" s="183">
        <v>12830400</v>
      </c>
      <c r="AR49" s="183">
        <v>12830400</v>
      </c>
      <c r="AS49" s="136" t="s">
        <v>268</v>
      </c>
      <c r="AT49" s="136" t="s">
        <v>21</v>
      </c>
      <c r="AU49" s="136" t="s">
        <v>556</v>
      </c>
      <c r="AV49" s="136" t="s">
        <v>456</v>
      </c>
      <c r="AW49" s="136" t="s">
        <v>575</v>
      </c>
      <c r="AX49" s="216"/>
      <c r="AY49" s="216"/>
      <c r="AZ49" s="216"/>
      <c r="BA49" s="136"/>
      <c r="BB49" s="136"/>
      <c r="BC49" s="136" t="s">
        <v>361</v>
      </c>
      <c r="BD49" s="136" t="s">
        <v>361</v>
      </c>
    </row>
    <row r="50" spans="4:56" ht="24" customHeight="1">
      <c r="D50" s="194"/>
      <c r="E50" s="135"/>
      <c r="F50" s="136" t="s">
        <v>1028</v>
      </c>
      <c r="G50" s="136" t="s">
        <v>279</v>
      </c>
      <c r="H50" s="215" t="s">
        <v>1029</v>
      </c>
      <c r="I50" s="215"/>
      <c r="J50" s="215" t="s">
        <v>1030</v>
      </c>
      <c r="K50" s="135" t="s">
        <v>1031</v>
      </c>
      <c r="L50" s="144">
        <v>7</v>
      </c>
      <c r="M50" s="192">
        <v>3210236</v>
      </c>
      <c r="N50" s="192" t="s">
        <v>674</v>
      </c>
      <c r="O50" s="192" t="s">
        <v>675</v>
      </c>
      <c r="P50" s="192" t="s">
        <v>650</v>
      </c>
      <c r="Q50" s="182" t="s">
        <v>684</v>
      </c>
      <c r="R50" s="135" t="s">
        <v>1032</v>
      </c>
      <c r="S50" s="135" t="s">
        <v>1033</v>
      </c>
      <c r="T50" s="135">
        <v>5</v>
      </c>
      <c r="U50" s="192" t="s">
        <v>632</v>
      </c>
      <c r="V50" s="192" t="s">
        <v>633</v>
      </c>
      <c r="W50" s="135">
        <v>100</v>
      </c>
      <c r="X50" s="182" t="s">
        <v>898</v>
      </c>
      <c r="Y50" s="136" t="s">
        <v>899</v>
      </c>
      <c r="Z50" s="136" t="s">
        <v>254</v>
      </c>
      <c r="AA50" s="136" t="s">
        <v>277</v>
      </c>
      <c r="AB50" s="136" t="s">
        <v>90</v>
      </c>
      <c r="AC50" s="135" t="s">
        <v>1034</v>
      </c>
      <c r="AD50" s="137"/>
      <c r="AE50" s="209">
        <v>19781101</v>
      </c>
      <c r="AF50" s="209">
        <v>19781101</v>
      </c>
      <c r="AG50" s="138" t="s">
        <v>900</v>
      </c>
      <c r="AH50" s="205"/>
      <c r="AI50" s="139">
        <v>88.55</v>
      </c>
      <c r="AJ50" s="136" t="s">
        <v>901</v>
      </c>
      <c r="AK50" s="140">
        <v>1</v>
      </c>
      <c r="AL50" s="136" t="s">
        <v>294</v>
      </c>
      <c r="AM50" s="136" t="s">
        <v>644</v>
      </c>
      <c r="AN50" s="136" t="s">
        <v>340</v>
      </c>
      <c r="AO50" s="136" t="s">
        <v>353</v>
      </c>
      <c r="AP50" s="183">
        <v>90000</v>
      </c>
      <c r="AQ50" s="183">
        <v>7969500</v>
      </c>
      <c r="AR50" s="183">
        <v>7969500</v>
      </c>
      <c r="AS50" s="136" t="s">
        <v>268</v>
      </c>
      <c r="AT50" s="136" t="s">
        <v>21</v>
      </c>
      <c r="AU50" s="136" t="s">
        <v>556</v>
      </c>
      <c r="AV50" s="136" t="s">
        <v>456</v>
      </c>
      <c r="AW50" s="136" t="s">
        <v>575</v>
      </c>
      <c r="AX50" s="216"/>
      <c r="AY50" s="216"/>
      <c r="AZ50" s="216"/>
      <c r="BA50" s="136"/>
      <c r="BB50" s="136"/>
      <c r="BC50" s="136" t="s">
        <v>361</v>
      </c>
      <c r="BD50" s="136" t="s">
        <v>361</v>
      </c>
    </row>
    <row r="51" spans="4:56" ht="24" customHeight="1">
      <c r="D51" s="194"/>
      <c r="E51" s="135"/>
      <c r="F51" s="136" t="s">
        <v>735</v>
      </c>
      <c r="G51" s="136" t="s">
        <v>279</v>
      </c>
      <c r="H51" s="215" t="s">
        <v>1035</v>
      </c>
      <c r="I51" s="215"/>
      <c r="J51" s="215" t="s">
        <v>1036</v>
      </c>
      <c r="K51" s="135" t="s">
        <v>1037</v>
      </c>
      <c r="L51" s="144">
        <v>7</v>
      </c>
      <c r="M51" s="192">
        <v>3210236</v>
      </c>
      <c r="N51" s="192" t="s">
        <v>674</v>
      </c>
      <c r="O51" s="192" t="s">
        <v>675</v>
      </c>
      <c r="P51" s="192" t="s">
        <v>650</v>
      </c>
      <c r="Q51" s="182" t="s">
        <v>684</v>
      </c>
      <c r="R51" s="135" t="s">
        <v>1038</v>
      </c>
      <c r="S51" s="135" t="s">
        <v>1039</v>
      </c>
      <c r="T51" s="135">
        <v>8</v>
      </c>
      <c r="U51" s="192" t="s">
        <v>632</v>
      </c>
      <c r="V51" s="192" t="s">
        <v>636</v>
      </c>
      <c r="W51" s="135">
        <v>100</v>
      </c>
      <c r="X51" s="182" t="s">
        <v>978</v>
      </c>
      <c r="Y51" s="136" t="s">
        <v>899</v>
      </c>
      <c r="Z51" s="136" t="s">
        <v>254</v>
      </c>
      <c r="AA51" s="136" t="s">
        <v>277</v>
      </c>
      <c r="AB51" s="136" t="s">
        <v>90</v>
      </c>
      <c r="AC51" s="135"/>
      <c r="AD51" s="137"/>
      <c r="AE51" s="209">
        <v>19801201</v>
      </c>
      <c r="AF51" s="209">
        <v>19801201</v>
      </c>
      <c r="AG51" s="138" t="s">
        <v>900</v>
      </c>
      <c r="AH51" s="205"/>
      <c r="AI51" s="139">
        <v>24.84</v>
      </c>
      <c r="AJ51" s="136" t="s">
        <v>901</v>
      </c>
      <c r="AK51" s="140">
        <v>1</v>
      </c>
      <c r="AL51" s="136" t="s">
        <v>310</v>
      </c>
      <c r="AM51" s="136" t="s">
        <v>645</v>
      </c>
      <c r="AN51" s="136" t="s">
        <v>342</v>
      </c>
      <c r="AO51" s="136" t="s">
        <v>293</v>
      </c>
      <c r="AP51" s="183">
        <v>90000</v>
      </c>
      <c r="AQ51" s="183">
        <v>2235600</v>
      </c>
      <c r="AR51" s="183">
        <v>2235600</v>
      </c>
      <c r="AS51" s="136" t="s">
        <v>268</v>
      </c>
      <c r="AT51" s="136" t="s">
        <v>21</v>
      </c>
      <c r="AU51" s="136" t="s">
        <v>557</v>
      </c>
      <c r="AV51" s="136" t="s">
        <v>474</v>
      </c>
      <c r="AW51" s="136" t="s">
        <v>502</v>
      </c>
      <c r="AX51" s="216"/>
      <c r="AY51" s="216"/>
      <c r="AZ51" s="216"/>
      <c r="BA51" s="136"/>
      <c r="BB51" s="136"/>
      <c r="BC51" s="136" t="s">
        <v>361</v>
      </c>
      <c r="BD51" s="136" t="s">
        <v>361</v>
      </c>
    </row>
    <row r="52" spans="4:56" ht="24" customHeight="1">
      <c r="D52" s="194"/>
      <c r="E52" s="135"/>
      <c r="F52" s="136" t="s">
        <v>735</v>
      </c>
      <c r="G52" s="136" t="s">
        <v>279</v>
      </c>
      <c r="H52" s="215" t="s">
        <v>1040</v>
      </c>
      <c r="I52" s="215"/>
      <c r="J52" s="215" t="s">
        <v>1041</v>
      </c>
      <c r="K52" s="135" t="s">
        <v>1037</v>
      </c>
      <c r="L52" s="144">
        <v>7</v>
      </c>
      <c r="M52" s="192">
        <v>3210236</v>
      </c>
      <c r="N52" s="192" t="s">
        <v>674</v>
      </c>
      <c r="O52" s="192" t="s">
        <v>675</v>
      </c>
      <c r="P52" s="192" t="s">
        <v>650</v>
      </c>
      <c r="Q52" s="182" t="s">
        <v>684</v>
      </c>
      <c r="R52" s="135" t="s">
        <v>1038</v>
      </c>
      <c r="S52" s="135" t="s">
        <v>1039</v>
      </c>
      <c r="T52" s="135">
        <v>8</v>
      </c>
      <c r="U52" s="192" t="s">
        <v>632</v>
      </c>
      <c r="V52" s="192" t="s">
        <v>636</v>
      </c>
      <c r="W52" s="135">
        <v>100</v>
      </c>
      <c r="X52" s="182" t="s">
        <v>978</v>
      </c>
      <c r="Y52" s="136" t="s">
        <v>899</v>
      </c>
      <c r="Z52" s="136" t="s">
        <v>254</v>
      </c>
      <c r="AA52" s="136" t="s">
        <v>277</v>
      </c>
      <c r="AB52" s="136" t="s">
        <v>90</v>
      </c>
      <c r="AC52" s="135"/>
      <c r="AD52" s="137"/>
      <c r="AE52" s="209">
        <v>19801201</v>
      </c>
      <c r="AF52" s="209">
        <v>19801201</v>
      </c>
      <c r="AG52" s="138" t="s">
        <v>900</v>
      </c>
      <c r="AH52" s="205"/>
      <c r="AI52" s="139">
        <v>197.09</v>
      </c>
      <c r="AJ52" s="136" t="s">
        <v>901</v>
      </c>
      <c r="AK52" s="140">
        <v>1</v>
      </c>
      <c r="AL52" s="136" t="s">
        <v>310</v>
      </c>
      <c r="AM52" s="136" t="s">
        <v>644</v>
      </c>
      <c r="AN52" s="136" t="s">
        <v>342</v>
      </c>
      <c r="AO52" s="136" t="s">
        <v>353</v>
      </c>
      <c r="AP52" s="183">
        <v>80000</v>
      </c>
      <c r="AQ52" s="183">
        <v>15767200</v>
      </c>
      <c r="AR52" s="183">
        <v>15767200</v>
      </c>
      <c r="AS52" s="136" t="s">
        <v>268</v>
      </c>
      <c r="AT52" s="136" t="s">
        <v>21</v>
      </c>
      <c r="AU52" s="136" t="s">
        <v>557</v>
      </c>
      <c r="AV52" s="136" t="s">
        <v>474</v>
      </c>
      <c r="AW52" s="136" t="s">
        <v>502</v>
      </c>
      <c r="AX52" s="216"/>
      <c r="AY52" s="216"/>
      <c r="AZ52" s="216"/>
      <c r="BA52" s="136"/>
      <c r="BB52" s="136"/>
      <c r="BC52" s="136" t="s">
        <v>361</v>
      </c>
      <c r="BD52" s="136" t="s">
        <v>361</v>
      </c>
    </row>
    <row r="53" spans="4:56" ht="24" customHeight="1">
      <c r="D53" s="194"/>
      <c r="E53" s="135"/>
      <c r="F53" s="136" t="s">
        <v>735</v>
      </c>
      <c r="G53" s="136" t="s">
        <v>279</v>
      </c>
      <c r="H53" s="215" t="s">
        <v>1042</v>
      </c>
      <c r="I53" s="215"/>
      <c r="J53" s="215" t="s">
        <v>1043</v>
      </c>
      <c r="K53" s="135" t="s">
        <v>1037</v>
      </c>
      <c r="L53" s="144">
        <v>7</v>
      </c>
      <c r="M53" s="192">
        <v>3210236</v>
      </c>
      <c r="N53" s="192" t="s">
        <v>674</v>
      </c>
      <c r="O53" s="192" t="s">
        <v>675</v>
      </c>
      <c r="P53" s="192" t="s">
        <v>650</v>
      </c>
      <c r="Q53" s="182" t="s">
        <v>684</v>
      </c>
      <c r="R53" s="135" t="s">
        <v>1038</v>
      </c>
      <c r="S53" s="135" t="s">
        <v>1039</v>
      </c>
      <c r="T53" s="135">
        <v>8</v>
      </c>
      <c r="U53" s="192" t="s">
        <v>632</v>
      </c>
      <c r="V53" s="192" t="s">
        <v>636</v>
      </c>
      <c r="W53" s="135">
        <v>100</v>
      </c>
      <c r="X53" s="182" t="s">
        <v>978</v>
      </c>
      <c r="Y53" s="136" t="s">
        <v>899</v>
      </c>
      <c r="Z53" s="136" t="s">
        <v>254</v>
      </c>
      <c r="AA53" s="136" t="s">
        <v>277</v>
      </c>
      <c r="AB53" s="136" t="s">
        <v>90</v>
      </c>
      <c r="AC53" s="135"/>
      <c r="AD53" s="137"/>
      <c r="AE53" s="209">
        <v>19640301</v>
      </c>
      <c r="AF53" s="209">
        <v>19640801</v>
      </c>
      <c r="AG53" s="138" t="s">
        <v>900</v>
      </c>
      <c r="AH53" s="205"/>
      <c r="AI53" s="139">
        <v>283.20999999999998</v>
      </c>
      <c r="AJ53" s="136" t="s">
        <v>901</v>
      </c>
      <c r="AK53" s="140">
        <v>1</v>
      </c>
      <c r="AL53" s="136" t="s">
        <v>310</v>
      </c>
      <c r="AM53" s="136" t="s">
        <v>645</v>
      </c>
      <c r="AN53" s="136" t="s">
        <v>342</v>
      </c>
      <c r="AO53" s="136" t="s">
        <v>293</v>
      </c>
      <c r="AP53" s="183">
        <v>90000</v>
      </c>
      <c r="AQ53" s="183">
        <v>25488900</v>
      </c>
      <c r="AR53" s="183">
        <v>25488900</v>
      </c>
      <c r="AS53" s="136" t="s">
        <v>268</v>
      </c>
      <c r="AT53" s="136" t="s">
        <v>21</v>
      </c>
      <c r="AU53" s="136" t="s">
        <v>557</v>
      </c>
      <c r="AV53" s="136" t="s">
        <v>474</v>
      </c>
      <c r="AW53" s="136" t="s">
        <v>502</v>
      </c>
      <c r="AX53" s="216"/>
      <c r="AY53" s="216"/>
      <c r="AZ53" s="216"/>
      <c r="BA53" s="136"/>
      <c r="BB53" s="136"/>
      <c r="BC53" s="136" t="s">
        <v>361</v>
      </c>
      <c r="BD53" s="136" t="s">
        <v>361</v>
      </c>
    </row>
    <row r="54" spans="4:56" ht="24" customHeight="1">
      <c r="D54" s="194"/>
      <c r="E54" s="135"/>
      <c r="F54" s="136" t="s">
        <v>735</v>
      </c>
      <c r="G54" s="136" t="s">
        <v>279</v>
      </c>
      <c r="H54" s="215" t="s">
        <v>1044</v>
      </c>
      <c r="I54" s="215"/>
      <c r="J54" s="215" t="s">
        <v>1045</v>
      </c>
      <c r="K54" s="135" t="s">
        <v>1046</v>
      </c>
      <c r="L54" s="144">
        <v>7</v>
      </c>
      <c r="M54" s="192">
        <v>3210236</v>
      </c>
      <c r="N54" s="192" t="s">
        <v>674</v>
      </c>
      <c r="O54" s="192" t="s">
        <v>675</v>
      </c>
      <c r="P54" s="192" t="s">
        <v>650</v>
      </c>
      <c r="Q54" s="182" t="s">
        <v>684</v>
      </c>
      <c r="R54" s="135" t="s">
        <v>1038</v>
      </c>
      <c r="S54" s="135" t="s">
        <v>1039</v>
      </c>
      <c r="T54" s="135">
        <v>8</v>
      </c>
      <c r="U54" s="192" t="s">
        <v>632</v>
      </c>
      <c r="V54" s="192" t="s">
        <v>636</v>
      </c>
      <c r="W54" s="135">
        <v>100</v>
      </c>
      <c r="X54" s="182" t="s">
        <v>978</v>
      </c>
      <c r="Y54" s="136" t="s">
        <v>899</v>
      </c>
      <c r="Z54" s="136" t="s">
        <v>254</v>
      </c>
      <c r="AA54" s="136" t="s">
        <v>277</v>
      </c>
      <c r="AB54" s="136" t="s">
        <v>90</v>
      </c>
      <c r="AC54" s="135"/>
      <c r="AD54" s="137"/>
      <c r="AE54" s="209">
        <v>19801201</v>
      </c>
      <c r="AF54" s="209">
        <v>19801201</v>
      </c>
      <c r="AG54" s="138" t="s">
        <v>900</v>
      </c>
      <c r="AH54" s="205"/>
      <c r="AI54" s="139">
        <v>14.58</v>
      </c>
      <c r="AJ54" s="136" t="s">
        <v>901</v>
      </c>
      <c r="AK54" s="140">
        <v>1</v>
      </c>
      <c r="AL54" s="136" t="s">
        <v>296</v>
      </c>
      <c r="AM54" s="136" t="s">
        <v>645</v>
      </c>
      <c r="AN54" s="136" t="s">
        <v>343</v>
      </c>
      <c r="AO54" s="136" t="s">
        <v>293</v>
      </c>
      <c r="AP54" s="183">
        <v>60000</v>
      </c>
      <c r="AQ54" s="183">
        <v>874800</v>
      </c>
      <c r="AR54" s="183">
        <v>874800</v>
      </c>
      <c r="AS54" s="136" t="s">
        <v>268</v>
      </c>
      <c r="AT54" s="136" t="s">
        <v>21</v>
      </c>
      <c r="AU54" s="136" t="s">
        <v>557</v>
      </c>
      <c r="AV54" s="136" t="s">
        <v>474</v>
      </c>
      <c r="AW54" s="136" t="s">
        <v>502</v>
      </c>
      <c r="AX54" s="216"/>
      <c r="AY54" s="216"/>
      <c r="AZ54" s="216"/>
      <c r="BA54" s="136"/>
      <c r="BB54" s="136"/>
      <c r="BC54" s="136" t="s">
        <v>361</v>
      </c>
      <c r="BD54" s="136" t="s">
        <v>361</v>
      </c>
    </row>
    <row r="55" spans="4:56" ht="24" customHeight="1">
      <c r="D55" s="194"/>
      <c r="E55" s="135"/>
      <c r="F55" s="136" t="s">
        <v>735</v>
      </c>
      <c r="G55" s="136" t="s">
        <v>279</v>
      </c>
      <c r="H55" s="215" t="s">
        <v>1047</v>
      </c>
      <c r="I55" s="215"/>
      <c r="J55" s="215" t="s">
        <v>1048</v>
      </c>
      <c r="K55" s="135" t="s">
        <v>1049</v>
      </c>
      <c r="L55" s="144">
        <v>7</v>
      </c>
      <c r="M55" s="192">
        <v>3210236</v>
      </c>
      <c r="N55" s="192" t="s">
        <v>674</v>
      </c>
      <c r="O55" s="192" t="s">
        <v>675</v>
      </c>
      <c r="P55" s="192" t="s">
        <v>650</v>
      </c>
      <c r="Q55" s="182" t="s">
        <v>684</v>
      </c>
      <c r="R55" s="135" t="s">
        <v>1038</v>
      </c>
      <c r="S55" s="135" t="s">
        <v>1039</v>
      </c>
      <c r="T55" s="135">
        <v>8</v>
      </c>
      <c r="U55" s="192" t="s">
        <v>632</v>
      </c>
      <c r="V55" s="192" t="s">
        <v>636</v>
      </c>
      <c r="W55" s="135">
        <v>100</v>
      </c>
      <c r="X55" s="182" t="s">
        <v>978</v>
      </c>
      <c r="Y55" s="136" t="s">
        <v>899</v>
      </c>
      <c r="Z55" s="136" t="s">
        <v>254</v>
      </c>
      <c r="AA55" s="136" t="s">
        <v>277</v>
      </c>
      <c r="AB55" s="136" t="s">
        <v>90</v>
      </c>
      <c r="AC55" s="135"/>
      <c r="AD55" s="137"/>
      <c r="AE55" s="209">
        <v>19801201</v>
      </c>
      <c r="AF55" s="209">
        <v>19801201</v>
      </c>
      <c r="AG55" s="138" t="s">
        <v>900</v>
      </c>
      <c r="AH55" s="205"/>
      <c r="AI55" s="139">
        <v>4.5599999999999996</v>
      </c>
      <c r="AJ55" s="136" t="s">
        <v>901</v>
      </c>
      <c r="AK55" s="140">
        <v>1</v>
      </c>
      <c r="AL55" s="136" t="s">
        <v>296</v>
      </c>
      <c r="AM55" s="136" t="s">
        <v>851</v>
      </c>
      <c r="AN55" s="136" t="s">
        <v>343</v>
      </c>
      <c r="AO55" s="136" t="s">
        <v>352</v>
      </c>
      <c r="AP55" s="183">
        <v>70000</v>
      </c>
      <c r="AQ55" s="183">
        <v>319200</v>
      </c>
      <c r="AR55" s="183">
        <v>319200</v>
      </c>
      <c r="AS55" s="136" t="s">
        <v>268</v>
      </c>
      <c r="AT55" s="136" t="s">
        <v>21</v>
      </c>
      <c r="AU55" s="136" t="s">
        <v>557</v>
      </c>
      <c r="AV55" s="136" t="s">
        <v>474</v>
      </c>
      <c r="AW55" s="136" t="s">
        <v>502</v>
      </c>
      <c r="AX55" s="216"/>
      <c r="AY55" s="216"/>
      <c r="AZ55" s="216"/>
      <c r="BA55" s="136"/>
      <c r="BB55" s="136"/>
      <c r="BC55" s="136" t="s">
        <v>361</v>
      </c>
      <c r="BD55" s="136" t="s">
        <v>361</v>
      </c>
    </row>
    <row r="56" spans="4:56" ht="24" customHeight="1">
      <c r="D56" s="194"/>
      <c r="E56" s="135"/>
      <c r="F56" s="136" t="s">
        <v>735</v>
      </c>
      <c r="G56" s="136" t="s">
        <v>279</v>
      </c>
      <c r="H56" s="215" t="s">
        <v>1050</v>
      </c>
      <c r="I56" s="215"/>
      <c r="J56" s="215" t="s">
        <v>1045</v>
      </c>
      <c r="K56" s="135" t="s">
        <v>1046</v>
      </c>
      <c r="L56" s="144">
        <v>7</v>
      </c>
      <c r="M56" s="192">
        <v>3210236</v>
      </c>
      <c r="N56" s="192" t="s">
        <v>674</v>
      </c>
      <c r="O56" s="192" t="s">
        <v>675</v>
      </c>
      <c r="P56" s="192" t="s">
        <v>650</v>
      </c>
      <c r="Q56" s="182" t="s">
        <v>684</v>
      </c>
      <c r="R56" s="135" t="s">
        <v>1038</v>
      </c>
      <c r="S56" s="135" t="s">
        <v>1039</v>
      </c>
      <c r="T56" s="135">
        <v>8</v>
      </c>
      <c r="U56" s="192" t="s">
        <v>632</v>
      </c>
      <c r="V56" s="192" t="s">
        <v>636</v>
      </c>
      <c r="W56" s="135">
        <v>100</v>
      </c>
      <c r="X56" s="182" t="s">
        <v>978</v>
      </c>
      <c r="Y56" s="136" t="s">
        <v>899</v>
      </c>
      <c r="Z56" s="136" t="s">
        <v>254</v>
      </c>
      <c r="AA56" s="136" t="s">
        <v>277</v>
      </c>
      <c r="AB56" s="136" t="s">
        <v>90</v>
      </c>
      <c r="AC56" s="135"/>
      <c r="AD56" s="137"/>
      <c r="AE56" s="209">
        <v>19801201</v>
      </c>
      <c r="AF56" s="209">
        <v>19801201</v>
      </c>
      <c r="AG56" s="138" t="s">
        <v>900</v>
      </c>
      <c r="AH56" s="205"/>
      <c r="AI56" s="139">
        <v>10.8</v>
      </c>
      <c r="AJ56" s="136" t="s">
        <v>901</v>
      </c>
      <c r="AK56" s="140">
        <v>1</v>
      </c>
      <c r="AL56" s="136" t="s">
        <v>296</v>
      </c>
      <c r="AM56" s="136" t="s">
        <v>851</v>
      </c>
      <c r="AN56" s="136" t="s">
        <v>343</v>
      </c>
      <c r="AO56" s="136" t="s">
        <v>352</v>
      </c>
      <c r="AP56" s="183">
        <v>70000</v>
      </c>
      <c r="AQ56" s="183">
        <v>756000</v>
      </c>
      <c r="AR56" s="183">
        <v>756000</v>
      </c>
      <c r="AS56" s="136" t="s">
        <v>268</v>
      </c>
      <c r="AT56" s="136" t="s">
        <v>21</v>
      </c>
      <c r="AU56" s="136" t="s">
        <v>557</v>
      </c>
      <c r="AV56" s="136" t="s">
        <v>474</v>
      </c>
      <c r="AW56" s="136" t="s">
        <v>502</v>
      </c>
      <c r="AX56" s="216"/>
      <c r="AY56" s="216"/>
      <c r="AZ56" s="216"/>
      <c r="BA56" s="136"/>
      <c r="BB56" s="136"/>
      <c r="BC56" s="136" t="s">
        <v>361</v>
      </c>
      <c r="BD56" s="136" t="s">
        <v>361</v>
      </c>
    </row>
    <row r="57" spans="4:56" ht="24" customHeight="1">
      <c r="D57" s="194"/>
      <c r="E57" s="135"/>
      <c r="F57" s="136" t="s">
        <v>736</v>
      </c>
      <c r="G57" s="136" t="s">
        <v>279</v>
      </c>
      <c r="H57" s="215" t="s">
        <v>1051</v>
      </c>
      <c r="I57" s="215"/>
      <c r="J57" s="215" t="s">
        <v>1052</v>
      </c>
      <c r="K57" s="135" t="s">
        <v>1053</v>
      </c>
      <c r="L57" s="144">
        <v>3</v>
      </c>
      <c r="M57" s="192">
        <v>3210222</v>
      </c>
      <c r="N57" s="192" t="s">
        <v>674</v>
      </c>
      <c r="O57" s="192" t="s">
        <v>675</v>
      </c>
      <c r="P57" s="192" t="s">
        <v>668</v>
      </c>
      <c r="Q57" s="182" t="s">
        <v>1054</v>
      </c>
      <c r="R57" s="135" t="s">
        <v>1055</v>
      </c>
      <c r="S57" s="135"/>
      <c r="T57" s="135">
        <v>8</v>
      </c>
      <c r="U57" s="192" t="s">
        <v>632</v>
      </c>
      <c r="V57" s="192" t="s">
        <v>636</v>
      </c>
      <c r="W57" s="135">
        <v>100</v>
      </c>
      <c r="X57" s="182" t="s">
        <v>978</v>
      </c>
      <c r="Y57" s="136" t="s">
        <v>899</v>
      </c>
      <c r="Z57" s="136" t="s">
        <v>254</v>
      </c>
      <c r="AA57" s="136" t="s">
        <v>277</v>
      </c>
      <c r="AB57" s="136" t="s">
        <v>90</v>
      </c>
      <c r="AC57" s="135"/>
      <c r="AD57" s="137"/>
      <c r="AE57" s="209">
        <v>19770301</v>
      </c>
      <c r="AF57" s="209">
        <v>19770101</v>
      </c>
      <c r="AG57" s="138" t="s">
        <v>900</v>
      </c>
      <c r="AH57" s="205"/>
      <c r="AI57" s="139">
        <v>307.14999999999998</v>
      </c>
      <c r="AJ57" s="136" t="s">
        <v>901</v>
      </c>
      <c r="AK57" s="140">
        <v>1</v>
      </c>
      <c r="AL57" s="136" t="s">
        <v>310</v>
      </c>
      <c r="AM57" s="136" t="s">
        <v>645</v>
      </c>
      <c r="AN57" s="136" t="s">
        <v>342</v>
      </c>
      <c r="AO57" s="136" t="s">
        <v>645</v>
      </c>
      <c r="AP57" s="183">
        <v>90000</v>
      </c>
      <c r="AQ57" s="183">
        <v>27643499.999999996</v>
      </c>
      <c r="AR57" s="183">
        <v>27643499.999999996</v>
      </c>
      <c r="AS57" s="136" t="s">
        <v>268</v>
      </c>
      <c r="AT57" s="136" t="s">
        <v>21</v>
      </c>
      <c r="AU57" s="136" t="s">
        <v>557</v>
      </c>
      <c r="AV57" s="136" t="s">
        <v>474</v>
      </c>
      <c r="AW57" s="136" t="s">
        <v>502</v>
      </c>
      <c r="AX57" s="216"/>
      <c r="AY57" s="216"/>
      <c r="AZ57" s="216"/>
      <c r="BA57" s="136"/>
      <c r="BB57" s="136"/>
      <c r="BC57" s="136" t="s">
        <v>361</v>
      </c>
      <c r="BD57" s="136" t="s">
        <v>361</v>
      </c>
    </row>
    <row r="58" spans="4:56" ht="24" customHeight="1">
      <c r="D58" s="194"/>
      <c r="E58" s="135"/>
      <c r="F58" s="136" t="s">
        <v>736</v>
      </c>
      <c r="G58" s="136" t="s">
        <v>279</v>
      </c>
      <c r="H58" s="215" t="s">
        <v>1056</v>
      </c>
      <c r="I58" s="215"/>
      <c r="J58" s="215" t="s">
        <v>1041</v>
      </c>
      <c r="K58" s="135" t="s">
        <v>1057</v>
      </c>
      <c r="L58" s="144">
        <v>3</v>
      </c>
      <c r="M58" s="192">
        <v>3210222</v>
      </c>
      <c r="N58" s="192" t="s">
        <v>674</v>
      </c>
      <c r="O58" s="192" t="s">
        <v>675</v>
      </c>
      <c r="P58" s="192" t="s">
        <v>668</v>
      </c>
      <c r="Q58" s="182" t="s">
        <v>1054</v>
      </c>
      <c r="R58" s="135" t="s">
        <v>1055</v>
      </c>
      <c r="S58" s="135"/>
      <c r="T58" s="135">
        <v>8</v>
      </c>
      <c r="U58" s="192" t="s">
        <v>632</v>
      </c>
      <c r="V58" s="192" t="s">
        <v>636</v>
      </c>
      <c r="W58" s="135">
        <v>100</v>
      </c>
      <c r="X58" s="182" t="s">
        <v>978</v>
      </c>
      <c r="Y58" s="136" t="s">
        <v>899</v>
      </c>
      <c r="Z58" s="136" t="s">
        <v>254</v>
      </c>
      <c r="AA58" s="136" t="s">
        <v>277</v>
      </c>
      <c r="AB58" s="136" t="s">
        <v>90</v>
      </c>
      <c r="AC58" s="135"/>
      <c r="AD58" s="137"/>
      <c r="AE58" s="209">
        <v>19770301</v>
      </c>
      <c r="AF58" s="209">
        <v>19770401</v>
      </c>
      <c r="AG58" s="138" t="s">
        <v>900</v>
      </c>
      <c r="AH58" s="205"/>
      <c r="AI58" s="139">
        <v>102.87</v>
      </c>
      <c r="AJ58" s="136" t="s">
        <v>901</v>
      </c>
      <c r="AK58" s="140">
        <v>1</v>
      </c>
      <c r="AL58" s="136" t="s">
        <v>310</v>
      </c>
      <c r="AM58" s="136" t="s">
        <v>644</v>
      </c>
      <c r="AN58" s="136" t="s">
        <v>342</v>
      </c>
      <c r="AO58" s="136" t="s">
        <v>644</v>
      </c>
      <c r="AP58" s="183">
        <v>80000</v>
      </c>
      <c r="AQ58" s="183">
        <v>8229600</v>
      </c>
      <c r="AR58" s="183">
        <v>8229600</v>
      </c>
      <c r="AS58" s="136" t="s">
        <v>268</v>
      </c>
      <c r="AT58" s="136" t="s">
        <v>21</v>
      </c>
      <c r="AU58" s="136" t="s">
        <v>557</v>
      </c>
      <c r="AV58" s="136" t="s">
        <v>474</v>
      </c>
      <c r="AW58" s="136" t="s">
        <v>502</v>
      </c>
      <c r="AX58" s="216"/>
      <c r="AY58" s="216"/>
      <c r="AZ58" s="216"/>
      <c r="BA58" s="136"/>
      <c r="BB58" s="136"/>
      <c r="BC58" s="136" t="s">
        <v>361</v>
      </c>
      <c r="BD58" s="136" t="s">
        <v>361</v>
      </c>
    </row>
    <row r="59" spans="4:56" ht="24" customHeight="1">
      <c r="D59" s="194"/>
      <c r="E59" s="135"/>
      <c r="F59" s="136" t="s">
        <v>736</v>
      </c>
      <c r="G59" s="136" t="s">
        <v>279</v>
      </c>
      <c r="H59" s="215" t="s">
        <v>1058</v>
      </c>
      <c r="I59" s="215"/>
      <c r="J59" s="215" t="s">
        <v>1059</v>
      </c>
      <c r="K59" s="135" t="s">
        <v>1060</v>
      </c>
      <c r="L59" s="144">
        <v>3</v>
      </c>
      <c r="M59" s="192">
        <v>3210222</v>
      </c>
      <c r="N59" s="192" t="s">
        <v>674</v>
      </c>
      <c r="O59" s="192" t="s">
        <v>675</v>
      </c>
      <c r="P59" s="192" t="s">
        <v>668</v>
      </c>
      <c r="Q59" s="182" t="s">
        <v>1054</v>
      </c>
      <c r="R59" s="135" t="s">
        <v>1055</v>
      </c>
      <c r="S59" s="135"/>
      <c r="T59" s="135">
        <v>8</v>
      </c>
      <c r="U59" s="192" t="s">
        <v>632</v>
      </c>
      <c r="V59" s="192" t="s">
        <v>636</v>
      </c>
      <c r="W59" s="135">
        <v>100</v>
      </c>
      <c r="X59" s="182" t="s">
        <v>978</v>
      </c>
      <c r="Y59" s="136" t="s">
        <v>899</v>
      </c>
      <c r="Z59" s="136" t="s">
        <v>254</v>
      </c>
      <c r="AA59" s="136" t="s">
        <v>277</v>
      </c>
      <c r="AB59" s="136" t="s">
        <v>90</v>
      </c>
      <c r="AC59" s="135"/>
      <c r="AD59" s="137"/>
      <c r="AE59" s="209">
        <v>19830901</v>
      </c>
      <c r="AF59" s="209">
        <v>19830901</v>
      </c>
      <c r="AG59" s="138" t="s">
        <v>900</v>
      </c>
      <c r="AH59" s="205"/>
      <c r="AI59" s="139">
        <v>1.64</v>
      </c>
      <c r="AJ59" s="136" t="s">
        <v>901</v>
      </c>
      <c r="AK59" s="140">
        <v>1</v>
      </c>
      <c r="AL59" s="136" t="s">
        <v>296</v>
      </c>
      <c r="AM59" s="136" t="s">
        <v>645</v>
      </c>
      <c r="AN59" s="136" t="s">
        <v>343</v>
      </c>
      <c r="AO59" s="136" t="s">
        <v>645</v>
      </c>
      <c r="AP59" s="183">
        <v>60000</v>
      </c>
      <c r="AQ59" s="183">
        <v>98400</v>
      </c>
      <c r="AR59" s="183">
        <v>98400</v>
      </c>
      <c r="AS59" s="136" t="s">
        <v>268</v>
      </c>
      <c r="AT59" s="136" t="s">
        <v>21</v>
      </c>
      <c r="AU59" s="136" t="s">
        <v>557</v>
      </c>
      <c r="AV59" s="136" t="s">
        <v>474</v>
      </c>
      <c r="AW59" s="136" t="s">
        <v>502</v>
      </c>
      <c r="AX59" s="216"/>
      <c r="AY59" s="216"/>
      <c r="AZ59" s="216"/>
      <c r="BA59" s="136"/>
      <c r="BB59" s="136"/>
      <c r="BC59" s="136" t="s">
        <v>361</v>
      </c>
      <c r="BD59" s="136" t="s">
        <v>361</v>
      </c>
    </row>
    <row r="60" spans="4:56" ht="24" customHeight="1">
      <c r="D60" s="194"/>
      <c r="E60" s="135"/>
      <c r="F60" s="136" t="s">
        <v>736</v>
      </c>
      <c r="G60" s="136" t="s">
        <v>279</v>
      </c>
      <c r="H60" s="215" t="s">
        <v>1061</v>
      </c>
      <c r="I60" s="215"/>
      <c r="J60" s="215" t="s">
        <v>1045</v>
      </c>
      <c r="K60" s="135" t="s">
        <v>1046</v>
      </c>
      <c r="L60" s="144">
        <v>3</v>
      </c>
      <c r="M60" s="192">
        <v>3210222</v>
      </c>
      <c r="N60" s="192" t="s">
        <v>674</v>
      </c>
      <c r="O60" s="192" t="s">
        <v>675</v>
      </c>
      <c r="P60" s="192" t="s">
        <v>668</v>
      </c>
      <c r="Q60" s="182" t="s">
        <v>1054</v>
      </c>
      <c r="R60" s="135" t="s">
        <v>1055</v>
      </c>
      <c r="S60" s="135"/>
      <c r="T60" s="135">
        <v>8</v>
      </c>
      <c r="U60" s="192" t="s">
        <v>632</v>
      </c>
      <c r="V60" s="192" t="s">
        <v>636</v>
      </c>
      <c r="W60" s="135">
        <v>100</v>
      </c>
      <c r="X60" s="182" t="s">
        <v>978</v>
      </c>
      <c r="Y60" s="136" t="s">
        <v>899</v>
      </c>
      <c r="Z60" s="136" t="s">
        <v>254</v>
      </c>
      <c r="AA60" s="136" t="s">
        <v>277</v>
      </c>
      <c r="AB60" s="136" t="s">
        <v>90</v>
      </c>
      <c r="AC60" s="135"/>
      <c r="AD60" s="137"/>
      <c r="AE60" s="209">
        <v>19770301</v>
      </c>
      <c r="AF60" s="209">
        <v>19770401</v>
      </c>
      <c r="AG60" s="138" t="s">
        <v>900</v>
      </c>
      <c r="AH60" s="205"/>
      <c r="AI60" s="139">
        <v>21.6</v>
      </c>
      <c r="AJ60" s="136" t="s">
        <v>901</v>
      </c>
      <c r="AK60" s="140">
        <v>1</v>
      </c>
      <c r="AL60" s="136" t="s">
        <v>296</v>
      </c>
      <c r="AM60" s="136" t="s">
        <v>644</v>
      </c>
      <c r="AN60" s="136" t="s">
        <v>343</v>
      </c>
      <c r="AO60" s="136" t="s">
        <v>644</v>
      </c>
      <c r="AP60" s="183">
        <v>60000</v>
      </c>
      <c r="AQ60" s="183">
        <v>1296000</v>
      </c>
      <c r="AR60" s="183">
        <v>1296000</v>
      </c>
      <c r="AS60" s="136" t="s">
        <v>268</v>
      </c>
      <c r="AT60" s="136" t="s">
        <v>21</v>
      </c>
      <c r="AU60" s="136" t="s">
        <v>557</v>
      </c>
      <c r="AV60" s="136" t="s">
        <v>474</v>
      </c>
      <c r="AW60" s="136" t="s">
        <v>502</v>
      </c>
      <c r="AX60" s="216"/>
      <c r="AY60" s="216"/>
      <c r="AZ60" s="216"/>
      <c r="BA60" s="136"/>
      <c r="BB60" s="136"/>
      <c r="BC60" s="136" t="s">
        <v>361</v>
      </c>
      <c r="BD60" s="136" t="s">
        <v>361</v>
      </c>
    </row>
    <row r="61" spans="4:56" ht="24" customHeight="1">
      <c r="D61" s="194"/>
      <c r="E61" s="135"/>
      <c r="F61" s="136" t="s">
        <v>736</v>
      </c>
      <c r="G61" s="136" t="s">
        <v>279</v>
      </c>
      <c r="H61" s="215" t="s">
        <v>1062</v>
      </c>
      <c r="I61" s="215"/>
      <c r="J61" s="215" t="s">
        <v>1048</v>
      </c>
      <c r="K61" s="135" t="s">
        <v>1049</v>
      </c>
      <c r="L61" s="144">
        <v>3</v>
      </c>
      <c r="M61" s="192">
        <v>3210222</v>
      </c>
      <c r="N61" s="192" t="s">
        <v>674</v>
      </c>
      <c r="O61" s="192" t="s">
        <v>675</v>
      </c>
      <c r="P61" s="192" t="s">
        <v>668</v>
      </c>
      <c r="Q61" s="182" t="s">
        <v>1054</v>
      </c>
      <c r="R61" s="135" t="s">
        <v>1055</v>
      </c>
      <c r="S61" s="135"/>
      <c r="T61" s="135">
        <v>8</v>
      </c>
      <c r="U61" s="192" t="s">
        <v>632</v>
      </c>
      <c r="V61" s="192" t="s">
        <v>636</v>
      </c>
      <c r="W61" s="135">
        <v>100</v>
      </c>
      <c r="X61" s="182" t="s">
        <v>978</v>
      </c>
      <c r="Y61" s="136" t="s">
        <v>899</v>
      </c>
      <c r="Z61" s="136" t="s">
        <v>254</v>
      </c>
      <c r="AA61" s="136" t="s">
        <v>277</v>
      </c>
      <c r="AB61" s="136" t="s">
        <v>90</v>
      </c>
      <c r="AC61" s="135"/>
      <c r="AD61" s="137"/>
      <c r="AE61" s="209">
        <v>19770301</v>
      </c>
      <c r="AF61" s="209">
        <v>19770401</v>
      </c>
      <c r="AG61" s="138" t="s">
        <v>900</v>
      </c>
      <c r="AH61" s="205"/>
      <c r="AI61" s="139">
        <v>4.18</v>
      </c>
      <c r="AJ61" s="136" t="s">
        <v>901</v>
      </c>
      <c r="AK61" s="140">
        <v>1</v>
      </c>
      <c r="AL61" s="136" t="s">
        <v>296</v>
      </c>
      <c r="AM61" s="136" t="s">
        <v>851</v>
      </c>
      <c r="AN61" s="136" t="s">
        <v>343</v>
      </c>
      <c r="AO61" s="136" t="s">
        <v>947</v>
      </c>
      <c r="AP61" s="183">
        <v>70000</v>
      </c>
      <c r="AQ61" s="183">
        <v>292600</v>
      </c>
      <c r="AR61" s="183">
        <v>292600</v>
      </c>
      <c r="AS61" s="136" t="s">
        <v>268</v>
      </c>
      <c r="AT61" s="136" t="s">
        <v>21</v>
      </c>
      <c r="AU61" s="136" t="s">
        <v>557</v>
      </c>
      <c r="AV61" s="136" t="s">
        <v>474</v>
      </c>
      <c r="AW61" s="136" t="s">
        <v>502</v>
      </c>
      <c r="AX61" s="216"/>
      <c r="AY61" s="216"/>
      <c r="AZ61" s="216"/>
      <c r="BA61" s="136"/>
      <c r="BB61" s="136"/>
      <c r="BC61" s="136" t="s">
        <v>361</v>
      </c>
      <c r="BD61" s="136" t="s">
        <v>361</v>
      </c>
    </row>
    <row r="62" spans="4:56" ht="24" customHeight="1">
      <c r="D62" s="194"/>
      <c r="E62" s="135"/>
      <c r="F62" s="136" t="s">
        <v>737</v>
      </c>
      <c r="G62" s="136" t="s">
        <v>279</v>
      </c>
      <c r="H62" s="215" t="s">
        <v>1063</v>
      </c>
      <c r="I62" s="215"/>
      <c r="J62" s="215" t="s">
        <v>1041</v>
      </c>
      <c r="K62" s="135" t="s">
        <v>1064</v>
      </c>
      <c r="L62" s="144">
        <v>15</v>
      </c>
      <c r="M62" s="192">
        <v>3210233</v>
      </c>
      <c r="N62" s="192" t="s">
        <v>674</v>
      </c>
      <c r="O62" s="192" t="s">
        <v>675</v>
      </c>
      <c r="P62" s="192" t="s">
        <v>659</v>
      </c>
      <c r="Q62" s="182" t="s">
        <v>693</v>
      </c>
      <c r="R62" s="135" t="s">
        <v>1065</v>
      </c>
      <c r="S62" s="135" t="s">
        <v>1066</v>
      </c>
      <c r="T62" s="135">
        <v>8</v>
      </c>
      <c r="U62" s="192" t="s">
        <v>632</v>
      </c>
      <c r="V62" s="192" t="s">
        <v>636</v>
      </c>
      <c r="W62" s="135">
        <v>100</v>
      </c>
      <c r="X62" s="182" t="s">
        <v>978</v>
      </c>
      <c r="Y62" s="136" t="s">
        <v>899</v>
      </c>
      <c r="Z62" s="136" t="s">
        <v>254</v>
      </c>
      <c r="AA62" s="136" t="s">
        <v>277</v>
      </c>
      <c r="AB62" s="136" t="s">
        <v>90</v>
      </c>
      <c r="AC62" s="135"/>
      <c r="AD62" s="137"/>
      <c r="AE62" s="209">
        <v>19820101</v>
      </c>
      <c r="AF62" s="209">
        <v>19820401</v>
      </c>
      <c r="AG62" s="138" t="s">
        <v>900</v>
      </c>
      <c r="AH62" s="205"/>
      <c r="AI62" s="139">
        <v>96.89</v>
      </c>
      <c r="AJ62" s="136" t="s">
        <v>901</v>
      </c>
      <c r="AK62" s="140">
        <v>1</v>
      </c>
      <c r="AL62" s="136" t="s">
        <v>302</v>
      </c>
      <c r="AM62" s="136" t="s">
        <v>644</v>
      </c>
      <c r="AN62" s="136" t="s">
        <v>342</v>
      </c>
      <c r="AO62" s="136" t="s">
        <v>353</v>
      </c>
      <c r="AP62" s="183">
        <v>80000</v>
      </c>
      <c r="AQ62" s="183">
        <v>7751200</v>
      </c>
      <c r="AR62" s="183">
        <v>7751200</v>
      </c>
      <c r="AS62" s="136" t="s">
        <v>268</v>
      </c>
      <c r="AT62" s="136" t="s">
        <v>21</v>
      </c>
      <c r="AU62" s="136" t="s">
        <v>557</v>
      </c>
      <c r="AV62" s="136" t="s">
        <v>474</v>
      </c>
      <c r="AW62" s="136" t="s">
        <v>502</v>
      </c>
      <c r="AX62" s="216"/>
      <c r="AY62" s="216"/>
      <c r="AZ62" s="216"/>
      <c r="BA62" s="136"/>
      <c r="BB62" s="136"/>
      <c r="BC62" s="136" t="s">
        <v>361</v>
      </c>
      <c r="BD62" s="136" t="s">
        <v>361</v>
      </c>
    </row>
    <row r="63" spans="4:56" ht="24" customHeight="1">
      <c r="D63" s="194"/>
      <c r="E63" s="135"/>
      <c r="F63" s="136" t="s">
        <v>737</v>
      </c>
      <c r="G63" s="136" t="s">
        <v>279</v>
      </c>
      <c r="H63" s="215" t="s">
        <v>1067</v>
      </c>
      <c r="I63" s="215"/>
      <c r="J63" s="215" t="s">
        <v>1068</v>
      </c>
      <c r="K63" s="135" t="s">
        <v>1064</v>
      </c>
      <c r="L63" s="144">
        <v>15</v>
      </c>
      <c r="M63" s="192">
        <v>3210233</v>
      </c>
      <c r="N63" s="192" t="s">
        <v>674</v>
      </c>
      <c r="O63" s="192" t="s">
        <v>675</v>
      </c>
      <c r="P63" s="192" t="s">
        <v>659</v>
      </c>
      <c r="Q63" s="182" t="s">
        <v>693</v>
      </c>
      <c r="R63" s="135" t="s">
        <v>1065</v>
      </c>
      <c r="S63" s="135" t="s">
        <v>1066</v>
      </c>
      <c r="T63" s="135">
        <v>8</v>
      </c>
      <c r="U63" s="192" t="s">
        <v>632</v>
      </c>
      <c r="V63" s="192" t="s">
        <v>636</v>
      </c>
      <c r="W63" s="135">
        <v>100</v>
      </c>
      <c r="X63" s="182" t="s">
        <v>978</v>
      </c>
      <c r="Y63" s="136" t="s">
        <v>899</v>
      </c>
      <c r="Z63" s="136" t="s">
        <v>254</v>
      </c>
      <c r="AA63" s="136" t="s">
        <v>277</v>
      </c>
      <c r="AB63" s="136" t="s">
        <v>90</v>
      </c>
      <c r="AC63" s="135"/>
      <c r="AD63" s="137"/>
      <c r="AE63" s="209">
        <v>19820101</v>
      </c>
      <c r="AF63" s="209">
        <v>19820401</v>
      </c>
      <c r="AG63" s="138" t="s">
        <v>900</v>
      </c>
      <c r="AH63" s="205"/>
      <c r="AI63" s="139">
        <v>275.76</v>
      </c>
      <c r="AJ63" s="136" t="s">
        <v>901</v>
      </c>
      <c r="AK63" s="140">
        <v>1</v>
      </c>
      <c r="AL63" s="136" t="s">
        <v>302</v>
      </c>
      <c r="AM63" s="136" t="s">
        <v>645</v>
      </c>
      <c r="AN63" s="136" t="s">
        <v>342</v>
      </c>
      <c r="AO63" s="136" t="s">
        <v>293</v>
      </c>
      <c r="AP63" s="183">
        <v>90000</v>
      </c>
      <c r="AQ63" s="183">
        <v>24818400</v>
      </c>
      <c r="AR63" s="183">
        <v>24818400</v>
      </c>
      <c r="AS63" s="136" t="s">
        <v>268</v>
      </c>
      <c r="AT63" s="136" t="s">
        <v>21</v>
      </c>
      <c r="AU63" s="136" t="s">
        <v>557</v>
      </c>
      <c r="AV63" s="136" t="s">
        <v>474</v>
      </c>
      <c r="AW63" s="136" t="s">
        <v>502</v>
      </c>
      <c r="AX63" s="216"/>
      <c r="AY63" s="216"/>
      <c r="AZ63" s="216"/>
      <c r="BA63" s="136"/>
      <c r="BB63" s="136"/>
      <c r="BC63" s="136" t="s">
        <v>361</v>
      </c>
      <c r="BD63" s="136" t="s">
        <v>361</v>
      </c>
    </row>
    <row r="64" spans="4:56" ht="24" customHeight="1">
      <c r="D64" s="194"/>
      <c r="E64" s="135"/>
      <c r="F64" s="136" t="s">
        <v>737</v>
      </c>
      <c r="G64" s="136" t="s">
        <v>279</v>
      </c>
      <c r="H64" s="215" t="s">
        <v>1069</v>
      </c>
      <c r="I64" s="215"/>
      <c r="J64" s="215" t="s">
        <v>1045</v>
      </c>
      <c r="K64" s="135" t="s">
        <v>1046</v>
      </c>
      <c r="L64" s="144">
        <v>15</v>
      </c>
      <c r="M64" s="192">
        <v>3210233</v>
      </c>
      <c r="N64" s="192" t="s">
        <v>674</v>
      </c>
      <c r="O64" s="192" t="s">
        <v>675</v>
      </c>
      <c r="P64" s="192" t="s">
        <v>659</v>
      </c>
      <c r="Q64" s="182" t="s">
        <v>693</v>
      </c>
      <c r="R64" s="135" t="s">
        <v>1065</v>
      </c>
      <c r="S64" s="135" t="s">
        <v>1066</v>
      </c>
      <c r="T64" s="135">
        <v>8</v>
      </c>
      <c r="U64" s="192" t="s">
        <v>632</v>
      </c>
      <c r="V64" s="192" t="s">
        <v>636</v>
      </c>
      <c r="W64" s="135">
        <v>100</v>
      </c>
      <c r="X64" s="182" t="s">
        <v>978</v>
      </c>
      <c r="Y64" s="136" t="s">
        <v>899</v>
      </c>
      <c r="Z64" s="136" t="s">
        <v>254</v>
      </c>
      <c r="AA64" s="136" t="s">
        <v>277</v>
      </c>
      <c r="AB64" s="136" t="s">
        <v>90</v>
      </c>
      <c r="AC64" s="135"/>
      <c r="AD64" s="137"/>
      <c r="AE64" s="209">
        <v>19820101</v>
      </c>
      <c r="AF64" s="209">
        <v>19820401</v>
      </c>
      <c r="AG64" s="138" t="s">
        <v>900</v>
      </c>
      <c r="AH64" s="205"/>
      <c r="AI64" s="139">
        <v>22.5</v>
      </c>
      <c r="AJ64" s="136" t="s">
        <v>901</v>
      </c>
      <c r="AK64" s="140">
        <v>1</v>
      </c>
      <c r="AL64" s="136" t="s">
        <v>296</v>
      </c>
      <c r="AM64" s="136" t="s">
        <v>645</v>
      </c>
      <c r="AN64" s="136" t="s">
        <v>343</v>
      </c>
      <c r="AO64" s="136" t="s">
        <v>293</v>
      </c>
      <c r="AP64" s="183">
        <v>60000</v>
      </c>
      <c r="AQ64" s="183">
        <v>1350000</v>
      </c>
      <c r="AR64" s="183">
        <v>1350000</v>
      </c>
      <c r="AS64" s="136" t="s">
        <v>268</v>
      </c>
      <c r="AT64" s="136" t="s">
        <v>21</v>
      </c>
      <c r="AU64" s="136" t="s">
        <v>557</v>
      </c>
      <c r="AV64" s="136" t="s">
        <v>474</v>
      </c>
      <c r="AW64" s="136" t="s">
        <v>502</v>
      </c>
      <c r="AX64" s="216"/>
      <c r="AY64" s="216"/>
      <c r="AZ64" s="216"/>
      <c r="BA64" s="136"/>
      <c r="BB64" s="136"/>
      <c r="BC64" s="136" t="s">
        <v>361</v>
      </c>
      <c r="BD64" s="136" t="s">
        <v>361</v>
      </c>
    </row>
    <row r="65" spans="4:56" ht="24" customHeight="1">
      <c r="D65" s="194"/>
      <c r="E65" s="135"/>
      <c r="F65" s="136" t="s">
        <v>737</v>
      </c>
      <c r="G65" s="136" t="s">
        <v>279</v>
      </c>
      <c r="H65" s="215" t="s">
        <v>1070</v>
      </c>
      <c r="I65" s="215"/>
      <c r="J65" s="215" t="s">
        <v>1071</v>
      </c>
      <c r="K65" s="135" t="s">
        <v>1072</v>
      </c>
      <c r="L65" s="144">
        <v>15</v>
      </c>
      <c r="M65" s="192">
        <v>3210233</v>
      </c>
      <c r="N65" s="192" t="s">
        <v>674</v>
      </c>
      <c r="O65" s="192" t="s">
        <v>675</v>
      </c>
      <c r="P65" s="192" t="s">
        <v>659</v>
      </c>
      <c r="Q65" s="182" t="s">
        <v>693</v>
      </c>
      <c r="R65" s="135" t="s">
        <v>1065</v>
      </c>
      <c r="S65" s="135" t="s">
        <v>1066</v>
      </c>
      <c r="T65" s="135">
        <v>8</v>
      </c>
      <c r="U65" s="192" t="s">
        <v>632</v>
      </c>
      <c r="V65" s="192" t="s">
        <v>636</v>
      </c>
      <c r="W65" s="135">
        <v>100</v>
      </c>
      <c r="X65" s="182" t="s">
        <v>978</v>
      </c>
      <c r="Y65" s="136" t="s">
        <v>899</v>
      </c>
      <c r="Z65" s="136" t="s">
        <v>254</v>
      </c>
      <c r="AA65" s="136" t="s">
        <v>277</v>
      </c>
      <c r="AB65" s="136" t="s">
        <v>90</v>
      </c>
      <c r="AC65" s="135"/>
      <c r="AD65" s="137"/>
      <c r="AE65" s="209">
        <v>19820101</v>
      </c>
      <c r="AF65" s="209">
        <v>19820401</v>
      </c>
      <c r="AG65" s="138" t="s">
        <v>900</v>
      </c>
      <c r="AH65" s="205"/>
      <c r="AI65" s="139">
        <v>2.38</v>
      </c>
      <c r="AJ65" s="136" t="s">
        <v>901</v>
      </c>
      <c r="AK65" s="140">
        <v>1</v>
      </c>
      <c r="AL65" s="136" t="s">
        <v>296</v>
      </c>
      <c r="AM65" s="136" t="s">
        <v>851</v>
      </c>
      <c r="AN65" s="136" t="s">
        <v>343</v>
      </c>
      <c r="AO65" s="136" t="s">
        <v>352</v>
      </c>
      <c r="AP65" s="183">
        <v>70000</v>
      </c>
      <c r="AQ65" s="183">
        <v>166600</v>
      </c>
      <c r="AR65" s="183">
        <v>166600</v>
      </c>
      <c r="AS65" s="136" t="s">
        <v>268</v>
      </c>
      <c r="AT65" s="136" t="s">
        <v>21</v>
      </c>
      <c r="AU65" s="136" t="s">
        <v>557</v>
      </c>
      <c r="AV65" s="136" t="s">
        <v>474</v>
      </c>
      <c r="AW65" s="136" t="s">
        <v>502</v>
      </c>
      <c r="AX65" s="216"/>
      <c r="AY65" s="216"/>
      <c r="AZ65" s="216"/>
      <c r="BA65" s="136"/>
      <c r="BB65" s="136"/>
      <c r="BC65" s="136" t="s">
        <v>361</v>
      </c>
      <c r="BD65" s="136" t="s">
        <v>361</v>
      </c>
    </row>
    <row r="66" spans="4:56" ht="24" customHeight="1">
      <c r="D66" s="194"/>
      <c r="E66" s="135"/>
      <c r="F66" s="136" t="s">
        <v>737</v>
      </c>
      <c r="G66" s="136" t="s">
        <v>279</v>
      </c>
      <c r="H66" s="215" t="s">
        <v>1073</v>
      </c>
      <c r="I66" s="215"/>
      <c r="J66" s="215" t="s">
        <v>1048</v>
      </c>
      <c r="K66" s="135" t="s">
        <v>1049</v>
      </c>
      <c r="L66" s="144">
        <v>15</v>
      </c>
      <c r="M66" s="192">
        <v>3210233</v>
      </c>
      <c r="N66" s="192" t="s">
        <v>674</v>
      </c>
      <c r="O66" s="192" t="s">
        <v>675</v>
      </c>
      <c r="P66" s="192" t="s">
        <v>659</v>
      </c>
      <c r="Q66" s="182" t="s">
        <v>693</v>
      </c>
      <c r="R66" s="135" t="s">
        <v>1065</v>
      </c>
      <c r="S66" s="135" t="s">
        <v>1066</v>
      </c>
      <c r="T66" s="135">
        <v>8</v>
      </c>
      <c r="U66" s="192" t="s">
        <v>632</v>
      </c>
      <c r="V66" s="192" t="s">
        <v>636</v>
      </c>
      <c r="W66" s="135">
        <v>100</v>
      </c>
      <c r="X66" s="182" t="s">
        <v>978</v>
      </c>
      <c r="Y66" s="136" t="s">
        <v>899</v>
      </c>
      <c r="Z66" s="136" t="s">
        <v>254</v>
      </c>
      <c r="AA66" s="136" t="s">
        <v>277</v>
      </c>
      <c r="AB66" s="136" t="s">
        <v>90</v>
      </c>
      <c r="AC66" s="135"/>
      <c r="AD66" s="137"/>
      <c r="AE66" s="209">
        <v>19820101</v>
      </c>
      <c r="AF66" s="209">
        <v>19820401</v>
      </c>
      <c r="AG66" s="138" t="s">
        <v>900</v>
      </c>
      <c r="AH66" s="205"/>
      <c r="AI66" s="139">
        <v>2.88</v>
      </c>
      <c r="AJ66" s="136" t="s">
        <v>901</v>
      </c>
      <c r="AK66" s="140">
        <v>1</v>
      </c>
      <c r="AL66" s="136" t="s">
        <v>296</v>
      </c>
      <c r="AM66" s="136" t="s">
        <v>644</v>
      </c>
      <c r="AN66" s="136" t="s">
        <v>343</v>
      </c>
      <c r="AO66" s="136" t="s">
        <v>353</v>
      </c>
      <c r="AP66" s="183">
        <v>60000</v>
      </c>
      <c r="AQ66" s="183">
        <v>172800</v>
      </c>
      <c r="AR66" s="183">
        <v>172800</v>
      </c>
      <c r="AS66" s="136" t="s">
        <v>268</v>
      </c>
      <c r="AT66" s="136" t="s">
        <v>21</v>
      </c>
      <c r="AU66" s="136" t="s">
        <v>557</v>
      </c>
      <c r="AV66" s="136" t="s">
        <v>474</v>
      </c>
      <c r="AW66" s="136" t="s">
        <v>502</v>
      </c>
      <c r="AX66" s="216"/>
      <c r="AY66" s="216"/>
      <c r="AZ66" s="216"/>
      <c r="BA66" s="136"/>
      <c r="BB66" s="136"/>
      <c r="BC66" s="136" t="s">
        <v>361</v>
      </c>
      <c r="BD66" s="136" t="s">
        <v>361</v>
      </c>
    </row>
    <row r="67" spans="4:56" ht="24" customHeight="1">
      <c r="D67" s="194"/>
      <c r="E67" s="135"/>
      <c r="F67" s="136" t="s">
        <v>733</v>
      </c>
      <c r="G67" s="136" t="s">
        <v>279</v>
      </c>
      <c r="H67" s="215" t="s">
        <v>1074</v>
      </c>
      <c r="I67" s="215"/>
      <c r="J67" s="215" t="s">
        <v>1041</v>
      </c>
      <c r="K67" s="135" t="s">
        <v>1064</v>
      </c>
      <c r="L67" s="144">
        <v>18</v>
      </c>
      <c r="M67" s="192">
        <v>3210227</v>
      </c>
      <c r="N67" s="192" t="s">
        <v>674</v>
      </c>
      <c r="O67" s="192" t="s">
        <v>675</v>
      </c>
      <c r="P67" s="192" t="s">
        <v>895</v>
      </c>
      <c r="Q67" s="182" t="s">
        <v>698</v>
      </c>
      <c r="R67" s="135" t="s">
        <v>1075</v>
      </c>
      <c r="S67" s="135"/>
      <c r="T67" s="135">
        <v>8</v>
      </c>
      <c r="U67" s="192" t="s">
        <v>632</v>
      </c>
      <c r="V67" s="192" t="s">
        <v>636</v>
      </c>
      <c r="W67" s="135">
        <v>100</v>
      </c>
      <c r="X67" s="182" t="s">
        <v>978</v>
      </c>
      <c r="Y67" s="136" t="s">
        <v>899</v>
      </c>
      <c r="Z67" s="136" t="s">
        <v>254</v>
      </c>
      <c r="AA67" s="136" t="s">
        <v>277</v>
      </c>
      <c r="AB67" s="136" t="s">
        <v>90</v>
      </c>
      <c r="AC67" s="135"/>
      <c r="AD67" s="137"/>
      <c r="AE67" s="209">
        <v>19790301</v>
      </c>
      <c r="AF67" s="209">
        <v>19790601</v>
      </c>
      <c r="AG67" s="138" t="s">
        <v>900</v>
      </c>
      <c r="AH67" s="205"/>
      <c r="AI67" s="139">
        <v>128.69999999999999</v>
      </c>
      <c r="AJ67" s="136" t="s">
        <v>901</v>
      </c>
      <c r="AK67" s="140">
        <v>1</v>
      </c>
      <c r="AL67" s="136" t="s">
        <v>302</v>
      </c>
      <c r="AM67" s="136" t="s">
        <v>644</v>
      </c>
      <c r="AN67" s="136" t="s">
        <v>342</v>
      </c>
      <c r="AO67" s="136" t="s">
        <v>353</v>
      </c>
      <c r="AP67" s="183">
        <v>80000</v>
      </c>
      <c r="AQ67" s="183">
        <v>10296000</v>
      </c>
      <c r="AR67" s="183">
        <v>10296000</v>
      </c>
      <c r="AS67" s="136" t="s">
        <v>268</v>
      </c>
      <c r="AT67" s="136" t="s">
        <v>21</v>
      </c>
      <c r="AU67" s="136" t="s">
        <v>557</v>
      </c>
      <c r="AV67" s="136" t="s">
        <v>474</v>
      </c>
      <c r="AW67" s="136" t="s">
        <v>502</v>
      </c>
      <c r="AX67" s="216"/>
      <c r="AY67" s="216"/>
      <c r="AZ67" s="216"/>
      <c r="BA67" s="136"/>
      <c r="BB67" s="136"/>
      <c r="BC67" s="136" t="s">
        <v>361</v>
      </c>
      <c r="BD67" s="136" t="s">
        <v>361</v>
      </c>
    </row>
    <row r="68" spans="4:56" ht="24" customHeight="1">
      <c r="D68" s="194"/>
      <c r="E68" s="135"/>
      <c r="F68" s="136" t="s">
        <v>733</v>
      </c>
      <c r="G68" s="136" t="s">
        <v>279</v>
      </c>
      <c r="H68" s="215" t="s">
        <v>1076</v>
      </c>
      <c r="I68" s="215"/>
      <c r="J68" s="215" t="s">
        <v>1068</v>
      </c>
      <c r="K68" s="135" t="s">
        <v>1064</v>
      </c>
      <c r="L68" s="144">
        <v>18</v>
      </c>
      <c r="M68" s="192">
        <v>3210227</v>
      </c>
      <c r="N68" s="192" t="s">
        <v>674</v>
      </c>
      <c r="O68" s="192" t="s">
        <v>675</v>
      </c>
      <c r="P68" s="192" t="s">
        <v>895</v>
      </c>
      <c r="Q68" s="182" t="s">
        <v>698</v>
      </c>
      <c r="R68" s="135" t="s">
        <v>1075</v>
      </c>
      <c r="S68" s="135"/>
      <c r="T68" s="135">
        <v>8</v>
      </c>
      <c r="U68" s="192" t="s">
        <v>632</v>
      </c>
      <c r="V68" s="192" t="s">
        <v>636</v>
      </c>
      <c r="W68" s="135">
        <v>100</v>
      </c>
      <c r="X68" s="182" t="s">
        <v>978</v>
      </c>
      <c r="Y68" s="136" t="s">
        <v>899</v>
      </c>
      <c r="Z68" s="136" t="s">
        <v>254</v>
      </c>
      <c r="AA68" s="136" t="s">
        <v>277</v>
      </c>
      <c r="AB68" s="136" t="s">
        <v>90</v>
      </c>
      <c r="AC68" s="135"/>
      <c r="AD68" s="137"/>
      <c r="AE68" s="209">
        <v>19790301</v>
      </c>
      <c r="AF68" s="209">
        <v>19790601</v>
      </c>
      <c r="AG68" s="138" t="s">
        <v>900</v>
      </c>
      <c r="AH68" s="205"/>
      <c r="AI68" s="139">
        <v>516.78</v>
      </c>
      <c r="AJ68" s="136" t="s">
        <v>901</v>
      </c>
      <c r="AK68" s="140">
        <v>1</v>
      </c>
      <c r="AL68" s="136" t="s">
        <v>302</v>
      </c>
      <c r="AM68" s="136" t="s">
        <v>645</v>
      </c>
      <c r="AN68" s="136" t="s">
        <v>342</v>
      </c>
      <c r="AO68" s="136" t="s">
        <v>293</v>
      </c>
      <c r="AP68" s="183">
        <v>90000</v>
      </c>
      <c r="AQ68" s="183">
        <v>46510200</v>
      </c>
      <c r="AR68" s="183">
        <v>46510200</v>
      </c>
      <c r="AS68" s="136" t="s">
        <v>268</v>
      </c>
      <c r="AT68" s="136" t="s">
        <v>21</v>
      </c>
      <c r="AU68" s="136" t="s">
        <v>557</v>
      </c>
      <c r="AV68" s="136" t="s">
        <v>474</v>
      </c>
      <c r="AW68" s="136" t="s">
        <v>502</v>
      </c>
      <c r="AX68" s="216"/>
      <c r="AY68" s="216"/>
      <c r="AZ68" s="216"/>
      <c r="BA68" s="136"/>
      <c r="BB68" s="136"/>
      <c r="BC68" s="136" t="s">
        <v>361</v>
      </c>
      <c r="BD68" s="136" t="s">
        <v>361</v>
      </c>
    </row>
    <row r="69" spans="4:56" ht="24" customHeight="1">
      <c r="D69" s="194"/>
      <c r="E69" s="135"/>
      <c r="F69" s="136" t="s">
        <v>733</v>
      </c>
      <c r="G69" s="136" t="s">
        <v>279</v>
      </c>
      <c r="H69" s="215" t="s">
        <v>1077</v>
      </c>
      <c r="I69" s="215"/>
      <c r="J69" s="215" t="s">
        <v>1045</v>
      </c>
      <c r="K69" s="135" t="s">
        <v>1046</v>
      </c>
      <c r="L69" s="144">
        <v>18</v>
      </c>
      <c r="M69" s="192">
        <v>3210227</v>
      </c>
      <c r="N69" s="192" t="s">
        <v>674</v>
      </c>
      <c r="O69" s="192" t="s">
        <v>675</v>
      </c>
      <c r="P69" s="192" t="s">
        <v>895</v>
      </c>
      <c r="Q69" s="182" t="s">
        <v>698</v>
      </c>
      <c r="R69" s="135" t="s">
        <v>1075</v>
      </c>
      <c r="S69" s="135"/>
      <c r="T69" s="135">
        <v>8</v>
      </c>
      <c r="U69" s="192" t="s">
        <v>632</v>
      </c>
      <c r="V69" s="192" t="s">
        <v>636</v>
      </c>
      <c r="W69" s="135">
        <v>100</v>
      </c>
      <c r="X69" s="182" t="s">
        <v>978</v>
      </c>
      <c r="Y69" s="136" t="s">
        <v>899</v>
      </c>
      <c r="Z69" s="136" t="s">
        <v>254</v>
      </c>
      <c r="AA69" s="136" t="s">
        <v>277</v>
      </c>
      <c r="AB69" s="136" t="s">
        <v>90</v>
      </c>
      <c r="AC69" s="135"/>
      <c r="AD69" s="137"/>
      <c r="AE69" s="209">
        <v>19790301</v>
      </c>
      <c r="AF69" s="209">
        <v>19790601</v>
      </c>
      <c r="AG69" s="138" t="s">
        <v>900</v>
      </c>
      <c r="AH69" s="205"/>
      <c r="AI69" s="139">
        <v>22.68</v>
      </c>
      <c r="AJ69" s="136" t="s">
        <v>901</v>
      </c>
      <c r="AK69" s="140">
        <v>1</v>
      </c>
      <c r="AL69" s="136" t="s">
        <v>296</v>
      </c>
      <c r="AM69" s="136" t="s">
        <v>645</v>
      </c>
      <c r="AN69" s="136" t="s">
        <v>343</v>
      </c>
      <c r="AO69" s="136" t="s">
        <v>293</v>
      </c>
      <c r="AP69" s="183">
        <v>60000</v>
      </c>
      <c r="AQ69" s="183">
        <v>1360800</v>
      </c>
      <c r="AR69" s="183">
        <v>1360800</v>
      </c>
      <c r="AS69" s="136" t="s">
        <v>268</v>
      </c>
      <c r="AT69" s="136" t="s">
        <v>21</v>
      </c>
      <c r="AU69" s="136" t="s">
        <v>557</v>
      </c>
      <c r="AV69" s="136" t="s">
        <v>474</v>
      </c>
      <c r="AW69" s="136" t="s">
        <v>502</v>
      </c>
      <c r="AX69" s="216"/>
      <c r="AY69" s="216"/>
      <c r="AZ69" s="216"/>
      <c r="BA69" s="136"/>
      <c r="BB69" s="136"/>
      <c r="BC69" s="136" t="s">
        <v>361</v>
      </c>
      <c r="BD69" s="136" t="s">
        <v>361</v>
      </c>
    </row>
    <row r="70" spans="4:56" ht="24" customHeight="1">
      <c r="D70" s="194"/>
      <c r="E70" s="135"/>
      <c r="F70" s="136" t="s">
        <v>733</v>
      </c>
      <c r="G70" s="136" t="s">
        <v>279</v>
      </c>
      <c r="H70" s="215" t="s">
        <v>1078</v>
      </c>
      <c r="I70" s="215"/>
      <c r="J70" s="215" t="s">
        <v>1048</v>
      </c>
      <c r="K70" s="135" t="s">
        <v>1049</v>
      </c>
      <c r="L70" s="144">
        <v>18</v>
      </c>
      <c r="M70" s="192">
        <v>3210227</v>
      </c>
      <c r="N70" s="192" t="s">
        <v>674</v>
      </c>
      <c r="O70" s="192" t="s">
        <v>675</v>
      </c>
      <c r="P70" s="192" t="s">
        <v>895</v>
      </c>
      <c r="Q70" s="182" t="s">
        <v>698</v>
      </c>
      <c r="R70" s="135" t="s">
        <v>1075</v>
      </c>
      <c r="S70" s="135"/>
      <c r="T70" s="135">
        <v>8</v>
      </c>
      <c r="U70" s="192" t="s">
        <v>632</v>
      </c>
      <c r="V70" s="192" t="s">
        <v>636</v>
      </c>
      <c r="W70" s="135">
        <v>100</v>
      </c>
      <c r="X70" s="182" t="s">
        <v>978</v>
      </c>
      <c r="Y70" s="136" t="s">
        <v>899</v>
      </c>
      <c r="Z70" s="136" t="s">
        <v>254</v>
      </c>
      <c r="AA70" s="136" t="s">
        <v>277</v>
      </c>
      <c r="AB70" s="136" t="s">
        <v>90</v>
      </c>
      <c r="AC70" s="135"/>
      <c r="AD70" s="137"/>
      <c r="AE70" s="209">
        <v>19790301</v>
      </c>
      <c r="AF70" s="209">
        <v>19790601</v>
      </c>
      <c r="AG70" s="138" t="s">
        <v>900</v>
      </c>
      <c r="AH70" s="205"/>
      <c r="AI70" s="139">
        <v>4.16</v>
      </c>
      <c r="AJ70" s="136" t="s">
        <v>901</v>
      </c>
      <c r="AK70" s="140">
        <v>1</v>
      </c>
      <c r="AL70" s="136" t="s">
        <v>296</v>
      </c>
      <c r="AM70" s="136" t="s">
        <v>851</v>
      </c>
      <c r="AN70" s="136" t="s">
        <v>343</v>
      </c>
      <c r="AO70" s="136" t="s">
        <v>352</v>
      </c>
      <c r="AP70" s="183">
        <v>70000</v>
      </c>
      <c r="AQ70" s="183">
        <v>291200</v>
      </c>
      <c r="AR70" s="183">
        <v>291200</v>
      </c>
      <c r="AS70" s="136" t="s">
        <v>268</v>
      </c>
      <c r="AT70" s="136" t="s">
        <v>21</v>
      </c>
      <c r="AU70" s="136" t="s">
        <v>557</v>
      </c>
      <c r="AV70" s="136" t="s">
        <v>474</v>
      </c>
      <c r="AW70" s="136" t="s">
        <v>502</v>
      </c>
      <c r="AX70" s="216"/>
      <c r="AY70" s="216"/>
      <c r="AZ70" s="216"/>
      <c r="BA70" s="136"/>
      <c r="BB70" s="136"/>
      <c r="BC70" s="136" t="s">
        <v>361</v>
      </c>
      <c r="BD70" s="136" t="s">
        <v>361</v>
      </c>
    </row>
    <row r="71" spans="4:56" ht="24" customHeight="1">
      <c r="D71" s="194"/>
      <c r="E71" s="135"/>
      <c r="F71" s="136" t="s">
        <v>734</v>
      </c>
      <c r="G71" s="136" t="s">
        <v>279</v>
      </c>
      <c r="H71" s="215" t="s">
        <v>1079</v>
      </c>
      <c r="I71" s="215"/>
      <c r="J71" s="215" t="s">
        <v>1068</v>
      </c>
      <c r="K71" s="135" t="s">
        <v>1064</v>
      </c>
      <c r="L71" s="144">
        <v>31</v>
      </c>
      <c r="M71" s="192">
        <v>3210201</v>
      </c>
      <c r="N71" s="192" t="s">
        <v>674</v>
      </c>
      <c r="O71" s="192" t="s">
        <v>675</v>
      </c>
      <c r="P71" s="192" t="s">
        <v>649</v>
      </c>
      <c r="Q71" s="182" t="s">
        <v>715</v>
      </c>
      <c r="R71" s="135" t="s">
        <v>1080</v>
      </c>
      <c r="S71" s="135" t="s">
        <v>1081</v>
      </c>
      <c r="T71" s="135">
        <v>8</v>
      </c>
      <c r="U71" s="192" t="s">
        <v>632</v>
      </c>
      <c r="V71" s="192" t="s">
        <v>636</v>
      </c>
      <c r="W71" s="135">
        <v>100</v>
      </c>
      <c r="X71" s="182" t="s">
        <v>978</v>
      </c>
      <c r="Y71" s="136" t="s">
        <v>899</v>
      </c>
      <c r="Z71" s="136" t="s">
        <v>254</v>
      </c>
      <c r="AA71" s="136" t="s">
        <v>277</v>
      </c>
      <c r="AB71" s="136" t="s">
        <v>90</v>
      </c>
      <c r="AC71" s="135"/>
      <c r="AD71" s="137"/>
      <c r="AE71" s="209">
        <v>19830301</v>
      </c>
      <c r="AF71" s="209">
        <v>19830301</v>
      </c>
      <c r="AG71" s="138" t="s">
        <v>900</v>
      </c>
      <c r="AH71" s="205"/>
      <c r="AI71" s="139">
        <v>498.12</v>
      </c>
      <c r="AJ71" s="136" t="s">
        <v>901</v>
      </c>
      <c r="AK71" s="140">
        <v>1</v>
      </c>
      <c r="AL71" s="136" t="s">
        <v>302</v>
      </c>
      <c r="AM71" s="136" t="s">
        <v>644</v>
      </c>
      <c r="AN71" s="136" t="s">
        <v>342</v>
      </c>
      <c r="AO71" s="136" t="s">
        <v>353</v>
      </c>
      <c r="AP71" s="183">
        <v>80000</v>
      </c>
      <c r="AQ71" s="183">
        <v>39849600</v>
      </c>
      <c r="AR71" s="183">
        <v>39849600</v>
      </c>
      <c r="AS71" s="136" t="s">
        <v>268</v>
      </c>
      <c r="AT71" s="136" t="s">
        <v>21</v>
      </c>
      <c r="AU71" s="136" t="s">
        <v>557</v>
      </c>
      <c r="AV71" s="136" t="s">
        <v>474</v>
      </c>
      <c r="AW71" s="136" t="s">
        <v>502</v>
      </c>
      <c r="AX71" s="216"/>
      <c r="AY71" s="216"/>
      <c r="AZ71" s="216"/>
      <c r="BA71" s="136"/>
      <c r="BB71" s="136"/>
      <c r="BC71" s="136" t="s">
        <v>361</v>
      </c>
      <c r="BD71" s="136" t="s">
        <v>361</v>
      </c>
    </row>
    <row r="72" spans="4:56" ht="24" customHeight="1">
      <c r="D72" s="194"/>
      <c r="E72" s="135"/>
      <c r="F72" s="136" t="s">
        <v>734</v>
      </c>
      <c r="G72" s="136" t="s">
        <v>279</v>
      </c>
      <c r="H72" s="215" t="s">
        <v>1082</v>
      </c>
      <c r="I72" s="215"/>
      <c r="J72" s="215" t="s">
        <v>1045</v>
      </c>
      <c r="K72" s="135" t="s">
        <v>1046</v>
      </c>
      <c r="L72" s="144">
        <v>31</v>
      </c>
      <c r="M72" s="192">
        <v>3210201</v>
      </c>
      <c r="N72" s="192" t="s">
        <v>674</v>
      </c>
      <c r="O72" s="192" t="s">
        <v>675</v>
      </c>
      <c r="P72" s="192" t="s">
        <v>649</v>
      </c>
      <c r="Q72" s="182" t="s">
        <v>715</v>
      </c>
      <c r="R72" s="135" t="s">
        <v>1080</v>
      </c>
      <c r="S72" s="135" t="s">
        <v>1081</v>
      </c>
      <c r="T72" s="135">
        <v>8</v>
      </c>
      <c r="U72" s="192" t="s">
        <v>632</v>
      </c>
      <c r="V72" s="192" t="s">
        <v>636</v>
      </c>
      <c r="W72" s="135">
        <v>100</v>
      </c>
      <c r="X72" s="182" t="s">
        <v>978</v>
      </c>
      <c r="Y72" s="136" t="s">
        <v>899</v>
      </c>
      <c r="Z72" s="136" t="s">
        <v>254</v>
      </c>
      <c r="AA72" s="136" t="s">
        <v>277</v>
      </c>
      <c r="AB72" s="136" t="s">
        <v>90</v>
      </c>
      <c r="AC72" s="135"/>
      <c r="AD72" s="137"/>
      <c r="AE72" s="209">
        <v>19830301</v>
      </c>
      <c r="AF72" s="209">
        <v>19830301</v>
      </c>
      <c r="AG72" s="138" t="s">
        <v>900</v>
      </c>
      <c r="AH72" s="205"/>
      <c r="AI72" s="139">
        <v>26.5</v>
      </c>
      <c r="AJ72" s="136" t="s">
        <v>901</v>
      </c>
      <c r="AK72" s="140">
        <v>1</v>
      </c>
      <c r="AL72" s="136" t="s">
        <v>296</v>
      </c>
      <c r="AM72" s="136" t="s">
        <v>645</v>
      </c>
      <c r="AN72" s="136" t="s">
        <v>343</v>
      </c>
      <c r="AO72" s="136" t="s">
        <v>293</v>
      </c>
      <c r="AP72" s="183">
        <v>60000</v>
      </c>
      <c r="AQ72" s="183">
        <v>1590000</v>
      </c>
      <c r="AR72" s="183">
        <v>1590000</v>
      </c>
      <c r="AS72" s="136" t="s">
        <v>268</v>
      </c>
      <c r="AT72" s="136" t="s">
        <v>21</v>
      </c>
      <c r="AU72" s="136" t="s">
        <v>557</v>
      </c>
      <c r="AV72" s="136" t="s">
        <v>474</v>
      </c>
      <c r="AW72" s="136" t="s">
        <v>502</v>
      </c>
      <c r="AX72" s="216"/>
      <c r="AY72" s="216"/>
      <c r="AZ72" s="216"/>
      <c r="BA72" s="136"/>
      <c r="BB72" s="136"/>
      <c r="BC72" s="136" t="s">
        <v>361</v>
      </c>
      <c r="BD72" s="136" t="s">
        <v>361</v>
      </c>
    </row>
    <row r="73" spans="4:56" ht="24" customHeight="1">
      <c r="D73" s="194"/>
      <c r="E73" s="135"/>
      <c r="F73" s="136" t="s">
        <v>734</v>
      </c>
      <c r="G73" s="136" t="s">
        <v>279</v>
      </c>
      <c r="H73" s="215" t="s">
        <v>1083</v>
      </c>
      <c r="I73" s="215"/>
      <c r="J73" s="215" t="s">
        <v>1071</v>
      </c>
      <c r="K73" s="135" t="s">
        <v>1072</v>
      </c>
      <c r="L73" s="144">
        <v>31</v>
      </c>
      <c r="M73" s="192">
        <v>3210201</v>
      </c>
      <c r="N73" s="192" t="s">
        <v>674</v>
      </c>
      <c r="O73" s="192" t="s">
        <v>675</v>
      </c>
      <c r="P73" s="192" t="s">
        <v>649</v>
      </c>
      <c r="Q73" s="182" t="s">
        <v>715</v>
      </c>
      <c r="R73" s="135" t="s">
        <v>1080</v>
      </c>
      <c r="S73" s="135" t="s">
        <v>1081</v>
      </c>
      <c r="T73" s="135">
        <v>8</v>
      </c>
      <c r="U73" s="192" t="s">
        <v>632</v>
      </c>
      <c r="V73" s="192" t="s">
        <v>636</v>
      </c>
      <c r="W73" s="135">
        <v>100</v>
      </c>
      <c r="X73" s="182" t="s">
        <v>978</v>
      </c>
      <c r="Y73" s="136" t="s">
        <v>899</v>
      </c>
      <c r="Z73" s="136" t="s">
        <v>254</v>
      </c>
      <c r="AA73" s="136" t="s">
        <v>277</v>
      </c>
      <c r="AB73" s="136" t="s">
        <v>90</v>
      </c>
      <c r="AC73" s="135"/>
      <c r="AD73" s="137"/>
      <c r="AE73" s="209">
        <v>19830301</v>
      </c>
      <c r="AF73" s="209">
        <v>19830301</v>
      </c>
      <c r="AG73" s="138" t="s">
        <v>900</v>
      </c>
      <c r="AH73" s="205"/>
      <c r="AI73" s="139">
        <v>2.2999999999999998</v>
      </c>
      <c r="AJ73" s="136" t="s">
        <v>901</v>
      </c>
      <c r="AK73" s="140">
        <v>1</v>
      </c>
      <c r="AL73" s="136" t="s">
        <v>296</v>
      </c>
      <c r="AM73" s="136" t="s">
        <v>851</v>
      </c>
      <c r="AN73" s="136" t="s">
        <v>343</v>
      </c>
      <c r="AO73" s="136" t="s">
        <v>352</v>
      </c>
      <c r="AP73" s="183">
        <v>70000</v>
      </c>
      <c r="AQ73" s="183">
        <v>161000</v>
      </c>
      <c r="AR73" s="183">
        <v>161000</v>
      </c>
      <c r="AS73" s="136" t="s">
        <v>268</v>
      </c>
      <c r="AT73" s="136" t="s">
        <v>21</v>
      </c>
      <c r="AU73" s="136" t="s">
        <v>557</v>
      </c>
      <c r="AV73" s="136" t="s">
        <v>474</v>
      </c>
      <c r="AW73" s="136" t="s">
        <v>502</v>
      </c>
      <c r="AX73" s="216"/>
      <c r="AY73" s="216"/>
      <c r="AZ73" s="216"/>
      <c r="BA73" s="136"/>
      <c r="BB73" s="136"/>
      <c r="BC73" s="136" t="s">
        <v>361</v>
      </c>
      <c r="BD73" s="136" t="s">
        <v>361</v>
      </c>
    </row>
    <row r="74" spans="4:56" ht="24" customHeight="1">
      <c r="D74" s="194"/>
      <c r="E74" s="135"/>
      <c r="F74" s="136" t="s">
        <v>734</v>
      </c>
      <c r="G74" s="136" t="s">
        <v>279</v>
      </c>
      <c r="H74" s="215" t="s">
        <v>1084</v>
      </c>
      <c r="I74" s="215"/>
      <c r="J74" s="215" t="s">
        <v>1048</v>
      </c>
      <c r="K74" s="135" t="s">
        <v>1049</v>
      </c>
      <c r="L74" s="144">
        <v>31</v>
      </c>
      <c r="M74" s="192">
        <v>3210201</v>
      </c>
      <c r="N74" s="192" t="s">
        <v>674</v>
      </c>
      <c r="O74" s="192" t="s">
        <v>675</v>
      </c>
      <c r="P74" s="192" t="s">
        <v>649</v>
      </c>
      <c r="Q74" s="182" t="s">
        <v>715</v>
      </c>
      <c r="R74" s="135" t="s">
        <v>1080</v>
      </c>
      <c r="S74" s="135" t="s">
        <v>1081</v>
      </c>
      <c r="T74" s="135">
        <v>8</v>
      </c>
      <c r="U74" s="192" t="s">
        <v>632</v>
      </c>
      <c r="V74" s="192" t="s">
        <v>636</v>
      </c>
      <c r="W74" s="135">
        <v>100</v>
      </c>
      <c r="X74" s="182" t="s">
        <v>978</v>
      </c>
      <c r="Y74" s="136" t="s">
        <v>899</v>
      </c>
      <c r="Z74" s="136" t="s">
        <v>254</v>
      </c>
      <c r="AA74" s="136" t="s">
        <v>277</v>
      </c>
      <c r="AB74" s="136" t="s">
        <v>90</v>
      </c>
      <c r="AC74" s="135"/>
      <c r="AD74" s="137"/>
      <c r="AE74" s="209">
        <v>19830301</v>
      </c>
      <c r="AF74" s="209">
        <v>19830301</v>
      </c>
      <c r="AG74" s="138" t="s">
        <v>900</v>
      </c>
      <c r="AH74" s="205"/>
      <c r="AI74" s="139">
        <v>2.88</v>
      </c>
      <c r="AJ74" s="136" t="s">
        <v>901</v>
      </c>
      <c r="AK74" s="140">
        <v>1</v>
      </c>
      <c r="AL74" s="136" t="s">
        <v>296</v>
      </c>
      <c r="AM74" s="136" t="s">
        <v>644</v>
      </c>
      <c r="AN74" s="136" t="s">
        <v>343</v>
      </c>
      <c r="AO74" s="136" t="s">
        <v>353</v>
      </c>
      <c r="AP74" s="183">
        <v>60000</v>
      </c>
      <c r="AQ74" s="183">
        <v>172800</v>
      </c>
      <c r="AR74" s="183">
        <v>172800</v>
      </c>
      <c r="AS74" s="136" t="s">
        <v>268</v>
      </c>
      <c r="AT74" s="136" t="s">
        <v>21</v>
      </c>
      <c r="AU74" s="136" t="s">
        <v>557</v>
      </c>
      <c r="AV74" s="136" t="s">
        <v>474</v>
      </c>
      <c r="AW74" s="136" t="s">
        <v>502</v>
      </c>
      <c r="AX74" s="216"/>
      <c r="AY74" s="216"/>
      <c r="AZ74" s="216"/>
      <c r="BA74" s="136"/>
      <c r="BB74" s="136"/>
      <c r="BC74" s="136" t="s">
        <v>361</v>
      </c>
      <c r="BD74" s="136" t="s">
        <v>361</v>
      </c>
    </row>
    <row r="75" spans="4:56" ht="24" customHeight="1">
      <c r="D75" s="194"/>
      <c r="E75" s="135"/>
      <c r="F75" s="136" t="s">
        <v>734</v>
      </c>
      <c r="G75" s="136" t="s">
        <v>279</v>
      </c>
      <c r="H75" s="215" t="s">
        <v>1085</v>
      </c>
      <c r="I75" s="215"/>
      <c r="J75" s="215" t="s">
        <v>1086</v>
      </c>
      <c r="K75" s="135" t="s">
        <v>1087</v>
      </c>
      <c r="L75" s="144">
        <v>31</v>
      </c>
      <c r="M75" s="192">
        <v>3210201</v>
      </c>
      <c r="N75" s="192" t="s">
        <v>674</v>
      </c>
      <c r="O75" s="192" t="s">
        <v>675</v>
      </c>
      <c r="P75" s="192" t="s">
        <v>649</v>
      </c>
      <c r="Q75" s="182" t="s">
        <v>715</v>
      </c>
      <c r="R75" s="135" t="s">
        <v>1080</v>
      </c>
      <c r="S75" s="135" t="s">
        <v>1081</v>
      </c>
      <c r="T75" s="135">
        <v>8</v>
      </c>
      <c r="U75" s="192" t="s">
        <v>632</v>
      </c>
      <c r="V75" s="192" t="s">
        <v>636</v>
      </c>
      <c r="W75" s="135">
        <v>100</v>
      </c>
      <c r="X75" s="182" t="s">
        <v>978</v>
      </c>
      <c r="Y75" s="136" t="s">
        <v>899</v>
      </c>
      <c r="Z75" s="136" t="s">
        <v>254</v>
      </c>
      <c r="AA75" s="136" t="s">
        <v>277</v>
      </c>
      <c r="AB75" s="136" t="s">
        <v>90</v>
      </c>
      <c r="AC75" s="135"/>
      <c r="AD75" s="137"/>
      <c r="AE75" s="209">
        <v>20030301</v>
      </c>
      <c r="AF75" s="209">
        <v>20030301</v>
      </c>
      <c r="AG75" s="138" t="s">
        <v>914</v>
      </c>
      <c r="AH75" s="205">
        <v>8872500</v>
      </c>
      <c r="AI75" s="139">
        <v>26.49</v>
      </c>
      <c r="AJ75" s="136" t="s">
        <v>901</v>
      </c>
      <c r="AK75" s="140">
        <v>1</v>
      </c>
      <c r="AL75" s="136" t="s">
        <v>295</v>
      </c>
      <c r="AM75" s="136" t="s">
        <v>645</v>
      </c>
      <c r="AN75" s="136" t="s">
        <v>342</v>
      </c>
      <c r="AO75" s="136" t="s">
        <v>293</v>
      </c>
      <c r="AP75" s="183">
        <v>90000</v>
      </c>
      <c r="AQ75" s="183">
        <v>2384100</v>
      </c>
      <c r="AR75" s="183">
        <v>8872500</v>
      </c>
      <c r="AS75" s="136" t="s">
        <v>268</v>
      </c>
      <c r="AT75" s="136" t="s">
        <v>21</v>
      </c>
      <c r="AU75" s="136" t="s">
        <v>557</v>
      </c>
      <c r="AV75" s="136" t="s">
        <v>474</v>
      </c>
      <c r="AW75" s="136" t="s">
        <v>502</v>
      </c>
      <c r="AX75" s="216"/>
      <c r="AY75" s="216"/>
      <c r="AZ75" s="216"/>
      <c r="BA75" s="136"/>
      <c r="BB75" s="136"/>
      <c r="BC75" s="136" t="s">
        <v>361</v>
      </c>
      <c r="BD75" s="136" t="s">
        <v>361</v>
      </c>
    </row>
    <row r="76" spans="4:56" ht="24" customHeight="1">
      <c r="D76" s="194"/>
      <c r="E76" s="135"/>
      <c r="F76" s="136" t="s">
        <v>738</v>
      </c>
      <c r="G76" s="136" t="s">
        <v>279</v>
      </c>
      <c r="H76" s="215" t="s">
        <v>1088</v>
      </c>
      <c r="I76" s="215"/>
      <c r="J76" s="215" t="s">
        <v>1089</v>
      </c>
      <c r="K76" s="135" t="s">
        <v>1090</v>
      </c>
      <c r="L76" s="144">
        <v>28</v>
      </c>
      <c r="M76" s="192">
        <v>3210216</v>
      </c>
      <c r="N76" s="192" t="s">
        <v>674</v>
      </c>
      <c r="O76" s="192" t="s">
        <v>675</v>
      </c>
      <c r="P76" s="192" t="s">
        <v>667</v>
      </c>
      <c r="Q76" s="182" t="s">
        <v>710</v>
      </c>
      <c r="R76" s="135" t="s">
        <v>1091</v>
      </c>
      <c r="S76" s="135" t="s">
        <v>1092</v>
      </c>
      <c r="T76" s="135">
        <v>8</v>
      </c>
      <c r="U76" s="192" t="s">
        <v>632</v>
      </c>
      <c r="V76" s="192" t="s">
        <v>636</v>
      </c>
      <c r="W76" s="135">
        <v>100</v>
      </c>
      <c r="X76" s="182" t="s">
        <v>978</v>
      </c>
      <c r="Y76" s="136" t="s">
        <v>899</v>
      </c>
      <c r="Z76" s="136" t="s">
        <v>254</v>
      </c>
      <c r="AA76" s="136" t="s">
        <v>277</v>
      </c>
      <c r="AB76" s="136" t="s">
        <v>90</v>
      </c>
      <c r="AC76" s="135"/>
      <c r="AD76" s="137"/>
      <c r="AE76" s="209">
        <v>19890228</v>
      </c>
      <c r="AF76" s="209">
        <v>19890228</v>
      </c>
      <c r="AG76" s="138" t="s">
        <v>914</v>
      </c>
      <c r="AH76" s="205">
        <v>46060000</v>
      </c>
      <c r="AI76" s="139">
        <v>259.24</v>
      </c>
      <c r="AJ76" s="136" t="s">
        <v>901</v>
      </c>
      <c r="AK76" s="140">
        <v>1</v>
      </c>
      <c r="AL76" s="136" t="s">
        <v>302</v>
      </c>
      <c r="AM76" s="136" t="s">
        <v>644</v>
      </c>
      <c r="AN76" s="136" t="s">
        <v>342</v>
      </c>
      <c r="AO76" s="136" t="s">
        <v>353</v>
      </c>
      <c r="AP76" s="183">
        <v>80000</v>
      </c>
      <c r="AQ76" s="183">
        <v>20739200</v>
      </c>
      <c r="AR76" s="183">
        <v>46060000</v>
      </c>
      <c r="AS76" s="136" t="s">
        <v>268</v>
      </c>
      <c r="AT76" s="136" t="s">
        <v>21</v>
      </c>
      <c r="AU76" s="136" t="s">
        <v>557</v>
      </c>
      <c r="AV76" s="136" t="s">
        <v>474</v>
      </c>
      <c r="AW76" s="136" t="s">
        <v>503</v>
      </c>
      <c r="AX76" s="216"/>
      <c r="AY76" s="216"/>
      <c r="AZ76" s="216"/>
      <c r="BA76" s="136"/>
      <c r="BB76" s="136"/>
      <c r="BC76" s="136" t="s">
        <v>360</v>
      </c>
      <c r="BD76" s="136" t="s">
        <v>360</v>
      </c>
    </row>
    <row r="77" spans="4:56" ht="24" customHeight="1">
      <c r="D77" s="194"/>
      <c r="E77" s="135"/>
      <c r="F77" s="136" t="s">
        <v>738</v>
      </c>
      <c r="G77" s="136" t="s">
        <v>279</v>
      </c>
      <c r="H77" s="215" t="s">
        <v>1093</v>
      </c>
      <c r="I77" s="215"/>
      <c r="J77" s="215" t="s">
        <v>1045</v>
      </c>
      <c r="K77" s="135" t="s">
        <v>1046</v>
      </c>
      <c r="L77" s="144">
        <v>28</v>
      </c>
      <c r="M77" s="192">
        <v>3210216</v>
      </c>
      <c r="N77" s="192" t="s">
        <v>674</v>
      </c>
      <c r="O77" s="192" t="s">
        <v>675</v>
      </c>
      <c r="P77" s="192" t="s">
        <v>667</v>
      </c>
      <c r="Q77" s="182" t="s">
        <v>710</v>
      </c>
      <c r="R77" s="135" t="s">
        <v>1091</v>
      </c>
      <c r="S77" s="135" t="s">
        <v>1092</v>
      </c>
      <c r="T77" s="135">
        <v>8</v>
      </c>
      <c r="U77" s="192" t="s">
        <v>632</v>
      </c>
      <c r="V77" s="192" t="s">
        <v>636</v>
      </c>
      <c r="W77" s="135">
        <v>100</v>
      </c>
      <c r="X77" s="182" t="s">
        <v>978</v>
      </c>
      <c r="Y77" s="136" t="s">
        <v>899</v>
      </c>
      <c r="Z77" s="136" t="s">
        <v>254</v>
      </c>
      <c r="AA77" s="136" t="s">
        <v>277</v>
      </c>
      <c r="AB77" s="136" t="s">
        <v>90</v>
      </c>
      <c r="AC77" s="135"/>
      <c r="AD77" s="137"/>
      <c r="AE77" s="209">
        <v>19890228</v>
      </c>
      <c r="AF77" s="209">
        <v>19890228</v>
      </c>
      <c r="AG77" s="138" t="s">
        <v>914</v>
      </c>
      <c r="AH77" s="205">
        <v>2940000</v>
      </c>
      <c r="AI77" s="139">
        <v>19.440000000000001</v>
      </c>
      <c r="AJ77" s="136" t="s">
        <v>901</v>
      </c>
      <c r="AK77" s="140">
        <v>1</v>
      </c>
      <c r="AL77" s="136" t="s">
        <v>296</v>
      </c>
      <c r="AM77" s="136" t="s">
        <v>645</v>
      </c>
      <c r="AN77" s="136" t="s">
        <v>343</v>
      </c>
      <c r="AO77" s="136" t="s">
        <v>293</v>
      </c>
      <c r="AP77" s="183">
        <v>60000</v>
      </c>
      <c r="AQ77" s="183">
        <v>1166400</v>
      </c>
      <c r="AR77" s="183">
        <v>2940000</v>
      </c>
      <c r="AS77" s="136" t="s">
        <v>268</v>
      </c>
      <c r="AT77" s="136" t="s">
        <v>21</v>
      </c>
      <c r="AU77" s="136" t="s">
        <v>557</v>
      </c>
      <c r="AV77" s="136" t="s">
        <v>474</v>
      </c>
      <c r="AW77" s="136" t="s">
        <v>503</v>
      </c>
      <c r="AX77" s="216"/>
      <c r="AY77" s="216"/>
      <c r="AZ77" s="216"/>
      <c r="BA77" s="136"/>
      <c r="BB77" s="136"/>
      <c r="BC77" s="136" t="s">
        <v>360</v>
      </c>
      <c r="BD77" s="136" t="s">
        <v>360</v>
      </c>
    </row>
    <row r="78" spans="4:56" ht="24" customHeight="1">
      <c r="D78" s="194"/>
      <c r="E78" s="135"/>
      <c r="F78" s="136" t="s">
        <v>732</v>
      </c>
      <c r="G78" s="136" t="s">
        <v>279</v>
      </c>
      <c r="H78" s="215" t="s">
        <v>1094</v>
      </c>
      <c r="I78" s="215"/>
      <c r="J78" s="215" t="s">
        <v>1068</v>
      </c>
      <c r="K78" s="135" t="s">
        <v>1064</v>
      </c>
      <c r="L78" s="144">
        <v>28</v>
      </c>
      <c r="M78" s="192">
        <v>3210216</v>
      </c>
      <c r="N78" s="192" t="s">
        <v>674</v>
      </c>
      <c r="O78" s="192" t="s">
        <v>675</v>
      </c>
      <c r="P78" s="192" t="s">
        <v>667</v>
      </c>
      <c r="Q78" s="182" t="s">
        <v>710</v>
      </c>
      <c r="R78" s="135" t="s">
        <v>1018</v>
      </c>
      <c r="S78" s="135" t="s">
        <v>1092</v>
      </c>
      <c r="T78" s="135">
        <v>8</v>
      </c>
      <c r="U78" s="192" t="s">
        <v>632</v>
      </c>
      <c r="V78" s="192" t="s">
        <v>636</v>
      </c>
      <c r="W78" s="135">
        <v>100</v>
      </c>
      <c r="X78" s="182" t="s">
        <v>978</v>
      </c>
      <c r="Y78" s="136" t="s">
        <v>899</v>
      </c>
      <c r="Z78" s="136" t="s">
        <v>254</v>
      </c>
      <c r="AA78" s="136" t="s">
        <v>277</v>
      </c>
      <c r="AB78" s="136" t="s">
        <v>90</v>
      </c>
      <c r="AC78" s="135"/>
      <c r="AD78" s="137"/>
      <c r="AE78" s="209">
        <v>20030222</v>
      </c>
      <c r="AF78" s="209">
        <v>20030222</v>
      </c>
      <c r="AG78" s="138" t="s">
        <v>914</v>
      </c>
      <c r="AH78" s="205">
        <v>129727500</v>
      </c>
      <c r="AI78" s="139">
        <v>493</v>
      </c>
      <c r="AJ78" s="136" t="s">
        <v>901</v>
      </c>
      <c r="AK78" s="140">
        <v>1</v>
      </c>
      <c r="AL78" s="136" t="s">
        <v>302</v>
      </c>
      <c r="AM78" s="136" t="s">
        <v>644</v>
      </c>
      <c r="AN78" s="136" t="s">
        <v>342</v>
      </c>
      <c r="AO78" s="136" t="s">
        <v>353</v>
      </c>
      <c r="AP78" s="183">
        <v>80000</v>
      </c>
      <c r="AQ78" s="183">
        <v>39440000</v>
      </c>
      <c r="AR78" s="183">
        <v>129727500</v>
      </c>
      <c r="AS78" s="136" t="s">
        <v>268</v>
      </c>
      <c r="AT78" s="136" t="s">
        <v>21</v>
      </c>
      <c r="AU78" s="136" t="s">
        <v>557</v>
      </c>
      <c r="AV78" s="136" t="s">
        <v>474</v>
      </c>
      <c r="AW78" s="136" t="s">
        <v>597</v>
      </c>
      <c r="AX78" s="216"/>
      <c r="AY78" s="216"/>
      <c r="AZ78" s="216"/>
      <c r="BA78" s="136"/>
      <c r="BB78" s="136"/>
      <c r="BC78" s="136" t="s">
        <v>361</v>
      </c>
      <c r="BD78" s="136" t="s">
        <v>361</v>
      </c>
    </row>
    <row r="79" spans="4:56" ht="24" customHeight="1">
      <c r="D79" s="194"/>
      <c r="E79" s="135"/>
      <c r="F79" s="136" t="s">
        <v>762</v>
      </c>
      <c r="G79" s="136" t="s">
        <v>279</v>
      </c>
      <c r="H79" s="215" t="s">
        <v>1095</v>
      </c>
      <c r="I79" s="215"/>
      <c r="J79" s="215" t="s">
        <v>1096</v>
      </c>
      <c r="K79" s="135" t="s">
        <v>1097</v>
      </c>
      <c r="L79" s="144">
        <v>4</v>
      </c>
      <c r="M79" s="192">
        <v>3210218</v>
      </c>
      <c r="N79" s="192" t="s">
        <v>674</v>
      </c>
      <c r="O79" s="192" t="s">
        <v>675</v>
      </c>
      <c r="P79" s="192" t="s">
        <v>660</v>
      </c>
      <c r="Q79" s="182" t="s">
        <v>680</v>
      </c>
      <c r="R79" s="135" t="s">
        <v>1098</v>
      </c>
      <c r="S79" s="135"/>
      <c r="T79" s="135">
        <v>8</v>
      </c>
      <c r="U79" s="192" t="s">
        <v>632</v>
      </c>
      <c r="V79" s="192" t="s">
        <v>636</v>
      </c>
      <c r="W79" s="135">
        <v>100</v>
      </c>
      <c r="X79" s="182" t="s">
        <v>978</v>
      </c>
      <c r="Y79" s="136" t="s">
        <v>899</v>
      </c>
      <c r="Z79" s="136" t="s">
        <v>254</v>
      </c>
      <c r="AA79" s="136" t="s">
        <v>277</v>
      </c>
      <c r="AB79" s="136" t="s">
        <v>90</v>
      </c>
      <c r="AC79" s="135"/>
      <c r="AD79" s="137"/>
      <c r="AE79" s="209">
        <v>19740331</v>
      </c>
      <c r="AF79" s="209">
        <v>19740331</v>
      </c>
      <c r="AG79" s="138" t="s">
        <v>900</v>
      </c>
      <c r="AH79" s="205"/>
      <c r="AI79" s="139">
        <v>66</v>
      </c>
      <c r="AJ79" s="136" t="s">
        <v>901</v>
      </c>
      <c r="AK79" s="140">
        <v>3</v>
      </c>
      <c r="AL79" s="136" t="s">
        <v>302</v>
      </c>
      <c r="AM79" s="136" t="s">
        <v>855</v>
      </c>
      <c r="AN79" s="136" t="s">
        <v>342</v>
      </c>
      <c r="AO79" s="136" t="s">
        <v>351</v>
      </c>
      <c r="AP79" s="183">
        <v>135000</v>
      </c>
      <c r="AQ79" s="183">
        <v>8910000</v>
      </c>
      <c r="AR79" s="183">
        <v>8910000</v>
      </c>
      <c r="AS79" s="136" t="s">
        <v>268</v>
      </c>
      <c r="AT79" s="136" t="s">
        <v>21</v>
      </c>
      <c r="AU79" s="136" t="s">
        <v>557</v>
      </c>
      <c r="AV79" s="136" t="s">
        <v>474</v>
      </c>
      <c r="AW79" s="136" t="s">
        <v>501</v>
      </c>
      <c r="AX79" s="216"/>
      <c r="AY79" s="216"/>
      <c r="AZ79" s="216"/>
      <c r="BA79" s="136"/>
      <c r="BB79" s="136"/>
      <c r="BC79" s="136" t="s">
        <v>360</v>
      </c>
      <c r="BD79" s="136" t="s">
        <v>360</v>
      </c>
    </row>
    <row r="80" spans="4:56" ht="24" customHeight="1">
      <c r="D80" s="194"/>
      <c r="E80" s="135"/>
      <c r="F80" s="136" t="s">
        <v>760</v>
      </c>
      <c r="G80" s="136" t="s">
        <v>279</v>
      </c>
      <c r="H80" s="215" t="s">
        <v>1099</v>
      </c>
      <c r="I80" s="215"/>
      <c r="J80" s="215" t="s">
        <v>1096</v>
      </c>
      <c r="K80" s="135" t="s">
        <v>1097</v>
      </c>
      <c r="L80" s="144">
        <v>24</v>
      </c>
      <c r="M80" s="192">
        <v>3210225</v>
      </c>
      <c r="N80" s="192" t="s">
        <v>674</v>
      </c>
      <c r="O80" s="192" t="s">
        <v>675</v>
      </c>
      <c r="P80" s="192" t="s">
        <v>666</v>
      </c>
      <c r="Q80" s="182" t="s">
        <v>705</v>
      </c>
      <c r="R80" s="135" t="s">
        <v>1100</v>
      </c>
      <c r="S80" s="135"/>
      <c r="T80" s="135">
        <v>8</v>
      </c>
      <c r="U80" s="192" t="s">
        <v>632</v>
      </c>
      <c r="V80" s="192" t="s">
        <v>636</v>
      </c>
      <c r="W80" s="135">
        <v>100</v>
      </c>
      <c r="X80" s="182" t="s">
        <v>978</v>
      </c>
      <c r="Y80" s="136" t="s">
        <v>899</v>
      </c>
      <c r="Z80" s="136" t="s">
        <v>254</v>
      </c>
      <c r="AA80" s="136" t="s">
        <v>277</v>
      </c>
      <c r="AB80" s="136" t="s">
        <v>90</v>
      </c>
      <c r="AC80" s="135"/>
      <c r="AD80" s="137"/>
      <c r="AE80" s="209">
        <v>19890310</v>
      </c>
      <c r="AF80" s="209">
        <v>19890310</v>
      </c>
      <c r="AG80" s="138" t="s">
        <v>914</v>
      </c>
      <c r="AH80" s="205">
        <v>687785000</v>
      </c>
      <c r="AI80" s="139">
        <v>64</v>
      </c>
      <c r="AJ80" s="136" t="s">
        <v>901</v>
      </c>
      <c r="AK80" s="140">
        <v>3</v>
      </c>
      <c r="AL80" s="136" t="s">
        <v>302</v>
      </c>
      <c r="AM80" s="136" t="s">
        <v>855</v>
      </c>
      <c r="AN80" s="136" t="s">
        <v>342</v>
      </c>
      <c r="AO80" s="136" t="s">
        <v>351</v>
      </c>
      <c r="AP80" s="183">
        <v>135000</v>
      </c>
      <c r="AQ80" s="183">
        <v>8640000</v>
      </c>
      <c r="AR80" s="183">
        <v>687785000</v>
      </c>
      <c r="AS80" s="136" t="s">
        <v>268</v>
      </c>
      <c r="AT80" s="136" t="s">
        <v>21</v>
      </c>
      <c r="AU80" s="136" t="s">
        <v>557</v>
      </c>
      <c r="AV80" s="136" t="s">
        <v>474</v>
      </c>
      <c r="AW80" s="136" t="s">
        <v>501</v>
      </c>
      <c r="AX80" s="216"/>
      <c r="AY80" s="216"/>
      <c r="AZ80" s="216"/>
      <c r="BA80" s="136"/>
      <c r="BB80" s="136"/>
      <c r="BC80" s="136" t="s">
        <v>360</v>
      </c>
      <c r="BD80" s="136" t="s">
        <v>360</v>
      </c>
    </row>
    <row r="81" spans="4:56" ht="24" customHeight="1">
      <c r="D81" s="194"/>
      <c r="E81" s="135"/>
      <c r="F81" s="136" t="s">
        <v>766</v>
      </c>
      <c r="G81" s="136" t="s">
        <v>279</v>
      </c>
      <c r="H81" s="215" t="s">
        <v>1101</v>
      </c>
      <c r="I81" s="215"/>
      <c r="J81" s="215" t="s">
        <v>1096</v>
      </c>
      <c r="K81" s="135" t="s">
        <v>1097</v>
      </c>
      <c r="L81" s="144">
        <v>31</v>
      </c>
      <c r="M81" s="192">
        <v>3210201</v>
      </c>
      <c r="N81" s="192" t="s">
        <v>674</v>
      </c>
      <c r="O81" s="192" t="s">
        <v>675</v>
      </c>
      <c r="P81" s="192" t="s">
        <v>649</v>
      </c>
      <c r="Q81" s="182" t="s">
        <v>715</v>
      </c>
      <c r="R81" s="135" t="s">
        <v>1102</v>
      </c>
      <c r="S81" s="135"/>
      <c r="T81" s="135">
        <v>8</v>
      </c>
      <c r="U81" s="192" t="s">
        <v>632</v>
      </c>
      <c r="V81" s="192" t="s">
        <v>636</v>
      </c>
      <c r="W81" s="135">
        <v>100</v>
      </c>
      <c r="X81" s="182" t="s">
        <v>978</v>
      </c>
      <c r="Y81" s="136" t="s">
        <v>899</v>
      </c>
      <c r="Z81" s="136" t="s">
        <v>254</v>
      </c>
      <c r="AA81" s="136" t="s">
        <v>277</v>
      </c>
      <c r="AB81" s="136" t="s">
        <v>90</v>
      </c>
      <c r="AC81" s="135"/>
      <c r="AD81" s="137"/>
      <c r="AE81" s="209">
        <v>19750331</v>
      </c>
      <c r="AF81" s="209">
        <v>19750331</v>
      </c>
      <c r="AG81" s="138" t="s">
        <v>900</v>
      </c>
      <c r="AH81" s="205"/>
      <c r="AI81" s="139">
        <v>64</v>
      </c>
      <c r="AJ81" s="136" t="s">
        <v>901</v>
      </c>
      <c r="AK81" s="140">
        <v>3</v>
      </c>
      <c r="AL81" s="136" t="s">
        <v>302</v>
      </c>
      <c r="AM81" s="136" t="s">
        <v>855</v>
      </c>
      <c r="AN81" s="136" t="s">
        <v>342</v>
      </c>
      <c r="AO81" s="136" t="s">
        <v>351</v>
      </c>
      <c r="AP81" s="183">
        <v>135000</v>
      </c>
      <c r="AQ81" s="183">
        <v>8640000</v>
      </c>
      <c r="AR81" s="183">
        <v>8640000</v>
      </c>
      <c r="AS81" s="136" t="s">
        <v>268</v>
      </c>
      <c r="AT81" s="136" t="s">
        <v>21</v>
      </c>
      <c r="AU81" s="136" t="s">
        <v>557</v>
      </c>
      <c r="AV81" s="136" t="s">
        <v>474</v>
      </c>
      <c r="AW81" s="136" t="s">
        <v>501</v>
      </c>
      <c r="AX81" s="216"/>
      <c r="AY81" s="216"/>
      <c r="AZ81" s="216"/>
      <c r="BA81" s="136"/>
      <c r="BB81" s="136"/>
      <c r="BC81" s="136" t="s">
        <v>360</v>
      </c>
      <c r="BD81" s="136" t="s">
        <v>360</v>
      </c>
    </row>
    <row r="82" spans="4:56" ht="24" customHeight="1">
      <c r="D82" s="194"/>
      <c r="E82" s="135"/>
      <c r="F82" s="136" t="s">
        <v>767</v>
      </c>
      <c r="G82" s="136" t="s">
        <v>279</v>
      </c>
      <c r="H82" s="215" t="s">
        <v>1103</v>
      </c>
      <c r="I82" s="215"/>
      <c r="J82" s="215" t="s">
        <v>1096</v>
      </c>
      <c r="K82" s="135" t="s">
        <v>1097</v>
      </c>
      <c r="L82" s="144">
        <v>28</v>
      </c>
      <c r="M82" s="192">
        <v>3210216</v>
      </c>
      <c r="N82" s="192" t="s">
        <v>674</v>
      </c>
      <c r="O82" s="192" t="s">
        <v>675</v>
      </c>
      <c r="P82" s="192" t="s">
        <v>667</v>
      </c>
      <c r="Q82" s="182" t="s">
        <v>710</v>
      </c>
      <c r="R82" s="135" t="s">
        <v>1104</v>
      </c>
      <c r="S82" s="135"/>
      <c r="T82" s="135">
        <v>8</v>
      </c>
      <c r="U82" s="192" t="s">
        <v>632</v>
      </c>
      <c r="V82" s="192" t="s">
        <v>636</v>
      </c>
      <c r="W82" s="135">
        <v>100</v>
      </c>
      <c r="X82" s="182" t="s">
        <v>978</v>
      </c>
      <c r="Y82" s="136" t="s">
        <v>899</v>
      </c>
      <c r="Z82" s="136" t="s">
        <v>254</v>
      </c>
      <c r="AA82" s="136" t="s">
        <v>277</v>
      </c>
      <c r="AB82" s="136" t="s">
        <v>90</v>
      </c>
      <c r="AC82" s="135"/>
      <c r="AD82" s="137"/>
      <c r="AE82" s="209">
        <v>19761231</v>
      </c>
      <c r="AF82" s="209">
        <v>19761231</v>
      </c>
      <c r="AG82" s="138" t="s">
        <v>900</v>
      </c>
      <c r="AH82" s="205"/>
      <c r="AI82" s="139">
        <v>65</v>
      </c>
      <c r="AJ82" s="136" t="s">
        <v>901</v>
      </c>
      <c r="AK82" s="140">
        <v>3</v>
      </c>
      <c r="AL82" s="136" t="s">
        <v>302</v>
      </c>
      <c r="AM82" s="136" t="s">
        <v>855</v>
      </c>
      <c r="AN82" s="136" t="s">
        <v>342</v>
      </c>
      <c r="AO82" s="136" t="s">
        <v>351</v>
      </c>
      <c r="AP82" s="183">
        <v>135000</v>
      </c>
      <c r="AQ82" s="183">
        <v>8775000</v>
      </c>
      <c r="AR82" s="183">
        <v>8775000</v>
      </c>
      <c r="AS82" s="136" t="s">
        <v>268</v>
      </c>
      <c r="AT82" s="136" t="s">
        <v>21</v>
      </c>
      <c r="AU82" s="136" t="s">
        <v>557</v>
      </c>
      <c r="AV82" s="136" t="s">
        <v>474</v>
      </c>
      <c r="AW82" s="136" t="s">
        <v>501</v>
      </c>
      <c r="AX82" s="216"/>
      <c r="AY82" s="216"/>
      <c r="AZ82" s="216"/>
      <c r="BA82" s="136"/>
      <c r="BB82" s="136"/>
      <c r="BC82" s="136" t="s">
        <v>360</v>
      </c>
      <c r="BD82" s="136" t="s">
        <v>360</v>
      </c>
    </row>
    <row r="83" spans="4:56" ht="24" customHeight="1">
      <c r="D83" s="194"/>
      <c r="E83" s="135"/>
      <c r="F83" s="136" t="s">
        <v>765</v>
      </c>
      <c r="G83" s="136" t="s">
        <v>279</v>
      </c>
      <c r="H83" s="215" t="s">
        <v>1105</v>
      </c>
      <c r="I83" s="215"/>
      <c r="J83" s="215" t="s">
        <v>1096</v>
      </c>
      <c r="K83" s="135" t="s">
        <v>1097</v>
      </c>
      <c r="L83" s="144">
        <v>9</v>
      </c>
      <c r="M83" s="192">
        <v>3210207</v>
      </c>
      <c r="N83" s="192" t="s">
        <v>674</v>
      </c>
      <c r="O83" s="192" t="s">
        <v>675</v>
      </c>
      <c r="P83" s="192" t="s">
        <v>663</v>
      </c>
      <c r="Q83" s="182" t="s">
        <v>685</v>
      </c>
      <c r="R83" s="135" t="s">
        <v>1106</v>
      </c>
      <c r="S83" s="135"/>
      <c r="T83" s="135">
        <v>8</v>
      </c>
      <c r="U83" s="192" t="s">
        <v>632</v>
      </c>
      <c r="V83" s="192" t="s">
        <v>636</v>
      </c>
      <c r="W83" s="135">
        <v>100</v>
      </c>
      <c r="X83" s="182" t="s">
        <v>978</v>
      </c>
      <c r="Y83" s="136" t="s">
        <v>899</v>
      </c>
      <c r="Z83" s="136" t="s">
        <v>254</v>
      </c>
      <c r="AA83" s="136" t="s">
        <v>277</v>
      </c>
      <c r="AB83" s="136" t="s">
        <v>90</v>
      </c>
      <c r="AC83" s="135"/>
      <c r="AD83" s="137"/>
      <c r="AE83" s="209">
        <v>19880310</v>
      </c>
      <c r="AF83" s="209">
        <v>19880310</v>
      </c>
      <c r="AG83" s="138" t="s">
        <v>914</v>
      </c>
      <c r="AH83" s="205">
        <v>576200000</v>
      </c>
      <c r="AI83" s="139">
        <v>64</v>
      </c>
      <c r="AJ83" s="136" t="s">
        <v>901</v>
      </c>
      <c r="AK83" s="140">
        <v>3</v>
      </c>
      <c r="AL83" s="136" t="s">
        <v>302</v>
      </c>
      <c r="AM83" s="136" t="s">
        <v>855</v>
      </c>
      <c r="AN83" s="136" t="s">
        <v>342</v>
      </c>
      <c r="AO83" s="136" t="s">
        <v>351</v>
      </c>
      <c r="AP83" s="183">
        <v>135000</v>
      </c>
      <c r="AQ83" s="183">
        <v>8640000</v>
      </c>
      <c r="AR83" s="183">
        <v>576200000</v>
      </c>
      <c r="AS83" s="136" t="s">
        <v>268</v>
      </c>
      <c r="AT83" s="136" t="s">
        <v>21</v>
      </c>
      <c r="AU83" s="136" t="s">
        <v>557</v>
      </c>
      <c r="AV83" s="136" t="s">
        <v>474</v>
      </c>
      <c r="AW83" s="136" t="s">
        <v>501</v>
      </c>
      <c r="AX83" s="216"/>
      <c r="AY83" s="216"/>
      <c r="AZ83" s="216"/>
      <c r="BA83" s="136"/>
      <c r="BB83" s="136"/>
      <c r="BC83" s="136" t="s">
        <v>360</v>
      </c>
      <c r="BD83" s="136" t="s">
        <v>360</v>
      </c>
    </row>
    <row r="84" spans="4:56" ht="24" customHeight="1">
      <c r="D84" s="194"/>
      <c r="E84" s="135"/>
      <c r="F84" s="136" t="s">
        <v>746</v>
      </c>
      <c r="G84" s="136" t="s">
        <v>279</v>
      </c>
      <c r="H84" s="215" t="s">
        <v>1107</v>
      </c>
      <c r="I84" s="215"/>
      <c r="J84" s="215" t="s">
        <v>1108</v>
      </c>
      <c r="K84" s="135" t="s">
        <v>1109</v>
      </c>
      <c r="L84" s="144">
        <v>21</v>
      </c>
      <c r="M84" s="192">
        <v>3210234</v>
      </c>
      <c r="N84" s="192" t="s">
        <v>674</v>
      </c>
      <c r="O84" s="192" t="s">
        <v>675</v>
      </c>
      <c r="P84" s="192" t="s">
        <v>655</v>
      </c>
      <c r="Q84" s="182" t="s">
        <v>702</v>
      </c>
      <c r="R84" s="135" t="s">
        <v>1110</v>
      </c>
      <c r="S84" s="135"/>
      <c r="T84" s="135">
        <v>9</v>
      </c>
      <c r="U84" s="192" t="s">
        <v>637</v>
      </c>
      <c r="V84" s="192" t="s">
        <v>638</v>
      </c>
      <c r="W84" s="135">
        <v>100</v>
      </c>
      <c r="X84" s="182" t="s">
        <v>1111</v>
      </c>
      <c r="Y84" s="136" t="s">
        <v>899</v>
      </c>
      <c r="Z84" s="136" t="s">
        <v>254</v>
      </c>
      <c r="AA84" s="136" t="s">
        <v>277</v>
      </c>
      <c r="AB84" s="136" t="s">
        <v>90</v>
      </c>
      <c r="AC84" s="135"/>
      <c r="AD84" s="137"/>
      <c r="AE84" s="209">
        <v>19820310</v>
      </c>
      <c r="AF84" s="209">
        <v>19820310</v>
      </c>
      <c r="AG84" s="138" t="s">
        <v>900</v>
      </c>
      <c r="AH84" s="205"/>
      <c r="AI84" s="139">
        <v>369.33</v>
      </c>
      <c r="AJ84" s="136" t="s">
        <v>901</v>
      </c>
      <c r="AK84" s="140">
        <v>1</v>
      </c>
      <c r="AL84" s="136" t="s">
        <v>300</v>
      </c>
      <c r="AM84" s="136" t="s">
        <v>645</v>
      </c>
      <c r="AN84" s="136" t="s">
        <v>344</v>
      </c>
      <c r="AO84" s="136" t="s">
        <v>293</v>
      </c>
      <c r="AP84" s="183">
        <v>95000</v>
      </c>
      <c r="AQ84" s="183">
        <v>35086350</v>
      </c>
      <c r="AR84" s="183">
        <v>35086350</v>
      </c>
      <c r="AS84" s="136" t="s">
        <v>268</v>
      </c>
      <c r="AT84" s="136" t="s">
        <v>21</v>
      </c>
      <c r="AU84" s="136" t="s">
        <v>560</v>
      </c>
      <c r="AV84" s="136" t="s">
        <v>481</v>
      </c>
      <c r="AW84" s="136" t="s">
        <v>510</v>
      </c>
      <c r="AX84" s="216"/>
      <c r="AY84" s="216"/>
      <c r="AZ84" s="216"/>
      <c r="BA84" s="136"/>
      <c r="BB84" s="136"/>
      <c r="BC84" s="136" t="s">
        <v>361</v>
      </c>
      <c r="BD84" s="136" t="s">
        <v>361</v>
      </c>
    </row>
    <row r="85" spans="4:56" ht="24" customHeight="1">
      <c r="D85" s="194"/>
      <c r="E85" s="135"/>
      <c r="F85" s="136" t="s">
        <v>746</v>
      </c>
      <c r="G85" s="136" t="s">
        <v>279</v>
      </c>
      <c r="H85" s="215" t="s">
        <v>1112</v>
      </c>
      <c r="I85" s="215"/>
      <c r="J85" s="215" t="s">
        <v>1113</v>
      </c>
      <c r="K85" s="135" t="s">
        <v>1114</v>
      </c>
      <c r="L85" s="144">
        <v>21</v>
      </c>
      <c r="M85" s="192">
        <v>3210234</v>
      </c>
      <c r="N85" s="192" t="s">
        <v>674</v>
      </c>
      <c r="O85" s="192" t="s">
        <v>675</v>
      </c>
      <c r="P85" s="192" t="s">
        <v>655</v>
      </c>
      <c r="Q85" s="182" t="s">
        <v>702</v>
      </c>
      <c r="R85" s="135" t="s">
        <v>1110</v>
      </c>
      <c r="S85" s="135"/>
      <c r="T85" s="135">
        <v>9</v>
      </c>
      <c r="U85" s="192" t="s">
        <v>637</v>
      </c>
      <c r="V85" s="192" t="s">
        <v>638</v>
      </c>
      <c r="W85" s="135">
        <v>100</v>
      </c>
      <c r="X85" s="182" t="s">
        <v>1111</v>
      </c>
      <c r="Y85" s="136" t="s">
        <v>899</v>
      </c>
      <c r="Z85" s="136" t="s">
        <v>254</v>
      </c>
      <c r="AA85" s="136" t="s">
        <v>277</v>
      </c>
      <c r="AB85" s="136" t="s">
        <v>90</v>
      </c>
      <c r="AC85" s="135"/>
      <c r="AD85" s="137"/>
      <c r="AE85" s="209">
        <v>19820310</v>
      </c>
      <c r="AF85" s="209">
        <v>19820310</v>
      </c>
      <c r="AG85" s="138" t="s">
        <v>900</v>
      </c>
      <c r="AH85" s="205"/>
      <c r="AI85" s="139">
        <v>7.59</v>
      </c>
      <c r="AJ85" s="136" t="s">
        <v>901</v>
      </c>
      <c r="AK85" s="140">
        <v>1</v>
      </c>
      <c r="AL85" s="136" t="s">
        <v>300</v>
      </c>
      <c r="AM85" s="136" t="s">
        <v>851</v>
      </c>
      <c r="AN85" s="136" t="s">
        <v>344</v>
      </c>
      <c r="AO85" s="136" t="s">
        <v>352</v>
      </c>
      <c r="AP85" s="183">
        <v>100000</v>
      </c>
      <c r="AQ85" s="183">
        <v>759000</v>
      </c>
      <c r="AR85" s="183">
        <v>759000</v>
      </c>
      <c r="AS85" s="136" t="s">
        <v>268</v>
      </c>
      <c r="AT85" s="136" t="s">
        <v>21</v>
      </c>
      <c r="AU85" s="136" t="s">
        <v>560</v>
      </c>
      <c r="AV85" s="136" t="s">
        <v>481</v>
      </c>
      <c r="AW85" s="136" t="s">
        <v>510</v>
      </c>
      <c r="AX85" s="216"/>
      <c r="AY85" s="216"/>
      <c r="AZ85" s="216"/>
      <c r="BA85" s="136"/>
      <c r="BB85" s="136"/>
      <c r="BC85" s="136" t="s">
        <v>361</v>
      </c>
      <c r="BD85" s="136" t="s">
        <v>361</v>
      </c>
    </row>
    <row r="86" spans="4:56" ht="24" customHeight="1">
      <c r="D86" s="194"/>
      <c r="E86" s="135"/>
      <c r="F86" s="136" t="s">
        <v>747</v>
      </c>
      <c r="G86" s="136" t="s">
        <v>279</v>
      </c>
      <c r="H86" s="215" t="s">
        <v>1115</v>
      </c>
      <c r="I86" s="215"/>
      <c r="J86" s="215" t="s">
        <v>1116</v>
      </c>
      <c r="K86" s="135" t="s">
        <v>1117</v>
      </c>
      <c r="L86" s="144">
        <v>10</v>
      </c>
      <c r="M86" s="192">
        <v>3210211</v>
      </c>
      <c r="N86" s="192" t="s">
        <v>674</v>
      </c>
      <c r="O86" s="192" t="s">
        <v>675</v>
      </c>
      <c r="P86" s="192" t="s">
        <v>661</v>
      </c>
      <c r="Q86" s="182" t="s">
        <v>686</v>
      </c>
      <c r="R86" s="135" t="s">
        <v>1118</v>
      </c>
      <c r="S86" s="135"/>
      <c r="T86" s="135">
        <v>10</v>
      </c>
      <c r="U86" s="192" t="s">
        <v>637</v>
      </c>
      <c r="V86" s="192" t="s">
        <v>639</v>
      </c>
      <c r="W86" s="135">
        <v>100</v>
      </c>
      <c r="X86" s="182" t="s">
        <v>1111</v>
      </c>
      <c r="Y86" s="136" t="s">
        <v>899</v>
      </c>
      <c r="Z86" s="136" t="s">
        <v>254</v>
      </c>
      <c r="AA86" s="136" t="s">
        <v>277</v>
      </c>
      <c r="AB86" s="136" t="s">
        <v>90</v>
      </c>
      <c r="AC86" s="135"/>
      <c r="AD86" s="137"/>
      <c r="AE86" s="209">
        <v>19950331</v>
      </c>
      <c r="AF86" s="209">
        <v>19950331</v>
      </c>
      <c r="AG86" s="138" t="s">
        <v>914</v>
      </c>
      <c r="AH86" s="205">
        <v>1531036000</v>
      </c>
      <c r="AI86" s="139">
        <v>3247.14</v>
      </c>
      <c r="AJ86" s="136" t="s">
        <v>901</v>
      </c>
      <c r="AK86" s="140">
        <v>3</v>
      </c>
      <c r="AL86" s="136" t="s">
        <v>294</v>
      </c>
      <c r="AM86" s="136" t="s">
        <v>855</v>
      </c>
      <c r="AN86" s="136" t="s">
        <v>340</v>
      </c>
      <c r="AO86" s="136" t="s">
        <v>351</v>
      </c>
      <c r="AP86" s="183">
        <v>180000</v>
      </c>
      <c r="AQ86" s="183">
        <v>584485200</v>
      </c>
      <c r="AR86" s="183">
        <v>1531036000</v>
      </c>
      <c r="AS86" s="136" t="s">
        <v>268</v>
      </c>
      <c r="AT86" s="136" t="s">
        <v>21</v>
      </c>
      <c r="AU86" s="136" t="s">
        <v>483</v>
      </c>
      <c r="AV86" s="136" t="s">
        <v>483</v>
      </c>
      <c r="AW86" s="136" t="s">
        <v>608</v>
      </c>
      <c r="AX86" s="216"/>
      <c r="AY86" s="216"/>
      <c r="AZ86" s="216"/>
      <c r="BA86" s="136"/>
      <c r="BB86" s="136"/>
      <c r="BC86" s="136" t="s">
        <v>361</v>
      </c>
      <c r="BD86" s="136" t="s">
        <v>360</v>
      </c>
    </row>
    <row r="87" spans="4:56" ht="24" customHeight="1">
      <c r="D87" s="194"/>
      <c r="E87" s="135"/>
      <c r="F87" s="136" t="s">
        <v>747</v>
      </c>
      <c r="G87" s="136" t="s">
        <v>279</v>
      </c>
      <c r="H87" s="215" t="s">
        <v>1115</v>
      </c>
      <c r="I87" s="215">
        <v>-1</v>
      </c>
      <c r="J87" s="215" t="s">
        <v>1119</v>
      </c>
      <c r="K87" s="135" t="s">
        <v>1120</v>
      </c>
      <c r="L87" s="144">
        <v>10</v>
      </c>
      <c r="M87" s="192">
        <v>3210211</v>
      </c>
      <c r="N87" s="192" t="s">
        <v>674</v>
      </c>
      <c r="O87" s="192" t="s">
        <v>675</v>
      </c>
      <c r="P87" s="192" t="s">
        <v>661</v>
      </c>
      <c r="Q87" s="182" t="s">
        <v>686</v>
      </c>
      <c r="R87" s="135" t="s">
        <v>1118</v>
      </c>
      <c r="S87" s="135"/>
      <c r="T87" s="135">
        <v>10</v>
      </c>
      <c r="U87" s="192" t="s">
        <v>637</v>
      </c>
      <c r="V87" s="192" t="s">
        <v>639</v>
      </c>
      <c r="W87" s="135">
        <v>100</v>
      </c>
      <c r="X87" s="182" t="s">
        <v>1111</v>
      </c>
      <c r="Y87" s="136" t="s">
        <v>899</v>
      </c>
      <c r="Z87" s="136" t="s">
        <v>259</v>
      </c>
      <c r="AA87" s="136" t="s">
        <v>277</v>
      </c>
      <c r="AB87" s="136" t="s">
        <v>90</v>
      </c>
      <c r="AC87" s="135"/>
      <c r="AD87" s="137"/>
      <c r="AE87" s="209">
        <v>20110310</v>
      </c>
      <c r="AF87" s="209">
        <v>20110310</v>
      </c>
      <c r="AG87" s="138" t="s">
        <v>914</v>
      </c>
      <c r="AH87" s="205">
        <v>13755000</v>
      </c>
      <c r="AI87" s="139"/>
      <c r="AJ87" s="136"/>
      <c r="AK87" s="140"/>
      <c r="AL87" s="136" t="s">
        <v>294</v>
      </c>
      <c r="AM87" s="136" t="s">
        <v>855</v>
      </c>
      <c r="AN87" s="136" t="s">
        <v>340</v>
      </c>
      <c r="AO87" s="136" t="s">
        <v>351</v>
      </c>
      <c r="AP87" s="183">
        <v>180000</v>
      </c>
      <c r="AQ87" s="183">
        <v>0</v>
      </c>
      <c r="AR87" s="183">
        <v>13755000</v>
      </c>
      <c r="AS87" s="136" t="s">
        <v>268</v>
      </c>
      <c r="AT87" s="136" t="s">
        <v>21</v>
      </c>
      <c r="AU87" s="136" t="s">
        <v>483</v>
      </c>
      <c r="AV87" s="136" t="s">
        <v>483</v>
      </c>
      <c r="AW87" s="136" t="s">
        <v>608</v>
      </c>
      <c r="AX87" s="216"/>
      <c r="AY87" s="216"/>
      <c r="AZ87" s="216"/>
      <c r="BA87" s="136"/>
      <c r="BB87" s="136"/>
      <c r="BC87" s="136" t="s">
        <v>361</v>
      </c>
      <c r="BD87" s="136" t="s">
        <v>360</v>
      </c>
    </row>
    <row r="88" spans="4:56" ht="24" customHeight="1">
      <c r="D88" s="194"/>
      <c r="E88" s="135"/>
      <c r="F88" s="136" t="s">
        <v>747</v>
      </c>
      <c r="G88" s="136" t="s">
        <v>279</v>
      </c>
      <c r="H88" s="215" t="s">
        <v>1115</v>
      </c>
      <c r="I88" s="215">
        <v>-2</v>
      </c>
      <c r="J88" s="215" t="s">
        <v>1121</v>
      </c>
      <c r="K88" s="135" t="s">
        <v>1122</v>
      </c>
      <c r="L88" s="144">
        <v>10</v>
      </c>
      <c r="M88" s="192">
        <v>3210211</v>
      </c>
      <c r="N88" s="192" t="s">
        <v>674</v>
      </c>
      <c r="O88" s="192" t="s">
        <v>675</v>
      </c>
      <c r="P88" s="192" t="s">
        <v>661</v>
      </c>
      <c r="Q88" s="182" t="s">
        <v>686</v>
      </c>
      <c r="R88" s="135" t="s">
        <v>1118</v>
      </c>
      <c r="S88" s="135"/>
      <c r="T88" s="135">
        <v>10</v>
      </c>
      <c r="U88" s="192" t="s">
        <v>637</v>
      </c>
      <c r="V88" s="192" t="s">
        <v>639</v>
      </c>
      <c r="W88" s="135">
        <v>100</v>
      </c>
      <c r="X88" s="182" t="s">
        <v>1111</v>
      </c>
      <c r="Y88" s="136" t="s">
        <v>899</v>
      </c>
      <c r="Z88" s="136" t="s">
        <v>259</v>
      </c>
      <c r="AA88" s="136" t="s">
        <v>277</v>
      </c>
      <c r="AB88" s="136" t="s">
        <v>90</v>
      </c>
      <c r="AC88" s="135"/>
      <c r="AD88" s="137"/>
      <c r="AE88" s="209">
        <v>20120229</v>
      </c>
      <c r="AF88" s="209">
        <v>20120229</v>
      </c>
      <c r="AG88" s="138" t="s">
        <v>914</v>
      </c>
      <c r="AH88" s="205">
        <v>7497000</v>
      </c>
      <c r="AI88" s="139"/>
      <c r="AJ88" s="136"/>
      <c r="AK88" s="140"/>
      <c r="AL88" s="136" t="s">
        <v>294</v>
      </c>
      <c r="AM88" s="136" t="s">
        <v>855</v>
      </c>
      <c r="AN88" s="136" t="s">
        <v>340</v>
      </c>
      <c r="AO88" s="136" t="s">
        <v>351</v>
      </c>
      <c r="AP88" s="183"/>
      <c r="AQ88" s="183"/>
      <c r="AR88" s="183">
        <v>7497000</v>
      </c>
      <c r="AS88" s="136" t="s">
        <v>268</v>
      </c>
      <c r="AT88" s="136" t="s">
        <v>21</v>
      </c>
      <c r="AU88" s="136" t="s">
        <v>483</v>
      </c>
      <c r="AV88" s="136" t="s">
        <v>483</v>
      </c>
      <c r="AW88" s="136" t="s">
        <v>608</v>
      </c>
      <c r="AX88" s="216"/>
      <c r="AY88" s="216"/>
      <c r="AZ88" s="216"/>
      <c r="BA88" s="136"/>
      <c r="BB88" s="136"/>
      <c r="BC88" s="136" t="s">
        <v>361</v>
      </c>
      <c r="BD88" s="136" t="s">
        <v>360</v>
      </c>
    </row>
    <row r="89" spans="4:56" ht="24" customHeight="1">
      <c r="D89" s="194"/>
      <c r="E89" s="135"/>
      <c r="F89" s="136" t="s">
        <v>747</v>
      </c>
      <c r="G89" s="136" t="s">
        <v>279</v>
      </c>
      <c r="H89" s="215" t="s">
        <v>1115</v>
      </c>
      <c r="I89" s="215">
        <v>-3</v>
      </c>
      <c r="J89" s="215" t="s">
        <v>1123</v>
      </c>
      <c r="K89" s="135" t="s">
        <v>1124</v>
      </c>
      <c r="L89" s="144">
        <v>10</v>
      </c>
      <c r="M89" s="192">
        <v>3210211</v>
      </c>
      <c r="N89" s="192" t="s">
        <v>674</v>
      </c>
      <c r="O89" s="192" t="s">
        <v>675</v>
      </c>
      <c r="P89" s="192" t="s">
        <v>661</v>
      </c>
      <c r="Q89" s="182" t="s">
        <v>686</v>
      </c>
      <c r="R89" s="135" t="s">
        <v>1118</v>
      </c>
      <c r="S89" s="135"/>
      <c r="T89" s="135">
        <v>10</v>
      </c>
      <c r="U89" s="192" t="s">
        <v>637</v>
      </c>
      <c r="V89" s="192" t="s">
        <v>639</v>
      </c>
      <c r="W89" s="135">
        <v>100</v>
      </c>
      <c r="X89" s="182" t="s">
        <v>1111</v>
      </c>
      <c r="Y89" s="136" t="s">
        <v>899</v>
      </c>
      <c r="Z89" s="136" t="s">
        <v>259</v>
      </c>
      <c r="AA89" s="136" t="s">
        <v>277</v>
      </c>
      <c r="AB89" s="136" t="s">
        <v>90</v>
      </c>
      <c r="AC89" s="135"/>
      <c r="AD89" s="137"/>
      <c r="AE89" s="209">
        <v>20141110</v>
      </c>
      <c r="AF89" s="209">
        <v>20141110</v>
      </c>
      <c r="AG89" s="138" t="s">
        <v>914</v>
      </c>
      <c r="AH89" s="205">
        <v>19440000</v>
      </c>
      <c r="AI89" s="139"/>
      <c r="AJ89" s="136"/>
      <c r="AK89" s="140"/>
      <c r="AL89" s="136" t="s">
        <v>294</v>
      </c>
      <c r="AM89" s="136" t="s">
        <v>855</v>
      </c>
      <c r="AN89" s="136" t="s">
        <v>340</v>
      </c>
      <c r="AO89" s="136" t="s">
        <v>351</v>
      </c>
      <c r="AP89" s="183"/>
      <c r="AQ89" s="183"/>
      <c r="AR89" s="183">
        <v>19440000</v>
      </c>
      <c r="AS89" s="136" t="s">
        <v>268</v>
      </c>
      <c r="AT89" s="136" t="s">
        <v>21</v>
      </c>
      <c r="AU89" s="136" t="s">
        <v>483</v>
      </c>
      <c r="AV89" s="136" t="s">
        <v>483</v>
      </c>
      <c r="AW89" s="136" t="s">
        <v>608</v>
      </c>
      <c r="AX89" s="216"/>
      <c r="AY89" s="216"/>
      <c r="AZ89" s="216"/>
      <c r="BA89" s="136"/>
      <c r="BB89" s="136"/>
      <c r="BC89" s="136" t="s">
        <v>361</v>
      </c>
      <c r="BD89" s="136" t="s">
        <v>360</v>
      </c>
    </row>
    <row r="90" spans="4:56" ht="24" customHeight="1">
      <c r="D90" s="194"/>
      <c r="E90" s="135"/>
      <c r="F90" s="136" t="s">
        <v>747</v>
      </c>
      <c r="G90" s="136" t="s">
        <v>279</v>
      </c>
      <c r="H90" s="215" t="s">
        <v>1115</v>
      </c>
      <c r="I90" s="215">
        <v>-4</v>
      </c>
      <c r="J90" s="215" t="s">
        <v>1125</v>
      </c>
      <c r="K90" s="135" t="s">
        <v>1126</v>
      </c>
      <c r="L90" s="144">
        <v>10</v>
      </c>
      <c r="M90" s="192">
        <v>3210211</v>
      </c>
      <c r="N90" s="192" t="s">
        <v>674</v>
      </c>
      <c r="O90" s="192" t="s">
        <v>675</v>
      </c>
      <c r="P90" s="192" t="s">
        <v>661</v>
      </c>
      <c r="Q90" s="182" t="s">
        <v>686</v>
      </c>
      <c r="R90" s="135" t="s">
        <v>1118</v>
      </c>
      <c r="S90" s="135"/>
      <c r="T90" s="135">
        <v>10</v>
      </c>
      <c r="U90" s="192" t="s">
        <v>637</v>
      </c>
      <c r="V90" s="192" t="s">
        <v>639</v>
      </c>
      <c r="W90" s="135">
        <v>100</v>
      </c>
      <c r="X90" s="182" t="s">
        <v>1111</v>
      </c>
      <c r="Y90" s="136" t="s">
        <v>899</v>
      </c>
      <c r="Z90" s="136" t="s">
        <v>259</v>
      </c>
      <c r="AA90" s="136" t="s">
        <v>277</v>
      </c>
      <c r="AB90" s="136" t="s">
        <v>90</v>
      </c>
      <c r="AC90" s="135"/>
      <c r="AD90" s="137"/>
      <c r="AE90" s="209">
        <v>20130930</v>
      </c>
      <c r="AF90" s="209">
        <v>20130930</v>
      </c>
      <c r="AG90" s="138" t="s">
        <v>914</v>
      </c>
      <c r="AH90" s="205">
        <v>6342000</v>
      </c>
      <c r="AI90" s="139"/>
      <c r="AJ90" s="136"/>
      <c r="AK90" s="140"/>
      <c r="AL90" s="136" t="s">
        <v>294</v>
      </c>
      <c r="AM90" s="136" t="s">
        <v>855</v>
      </c>
      <c r="AN90" s="136" t="s">
        <v>340</v>
      </c>
      <c r="AO90" s="136" t="s">
        <v>351</v>
      </c>
      <c r="AP90" s="183"/>
      <c r="AQ90" s="183"/>
      <c r="AR90" s="183">
        <v>6342000</v>
      </c>
      <c r="AS90" s="136" t="s">
        <v>268</v>
      </c>
      <c r="AT90" s="136" t="s">
        <v>21</v>
      </c>
      <c r="AU90" s="136" t="s">
        <v>483</v>
      </c>
      <c r="AV90" s="136" t="s">
        <v>483</v>
      </c>
      <c r="AW90" s="136" t="s">
        <v>608</v>
      </c>
      <c r="AX90" s="216"/>
      <c r="AY90" s="216"/>
      <c r="AZ90" s="216"/>
      <c r="BA90" s="136"/>
      <c r="BB90" s="136"/>
      <c r="BC90" s="136" t="s">
        <v>361</v>
      </c>
      <c r="BD90" s="136" t="s">
        <v>360</v>
      </c>
    </row>
    <row r="91" spans="4:56" ht="24" customHeight="1">
      <c r="D91" s="194"/>
      <c r="E91" s="135"/>
      <c r="F91" s="136" t="s">
        <v>747</v>
      </c>
      <c r="G91" s="136" t="s">
        <v>279</v>
      </c>
      <c r="H91" s="215" t="s">
        <v>1127</v>
      </c>
      <c r="I91" s="215"/>
      <c r="J91" s="215" t="s">
        <v>1128</v>
      </c>
      <c r="K91" s="135" t="s">
        <v>1129</v>
      </c>
      <c r="L91" s="144">
        <v>10</v>
      </c>
      <c r="M91" s="192">
        <v>3210211</v>
      </c>
      <c r="N91" s="192" t="s">
        <v>674</v>
      </c>
      <c r="O91" s="192" t="s">
        <v>675</v>
      </c>
      <c r="P91" s="192" t="s">
        <v>661</v>
      </c>
      <c r="Q91" s="182" t="s">
        <v>686</v>
      </c>
      <c r="R91" s="135" t="s">
        <v>1118</v>
      </c>
      <c r="S91" s="135"/>
      <c r="T91" s="135">
        <v>10</v>
      </c>
      <c r="U91" s="192" t="s">
        <v>637</v>
      </c>
      <c r="V91" s="192" t="s">
        <v>639</v>
      </c>
      <c r="W91" s="135">
        <v>100</v>
      </c>
      <c r="X91" s="182" t="s">
        <v>1111</v>
      </c>
      <c r="Y91" s="136" t="s">
        <v>899</v>
      </c>
      <c r="Z91" s="136" t="s">
        <v>254</v>
      </c>
      <c r="AA91" s="136" t="s">
        <v>277</v>
      </c>
      <c r="AB91" s="136" t="s">
        <v>90</v>
      </c>
      <c r="AC91" s="135"/>
      <c r="AD91" s="137"/>
      <c r="AE91" s="209">
        <v>20050325</v>
      </c>
      <c r="AF91" s="209">
        <v>20050325</v>
      </c>
      <c r="AG91" s="138" t="s">
        <v>914</v>
      </c>
      <c r="AH91" s="205">
        <v>227104500</v>
      </c>
      <c r="AI91" s="139">
        <v>979.37</v>
      </c>
      <c r="AJ91" s="136" t="s">
        <v>901</v>
      </c>
      <c r="AK91" s="140">
        <v>2</v>
      </c>
      <c r="AL91" s="136" t="s">
        <v>294</v>
      </c>
      <c r="AM91" s="136" t="s">
        <v>644</v>
      </c>
      <c r="AN91" s="136" t="s">
        <v>340</v>
      </c>
      <c r="AO91" s="136" t="s">
        <v>353</v>
      </c>
      <c r="AP91" s="183">
        <v>90000</v>
      </c>
      <c r="AQ91" s="183">
        <v>88143300</v>
      </c>
      <c r="AR91" s="183">
        <v>227104500</v>
      </c>
      <c r="AS91" s="136" t="s">
        <v>268</v>
      </c>
      <c r="AT91" s="136" t="s">
        <v>21</v>
      </c>
      <c r="AU91" s="136" t="s">
        <v>483</v>
      </c>
      <c r="AV91" s="136" t="s">
        <v>483</v>
      </c>
      <c r="AW91" s="136" t="s">
        <v>608</v>
      </c>
      <c r="AX91" s="216"/>
      <c r="AY91" s="216"/>
      <c r="AZ91" s="216"/>
      <c r="BA91" s="136"/>
      <c r="BB91" s="136"/>
      <c r="BC91" s="136" t="s">
        <v>361</v>
      </c>
      <c r="BD91" s="136" t="s">
        <v>360</v>
      </c>
    </row>
    <row r="92" spans="4:56" ht="24" customHeight="1">
      <c r="D92" s="194"/>
      <c r="E92" s="135"/>
      <c r="F92" s="136" t="s">
        <v>747</v>
      </c>
      <c r="G92" s="136" t="s">
        <v>279</v>
      </c>
      <c r="H92" s="215" t="s">
        <v>1130</v>
      </c>
      <c r="I92" s="215"/>
      <c r="J92" s="215" t="s">
        <v>1131</v>
      </c>
      <c r="K92" s="135" t="s">
        <v>1132</v>
      </c>
      <c r="L92" s="144">
        <v>10</v>
      </c>
      <c r="M92" s="192">
        <v>3210211</v>
      </c>
      <c r="N92" s="192" t="s">
        <v>674</v>
      </c>
      <c r="O92" s="192" t="s">
        <v>675</v>
      </c>
      <c r="P92" s="192" t="s">
        <v>661</v>
      </c>
      <c r="Q92" s="182" t="s">
        <v>686</v>
      </c>
      <c r="R92" s="135" t="s">
        <v>1118</v>
      </c>
      <c r="S92" s="135"/>
      <c r="T92" s="135">
        <v>10</v>
      </c>
      <c r="U92" s="192" t="s">
        <v>637</v>
      </c>
      <c r="V92" s="192" t="s">
        <v>639</v>
      </c>
      <c r="W92" s="135">
        <v>100</v>
      </c>
      <c r="X92" s="182" t="s">
        <v>1111</v>
      </c>
      <c r="Y92" s="136" t="s">
        <v>899</v>
      </c>
      <c r="Z92" s="136" t="s">
        <v>254</v>
      </c>
      <c r="AA92" s="136" t="s">
        <v>277</v>
      </c>
      <c r="AB92" s="136" t="s">
        <v>90</v>
      </c>
      <c r="AC92" s="135"/>
      <c r="AD92" s="137"/>
      <c r="AE92" s="209">
        <v>20050325</v>
      </c>
      <c r="AF92" s="209">
        <v>20050325</v>
      </c>
      <c r="AG92" s="138" t="s">
        <v>914</v>
      </c>
      <c r="AH92" s="205">
        <v>5229000</v>
      </c>
      <c r="AI92" s="139">
        <v>19.86</v>
      </c>
      <c r="AJ92" s="136" t="s">
        <v>901</v>
      </c>
      <c r="AK92" s="140">
        <v>1</v>
      </c>
      <c r="AL92" s="136" t="s">
        <v>300</v>
      </c>
      <c r="AM92" s="136" t="s">
        <v>645</v>
      </c>
      <c r="AN92" s="136" t="s">
        <v>344</v>
      </c>
      <c r="AO92" s="136" t="s">
        <v>293</v>
      </c>
      <c r="AP92" s="183">
        <v>95000</v>
      </c>
      <c r="AQ92" s="183">
        <v>1886700</v>
      </c>
      <c r="AR92" s="183">
        <v>5229000</v>
      </c>
      <c r="AS92" s="136" t="s">
        <v>268</v>
      </c>
      <c r="AT92" s="136" t="s">
        <v>21</v>
      </c>
      <c r="AU92" s="136" t="s">
        <v>483</v>
      </c>
      <c r="AV92" s="136" t="s">
        <v>483</v>
      </c>
      <c r="AW92" s="136" t="s">
        <v>608</v>
      </c>
      <c r="AX92" s="216"/>
      <c r="AY92" s="216"/>
      <c r="AZ92" s="216"/>
      <c r="BA92" s="136"/>
      <c r="BB92" s="136"/>
      <c r="BC92" s="136" t="s">
        <v>361</v>
      </c>
      <c r="BD92" s="136" t="s">
        <v>360</v>
      </c>
    </row>
    <row r="93" spans="4:56" ht="24" customHeight="1">
      <c r="D93" s="194"/>
      <c r="E93" s="135"/>
      <c r="F93" s="136" t="s">
        <v>747</v>
      </c>
      <c r="G93" s="136" t="s">
        <v>279</v>
      </c>
      <c r="H93" s="215" t="s">
        <v>1133</v>
      </c>
      <c r="I93" s="215"/>
      <c r="J93" s="215" t="s">
        <v>1134</v>
      </c>
      <c r="K93" s="135" t="s">
        <v>1135</v>
      </c>
      <c r="L93" s="144">
        <v>10</v>
      </c>
      <c r="M93" s="192">
        <v>3210211</v>
      </c>
      <c r="N93" s="192" t="s">
        <v>674</v>
      </c>
      <c r="O93" s="192" t="s">
        <v>675</v>
      </c>
      <c r="P93" s="192" t="s">
        <v>661</v>
      </c>
      <c r="Q93" s="182" t="s">
        <v>686</v>
      </c>
      <c r="R93" s="135" t="s">
        <v>1118</v>
      </c>
      <c r="S93" s="135"/>
      <c r="T93" s="135">
        <v>10</v>
      </c>
      <c r="U93" s="192" t="s">
        <v>637</v>
      </c>
      <c r="V93" s="192" t="s">
        <v>639</v>
      </c>
      <c r="W93" s="135">
        <v>100</v>
      </c>
      <c r="X93" s="182" t="s">
        <v>1111</v>
      </c>
      <c r="Y93" s="136" t="s">
        <v>899</v>
      </c>
      <c r="Z93" s="136" t="s">
        <v>254</v>
      </c>
      <c r="AA93" s="136" t="s">
        <v>277</v>
      </c>
      <c r="AB93" s="136" t="s">
        <v>90</v>
      </c>
      <c r="AC93" s="135"/>
      <c r="AD93" s="137"/>
      <c r="AE93" s="209">
        <v>19980615</v>
      </c>
      <c r="AF93" s="209">
        <v>19980615</v>
      </c>
      <c r="AG93" s="138" t="s">
        <v>914</v>
      </c>
      <c r="AH93" s="205">
        <v>11812500</v>
      </c>
      <c r="AI93" s="139">
        <v>121</v>
      </c>
      <c r="AJ93" s="136" t="s">
        <v>901</v>
      </c>
      <c r="AK93" s="140">
        <v>1</v>
      </c>
      <c r="AL93" s="136" t="s">
        <v>296</v>
      </c>
      <c r="AM93" s="136" t="s">
        <v>644</v>
      </c>
      <c r="AN93" s="136" t="s">
        <v>343</v>
      </c>
      <c r="AO93" s="136" t="s">
        <v>353</v>
      </c>
      <c r="AP93" s="183">
        <v>60000</v>
      </c>
      <c r="AQ93" s="183">
        <v>7260000</v>
      </c>
      <c r="AR93" s="183">
        <v>11812500</v>
      </c>
      <c r="AS93" s="136" t="s">
        <v>268</v>
      </c>
      <c r="AT93" s="136" t="s">
        <v>21</v>
      </c>
      <c r="AU93" s="136" t="s">
        <v>483</v>
      </c>
      <c r="AV93" s="136" t="s">
        <v>483</v>
      </c>
      <c r="AW93" s="136" t="s">
        <v>608</v>
      </c>
      <c r="AX93" s="216"/>
      <c r="AY93" s="216"/>
      <c r="AZ93" s="216"/>
      <c r="BA93" s="136"/>
      <c r="BB93" s="136"/>
      <c r="BC93" s="136" t="s">
        <v>361</v>
      </c>
      <c r="BD93" s="136" t="s">
        <v>360</v>
      </c>
    </row>
    <row r="94" spans="4:56" ht="24" customHeight="1">
      <c r="D94" s="194"/>
      <c r="E94" s="135"/>
      <c r="F94" s="136" t="s">
        <v>747</v>
      </c>
      <c r="G94" s="136" t="s">
        <v>279</v>
      </c>
      <c r="H94" s="215" t="s">
        <v>1136</v>
      </c>
      <c r="I94" s="215"/>
      <c r="J94" s="215" t="s">
        <v>1134</v>
      </c>
      <c r="K94" s="135" t="s">
        <v>1135</v>
      </c>
      <c r="L94" s="144">
        <v>10</v>
      </c>
      <c r="M94" s="192">
        <v>3210211</v>
      </c>
      <c r="N94" s="192" t="s">
        <v>674</v>
      </c>
      <c r="O94" s="192" t="s">
        <v>675</v>
      </c>
      <c r="P94" s="192" t="s">
        <v>661</v>
      </c>
      <c r="Q94" s="182" t="s">
        <v>686</v>
      </c>
      <c r="R94" s="135" t="s">
        <v>1118</v>
      </c>
      <c r="S94" s="135"/>
      <c r="T94" s="135">
        <v>10</v>
      </c>
      <c r="U94" s="192" t="s">
        <v>637</v>
      </c>
      <c r="V94" s="192" t="s">
        <v>639</v>
      </c>
      <c r="W94" s="135">
        <v>100</v>
      </c>
      <c r="X94" s="182" t="s">
        <v>1111</v>
      </c>
      <c r="Y94" s="136" t="s">
        <v>899</v>
      </c>
      <c r="Z94" s="136" t="s">
        <v>254</v>
      </c>
      <c r="AA94" s="136" t="s">
        <v>277</v>
      </c>
      <c r="AB94" s="136" t="s">
        <v>90</v>
      </c>
      <c r="AC94" s="135"/>
      <c r="AD94" s="137"/>
      <c r="AE94" s="209">
        <v>19981113</v>
      </c>
      <c r="AF94" s="209">
        <v>19981113</v>
      </c>
      <c r="AG94" s="138" t="s">
        <v>914</v>
      </c>
      <c r="AH94" s="205">
        <v>12600000</v>
      </c>
      <c r="AI94" s="139">
        <v>121</v>
      </c>
      <c r="AJ94" s="136" t="s">
        <v>901</v>
      </c>
      <c r="AK94" s="140">
        <v>1</v>
      </c>
      <c r="AL94" s="136" t="s">
        <v>296</v>
      </c>
      <c r="AM94" s="136" t="s">
        <v>644</v>
      </c>
      <c r="AN94" s="136" t="s">
        <v>343</v>
      </c>
      <c r="AO94" s="136" t="s">
        <v>353</v>
      </c>
      <c r="AP94" s="183">
        <v>60000</v>
      </c>
      <c r="AQ94" s="183">
        <v>7260000</v>
      </c>
      <c r="AR94" s="183">
        <v>12600000</v>
      </c>
      <c r="AS94" s="136" t="s">
        <v>268</v>
      </c>
      <c r="AT94" s="136" t="s">
        <v>21</v>
      </c>
      <c r="AU94" s="136" t="s">
        <v>483</v>
      </c>
      <c r="AV94" s="136" t="s">
        <v>483</v>
      </c>
      <c r="AW94" s="136" t="s">
        <v>608</v>
      </c>
      <c r="AX94" s="216"/>
      <c r="AY94" s="216"/>
      <c r="AZ94" s="216"/>
      <c r="BA94" s="136"/>
      <c r="BB94" s="136"/>
      <c r="BC94" s="136" t="s">
        <v>361</v>
      </c>
      <c r="BD94" s="136" t="s">
        <v>360</v>
      </c>
    </row>
    <row r="95" spans="4:56" ht="24" customHeight="1">
      <c r="D95" s="194"/>
      <c r="E95" s="135"/>
      <c r="F95" s="136" t="s">
        <v>757</v>
      </c>
      <c r="G95" s="136" t="s">
        <v>279</v>
      </c>
      <c r="H95" s="215" t="s">
        <v>1137</v>
      </c>
      <c r="I95" s="215"/>
      <c r="J95" s="215" t="s">
        <v>1138</v>
      </c>
      <c r="K95" s="135" t="s">
        <v>1139</v>
      </c>
      <c r="L95" s="144">
        <v>28</v>
      </c>
      <c r="M95" s="192">
        <v>3210216</v>
      </c>
      <c r="N95" s="192" t="s">
        <v>674</v>
      </c>
      <c r="O95" s="192" t="s">
        <v>675</v>
      </c>
      <c r="P95" s="192" t="s">
        <v>667</v>
      </c>
      <c r="Q95" s="182" t="s">
        <v>710</v>
      </c>
      <c r="R95" s="135" t="s">
        <v>1091</v>
      </c>
      <c r="S95" s="135" t="s">
        <v>1140</v>
      </c>
      <c r="T95" s="135">
        <v>11</v>
      </c>
      <c r="U95" s="192" t="s">
        <v>535</v>
      </c>
      <c r="V95" s="192" t="s">
        <v>640</v>
      </c>
      <c r="W95" s="135">
        <v>100</v>
      </c>
      <c r="X95" s="182" t="s">
        <v>1141</v>
      </c>
      <c r="Y95" s="136" t="s">
        <v>899</v>
      </c>
      <c r="Z95" s="136" t="s">
        <v>254</v>
      </c>
      <c r="AA95" s="136" t="s">
        <v>277</v>
      </c>
      <c r="AB95" s="136" t="s">
        <v>90</v>
      </c>
      <c r="AC95" s="135"/>
      <c r="AD95" s="137"/>
      <c r="AE95" s="209">
        <v>19720331</v>
      </c>
      <c r="AF95" s="209">
        <v>19720331</v>
      </c>
      <c r="AG95" s="138" t="s">
        <v>900</v>
      </c>
      <c r="AH95" s="205"/>
      <c r="AI95" s="139">
        <v>754.45</v>
      </c>
      <c r="AJ95" s="136" t="s">
        <v>901</v>
      </c>
      <c r="AK95" s="140">
        <v>4</v>
      </c>
      <c r="AL95" s="136" t="s">
        <v>332</v>
      </c>
      <c r="AM95" s="136" t="s">
        <v>855</v>
      </c>
      <c r="AN95" s="136" t="s">
        <v>341</v>
      </c>
      <c r="AO95" s="136" t="s">
        <v>351</v>
      </c>
      <c r="AP95" s="183">
        <v>155000</v>
      </c>
      <c r="AQ95" s="183">
        <v>116939750</v>
      </c>
      <c r="AR95" s="183">
        <v>116939750</v>
      </c>
      <c r="AS95" s="136" t="s">
        <v>268</v>
      </c>
      <c r="AT95" s="136" t="s">
        <v>21</v>
      </c>
      <c r="AU95" s="136" t="s">
        <v>561</v>
      </c>
      <c r="AV95" s="136" t="s">
        <v>485</v>
      </c>
      <c r="AW95" s="136" t="s">
        <v>519</v>
      </c>
      <c r="AX95" s="216"/>
      <c r="AY95" s="216"/>
      <c r="AZ95" s="216"/>
      <c r="BA95" s="136"/>
      <c r="BB95" s="136"/>
      <c r="BC95" s="136" t="s">
        <v>360</v>
      </c>
      <c r="BD95" s="136" t="s">
        <v>361</v>
      </c>
    </row>
    <row r="96" spans="4:56" ht="24" customHeight="1">
      <c r="D96" s="194"/>
      <c r="E96" s="135"/>
      <c r="F96" s="136" t="s">
        <v>757</v>
      </c>
      <c r="G96" s="136" t="s">
        <v>279</v>
      </c>
      <c r="H96" s="215" t="s">
        <v>1142</v>
      </c>
      <c r="I96" s="215"/>
      <c r="J96" s="215" t="s">
        <v>1143</v>
      </c>
      <c r="K96" s="135" t="s">
        <v>1144</v>
      </c>
      <c r="L96" s="144">
        <v>28</v>
      </c>
      <c r="M96" s="192">
        <v>3210216</v>
      </c>
      <c r="N96" s="192" t="s">
        <v>674</v>
      </c>
      <c r="O96" s="192" t="s">
        <v>675</v>
      </c>
      <c r="P96" s="192" t="s">
        <v>667</v>
      </c>
      <c r="Q96" s="182" t="s">
        <v>710</v>
      </c>
      <c r="R96" s="135" t="s">
        <v>1091</v>
      </c>
      <c r="S96" s="135" t="s">
        <v>1140</v>
      </c>
      <c r="T96" s="135">
        <v>11</v>
      </c>
      <c r="U96" s="192" t="s">
        <v>535</v>
      </c>
      <c r="V96" s="192" t="s">
        <v>640</v>
      </c>
      <c r="W96" s="135">
        <v>100</v>
      </c>
      <c r="X96" s="182" t="s">
        <v>1141</v>
      </c>
      <c r="Y96" s="136" t="s">
        <v>899</v>
      </c>
      <c r="Z96" s="136" t="s">
        <v>254</v>
      </c>
      <c r="AA96" s="136" t="s">
        <v>277</v>
      </c>
      <c r="AB96" s="136" t="s">
        <v>90</v>
      </c>
      <c r="AC96" s="135"/>
      <c r="AD96" s="137"/>
      <c r="AE96" s="209">
        <v>19730331</v>
      </c>
      <c r="AF96" s="209">
        <v>19730331</v>
      </c>
      <c r="AG96" s="138" t="s">
        <v>900</v>
      </c>
      <c r="AH96" s="205"/>
      <c r="AI96" s="139">
        <v>799.85</v>
      </c>
      <c r="AJ96" s="136" t="s">
        <v>901</v>
      </c>
      <c r="AK96" s="140">
        <v>4</v>
      </c>
      <c r="AL96" s="136" t="s">
        <v>332</v>
      </c>
      <c r="AM96" s="136" t="s">
        <v>855</v>
      </c>
      <c r="AN96" s="136" t="s">
        <v>341</v>
      </c>
      <c r="AO96" s="136" t="s">
        <v>351</v>
      </c>
      <c r="AP96" s="183">
        <v>155000</v>
      </c>
      <c r="AQ96" s="183">
        <v>123976750</v>
      </c>
      <c r="AR96" s="183">
        <v>123976750</v>
      </c>
      <c r="AS96" s="136" t="s">
        <v>268</v>
      </c>
      <c r="AT96" s="136" t="s">
        <v>21</v>
      </c>
      <c r="AU96" s="136" t="s">
        <v>561</v>
      </c>
      <c r="AV96" s="136" t="s">
        <v>485</v>
      </c>
      <c r="AW96" s="136" t="s">
        <v>519</v>
      </c>
      <c r="AX96" s="216"/>
      <c r="AY96" s="216"/>
      <c r="AZ96" s="216"/>
      <c r="BA96" s="136"/>
      <c r="BB96" s="136"/>
      <c r="BC96" s="136" t="s">
        <v>361</v>
      </c>
      <c r="BD96" s="136" t="s">
        <v>361</v>
      </c>
    </row>
    <row r="97" spans="4:56" ht="24" customHeight="1">
      <c r="D97" s="194"/>
      <c r="E97" s="135"/>
      <c r="F97" s="136" t="s">
        <v>757</v>
      </c>
      <c r="G97" s="136" t="s">
        <v>279</v>
      </c>
      <c r="H97" s="215" t="s">
        <v>1145</v>
      </c>
      <c r="I97" s="215"/>
      <c r="J97" s="215" t="s">
        <v>1146</v>
      </c>
      <c r="K97" s="135" t="s">
        <v>1147</v>
      </c>
      <c r="L97" s="144">
        <v>28</v>
      </c>
      <c r="M97" s="192">
        <v>3210216</v>
      </c>
      <c r="N97" s="192" t="s">
        <v>674</v>
      </c>
      <c r="O97" s="192" t="s">
        <v>675</v>
      </c>
      <c r="P97" s="192" t="s">
        <v>667</v>
      </c>
      <c r="Q97" s="182" t="s">
        <v>710</v>
      </c>
      <c r="R97" s="135" t="s">
        <v>1091</v>
      </c>
      <c r="S97" s="135" t="s">
        <v>1140</v>
      </c>
      <c r="T97" s="135">
        <v>11</v>
      </c>
      <c r="U97" s="192" t="s">
        <v>535</v>
      </c>
      <c r="V97" s="192" t="s">
        <v>640</v>
      </c>
      <c r="W97" s="135">
        <v>100</v>
      </c>
      <c r="X97" s="182" t="s">
        <v>1141</v>
      </c>
      <c r="Y97" s="136" t="s">
        <v>899</v>
      </c>
      <c r="Z97" s="136" t="s">
        <v>254</v>
      </c>
      <c r="AA97" s="136" t="s">
        <v>277</v>
      </c>
      <c r="AB97" s="136" t="s">
        <v>90</v>
      </c>
      <c r="AC97" s="135"/>
      <c r="AD97" s="137"/>
      <c r="AE97" s="209">
        <v>19740331</v>
      </c>
      <c r="AF97" s="209">
        <v>19740331</v>
      </c>
      <c r="AG97" s="138" t="s">
        <v>900</v>
      </c>
      <c r="AH97" s="205"/>
      <c r="AI97" s="139">
        <v>799.85</v>
      </c>
      <c r="AJ97" s="136" t="s">
        <v>901</v>
      </c>
      <c r="AK97" s="140">
        <v>4</v>
      </c>
      <c r="AL97" s="136" t="s">
        <v>332</v>
      </c>
      <c r="AM97" s="136" t="s">
        <v>855</v>
      </c>
      <c r="AN97" s="136" t="s">
        <v>341</v>
      </c>
      <c r="AO97" s="136" t="s">
        <v>351</v>
      </c>
      <c r="AP97" s="183">
        <v>155000</v>
      </c>
      <c r="AQ97" s="183">
        <v>123976750</v>
      </c>
      <c r="AR97" s="183">
        <v>123976750</v>
      </c>
      <c r="AS97" s="136" t="s">
        <v>268</v>
      </c>
      <c r="AT97" s="136" t="s">
        <v>21</v>
      </c>
      <c r="AU97" s="136" t="s">
        <v>561</v>
      </c>
      <c r="AV97" s="136" t="s">
        <v>485</v>
      </c>
      <c r="AW97" s="136" t="s">
        <v>519</v>
      </c>
      <c r="AX97" s="216"/>
      <c r="AY97" s="216"/>
      <c r="AZ97" s="216"/>
      <c r="BA97" s="136"/>
      <c r="BB97" s="136"/>
      <c r="BC97" s="136" t="s">
        <v>361</v>
      </c>
      <c r="BD97" s="136" t="s">
        <v>361</v>
      </c>
    </row>
    <row r="98" spans="4:56" ht="24" customHeight="1">
      <c r="D98" s="194"/>
      <c r="E98" s="135"/>
      <c r="F98" s="136" t="s">
        <v>757</v>
      </c>
      <c r="G98" s="136" t="s">
        <v>279</v>
      </c>
      <c r="H98" s="215" t="s">
        <v>1148</v>
      </c>
      <c r="I98" s="215"/>
      <c r="J98" s="215" t="s">
        <v>1149</v>
      </c>
      <c r="K98" s="135" t="s">
        <v>1150</v>
      </c>
      <c r="L98" s="144">
        <v>28</v>
      </c>
      <c r="M98" s="192">
        <v>3210216</v>
      </c>
      <c r="N98" s="192" t="s">
        <v>674</v>
      </c>
      <c r="O98" s="192" t="s">
        <v>675</v>
      </c>
      <c r="P98" s="192" t="s">
        <v>667</v>
      </c>
      <c r="Q98" s="182" t="s">
        <v>710</v>
      </c>
      <c r="R98" s="135" t="s">
        <v>1091</v>
      </c>
      <c r="S98" s="135" t="s">
        <v>1140</v>
      </c>
      <c r="T98" s="135">
        <v>11</v>
      </c>
      <c r="U98" s="192" t="s">
        <v>535</v>
      </c>
      <c r="V98" s="192" t="s">
        <v>640</v>
      </c>
      <c r="W98" s="135">
        <v>100</v>
      </c>
      <c r="X98" s="182" t="s">
        <v>1141</v>
      </c>
      <c r="Y98" s="136" t="s">
        <v>899</v>
      </c>
      <c r="Z98" s="136" t="s">
        <v>254</v>
      </c>
      <c r="AA98" s="136" t="s">
        <v>277</v>
      </c>
      <c r="AB98" s="136" t="s">
        <v>90</v>
      </c>
      <c r="AC98" s="135"/>
      <c r="AD98" s="137"/>
      <c r="AE98" s="209">
        <v>19750331</v>
      </c>
      <c r="AF98" s="209">
        <v>19750331</v>
      </c>
      <c r="AG98" s="138" t="s">
        <v>900</v>
      </c>
      <c r="AH98" s="205"/>
      <c r="AI98" s="139">
        <v>879.77</v>
      </c>
      <c r="AJ98" s="136" t="s">
        <v>901</v>
      </c>
      <c r="AK98" s="140">
        <v>4</v>
      </c>
      <c r="AL98" s="136" t="s">
        <v>332</v>
      </c>
      <c r="AM98" s="136" t="s">
        <v>855</v>
      </c>
      <c r="AN98" s="136" t="s">
        <v>341</v>
      </c>
      <c r="AO98" s="136" t="s">
        <v>351</v>
      </c>
      <c r="AP98" s="183">
        <v>155000</v>
      </c>
      <c r="AQ98" s="183">
        <v>136364350</v>
      </c>
      <c r="AR98" s="183">
        <v>136364350</v>
      </c>
      <c r="AS98" s="136" t="s">
        <v>268</v>
      </c>
      <c r="AT98" s="136" t="s">
        <v>21</v>
      </c>
      <c r="AU98" s="136" t="s">
        <v>561</v>
      </c>
      <c r="AV98" s="136" t="s">
        <v>485</v>
      </c>
      <c r="AW98" s="136" t="s">
        <v>519</v>
      </c>
      <c r="AX98" s="216"/>
      <c r="AY98" s="216"/>
      <c r="AZ98" s="216"/>
      <c r="BA98" s="136"/>
      <c r="BB98" s="136"/>
      <c r="BC98" s="136" t="s">
        <v>361</v>
      </c>
      <c r="BD98" s="136" t="s">
        <v>361</v>
      </c>
    </row>
    <row r="99" spans="4:56" ht="24" customHeight="1">
      <c r="D99" s="194"/>
      <c r="E99" s="135"/>
      <c r="F99" s="136" t="s">
        <v>757</v>
      </c>
      <c r="G99" s="136" t="s">
        <v>279</v>
      </c>
      <c r="H99" s="215" t="s">
        <v>1151</v>
      </c>
      <c r="I99" s="215"/>
      <c r="J99" s="215" t="s">
        <v>1152</v>
      </c>
      <c r="K99" s="135" t="s">
        <v>1153</v>
      </c>
      <c r="L99" s="144">
        <v>28</v>
      </c>
      <c r="M99" s="192">
        <v>3210216</v>
      </c>
      <c r="N99" s="192" t="s">
        <v>674</v>
      </c>
      <c r="O99" s="192" t="s">
        <v>675</v>
      </c>
      <c r="P99" s="192" t="s">
        <v>667</v>
      </c>
      <c r="Q99" s="182" t="s">
        <v>710</v>
      </c>
      <c r="R99" s="135" t="s">
        <v>1091</v>
      </c>
      <c r="S99" s="135" t="s">
        <v>1140</v>
      </c>
      <c r="T99" s="135">
        <v>11</v>
      </c>
      <c r="U99" s="192" t="s">
        <v>535</v>
      </c>
      <c r="V99" s="192" t="s">
        <v>640</v>
      </c>
      <c r="W99" s="135">
        <v>100</v>
      </c>
      <c r="X99" s="182" t="s">
        <v>1141</v>
      </c>
      <c r="Y99" s="136" t="s">
        <v>899</v>
      </c>
      <c r="Z99" s="136" t="s">
        <v>254</v>
      </c>
      <c r="AA99" s="136" t="s">
        <v>277</v>
      </c>
      <c r="AB99" s="136" t="s">
        <v>90</v>
      </c>
      <c r="AC99" s="135"/>
      <c r="AD99" s="137"/>
      <c r="AE99" s="209">
        <v>19640331</v>
      </c>
      <c r="AF99" s="209">
        <v>19640331</v>
      </c>
      <c r="AG99" s="138" t="s">
        <v>900</v>
      </c>
      <c r="AH99" s="205"/>
      <c r="AI99" s="139">
        <v>125.89</v>
      </c>
      <c r="AJ99" s="136" t="s">
        <v>901</v>
      </c>
      <c r="AK99" s="140">
        <v>1</v>
      </c>
      <c r="AL99" s="136" t="s">
        <v>332</v>
      </c>
      <c r="AM99" s="136" t="s">
        <v>1154</v>
      </c>
      <c r="AN99" s="136" t="s">
        <v>341</v>
      </c>
      <c r="AO99" s="136" t="s">
        <v>293</v>
      </c>
      <c r="AP99" s="183">
        <v>100000</v>
      </c>
      <c r="AQ99" s="183">
        <v>12589000</v>
      </c>
      <c r="AR99" s="183">
        <v>12589000</v>
      </c>
      <c r="AS99" s="136" t="s">
        <v>268</v>
      </c>
      <c r="AT99" s="136" t="s">
        <v>21</v>
      </c>
      <c r="AU99" s="136" t="s">
        <v>561</v>
      </c>
      <c r="AV99" s="136" t="s">
        <v>485</v>
      </c>
      <c r="AW99" s="136" t="s">
        <v>519</v>
      </c>
      <c r="AX99" s="216"/>
      <c r="AY99" s="216"/>
      <c r="AZ99" s="216"/>
      <c r="BA99" s="136"/>
      <c r="BB99" s="136"/>
      <c r="BC99" s="136" t="s">
        <v>361</v>
      </c>
      <c r="BD99" s="136" t="s">
        <v>361</v>
      </c>
    </row>
    <row r="100" spans="4:56" ht="24" customHeight="1">
      <c r="D100" s="194"/>
      <c r="E100" s="135"/>
      <c r="F100" s="136" t="s">
        <v>757</v>
      </c>
      <c r="G100" s="136" t="s">
        <v>279</v>
      </c>
      <c r="H100" s="215" t="s">
        <v>1155</v>
      </c>
      <c r="I100" s="215"/>
      <c r="J100" s="215" t="s">
        <v>1156</v>
      </c>
      <c r="K100" s="135" t="s">
        <v>1157</v>
      </c>
      <c r="L100" s="144">
        <v>28</v>
      </c>
      <c r="M100" s="192">
        <v>3210216</v>
      </c>
      <c r="N100" s="192" t="s">
        <v>674</v>
      </c>
      <c r="O100" s="192" t="s">
        <v>675</v>
      </c>
      <c r="P100" s="192" t="s">
        <v>667</v>
      </c>
      <c r="Q100" s="182" t="s">
        <v>710</v>
      </c>
      <c r="R100" s="135" t="s">
        <v>1091</v>
      </c>
      <c r="S100" s="135" t="s">
        <v>1140</v>
      </c>
      <c r="T100" s="135">
        <v>11</v>
      </c>
      <c r="U100" s="192" t="s">
        <v>535</v>
      </c>
      <c r="V100" s="192" t="s">
        <v>640</v>
      </c>
      <c r="W100" s="135">
        <v>100</v>
      </c>
      <c r="X100" s="182" t="s">
        <v>1141</v>
      </c>
      <c r="Y100" s="136" t="s">
        <v>899</v>
      </c>
      <c r="Z100" s="136" t="s">
        <v>254</v>
      </c>
      <c r="AA100" s="136" t="s">
        <v>277</v>
      </c>
      <c r="AB100" s="136" t="s">
        <v>90</v>
      </c>
      <c r="AC100" s="135"/>
      <c r="AD100" s="137"/>
      <c r="AE100" s="209">
        <v>19640331</v>
      </c>
      <c r="AF100" s="209">
        <v>19640331</v>
      </c>
      <c r="AG100" s="138" t="s">
        <v>900</v>
      </c>
      <c r="AH100" s="205"/>
      <c r="AI100" s="139">
        <v>125.89</v>
      </c>
      <c r="AJ100" s="136" t="s">
        <v>901</v>
      </c>
      <c r="AK100" s="140">
        <v>1</v>
      </c>
      <c r="AL100" s="136" t="s">
        <v>332</v>
      </c>
      <c r="AM100" s="136" t="s">
        <v>1154</v>
      </c>
      <c r="AN100" s="136" t="s">
        <v>341</v>
      </c>
      <c r="AO100" s="136" t="s">
        <v>293</v>
      </c>
      <c r="AP100" s="183">
        <v>100000</v>
      </c>
      <c r="AQ100" s="183">
        <v>12589000</v>
      </c>
      <c r="AR100" s="183">
        <v>12589000</v>
      </c>
      <c r="AS100" s="136" t="s">
        <v>268</v>
      </c>
      <c r="AT100" s="136" t="s">
        <v>21</v>
      </c>
      <c r="AU100" s="136" t="s">
        <v>561</v>
      </c>
      <c r="AV100" s="136" t="s">
        <v>485</v>
      </c>
      <c r="AW100" s="136" t="s">
        <v>519</v>
      </c>
      <c r="AX100" s="216"/>
      <c r="AY100" s="216"/>
      <c r="AZ100" s="216"/>
      <c r="BA100" s="136"/>
      <c r="BB100" s="136"/>
      <c r="BC100" s="136" t="s">
        <v>361</v>
      </c>
      <c r="BD100" s="136" t="s">
        <v>361</v>
      </c>
    </row>
    <row r="101" spans="4:56" ht="24" customHeight="1">
      <c r="D101" s="194"/>
      <c r="E101" s="135"/>
      <c r="F101" s="136" t="s">
        <v>757</v>
      </c>
      <c r="G101" s="136" t="s">
        <v>279</v>
      </c>
      <c r="H101" s="215" t="s">
        <v>1158</v>
      </c>
      <c r="I101" s="215"/>
      <c r="J101" s="215" t="s">
        <v>1045</v>
      </c>
      <c r="K101" s="135" t="s">
        <v>1159</v>
      </c>
      <c r="L101" s="144">
        <v>28</v>
      </c>
      <c r="M101" s="192">
        <v>3210216</v>
      </c>
      <c r="N101" s="192" t="s">
        <v>674</v>
      </c>
      <c r="O101" s="192" t="s">
        <v>675</v>
      </c>
      <c r="P101" s="192" t="s">
        <v>667</v>
      </c>
      <c r="Q101" s="182" t="s">
        <v>710</v>
      </c>
      <c r="R101" s="135" t="s">
        <v>1091</v>
      </c>
      <c r="S101" s="135" t="s">
        <v>1140</v>
      </c>
      <c r="T101" s="135">
        <v>11</v>
      </c>
      <c r="U101" s="192" t="s">
        <v>535</v>
      </c>
      <c r="V101" s="192" t="s">
        <v>640</v>
      </c>
      <c r="W101" s="135">
        <v>100</v>
      </c>
      <c r="X101" s="182" t="s">
        <v>1141</v>
      </c>
      <c r="Y101" s="136" t="s">
        <v>899</v>
      </c>
      <c r="Z101" s="136" t="s">
        <v>254</v>
      </c>
      <c r="AA101" s="136" t="s">
        <v>277</v>
      </c>
      <c r="AB101" s="136" t="s">
        <v>90</v>
      </c>
      <c r="AC101" s="135"/>
      <c r="AD101" s="137"/>
      <c r="AE101" s="209">
        <v>19720331</v>
      </c>
      <c r="AF101" s="209">
        <v>19720331</v>
      </c>
      <c r="AG101" s="138" t="s">
        <v>900</v>
      </c>
      <c r="AH101" s="205"/>
      <c r="AI101" s="139">
        <v>55.76</v>
      </c>
      <c r="AJ101" s="136" t="s">
        <v>901</v>
      </c>
      <c r="AK101" s="140">
        <v>1</v>
      </c>
      <c r="AL101" s="136" t="s">
        <v>296</v>
      </c>
      <c r="AM101" s="136" t="s">
        <v>645</v>
      </c>
      <c r="AN101" s="136" t="s">
        <v>343</v>
      </c>
      <c r="AO101" s="136" t="s">
        <v>293</v>
      </c>
      <c r="AP101" s="183">
        <v>60000</v>
      </c>
      <c r="AQ101" s="183">
        <v>3345600</v>
      </c>
      <c r="AR101" s="183">
        <v>3345600</v>
      </c>
      <c r="AS101" s="136" t="s">
        <v>268</v>
      </c>
      <c r="AT101" s="136" t="s">
        <v>21</v>
      </c>
      <c r="AU101" s="136" t="s">
        <v>561</v>
      </c>
      <c r="AV101" s="136" t="s">
        <v>485</v>
      </c>
      <c r="AW101" s="136" t="s">
        <v>519</v>
      </c>
      <c r="AX101" s="216"/>
      <c r="AY101" s="216"/>
      <c r="AZ101" s="216"/>
      <c r="BA101" s="136"/>
      <c r="BB101" s="136"/>
      <c r="BC101" s="136" t="s">
        <v>361</v>
      </c>
      <c r="BD101" s="136" t="s">
        <v>361</v>
      </c>
    </row>
    <row r="102" spans="4:56" ht="24" customHeight="1">
      <c r="D102" s="194"/>
      <c r="E102" s="135"/>
      <c r="F102" s="136" t="s">
        <v>757</v>
      </c>
      <c r="G102" s="136" t="s">
        <v>279</v>
      </c>
      <c r="H102" s="215" t="s">
        <v>1160</v>
      </c>
      <c r="I102" s="215"/>
      <c r="J102" s="215" t="s">
        <v>1045</v>
      </c>
      <c r="K102" s="135" t="s">
        <v>1159</v>
      </c>
      <c r="L102" s="144">
        <v>28</v>
      </c>
      <c r="M102" s="192">
        <v>3210216</v>
      </c>
      <c r="N102" s="192" t="s">
        <v>674</v>
      </c>
      <c r="O102" s="192" t="s">
        <v>675</v>
      </c>
      <c r="P102" s="192" t="s">
        <v>667</v>
      </c>
      <c r="Q102" s="182" t="s">
        <v>710</v>
      </c>
      <c r="R102" s="135" t="s">
        <v>1091</v>
      </c>
      <c r="S102" s="135" t="s">
        <v>1140</v>
      </c>
      <c r="T102" s="135">
        <v>11</v>
      </c>
      <c r="U102" s="192" t="s">
        <v>535</v>
      </c>
      <c r="V102" s="192" t="s">
        <v>640</v>
      </c>
      <c r="W102" s="135">
        <v>100</v>
      </c>
      <c r="X102" s="182" t="s">
        <v>1141</v>
      </c>
      <c r="Y102" s="136" t="s">
        <v>899</v>
      </c>
      <c r="Z102" s="136" t="s">
        <v>254</v>
      </c>
      <c r="AA102" s="136" t="s">
        <v>277</v>
      </c>
      <c r="AB102" s="136" t="s">
        <v>90</v>
      </c>
      <c r="AC102" s="135"/>
      <c r="AD102" s="137"/>
      <c r="AE102" s="209">
        <v>19730331</v>
      </c>
      <c r="AF102" s="209">
        <v>19730331</v>
      </c>
      <c r="AG102" s="138" t="s">
        <v>900</v>
      </c>
      <c r="AH102" s="205"/>
      <c r="AI102" s="139">
        <v>55.76</v>
      </c>
      <c r="AJ102" s="136" t="s">
        <v>901</v>
      </c>
      <c r="AK102" s="140">
        <v>1</v>
      </c>
      <c r="AL102" s="136" t="s">
        <v>296</v>
      </c>
      <c r="AM102" s="136" t="s">
        <v>645</v>
      </c>
      <c r="AN102" s="136" t="s">
        <v>343</v>
      </c>
      <c r="AO102" s="136" t="s">
        <v>293</v>
      </c>
      <c r="AP102" s="183">
        <v>60000</v>
      </c>
      <c r="AQ102" s="183">
        <v>3345600</v>
      </c>
      <c r="AR102" s="183">
        <v>3345600</v>
      </c>
      <c r="AS102" s="136" t="s">
        <v>268</v>
      </c>
      <c r="AT102" s="136" t="s">
        <v>21</v>
      </c>
      <c r="AU102" s="136" t="s">
        <v>561</v>
      </c>
      <c r="AV102" s="136" t="s">
        <v>485</v>
      </c>
      <c r="AW102" s="136" t="s">
        <v>519</v>
      </c>
      <c r="AX102" s="216"/>
      <c r="AY102" s="216"/>
      <c r="AZ102" s="216"/>
      <c r="BA102" s="136"/>
      <c r="BB102" s="136"/>
      <c r="BC102" s="136" t="s">
        <v>361</v>
      </c>
      <c r="BD102" s="136" t="s">
        <v>361</v>
      </c>
    </row>
    <row r="103" spans="4:56" ht="24" customHeight="1">
      <c r="D103" s="194"/>
      <c r="E103" s="135"/>
      <c r="F103" s="136" t="s">
        <v>757</v>
      </c>
      <c r="G103" s="136" t="s">
        <v>279</v>
      </c>
      <c r="H103" s="215" t="s">
        <v>1161</v>
      </c>
      <c r="I103" s="215"/>
      <c r="J103" s="215" t="s">
        <v>1045</v>
      </c>
      <c r="K103" s="135" t="s">
        <v>1159</v>
      </c>
      <c r="L103" s="144">
        <v>28</v>
      </c>
      <c r="M103" s="192">
        <v>3210216</v>
      </c>
      <c r="N103" s="192" t="s">
        <v>674</v>
      </c>
      <c r="O103" s="192" t="s">
        <v>675</v>
      </c>
      <c r="P103" s="192" t="s">
        <v>667</v>
      </c>
      <c r="Q103" s="182" t="s">
        <v>710</v>
      </c>
      <c r="R103" s="135" t="s">
        <v>1091</v>
      </c>
      <c r="S103" s="135" t="s">
        <v>1140</v>
      </c>
      <c r="T103" s="135">
        <v>11</v>
      </c>
      <c r="U103" s="192" t="s">
        <v>535</v>
      </c>
      <c r="V103" s="192" t="s">
        <v>640</v>
      </c>
      <c r="W103" s="135">
        <v>100</v>
      </c>
      <c r="X103" s="182" t="s">
        <v>1141</v>
      </c>
      <c r="Y103" s="136" t="s">
        <v>899</v>
      </c>
      <c r="Z103" s="136" t="s">
        <v>254</v>
      </c>
      <c r="AA103" s="136" t="s">
        <v>277</v>
      </c>
      <c r="AB103" s="136" t="s">
        <v>90</v>
      </c>
      <c r="AC103" s="135"/>
      <c r="AD103" s="137"/>
      <c r="AE103" s="209">
        <v>19740331</v>
      </c>
      <c r="AF103" s="209">
        <v>19740331</v>
      </c>
      <c r="AG103" s="138" t="s">
        <v>900</v>
      </c>
      <c r="AH103" s="205"/>
      <c r="AI103" s="139">
        <v>55.76</v>
      </c>
      <c r="AJ103" s="136" t="s">
        <v>901</v>
      </c>
      <c r="AK103" s="140">
        <v>1</v>
      </c>
      <c r="AL103" s="136" t="s">
        <v>296</v>
      </c>
      <c r="AM103" s="136" t="s">
        <v>645</v>
      </c>
      <c r="AN103" s="136" t="s">
        <v>343</v>
      </c>
      <c r="AO103" s="136" t="s">
        <v>293</v>
      </c>
      <c r="AP103" s="183">
        <v>60000</v>
      </c>
      <c r="AQ103" s="183">
        <v>3345600</v>
      </c>
      <c r="AR103" s="183">
        <v>3345600</v>
      </c>
      <c r="AS103" s="136" t="s">
        <v>268</v>
      </c>
      <c r="AT103" s="136" t="s">
        <v>21</v>
      </c>
      <c r="AU103" s="136" t="s">
        <v>561</v>
      </c>
      <c r="AV103" s="136" t="s">
        <v>485</v>
      </c>
      <c r="AW103" s="136" t="s">
        <v>519</v>
      </c>
      <c r="AX103" s="216"/>
      <c r="AY103" s="216"/>
      <c r="AZ103" s="216"/>
      <c r="BA103" s="136"/>
      <c r="BB103" s="136"/>
      <c r="BC103" s="136" t="s">
        <v>361</v>
      </c>
      <c r="BD103" s="136" t="s">
        <v>361</v>
      </c>
    </row>
    <row r="104" spans="4:56" ht="24" customHeight="1">
      <c r="D104" s="194"/>
      <c r="E104" s="135"/>
      <c r="F104" s="136" t="s">
        <v>757</v>
      </c>
      <c r="G104" s="136" t="s">
        <v>279</v>
      </c>
      <c r="H104" s="215" t="s">
        <v>1162</v>
      </c>
      <c r="I104" s="215"/>
      <c r="J104" s="215" t="s">
        <v>1045</v>
      </c>
      <c r="K104" s="135" t="s">
        <v>1159</v>
      </c>
      <c r="L104" s="144">
        <v>28</v>
      </c>
      <c r="M104" s="192">
        <v>3210216</v>
      </c>
      <c r="N104" s="192" t="s">
        <v>674</v>
      </c>
      <c r="O104" s="192" t="s">
        <v>675</v>
      </c>
      <c r="P104" s="192" t="s">
        <v>667</v>
      </c>
      <c r="Q104" s="182" t="s">
        <v>710</v>
      </c>
      <c r="R104" s="135" t="s">
        <v>1091</v>
      </c>
      <c r="S104" s="135" t="s">
        <v>1140</v>
      </c>
      <c r="T104" s="135">
        <v>11</v>
      </c>
      <c r="U104" s="192" t="s">
        <v>535</v>
      </c>
      <c r="V104" s="192" t="s">
        <v>640</v>
      </c>
      <c r="W104" s="135">
        <v>100</v>
      </c>
      <c r="X104" s="182" t="s">
        <v>1141</v>
      </c>
      <c r="Y104" s="136" t="s">
        <v>899</v>
      </c>
      <c r="Z104" s="136" t="s">
        <v>254</v>
      </c>
      <c r="AA104" s="136" t="s">
        <v>277</v>
      </c>
      <c r="AB104" s="136" t="s">
        <v>90</v>
      </c>
      <c r="AC104" s="135"/>
      <c r="AD104" s="137"/>
      <c r="AE104" s="209">
        <v>19750331</v>
      </c>
      <c r="AF104" s="209">
        <v>19750331</v>
      </c>
      <c r="AG104" s="138" t="s">
        <v>900</v>
      </c>
      <c r="AH104" s="205"/>
      <c r="AI104" s="139">
        <v>55.76</v>
      </c>
      <c r="AJ104" s="136" t="s">
        <v>901</v>
      </c>
      <c r="AK104" s="140">
        <v>1</v>
      </c>
      <c r="AL104" s="136" t="s">
        <v>296</v>
      </c>
      <c r="AM104" s="136" t="s">
        <v>645</v>
      </c>
      <c r="AN104" s="136" t="s">
        <v>343</v>
      </c>
      <c r="AO104" s="136" t="s">
        <v>293</v>
      </c>
      <c r="AP104" s="183">
        <v>60000</v>
      </c>
      <c r="AQ104" s="183">
        <v>3345600</v>
      </c>
      <c r="AR104" s="183">
        <v>3345600</v>
      </c>
      <c r="AS104" s="136" t="s">
        <v>268</v>
      </c>
      <c r="AT104" s="136" t="s">
        <v>21</v>
      </c>
      <c r="AU104" s="136" t="s">
        <v>561</v>
      </c>
      <c r="AV104" s="136" t="s">
        <v>485</v>
      </c>
      <c r="AW104" s="136" t="s">
        <v>519</v>
      </c>
      <c r="AX104" s="216"/>
      <c r="AY104" s="216"/>
      <c r="AZ104" s="216"/>
      <c r="BA104" s="136"/>
      <c r="BB104" s="136"/>
      <c r="BC104" s="136" t="s">
        <v>361</v>
      </c>
      <c r="BD104" s="136" t="s">
        <v>361</v>
      </c>
    </row>
    <row r="105" spans="4:56" ht="24" customHeight="1">
      <c r="D105" s="194"/>
      <c r="E105" s="135"/>
      <c r="F105" s="136" t="s">
        <v>757</v>
      </c>
      <c r="G105" s="136" t="s">
        <v>279</v>
      </c>
      <c r="H105" s="215" t="s">
        <v>1163</v>
      </c>
      <c r="I105" s="215"/>
      <c r="J105" s="215" t="s">
        <v>648</v>
      </c>
      <c r="K105" s="135" t="s">
        <v>949</v>
      </c>
      <c r="L105" s="144">
        <v>28</v>
      </c>
      <c r="M105" s="192">
        <v>3210216</v>
      </c>
      <c r="N105" s="192" t="s">
        <v>674</v>
      </c>
      <c r="O105" s="192" t="s">
        <v>675</v>
      </c>
      <c r="P105" s="192" t="s">
        <v>667</v>
      </c>
      <c r="Q105" s="182" t="s">
        <v>710</v>
      </c>
      <c r="R105" s="135" t="s">
        <v>1091</v>
      </c>
      <c r="S105" s="135" t="s">
        <v>1140</v>
      </c>
      <c r="T105" s="135">
        <v>11</v>
      </c>
      <c r="U105" s="192" t="s">
        <v>535</v>
      </c>
      <c r="V105" s="192" t="s">
        <v>640</v>
      </c>
      <c r="W105" s="135">
        <v>100</v>
      </c>
      <c r="X105" s="182" t="s">
        <v>1141</v>
      </c>
      <c r="Y105" s="136" t="s">
        <v>899</v>
      </c>
      <c r="Z105" s="136" t="s">
        <v>254</v>
      </c>
      <c r="AA105" s="136" t="s">
        <v>277</v>
      </c>
      <c r="AB105" s="136" t="s">
        <v>90</v>
      </c>
      <c r="AC105" s="135"/>
      <c r="AD105" s="137"/>
      <c r="AE105" s="209">
        <v>19720331</v>
      </c>
      <c r="AF105" s="209">
        <v>19720331</v>
      </c>
      <c r="AG105" s="138" t="s">
        <v>900</v>
      </c>
      <c r="AH105" s="205"/>
      <c r="AI105" s="139">
        <v>9</v>
      </c>
      <c r="AJ105" s="136" t="s">
        <v>901</v>
      </c>
      <c r="AK105" s="140">
        <v>1</v>
      </c>
      <c r="AL105" s="136" t="s">
        <v>329</v>
      </c>
      <c r="AM105" s="136" t="s">
        <v>851</v>
      </c>
      <c r="AN105" s="136" t="s">
        <v>344</v>
      </c>
      <c r="AO105" s="136" t="s">
        <v>352</v>
      </c>
      <c r="AP105" s="183">
        <v>100000</v>
      </c>
      <c r="AQ105" s="183">
        <v>900000</v>
      </c>
      <c r="AR105" s="183">
        <v>900000</v>
      </c>
      <c r="AS105" s="136" t="s">
        <v>268</v>
      </c>
      <c r="AT105" s="136" t="s">
        <v>21</v>
      </c>
      <c r="AU105" s="136" t="s">
        <v>561</v>
      </c>
      <c r="AV105" s="136" t="s">
        <v>485</v>
      </c>
      <c r="AW105" s="136" t="s">
        <v>519</v>
      </c>
      <c r="AX105" s="216"/>
      <c r="AY105" s="216"/>
      <c r="AZ105" s="216"/>
      <c r="BA105" s="136"/>
      <c r="BB105" s="136"/>
      <c r="BC105" s="136" t="s">
        <v>361</v>
      </c>
      <c r="BD105" s="136" t="s">
        <v>361</v>
      </c>
    </row>
    <row r="106" spans="4:56" ht="24" customHeight="1">
      <c r="D106" s="194"/>
      <c r="E106" s="135"/>
      <c r="F106" s="136" t="s">
        <v>757</v>
      </c>
      <c r="G106" s="136" t="s">
        <v>279</v>
      </c>
      <c r="H106" s="215" t="s">
        <v>1164</v>
      </c>
      <c r="I106" s="215"/>
      <c r="J106" s="215" t="s">
        <v>1165</v>
      </c>
      <c r="K106" s="135" t="s">
        <v>1166</v>
      </c>
      <c r="L106" s="144">
        <v>28</v>
      </c>
      <c r="M106" s="192">
        <v>3210216</v>
      </c>
      <c r="N106" s="192" t="s">
        <v>674</v>
      </c>
      <c r="O106" s="192" t="s">
        <v>675</v>
      </c>
      <c r="P106" s="192" t="s">
        <v>667</v>
      </c>
      <c r="Q106" s="182" t="s">
        <v>710</v>
      </c>
      <c r="R106" s="135" t="s">
        <v>1091</v>
      </c>
      <c r="S106" s="135" t="s">
        <v>1140</v>
      </c>
      <c r="T106" s="135">
        <v>11</v>
      </c>
      <c r="U106" s="192" t="s">
        <v>535</v>
      </c>
      <c r="V106" s="192" t="s">
        <v>640</v>
      </c>
      <c r="W106" s="135">
        <v>100</v>
      </c>
      <c r="X106" s="182" t="s">
        <v>1141</v>
      </c>
      <c r="Y106" s="136" t="s">
        <v>899</v>
      </c>
      <c r="Z106" s="136" t="s">
        <v>254</v>
      </c>
      <c r="AA106" s="136" t="s">
        <v>277</v>
      </c>
      <c r="AB106" s="136" t="s">
        <v>90</v>
      </c>
      <c r="AC106" s="135"/>
      <c r="AD106" s="137"/>
      <c r="AE106" s="209">
        <v>20070331</v>
      </c>
      <c r="AF106" s="209">
        <v>20070331</v>
      </c>
      <c r="AG106" s="138" t="s">
        <v>914</v>
      </c>
      <c r="AH106" s="205">
        <v>13860000</v>
      </c>
      <c r="AI106" s="139">
        <v>74.53</v>
      </c>
      <c r="AJ106" s="136" t="s">
        <v>901</v>
      </c>
      <c r="AK106" s="140">
        <v>1</v>
      </c>
      <c r="AL106" s="136" t="s">
        <v>306</v>
      </c>
      <c r="AM106" s="136" t="s">
        <v>645</v>
      </c>
      <c r="AN106" s="136" t="s">
        <v>344</v>
      </c>
      <c r="AO106" s="136" t="s">
        <v>293</v>
      </c>
      <c r="AP106" s="183">
        <v>95000</v>
      </c>
      <c r="AQ106" s="183">
        <v>7080350</v>
      </c>
      <c r="AR106" s="183">
        <v>13860000</v>
      </c>
      <c r="AS106" s="136" t="s">
        <v>268</v>
      </c>
      <c r="AT106" s="136" t="s">
        <v>21</v>
      </c>
      <c r="AU106" s="136" t="s">
        <v>561</v>
      </c>
      <c r="AV106" s="136" t="s">
        <v>485</v>
      </c>
      <c r="AW106" s="136" t="s">
        <v>519</v>
      </c>
      <c r="AX106" s="216"/>
      <c r="AY106" s="216"/>
      <c r="AZ106" s="216"/>
      <c r="BA106" s="136"/>
      <c r="BB106" s="136"/>
      <c r="BC106" s="136" t="s">
        <v>361</v>
      </c>
      <c r="BD106" s="136" t="s">
        <v>361</v>
      </c>
    </row>
    <row r="107" spans="4:56" ht="24" customHeight="1">
      <c r="D107" s="194"/>
      <c r="E107" s="135"/>
      <c r="F107" s="136" t="s">
        <v>758</v>
      </c>
      <c r="G107" s="136" t="s">
        <v>279</v>
      </c>
      <c r="H107" s="215" t="s">
        <v>1167</v>
      </c>
      <c r="I107" s="215"/>
      <c r="J107" s="215" t="s">
        <v>1138</v>
      </c>
      <c r="K107" s="135" t="s">
        <v>1139</v>
      </c>
      <c r="L107" s="144">
        <v>3</v>
      </c>
      <c r="M107" s="192">
        <v>3210222</v>
      </c>
      <c r="N107" s="192" t="s">
        <v>674</v>
      </c>
      <c r="O107" s="192" t="s">
        <v>675</v>
      </c>
      <c r="P107" s="192" t="s">
        <v>668</v>
      </c>
      <c r="Q107" s="182" t="s">
        <v>1054</v>
      </c>
      <c r="R107" s="135" t="s">
        <v>1168</v>
      </c>
      <c r="S107" s="135" t="s">
        <v>1168</v>
      </c>
      <c r="T107" s="135">
        <v>11</v>
      </c>
      <c r="U107" s="192" t="s">
        <v>535</v>
      </c>
      <c r="V107" s="192" t="s">
        <v>640</v>
      </c>
      <c r="W107" s="135">
        <v>100</v>
      </c>
      <c r="X107" s="182" t="s">
        <v>1141</v>
      </c>
      <c r="Y107" s="136" t="s">
        <v>899</v>
      </c>
      <c r="Z107" s="136" t="s">
        <v>254</v>
      </c>
      <c r="AA107" s="136" t="s">
        <v>277</v>
      </c>
      <c r="AB107" s="136" t="s">
        <v>90</v>
      </c>
      <c r="AC107" s="135"/>
      <c r="AD107" s="137"/>
      <c r="AE107" s="209">
        <v>19760331</v>
      </c>
      <c r="AF107" s="209">
        <v>19760331</v>
      </c>
      <c r="AG107" s="138" t="s">
        <v>900</v>
      </c>
      <c r="AH107" s="205"/>
      <c r="AI107" s="139">
        <v>879.02</v>
      </c>
      <c r="AJ107" s="136" t="s">
        <v>901</v>
      </c>
      <c r="AK107" s="140">
        <v>4</v>
      </c>
      <c r="AL107" s="136" t="s">
        <v>332</v>
      </c>
      <c r="AM107" s="136" t="s">
        <v>855</v>
      </c>
      <c r="AN107" s="136" t="s">
        <v>341</v>
      </c>
      <c r="AO107" s="136" t="s">
        <v>351</v>
      </c>
      <c r="AP107" s="183">
        <v>155000</v>
      </c>
      <c r="AQ107" s="183">
        <v>136248100</v>
      </c>
      <c r="AR107" s="183">
        <v>136248100</v>
      </c>
      <c r="AS107" s="136" t="s">
        <v>268</v>
      </c>
      <c r="AT107" s="136" t="s">
        <v>21</v>
      </c>
      <c r="AU107" s="136" t="s">
        <v>561</v>
      </c>
      <c r="AV107" s="136" t="s">
        <v>485</v>
      </c>
      <c r="AW107" s="136" t="s">
        <v>519</v>
      </c>
      <c r="AX107" s="216"/>
      <c r="AY107" s="216"/>
      <c r="AZ107" s="216"/>
      <c r="BA107" s="136"/>
      <c r="BB107" s="136"/>
      <c r="BC107" s="136" t="s">
        <v>360</v>
      </c>
      <c r="BD107" s="136" t="s">
        <v>361</v>
      </c>
    </row>
    <row r="108" spans="4:56" ht="24" customHeight="1">
      <c r="D108" s="194"/>
      <c r="E108" s="135"/>
      <c r="F108" s="136" t="s">
        <v>758</v>
      </c>
      <c r="G108" s="136" t="s">
        <v>279</v>
      </c>
      <c r="H108" s="215" t="s">
        <v>1169</v>
      </c>
      <c r="I108" s="215"/>
      <c r="J108" s="215" t="s">
        <v>1143</v>
      </c>
      <c r="K108" s="135" t="s">
        <v>1144</v>
      </c>
      <c r="L108" s="144">
        <v>3</v>
      </c>
      <c r="M108" s="192">
        <v>3210222</v>
      </c>
      <c r="N108" s="192" t="s">
        <v>674</v>
      </c>
      <c r="O108" s="192" t="s">
        <v>675</v>
      </c>
      <c r="P108" s="192" t="s">
        <v>668</v>
      </c>
      <c r="Q108" s="182" t="s">
        <v>1054</v>
      </c>
      <c r="R108" s="135" t="s">
        <v>1168</v>
      </c>
      <c r="S108" s="135" t="s">
        <v>1168</v>
      </c>
      <c r="T108" s="135">
        <v>11</v>
      </c>
      <c r="U108" s="192" t="s">
        <v>535</v>
      </c>
      <c r="V108" s="192" t="s">
        <v>640</v>
      </c>
      <c r="W108" s="135">
        <v>100</v>
      </c>
      <c r="X108" s="182" t="s">
        <v>1141</v>
      </c>
      <c r="Y108" s="136" t="s">
        <v>899</v>
      </c>
      <c r="Z108" s="136" t="s">
        <v>254</v>
      </c>
      <c r="AA108" s="136" t="s">
        <v>277</v>
      </c>
      <c r="AB108" s="136" t="s">
        <v>90</v>
      </c>
      <c r="AC108" s="135"/>
      <c r="AD108" s="137"/>
      <c r="AE108" s="209">
        <v>19770331</v>
      </c>
      <c r="AF108" s="209">
        <v>19770331</v>
      </c>
      <c r="AG108" s="138" t="s">
        <v>900</v>
      </c>
      <c r="AH108" s="205"/>
      <c r="AI108" s="139">
        <v>879.02</v>
      </c>
      <c r="AJ108" s="136" t="s">
        <v>901</v>
      </c>
      <c r="AK108" s="140">
        <v>4</v>
      </c>
      <c r="AL108" s="136" t="s">
        <v>332</v>
      </c>
      <c r="AM108" s="136" t="s">
        <v>855</v>
      </c>
      <c r="AN108" s="136" t="s">
        <v>341</v>
      </c>
      <c r="AO108" s="136" t="s">
        <v>351</v>
      </c>
      <c r="AP108" s="183">
        <v>155000</v>
      </c>
      <c r="AQ108" s="183">
        <v>136248100</v>
      </c>
      <c r="AR108" s="183">
        <v>136248100</v>
      </c>
      <c r="AS108" s="136" t="s">
        <v>268</v>
      </c>
      <c r="AT108" s="136" t="s">
        <v>21</v>
      </c>
      <c r="AU108" s="136" t="s">
        <v>561</v>
      </c>
      <c r="AV108" s="136" t="s">
        <v>485</v>
      </c>
      <c r="AW108" s="136" t="s">
        <v>519</v>
      </c>
      <c r="AX108" s="216"/>
      <c r="AY108" s="216"/>
      <c r="AZ108" s="216"/>
      <c r="BA108" s="136"/>
      <c r="BB108" s="136"/>
      <c r="BC108" s="136" t="s">
        <v>361</v>
      </c>
      <c r="BD108" s="136" t="s">
        <v>361</v>
      </c>
    </row>
    <row r="109" spans="4:56" ht="24" customHeight="1">
      <c r="D109" s="194"/>
      <c r="E109" s="135"/>
      <c r="F109" s="136" t="s">
        <v>758</v>
      </c>
      <c r="G109" s="136" t="s">
        <v>279</v>
      </c>
      <c r="H109" s="215" t="s">
        <v>1170</v>
      </c>
      <c r="I109" s="215"/>
      <c r="J109" s="215" t="s">
        <v>1146</v>
      </c>
      <c r="K109" s="135" t="s">
        <v>1147</v>
      </c>
      <c r="L109" s="144">
        <v>3</v>
      </c>
      <c r="M109" s="192">
        <v>3210222</v>
      </c>
      <c r="N109" s="192" t="s">
        <v>674</v>
      </c>
      <c r="O109" s="192" t="s">
        <v>675</v>
      </c>
      <c r="P109" s="192" t="s">
        <v>668</v>
      </c>
      <c r="Q109" s="182" t="s">
        <v>1054</v>
      </c>
      <c r="R109" s="135" t="s">
        <v>1168</v>
      </c>
      <c r="S109" s="135" t="s">
        <v>1168</v>
      </c>
      <c r="T109" s="135">
        <v>11</v>
      </c>
      <c r="U109" s="192" t="s">
        <v>535</v>
      </c>
      <c r="V109" s="192" t="s">
        <v>640</v>
      </c>
      <c r="W109" s="135">
        <v>100</v>
      </c>
      <c r="X109" s="182" t="s">
        <v>1141</v>
      </c>
      <c r="Y109" s="136" t="s">
        <v>899</v>
      </c>
      <c r="Z109" s="136" t="s">
        <v>254</v>
      </c>
      <c r="AA109" s="136" t="s">
        <v>277</v>
      </c>
      <c r="AB109" s="136" t="s">
        <v>90</v>
      </c>
      <c r="AC109" s="135"/>
      <c r="AD109" s="137"/>
      <c r="AE109" s="209">
        <v>19770331</v>
      </c>
      <c r="AF109" s="209">
        <v>19770331</v>
      </c>
      <c r="AG109" s="138" t="s">
        <v>900</v>
      </c>
      <c r="AH109" s="205"/>
      <c r="AI109" s="139">
        <v>1318.43</v>
      </c>
      <c r="AJ109" s="136" t="s">
        <v>901</v>
      </c>
      <c r="AK109" s="140">
        <v>4</v>
      </c>
      <c r="AL109" s="136" t="s">
        <v>332</v>
      </c>
      <c r="AM109" s="136" t="s">
        <v>855</v>
      </c>
      <c r="AN109" s="136" t="s">
        <v>341</v>
      </c>
      <c r="AO109" s="136" t="s">
        <v>351</v>
      </c>
      <c r="AP109" s="183">
        <v>155000</v>
      </c>
      <c r="AQ109" s="183">
        <v>204356650</v>
      </c>
      <c r="AR109" s="183">
        <v>204356650</v>
      </c>
      <c r="AS109" s="136" t="s">
        <v>268</v>
      </c>
      <c r="AT109" s="136" t="s">
        <v>21</v>
      </c>
      <c r="AU109" s="136" t="s">
        <v>561</v>
      </c>
      <c r="AV109" s="136" t="s">
        <v>485</v>
      </c>
      <c r="AW109" s="136" t="s">
        <v>519</v>
      </c>
      <c r="AX109" s="216"/>
      <c r="AY109" s="216"/>
      <c r="AZ109" s="216"/>
      <c r="BA109" s="136"/>
      <c r="BB109" s="136"/>
      <c r="BC109" s="136" t="s">
        <v>361</v>
      </c>
      <c r="BD109" s="136" t="s">
        <v>361</v>
      </c>
    </row>
    <row r="110" spans="4:56" ht="24" customHeight="1">
      <c r="D110" s="194"/>
      <c r="E110" s="135"/>
      <c r="F110" s="136" t="s">
        <v>758</v>
      </c>
      <c r="G110" s="136" t="s">
        <v>279</v>
      </c>
      <c r="H110" s="215" t="s">
        <v>1171</v>
      </c>
      <c r="I110" s="215"/>
      <c r="J110" s="215" t="s">
        <v>1149</v>
      </c>
      <c r="K110" s="135" t="s">
        <v>1150</v>
      </c>
      <c r="L110" s="144">
        <v>3</v>
      </c>
      <c r="M110" s="192">
        <v>3210222</v>
      </c>
      <c r="N110" s="192" t="s">
        <v>674</v>
      </c>
      <c r="O110" s="192" t="s">
        <v>675</v>
      </c>
      <c r="P110" s="192" t="s">
        <v>668</v>
      </c>
      <c r="Q110" s="182" t="s">
        <v>1054</v>
      </c>
      <c r="R110" s="135" t="s">
        <v>1168</v>
      </c>
      <c r="S110" s="135" t="s">
        <v>1168</v>
      </c>
      <c r="T110" s="135">
        <v>11</v>
      </c>
      <c r="U110" s="192" t="s">
        <v>535</v>
      </c>
      <c r="V110" s="192" t="s">
        <v>640</v>
      </c>
      <c r="W110" s="135">
        <v>100</v>
      </c>
      <c r="X110" s="182" t="s">
        <v>1141</v>
      </c>
      <c r="Y110" s="136" t="s">
        <v>899</v>
      </c>
      <c r="Z110" s="136" t="s">
        <v>254</v>
      </c>
      <c r="AA110" s="136" t="s">
        <v>277</v>
      </c>
      <c r="AB110" s="136" t="s">
        <v>90</v>
      </c>
      <c r="AC110" s="135"/>
      <c r="AD110" s="137"/>
      <c r="AE110" s="209">
        <v>19780331</v>
      </c>
      <c r="AF110" s="209">
        <v>19780331</v>
      </c>
      <c r="AG110" s="138" t="s">
        <v>900</v>
      </c>
      <c r="AH110" s="205"/>
      <c r="AI110" s="139">
        <v>992.29</v>
      </c>
      <c r="AJ110" s="136" t="s">
        <v>901</v>
      </c>
      <c r="AK110" s="140">
        <v>4</v>
      </c>
      <c r="AL110" s="136" t="s">
        <v>332</v>
      </c>
      <c r="AM110" s="136" t="s">
        <v>855</v>
      </c>
      <c r="AN110" s="136" t="s">
        <v>341</v>
      </c>
      <c r="AO110" s="136" t="s">
        <v>351</v>
      </c>
      <c r="AP110" s="183">
        <v>155000</v>
      </c>
      <c r="AQ110" s="183">
        <v>153804950</v>
      </c>
      <c r="AR110" s="183">
        <v>153804950</v>
      </c>
      <c r="AS110" s="136" t="s">
        <v>268</v>
      </c>
      <c r="AT110" s="136" t="s">
        <v>21</v>
      </c>
      <c r="AU110" s="136" t="s">
        <v>561</v>
      </c>
      <c r="AV110" s="136" t="s">
        <v>485</v>
      </c>
      <c r="AW110" s="136" t="s">
        <v>519</v>
      </c>
      <c r="AX110" s="216"/>
      <c r="AY110" s="216"/>
      <c r="AZ110" s="216"/>
      <c r="BA110" s="136"/>
      <c r="BB110" s="136"/>
      <c r="BC110" s="136" t="s">
        <v>361</v>
      </c>
      <c r="BD110" s="136" t="s">
        <v>361</v>
      </c>
    </row>
    <row r="111" spans="4:56" ht="24" customHeight="1">
      <c r="D111" s="194"/>
      <c r="E111" s="135"/>
      <c r="F111" s="136" t="s">
        <v>758</v>
      </c>
      <c r="G111" s="136" t="s">
        <v>279</v>
      </c>
      <c r="H111" s="215" t="s">
        <v>1172</v>
      </c>
      <c r="I111" s="215"/>
      <c r="J111" s="215" t="s">
        <v>1165</v>
      </c>
      <c r="K111" s="135" t="s">
        <v>1166</v>
      </c>
      <c r="L111" s="144">
        <v>3</v>
      </c>
      <c r="M111" s="192">
        <v>3210222</v>
      </c>
      <c r="N111" s="192" t="s">
        <v>674</v>
      </c>
      <c r="O111" s="192" t="s">
        <v>675</v>
      </c>
      <c r="P111" s="192" t="s">
        <v>668</v>
      </c>
      <c r="Q111" s="182" t="s">
        <v>1054</v>
      </c>
      <c r="R111" s="135" t="s">
        <v>1168</v>
      </c>
      <c r="S111" s="135" t="s">
        <v>1168</v>
      </c>
      <c r="T111" s="135">
        <v>11</v>
      </c>
      <c r="U111" s="192" t="s">
        <v>535</v>
      </c>
      <c r="V111" s="192" t="s">
        <v>640</v>
      </c>
      <c r="W111" s="135">
        <v>100</v>
      </c>
      <c r="X111" s="182" t="s">
        <v>1141</v>
      </c>
      <c r="Y111" s="136" t="s">
        <v>899</v>
      </c>
      <c r="Z111" s="136" t="s">
        <v>254</v>
      </c>
      <c r="AA111" s="136" t="s">
        <v>277</v>
      </c>
      <c r="AB111" s="136" t="s">
        <v>90</v>
      </c>
      <c r="AC111" s="135"/>
      <c r="AD111" s="137"/>
      <c r="AE111" s="209">
        <v>19750331</v>
      </c>
      <c r="AF111" s="209">
        <v>19750331</v>
      </c>
      <c r="AG111" s="138" t="s">
        <v>900</v>
      </c>
      <c r="AH111" s="205"/>
      <c r="AI111" s="139">
        <v>154.03</v>
      </c>
      <c r="AJ111" s="136" t="s">
        <v>901</v>
      </c>
      <c r="AK111" s="140">
        <v>1</v>
      </c>
      <c r="AL111" s="136" t="s">
        <v>306</v>
      </c>
      <c r="AM111" s="136" t="s">
        <v>645</v>
      </c>
      <c r="AN111" s="136" t="s">
        <v>344</v>
      </c>
      <c r="AO111" s="136" t="s">
        <v>293</v>
      </c>
      <c r="AP111" s="183">
        <v>95000</v>
      </c>
      <c r="AQ111" s="183">
        <v>14632850</v>
      </c>
      <c r="AR111" s="183">
        <v>14632850</v>
      </c>
      <c r="AS111" s="136" t="s">
        <v>268</v>
      </c>
      <c r="AT111" s="136" t="s">
        <v>21</v>
      </c>
      <c r="AU111" s="136" t="s">
        <v>561</v>
      </c>
      <c r="AV111" s="136" t="s">
        <v>485</v>
      </c>
      <c r="AW111" s="136" t="s">
        <v>519</v>
      </c>
      <c r="AX111" s="216"/>
      <c r="AY111" s="216"/>
      <c r="AZ111" s="216"/>
      <c r="BA111" s="136"/>
      <c r="BB111" s="136"/>
      <c r="BC111" s="136" t="s">
        <v>361</v>
      </c>
      <c r="BD111" s="136" t="s">
        <v>361</v>
      </c>
    </row>
    <row r="112" spans="4:56" ht="24" customHeight="1">
      <c r="D112" s="194"/>
      <c r="E112" s="135"/>
      <c r="F112" s="136" t="s">
        <v>758</v>
      </c>
      <c r="G112" s="136" t="s">
        <v>279</v>
      </c>
      <c r="H112" s="215" t="s">
        <v>1173</v>
      </c>
      <c r="I112" s="215"/>
      <c r="J112" s="215" t="s">
        <v>648</v>
      </c>
      <c r="K112" s="135" t="s">
        <v>949</v>
      </c>
      <c r="L112" s="144">
        <v>3</v>
      </c>
      <c r="M112" s="192">
        <v>3210222</v>
      </c>
      <c r="N112" s="192" t="s">
        <v>674</v>
      </c>
      <c r="O112" s="192" t="s">
        <v>675</v>
      </c>
      <c r="P112" s="192" t="s">
        <v>668</v>
      </c>
      <c r="Q112" s="182" t="s">
        <v>1054</v>
      </c>
      <c r="R112" s="135" t="s">
        <v>1168</v>
      </c>
      <c r="S112" s="135" t="s">
        <v>1168</v>
      </c>
      <c r="T112" s="135">
        <v>11</v>
      </c>
      <c r="U112" s="192" t="s">
        <v>535</v>
      </c>
      <c r="V112" s="192" t="s">
        <v>640</v>
      </c>
      <c r="W112" s="135">
        <v>100</v>
      </c>
      <c r="X112" s="182" t="s">
        <v>1141</v>
      </c>
      <c r="Y112" s="136" t="s">
        <v>899</v>
      </c>
      <c r="Z112" s="136" t="s">
        <v>254</v>
      </c>
      <c r="AA112" s="136" t="s">
        <v>277</v>
      </c>
      <c r="AB112" s="136" t="s">
        <v>90</v>
      </c>
      <c r="AC112" s="135"/>
      <c r="AD112" s="137"/>
      <c r="AE112" s="209">
        <v>19760331</v>
      </c>
      <c r="AF112" s="209">
        <v>19760331</v>
      </c>
      <c r="AG112" s="138" t="s">
        <v>900</v>
      </c>
      <c r="AH112" s="205"/>
      <c r="AI112" s="139">
        <v>16.38</v>
      </c>
      <c r="AJ112" s="136" t="s">
        <v>901</v>
      </c>
      <c r="AK112" s="140">
        <v>1</v>
      </c>
      <c r="AL112" s="136" t="s">
        <v>329</v>
      </c>
      <c r="AM112" s="136" t="s">
        <v>851</v>
      </c>
      <c r="AN112" s="136" t="s">
        <v>344</v>
      </c>
      <c r="AO112" s="136" t="s">
        <v>352</v>
      </c>
      <c r="AP112" s="183">
        <v>100000</v>
      </c>
      <c r="AQ112" s="183">
        <v>1638000</v>
      </c>
      <c r="AR112" s="183">
        <v>1638000</v>
      </c>
      <c r="AS112" s="136" t="s">
        <v>268</v>
      </c>
      <c r="AT112" s="136" t="s">
        <v>21</v>
      </c>
      <c r="AU112" s="136" t="s">
        <v>561</v>
      </c>
      <c r="AV112" s="136" t="s">
        <v>485</v>
      </c>
      <c r="AW112" s="136" t="s">
        <v>519</v>
      </c>
      <c r="AX112" s="216"/>
      <c r="AY112" s="216"/>
      <c r="AZ112" s="216"/>
      <c r="BA112" s="136"/>
      <c r="BB112" s="136"/>
      <c r="BC112" s="136" t="s">
        <v>361</v>
      </c>
      <c r="BD112" s="136" t="s">
        <v>361</v>
      </c>
    </row>
    <row r="113" spans="4:56" ht="24" customHeight="1">
      <c r="D113" s="194"/>
      <c r="E113" s="135"/>
      <c r="F113" s="136" t="s">
        <v>758</v>
      </c>
      <c r="G113" s="136" t="s">
        <v>279</v>
      </c>
      <c r="H113" s="215" t="s">
        <v>1174</v>
      </c>
      <c r="I113" s="215"/>
      <c r="J113" s="215" t="s">
        <v>1071</v>
      </c>
      <c r="K113" s="135" t="s">
        <v>1072</v>
      </c>
      <c r="L113" s="144">
        <v>3</v>
      </c>
      <c r="M113" s="192">
        <v>3210222</v>
      </c>
      <c r="N113" s="192" t="s">
        <v>674</v>
      </c>
      <c r="O113" s="192" t="s">
        <v>675</v>
      </c>
      <c r="P113" s="192" t="s">
        <v>668</v>
      </c>
      <c r="Q113" s="182" t="s">
        <v>1054</v>
      </c>
      <c r="R113" s="135" t="s">
        <v>1168</v>
      </c>
      <c r="S113" s="135" t="s">
        <v>1168</v>
      </c>
      <c r="T113" s="135">
        <v>11</v>
      </c>
      <c r="U113" s="192" t="s">
        <v>535</v>
      </c>
      <c r="V113" s="192" t="s">
        <v>640</v>
      </c>
      <c r="W113" s="135">
        <v>100</v>
      </c>
      <c r="X113" s="182" t="s">
        <v>1141</v>
      </c>
      <c r="Y113" s="136" t="s">
        <v>899</v>
      </c>
      <c r="Z113" s="136" t="s">
        <v>254</v>
      </c>
      <c r="AA113" s="136" t="s">
        <v>277</v>
      </c>
      <c r="AB113" s="136" t="s">
        <v>90</v>
      </c>
      <c r="AC113" s="135"/>
      <c r="AD113" s="137"/>
      <c r="AE113" s="209">
        <v>19760331</v>
      </c>
      <c r="AF113" s="209">
        <v>19760331</v>
      </c>
      <c r="AG113" s="138" t="s">
        <v>900</v>
      </c>
      <c r="AH113" s="205"/>
      <c r="AI113" s="139">
        <v>5.36</v>
      </c>
      <c r="AJ113" s="136" t="s">
        <v>901</v>
      </c>
      <c r="AK113" s="140">
        <v>1</v>
      </c>
      <c r="AL113" s="136" t="s">
        <v>296</v>
      </c>
      <c r="AM113" s="136" t="s">
        <v>851</v>
      </c>
      <c r="AN113" s="136" t="s">
        <v>343</v>
      </c>
      <c r="AO113" s="136" t="s">
        <v>293</v>
      </c>
      <c r="AP113" s="183">
        <v>60000</v>
      </c>
      <c r="AQ113" s="183">
        <v>321600</v>
      </c>
      <c r="AR113" s="183">
        <v>321600</v>
      </c>
      <c r="AS113" s="136" t="s">
        <v>268</v>
      </c>
      <c r="AT113" s="136" t="s">
        <v>21</v>
      </c>
      <c r="AU113" s="136" t="s">
        <v>561</v>
      </c>
      <c r="AV113" s="136" t="s">
        <v>485</v>
      </c>
      <c r="AW113" s="136" t="s">
        <v>519</v>
      </c>
      <c r="AX113" s="216"/>
      <c r="AY113" s="216"/>
      <c r="AZ113" s="216"/>
      <c r="BA113" s="136"/>
      <c r="BB113" s="136"/>
      <c r="BC113" s="136" t="s">
        <v>361</v>
      </c>
      <c r="BD113" s="136" t="s">
        <v>361</v>
      </c>
    </row>
    <row r="114" spans="4:56" ht="24" customHeight="1">
      <c r="D114" s="194"/>
      <c r="E114" s="135"/>
      <c r="F114" s="136" t="s">
        <v>758</v>
      </c>
      <c r="G114" s="136" t="s">
        <v>279</v>
      </c>
      <c r="H114" s="215" t="s">
        <v>1175</v>
      </c>
      <c r="I114" s="215"/>
      <c r="J114" s="215" t="s">
        <v>1045</v>
      </c>
      <c r="K114" s="135" t="s">
        <v>1159</v>
      </c>
      <c r="L114" s="144">
        <v>3</v>
      </c>
      <c r="M114" s="192">
        <v>3210222</v>
      </c>
      <c r="N114" s="192" t="s">
        <v>674</v>
      </c>
      <c r="O114" s="192" t="s">
        <v>675</v>
      </c>
      <c r="P114" s="192" t="s">
        <v>668</v>
      </c>
      <c r="Q114" s="182" t="s">
        <v>1054</v>
      </c>
      <c r="R114" s="135" t="s">
        <v>1168</v>
      </c>
      <c r="S114" s="135" t="s">
        <v>1168</v>
      </c>
      <c r="T114" s="135">
        <v>11</v>
      </c>
      <c r="U114" s="192" t="s">
        <v>535</v>
      </c>
      <c r="V114" s="192" t="s">
        <v>640</v>
      </c>
      <c r="W114" s="135">
        <v>100</v>
      </c>
      <c r="X114" s="182" t="s">
        <v>1141</v>
      </c>
      <c r="Y114" s="136" t="s">
        <v>899</v>
      </c>
      <c r="Z114" s="136" t="s">
        <v>254</v>
      </c>
      <c r="AA114" s="136" t="s">
        <v>277</v>
      </c>
      <c r="AB114" s="136" t="s">
        <v>90</v>
      </c>
      <c r="AC114" s="135"/>
      <c r="AD114" s="137"/>
      <c r="AE114" s="209">
        <v>19760331</v>
      </c>
      <c r="AF114" s="209">
        <v>19760331</v>
      </c>
      <c r="AG114" s="138" t="s">
        <v>900</v>
      </c>
      <c r="AH114" s="205"/>
      <c r="AI114" s="139">
        <v>50.4</v>
      </c>
      <c r="AJ114" s="136" t="s">
        <v>901</v>
      </c>
      <c r="AK114" s="140">
        <v>1</v>
      </c>
      <c r="AL114" s="136" t="s">
        <v>296</v>
      </c>
      <c r="AM114" s="136" t="s">
        <v>645</v>
      </c>
      <c r="AN114" s="136" t="s">
        <v>343</v>
      </c>
      <c r="AO114" s="136" t="s">
        <v>293</v>
      </c>
      <c r="AP114" s="183">
        <v>60000</v>
      </c>
      <c r="AQ114" s="183">
        <v>3024000</v>
      </c>
      <c r="AR114" s="183">
        <v>3024000</v>
      </c>
      <c r="AS114" s="136" t="s">
        <v>268</v>
      </c>
      <c r="AT114" s="136" t="s">
        <v>21</v>
      </c>
      <c r="AU114" s="136" t="s">
        <v>561</v>
      </c>
      <c r="AV114" s="136" t="s">
        <v>485</v>
      </c>
      <c r="AW114" s="136" t="s">
        <v>519</v>
      </c>
      <c r="AX114" s="216"/>
      <c r="AY114" s="216"/>
      <c r="AZ114" s="216"/>
      <c r="BA114" s="136"/>
      <c r="BB114" s="136"/>
      <c r="BC114" s="136" t="s">
        <v>361</v>
      </c>
      <c r="BD114" s="136" t="s">
        <v>361</v>
      </c>
    </row>
    <row r="115" spans="4:56" ht="24" customHeight="1">
      <c r="D115" s="194"/>
      <c r="E115" s="135"/>
      <c r="F115" s="136" t="s">
        <v>758</v>
      </c>
      <c r="G115" s="136" t="s">
        <v>279</v>
      </c>
      <c r="H115" s="215" t="s">
        <v>1176</v>
      </c>
      <c r="I115" s="215"/>
      <c r="J115" s="215" t="s">
        <v>1071</v>
      </c>
      <c r="K115" s="135" t="s">
        <v>1072</v>
      </c>
      <c r="L115" s="144">
        <v>3</v>
      </c>
      <c r="M115" s="192">
        <v>3210222</v>
      </c>
      <c r="N115" s="192" t="s">
        <v>674</v>
      </c>
      <c r="O115" s="192" t="s">
        <v>675</v>
      </c>
      <c r="P115" s="192" t="s">
        <v>668</v>
      </c>
      <c r="Q115" s="182" t="s">
        <v>1054</v>
      </c>
      <c r="R115" s="135" t="s">
        <v>1168</v>
      </c>
      <c r="S115" s="135" t="s">
        <v>1168</v>
      </c>
      <c r="T115" s="135">
        <v>11</v>
      </c>
      <c r="U115" s="192" t="s">
        <v>535</v>
      </c>
      <c r="V115" s="192" t="s">
        <v>640</v>
      </c>
      <c r="W115" s="135">
        <v>100</v>
      </c>
      <c r="X115" s="182" t="s">
        <v>1141</v>
      </c>
      <c r="Y115" s="136" t="s">
        <v>899</v>
      </c>
      <c r="Z115" s="136" t="s">
        <v>254</v>
      </c>
      <c r="AA115" s="136" t="s">
        <v>277</v>
      </c>
      <c r="AB115" s="136" t="s">
        <v>90</v>
      </c>
      <c r="AC115" s="135"/>
      <c r="AD115" s="137"/>
      <c r="AE115" s="209">
        <v>19770331</v>
      </c>
      <c r="AF115" s="209">
        <v>19770331</v>
      </c>
      <c r="AG115" s="138" t="s">
        <v>900</v>
      </c>
      <c r="AH115" s="205"/>
      <c r="AI115" s="139">
        <v>5.36</v>
      </c>
      <c r="AJ115" s="136" t="s">
        <v>901</v>
      </c>
      <c r="AK115" s="140">
        <v>1</v>
      </c>
      <c r="AL115" s="136" t="s">
        <v>296</v>
      </c>
      <c r="AM115" s="136" t="s">
        <v>851</v>
      </c>
      <c r="AN115" s="136" t="s">
        <v>343</v>
      </c>
      <c r="AO115" s="136" t="s">
        <v>293</v>
      </c>
      <c r="AP115" s="183">
        <v>60000</v>
      </c>
      <c r="AQ115" s="183">
        <v>321600</v>
      </c>
      <c r="AR115" s="183">
        <v>321600</v>
      </c>
      <c r="AS115" s="136" t="s">
        <v>268</v>
      </c>
      <c r="AT115" s="136" t="s">
        <v>21</v>
      </c>
      <c r="AU115" s="136" t="s">
        <v>561</v>
      </c>
      <c r="AV115" s="136" t="s">
        <v>485</v>
      </c>
      <c r="AW115" s="136" t="s">
        <v>519</v>
      </c>
      <c r="AX115" s="216"/>
      <c r="AY115" s="216"/>
      <c r="AZ115" s="216"/>
      <c r="BA115" s="136"/>
      <c r="BB115" s="136"/>
      <c r="BC115" s="136" t="s">
        <v>361</v>
      </c>
      <c r="BD115" s="136" t="s">
        <v>361</v>
      </c>
    </row>
    <row r="116" spans="4:56" ht="24" customHeight="1">
      <c r="D116" s="194"/>
      <c r="E116" s="135"/>
      <c r="F116" s="136" t="s">
        <v>758</v>
      </c>
      <c r="G116" s="136" t="s">
        <v>279</v>
      </c>
      <c r="H116" s="215" t="s">
        <v>1177</v>
      </c>
      <c r="I116" s="215"/>
      <c r="J116" s="215" t="s">
        <v>1045</v>
      </c>
      <c r="K116" s="135" t="s">
        <v>1159</v>
      </c>
      <c r="L116" s="144">
        <v>3</v>
      </c>
      <c r="M116" s="192">
        <v>3210222</v>
      </c>
      <c r="N116" s="192" t="s">
        <v>674</v>
      </c>
      <c r="O116" s="192" t="s">
        <v>675</v>
      </c>
      <c r="P116" s="192" t="s">
        <v>668</v>
      </c>
      <c r="Q116" s="182" t="s">
        <v>1054</v>
      </c>
      <c r="R116" s="135" t="s">
        <v>1168</v>
      </c>
      <c r="S116" s="135" t="s">
        <v>1168</v>
      </c>
      <c r="T116" s="135">
        <v>11</v>
      </c>
      <c r="U116" s="192" t="s">
        <v>535</v>
      </c>
      <c r="V116" s="192" t="s">
        <v>640</v>
      </c>
      <c r="W116" s="135">
        <v>100</v>
      </c>
      <c r="X116" s="182" t="s">
        <v>1141</v>
      </c>
      <c r="Y116" s="136" t="s">
        <v>899</v>
      </c>
      <c r="Z116" s="136" t="s">
        <v>254</v>
      </c>
      <c r="AA116" s="136" t="s">
        <v>277</v>
      </c>
      <c r="AB116" s="136" t="s">
        <v>90</v>
      </c>
      <c r="AC116" s="135"/>
      <c r="AD116" s="137"/>
      <c r="AE116" s="209">
        <v>19770331</v>
      </c>
      <c r="AF116" s="209">
        <v>19770331</v>
      </c>
      <c r="AG116" s="138" t="s">
        <v>900</v>
      </c>
      <c r="AH116" s="205"/>
      <c r="AI116" s="139">
        <v>50.4</v>
      </c>
      <c r="AJ116" s="136" t="s">
        <v>901</v>
      </c>
      <c r="AK116" s="140">
        <v>1</v>
      </c>
      <c r="AL116" s="136" t="s">
        <v>296</v>
      </c>
      <c r="AM116" s="136" t="s">
        <v>644</v>
      </c>
      <c r="AN116" s="136" t="s">
        <v>343</v>
      </c>
      <c r="AO116" s="136" t="s">
        <v>293</v>
      </c>
      <c r="AP116" s="183">
        <v>60000</v>
      </c>
      <c r="AQ116" s="183">
        <v>3024000</v>
      </c>
      <c r="AR116" s="183">
        <v>3024000</v>
      </c>
      <c r="AS116" s="136" t="s">
        <v>268</v>
      </c>
      <c r="AT116" s="136" t="s">
        <v>21</v>
      </c>
      <c r="AU116" s="136" t="s">
        <v>561</v>
      </c>
      <c r="AV116" s="136" t="s">
        <v>485</v>
      </c>
      <c r="AW116" s="136" t="s">
        <v>519</v>
      </c>
      <c r="AX116" s="216"/>
      <c r="AY116" s="216"/>
      <c r="AZ116" s="216"/>
      <c r="BA116" s="136"/>
      <c r="BB116" s="136"/>
      <c r="BC116" s="136" t="s">
        <v>361</v>
      </c>
      <c r="BD116" s="136" t="s">
        <v>361</v>
      </c>
    </row>
    <row r="117" spans="4:56" ht="24" customHeight="1">
      <c r="D117" s="194"/>
      <c r="E117" s="135"/>
      <c r="F117" s="136" t="s">
        <v>758</v>
      </c>
      <c r="G117" s="136" t="s">
        <v>279</v>
      </c>
      <c r="H117" s="215" t="s">
        <v>1178</v>
      </c>
      <c r="I117" s="215"/>
      <c r="J117" s="215" t="s">
        <v>1071</v>
      </c>
      <c r="K117" s="135" t="s">
        <v>1072</v>
      </c>
      <c r="L117" s="144">
        <v>3</v>
      </c>
      <c r="M117" s="192">
        <v>3210222</v>
      </c>
      <c r="N117" s="192" t="s">
        <v>674</v>
      </c>
      <c r="O117" s="192" t="s">
        <v>675</v>
      </c>
      <c r="P117" s="192" t="s">
        <v>668</v>
      </c>
      <c r="Q117" s="182" t="s">
        <v>1054</v>
      </c>
      <c r="R117" s="135" t="s">
        <v>1168</v>
      </c>
      <c r="S117" s="135" t="s">
        <v>1168</v>
      </c>
      <c r="T117" s="135">
        <v>11</v>
      </c>
      <c r="U117" s="192" t="s">
        <v>535</v>
      </c>
      <c r="V117" s="192" t="s">
        <v>640</v>
      </c>
      <c r="W117" s="135">
        <v>100</v>
      </c>
      <c r="X117" s="182" t="s">
        <v>1141</v>
      </c>
      <c r="Y117" s="136" t="s">
        <v>899</v>
      </c>
      <c r="Z117" s="136" t="s">
        <v>254</v>
      </c>
      <c r="AA117" s="136" t="s">
        <v>277</v>
      </c>
      <c r="AB117" s="136" t="s">
        <v>90</v>
      </c>
      <c r="AC117" s="135"/>
      <c r="AD117" s="137"/>
      <c r="AE117" s="209">
        <v>19770331</v>
      </c>
      <c r="AF117" s="209">
        <v>19770331</v>
      </c>
      <c r="AG117" s="138" t="s">
        <v>900</v>
      </c>
      <c r="AH117" s="205"/>
      <c r="AI117" s="139">
        <v>5.36</v>
      </c>
      <c r="AJ117" s="136" t="s">
        <v>901</v>
      </c>
      <c r="AK117" s="140">
        <v>1</v>
      </c>
      <c r="AL117" s="136" t="s">
        <v>296</v>
      </c>
      <c r="AM117" s="136" t="s">
        <v>851</v>
      </c>
      <c r="AN117" s="136" t="s">
        <v>343</v>
      </c>
      <c r="AO117" s="136" t="s">
        <v>293</v>
      </c>
      <c r="AP117" s="183">
        <v>60000</v>
      </c>
      <c r="AQ117" s="183">
        <v>321600</v>
      </c>
      <c r="AR117" s="183">
        <v>321600</v>
      </c>
      <c r="AS117" s="136" t="s">
        <v>268</v>
      </c>
      <c r="AT117" s="136" t="s">
        <v>21</v>
      </c>
      <c r="AU117" s="136" t="s">
        <v>561</v>
      </c>
      <c r="AV117" s="136" t="s">
        <v>485</v>
      </c>
      <c r="AW117" s="136" t="s">
        <v>519</v>
      </c>
      <c r="AX117" s="216"/>
      <c r="AY117" s="216"/>
      <c r="AZ117" s="216"/>
      <c r="BA117" s="136"/>
      <c r="BB117" s="136"/>
      <c r="BC117" s="136" t="s">
        <v>361</v>
      </c>
      <c r="BD117" s="136" t="s">
        <v>361</v>
      </c>
    </row>
    <row r="118" spans="4:56" ht="24" customHeight="1">
      <c r="D118" s="194"/>
      <c r="E118" s="135"/>
      <c r="F118" s="136" t="s">
        <v>758</v>
      </c>
      <c r="G118" s="136" t="s">
        <v>279</v>
      </c>
      <c r="H118" s="215" t="s">
        <v>1179</v>
      </c>
      <c r="I118" s="215"/>
      <c r="J118" s="215" t="s">
        <v>1045</v>
      </c>
      <c r="K118" s="135" t="s">
        <v>1159</v>
      </c>
      <c r="L118" s="144">
        <v>3</v>
      </c>
      <c r="M118" s="192">
        <v>3210222</v>
      </c>
      <c r="N118" s="192" t="s">
        <v>674</v>
      </c>
      <c r="O118" s="192" t="s">
        <v>675</v>
      </c>
      <c r="P118" s="192" t="s">
        <v>668</v>
      </c>
      <c r="Q118" s="182" t="s">
        <v>1054</v>
      </c>
      <c r="R118" s="135" t="s">
        <v>1168</v>
      </c>
      <c r="S118" s="135" t="s">
        <v>1168</v>
      </c>
      <c r="T118" s="135">
        <v>11</v>
      </c>
      <c r="U118" s="192" t="s">
        <v>535</v>
      </c>
      <c r="V118" s="192" t="s">
        <v>640</v>
      </c>
      <c r="W118" s="135">
        <v>100</v>
      </c>
      <c r="X118" s="182" t="s">
        <v>1141</v>
      </c>
      <c r="Y118" s="136" t="s">
        <v>899</v>
      </c>
      <c r="Z118" s="136" t="s">
        <v>254</v>
      </c>
      <c r="AA118" s="136" t="s">
        <v>277</v>
      </c>
      <c r="AB118" s="136" t="s">
        <v>90</v>
      </c>
      <c r="AC118" s="135"/>
      <c r="AD118" s="137"/>
      <c r="AE118" s="209">
        <v>19770331</v>
      </c>
      <c r="AF118" s="209">
        <v>19770331</v>
      </c>
      <c r="AG118" s="138" t="s">
        <v>900</v>
      </c>
      <c r="AH118" s="205"/>
      <c r="AI118" s="139">
        <v>75.599999999999994</v>
      </c>
      <c r="AJ118" s="136" t="s">
        <v>901</v>
      </c>
      <c r="AK118" s="140">
        <v>1</v>
      </c>
      <c r="AL118" s="136" t="s">
        <v>296</v>
      </c>
      <c r="AM118" s="136" t="s">
        <v>644</v>
      </c>
      <c r="AN118" s="136" t="s">
        <v>343</v>
      </c>
      <c r="AO118" s="136" t="s">
        <v>293</v>
      </c>
      <c r="AP118" s="183">
        <v>60000</v>
      </c>
      <c r="AQ118" s="183">
        <v>4536000</v>
      </c>
      <c r="AR118" s="183">
        <v>4536000</v>
      </c>
      <c r="AS118" s="136" t="s">
        <v>268</v>
      </c>
      <c r="AT118" s="136" t="s">
        <v>21</v>
      </c>
      <c r="AU118" s="136" t="s">
        <v>561</v>
      </c>
      <c r="AV118" s="136" t="s">
        <v>485</v>
      </c>
      <c r="AW118" s="136" t="s">
        <v>519</v>
      </c>
      <c r="AX118" s="216"/>
      <c r="AY118" s="216"/>
      <c r="AZ118" s="216"/>
      <c r="BA118" s="136"/>
      <c r="BB118" s="136"/>
      <c r="BC118" s="136" t="s">
        <v>361</v>
      </c>
      <c r="BD118" s="136" t="s">
        <v>361</v>
      </c>
    </row>
    <row r="119" spans="4:56" ht="24" customHeight="1">
      <c r="D119" s="194"/>
      <c r="E119" s="135"/>
      <c r="F119" s="136" t="s">
        <v>758</v>
      </c>
      <c r="G119" s="136" t="s">
        <v>279</v>
      </c>
      <c r="H119" s="215" t="s">
        <v>1180</v>
      </c>
      <c r="I119" s="215"/>
      <c r="J119" s="215" t="s">
        <v>1071</v>
      </c>
      <c r="K119" s="135" t="s">
        <v>1072</v>
      </c>
      <c r="L119" s="144">
        <v>3</v>
      </c>
      <c r="M119" s="192">
        <v>3210222</v>
      </c>
      <c r="N119" s="192" t="s">
        <v>674</v>
      </c>
      <c r="O119" s="192" t="s">
        <v>675</v>
      </c>
      <c r="P119" s="192" t="s">
        <v>668</v>
      </c>
      <c r="Q119" s="182" t="s">
        <v>1054</v>
      </c>
      <c r="R119" s="135" t="s">
        <v>1168</v>
      </c>
      <c r="S119" s="135" t="s">
        <v>1168</v>
      </c>
      <c r="T119" s="135">
        <v>11</v>
      </c>
      <c r="U119" s="192" t="s">
        <v>535</v>
      </c>
      <c r="V119" s="192" t="s">
        <v>640</v>
      </c>
      <c r="W119" s="135">
        <v>100</v>
      </c>
      <c r="X119" s="182" t="s">
        <v>1141</v>
      </c>
      <c r="Y119" s="136" t="s">
        <v>899</v>
      </c>
      <c r="Z119" s="136" t="s">
        <v>254</v>
      </c>
      <c r="AA119" s="136" t="s">
        <v>277</v>
      </c>
      <c r="AB119" s="136" t="s">
        <v>90</v>
      </c>
      <c r="AC119" s="135"/>
      <c r="AD119" s="137"/>
      <c r="AE119" s="209">
        <v>19780331</v>
      </c>
      <c r="AF119" s="209">
        <v>19780331</v>
      </c>
      <c r="AG119" s="138" t="s">
        <v>900</v>
      </c>
      <c r="AH119" s="205"/>
      <c r="AI119" s="139">
        <v>5.57</v>
      </c>
      <c r="AJ119" s="136" t="s">
        <v>901</v>
      </c>
      <c r="AK119" s="140">
        <v>1</v>
      </c>
      <c r="AL119" s="136" t="s">
        <v>296</v>
      </c>
      <c r="AM119" s="136" t="s">
        <v>851</v>
      </c>
      <c r="AN119" s="136" t="s">
        <v>343</v>
      </c>
      <c r="AO119" s="136" t="s">
        <v>293</v>
      </c>
      <c r="AP119" s="183">
        <v>60000</v>
      </c>
      <c r="AQ119" s="183">
        <v>334200</v>
      </c>
      <c r="AR119" s="183">
        <v>334200</v>
      </c>
      <c r="AS119" s="136" t="s">
        <v>268</v>
      </c>
      <c r="AT119" s="136" t="s">
        <v>21</v>
      </c>
      <c r="AU119" s="136" t="s">
        <v>561</v>
      </c>
      <c r="AV119" s="136" t="s">
        <v>485</v>
      </c>
      <c r="AW119" s="136" t="s">
        <v>519</v>
      </c>
      <c r="AX119" s="216"/>
      <c r="AY119" s="216"/>
      <c r="AZ119" s="216"/>
      <c r="BA119" s="136"/>
      <c r="BB119" s="136"/>
      <c r="BC119" s="136" t="s">
        <v>361</v>
      </c>
      <c r="BD119" s="136" t="s">
        <v>361</v>
      </c>
    </row>
    <row r="120" spans="4:56" ht="24" customHeight="1">
      <c r="D120" s="194"/>
      <c r="E120" s="135"/>
      <c r="F120" s="136" t="s">
        <v>758</v>
      </c>
      <c r="G120" s="136" t="s">
        <v>279</v>
      </c>
      <c r="H120" s="215" t="s">
        <v>1181</v>
      </c>
      <c r="I120" s="215"/>
      <c r="J120" s="215" t="s">
        <v>1045</v>
      </c>
      <c r="K120" s="135" t="s">
        <v>1159</v>
      </c>
      <c r="L120" s="144">
        <v>3</v>
      </c>
      <c r="M120" s="192">
        <v>3210222</v>
      </c>
      <c r="N120" s="192" t="s">
        <v>674</v>
      </c>
      <c r="O120" s="192" t="s">
        <v>675</v>
      </c>
      <c r="P120" s="192" t="s">
        <v>668</v>
      </c>
      <c r="Q120" s="182" t="s">
        <v>1054</v>
      </c>
      <c r="R120" s="135" t="s">
        <v>1168</v>
      </c>
      <c r="S120" s="135" t="s">
        <v>1168</v>
      </c>
      <c r="T120" s="135">
        <v>11</v>
      </c>
      <c r="U120" s="192" t="s">
        <v>535</v>
      </c>
      <c r="V120" s="192" t="s">
        <v>640</v>
      </c>
      <c r="W120" s="135">
        <v>100</v>
      </c>
      <c r="X120" s="182" t="s">
        <v>1141</v>
      </c>
      <c r="Y120" s="136" t="s">
        <v>899</v>
      </c>
      <c r="Z120" s="136" t="s">
        <v>254</v>
      </c>
      <c r="AA120" s="136" t="s">
        <v>277</v>
      </c>
      <c r="AB120" s="136" t="s">
        <v>90</v>
      </c>
      <c r="AC120" s="135"/>
      <c r="AD120" s="137"/>
      <c r="AE120" s="209">
        <v>19780331</v>
      </c>
      <c r="AF120" s="209">
        <v>19780331</v>
      </c>
      <c r="AG120" s="138" t="s">
        <v>900</v>
      </c>
      <c r="AH120" s="205"/>
      <c r="AI120" s="139">
        <v>50.4</v>
      </c>
      <c r="AJ120" s="136" t="s">
        <v>901</v>
      </c>
      <c r="AK120" s="140">
        <v>1</v>
      </c>
      <c r="AL120" s="136" t="s">
        <v>296</v>
      </c>
      <c r="AM120" s="136" t="s">
        <v>644</v>
      </c>
      <c r="AN120" s="136" t="s">
        <v>343</v>
      </c>
      <c r="AO120" s="136" t="s">
        <v>293</v>
      </c>
      <c r="AP120" s="183">
        <v>60000</v>
      </c>
      <c r="AQ120" s="183">
        <v>3024000</v>
      </c>
      <c r="AR120" s="183">
        <v>3024000</v>
      </c>
      <c r="AS120" s="136" t="s">
        <v>268</v>
      </c>
      <c r="AT120" s="136" t="s">
        <v>21</v>
      </c>
      <c r="AU120" s="136" t="s">
        <v>561</v>
      </c>
      <c r="AV120" s="136" t="s">
        <v>485</v>
      </c>
      <c r="AW120" s="136" t="s">
        <v>519</v>
      </c>
      <c r="AX120" s="216"/>
      <c r="AY120" s="216"/>
      <c r="AZ120" s="216"/>
      <c r="BA120" s="136"/>
      <c r="BB120" s="136"/>
      <c r="BC120" s="136" t="s">
        <v>361</v>
      </c>
      <c r="BD120" s="136" t="s">
        <v>361</v>
      </c>
    </row>
    <row r="121" spans="4:56" ht="24" customHeight="1">
      <c r="D121" s="194"/>
      <c r="E121" s="135"/>
      <c r="F121" s="136" t="s">
        <v>1182</v>
      </c>
      <c r="G121" s="136"/>
      <c r="H121" s="215"/>
      <c r="I121" s="215"/>
      <c r="J121" s="215" t="s">
        <v>1183</v>
      </c>
      <c r="K121" s="135" t="s">
        <v>1184</v>
      </c>
      <c r="L121" s="144">
        <v>18</v>
      </c>
      <c r="M121" s="192">
        <v>3210227</v>
      </c>
      <c r="N121" s="192" t="s">
        <v>674</v>
      </c>
      <c r="O121" s="192" t="s">
        <v>675</v>
      </c>
      <c r="P121" s="192" t="s">
        <v>895</v>
      </c>
      <c r="Q121" s="182" t="s">
        <v>698</v>
      </c>
      <c r="R121" s="135"/>
      <c r="S121" s="135"/>
      <c r="T121" s="135">
        <v>11</v>
      </c>
      <c r="U121" s="192" t="s">
        <v>535</v>
      </c>
      <c r="V121" s="192" t="s">
        <v>640</v>
      </c>
      <c r="W121" s="135">
        <v>100</v>
      </c>
      <c r="X121" s="182" t="s">
        <v>1141</v>
      </c>
      <c r="Y121" s="136" t="s">
        <v>15</v>
      </c>
      <c r="Z121" s="136" t="s">
        <v>262</v>
      </c>
      <c r="AA121" s="136" t="s">
        <v>277</v>
      </c>
      <c r="AB121" s="136" t="s">
        <v>90</v>
      </c>
      <c r="AC121" s="135"/>
      <c r="AD121" s="137"/>
      <c r="AE121" s="209">
        <v>20011022</v>
      </c>
      <c r="AF121" s="209">
        <v>20011022</v>
      </c>
      <c r="AG121" s="138" t="s">
        <v>914</v>
      </c>
      <c r="AH121" s="205">
        <v>23289000</v>
      </c>
      <c r="AI121" s="139">
        <v>56</v>
      </c>
      <c r="AJ121" s="136" t="s">
        <v>901</v>
      </c>
      <c r="AK121" s="140">
        <v>1</v>
      </c>
      <c r="AL121" s="136" t="s">
        <v>301</v>
      </c>
      <c r="AM121" s="136" t="s">
        <v>293</v>
      </c>
      <c r="AN121" s="136" t="s">
        <v>344</v>
      </c>
      <c r="AO121" s="136" t="s">
        <v>293</v>
      </c>
      <c r="AP121" s="183">
        <v>95000</v>
      </c>
      <c r="AQ121" s="183">
        <v>5320000</v>
      </c>
      <c r="AR121" s="183">
        <v>23289000</v>
      </c>
      <c r="AS121" s="136" t="s">
        <v>268</v>
      </c>
      <c r="AT121" s="136" t="s">
        <v>21</v>
      </c>
      <c r="AU121" s="136" t="s">
        <v>561</v>
      </c>
      <c r="AV121" s="136" t="s">
        <v>488</v>
      </c>
      <c r="AW121" s="136" t="s">
        <v>516</v>
      </c>
      <c r="AX121" s="216"/>
      <c r="AY121" s="216"/>
      <c r="AZ121" s="216"/>
      <c r="BA121" s="136"/>
      <c r="BB121" s="136"/>
      <c r="BC121" s="136" t="s">
        <v>361</v>
      </c>
      <c r="BD121" s="136" t="s">
        <v>361</v>
      </c>
    </row>
    <row r="122" spans="4:56" ht="24" customHeight="1">
      <c r="D122" s="194"/>
      <c r="E122" s="135"/>
      <c r="F122" s="136" t="s">
        <v>820</v>
      </c>
      <c r="G122" s="136" t="s">
        <v>279</v>
      </c>
      <c r="H122" s="215">
        <v>60025</v>
      </c>
      <c r="I122" s="215"/>
      <c r="J122" s="215" t="s">
        <v>1185</v>
      </c>
      <c r="K122" s="135" t="s">
        <v>1186</v>
      </c>
      <c r="L122" s="144">
        <v>10</v>
      </c>
      <c r="M122" s="192">
        <v>3210211</v>
      </c>
      <c r="N122" s="192" t="s">
        <v>674</v>
      </c>
      <c r="O122" s="192" t="s">
        <v>675</v>
      </c>
      <c r="P122" s="192" t="s">
        <v>661</v>
      </c>
      <c r="Q122" s="182" t="s">
        <v>686</v>
      </c>
      <c r="R122" s="135" t="s">
        <v>1187</v>
      </c>
      <c r="S122" s="135"/>
      <c r="T122" s="135">
        <v>12</v>
      </c>
      <c r="U122" s="192" t="s">
        <v>535</v>
      </c>
      <c r="V122" s="192" t="s">
        <v>534</v>
      </c>
      <c r="W122" s="135">
        <v>100</v>
      </c>
      <c r="X122" s="182" t="s">
        <v>1141</v>
      </c>
      <c r="Y122" s="136" t="s">
        <v>15</v>
      </c>
      <c r="Z122" s="136" t="s">
        <v>254</v>
      </c>
      <c r="AA122" s="136" t="s">
        <v>277</v>
      </c>
      <c r="AB122" s="136" t="s">
        <v>90</v>
      </c>
      <c r="AC122" s="135" t="s">
        <v>1188</v>
      </c>
      <c r="AD122" s="137"/>
      <c r="AE122" s="209">
        <v>20090908</v>
      </c>
      <c r="AF122" s="209">
        <v>20090908</v>
      </c>
      <c r="AG122" s="138" t="s">
        <v>914</v>
      </c>
      <c r="AH122" s="205">
        <v>31590000</v>
      </c>
      <c r="AI122" s="139">
        <v>1378.92</v>
      </c>
      <c r="AJ122" s="136" t="s">
        <v>901</v>
      </c>
      <c r="AK122" s="140">
        <v>1</v>
      </c>
      <c r="AL122" s="136" t="s">
        <v>1189</v>
      </c>
      <c r="AM122" s="136" t="s">
        <v>285</v>
      </c>
      <c r="AN122" s="136"/>
      <c r="AO122" s="136"/>
      <c r="AP122" s="183" t="s">
        <v>978</v>
      </c>
      <c r="AQ122" s="183" t="s">
        <v>978</v>
      </c>
      <c r="AR122" s="183">
        <v>31590000</v>
      </c>
      <c r="AS122" s="136" t="s">
        <v>268</v>
      </c>
      <c r="AT122" s="136" t="s">
        <v>21</v>
      </c>
      <c r="AU122" s="136" t="s">
        <v>561</v>
      </c>
      <c r="AV122" s="136" t="s">
        <v>490</v>
      </c>
      <c r="AW122" s="136" t="s">
        <v>612</v>
      </c>
      <c r="AX122" s="216"/>
      <c r="AY122" s="216"/>
      <c r="AZ122" s="216"/>
      <c r="BA122" s="136"/>
      <c r="BB122" s="136"/>
      <c r="BC122" s="136" t="s">
        <v>361</v>
      </c>
      <c r="BD122" s="136" t="s">
        <v>361</v>
      </c>
    </row>
    <row r="123" spans="4:56" ht="24" customHeight="1">
      <c r="D123" s="194"/>
      <c r="E123" s="135"/>
      <c r="F123" s="136" t="s">
        <v>763</v>
      </c>
      <c r="G123" s="136" t="s">
        <v>279</v>
      </c>
      <c r="H123" s="215" t="s">
        <v>1190</v>
      </c>
      <c r="I123" s="215"/>
      <c r="J123" s="215" t="s">
        <v>1191</v>
      </c>
      <c r="K123" s="135" t="s">
        <v>1192</v>
      </c>
      <c r="L123" s="144">
        <v>7</v>
      </c>
      <c r="M123" s="192">
        <v>3210236</v>
      </c>
      <c r="N123" s="192" t="s">
        <v>674</v>
      </c>
      <c r="O123" s="192" t="s">
        <v>675</v>
      </c>
      <c r="P123" s="192" t="s">
        <v>650</v>
      </c>
      <c r="Q123" s="182" t="s">
        <v>684</v>
      </c>
      <c r="R123" s="135" t="s">
        <v>1193</v>
      </c>
      <c r="S123" s="135"/>
      <c r="T123" s="135">
        <v>15</v>
      </c>
      <c r="U123" s="192" t="s">
        <v>641</v>
      </c>
      <c r="V123" s="192" t="s">
        <v>642</v>
      </c>
      <c r="W123" s="135">
        <v>100</v>
      </c>
      <c r="X123" s="182" t="s">
        <v>1194</v>
      </c>
      <c r="Y123" s="136" t="s">
        <v>899</v>
      </c>
      <c r="Z123" s="136" t="s">
        <v>254</v>
      </c>
      <c r="AA123" s="136" t="s">
        <v>277</v>
      </c>
      <c r="AB123" s="136" t="s">
        <v>90</v>
      </c>
      <c r="AC123" s="135"/>
      <c r="AD123" s="137"/>
      <c r="AE123" s="209">
        <v>19860331</v>
      </c>
      <c r="AF123" s="209">
        <v>19860331</v>
      </c>
      <c r="AG123" s="138" t="s">
        <v>900</v>
      </c>
      <c r="AH123" s="205"/>
      <c r="AI123" s="139">
        <v>2087.52</v>
      </c>
      <c r="AJ123" s="136" t="s">
        <v>901</v>
      </c>
      <c r="AK123" s="140">
        <v>3</v>
      </c>
      <c r="AL123" s="136" t="s">
        <v>302</v>
      </c>
      <c r="AM123" s="136" t="s">
        <v>855</v>
      </c>
      <c r="AN123" s="136" t="s">
        <v>342</v>
      </c>
      <c r="AO123" s="136" t="s">
        <v>351</v>
      </c>
      <c r="AP123" s="183">
        <v>135000</v>
      </c>
      <c r="AQ123" s="183">
        <v>281815200</v>
      </c>
      <c r="AR123" s="183">
        <v>281815200</v>
      </c>
      <c r="AS123" s="136" t="s">
        <v>268</v>
      </c>
      <c r="AT123" s="136" t="s">
        <v>21</v>
      </c>
      <c r="AU123" s="136" t="s">
        <v>562</v>
      </c>
      <c r="AV123" s="136" t="s">
        <v>494</v>
      </c>
      <c r="AW123" s="136" t="s">
        <v>525</v>
      </c>
      <c r="AX123" s="216"/>
      <c r="AY123" s="216"/>
      <c r="AZ123" s="216"/>
      <c r="BA123" s="136"/>
      <c r="BB123" s="136"/>
      <c r="BC123" s="136" t="s">
        <v>360</v>
      </c>
      <c r="BD123" s="136" t="s">
        <v>360</v>
      </c>
    </row>
    <row r="124" spans="4:56" ht="24" customHeight="1">
      <c r="D124" s="194"/>
      <c r="E124" s="135"/>
      <c r="F124" s="136" t="s">
        <v>763</v>
      </c>
      <c r="G124" s="136" t="s">
        <v>279</v>
      </c>
      <c r="H124" s="215" t="s">
        <v>1195</v>
      </c>
      <c r="I124" s="215"/>
      <c r="J124" s="215" t="s">
        <v>1196</v>
      </c>
      <c r="K124" s="135" t="s">
        <v>1197</v>
      </c>
      <c r="L124" s="144">
        <v>7</v>
      </c>
      <c r="M124" s="192">
        <v>3210236</v>
      </c>
      <c r="N124" s="192" t="s">
        <v>674</v>
      </c>
      <c r="O124" s="192" t="s">
        <v>675</v>
      </c>
      <c r="P124" s="192" t="s">
        <v>650</v>
      </c>
      <c r="Q124" s="182" t="s">
        <v>684</v>
      </c>
      <c r="R124" s="135" t="s">
        <v>1193</v>
      </c>
      <c r="S124" s="135"/>
      <c r="T124" s="135">
        <v>15</v>
      </c>
      <c r="U124" s="192" t="s">
        <v>641</v>
      </c>
      <c r="V124" s="192" t="s">
        <v>642</v>
      </c>
      <c r="W124" s="135">
        <v>100</v>
      </c>
      <c r="X124" s="182" t="s">
        <v>1194</v>
      </c>
      <c r="Y124" s="136" t="s">
        <v>899</v>
      </c>
      <c r="Z124" s="136" t="s">
        <v>254</v>
      </c>
      <c r="AA124" s="136" t="s">
        <v>277</v>
      </c>
      <c r="AB124" s="136" t="s">
        <v>90</v>
      </c>
      <c r="AC124" s="135"/>
      <c r="AD124" s="137"/>
      <c r="AE124" s="209">
        <v>19680331</v>
      </c>
      <c r="AF124" s="209">
        <v>19680331</v>
      </c>
      <c r="AG124" s="138" t="s">
        <v>900</v>
      </c>
      <c r="AH124" s="205"/>
      <c r="AI124" s="139">
        <v>977.92</v>
      </c>
      <c r="AJ124" s="136" t="s">
        <v>901</v>
      </c>
      <c r="AK124" s="140">
        <v>3</v>
      </c>
      <c r="AL124" s="136" t="s">
        <v>302</v>
      </c>
      <c r="AM124" s="136" t="s">
        <v>855</v>
      </c>
      <c r="AN124" s="136" t="s">
        <v>342</v>
      </c>
      <c r="AO124" s="136" t="s">
        <v>351</v>
      </c>
      <c r="AP124" s="183">
        <v>135000</v>
      </c>
      <c r="AQ124" s="183">
        <v>132019200</v>
      </c>
      <c r="AR124" s="183">
        <v>132019200</v>
      </c>
      <c r="AS124" s="136" t="s">
        <v>268</v>
      </c>
      <c r="AT124" s="136" t="s">
        <v>21</v>
      </c>
      <c r="AU124" s="136" t="s">
        <v>562</v>
      </c>
      <c r="AV124" s="136" t="s">
        <v>494</v>
      </c>
      <c r="AW124" s="136" t="s">
        <v>525</v>
      </c>
      <c r="AX124" s="216"/>
      <c r="AY124" s="216"/>
      <c r="AZ124" s="216"/>
      <c r="BA124" s="136"/>
      <c r="BB124" s="136"/>
      <c r="BC124" s="136" t="s">
        <v>360</v>
      </c>
      <c r="BD124" s="136" t="s">
        <v>360</v>
      </c>
    </row>
    <row r="125" spans="4:56" ht="24" customHeight="1">
      <c r="D125" s="194"/>
      <c r="E125" s="135"/>
      <c r="F125" s="136" t="s">
        <v>763</v>
      </c>
      <c r="G125" s="136" t="s">
        <v>279</v>
      </c>
      <c r="H125" s="215" t="s">
        <v>1198</v>
      </c>
      <c r="I125" s="215"/>
      <c r="J125" s="215" t="s">
        <v>1199</v>
      </c>
      <c r="K125" s="135" t="s">
        <v>1200</v>
      </c>
      <c r="L125" s="144">
        <v>7</v>
      </c>
      <c r="M125" s="192">
        <v>3210236</v>
      </c>
      <c r="N125" s="192" t="s">
        <v>674</v>
      </c>
      <c r="O125" s="192" t="s">
        <v>675</v>
      </c>
      <c r="P125" s="192" t="s">
        <v>650</v>
      </c>
      <c r="Q125" s="182" t="s">
        <v>684</v>
      </c>
      <c r="R125" s="135" t="s">
        <v>1193</v>
      </c>
      <c r="S125" s="135"/>
      <c r="T125" s="135">
        <v>15</v>
      </c>
      <c r="U125" s="192" t="s">
        <v>641</v>
      </c>
      <c r="V125" s="192" t="s">
        <v>642</v>
      </c>
      <c r="W125" s="135">
        <v>100</v>
      </c>
      <c r="X125" s="182" t="s">
        <v>1194</v>
      </c>
      <c r="Y125" s="136" t="s">
        <v>899</v>
      </c>
      <c r="Z125" s="136" t="s">
        <v>254</v>
      </c>
      <c r="AA125" s="136" t="s">
        <v>277</v>
      </c>
      <c r="AB125" s="136" t="s">
        <v>90</v>
      </c>
      <c r="AC125" s="135"/>
      <c r="AD125" s="137"/>
      <c r="AE125" s="209">
        <v>19870303</v>
      </c>
      <c r="AF125" s="209">
        <v>19870303</v>
      </c>
      <c r="AG125" s="138" t="s">
        <v>914</v>
      </c>
      <c r="AH125" s="205">
        <v>96360000</v>
      </c>
      <c r="AI125" s="139">
        <v>439</v>
      </c>
      <c r="AJ125" s="136" t="s">
        <v>901</v>
      </c>
      <c r="AK125" s="140">
        <v>1</v>
      </c>
      <c r="AL125" s="136" t="s">
        <v>304</v>
      </c>
      <c r="AM125" s="136" t="s">
        <v>855</v>
      </c>
      <c r="AN125" s="136" t="s">
        <v>342</v>
      </c>
      <c r="AO125" s="136" t="s">
        <v>351</v>
      </c>
      <c r="AP125" s="183">
        <v>135000</v>
      </c>
      <c r="AQ125" s="183">
        <v>59265000</v>
      </c>
      <c r="AR125" s="183">
        <v>96360000</v>
      </c>
      <c r="AS125" s="136" t="s">
        <v>268</v>
      </c>
      <c r="AT125" s="136" t="s">
        <v>21</v>
      </c>
      <c r="AU125" s="136" t="s">
        <v>562</v>
      </c>
      <c r="AV125" s="136" t="s">
        <v>494</v>
      </c>
      <c r="AW125" s="136" t="s">
        <v>525</v>
      </c>
      <c r="AX125" s="216"/>
      <c r="AY125" s="216"/>
      <c r="AZ125" s="216"/>
      <c r="BA125" s="136"/>
      <c r="BB125" s="136"/>
      <c r="BC125" s="136" t="s">
        <v>360</v>
      </c>
      <c r="BD125" s="136" t="s">
        <v>360</v>
      </c>
    </row>
    <row r="126" spans="4:56" ht="24" customHeight="1">
      <c r="D126" s="194"/>
      <c r="E126" s="135"/>
      <c r="F126" s="136" t="s">
        <v>763</v>
      </c>
      <c r="G126" s="136" t="s">
        <v>279</v>
      </c>
      <c r="H126" s="215" t="s">
        <v>1201</v>
      </c>
      <c r="I126" s="215"/>
      <c r="J126" s="215" t="s">
        <v>662</v>
      </c>
      <c r="K126" s="135" t="s">
        <v>1202</v>
      </c>
      <c r="L126" s="144">
        <v>7</v>
      </c>
      <c r="M126" s="192">
        <v>3210236</v>
      </c>
      <c r="N126" s="192" t="s">
        <v>674</v>
      </c>
      <c r="O126" s="192" t="s">
        <v>675</v>
      </c>
      <c r="P126" s="192" t="s">
        <v>650</v>
      </c>
      <c r="Q126" s="182" t="s">
        <v>684</v>
      </c>
      <c r="R126" s="135" t="s">
        <v>1193</v>
      </c>
      <c r="S126" s="135"/>
      <c r="T126" s="135">
        <v>15</v>
      </c>
      <c r="U126" s="192" t="s">
        <v>641</v>
      </c>
      <c r="V126" s="192" t="s">
        <v>642</v>
      </c>
      <c r="W126" s="135">
        <v>100</v>
      </c>
      <c r="X126" s="182" t="s">
        <v>1194</v>
      </c>
      <c r="Y126" s="136" t="s">
        <v>899</v>
      </c>
      <c r="Z126" s="136" t="s">
        <v>254</v>
      </c>
      <c r="AA126" s="136" t="s">
        <v>277</v>
      </c>
      <c r="AB126" s="136" t="s">
        <v>90</v>
      </c>
      <c r="AC126" s="135"/>
      <c r="AD126" s="137"/>
      <c r="AE126" s="209">
        <v>19780331</v>
      </c>
      <c r="AF126" s="209">
        <v>19780331</v>
      </c>
      <c r="AG126" s="138" t="s">
        <v>900</v>
      </c>
      <c r="AH126" s="205"/>
      <c r="AI126" s="139">
        <v>714.69</v>
      </c>
      <c r="AJ126" s="136" t="s">
        <v>901</v>
      </c>
      <c r="AK126" s="140">
        <v>1</v>
      </c>
      <c r="AL126" s="136" t="s">
        <v>305</v>
      </c>
      <c r="AM126" s="136" t="s">
        <v>644</v>
      </c>
      <c r="AN126" s="136" t="s">
        <v>342</v>
      </c>
      <c r="AO126" s="136" t="s">
        <v>353</v>
      </c>
      <c r="AP126" s="183">
        <v>80000</v>
      </c>
      <c r="AQ126" s="183">
        <v>57175200.000000007</v>
      </c>
      <c r="AR126" s="183">
        <v>57175200.000000007</v>
      </c>
      <c r="AS126" s="136" t="s">
        <v>268</v>
      </c>
      <c r="AT126" s="136" t="s">
        <v>21</v>
      </c>
      <c r="AU126" s="136" t="s">
        <v>562</v>
      </c>
      <c r="AV126" s="136" t="s">
        <v>494</v>
      </c>
      <c r="AW126" s="136" t="s">
        <v>525</v>
      </c>
      <c r="AX126" s="216"/>
      <c r="AY126" s="216"/>
      <c r="AZ126" s="216"/>
      <c r="BA126" s="136"/>
      <c r="BB126" s="136"/>
      <c r="BC126" s="136" t="s">
        <v>360</v>
      </c>
      <c r="BD126" s="136" t="s">
        <v>360</v>
      </c>
    </row>
    <row r="127" spans="4:56" ht="24" customHeight="1">
      <c r="D127" s="194"/>
      <c r="E127" s="135"/>
      <c r="F127" s="136" t="s">
        <v>763</v>
      </c>
      <c r="G127" s="136" t="s">
        <v>279</v>
      </c>
      <c r="H127" s="215" t="s">
        <v>1203</v>
      </c>
      <c r="I127" s="215"/>
      <c r="J127" s="215" t="s">
        <v>1204</v>
      </c>
      <c r="K127" s="135" t="s">
        <v>1205</v>
      </c>
      <c r="L127" s="144">
        <v>7</v>
      </c>
      <c r="M127" s="192">
        <v>3210236</v>
      </c>
      <c r="N127" s="192" t="s">
        <v>674</v>
      </c>
      <c r="O127" s="192" t="s">
        <v>675</v>
      </c>
      <c r="P127" s="192" t="s">
        <v>650</v>
      </c>
      <c r="Q127" s="182" t="s">
        <v>684</v>
      </c>
      <c r="R127" s="135" t="s">
        <v>1193</v>
      </c>
      <c r="S127" s="135"/>
      <c r="T127" s="135">
        <v>15</v>
      </c>
      <c r="U127" s="192" t="s">
        <v>641</v>
      </c>
      <c r="V127" s="192" t="s">
        <v>642</v>
      </c>
      <c r="W127" s="135">
        <v>100</v>
      </c>
      <c r="X127" s="182" t="s">
        <v>1194</v>
      </c>
      <c r="Y127" s="136" t="s">
        <v>899</v>
      </c>
      <c r="Z127" s="136" t="s">
        <v>254</v>
      </c>
      <c r="AA127" s="136" t="s">
        <v>277</v>
      </c>
      <c r="AB127" s="136" t="s">
        <v>90</v>
      </c>
      <c r="AC127" s="135"/>
      <c r="AD127" s="137"/>
      <c r="AE127" s="209">
        <v>19860626</v>
      </c>
      <c r="AF127" s="209">
        <v>19860626</v>
      </c>
      <c r="AG127" s="138" t="s">
        <v>900</v>
      </c>
      <c r="AH127" s="205"/>
      <c r="AI127" s="139">
        <v>96</v>
      </c>
      <c r="AJ127" s="136" t="s">
        <v>901</v>
      </c>
      <c r="AK127" s="140">
        <v>1</v>
      </c>
      <c r="AL127" s="136" t="s">
        <v>329</v>
      </c>
      <c r="AM127" s="136" t="s">
        <v>644</v>
      </c>
      <c r="AN127" s="136" t="s">
        <v>342</v>
      </c>
      <c r="AO127" s="136" t="s">
        <v>353</v>
      </c>
      <c r="AP127" s="183">
        <v>80000</v>
      </c>
      <c r="AQ127" s="183">
        <v>7680000</v>
      </c>
      <c r="AR127" s="183">
        <v>7680000</v>
      </c>
      <c r="AS127" s="136" t="s">
        <v>268</v>
      </c>
      <c r="AT127" s="136" t="s">
        <v>21</v>
      </c>
      <c r="AU127" s="136" t="s">
        <v>562</v>
      </c>
      <c r="AV127" s="136" t="s">
        <v>494</v>
      </c>
      <c r="AW127" s="136" t="s">
        <v>525</v>
      </c>
      <c r="AX127" s="216"/>
      <c r="AY127" s="216"/>
      <c r="AZ127" s="216"/>
      <c r="BA127" s="136"/>
      <c r="BB127" s="136"/>
      <c r="BC127" s="136" t="s">
        <v>360</v>
      </c>
      <c r="BD127" s="136" t="s">
        <v>360</v>
      </c>
    </row>
    <row r="128" spans="4:56" ht="24" customHeight="1">
      <c r="D128" s="194"/>
      <c r="E128" s="135"/>
      <c r="F128" s="136" t="s">
        <v>763</v>
      </c>
      <c r="G128" s="136" t="s">
        <v>279</v>
      </c>
      <c r="H128" s="215" t="s">
        <v>1206</v>
      </c>
      <c r="I128" s="215"/>
      <c r="J128" s="215" t="s">
        <v>1207</v>
      </c>
      <c r="K128" s="135" t="s">
        <v>1208</v>
      </c>
      <c r="L128" s="144">
        <v>7</v>
      </c>
      <c r="M128" s="192">
        <v>3210236</v>
      </c>
      <c r="N128" s="192" t="s">
        <v>674</v>
      </c>
      <c r="O128" s="192" t="s">
        <v>675</v>
      </c>
      <c r="P128" s="192" t="s">
        <v>650</v>
      </c>
      <c r="Q128" s="182" t="s">
        <v>684</v>
      </c>
      <c r="R128" s="135" t="s">
        <v>1193</v>
      </c>
      <c r="S128" s="135"/>
      <c r="T128" s="135">
        <v>15</v>
      </c>
      <c r="U128" s="192" t="s">
        <v>641</v>
      </c>
      <c r="V128" s="192" t="s">
        <v>642</v>
      </c>
      <c r="W128" s="135">
        <v>100</v>
      </c>
      <c r="X128" s="182" t="s">
        <v>1194</v>
      </c>
      <c r="Y128" s="136" t="s">
        <v>899</v>
      </c>
      <c r="Z128" s="136" t="s">
        <v>254</v>
      </c>
      <c r="AA128" s="136" t="s">
        <v>277</v>
      </c>
      <c r="AB128" s="136" t="s">
        <v>90</v>
      </c>
      <c r="AC128" s="135"/>
      <c r="AD128" s="137"/>
      <c r="AE128" s="209">
        <v>19880331</v>
      </c>
      <c r="AF128" s="209">
        <v>19880331</v>
      </c>
      <c r="AG128" s="138" t="s">
        <v>914</v>
      </c>
      <c r="AH128" s="205">
        <v>7885000</v>
      </c>
      <c r="AI128" s="139">
        <v>83.2</v>
      </c>
      <c r="AJ128" s="136" t="s">
        <v>901</v>
      </c>
      <c r="AK128" s="140">
        <v>1</v>
      </c>
      <c r="AL128" s="136" t="s">
        <v>296</v>
      </c>
      <c r="AM128" s="136" t="s">
        <v>644</v>
      </c>
      <c r="AN128" s="136" t="s">
        <v>342</v>
      </c>
      <c r="AO128" s="136" t="s">
        <v>353</v>
      </c>
      <c r="AP128" s="183">
        <v>80000</v>
      </c>
      <c r="AQ128" s="183">
        <v>6656000</v>
      </c>
      <c r="AR128" s="183">
        <v>7885000</v>
      </c>
      <c r="AS128" s="136" t="s">
        <v>268</v>
      </c>
      <c r="AT128" s="136" t="s">
        <v>21</v>
      </c>
      <c r="AU128" s="136" t="s">
        <v>562</v>
      </c>
      <c r="AV128" s="136" t="s">
        <v>494</v>
      </c>
      <c r="AW128" s="136" t="s">
        <v>525</v>
      </c>
      <c r="AX128" s="216"/>
      <c r="AY128" s="216"/>
      <c r="AZ128" s="216"/>
      <c r="BA128" s="136"/>
      <c r="BB128" s="136"/>
      <c r="BC128" s="136" t="s">
        <v>360</v>
      </c>
      <c r="BD128" s="136" t="s">
        <v>360</v>
      </c>
    </row>
    <row r="129" spans="4:56" ht="24" customHeight="1">
      <c r="D129" s="194"/>
      <c r="E129" s="135"/>
      <c r="F129" s="136" t="s">
        <v>763</v>
      </c>
      <c r="G129" s="136" t="s">
        <v>279</v>
      </c>
      <c r="H129" s="215" t="s">
        <v>1209</v>
      </c>
      <c r="I129" s="215"/>
      <c r="J129" s="215" t="s">
        <v>1048</v>
      </c>
      <c r="K129" s="135" t="s">
        <v>1049</v>
      </c>
      <c r="L129" s="144">
        <v>7</v>
      </c>
      <c r="M129" s="192">
        <v>3210236</v>
      </c>
      <c r="N129" s="192" t="s">
        <v>674</v>
      </c>
      <c r="O129" s="192" t="s">
        <v>675</v>
      </c>
      <c r="P129" s="192" t="s">
        <v>650</v>
      </c>
      <c r="Q129" s="182" t="s">
        <v>684</v>
      </c>
      <c r="R129" s="135" t="s">
        <v>1193</v>
      </c>
      <c r="S129" s="135"/>
      <c r="T129" s="135">
        <v>15</v>
      </c>
      <c r="U129" s="192" t="s">
        <v>641</v>
      </c>
      <c r="V129" s="192" t="s">
        <v>642</v>
      </c>
      <c r="W129" s="135">
        <v>100</v>
      </c>
      <c r="X129" s="182" t="s">
        <v>1194</v>
      </c>
      <c r="Y129" s="136" t="s">
        <v>899</v>
      </c>
      <c r="Z129" s="136" t="s">
        <v>254</v>
      </c>
      <c r="AA129" s="136" t="s">
        <v>277</v>
      </c>
      <c r="AB129" s="136" t="s">
        <v>90</v>
      </c>
      <c r="AC129" s="135"/>
      <c r="AD129" s="137"/>
      <c r="AE129" s="209">
        <v>19780331</v>
      </c>
      <c r="AF129" s="209">
        <v>19780331</v>
      </c>
      <c r="AG129" s="138" t="s">
        <v>900</v>
      </c>
      <c r="AH129" s="205"/>
      <c r="AI129" s="139">
        <v>4.5</v>
      </c>
      <c r="AJ129" s="136" t="s">
        <v>901</v>
      </c>
      <c r="AK129" s="140">
        <v>1</v>
      </c>
      <c r="AL129" s="136" t="s">
        <v>296</v>
      </c>
      <c r="AM129" s="136" t="s">
        <v>855</v>
      </c>
      <c r="AN129" s="136" t="s">
        <v>342</v>
      </c>
      <c r="AO129" s="136" t="s">
        <v>351</v>
      </c>
      <c r="AP129" s="183">
        <v>135000</v>
      </c>
      <c r="AQ129" s="183">
        <v>607500</v>
      </c>
      <c r="AR129" s="183">
        <v>607500</v>
      </c>
      <c r="AS129" s="136" t="s">
        <v>268</v>
      </c>
      <c r="AT129" s="136" t="s">
        <v>21</v>
      </c>
      <c r="AU129" s="136" t="s">
        <v>562</v>
      </c>
      <c r="AV129" s="136" t="s">
        <v>494</v>
      </c>
      <c r="AW129" s="136" t="s">
        <v>525</v>
      </c>
      <c r="AX129" s="216"/>
      <c r="AY129" s="216"/>
      <c r="AZ129" s="216"/>
      <c r="BA129" s="136"/>
      <c r="BB129" s="136"/>
      <c r="BC129" s="136" t="s">
        <v>360</v>
      </c>
      <c r="BD129" s="136" t="s">
        <v>360</v>
      </c>
    </row>
    <row r="130" spans="4:56" ht="24" customHeight="1">
      <c r="D130" s="194"/>
      <c r="E130" s="135"/>
      <c r="F130" s="136" t="s">
        <v>763</v>
      </c>
      <c r="G130" s="136" t="s">
        <v>279</v>
      </c>
      <c r="H130" s="215" t="s">
        <v>1210</v>
      </c>
      <c r="I130" s="215"/>
      <c r="J130" s="215" t="s">
        <v>1211</v>
      </c>
      <c r="K130" s="135" t="s">
        <v>1212</v>
      </c>
      <c r="L130" s="144">
        <v>7</v>
      </c>
      <c r="M130" s="192">
        <v>3210236</v>
      </c>
      <c r="N130" s="192" t="s">
        <v>674</v>
      </c>
      <c r="O130" s="192" t="s">
        <v>675</v>
      </c>
      <c r="P130" s="192" t="s">
        <v>650</v>
      </c>
      <c r="Q130" s="182" t="s">
        <v>684</v>
      </c>
      <c r="R130" s="135" t="s">
        <v>1193</v>
      </c>
      <c r="S130" s="135"/>
      <c r="T130" s="135">
        <v>15</v>
      </c>
      <c r="U130" s="192" t="s">
        <v>641</v>
      </c>
      <c r="V130" s="192" t="s">
        <v>642</v>
      </c>
      <c r="W130" s="135">
        <v>100</v>
      </c>
      <c r="X130" s="182" t="s">
        <v>1194</v>
      </c>
      <c r="Y130" s="136" t="s">
        <v>899</v>
      </c>
      <c r="Z130" s="136" t="s">
        <v>254</v>
      </c>
      <c r="AA130" s="136" t="s">
        <v>277</v>
      </c>
      <c r="AB130" s="136" t="s">
        <v>90</v>
      </c>
      <c r="AC130" s="135"/>
      <c r="AD130" s="137"/>
      <c r="AE130" s="209">
        <v>19930331</v>
      </c>
      <c r="AF130" s="209">
        <v>19930331</v>
      </c>
      <c r="AG130" s="138" t="s">
        <v>914</v>
      </c>
      <c r="AH130" s="205">
        <v>8970000</v>
      </c>
      <c r="AI130" s="139">
        <v>19</v>
      </c>
      <c r="AJ130" s="136" t="s">
        <v>901</v>
      </c>
      <c r="AK130" s="140">
        <v>1</v>
      </c>
      <c r="AL130" s="136" t="s">
        <v>315</v>
      </c>
      <c r="AM130" s="136" t="s">
        <v>851</v>
      </c>
      <c r="AN130" s="136" t="s">
        <v>342</v>
      </c>
      <c r="AO130" s="136" t="s">
        <v>352</v>
      </c>
      <c r="AP130" s="183">
        <v>100000</v>
      </c>
      <c r="AQ130" s="183">
        <v>1900000</v>
      </c>
      <c r="AR130" s="183">
        <v>8970000</v>
      </c>
      <c r="AS130" s="136" t="s">
        <v>268</v>
      </c>
      <c r="AT130" s="136" t="s">
        <v>21</v>
      </c>
      <c r="AU130" s="136" t="s">
        <v>562</v>
      </c>
      <c r="AV130" s="136" t="s">
        <v>494</v>
      </c>
      <c r="AW130" s="136" t="s">
        <v>525</v>
      </c>
      <c r="AX130" s="216"/>
      <c r="AY130" s="216"/>
      <c r="AZ130" s="216"/>
      <c r="BA130" s="136"/>
      <c r="BB130" s="136"/>
      <c r="BC130" s="136" t="s">
        <v>360</v>
      </c>
      <c r="BD130" s="136" t="s">
        <v>360</v>
      </c>
    </row>
    <row r="131" spans="4:56" ht="24" customHeight="1">
      <c r="D131" s="194"/>
      <c r="E131" s="135"/>
      <c r="F131" s="136" t="s">
        <v>764</v>
      </c>
      <c r="G131" s="136" t="s">
        <v>279</v>
      </c>
      <c r="H131" s="215" t="s">
        <v>1213</v>
      </c>
      <c r="I131" s="215"/>
      <c r="J131" s="215" t="s">
        <v>1196</v>
      </c>
      <c r="K131" s="135" t="s">
        <v>1197</v>
      </c>
      <c r="L131" s="144">
        <v>21</v>
      </c>
      <c r="M131" s="192">
        <v>3210234</v>
      </c>
      <c r="N131" s="192" t="s">
        <v>674</v>
      </c>
      <c r="O131" s="192" t="s">
        <v>675</v>
      </c>
      <c r="P131" s="192" t="s">
        <v>655</v>
      </c>
      <c r="Q131" s="182" t="s">
        <v>702</v>
      </c>
      <c r="R131" s="135" t="s">
        <v>1214</v>
      </c>
      <c r="S131" s="135"/>
      <c r="T131" s="135">
        <v>15</v>
      </c>
      <c r="U131" s="192" t="s">
        <v>641</v>
      </c>
      <c r="V131" s="192" t="s">
        <v>642</v>
      </c>
      <c r="W131" s="135">
        <v>100</v>
      </c>
      <c r="X131" s="182" t="s">
        <v>1194</v>
      </c>
      <c r="Y131" s="136" t="s">
        <v>899</v>
      </c>
      <c r="Z131" s="136" t="s">
        <v>254</v>
      </c>
      <c r="AA131" s="136" t="s">
        <v>277</v>
      </c>
      <c r="AB131" s="136" t="s">
        <v>90</v>
      </c>
      <c r="AC131" s="135"/>
      <c r="AD131" s="137"/>
      <c r="AE131" s="209">
        <v>19850228</v>
      </c>
      <c r="AF131" s="209">
        <v>19850228</v>
      </c>
      <c r="AG131" s="138" t="s">
        <v>900</v>
      </c>
      <c r="AH131" s="205"/>
      <c r="AI131" s="139">
        <v>2070.7199999999998</v>
      </c>
      <c r="AJ131" s="136" t="s">
        <v>901</v>
      </c>
      <c r="AK131" s="140">
        <v>3</v>
      </c>
      <c r="AL131" s="136" t="s">
        <v>302</v>
      </c>
      <c r="AM131" s="136" t="s">
        <v>855</v>
      </c>
      <c r="AN131" s="136" t="s">
        <v>342</v>
      </c>
      <c r="AO131" s="136" t="s">
        <v>351</v>
      </c>
      <c r="AP131" s="183">
        <v>135000</v>
      </c>
      <c r="AQ131" s="183">
        <v>279547200</v>
      </c>
      <c r="AR131" s="183">
        <v>279547200</v>
      </c>
      <c r="AS131" s="136" t="s">
        <v>268</v>
      </c>
      <c r="AT131" s="136" t="s">
        <v>21</v>
      </c>
      <c r="AU131" s="136" t="s">
        <v>562</v>
      </c>
      <c r="AV131" s="136" t="s">
        <v>494</v>
      </c>
      <c r="AW131" s="136" t="s">
        <v>525</v>
      </c>
      <c r="AX131" s="216"/>
      <c r="AY131" s="216"/>
      <c r="AZ131" s="216"/>
      <c r="BA131" s="136"/>
      <c r="BB131" s="136"/>
      <c r="BC131" s="136" t="s">
        <v>360</v>
      </c>
      <c r="BD131" s="136" t="s">
        <v>360</v>
      </c>
    </row>
    <row r="132" spans="4:56" ht="24" customHeight="1">
      <c r="D132" s="194"/>
      <c r="E132" s="135"/>
      <c r="F132" s="136" t="s">
        <v>764</v>
      </c>
      <c r="G132" s="136" t="s">
        <v>279</v>
      </c>
      <c r="H132" s="215" t="s">
        <v>1215</v>
      </c>
      <c r="I132" s="215"/>
      <c r="J132" s="215" t="s">
        <v>1216</v>
      </c>
      <c r="K132" s="135" t="s">
        <v>1217</v>
      </c>
      <c r="L132" s="144">
        <v>21</v>
      </c>
      <c r="M132" s="192">
        <v>3210234</v>
      </c>
      <c r="N132" s="192" t="s">
        <v>674</v>
      </c>
      <c r="O132" s="192" t="s">
        <v>675</v>
      </c>
      <c r="P132" s="192" t="s">
        <v>655</v>
      </c>
      <c r="Q132" s="182" t="s">
        <v>702</v>
      </c>
      <c r="R132" s="135" t="s">
        <v>1214</v>
      </c>
      <c r="S132" s="135"/>
      <c r="T132" s="135">
        <v>15</v>
      </c>
      <c r="U132" s="192" t="s">
        <v>641</v>
      </c>
      <c r="V132" s="192" t="s">
        <v>642</v>
      </c>
      <c r="W132" s="135">
        <v>100</v>
      </c>
      <c r="X132" s="182" t="s">
        <v>1194</v>
      </c>
      <c r="Y132" s="136" t="s">
        <v>899</v>
      </c>
      <c r="Z132" s="136" t="s">
        <v>254</v>
      </c>
      <c r="AA132" s="136" t="s">
        <v>277</v>
      </c>
      <c r="AB132" s="136" t="s">
        <v>90</v>
      </c>
      <c r="AC132" s="135"/>
      <c r="AD132" s="137"/>
      <c r="AE132" s="209">
        <v>19850228</v>
      </c>
      <c r="AF132" s="209">
        <v>19850228</v>
      </c>
      <c r="AG132" s="138" t="s">
        <v>900</v>
      </c>
      <c r="AH132" s="205"/>
      <c r="AI132" s="139">
        <v>269.88</v>
      </c>
      <c r="AJ132" s="136" t="s">
        <v>901</v>
      </c>
      <c r="AK132" s="140">
        <v>1</v>
      </c>
      <c r="AL132" s="136" t="s">
        <v>304</v>
      </c>
      <c r="AM132" s="136" t="s">
        <v>855</v>
      </c>
      <c r="AN132" s="136" t="s">
        <v>342</v>
      </c>
      <c r="AO132" s="136" t="s">
        <v>351</v>
      </c>
      <c r="AP132" s="183">
        <v>135000</v>
      </c>
      <c r="AQ132" s="183">
        <v>36433800</v>
      </c>
      <c r="AR132" s="183">
        <v>36433800</v>
      </c>
      <c r="AS132" s="136" t="s">
        <v>268</v>
      </c>
      <c r="AT132" s="136" t="s">
        <v>21</v>
      </c>
      <c r="AU132" s="136" t="s">
        <v>562</v>
      </c>
      <c r="AV132" s="136" t="s">
        <v>494</v>
      </c>
      <c r="AW132" s="136" t="s">
        <v>525</v>
      </c>
      <c r="AX132" s="216"/>
      <c r="AY132" s="216"/>
      <c r="AZ132" s="216"/>
      <c r="BA132" s="136"/>
      <c r="BB132" s="136"/>
      <c r="BC132" s="136" t="s">
        <v>360</v>
      </c>
      <c r="BD132" s="136" t="s">
        <v>360</v>
      </c>
    </row>
    <row r="133" spans="4:56" ht="24" customHeight="1">
      <c r="D133" s="194"/>
      <c r="E133" s="135"/>
      <c r="F133" s="136" t="s">
        <v>764</v>
      </c>
      <c r="G133" s="136" t="s">
        <v>279</v>
      </c>
      <c r="H133" s="215" t="s">
        <v>1218</v>
      </c>
      <c r="I133" s="215"/>
      <c r="J133" s="215" t="s">
        <v>662</v>
      </c>
      <c r="K133" s="135" t="s">
        <v>1202</v>
      </c>
      <c r="L133" s="144">
        <v>21</v>
      </c>
      <c r="M133" s="192">
        <v>3210234</v>
      </c>
      <c r="N133" s="192" t="s">
        <v>674</v>
      </c>
      <c r="O133" s="192" t="s">
        <v>675</v>
      </c>
      <c r="P133" s="192" t="s">
        <v>655</v>
      </c>
      <c r="Q133" s="182" t="s">
        <v>702</v>
      </c>
      <c r="R133" s="135" t="s">
        <v>1214</v>
      </c>
      <c r="S133" s="135"/>
      <c r="T133" s="135">
        <v>15</v>
      </c>
      <c r="U133" s="192" t="s">
        <v>641</v>
      </c>
      <c r="V133" s="192" t="s">
        <v>642</v>
      </c>
      <c r="W133" s="135">
        <v>100</v>
      </c>
      <c r="X133" s="182" t="s">
        <v>1194</v>
      </c>
      <c r="Y133" s="136" t="s">
        <v>899</v>
      </c>
      <c r="Z133" s="136" t="s">
        <v>254</v>
      </c>
      <c r="AA133" s="136" t="s">
        <v>277</v>
      </c>
      <c r="AB133" s="136" t="s">
        <v>90</v>
      </c>
      <c r="AC133" s="135"/>
      <c r="AD133" s="137"/>
      <c r="AE133" s="209">
        <v>19790331</v>
      </c>
      <c r="AF133" s="209">
        <v>19790331</v>
      </c>
      <c r="AG133" s="138" t="s">
        <v>900</v>
      </c>
      <c r="AH133" s="205"/>
      <c r="AI133" s="139">
        <v>742.3</v>
      </c>
      <c r="AJ133" s="136" t="s">
        <v>901</v>
      </c>
      <c r="AK133" s="140">
        <v>1</v>
      </c>
      <c r="AL133" s="136" t="s">
        <v>305</v>
      </c>
      <c r="AM133" s="136" t="s">
        <v>644</v>
      </c>
      <c r="AN133" s="136" t="s">
        <v>342</v>
      </c>
      <c r="AO133" s="136" t="s">
        <v>353</v>
      </c>
      <c r="AP133" s="183">
        <v>80000</v>
      </c>
      <c r="AQ133" s="183">
        <v>59384000</v>
      </c>
      <c r="AR133" s="183">
        <v>59384000</v>
      </c>
      <c r="AS133" s="136" t="s">
        <v>268</v>
      </c>
      <c r="AT133" s="136" t="s">
        <v>21</v>
      </c>
      <c r="AU133" s="136" t="s">
        <v>562</v>
      </c>
      <c r="AV133" s="136" t="s">
        <v>494</v>
      </c>
      <c r="AW133" s="136" t="s">
        <v>525</v>
      </c>
      <c r="AX133" s="216"/>
      <c r="AY133" s="216"/>
      <c r="AZ133" s="216"/>
      <c r="BA133" s="136"/>
      <c r="BB133" s="136"/>
      <c r="BC133" s="136" t="s">
        <v>360</v>
      </c>
      <c r="BD133" s="136" t="s">
        <v>360</v>
      </c>
    </row>
    <row r="134" spans="4:56" ht="24" customHeight="1">
      <c r="D134" s="194"/>
      <c r="E134" s="135"/>
      <c r="F134" s="136" t="s">
        <v>764</v>
      </c>
      <c r="G134" s="136" t="s">
        <v>279</v>
      </c>
      <c r="H134" s="215" t="s">
        <v>1219</v>
      </c>
      <c r="I134" s="215"/>
      <c r="J134" s="215" t="s">
        <v>1220</v>
      </c>
      <c r="K134" s="135" t="s">
        <v>1221</v>
      </c>
      <c r="L134" s="144">
        <v>21</v>
      </c>
      <c r="M134" s="192">
        <v>3210234</v>
      </c>
      <c r="N134" s="192" t="s">
        <v>674</v>
      </c>
      <c r="O134" s="192" t="s">
        <v>675</v>
      </c>
      <c r="P134" s="192" t="s">
        <v>655</v>
      </c>
      <c r="Q134" s="182" t="s">
        <v>702</v>
      </c>
      <c r="R134" s="135" t="s">
        <v>1214</v>
      </c>
      <c r="S134" s="135"/>
      <c r="T134" s="135">
        <v>15</v>
      </c>
      <c r="U134" s="192" t="s">
        <v>641</v>
      </c>
      <c r="V134" s="192" t="s">
        <v>642</v>
      </c>
      <c r="W134" s="135">
        <v>100</v>
      </c>
      <c r="X134" s="182" t="s">
        <v>1194</v>
      </c>
      <c r="Y134" s="136" t="s">
        <v>899</v>
      </c>
      <c r="Z134" s="136" t="s">
        <v>254</v>
      </c>
      <c r="AA134" s="136" t="s">
        <v>277</v>
      </c>
      <c r="AB134" s="136" t="s">
        <v>90</v>
      </c>
      <c r="AC134" s="135"/>
      <c r="AD134" s="137"/>
      <c r="AE134" s="209">
        <v>19850228</v>
      </c>
      <c r="AF134" s="209">
        <v>19850228</v>
      </c>
      <c r="AG134" s="138" t="s">
        <v>900</v>
      </c>
      <c r="AH134" s="205"/>
      <c r="AI134" s="139">
        <v>25.92</v>
      </c>
      <c r="AJ134" s="136" t="s">
        <v>901</v>
      </c>
      <c r="AK134" s="140">
        <v>1</v>
      </c>
      <c r="AL134" s="136" t="s">
        <v>296</v>
      </c>
      <c r="AM134" s="136" t="s">
        <v>855</v>
      </c>
      <c r="AN134" s="136" t="s">
        <v>342</v>
      </c>
      <c r="AO134" s="136" t="s">
        <v>351</v>
      </c>
      <c r="AP134" s="183">
        <v>135000</v>
      </c>
      <c r="AQ134" s="183">
        <v>3499200</v>
      </c>
      <c r="AR134" s="183">
        <v>3499200</v>
      </c>
      <c r="AS134" s="136" t="s">
        <v>268</v>
      </c>
      <c r="AT134" s="136" t="s">
        <v>21</v>
      </c>
      <c r="AU134" s="136" t="s">
        <v>562</v>
      </c>
      <c r="AV134" s="136" t="s">
        <v>494</v>
      </c>
      <c r="AW134" s="136" t="s">
        <v>525</v>
      </c>
      <c r="AX134" s="216"/>
      <c r="AY134" s="216"/>
      <c r="AZ134" s="216"/>
      <c r="BA134" s="136"/>
      <c r="BB134" s="136"/>
      <c r="BC134" s="136" t="s">
        <v>360</v>
      </c>
      <c r="BD134" s="136" t="s">
        <v>360</v>
      </c>
    </row>
    <row r="135" spans="4:56" ht="24" customHeight="1">
      <c r="D135" s="194"/>
      <c r="E135" s="135"/>
      <c r="F135" s="136" t="s">
        <v>764</v>
      </c>
      <c r="G135" s="136" t="s">
        <v>279</v>
      </c>
      <c r="H135" s="215" t="s">
        <v>1222</v>
      </c>
      <c r="I135" s="215"/>
      <c r="J135" s="215" t="s">
        <v>1223</v>
      </c>
      <c r="K135" s="135" t="s">
        <v>1224</v>
      </c>
      <c r="L135" s="144">
        <v>21</v>
      </c>
      <c r="M135" s="192">
        <v>3210234</v>
      </c>
      <c r="N135" s="192" t="s">
        <v>674</v>
      </c>
      <c r="O135" s="192" t="s">
        <v>675</v>
      </c>
      <c r="P135" s="192" t="s">
        <v>655</v>
      </c>
      <c r="Q135" s="182" t="s">
        <v>702</v>
      </c>
      <c r="R135" s="135" t="s">
        <v>1214</v>
      </c>
      <c r="S135" s="135"/>
      <c r="T135" s="135">
        <v>15</v>
      </c>
      <c r="U135" s="192" t="s">
        <v>641</v>
      </c>
      <c r="V135" s="192" t="s">
        <v>642</v>
      </c>
      <c r="W135" s="135">
        <v>100</v>
      </c>
      <c r="X135" s="182" t="s">
        <v>1194</v>
      </c>
      <c r="Y135" s="136" t="s">
        <v>899</v>
      </c>
      <c r="Z135" s="136" t="s">
        <v>254</v>
      </c>
      <c r="AA135" s="136" t="s">
        <v>277</v>
      </c>
      <c r="AB135" s="136" t="s">
        <v>90</v>
      </c>
      <c r="AC135" s="135"/>
      <c r="AD135" s="137"/>
      <c r="AE135" s="209">
        <v>19920228</v>
      </c>
      <c r="AF135" s="209">
        <v>19920228</v>
      </c>
      <c r="AG135" s="138" t="s">
        <v>914</v>
      </c>
      <c r="AH135" s="205">
        <v>12960000</v>
      </c>
      <c r="AI135" s="139">
        <v>72.8</v>
      </c>
      <c r="AJ135" s="136" t="s">
        <v>901</v>
      </c>
      <c r="AK135" s="140">
        <v>1</v>
      </c>
      <c r="AL135" s="136" t="s">
        <v>329</v>
      </c>
      <c r="AM135" s="136" t="s">
        <v>851</v>
      </c>
      <c r="AN135" s="136" t="s">
        <v>342</v>
      </c>
      <c r="AO135" s="136" t="s">
        <v>352</v>
      </c>
      <c r="AP135" s="183">
        <v>100000</v>
      </c>
      <c r="AQ135" s="183">
        <v>7280000</v>
      </c>
      <c r="AR135" s="183">
        <v>12960000</v>
      </c>
      <c r="AS135" s="136" t="s">
        <v>268</v>
      </c>
      <c r="AT135" s="136" t="s">
        <v>21</v>
      </c>
      <c r="AU135" s="136" t="s">
        <v>562</v>
      </c>
      <c r="AV135" s="136" t="s">
        <v>494</v>
      </c>
      <c r="AW135" s="136" t="s">
        <v>525</v>
      </c>
      <c r="AX135" s="216"/>
      <c r="AY135" s="216"/>
      <c r="AZ135" s="216"/>
      <c r="BA135" s="136"/>
      <c r="BB135" s="136"/>
      <c r="BC135" s="136" t="s">
        <v>360</v>
      </c>
      <c r="BD135" s="136" t="s">
        <v>360</v>
      </c>
    </row>
    <row r="136" spans="4:56" ht="24" customHeight="1">
      <c r="D136" s="194"/>
      <c r="E136" s="135"/>
      <c r="F136" s="136" t="s">
        <v>764</v>
      </c>
      <c r="G136" s="136" t="s">
        <v>279</v>
      </c>
      <c r="H136" s="215" t="s">
        <v>1225</v>
      </c>
      <c r="I136" s="215"/>
      <c r="J136" s="215" t="s">
        <v>1045</v>
      </c>
      <c r="K136" s="135" t="s">
        <v>1046</v>
      </c>
      <c r="L136" s="144">
        <v>21</v>
      </c>
      <c r="M136" s="192">
        <v>3210234</v>
      </c>
      <c r="N136" s="192" t="s">
        <v>674</v>
      </c>
      <c r="O136" s="192" t="s">
        <v>675</v>
      </c>
      <c r="P136" s="192" t="s">
        <v>655</v>
      </c>
      <c r="Q136" s="182" t="s">
        <v>702</v>
      </c>
      <c r="R136" s="135" t="s">
        <v>1214</v>
      </c>
      <c r="S136" s="135"/>
      <c r="T136" s="135">
        <v>15</v>
      </c>
      <c r="U136" s="192" t="s">
        <v>641</v>
      </c>
      <c r="V136" s="192" t="s">
        <v>642</v>
      </c>
      <c r="W136" s="135">
        <v>100</v>
      </c>
      <c r="X136" s="182" t="s">
        <v>1194</v>
      </c>
      <c r="Y136" s="136" t="s">
        <v>899</v>
      </c>
      <c r="Z136" s="136" t="s">
        <v>254</v>
      </c>
      <c r="AA136" s="136" t="s">
        <v>277</v>
      </c>
      <c r="AB136" s="136" t="s">
        <v>90</v>
      </c>
      <c r="AC136" s="135"/>
      <c r="AD136" s="137"/>
      <c r="AE136" s="209">
        <v>19951130</v>
      </c>
      <c r="AF136" s="209">
        <v>19951130</v>
      </c>
      <c r="AG136" s="138" t="s">
        <v>914</v>
      </c>
      <c r="AH136" s="205">
        <v>4515000</v>
      </c>
      <c r="AI136" s="139">
        <v>26.28</v>
      </c>
      <c r="AJ136" s="136" t="s">
        <v>901</v>
      </c>
      <c r="AK136" s="140">
        <v>1</v>
      </c>
      <c r="AL136" s="136" t="s">
        <v>296</v>
      </c>
      <c r="AM136" s="136" t="s">
        <v>644</v>
      </c>
      <c r="AN136" s="136" t="s">
        <v>342</v>
      </c>
      <c r="AO136" s="136" t="s">
        <v>353</v>
      </c>
      <c r="AP136" s="183">
        <v>80000</v>
      </c>
      <c r="AQ136" s="183">
        <v>2102400</v>
      </c>
      <c r="AR136" s="183">
        <v>4515000</v>
      </c>
      <c r="AS136" s="136" t="s">
        <v>268</v>
      </c>
      <c r="AT136" s="136" t="s">
        <v>21</v>
      </c>
      <c r="AU136" s="136" t="s">
        <v>562</v>
      </c>
      <c r="AV136" s="136" t="s">
        <v>494</v>
      </c>
      <c r="AW136" s="136" t="s">
        <v>525</v>
      </c>
      <c r="AX136" s="216"/>
      <c r="AY136" s="216"/>
      <c r="AZ136" s="216"/>
      <c r="BA136" s="136"/>
      <c r="BB136" s="136"/>
      <c r="BC136" s="136" t="s">
        <v>360</v>
      </c>
      <c r="BD136" s="136" t="s">
        <v>360</v>
      </c>
    </row>
    <row r="137" spans="4:56" ht="24" customHeight="1">
      <c r="D137" s="194"/>
      <c r="E137" s="135"/>
      <c r="F137" s="136" t="s">
        <v>764</v>
      </c>
      <c r="G137" s="136" t="s">
        <v>279</v>
      </c>
      <c r="H137" s="215" t="s">
        <v>1226</v>
      </c>
      <c r="I137" s="215"/>
      <c r="J137" s="215" t="s">
        <v>1211</v>
      </c>
      <c r="K137" s="135" t="s">
        <v>1212</v>
      </c>
      <c r="L137" s="144">
        <v>21</v>
      </c>
      <c r="M137" s="192">
        <v>3210234</v>
      </c>
      <c r="N137" s="192" t="s">
        <v>674</v>
      </c>
      <c r="O137" s="192" t="s">
        <v>675</v>
      </c>
      <c r="P137" s="192" t="s">
        <v>655</v>
      </c>
      <c r="Q137" s="182" t="s">
        <v>702</v>
      </c>
      <c r="R137" s="135" t="s">
        <v>1214</v>
      </c>
      <c r="S137" s="135"/>
      <c r="T137" s="135">
        <v>15</v>
      </c>
      <c r="U137" s="192" t="s">
        <v>641</v>
      </c>
      <c r="V137" s="192" t="s">
        <v>642</v>
      </c>
      <c r="W137" s="135">
        <v>100</v>
      </c>
      <c r="X137" s="182" t="s">
        <v>1194</v>
      </c>
      <c r="Y137" s="136" t="s">
        <v>899</v>
      </c>
      <c r="Z137" s="136" t="s">
        <v>254</v>
      </c>
      <c r="AA137" s="136" t="s">
        <v>277</v>
      </c>
      <c r="AB137" s="136" t="s">
        <v>90</v>
      </c>
      <c r="AC137" s="135"/>
      <c r="AD137" s="137"/>
      <c r="AE137" s="209">
        <v>20000331</v>
      </c>
      <c r="AF137" s="209">
        <v>20000331</v>
      </c>
      <c r="AG137" s="138" t="s">
        <v>914</v>
      </c>
      <c r="AH137" s="205">
        <v>7450000</v>
      </c>
      <c r="AI137" s="139">
        <v>10</v>
      </c>
      <c r="AJ137" s="136" t="s">
        <v>901</v>
      </c>
      <c r="AK137" s="140">
        <v>1</v>
      </c>
      <c r="AL137" s="136" t="s">
        <v>315</v>
      </c>
      <c r="AM137" s="136" t="s">
        <v>855</v>
      </c>
      <c r="AN137" s="136" t="s">
        <v>342</v>
      </c>
      <c r="AO137" s="136" t="s">
        <v>351</v>
      </c>
      <c r="AP137" s="183">
        <v>135000</v>
      </c>
      <c r="AQ137" s="183">
        <v>1350000</v>
      </c>
      <c r="AR137" s="183">
        <v>7450000</v>
      </c>
      <c r="AS137" s="136" t="s">
        <v>268</v>
      </c>
      <c r="AT137" s="136" t="s">
        <v>21</v>
      </c>
      <c r="AU137" s="136" t="s">
        <v>562</v>
      </c>
      <c r="AV137" s="136" t="s">
        <v>494</v>
      </c>
      <c r="AW137" s="136" t="s">
        <v>525</v>
      </c>
      <c r="AX137" s="216"/>
      <c r="AY137" s="216"/>
      <c r="AZ137" s="216"/>
      <c r="BA137" s="136"/>
      <c r="BB137" s="136"/>
      <c r="BC137" s="136" t="s">
        <v>360</v>
      </c>
      <c r="BD137" s="136" t="s">
        <v>360</v>
      </c>
    </row>
    <row r="138" spans="4:56" ht="24" customHeight="1">
      <c r="D138" s="194"/>
      <c r="E138" s="135"/>
      <c r="F138" s="136" t="s">
        <v>761</v>
      </c>
      <c r="G138" s="136" t="s">
        <v>279</v>
      </c>
      <c r="H138" s="215" t="s">
        <v>1227</v>
      </c>
      <c r="I138" s="215"/>
      <c r="J138" s="215" t="s">
        <v>1228</v>
      </c>
      <c r="K138" s="135" t="s">
        <v>1229</v>
      </c>
      <c r="L138" s="144">
        <v>23</v>
      </c>
      <c r="M138" s="192">
        <v>3210221</v>
      </c>
      <c r="N138" s="192" t="s">
        <v>674</v>
      </c>
      <c r="O138" s="192" t="s">
        <v>675</v>
      </c>
      <c r="P138" s="192" t="s">
        <v>654</v>
      </c>
      <c r="Q138" s="182" t="s">
        <v>704</v>
      </c>
      <c r="R138" s="135" t="s">
        <v>1230</v>
      </c>
      <c r="S138" s="135"/>
      <c r="T138" s="135">
        <v>15</v>
      </c>
      <c r="U138" s="192" t="s">
        <v>641</v>
      </c>
      <c r="V138" s="192" t="s">
        <v>642</v>
      </c>
      <c r="W138" s="135">
        <v>100</v>
      </c>
      <c r="X138" s="182" t="s">
        <v>1194</v>
      </c>
      <c r="Y138" s="136" t="s">
        <v>899</v>
      </c>
      <c r="Z138" s="136" t="s">
        <v>254</v>
      </c>
      <c r="AA138" s="136" t="s">
        <v>277</v>
      </c>
      <c r="AB138" s="136" t="s">
        <v>90</v>
      </c>
      <c r="AC138" s="135"/>
      <c r="AD138" s="137"/>
      <c r="AE138" s="209">
        <v>19850331</v>
      </c>
      <c r="AF138" s="209">
        <v>19850331</v>
      </c>
      <c r="AG138" s="138" t="s">
        <v>900</v>
      </c>
      <c r="AH138" s="205"/>
      <c r="AI138" s="139">
        <v>2098</v>
      </c>
      <c r="AJ138" s="136" t="s">
        <v>901</v>
      </c>
      <c r="AK138" s="140">
        <v>3</v>
      </c>
      <c r="AL138" s="136" t="s">
        <v>302</v>
      </c>
      <c r="AM138" s="136" t="s">
        <v>855</v>
      </c>
      <c r="AN138" s="136" t="s">
        <v>342</v>
      </c>
      <c r="AO138" s="136" t="s">
        <v>351</v>
      </c>
      <c r="AP138" s="183">
        <v>135000</v>
      </c>
      <c r="AQ138" s="183">
        <v>283230000</v>
      </c>
      <c r="AR138" s="183">
        <v>283230000</v>
      </c>
      <c r="AS138" s="136" t="s">
        <v>268</v>
      </c>
      <c r="AT138" s="136" t="s">
        <v>21</v>
      </c>
      <c r="AU138" s="136" t="s">
        <v>562</v>
      </c>
      <c r="AV138" s="136" t="s">
        <v>494</v>
      </c>
      <c r="AW138" s="136" t="s">
        <v>525</v>
      </c>
      <c r="AX138" s="216"/>
      <c r="AY138" s="216"/>
      <c r="AZ138" s="216"/>
      <c r="BA138" s="136"/>
      <c r="BB138" s="136"/>
      <c r="BC138" s="136" t="s">
        <v>360</v>
      </c>
      <c r="BD138" s="136" t="s">
        <v>360</v>
      </c>
    </row>
    <row r="139" spans="4:56" ht="24" customHeight="1">
      <c r="D139" s="194"/>
      <c r="E139" s="135"/>
      <c r="F139" s="136" t="s">
        <v>761</v>
      </c>
      <c r="G139" s="136" t="s">
        <v>279</v>
      </c>
      <c r="H139" s="215" t="s">
        <v>1231</v>
      </c>
      <c r="I139" s="215"/>
      <c r="J139" s="215" t="s">
        <v>1199</v>
      </c>
      <c r="K139" s="135" t="s">
        <v>1200</v>
      </c>
      <c r="L139" s="144">
        <v>23</v>
      </c>
      <c r="M139" s="192">
        <v>3210221</v>
      </c>
      <c r="N139" s="192" t="s">
        <v>674</v>
      </c>
      <c r="O139" s="192" t="s">
        <v>675</v>
      </c>
      <c r="P139" s="192" t="s">
        <v>654</v>
      </c>
      <c r="Q139" s="182" t="s">
        <v>704</v>
      </c>
      <c r="R139" s="135" t="s">
        <v>1230</v>
      </c>
      <c r="S139" s="135"/>
      <c r="T139" s="135">
        <v>15</v>
      </c>
      <c r="U139" s="192" t="s">
        <v>641</v>
      </c>
      <c r="V139" s="192" t="s">
        <v>642</v>
      </c>
      <c r="W139" s="135">
        <v>100</v>
      </c>
      <c r="X139" s="182" t="s">
        <v>1194</v>
      </c>
      <c r="Y139" s="136" t="s">
        <v>899</v>
      </c>
      <c r="Z139" s="136" t="s">
        <v>254</v>
      </c>
      <c r="AA139" s="136" t="s">
        <v>277</v>
      </c>
      <c r="AB139" s="136" t="s">
        <v>90</v>
      </c>
      <c r="AC139" s="135"/>
      <c r="AD139" s="137"/>
      <c r="AE139" s="209">
        <v>19850331</v>
      </c>
      <c r="AF139" s="209">
        <v>19850331</v>
      </c>
      <c r="AG139" s="138" t="s">
        <v>900</v>
      </c>
      <c r="AH139" s="205"/>
      <c r="AI139" s="139">
        <v>282</v>
      </c>
      <c r="AJ139" s="136" t="s">
        <v>901</v>
      </c>
      <c r="AK139" s="140">
        <v>1</v>
      </c>
      <c r="AL139" s="136" t="s">
        <v>304</v>
      </c>
      <c r="AM139" s="136" t="s">
        <v>855</v>
      </c>
      <c r="AN139" s="136" t="s">
        <v>342</v>
      </c>
      <c r="AO139" s="136" t="s">
        <v>351</v>
      </c>
      <c r="AP139" s="183">
        <v>135000</v>
      </c>
      <c r="AQ139" s="183">
        <v>38070000</v>
      </c>
      <c r="AR139" s="183">
        <v>38070000</v>
      </c>
      <c r="AS139" s="136" t="s">
        <v>268</v>
      </c>
      <c r="AT139" s="136" t="s">
        <v>21</v>
      </c>
      <c r="AU139" s="136" t="s">
        <v>562</v>
      </c>
      <c r="AV139" s="136" t="s">
        <v>494</v>
      </c>
      <c r="AW139" s="136" t="s">
        <v>525</v>
      </c>
      <c r="AX139" s="216"/>
      <c r="AY139" s="216"/>
      <c r="AZ139" s="216"/>
      <c r="BA139" s="136"/>
      <c r="BB139" s="136"/>
      <c r="BC139" s="136" t="s">
        <v>360</v>
      </c>
      <c r="BD139" s="136" t="s">
        <v>360</v>
      </c>
    </row>
    <row r="140" spans="4:56" ht="24" customHeight="1">
      <c r="D140" s="194"/>
      <c r="E140" s="135"/>
      <c r="F140" s="136" t="s">
        <v>761</v>
      </c>
      <c r="G140" s="136" t="s">
        <v>279</v>
      </c>
      <c r="H140" s="215" t="s">
        <v>1232</v>
      </c>
      <c r="I140" s="215"/>
      <c r="J140" s="215" t="s">
        <v>662</v>
      </c>
      <c r="K140" s="135" t="s">
        <v>1202</v>
      </c>
      <c r="L140" s="144">
        <v>23</v>
      </c>
      <c r="M140" s="192">
        <v>3210221</v>
      </c>
      <c r="N140" s="192" t="s">
        <v>674</v>
      </c>
      <c r="O140" s="192" t="s">
        <v>675</v>
      </c>
      <c r="P140" s="192" t="s">
        <v>654</v>
      </c>
      <c r="Q140" s="182" t="s">
        <v>704</v>
      </c>
      <c r="R140" s="135" t="s">
        <v>1230</v>
      </c>
      <c r="S140" s="135"/>
      <c r="T140" s="135">
        <v>15</v>
      </c>
      <c r="U140" s="192" t="s">
        <v>641</v>
      </c>
      <c r="V140" s="192" t="s">
        <v>642</v>
      </c>
      <c r="W140" s="135">
        <v>100</v>
      </c>
      <c r="X140" s="182" t="s">
        <v>1194</v>
      </c>
      <c r="Y140" s="136" t="s">
        <v>899</v>
      </c>
      <c r="Z140" s="136" t="s">
        <v>254</v>
      </c>
      <c r="AA140" s="136" t="s">
        <v>277</v>
      </c>
      <c r="AB140" s="136" t="s">
        <v>90</v>
      </c>
      <c r="AC140" s="135"/>
      <c r="AD140" s="137"/>
      <c r="AE140" s="209">
        <v>19790331</v>
      </c>
      <c r="AF140" s="209">
        <v>19790331</v>
      </c>
      <c r="AG140" s="138" t="s">
        <v>900</v>
      </c>
      <c r="AH140" s="205"/>
      <c r="AI140" s="139">
        <v>762.54</v>
      </c>
      <c r="AJ140" s="136" t="s">
        <v>901</v>
      </c>
      <c r="AK140" s="140">
        <v>2</v>
      </c>
      <c r="AL140" s="136" t="s">
        <v>305</v>
      </c>
      <c r="AM140" s="136" t="s">
        <v>644</v>
      </c>
      <c r="AN140" s="136" t="s">
        <v>342</v>
      </c>
      <c r="AO140" s="136" t="s">
        <v>353</v>
      </c>
      <c r="AP140" s="183">
        <v>80000</v>
      </c>
      <c r="AQ140" s="183">
        <v>61003200</v>
      </c>
      <c r="AR140" s="183">
        <v>61003200</v>
      </c>
      <c r="AS140" s="136" t="s">
        <v>268</v>
      </c>
      <c r="AT140" s="136" t="s">
        <v>21</v>
      </c>
      <c r="AU140" s="136" t="s">
        <v>562</v>
      </c>
      <c r="AV140" s="136" t="s">
        <v>494</v>
      </c>
      <c r="AW140" s="136" t="s">
        <v>525</v>
      </c>
      <c r="AX140" s="216"/>
      <c r="AY140" s="216"/>
      <c r="AZ140" s="216"/>
      <c r="BA140" s="136"/>
      <c r="BB140" s="136"/>
      <c r="BC140" s="136" t="s">
        <v>360</v>
      </c>
      <c r="BD140" s="136" t="s">
        <v>360</v>
      </c>
    </row>
    <row r="141" spans="4:56" ht="24" customHeight="1">
      <c r="D141" s="194"/>
      <c r="E141" s="135"/>
      <c r="F141" s="136" t="s">
        <v>761</v>
      </c>
      <c r="G141" s="136" t="s">
        <v>279</v>
      </c>
      <c r="H141" s="215" t="s">
        <v>1233</v>
      </c>
      <c r="I141" s="215"/>
      <c r="J141" s="215" t="s">
        <v>1234</v>
      </c>
      <c r="K141" s="135" t="s">
        <v>1224</v>
      </c>
      <c r="L141" s="144">
        <v>23</v>
      </c>
      <c r="M141" s="192">
        <v>3210221</v>
      </c>
      <c r="N141" s="192" t="s">
        <v>674</v>
      </c>
      <c r="O141" s="192" t="s">
        <v>675</v>
      </c>
      <c r="P141" s="192" t="s">
        <v>654</v>
      </c>
      <c r="Q141" s="182" t="s">
        <v>704</v>
      </c>
      <c r="R141" s="135" t="s">
        <v>1230</v>
      </c>
      <c r="S141" s="135"/>
      <c r="T141" s="135">
        <v>15</v>
      </c>
      <c r="U141" s="192" t="s">
        <v>641</v>
      </c>
      <c r="V141" s="192" t="s">
        <v>642</v>
      </c>
      <c r="W141" s="135">
        <v>100</v>
      </c>
      <c r="X141" s="182" t="s">
        <v>1194</v>
      </c>
      <c r="Y141" s="136" t="s">
        <v>899</v>
      </c>
      <c r="Z141" s="136" t="s">
        <v>254</v>
      </c>
      <c r="AA141" s="136" t="s">
        <v>277</v>
      </c>
      <c r="AB141" s="136" t="s">
        <v>90</v>
      </c>
      <c r="AC141" s="135"/>
      <c r="AD141" s="137"/>
      <c r="AE141" s="209">
        <v>19920228</v>
      </c>
      <c r="AF141" s="209">
        <v>19920228</v>
      </c>
      <c r="AG141" s="138" t="s">
        <v>914</v>
      </c>
      <c r="AH141" s="205">
        <v>7920000</v>
      </c>
      <c r="AI141" s="139">
        <v>44.24</v>
      </c>
      <c r="AJ141" s="136" t="s">
        <v>901</v>
      </c>
      <c r="AK141" s="140">
        <v>1</v>
      </c>
      <c r="AL141" s="136" t="s">
        <v>329</v>
      </c>
      <c r="AM141" s="136" t="s">
        <v>851</v>
      </c>
      <c r="AN141" s="136" t="s">
        <v>342</v>
      </c>
      <c r="AO141" s="136" t="s">
        <v>352</v>
      </c>
      <c r="AP141" s="183">
        <v>100000</v>
      </c>
      <c r="AQ141" s="183">
        <v>4424000</v>
      </c>
      <c r="AR141" s="183">
        <v>7920000</v>
      </c>
      <c r="AS141" s="136" t="s">
        <v>268</v>
      </c>
      <c r="AT141" s="136" t="s">
        <v>21</v>
      </c>
      <c r="AU141" s="136" t="s">
        <v>562</v>
      </c>
      <c r="AV141" s="136" t="s">
        <v>494</v>
      </c>
      <c r="AW141" s="136" t="s">
        <v>525</v>
      </c>
      <c r="AX141" s="216"/>
      <c r="AY141" s="216"/>
      <c r="AZ141" s="216"/>
      <c r="BA141" s="136"/>
      <c r="BB141" s="136"/>
      <c r="BC141" s="136" t="s">
        <v>360</v>
      </c>
      <c r="BD141" s="136" t="s">
        <v>360</v>
      </c>
    </row>
    <row r="142" spans="4:56" ht="24" customHeight="1">
      <c r="D142" s="194"/>
      <c r="E142" s="135"/>
      <c r="F142" s="136" t="s">
        <v>761</v>
      </c>
      <c r="G142" s="136" t="s">
        <v>279</v>
      </c>
      <c r="H142" s="215" t="s">
        <v>1235</v>
      </c>
      <c r="I142" s="215"/>
      <c r="J142" s="215" t="s">
        <v>1045</v>
      </c>
      <c r="K142" s="135" t="s">
        <v>1046</v>
      </c>
      <c r="L142" s="144">
        <v>23</v>
      </c>
      <c r="M142" s="192">
        <v>3210221</v>
      </c>
      <c r="N142" s="192" t="s">
        <v>674</v>
      </c>
      <c r="O142" s="192" t="s">
        <v>675</v>
      </c>
      <c r="P142" s="192" t="s">
        <v>654</v>
      </c>
      <c r="Q142" s="182" t="s">
        <v>704</v>
      </c>
      <c r="R142" s="135" t="s">
        <v>1230</v>
      </c>
      <c r="S142" s="135"/>
      <c r="T142" s="135">
        <v>15</v>
      </c>
      <c r="U142" s="192" t="s">
        <v>641</v>
      </c>
      <c r="V142" s="192" t="s">
        <v>642</v>
      </c>
      <c r="W142" s="135">
        <v>100</v>
      </c>
      <c r="X142" s="182" t="s">
        <v>1194</v>
      </c>
      <c r="Y142" s="136" t="s">
        <v>899</v>
      </c>
      <c r="Z142" s="136" t="s">
        <v>254</v>
      </c>
      <c r="AA142" s="136" t="s">
        <v>277</v>
      </c>
      <c r="AB142" s="136" t="s">
        <v>90</v>
      </c>
      <c r="AC142" s="135"/>
      <c r="AD142" s="137"/>
      <c r="AE142" s="209">
        <v>19810630</v>
      </c>
      <c r="AF142" s="209">
        <v>19810630</v>
      </c>
      <c r="AG142" s="138" t="s">
        <v>900</v>
      </c>
      <c r="AH142" s="205"/>
      <c r="AI142" s="139">
        <v>23.21</v>
      </c>
      <c r="AJ142" s="136" t="s">
        <v>901</v>
      </c>
      <c r="AK142" s="140">
        <v>1</v>
      </c>
      <c r="AL142" s="136" t="s">
        <v>296</v>
      </c>
      <c r="AM142" s="136" t="s">
        <v>644</v>
      </c>
      <c r="AN142" s="136" t="s">
        <v>342</v>
      </c>
      <c r="AO142" s="136" t="s">
        <v>353</v>
      </c>
      <c r="AP142" s="183">
        <v>80000</v>
      </c>
      <c r="AQ142" s="183">
        <v>1856800</v>
      </c>
      <c r="AR142" s="183">
        <v>1856800</v>
      </c>
      <c r="AS142" s="136" t="s">
        <v>268</v>
      </c>
      <c r="AT142" s="136" t="s">
        <v>21</v>
      </c>
      <c r="AU142" s="136" t="s">
        <v>562</v>
      </c>
      <c r="AV142" s="136" t="s">
        <v>494</v>
      </c>
      <c r="AW142" s="136" t="s">
        <v>525</v>
      </c>
      <c r="AX142" s="216"/>
      <c r="AY142" s="216"/>
      <c r="AZ142" s="216"/>
      <c r="BA142" s="136"/>
      <c r="BB142" s="136"/>
      <c r="BC142" s="136" t="s">
        <v>360</v>
      </c>
      <c r="BD142" s="136" t="s">
        <v>360</v>
      </c>
    </row>
    <row r="143" spans="4:56" ht="24" customHeight="1">
      <c r="D143" s="194"/>
      <c r="E143" s="135"/>
      <c r="F143" s="136" t="s">
        <v>761</v>
      </c>
      <c r="G143" s="136" t="s">
        <v>279</v>
      </c>
      <c r="H143" s="215" t="s">
        <v>1236</v>
      </c>
      <c r="I143" s="215"/>
      <c r="J143" s="215" t="s">
        <v>1048</v>
      </c>
      <c r="K143" s="135" t="s">
        <v>1049</v>
      </c>
      <c r="L143" s="144">
        <v>23</v>
      </c>
      <c r="M143" s="192">
        <v>3210221</v>
      </c>
      <c r="N143" s="192" t="s">
        <v>674</v>
      </c>
      <c r="O143" s="192" t="s">
        <v>675</v>
      </c>
      <c r="P143" s="192" t="s">
        <v>654</v>
      </c>
      <c r="Q143" s="182" t="s">
        <v>704</v>
      </c>
      <c r="R143" s="135" t="s">
        <v>1230</v>
      </c>
      <c r="S143" s="135"/>
      <c r="T143" s="135">
        <v>15</v>
      </c>
      <c r="U143" s="192" t="s">
        <v>641</v>
      </c>
      <c r="V143" s="192" t="s">
        <v>642</v>
      </c>
      <c r="W143" s="135">
        <v>100</v>
      </c>
      <c r="X143" s="182" t="s">
        <v>1194</v>
      </c>
      <c r="Y143" s="136" t="s">
        <v>899</v>
      </c>
      <c r="Z143" s="136" t="s">
        <v>254</v>
      </c>
      <c r="AA143" s="136" t="s">
        <v>277</v>
      </c>
      <c r="AB143" s="136" t="s">
        <v>90</v>
      </c>
      <c r="AC143" s="135"/>
      <c r="AD143" s="137"/>
      <c r="AE143" s="209">
        <v>19850331</v>
      </c>
      <c r="AF143" s="209">
        <v>19850331</v>
      </c>
      <c r="AG143" s="138" t="s">
        <v>900</v>
      </c>
      <c r="AH143" s="205"/>
      <c r="AI143" s="139">
        <v>5</v>
      </c>
      <c r="AJ143" s="136" t="s">
        <v>901</v>
      </c>
      <c r="AK143" s="140">
        <v>1</v>
      </c>
      <c r="AL143" s="136" t="s">
        <v>296</v>
      </c>
      <c r="AM143" s="136" t="s">
        <v>851</v>
      </c>
      <c r="AN143" s="136" t="s">
        <v>342</v>
      </c>
      <c r="AO143" s="136" t="s">
        <v>352</v>
      </c>
      <c r="AP143" s="183">
        <v>100000</v>
      </c>
      <c r="AQ143" s="183">
        <v>500000</v>
      </c>
      <c r="AR143" s="183">
        <v>500000</v>
      </c>
      <c r="AS143" s="136" t="s">
        <v>268</v>
      </c>
      <c r="AT143" s="136" t="s">
        <v>21</v>
      </c>
      <c r="AU143" s="136" t="s">
        <v>562</v>
      </c>
      <c r="AV143" s="136" t="s">
        <v>494</v>
      </c>
      <c r="AW143" s="136" t="s">
        <v>525</v>
      </c>
      <c r="AX143" s="216"/>
      <c r="AY143" s="216"/>
      <c r="AZ143" s="216"/>
      <c r="BA143" s="136"/>
      <c r="BB143" s="136"/>
      <c r="BC143" s="136" t="s">
        <v>360</v>
      </c>
      <c r="BD143" s="136" t="s">
        <v>360</v>
      </c>
    </row>
    <row r="144" spans="4:56" ht="24" customHeight="1">
      <c r="D144" s="194"/>
      <c r="E144" s="135"/>
      <c r="F144" s="136" t="s">
        <v>761</v>
      </c>
      <c r="G144" s="136" t="s">
        <v>279</v>
      </c>
      <c r="H144" s="215" t="s">
        <v>1237</v>
      </c>
      <c r="I144" s="215"/>
      <c r="J144" s="215" t="s">
        <v>1238</v>
      </c>
      <c r="K144" s="135" t="s">
        <v>1239</v>
      </c>
      <c r="L144" s="144">
        <v>23</v>
      </c>
      <c r="M144" s="192">
        <v>3210221</v>
      </c>
      <c r="N144" s="192" t="s">
        <v>674</v>
      </c>
      <c r="O144" s="192" t="s">
        <v>675</v>
      </c>
      <c r="P144" s="192" t="s">
        <v>654</v>
      </c>
      <c r="Q144" s="182" t="s">
        <v>704</v>
      </c>
      <c r="R144" s="135" t="s">
        <v>1230</v>
      </c>
      <c r="S144" s="135"/>
      <c r="T144" s="135">
        <v>15</v>
      </c>
      <c r="U144" s="192" t="s">
        <v>641</v>
      </c>
      <c r="V144" s="192" t="s">
        <v>642</v>
      </c>
      <c r="W144" s="135">
        <v>100</v>
      </c>
      <c r="X144" s="182" t="s">
        <v>1194</v>
      </c>
      <c r="Y144" s="136" t="s">
        <v>899</v>
      </c>
      <c r="Z144" s="136" t="s">
        <v>254</v>
      </c>
      <c r="AA144" s="136" t="s">
        <v>277</v>
      </c>
      <c r="AB144" s="136" t="s">
        <v>90</v>
      </c>
      <c r="AC144" s="135"/>
      <c r="AD144" s="137"/>
      <c r="AE144" s="209">
        <v>19961231</v>
      </c>
      <c r="AF144" s="209">
        <v>19961231</v>
      </c>
      <c r="AG144" s="138" t="s">
        <v>914</v>
      </c>
      <c r="AH144" s="205">
        <v>10681000</v>
      </c>
      <c r="AI144" s="139">
        <v>19</v>
      </c>
      <c r="AJ144" s="136" t="s">
        <v>901</v>
      </c>
      <c r="AK144" s="140">
        <v>1</v>
      </c>
      <c r="AL144" s="136" t="s">
        <v>315</v>
      </c>
      <c r="AM144" s="136" t="s">
        <v>851</v>
      </c>
      <c r="AN144" s="136" t="s">
        <v>342</v>
      </c>
      <c r="AO144" s="136" t="s">
        <v>352</v>
      </c>
      <c r="AP144" s="183">
        <v>100000</v>
      </c>
      <c r="AQ144" s="183">
        <v>1900000</v>
      </c>
      <c r="AR144" s="183">
        <v>10681000</v>
      </c>
      <c r="AS144" s="136" t="s">
        <v>268</v>
      </c>
      <c r="AT144" s="136" t="s">
        <v>21</v>
      </c>
      <c r="AU144" s="136" t="s">
        <v>562</v>
      </c>
      <c r="AV144" s="136" t="s">
        <v>494</v>
      </c>
      <c r="AW144" s="136" t="s">
        <v>525</v>
      </c>
      <c r="AX144" s="216"/>
      <c r="AY144" s="216"/>
      <c r="AZ144" s="216"/>
      <c r="BA144" s="136"/>
      <c r="BB144" s="136"/>
      <c r="BC144" s="136" t="s">
        <v>360</v>
      </c>
      <c r="BD144" s="136" t="s">
        <v>360</v>
      </c>
    </row>
    <row r="145" spans="4:56" ht="24" customHeight="1">
      <c r="D145" s="194"/>
      <c r="E145" s="135"/>
      <c r="F145" s="136" t="s">
        <v>761</v>
      </c>
      <c r="G145" s="136" t="s">
        <v>279</v>
      </c>
      <c r="H145" s="215" t="s">
        <v>1240</v>
      </c>
      <c r="I145" s="215"/>
      <c r="J145" s="215" t="s">
        <v>1241</v>
      </c>
      <c r="K145" s="135" t="s">
        <v>1242</v>
      </c>
      <c r="L145" s="144">
        <v>23</v>
      </c>
      <c r="M145" s="192">
        <v>3210221</v>
      </c>
      <c r="N145" s="192" t="s">
        <v>674</v>
      </c>
      <c r="O145" s="192" t="s">
        <v>675</v>
      </c>
      <c r="P145" s="192" t="s">
        <v>654</v>
      </c>
      <c r="Q145" s="182" t="s">
        <v>704</v>
      </c>
      <c r="R145" s="135" t="s">
        <v>1230</v>
      </c>
      <c r="S145" s="135"/>
      <c r="T145" s="135">
        <v>15</v>
      </c>
      <c r="U145" s="192" t="s">
        <v>641</v>
      </c>
      <c r="V145" s="192" t="s">
        <v>642</v>
      </c>
      <c r="W145" s="135">
        <v>100</v>
      </c>
      <c r="X145" s="182" t="s">
        <v>1194</v>
      </c>
      <c r="Y145" s="136" t="s">
        <v>899</v>
      </c>
      <c r="Z145" s="136" t="s">
        <v>254</v>
      </c>
      <c r="AA145" s="136" t="s">
        <v>277</v>
      </c>
      <c r="AB145" s="136" t="s">
        <v>90</v>
      </c>
      <c r="AC145" s="135"/>
      <c r="AD145" s="137"/>
      <c r="AE145" s="209">
        <v>19920228</v>
      </c>
      <c r="AF145" s="209">
        <v>19920228</v>
      </c>
      <c r="AG145" s="138" t="s">
        <v>900</v>
      </c>
      <c r="AH145" s="205"/>
      <c r="AI145" s="139">
        <v>12.91</v>
      </c>
      <c r="AJ145" s="136" t="s">
        <v>901</v>
      </c>
      <c r="AK145" s="140">
        <v>1</v>
      </c>
      <c r="AL145" s="136" t="s">
        <v>329</v>
      </c>
      <c r="AM145" s="136" t="s">
        <v>851</v>
      </c>
      <c r="AN145" s="136" t="s">
        <v>342</v>
      </c>
      <c r="AO145" s="136" t="s">
        <v>352</v>
      </c>
      <c r="AP145" s="183">
        <v>100000</v>
      </c>
      <c r="AQ145" s="183">
        <v>1291000</v>
      </c>
      <c r="AR145" s="183">
        <v>1291000</v>
      </c>
      <c r="AS145" s="136" t="s">
        <v>268</v>
      </c>
      <c r="AT145" s="136" t="s">
        <v>21</v>
      </c>
      <c r="AU145" s="136" t="s">
        <v>562</v>
      </c>
      <c r="AV145" s="136" t="s">
        <v>494</v>
      </c>
      <c r="AW145" s="136" t="s">
        <v>525</v>
      </c>
      <c r="AX145" s="216"/>
      <c r="AY145" s="216"/>
      <c r="AZ145" s="216"/>
      <c r="BA145" s="136"/>
      <c r="BB145" s="136"/>
      <c r="BC145" s="136" t="s">
        <v>360</v>
      </c>
      <c r="BD145" s="136" t="s">
        <v>360</v>
      </c>
    </row>
    <row r="146" spans="4:56" ht="24" customHeight="1">
      <c r="D146" s="194"/>
      <c r="E146" s="135"/>
      <c r="F146" s="136" t="s">
        <v>761</v>
      </c>
      <c r="G146" s="136" t="s">
        <v>279</v>
      </c>
      <c r="H146" s="215" t="s">
        <v>1243</v>
      </c>
      <c r="I146" s="215"/>
      <c r="J146" s="215" t="s">
        <v>648</v>
      </c>
      <c r="K146" s="135" t="s">
        <v>949</v>
      </c>
      <c r="L146" s="144">
        <v>23</v>
      </c>
      <c r="M146" s="192">
        <v>3210221</v>
      </c>
      <c r="N146" s="192" t="s">
        <v>674</v>
      </c>
      <c r="O146" s="192" t="s">
        <v>675</v>
      </c>
      <c r="P146" s="192" t="s">
        <v>654</v>
      </c>
      <c r="Q146" s="182" t="s">
        <v>704</v>
      </c>
      <c r="R146" s="135" t="s">
        <v>1230</v>
      </c>
      <c r="S146" s="135"/>
      <c r="T146" s="135">
        <v>15</v>
      </c>
      <c r="U146" s="192" t="s">
        <v>641</v>
      </c>
      <c r="V146" s="192" t="s">
        <v>642</v>
      </c>
      <c r="W146" s="135">
        <v>100</v>
      </c>
      <c r="X146" s="182" t="s">
        <v>1194</v>
      </c>
      <c r="Y146" s="136" t="s">
        <v>899</v>
      </c>
      <c r="Z146" s="136" t="s">
        <v>254</v>
      </c>
      <c r="AA146" s="136" t="s">
        <v>277</v>
      </c>
      <c r="AB146" s="136" t="s">
        <v>90</v>
      </c>
      <c r="AC146" s="135"/>
      <c r="AD146" s="137"/>
      <c r="AE146" s="209">
        <v>19790831</v>
      </c>
      <c r="AF146" s="209">
        <v>19790831</v>
      </c>
      <c r="AG146" s="138" t="s">
        <v>900</v>
      </c>
      <c r="AH146" s="205"/>
      <c r="AI146" s="139">
        <v>3.31</v>
      </c>
      <c r="AJ146" s="136" t="s">
        <v>901</v>
      </c>
      <c r="AK146" s="140">
        <v>1</v>
      </c>
      <c r="AL146" s="136" t="s">
        <v>329</v>
      </c>
      <c r="AM146" s="136" t="s">
        <v>851</v>
      </c>
      <c r="AN146" s="136" t="s">
        <v>342</v>
      </c>
      <c r="AO146" s="136" t="s">
        <v>352</v>
      </c>
      <c r="AP146" s="183">
        <v>100000</v>
      </c>
      <c r="AQ146" s="183">
        <v>331000</v>
      </c>
      <c r="AR146" s="183">
        <v>331000</v>
      </c>
      <c r="AS146" s="136" t="s">
        <v>268</v>
      </c>
      <c r="AT146" s="136" t="s">
        <v>21</v>
      </c>
      <c r="AU146" s="136" t="s">
        <v>562</v>
      </c>
      <c r="AV146" s="136" t="s">
        <v>494</v>
      </c>
      <c r="AW146" s="136" t="s">
        <v>525</v>
      </c>
      <c r="AX146" s="216"/>
      <c r="AY146" s="216"/>
      <c r="AZ146" s="216"/>
      <c r="BA146" s="136"/>
      <c r="BB146" s="136"/>
      <c r="BC146" s="136" t="s">
        <v>360</v>
      </c>
      <c r="BD146" s="136" t="s">
        <v>360</v>
      </c>
    </row>
    <row r="147" spans="4:56" ht="24" customHeight="1">
      <c r="D147" s="194"/>
      <c r="E147" s="135"/>
      <c r="F147" s="136" t="s">
        <v>761</v>
      </c>
      <c r="G147" s="136" t="s">
        <v>279</v>
      </c>
      <c r="H147" s="215" t="s">
        <v>1244</v>
      </c>
      <c r="I147" s="215"/>
      <c r="J147" s="215" t="s">
        <v>1245</v>
      </c>
      <c r="K147" s="135" t="s">
        <v>1246</v>
      </c>
      <c r="L147" s="144">
        <v>23</v>
      </c>
      <c r="M147" s="192">
        <v>3210221</v>
      </c>
      <c r="N147" s="192" t="s">
        <v>674</v>
      </c>
      <c r="O147" s="192" t="s">
        <v>675</v>
      </c>
      <c r="P147" s="192" t="s">
        <v>654</v>
      </c>
      <c r="Q147" s="182" t="s">
        <v>704</v>
      </c>
      <c r="R147" s="135" t="s">
        <v>1230</v>
      </c>
      <c r="S147" s="135"/>
      <c r="T147" s="135">
        <v>15</v>
      </c>
      <c r="U147" s="192" t="s">
        <v>641</v>
      </c>
      <c r="V147" s="192" t="s">
        <v>642</v>
      </c>
      <c r="W147" s="135">
        <v>100</v>
      </c>
      <c r="X147" s="182" t="s">
        <v>1194</v>
      </c>
      <c r="Y147" s="136" t="s">
        <v>899</v>
      </c>
      <c r="Z147" s="136" t="s">
        <v>254</v>
      </c>
      <c r="AA147" s="136" t="s">
        <v>277</v>
      </c>
      <c r="AB147" s="136" t="s">
        <v>90</v>
      </c>
      <c r="AC147" s="135"/>
      <c r="AD147" s="137"/>
      <c r="AE147" s="209">
        <v>19850331</v>
      </c>
      <c r="AF147" s="209">
        <v>19850331</v>
      </c>
      <c r="AG147" s="138" t="s">
        <v>900</v>
      </c>
      <c r="AH147" s="205"/>
      <c r="AI147" s="139">
        <v>7</v>
      </c>
      <c r="AJ147" s="136" t="s">
        <v>901</v>
      </c>
      <c r="AK147" s="140">
        <v>1</v>
      </c>
      <c r="AL147" s="136" t="s">
        <v>329</v>
      </c>
      <c r="AM147" s="136" t="s">
        <v>851</v>
      </c>
      <c r="AN147" s="136" t="s">
        <v>342</v>
      </c>
      <c r="AO147" s="136" t="s">
        <v>352</v>
      </c>
      <c r="AP147" s="183">
        <v>100000</v>
      </c>
      <c r="AQ147" s="183">
        <v>700000</v>
      </c>
      <c r="AR147" s="183">
        <v>700000</v>
      </c>
      <c r="AS147" s="136" t="s">
        <v>268</v>
      </c>
      <c r="AT147" s="136" t="s">
        <v>21</v>
      </c>
      <c r="AU147" s="136" t="s">
        <v>562</v>
      </c>
      <c r="AV147" s="136" t="s">
        <v>494</v>
      </c>
      <c r="AW147" s="136" t="s">
        <v>525</v>
      </c>
      <c r="AX147" s="216"/>
      <c r="AY147" s="216"/>
      <c r="AZ147" s="216"/>
      <c r="BA147" s="136"/>
      <c r="BB147" s="136"/>
      <c r="BC147" s="136" t="s">
        <v>360</v>
      </c>
      <c r="BD147" s="136" t="s">
        <v>360</v>
      </c>
    </row>
    <row r="148" spans="4:56" ht="24" customHeight="1">
      <c r="D148" s="194"/>
      <c r="E148" s="135"/>
      <c r="F148" s="136" t="s">
        <v>765</v>
      </c>
      <c r="G148" s="136" t="s">
        <v>279</v>
      </c>
      <c r="H148" s="215" t="s">
        <v>1105</v>
      </c>
      <c r="I148" s="215"/>
      <c r="J148" s="215" t="s">
        <v>1228</v>
      </c>
      <c r="K148" s="135" t="s">
        <v>1229</v>
      </c>
      <c r="L148" s="144">
        <v>9</v>
      </c>
      <c r="M148" s="192">
        <v>3210207</v>
      </c>
      <c r="N148" s="192" t="s">
        <v>674</v>
      </c>
      <c r="O148" s="192" t="s">
        <v>675</v>
      </c>
      <c r="P148" s="192" t="s">
        <v>663</v>
      </c>
      <c r="Q148" s="182" t="s">
        <v>685</v>
      </c>
      <c r="R148" s="135" t="s">
        <v>1106</v>
      </c>
      <c r="S148" s="135"/>
      <c r="T148" s="135">
        <v>15</v>
      </c>
      <c r="U148" s="192" t="s">
        <v>641</v>
      </c>
      <c r="V148" s="192" t="s">
        <v>642</v>
      </c>
      <c r="W148" s="135">
        <v>100</v>
      </c>
      <c r="X148" s="182" t="s">
        <v>1194</v>
      </c>
      <c r="Y148" s="136" t="s">
        <v>899</v>
      </c>
      <c r="Z148" s="136" t="s">
        <v>254</v>
      </c>
      <c r="AA148" s="136" t="s">
        <v>277</v>
      </c>
      <c r="AB148" s="136" t="s">
        <v>90</v>
      </c>
      <c r="AC148" s="135"/>
      <c r="AD148" s="137"/>
      <c r="AE148" s="209">
        <v>19880310</v>
      </c>
      <c r="AF148" s="209">
        <v>19880310</v>
      </c>
      <c r="AG148" s="138" t="s">
        <v>914</v>
      </c>
      <c r="AH148" s="205">
        <v>576200000</v>
      </c>
      <c r="AI148" s="139">
        <v>2616</v>
      </c>
      <c r="AJ148" s="136" t="s">
        <v>901</v>
      </c>
      <c r="AK148" s="140">
        <v>3</v>
      </c>
      <c r="AL148" s="136" t="s">
        <v>302</v>
      </c>
      <c r="AM148" s="136" t="s">
        <v>855</v>
      </c>
      <c r="AN148" s="136" t="s">
        <v>342</v>
      </c>
      <c r="AO148" s="136" t="s">
        <v>351</v>
      </c>
      <c r="AP148" s="183">
        <v>135000</v>
      </c>
      <c r="AQ148" s="183">
        <v>353160000</v>
      </c>
      <c r="AR148" s="183">
        <v>576200000</v>
      </c>
      <c r="AS148" s="136" t="s">
        <v>268</v>
      </c>
      <c r="AT148" s="136" t="s">
        <v>21</v>
      </c>
      <c r="AU148" s="136" t="s">
        <v>562</v>
      </c>
      <c r="AV148" s="136" t="s">
        <v>494</v>
      </c>
      <c r="AW148" s="136" t="s">
        <v>525</v>
      </c>
      <c r="AX148" s="216"/>
      <c r="AY148" s="216"/>
      <c r="AZ148" s="216"/>
      <c r="BA148" s="136"/>
      <c r="BB148" s="136"/>
      <c r="BC148" s="136" t="s">
        <v>360</v>
      </c>
      <c r="BD148" s="136" t="s">
        <v>360</v>
      </c>
    </row>
    <row r="149" spans="4:56" ht="24" customHeight="1">
      <c r="D149" s="194"/>
      <c r="E149" s="135"/>
      <c r="F149" s="136" t="s">
        <v>765</v>
      </c>
      <c r="G149" s="136" t="s">
        <v>279</v>
      </c>
      <c r="H149" s="215" t="s">
        <v>1247</v>
      </c>
      <c r="I149" s="215"/>
      <c r="J149" s="215" t="s">
        <v>664</v>
      </c>
      <c r="K149" s="135" t="s">
        <v>1248</v>
      </c>
      <c r="L149" s="144">
        <v>9</v>
      </c>
      <c r="M149" s="192">
        <v>3210207</v>
      </c>
      <c r="N149" s="192" t="s">
        <v>674</v>
      </c>
      <c r="O149" s="192" t="s">
        <v>675</v>
      </c>
      <c r="P149" s="192" t="s">
        <v>663</v>
      </c>
      <c r="Q149" s="182" t="s">
        <v>685</v>
      </c>
      <c r="R149" s="135" t="s">
        <v>1106</v>
      </c>
      <c r="S149" s="135"/>
      <c r="T149" s="135">
        <v>15</v>
      </c>
      <c r="U149" s="192" t="s">
        <v>641</v>
      </c>
      <c r="V149" s="192" t="s">
        <v>642</v>
      </c>
      <c r="W149" s="135">
        <v>100</v>
      </c>
      <c r="X149" s="182" t="s">
        <v>1194</v>
      </c>
      <c r="Y149" s="136" t="s">
        <v>899</v>
      </c>
      <c r="Z149" s="136" t="s">
        <v>254</v>
      </c>
      <c r="AA149" s="136" t="s">
        <v>277</v>
      </c>
      <c r="AB149" s="136" t="s">
        <v>90</v>
      </c>
      <c r="AC149" s="135"/>
      <c r="AD149" s="137"/>
      <c r="AE149" s="209">
        <v>19880310</v>
      </c>
      <c r="AF149" s="209">
        <v>19880310</v>
      </c>
      <c r="AG149" s="138" t="s">
        <v>914</v>
      </c>
      <c r="AH149" s="205">
        <v>87120000</v>
      </c>
      <c r="AI149" s="139">
        <v>396</v>
      </c>
      <c r="AJ149" s="136" t="s">
        <v>901</v>
      </c>
      <c r="AK149" s="140">
        <v>1</v>
      </c>
      <c r="AL149" s="136" t="s">
        <v>304</v>
      </c>
      <c r="AM149" s="136" t="s">
        <v>855</v>
      </c>
      <c r="AN149" s="136" t="s">
        <v>342</v>
      </c>
      <c r="AO149" s="136" t="s">
        <v>351</v>
      </c>
      <c r="AP149" s="183">
        <v>135000</v>
      </c>
      <c r="AQ149" s="183">
        <v>53460000</v>
      </c>
      <c r="AR149" s="183">
        <v>87120000</v>
      </c>
      <c r="AS149" s="136" t="s">
        <v>268</v>
      </c>
      <c r="AT149" s="136" t="s">
        <v>21</v>
      </c>
      <c r="AU149" s="136" t="s">
        <v>562</v>
      </c>
      <c r="AV149" s="136" t="s">
        <v>494</v>
      </c>
      <c r="AW149" s="136" t="s">
        <v>525</v>
      </c>
      <c r="AX149" s="216"/>
      <c r="AY149" s="216"/>
      <c r="AZ149" s="216"/>
      <c r="BA149" s="136"/>
      <c r="BB149" s="136"/>
      <c r="BC149" s="136" t="s">
        <v>360</v>
      </c>
      <c r="BD149" s="136" t="s">
        <v>360</v>
      </c>
    </row>
    <row r="150" spans="4:56" ht="24" customHeight="1">
      <c r="D150" s="194"/>
      <c r="E150" s="135"/>
      <c r="F150" s="136" t="s">
        <v>765</v>
      </c>
      <c r="G150" s="136" t="s">
        <v>279</v>
      </c>
      <c r="H150" s="215" t="s">
        <v>1249</v>
      </c>
      <c r="I150" s="215"/>
      <c r="J150" s="215" t="s">
        <v>662</v>
      </c>
      <c r="K150" s="135" t="s">
        <v>1202</v>
      </c>
      <c r="L150" s="144">
        <v>9</v>
      </c>
      <c r="M150" s="192">
        <v>3210207</v>
      </c>
      <c r="N150" s="192" t="s">
        <v>674</v>
      </c>
      <c r="O150" s="192" t="s">
        <v>675</v>
      </c>
      <c r="P150" s="192" t="s">
        <v>663</v>
      </c>
      <c r="Q150" s="182" t="s">
        <v>685</v>
      </c>
      <c r="R150" s="135" t="s">
        <v>1106</v>
      </c>
      <c r="S150" s="135"/>
      <c r="T150" s="135">
        <v>15</v>
      </c>
      <c r="U150" s="192" t="s">
        <v>641</v>
      </c>
      <c r="V150" s="192" t="s">
        <v>642</v>
      </c>
      <c r="W150" s="135">
        <v>100</v>
      </c>
      <c r="X150" s="182" t="s">
        <v>1194</v>
      </c>
      <c r="Y150" s="136" t="s">
        <v>899</v>
      </c>
      <c r="Z150" s="136" t="s">
        <v>254</v>
      </c>
      <c r="AA150" s="136" t="s">
        <v>277</v>
      </c>
      <c r="AB150" s="136" t="s">
        <v>90</v>
      </c>
      <c r="AC150" s="135"/>
      <c r="AD150" s="137"/>
      <c r="AE150" s="209">
        <v>19790331</v>
      </c>
      <c r="AF150" s="209">
        <v>19790331</v>
      </c>
      <c r="AG150" s="138" t="s">
        <v>900</v>
      </c>
      <c r="AH150" s="205"/>
      <c r="AI150" s="139">
        <v>727.36</v>
      </c>
      <c r="AJ150" s="136" t="s">
        <v>901</v>
      </c>
      <c r="AK150" s="140">
        <v>1</v>
      </c>
      <c r="AL150" s="136" t="s">
        <v>305</v>
      </c>
      <c r="AM150" s="136" t="s">
        <v>855</v>
      </c>
      <c r="AN150" s="136" t="s">
        <v>342</v>
      </c>
      <c r="AO150" s="136" t="s">
        <v>351</v>
      </c>
      <c r="AP150" s="183">
        <v>135000</v>
      </c>
      <c r="AQ150" s="183">
        <v>98193600</v>
      </c>
      <c r="AR150" s="183">
        <v>98193600</v>
      </c>
      <c r="AS150" s="136" t="s">
        <v>268</v>
      </c>
      <c r="AT150" s="136" t="s">
        <v>21</v>
      </c>
      <c r="AU150" s="136" t="s">
        <v>562</v>
      </c>
      <c r="AV150" s="136" t="s">
        <v>494</v>
      </c>
      <c r="AW150" s="136" t="s">
        <v>525</v>
      </c>
      <c r="AX150" s="216"/>
      <c r="AY150" s="216"/>
      <c r="AZ150" s="216"/>
      <c r="BA150" s="136"/>
      <c r="BB150" s="136"/>
      <c r="BC150" s="136" t="s">
        <v>360</v>
      </c>
      <c r="BD150" s="136" t="s">
        <v>360</v>
      </c>
    </row>
    <row r="151" spans="4:56" ht="24" customHeight="1">
      <c r="D151" s="194"/>
      <c r="E151" s="135"/>
      <c r="F151" s="136" t="s">
        <v>765</v>
      </c>
      <c r="G151" s="136" t="s">
        <v>279</v>
      </c>
      <c r="H151" s="215" t="s">
        <v>1250</v>
      </c>
      <c r="I151" s="215"/>
      <c r="J151" s="215" t="s">
        <v>1207</v>
      </c>
      <c r="K151" s="135" t="s">
        <v>1208</v>
      </c>
      <c r="L151" s="144">
        <v>9</v>
      </c>
      <c r="M151" s="192">
        <v>3210207</v>
      </c>
      <c r="N151" s="192" t="s">
        <v>674</v>
      </c>
      <c r="O151" s="192" t="s">
        <v>675</v>
      </c>
      <c r="P151" s="192" t="s">
        <v>663</v>
      </c>
      <c r="Q151" s="182" t="s">
        <v>685</v>
      </c>
      <c r="R151" s="135" t="s">
        <v>1106</v>
      </c>
      <c r="S151" s="135"/>
      <c r="T151" s="135">
        <v>15</v>
      </c>
      <c r="U151" s="192" t="s">
        <v>641</v>
      </c>
      <c r="V151" s="192" t="s">
        <v>642</v>
      </c>
      <c r="W151" s="135">
        <v>100</v>
      </c>
      <c r="X151" s="182" t="s">
        <v>1194</v>
      </c>
      <c r="Y151" s="136" t="s">
        <v>899</v>
      </c>
      <c r="Z151" s="136" t="s">
        <v>254</v>
      </c>
      <c r="AA151" s="136" t="s">
        <v>277</v>
      </c>
      <c r="AB151" s="136" t="s">
        <v>90</v>
      </c>
      <c r="AC151" s="135"/>
      <c r="AD151" s="137"/>
      <c r="AE151" s="209">
        <v>19800731</v>
      </c>
      <c r="AF151" s="209">
        <v>19800731</v>
      </c>
      <c r="AG151" s="138" t="s">
        <v>900</v>
      </c>
      <c r="AH151" s="205"/>
      <c r="AI151" s="139">
        <v>41</v>
      </c>
      <c r="AJ151" s="136" t="s">
        <v>901</v>
      </c>
      <c r="AK151" s="140">
        <v>1</v>
      </c>
      <c r="AL151" s="136" t="s">
        <v>296</v>
      </c>
      <c r="AM151" s="136" t="s">
        <v>644</v>
      </c>
      <c r="AN151" s="136" t="s">
        <v>342</v>
      </c>
      <c r="AO151" s="136" t="s">
        <v>353</v>
      </c>
      <c r="AP151" s="183">
        <v>80000</v>
      </c>
      <c r="AQ151" s="183">
        <v>3280000</v>
      </c>
      <c r="AR151" s="183">
        <v>3280000</v>
      </c>
      <c r="AS151" s="136" t="s">
        <v>268</v>
      </c>
      <c r="AT151" s="136" t="s">
        <v>21</v>
      </c>
      <c r="AU151" s="136" t="s">
        <v>562</v>
      </c>
      <c r="AV151" s="136" t="s">
        <v>494</v>
      </c>
      <c r="AW151" s="136" t="s">
        <v>525</v>
      </c>
      <c r="AX151" s="216"/>
      <c r="AY151" s="216"/>
      <c r="AZ151" s="216"/>
      <c r="BA151" s="136"/>
      <c r="BB151" s="136"/>
      <c r="BC151" s="136" t="s">
        <v>360</v>
      </c>
      <c r="BD151" s="136" t="s">
        <v>360</v>
      </c>
    </row>
    <row r="152" spans="4:56" ht="24" customHeight="1">
      <c r="D152" s="194"/>
      <c r="E152" s="135"/>
      <c r="F152" s="136" t="s">
        <v>765</v>
      </c>
      <c r="G152" s="136" t="s">
        <v>279</v>
      </c>
      <c r="H152" s="215" t="s">
        <v>1251</v>
      </c>
      <c r="I152" s="215"/>
      <c r="J152" s="215" t="s">
        <v>1223</v>
      </c>
      <c r="K152" s="135" t="s">
        <v>1224</v>
      </c>
      <c r="L152" s="144">
        <v>9</v>
      </c>
      <c r="M152" s="192">
        <v>3210207</v>
      </c>
      <c r="N152" s="192" t="s">
        <v>674</v>
      </c>
      <c r="O152" s="192" t="s">
        <v>675</v>
      </c>
      <c r="P152" s="192" t="s">
        <v>663</v>
      </c>
      <c r="Q152" s="182" t="s">
        <v>685</v>
      </c>
      <c r="R152" s="135" t="s">
        <v>1106</v>
      </c>
      <c r="S152" s="135"/>
      <c r="T152" s="135">
        <v>15</v>
      </c>
      <c r="U152" s="192" t="s">
        <v>641</v>
      </c>
      <c r="V152" s="192" t="s">
        <v>642</v>
      </c>
      <c r="W152" s="135">
        <v>100</v>
      </c>
      <c r="X152" s="182" t="s">
        <v>1194</v>
      </c>
      <c r="Y152" s="136" t="s">
        <v>899</v>
      </c>
      <c r="Z152" s="136" t="s">
        <v>254</v>
      </c>
      <c r="AA152" s="136" t="s">
        <v>277</v>
      </c>
      <c r="AB152" s="136" t="s">
        <v>90</v>
      </c>
      <c r="AC152" s="135"/>
      <c r="AD152" s="137"/>
      <c r="AE152" s="209">
        <v>19880709</v>
      </c>
      <c r="AF152" s="209">
        <v>19880709</v>
      </c>
      <c r="AG152" s="138" t="s">
        <v>900</v>
      </c>
      <c r="AH152" s="205"/>
      <c r="AI152" s="139">
        <v>51.05</v>
      </c>
      <c r="AJ152" s="136" t="s">
        <v>901</v>
      </c>
      <c r="AK152" s="140">
        <v>1</v>
      </c>
      <c r="AL152" s="136" t="s">
        <v>329</v>
      </c>
      <c r="AM152" s="136" t="s">
        <v>855</v>
      </c>
      <c r="AN152" s="136" t="s">
        <v>342</v>
      </c>
      <c r="AO152" s="136" t="s">
        <v>351</v>
      </c>
      <c r="AP152" s="183">
        <v>135000</v>
      </c>
      <c r="AQ152" s="183">
        <v>6891750</v>
      </c>
      <c r="AR152" s="183">
        <v>6891750</v>
      </c>
      <c r="AS152" s="136" t="s">
        <v>268</v>
      </c>
      <c r="AT152" s="136" t="s">
        <v>21</v>
      </c>
      <c r="AU152" s="136" t="s">
        <v>562</v>
      </c>
      <c r="AV152" s="136" t="s">
        <v>494</v>
      </c>
      <c r="AW152" s="136" t="s">
        <v>525</v>
      </c>
      <c r="AX152" s="216"/>
      <c r="AY152" s="216"/>
      <c r="AZ152" s="216"/>
      <c r="BA152" s="136"/>
      <c r="BB152" s="136"/>
      <c r="BC152" s="136" t="s">
        <v>360</v>
      </c>
      <c r="BD152" s="136" t="s">
        <v>360</v>
      </c>
    </row>
    <row r="153" spans="4:56" ht="24" customHeight="1">
      <c r="D153" s="194"/>
      <c r="E153" s="135"/>
      <c r="F153" s="136" t="s">
        <v>765</v>
      </c>
      <c r="G153" s="136" t="s">
        <v>279</v>
      </c>
      <c r="H153" s="215" t="s">
        <v>1252</v>
      </c>
      <c r="I153" s="215"/>
      <c r="J153" s="215" t="s">
        <v>1238</v>
      </c>
      <c r="K153" s="135" t="s">
        <v>1239</v>
      </c>
      <c r="L153" s="144">
        <v>9</v>
      </c>
      <c r="M153" s="192">
        <v>3210207</v>
      </c>
      <c r="N153" s="192" t="s">
        <v>674</v>
      </c>
      <c r="O153" s="192" t="s">
        <v>675</v>
      </c>
      <c r="P153" s="192" t="s">
        <v>663</v>
      </c>
      <c r="Q153" s="182" t="s">
        <v>685</v>
      </c>
      <c r="R153" s="135" t="s">
        <v>1106</v>
      </c>
      <c r="S153" s="135"/>
      <c r="T153" s="135">
        <v>15</v>
      </c>
      <c r="U153" s="192" t="s">
        <v>641</v>
      </c>
      <c r="V153" s="192" t="s">
        <v>642</v>
      </c>
      <c r="W153" s="135">
        <v>100</v>
      </c>
      <c r="X153" s="182" t="s">
        <v>1194</v>
      </c>
      <c r="Y153" s="136" t="s">
        <v>899</v>
      </c>
      <c r="Z153" s="136" t="s">
        <v>254</v>
      </c>
      <c r="AA153" s="136" t="s">
        <v>277</v>
      </c>
      <c r="AB153" s="136" t="s">
        <v>90</v>
      </c>
      <c r="AC153" s="135"/>
      <c r="AD153" s="137"/>
      <c r="AE153" s="209">
        <v>19971231</v>
      </c>
      <c r="AF153" s="209">
        <v>19971231</v>
      </c>
      <c r="AG153" s="138" t="s">
        <v>914</v>
      </c>
      <c r="AH153" s="205">
        <v>10866000</v>
      </c>
      <c r="AI153" s="139">
        <v>19</v>
      </c>
      <c r="AJ153" s="136" t="s">
        <v>901</v>
      </c>
      <c r="AK153" s="140">
        <v>1</v>
      </c>
      <c r="AL153" s="136" t="s">
        <v>315</v>
      </c>
      <c r="AM153" s="136" t="s">
        <v>851</v>
      </c>
      <c r="AN153" s="136" t="s">
        <v>342</v>
      </c>
      <c r="AO153" s="136" t="s">
        <v>352</v>
      </c>
      <c r="AP153" s="183">
        <v>100000</v>
      </c>
      <c r="AQ153" s="183">
        <v>1900000</v>
      </c>
      <c r="AR153" s="183">
        <v>10866000</v>
      </c>
      <c r="AS153" s="136" t="s">
        <v>268</v>
      </c>
      <c r="AT153" s="136" t="s">
        <v>21</v>
      </c>
      <c r="AU153" s="136" t="s">
        <v>562</v>
      </c>
      <c r="AV153" s="136" t="s">
        <v>494</v>
      </c>
      <c r="AW153" s="136" t="s">
        <v>525</v>
      </c>
      <c r="AX153" s="216"/>
      <c r="AY153" s="216"/>
      <c r="AZ153" s="216"/>
      <c r="BA153" s="136"/>
      <c r="BB153" s="136"/>
      <c r="BC153" s="136" t="s">
        <v>360</v>
      </c>
      <c r="BD153" s="136" t="s">
        <v>360</v>
      </c>
    </row>
    <row r="154" spans="4:56" ht="24" customHeight="1">
      <c r="D154" s="194"/>
      <c r="E154" s="135"/>
      <c r="F154" s="136" t="s">
        <v>765</v>
      </c>
      <c r="G154" s="136" t="s">
        <v>279</v>
      </c>
      <c r="H154" s="215" t="s">
        <v>1253</v>
      </c>
      <c r="I154" s="215"/>
      <c r="J154" s="215" t="s">
        <v>1045</v>
      </c>
      <c r="K154" s="135" t="s">
        <v>1046</v>
      </c>
      <c r="L154" s="144">
        <v>9</v>
      </c>
      <c r="M154" s="192">
        <v>3210207</v>
      </c>
      <c r="N154" s="192" t="s">
        <v>674</v>
      </c>
      <c r="O154" s="192" t="s">
        <v>675</v>
      </c>
      <c r="P154" s="192" t="s">
        <v>663</v>
      </c>
      <c r="Q154" s="182" t="s">
        <v>685</v>
      </c>
      <c r="R154" s="135" t="s">
        <v>1106</v>
      </c>
      <c r="S154" s="135"/>
      <c r="T154" s="135">
        <v>15</v>
      </c>
      <c r="U154" s="192" t="s">
        <v>641</v>
      </c>
      <c r="V154" s="192" t="s">
        <v>642</v>
      </c>
      <c r="W154" s="135">
        <v>100</v>
      </c>
      <c r="X154" s="182" t="s">
        <v>1194</v>
      </c>
      <c r="Y154" s="136" t="s">
        <v>899</v>
      </c>
      <c r="Z154" s="136" t="s">
        <v>254</v>
      </c>
      <c r="AA154" s="136" t="s">
        <v>277</v>
      </c>
      <c r="AB154" s="136" t="s">
        <v>90</v>
      </c>
      <c r="AC154" s="135"/>
      <c r="AD154" s="137"/>
      <c r="AE154" s="209">
        <v>20021112</v>
      </c>
      <c r="AF154" s="209">
        <v>20021112</v>
      </c>
      <c r="AG154" s="138" t="s">
        <v>914</v>
      </c>
      <c r="AH154" s="205">
        <v>2730000</v>
      </c>
      <c r="AI154" s="139">
        <v>9.9499999999999993</v>
      </c>
      <c r="AJ154" s="136" t="s">
        <v>901</v>
      </c>
      <c r="AK154" s="140">
        <v>1</v>
      </c>
      <c r="AL154" s="136" t="s">
        <v>296</v>
      </c>
      <c r="AM154" s="136" t="s">
        <v>855</v>
      </c>
      <c r="AN154" s="136" t="s">
        <v>342</v>
      </c>
      <c r="AO154" s="136" t="s">
        <v>351</v>
      </c>
      <c r="AP154" s="183">
        <v>135000</v>
      </c>
      <c r="AQ154" s="183">
        <v>1343250</v>
      </c>
      <c r="AR154" s="183">
        <v>2730000</v>
      </c>
      <c r="AS154" s="136" t="s">
        <v>268</v>
      </c>
      <c r="AT154" s="136" t="s">
        <v>21</v>
      </c>
      <c r="AU154" s="136" t="s">
        <v>562</v>
      </c>
      <c r="AV154" s="136" t="s">
        <v>494</v>
      </c>
      <c r="AW154" s="136" t="s">
        <v>525</v>
      </c>
      <c r="AX154" s="216"/>
      <c r="AY154" s="216"/>
      <c r="AZ154" s="216"/>
      <c r="BA154" s="136"/>
      <c r="BB154" s="136"/>
      <c r="BC154" s="136" t="s">
        <v>360</v>
      </c>
      <c r="BD154" s="136" t="s">
        <v>360</v>
      </c>
    </row>
    <row r="155" spans="4:56" ht="24" customHeight="1">
      <c r="D155" s="194"/>
      <c r="E155" s="135"/>
      <c r="F155" s="136" t="s">
        <v>765</v>
      </c>
      <c r="G155" s="136" t="s">
        <v>279</v>
      </c>
      <c r="H155" s="215" t="s">
        <v>1254</v>
      </c>
      <c r="I155" s="215"/>
      <c r="J155" s="215" t="s">
        <v>1255</v>
      </c>
      <c r="K155" s="135" t="s">
        <v>1256</v>
      </c>
      <c r="L155" s="144">
        <v>9</v>
      </c>
      <c r="M155" s="192">
        <v>3210207</v>
      </c>
      <c r="N155" s="192" t="s">
        <v>674</v>
      </c>
      <c r="O155" s="192" t="s">
        <v>675</v>
      </c>
      <c r="P155" s="192" t="s">
        <v>663</v>
      </c>
      <c r="Q155" s="182" t="s">
        <v>685</v>
      </c>
      <c r="R155" s="135" t="s">
        <v>1106</v>
      </c>
      <c r="S155" s="135"/>
      <c r="T155" s="135">
        <v>15</v>
      </c>
      <c r="U155" s="192" t="s">
        <v>641</v>
      </c>
      <c r="V155" s="192" t="s">
        <v>642</v>
      </c>
      <c r="W155" s="135">
        <v>100</v>
      </c>
      <c r="X155" s="182" t="s">
        <v>1194</v>
      </c>
      <c r="Y155" s="136" t="s">
        <v>899</v>
      </c>
      <c r="Z155" s="136" t="s">
        <v>254</v>
      </c>
      <c r="AA155" s="136" t="s">
        <v>277</v>
      </c>
      <c r="AB155" s="136" t="s">
        <v>90</v>
      </c>
      <c r="AC155" s="135"/>
      <c r="AD155" s="137"/>
      <c r="AE155" s="209">
        <v>20021112</v>
      </c>
      <c r="AF155" s="209">
        <v>20021112</v>
      </c>
      <c r="AG155" s="138" t="s">
        <v>914</v>
      </c>
      <c r="AH155" s="205">
        <v>2730000</v>
      </c>
      <c r="AI155" s="139">
        <v>9.9600000000000009</v>
      </c>
      <c r="AJ155" s="136" t="s">
        <v>901</v>
      </c>
      <c r="AK155" s="140">
        <v>1</v>
      </c>
      <c r="AL155" s="136" t="s">
        <v>296</v>
      </c>
      <c r="AM155" s="136" t="s">
        <v>855</v>
      </c>
      <c r="AN155" s="136" t="s">
        <v>342</v>
      </c>
      <c r="AO155" s="136" t="s">
        <v>351</v>
      </c>
      <c r="AP155" s="183">
        <v>135000</v>
      </c>
      <c r="AQ155" s="183">
        <v>1344600</v>
      </c>
      <c r="AR155" s="183">
        <v>2730000</v>
      </c>
      <c r="AS155" s="136" t="s">
        <v>268</v>
      </c>
      <c r="AT155" s="136" t="s">
        <v>21</v>
      </c>
      <c r="AU155" s="136" t="s">
        <v>562</v>
      </c>
      <c r="AV155" s="136" t="s">
        <v>494</v>
      </c>
      <c r="AW155" s="136" t="s">
        <v>525</v>
      </c>
      <c r="AX155" s="216"/>
      <c r="AY155" s="216"/>
      <c r="AZ155" s="216"/>
      <c r="BA155" s="136"/>
      <c r="BB155" s="136"/>
      <c r="BC155" s="136" t="s">
        <v>360</v>
      </c>
      <c r="BD155" s="136" t="s">
        <v>360</v>
      </c>
    </row>
    <row r="156" spans="4:56" ht="24" customHeight="1">
      <c r="D156" s="194"/>
      <c r="E156" s="135"/>
      <c r="F156" s="136" t="s">
        <v>765</v>
      </c>
      <c r="G156" s="136" t="s">
        <v>279</v>
      </c>
      <c r="H156" s="215" t="s">
        <v>1257</v>
      </c>
      <c r="I156" s="215"/>
      <c r="J156" s="215" t="s">
        <v>1241</v>
      </c>
      <c r="K156" s="135" t="s">
        <v>1242</v>
      </c>
      <c r="L156" s="144">
        <v>9</v>
      </c>
      <c r="M156" s="192">
        <v>3210207</v>
      </c>
      <c r="N156" s="192" t="s">
        <v>674</v>
      </c>
      <c r="O156" s="192" t="s">
        <v>675</v>
      </c>
      <c r="P156" s="192" t="s">
        <v>663</v>
      </c>
      <c r="Q156" s="182" t="s">
        <v>685</v>
      </c>
      <c r="R156" s="135" t="s">
        <v>1106</v>
      </c>
      <c r="S156" s="135"/>
      <c r="T156" s="135">
        <v>15</v>
      </c>
      <c r="U156" s="192" t="s">
        <v>641</v>
      </c>
      <c r="V156" s="192" t="s">
        <v>642</v>
      </c>
      <c r="W156" s="135">
        <v>100</v>
      </c>
      <c r="X156" s="182" t="s">
        <v>1194</v>
      </c>
      <c r="Y156" s="136" t="s">
        <v>899</v>
      </c>
      <c r="Z156" s="136" t="s">
        <v>254</v>
      </c>
      <c r="AA156" s="136" t="s">
        <v>277</v>
      </c>
      <c r="AB156" s="136" t="s">
        <v>90</v>
      </c>
      <c r="AC156" s="135"/>
      <c r="AD156" s="137"/>
      <c r="AE156" s="209">
        <v>19880310</v>
      </c>
      <c r="AF156" s="209">
        <v>19880310</v>
      </c>
      <c r="AG156" s="138" t="s">
        <v>900</v>
      </c>
      <c r="AH156" s="205"/>
      <c r="AI156" s="139">
        <v>12.24</v>
      </c>
      <c r="AJ156" s="136" t="s">
        <v>901</v>
      </c>
      <c r="AK156" s="140">
        <v>1</v>
      </c>
      <c r="AL156" s="136" t="s">
        <v>329</v>
      </c>
      <c r="AM156" s="136" t="s">
        <v>851</v>
      </c>
      <c r="AN156" s="136" t="s">
        <v>342</v>
      </c>
      <c r="AO156" s="136" t="s">
        <v>352</v>
      </c>
      <c r="AP156" s="183">
        <v>100000</v>
      </c>
      <c r="AQ156" s="183">
        <v>1224000</v>
      </c>
      <c r="AR156" s="183">
        <v>1224000</v>
      </c>
      <c r="AS156" s="136" t="s">
        <v>268</v>
      </c>
      <c r="AT156" s="136" t="s">
        <v>21</v>
      </c>
      <c r="AU156" s="136" t="s">
        <v>562</v>
      </c>
      <c r="AV156" s="136" t="s">
        <v>494</v>
      </c>
      <c r="AW156" s="136" t="s">
        <v>525</v>
      </c>
      <c r="AX156" s="216"/>
      <c r="AY156" s="216"/>
      <c r="AZ156" s="216"/>
      <c r="BA156" s="136"/>
      <c r="BB156" s="136"/>
      <c r="BC156" s="136" t="s">
        <v>360</v>
      </c>
      <c r="BD156" s="136" t="s">
        <v>360</v>
      </c>
    </row>
    <row r="157" spans="4:56" ht="24" customHeight="1">
      <c r="D157" s="194"/>
      <c r="E157" s="135"/>
      <c r="F157" s="136" t="s">
        <v>765</v>
      </c>
      <c r="G157" s="136" t="s">
        <v>279</v>
      </c>
      <c r="H157" s="215" t="s">
        <v>1258</v>
      </c>
      <c r="I157" s="215"/>
      <c r="J157" s="215" t="s">
        <v>1259</v>
      </c>
      <c r="K157" s="135" t="s">
        <v>949</v>
      </c>
      <c r="L157" s="144">
        <v>9</v>
      </c>
      <c r="M157" s="192">
        <v>3210207</v>
      </c>
      <c r="N157" s="192" t="s">
        <v>674</v>
      </c>
      <c r="O157" s="192" t="s">
        <v>675</v>
      </c>
      <c r="P157" s="192" t="s">
        <v>663</v>
      </c>
      <c r="Q157" s="182" t="s">
        <v>685</v>
      </c>
      <c r="R157" s="135" t="s">
        <v>1106</v>
      </c>
      <c r="S157" s="135"/>
      <c r="T157" s="135">
        <v>15</v>
      </c>
      <c r="U157" s="192" t="s">
        <v>641</v>
      </c>
      <c r="V157" s="192" t="s">
        <v>642</v>
      </c>
      <c r="W157" s="135">
        <v>100</v>
      </c>
      <c r="X157" s="182" t="s">
        <v>1194</v>
      </c>
      <c r="Y157" s="136" t="s">
        <v>899</v>
      </c>
      <c r="Z157" s="136" t="s">
        <v>254</v>
      </c>
      <c r="AA157" s="136" t="s">
        <v>277</v>
      </c>
      <c r="AB157" s="136" t="s">
        <v>90</v>
      </c>
      <c r="AC157" s="135"/>
      <c r="AD157" s="137"/>
      <c r="AE157" s="209">
        <v>19880310</v>
      </c>
      <c r="AF157" s="209">
        <v>19880310</v>
      </c>
      <c r="AG157" s="138" t="s">
        <v>914</v>
      </c>
      <c r="AH157" s="205">
        <v>840000</v>
      </c>
      <c r="AI157" s="139">
        <v>4.59</v>
      </c>
      <c r="AJ157" s="136" t="s">
        <v>901</v>
      </c>
      <c r="AK157" s="140">
        <v>1</v>
      </c>
      <c r="AL157" s="136" t="s">
        <v>329</v>
      </c>
      <c r="AM157" s="136" t="s">
        <v>851</v>
      </c>
      <c r="AN157" s="136" t="s">
        <v>342</v>
      </c>
      <c r="AO157" s="136" t="s">
        <v>352</v>
      </c>
      <c r="AP157" s="183">
        <v>100000</v>
      </c>
      <c r="AQ157" s="183">
        <v>459000</v>
      </c>
      <c r="AR157" s="183">
        <v>840000</v>
      </c>
      <c r="AS157" s="136" t="s">
        <v>268</v>
      </c>
      <c r="AT157" s="136" t="s">
        <v>21</v>
      </c>
      <c r="AU157" s="136" t="s">
        <v>562</v>
      </c>
      <c r="AV157" s="136" t="s">
        <v>494</v>
      </c>
      <c r="AW157" s="136" t="s">
        <v>525</v>
      </c>
      <c r="AX157" s="216"/>
      <c r="AY157" s="216"/>
      <c r="AZ157" s="216"/>
      <c r="BA157" s="136"/>
      <c r="BB157" s="136"/>
      <c r="BC157" s="136" t="s">
        <v>360</v>
      </c>
      <c r="BD157" s="136" t="s">
        <v>360</v>
      </c>
    </row>
    <row r="158" spans="4:56" ht="24" customHeight="1">
      <c r="D158" s="194"/>
      <c r="E158" s="135"/>
      <c r="F158" s="136" t="s">
        <v>760</v>
      </c>
      <c r="G158" s="136" t="s">
        <v>279</v>
      </c>
      <c r="H158" s="215" t="s">
        <v>1260</v>
      </c>
      <c r="I158" s="215"/>
      <c r="J158" s="215" t="s">
        <v>1196</v>
      </c>
      <c r="K158" s="135" t="s">
        <v>1197</v>
      </c>
      <c r="L158" s="144">
        <v>24</v>
      </c>
      <c r="M158" s="192">
        <v>3210225</v>
      </c>
      <c r="N158" s="192" t="s">
        <v>674</v>
      </c>
      <c r="O158" s="192" t="s">
        <v>675</v>
      </c>
      <c r="P158" s="192" t="s">
        <v>666</v>
      </c>
      <c r="Q158" s="182" t="s">
        <v>705</v>
      </c>
      <c r="R158" s="135" t="s">
        <v>1100</v>
      </c>
      <c r="S158" s="135"/>
      <c r="T158" s="135">
        <v>15</v>
      </c>
      <c r="U158" s="192" t="s">
        <v>641</v>
      </c>
      <c r="V158" s="192" t="s">
        <v>642</v>
      </c>
      <c r="W158" s="135">
        <v>100</v>
      </c>
      <c r="X158" s="182" t="s">
        <v>1194</v>
      </c>
      <c r="Y158" s="136" t="s">
        <v>899</v>
      </c>
      <c r="Z158" s="136" t="s">
        <v>254</v>
      </c>
      <c r="AA158" s="136" t="s">
        <v>277</v>
      </c>
      <c r="AB158" s="136" t="s">
        <v>90</v>
      </c>
      <c r="AC158" s="135"/>
      <c r="AD158" s="137"/>
      <c r="AE158" s="209">
        <v>19820228</v>
      </c>
      <c r="AF158" s="209">
        <v>19820228</v>
      </c>
      <c r="AG158" s="138" t="s">
        <v>900</v>
      </c>
      <c r="AH158" s="205"/>
      <c r="AI158" s="139">
        <v>3518</v>
      </c>
      <c r="AJ158" s="136" t="s">
        <v>901</v>
      </c>
      <c r="AK158" s="140">
        <v>3</v>
      </c>
      <c r="AL158" s="136" t="s">
        <v>302</v>
      </c>
      <c r="AM158" s="136" t="s">
        <v>855</v>
      </c>
      <c r="AN158" s="136" t="s">
        <v>342</v>
      </c>
      <c r="AO158" s="136" t="s">
        <v>351</v>
      </c>
      <c r="AP158" s="183">
        <v>135000</v>
      </c>
      <c r="AQ158" s="183">
        <v>474930000</v>
      </c>
      <c r="AR158" s="183">
        <v>474930000</v>
      </c>
      <c r="AS158" s="136" t="s">
        <v>268</v>
      </c>
      <c r="AT158" s="136" t="s">
        <v>21</v>
      </c>
      <c r="AU158" s="136" t="s">
        <v>562</v>
      </c>
      <c r="AV158" s="136" t="s">
        <v>494</v>
      </c>
      <c r="AW158" s="136" t="s">
        <v>525</v>
      </c>
      <c r="AX158" s="216"/>
      <c r="AY158" s="216"/>
      <c r="AZ158" s="216"/>
      <c r="BA158" s="136"/>
      <c r="BB158" s="136"/>
      <c r="BC158" s="136" t="s">
        <v>360</v>
      </c>
      <c r="BD158" s="136" t="s">
        <v>360</v>
      </c>
    </row>
    <row r="159" spans="4:56" ht="24" customHeight="1">
      <c r="D159" s="194"/>
      <c r="E159" s="135"/>
      <c r="F159" s="136" t="s">
        <v>760</v>
      </c>
      <c r="G159" s="136" t="s">
        <v>279</v>
      </c>
      <c r="H159" s="215" t="s">
        <v>1099</v>
      </c>
      <c r="I159" s="215"/>
      <c r="J159" s="215" t="s">
        <v>1261</v>
      </c>
      <c r="K159" s="135" t="s">
        <v>1262</v>
      </c>
      <c r="L159" s="144">
        <v>24</v>
      </c>
      <c r="M159" s="192">
        <v>3210225</v>
      </c>
      <c r="N159" s="192" t="s">
        <v>674</v>
      </c>
      <c r="O159" s="192" t="s">
        <v>675</v>
      </c>
      <c r="P159" s="192" t="s">
        <v>666</v>
      </c>
      <c r="Q159" s="182" t="s">
        <v>705</v>
      </c>
      <c r="R159" s="135" t="s">
        <v>1100</v>
      </c>
      <c r="S159" s="135"/>
      <c r="T159" s="135">
        <v>15</v>
      </c>
      <c r="U159" s="192" t="s">
        <v>641</v>
      </c>
      <c r="V159" s="192" t="s">
        <v>642</v>
      </c>
      <c r="W159" s="135">
        <v>100</v>
      </c>
      <c r="X159" s="182" t="s">
        <v>1194</v>
      </c>
      <c r="Y159" s="136" t="s">
        <v>899</v>
      </c>
      <c r="Z159" s="136" t="s">
        <v>254</v>
      </c>
      <c r="AA159" s="136" t="s">
        <v>277</v>
      </c>
      <c r="AB159" s="136" t="s">
        <v>90</v>
      </c>
      <c r="AC159" s="135"/>
      <c r="AD159" s="137"/>
      <c r="AE159" s="209">
        <v>19890310</v>
      </c>
      <c r="AF159" s="209">
        <v>19890310</v>
      </c>
      <c r="AG159" s="138" t="s">
        <v>914</v>
      </c>
      <c r="AH159" s="205">
        <v>687785000</v>
      </c>
      <c r="AI159" s="139">
        <v>3223</v>
      </c>
      <c r="AJ159" s="136" t="s">
        <v>901</v>
      </c>
      <c r="AK159" s="140">
        <v>3</v>
      </c>
      <c r="AL159" s="136" t="s">
        <v>302</v>
      </c>
      <c r="AM159" s="136" t="s">
        <v>855</v>
      </c>
      <c r="AN159" s="136" t="s">
        <v>342</v>
      </c>
      <c r="AO159" s="136" t="s">
        <v>351</v>
      </c>
      <c r="AP159" s="183">
        <v>135000</v>
      </c>
      <c r="AQ159" s="183">
        <v>435105000</v>
      </c>
      <c r="AR159" s="183">
        <v>687785000</v>
      </c>
      <c r="AS159" s="136" t="s">
        <v>268</v>
      </c>
      <c r="AT159" s="136" t="s">
        <v>21</v>
      </c>
      <c r="AU159" s="136" t="s">
        <v>562</v>
      </c>
      <c r="AV159" s="136" t="s">
        <v>494</v>
      </c>
      <c r="AW159" s="136" t="s">
        <v>525</v>
      </c>
      <c r="AX159" s="216"/>
      <c r="AY159" s="216"/>
      <c r="AZ159" s="216"/>
      <c r="BA159" s="136"/>
      <c r="BB159" s="136"/>
      <c r="BC159" s="136" t="s">
        <v>360</v>
      </c>
      <c r="BD159" s="136" t="s">
        <v>360</v>
      </c>
    </row>
    <row r="160" spans="4:56" ht="24" customHeight="1">
      <c r="D160" s="194"/>
      <c r="E160" s="135"/>
      <c r="F160" s="136" t="s">
        <v>760</v>
      </c>
      <c r="G160" s="136" t="s">
        <v>279</v>
      </c>
      <c r="H160" s="215" t="s">
        <v>1263</v>
      </c>
      <c r="I160" s="215"/>
      <c r="J160" s="215" t="s">
        <v>664</v>
      </c>
      <c r="K160" s="135" t="s">
        <v>1248</v>
      </c>
      <c r="L160" s="144">
        <v>24</v>
      </c>
      <c r="M160" s="192">
        <v>3210225</v>
      </c>
      <c r="N160" s="192" t="s">
        <v>674</v>
      </c>
      <c r="O160" s="192" t="s">
        <v>675</v>
      </c>
      <c r="P160" s="192" t="s">
        <v>666</v>
      </c>
      <c r="Q160" s="182" t="s">
        <v>705</v>
      </c>
      <c r="R160" s="135" t="s">
        <v>1100</v>
      </c>
      <c r="S160" s="135"/>
      <c r="T160" s="135">
        <v>15</v>
      </c>
      <c r="U160" s="192" t="s">
        <v>641</v>
      </c>
      <c r="V160" s="192" t="s">
        <v>642</v>
      </c>
      <c r="W160" s="135">
        <v>100</v>
      </c>
      <c r="X160" s="182" t="s">
        <v>1194</v>
      </c>
      <c r="Y160" s="136" t="s">
        <v>899</v>
      </c>
      <c r="Z160" s="136" t="s">
        <v>254</v>
      </c>
      <c r="AA160" s="136" t="s">
        <v>277</v>
      </c>
      <c r="AB160" s="136" t="s">
        <v>90</v>
      </c>
      <c r="AC160" s="135"/>
      <c r="AD160" s="137"/>
      <c r="AE160" s="209">
        <v>19820331</v>
      </c>
      <c r="AF160" s="209">
        <v>19820331</v>
      </c>
      <c r="AG160" s="138" t="s">
        <v>900</v>
      </c>
      <c r="AH160" s="205"/>
      <c r="AI160" s="139">
        <v>189.16</v>
      </c>
      <c r="AJ160" s="136" t="s">
        <v>901</v>
      </c>
      <c r="AK160" s="140">
        <v>1</v>
      </c>
      <c r="AL160" s="136" t="s">
        <v>304</v>
      </c>
      <c r="AM160" s="136" t="s">
        <v>855</v>
      </c>
      <c r="AN160" s="136" t="s">
        <v>342</v>
      </c>
      <c r="AO160" s="136" t="s">
        <v>351</v>
      </c>
      <c r="AP160" s="183">
        <v>135000</v>
      </c>
      <c r="AQ160" s="183">
        <v>25536600</v>
      </c>
      <c r="AR160" s="183">
        <v>25536600</v>
      </c>
      <c r="AS160" s="136" t="s">
        <v>268</v>
      </c>
      <c r="AT160" s="136" t="s">
        <v>21</v>
      </c>
      <c r="AU160" s="136" t="s">
        <v>562</v>
      </c>
      <c r="AV160" s="136" t="s">
        <v>494</v>
      </c>
      <c r="AW160" s="136" t="s">
        <v>525</v>
      </c>
      <c r="AX160" s="216"/>
      <c r="AY160" s="216"/>
      <c r="AZ160" s="216"/>
      <c r="BA160" s="136"/>
      <c r="BB160" s="136"/>
      <c r="BC160" s="136" t="s">
        <v>360</v>
      </c>
      <c r="BD160" s="136" t="s">
        <v>360</v>
      </c>
    </row>
    <row r="161" spans="4:56" ht="24" customHeight="1">
      <c r="D161" s="194"/>
      <c r="E161" s="135"/>
      <c r="F161" s="136" t="s">
        <v>760</v>
      </c>
      <c r="G161" s="136" t="s">
        <v>279</v>
      </c>
      <c r="H161" s="215" t="s">
        <v>1264</v>
      </c>
      <c r="I161" s="215"/>
      <c r="J161" s="215" t="s">
        <v>662</v>
      </c>
      <c r="K161" s="135" t="s">
        <v>1202</v>
      </c>
      <c r="L161" s="144">
        <v>24</v>
      </c>
      <c r="M161" s="192">
        <v>3210225</v>
      </c>
      <c r="N161" s="192" t="s">
        <v>674</v>
      </c>
      <c r="O161" s="192" t="s">
        <v>675</v>
      </c>
      <c r="P161" s="192" t="s">
        <v>666</v>
      </c>
      <c r="Q161" s="182" t="s">
        <v>705</v>
      </c>
      <c r="R161" s="135" t="s">
        <v>1100</v>
      </c>
      <c r="S161" s="135"/>
      <c r="T161" s="135">
        <v>15</v>
      </c>
      <c r="U161" s="192" t="s">
        <v>641</v>
      </c>
      <c r="V161" s="192" t="s">
        <v>642</v>
      </c>
      <c r="W161" s="135">
        <v>100</v>
      </c>
      <c r="X161" s="182" t="s">
        <v>1194</v>
      </c>
      <c r="Y161" s="136" t="s">
        <v>899</v>
      </c>
      <c r="Z161" s="136" t="s">
        <v>254</v>
      </c>
      <c r="AA161" s="136" t="s">
        <v>277</v>
      </c>
      <c r="AB161" s="136" t="s">
        <v>90</v>
      </c>
      <c r="AC161" s="135"/>
      <c r="AD161" s="137"/>
      <c r="AE161" s="209">
        <v>19760228</v>
      </c>
      <c r="AF161" s="209">
        <v>19760228</v>
      </c>
      <c r="AG161" s="138" t="s">
        <v>900</v>
      </c>
      <c r="AH161" s="205"/>
      <c r="AI161" s="139">
        <v>819.4</v>
      </c>
      <c r="AJ161" s="136" t="s">
        <v>901</v>
      </c>
      <c r="AK161" s="140">
        <v>1</v>
      </c>
      <c r="AL161" s="136" t="s">
        <v>305</v>
      </c>
      <c r="AM161" s="136" t="s">
        <v>644</v>
      </c>
      <c r="AN161" s="136" t="s">
        <v>342</v>
      </c>
      <c r="AO161" s="136" t="s">
        <v>353</v>
      </c>
      <c r="AP161" s="183">
        <v>80000</v>
      </c>
      <c r="AQ161" s="183">
        <v>65552000</v>
      </c>
      <c r="AR161" s="183">
        <v>65552000</v>
      </c>
      <c r="AS161" s="136" t="s">
        <v>268</v>
      </c>
      <c r="AT161" s="136" t="s">
        <v>21</v>
      </c>
      <c r="AU161" s="136" t="s">
        <v>562</v>
      </c>
      <c r="AV161" s="136" t="s">
        <v>494</v>
      </c>
      <c r="AW161" s="136" t="s">
        <v>525</v>
      </c>
      <c r="AX161" s="216"/>
      <c r="AY161" s="216"/>
      <c r="AZ161" s="216"/>
      <c r="BA161" s="136"/>
      <c r="BB161" s="136"/>
      <c r="BC161" s="136" t="s">
        <v>360</v>
      </c>
      <c r="BD161" s="136" t="s">
        <v>360</v>
      </c>
    </row>
    <row r="162" spans="4:56" ht="24" customHeight="1">
      <c r="D162" s="194"/>
      <c r="E162" s="135"/>
      <c r="F162" s="136" t="s">
        <v>760</v>
      </c>
      <c r="G162" s="136" t="s">
        <v>279</v>
      </c>
      <c r="H162" s="215" t="s">
        <v>1265</v>
      </c>
      <c r="I162" s="215"/>
      <c r="J162" s="215" t="s">
        <v>1446</v>
      </c>
      <c r="K162" s="135" t="s">
        <v>1447</v>
      </c>
      <c r="L162" s="144">
        <v>24</v>
      </c>
      <c r="M162" s="192">
        <v>3210225</v>
      </c>
      <c r="N162" s="192" t="s">
        <v>674</v>
      </c>
      <c r="O162" s="192" t="s">
        <v>675</v>
      </c>
      <c r="P162" s="192" t="s">
        <v>666</v>
      </c>
      <c r="Q162" s="182" t="s">
        <v>705</v>
      </c>
      <c r="R162" s="135" t="s">
        <v>1100</v>
      </c>
      <c r="S162" s="135"/>
      <c r="T162" s="135">
        <v>15</v>
      </c>
      <c r="U162" s="192" t="s">
        <v>641</v>
      </c>
      <c r="V162" s="192" t="s">
        <v>642</v>
      </c>
      <c r="W162" s="135">
        <v>100</v>
      </c>
      <c r="X162" s="182" t="s">
        <v>1194</v>
      </c>
      <c r="Y162" s="136" t="s">
        <v>899</v>
      </c>
      <c r="Z162" s="136" t="s">
        <v>254</v>
      </c>
      <c r="AA162" s="136" t="s">
        <v>277</v>
      </c>
      <c r="AB162" s="136" t="s">
        <v>90</v>
      </c>
      <c r="AC162" s="135"/>
      <c r="AD162" s="137"/>
      <c r="AE162" s="209">
        <v>19910330</v>
      </c>
      <c r="AF162" s="209">
        <v>19910330</v>
      </c>
      <c r="AG162" s="138" t="s">
        <v>914</v>
      </c>
      <c r="AH162" s="205">
        <v>261433000</v>
      </c>
      <c r="AI162" s="139">
        <v>1318</v>
      </c>
      <c r="AJ162" s="136" t="s">
        <v>901</v>
      </c>
      <c r="AK162" s="140">
        <v>2</v>
      </c>
      <c r="AL162" s="136" t="s">
        <v>305</v>
      </c>
      <c r="AM162" s="136" t="s">
        <v>644</v>
      </c>
      <c r="AN162" s="136" t="s">
        <v>342</v>
      </c>
      <c r="AO162" s="136" t="s">
        <v>353</v>
      </c>
      <c r="AP162" s="183">
        <v>80000</v>
      </c>
      <c r="AQ162" s="183">
        <v>105440000</v>
      </c>
      <c r="AR162" s="183">
        <v>261433000</v>
      </c>
      <c r="AS162" s="136" t="s">
        <v>268</v>
      </c>
      <c r="AT162" s="136" t="s">
        <v>21</v>
      </c>
      <c r="AU162" s="136" t="s">
        <v>562</v>
      </c>
      <c r="AV162" s="136" t="s">
        <v>494</v>
      </c>
      <c r="AW162" s="136" t="s">
        <v>525</v>
      </c>
      <c r="AX162" s="216"/>
      <c r="AY162" s="216"/>
      <c r="AZ162" s="216"/>
      <c r="BA162" s="136"/>
      <c r="BB162" s="136"/>
      <c r="BC162" s="136" t="s">
        <v>360</v>
      </c>
      <c r="BD162" s="136" t="s">
        <v>360</v>
      </c>
    </row>
    <row r="163" spans="4:56" ht="24" customHeight="1">
      <c r="D163" s="194"/>
      <c r="E163" s="135"/>
      <c r="F163" s="136" t="s">
        <v>760</v>
      </c>
      <c r="G163" s="136" t="s">
        <v>279</v>
      </c>
      <c r="H163" s="215" t="s">
        <v>1265</v>
      </c>
      <c r="I163" s="215"/>
      <c r="J163" s="215" t="s">
        <v>1266</v>
      </c>
      <c r="K163" s="135" t="s">
        <v>1267</v>
      </c>
      <c r="L163" s="144">
        <v>24</v>
      </c>
      <c r="M163" s="192">
        <v>3210225</v>
      </c>
      <c r="N163" s="192" t="s">
        <v>674</v>
      </c>
      <c r="O163" s="192" t="s">
        <v>675</v>
      </c>
      <c r="P163" s="192" t="s">
        <v>666</v>
      </c>
      <c r="Q163" s="182" t="s">
        <v>705</v>
      </c>
      <c r="R163" s="135" t="s">
        <v>1100</v>
      </c>
      <c r="S163" s="135"/>
      <c r="T163" s="135">
        <v>15</v>
      </c>
      <c r="U163" s="192" t="s">
        <v>641</v>
      </c>
      <c r="V163" s="192" t="s">
        <v>642</v>
      </c>
      <c r="W163" s="135">
        <v>100</v>
      </c>
      <c r="X163" s="182" t="s">
        <v>1194</v>
      </c>
      <c r="Y163" s="136" t="s">
        <v>899</v>
      </c>
      <c r="Z163" s="136" t="s">
        <v>254</v>
      </c>
      <c r="AA163" s="136" t="s">
        <v>277</v>
      </c>
      <c r="AB163" s="136" t="s">
        <v>90</v>
      </c>
      <c r="AC163" s="135"/>
      <c r="AD163" s="137"/>
      <c r="AE163" s="209">
        <v>19910330</v>
      </c>
      <c r="AF163" s="209">
        <v>19910330</v>
      </c>
      <c r="AG163" s="138" t="s">
        <v>914</v>
      </c>
      <c r="AH163" s="205">
        <v>392350000</v>
      </c>
      <c r="AI163" s="139">
        <v>1208</v>
      </c>
      <c r="AJ163" s="136" t="s">
        <v>901</v>
      </c>
      <c r="AK163" s="140">
        <v>2</v>
      </c>
      <c r="AL163" s="136" t="s">
        <v>305</v>
      </c>
      <c r="AM163" s="136" t="s">
        <v>644</v>
      </c>
      <c r="AN163" s="136" t="s">
        <v>342</v>
      </c>
      <c r="AO163" s="136" t="s">
        <v>353</v>
      </c>
      <c r="AP163" s="183">
        <v>80000</v>
      </c>
      <c r="AQ163" s="183">
        <v>96640000</v>
      </c>
      <c r="AR163" s="183">
        <v>392350000</v>
      </c>
      <c r="AS163" s="136" t="s">
        <v>268</v>
      </c>
      <c r="AT163" s="136" t="s">
        <v>21</v>
      </c>
      <c r="AU163" s="136" t="s">
        <v>562</v>
      </c>
      <c r="AV163" s="136" t="s">
        <v>494</v>
      </c>
      <c r="AW163" s="136" t="s">
        <v>525</v>
      </c>
      <c r="AX163" s="216"/>
      <c r="AY163" s="216"/>
      <c r="AZ163" s="216"/>
      <c r="BA163" s="136"/>
      <c r="BB163" s="136"/>
      <c r="BC163" s="136" t="s">
        <v>360</v>
      </c>
      <c r="BD163" s="136" t="s">
        <v>360</v>
      </c>
    </row>
    <row r="164" spans="4:56" ht="24" customHeight="1">
      <c r="D164" s="194"/>
      <c r="E164" s="135"/>
      <c r="F164" s="136" t="s">
        <v>760</v>
      </c>
      <c r="G164" s="136" t="s">
        <v>279</v>
      </c>
      <c r="H164" s="215" t="s">
        <v>1268</v>
      </c>
      <c r="I164" s="215"/>
      <c r="J164" s="215" t="s">
        <v>1207</v>
      </c>
      <c r="K164" s="135" t="s">
        <v>1208</v>
      </c>
      <c r="L164" s="144">
        <v>24</v>
      </c>
      <c r="M164" s="192">
        <v>3210225</v>
      </c>
      <c r="N164" s="192" t="s">
        <v>674</v>
      </c>
      <c r="O164" s="192" t="s">
        <v>675</v>
      </c>
      <c r="P164" s="192" t="s">
        <v>666</v>
      </c>
      <c r="Q164" s="182" t="s">
        <v>705</v>
      </c>
      <c r="R164" s="135" t="s">
        <v>1100</v>
      </c>
      <c r="S164" s="135"/>
      <c r="T164" s="135">
        <v>15</v>
      </c>
      <c r="U164" s="192" t="s">
        <v>641</v>
      </c>
      <c r="V164" s="192" t="s">
        <v>642</v>
      </c>
      <c r="W164" s="135">
        <v>100</v>
      </c>
      <c r="X164" s="182" t="s">
        <v>1194</v>
      </c>
      <c r="Y164" s="136" t="s">
        <v>899</v>
      </c>
      <c r="Z164" s="136" t="s">
        <v>254</v>
      </c>
      <c r="AA164" s="136" t="s">
        <v>277</v>
      </c>
      <c r="AB164" s="136" t="s">
        <v>90</v>
      </c>
      <c r="AC164" s="135"/>
      <c r="AD164" s="137"/>
      <c r="AE164" s="209">
        <v>19820831</v>
      </c>
      <c r="AF164" s="209">
        <v>19820831</v>
      </c>
      <c r="AG164" s="138" t="s">
        <v>900</v>
      </c>
      <c r="AH164" s="205"/>
      <c r="AI164" s="139">
        <v>97.2</v>
      </c>
      <c r="AJ164" s="136" t="s">
        <v>901</v>
      </c>
      <c r="AK164" s="140">
        <v>1</v>
      </c>
      <c r="AL164" s="136" t="s">
        <v>296</v>
      </c>
      <c r="AM164" s="136" t="s">
        <v>644</v>
      </c>
      <c r="AN164" s="136" t="s">
        <v>342</v>
      </c>
      <c r="AO164" s="136" t="s">
        <v>353</v>
      </c>
      <c r="AP164" s="183">
        <v>80000</v>
      </c>
      <c r="AQ164" s="183">
        <v>7776000</v>
      </c>
      <c r="AR164" s="183">
        <v>7776000</v>
      </c>
      <c r="AS164" s="136" t="s">
        <v>268</v>
      </c>
      <c r="AT164" s="136" t="s">
        <v>21</v>
      </c>
      <c r="AU164" s="136" t="s">
        <v>562</v>
      </c>
      <c r="AV164" s="136" t="s">
        <v>494</v>
      </c>
      <c r="AW164" s="136" t="s">
        <v>525</v>
      </c>
      <c r="AX164" s="216"/>
      <c r="AY164" s="216"/>
      <c r="AZ164" s="216"/>
      <c r="BA164" s="136"/>
      <c r="BB164" s="136"/>
      <c r="BC164" s="136" t="s">
        <v>360</v>
      </c>
      <c r="BD164" s="136" t="s">
        <v>360</v>
      </c>
    </row>
    <row r="165" spans="4:56" ht="24" customHeight="1">
      <c r="D165" s="194"/>
      <c r="E165" s="135"/>
      <c r="F165" s="136" t="s">
        <v>760</v>
      </c>
      <c r="G165" s="136" t="s">
        <v>279</v>
      </c>
      <c r="H165" s="215" t="s">
        <v>1269</v>
      </c>
      <c r="I165" s="215"/>
      <c r="J165" s="215" t="s">
        <v>1270</v>
      </c>
      <c r="K165" s="135" t="s">
        <v>1271</v>
      </c>
      <c r="L165" s="144">
        <v>24</v>
      </c>
      <c r="M165" s="192">
        <v>3210225</v>
      </c>
      <c r="N165" s="192" t="s">
        <v>674</v>
      </c>
      <c r="O165" s="192" t="s">
        <v>675</v>
      </c>
      <c r="P165" s="192" t="s">
        <v>666</v>
      </c>
      <c r="Q165" s="182" t="s">
        <v>705</v>
      </c>
      <c r="R165" s="135" t="s">
        <v>1100</v>
      </c>
      <c r="S165" s="135"/>
      <c r="T165" s="135">
        <v>15</v>
      </c>
      <c r="U165" s="192" t="s">
        <v>641</v>
      </c>
      <c r="V165" s="192" t="s">
        <v>642</v>
      </c>
      <c r="W165" s="135">
        <v>100</v>
      </c>
      <c r="X165" s="182" t="s">
        <v>1194</v>
      </c>
      <c r="Y165" s="136" t="s">
        <v>899</v>
      </c>
      <c r="Z165" s="136" t="s">
        <v>254</v>
      </c>
      <c r="AA165" s="136" t="s">
        <v>277</v>
      </c>
      <c r="AB165" s="136" t="s">
        <v>90</v>
      </c>
      <c r="AC165" s="135"/>
      <c r="AD165" s="137"/>
      <c r="AE165" s="209">
        <v>19820331</v>
      </c>
      <c r="AF165" s="209">
        <v>19820331</v>
      </c>
      <c r="AG165" s="138" t="s">
        <v>900</v>
      </c>
      <c r="AH165" s="205"/>
      <c r="AI165" s="139">
        <v>161</v>
      </c>
      <c r="AJ165" s="136" t="s">
        <v>901</v>
      </c>
      <c r="AK165" s="140">
        <v>2</v>
      </c>
      <c r="AL165" s="136" t="s">
        <v>302</v>
      </c>
      <c r="AM165" s="136" t="s">
        <v>855</v>
      </c>
      <c r="AN165" s="136" t="s">
        <v>342</v>
      </c>
      <c r="AO165" s="136" t="s">
        <v>351</v>
      </c>
      <c r="AP165" s="183">
        <v>135000</v>
      </c>
      <c r="AQ165" s="183">
        <v>21735000</v>
      </c>
      <c r="AR165" s="183">
        <v>21735000</v>
      </c>
      <c r="AS165" s="136" t="s">
        <v>268</v>
      </c>
      <c r="AT165" s="136" t="s">
        <v>21</v>
      </c>
      <c r="AU165" s="136" t="s">
        <v>562</v>
      </c>
      <c r="AV165" s="136" t="s">
        <v>494</v>
      </c>
      <c r="AW165" s="136" t="s">
        <v>525</v>
      </c>
      <c r="AX165" s="216"/>
      <c r="AY165" s="216"/>
      <c r="AZ165" s="216"/>
      <c r="BA165" s="136"/>
      <c r="BB165" s="136"/>
      <c r="BC165" s="136" t="s">
        <v>360</v>
      </c>
      <c r="BD165" s="136" t="s">
        <v>360</v>
      </c>
    </row>
    <row r="166" spans="4:56" ht="24" customHeight="1">
      <c r="D166" s="194"/>
      <c r="E166" s="135"/>
      <c r="F166" s="136" t="s">
        <v>760</v>
      </c>
      <c r="G166" s="136" t="s">
        <v>279</v>
      </c>
      <c r="H166" s="215" t="s">
        <v>1272</v>
      </c>
      <c r="I166" s="215"/>
      <c r="J166" s="215" t="s">
        <v>1273</v>
      </c>
      <c r="K166" s="135" t="s">
        <v>1271</v>
      </c>
      <c r="L166" s="144">
        <v>24</v>
      </c>
      <c r="M166" s="192">
        <v>3210225</v>
      </c>
      <c r="N166" s="192" t="s">
        <v>674</v>
      </c>
      <c r="O166" s="192" t="s">
        <v>675</v>
      </c>
      <c r="P166" s="192" t="s">
        <v>666</v>
      </c>
      <c r="Q166" s="182" t="s">
        <v>705</v>
      </c>
      <c r="R166" s="135" t="s">
        <v>1100</v>
      </c>
      <c r="S166" s="135"/>
      <c r="T166" s="135">
        <v>15</v>
      </c>
      <c r="U166" s="192" t="s">
        <v>641</v>
      </c>
      <c r="V166" s="192" t="s">
        <v>642</v>
      </c>
      <c r="W166" s="135">
        <v>100</v>
      </c>
      <c r="X166" s="182" t="s">
        <v>1194</v>
      </c>
      <c r="Y166" s="136" t="s">
        <v>899</v>
      </c>
      <c r="Z166" s="136" t="s">
        <v>254</v>
      </c>
      <c r="AA166" s="136" t="s">
        <v>277</v>
      </c>
      <c r="AB166" s="136" t="s">
        <v>90</v>
      </c>
      <c r="AC166" s="135"/>
      <c r="AD166" s="137"/>
      <c r="AE166" s="209">
        <v>19890310</v>
      </c>
      <c r="AF166" s="209">
        <v>19890310</v>
      </c>
      <c r="AG166" s="138" t="s">
        <v>914</v>
      </c>
      <c r="AH166" s="205">
        <v>18117000</v>
      </c>
      <c r="AI166" s="139">
        <v>99</v>
      </c>
      <c r="AJ166" s="136" t="s">
        <v>901</v>
      </c>
      <c r="AK166" s="140">
        <v>1</v>
      </c>
      <c r="AL166" s="136" t="s">
        <v>302</v>
      </c>
      <c r="AM166" s="136" t="s">
        <v>644</v>
      </c>
      <c r="AN166" s="136" t="s">
        <v>342</v>
      </c>
      <c r="AO166" s="136" t="s">
        <v>353</v>
      </c>
      <c r="AP166" s="183">
        <v>80000</v>
      </c>
      <c r="AQ166" s="183">
        <v>7920000</v>
      </c>
      <c r="AR166" s="183">
        <v>18117000</v>
      </c>
      <c r="AS166" s="136" t="s">
        <v>268</v>
      </c>
      <c r="AT166" s="136" t="s">
        <v>21</v>
      </c>
      <c r="AU166" s="136" t="s">
        <v>562</v>
      </c>
      <c r="AV166" s="136" t="s">
        <v>494</v>
      </c>
      <c r="AW166" s="136" t="s">
        <v>525</v>
      </c>
      <c r="AX166" s="216"/>
      <c r="AY166" s="216"/>
      <c r="AZ166" s="216"/>
      <c r="BA166" s="136"/>
      <c r="BB166" s="136"/>
      <c r="BC166" s="136" t="s">
        <v>360</v>
      </c>
      <c r="BD166" s="136" t="s">
        <v>360</v>
      </c>
    </row>
    <row r="167" spans="4:56" ht="24" customHeight="1">
      <c r="D167" s="194"/>
      <c r="E167" s="135"/>
      <c r="F167" s="136" t="s">
        <v>760</v>
      </c>
      <c r="G167" s="136" t="s">
        <v>279</v>
      </c>
      <c r="H167" s="215" t="s">
        <v>1274</v>
      </c>
      <c r="I167" s="215"/>
      <c r="J167" s="215" t="s">
        <v>1238</v>
      </c>
      <c r="K167" s="135" t="s">
        <v>1239</v>
      </c>
      <c r="L167" s="144">
        <v>24</v>
      </c>
      <c r="M167" s="192">
        <v>3210225</v>
      </c>
      <c r="N167" s="192" t="s">
        <v>674</v>
      </c>
      <c r="O167" s="192" t="s">
        <v>675</v>
      </c>
      <c r="P167" s="192" t="s">
        <v>666</v>
      </c>
      <c r="Q167" s="182" t="s">
        <v>705</v>
      </c>
      <c r="R167" s="135" t="s">
        <v>1100</v>
      </c>
      <c r="S167" s="135"/>
      <c r="T167" s="135">
        <v>15</v>
      </c>
      <c r="U167" s="192" t="s">
        <v>641</v>
      </c>
      <c r="V167" s="192" t="s">
        <v>642</v>
      </c>
      <c r="W167" s="135">
        <v>100</v>
      </c>
      <c r="X167" s="182" t="s">
        <v>1194</v>
      </c>
      <c r="Y167" s="136" t="s">
        <v>899</v>
      </c>
      <c r="Z167" s="136" t="s">
        <v>254</v>
      </c>
      <c r="AA167" s="136" t="s">
        <v>277</v>
      </c>
      <c r="AB167" s="136" t="s">
        <v>90</v>
      </c>
      <c r="AC167" s="135"/>
      <c r="AD167" s="137"/>
      <c r="AE167" s="209">
        <v>19890825</v>
      </c>
      <c r="AF167" s="209">
        <v>19890825</v>
      </c>
      <c r="AG167" s="138" t="s">
        <v>914</v>
      </c>
      <c r="AH167" s="205">
        <v>3731450</v>
      </c>
      <c r="AI167" s="139">
        <v>23</v>
      </c>
      <c r="AJ167" s="136" t="s">
        <v>901</v>
      </c>
      <c r="AK167" s="140">
        <v>1</v>
      </c>
      <c r="AL167" s="136" t="s">
        <v>315</v>
      </c>
      <c r="AM167" s="136" t="s">
        <v>644</v>
      </c>
      <c r="AN167" s="136" t="s">
        <v>342</v>
      </c>
      <c r="AO167" s="136" t="s">
        <v>353</v>
      </c>
      <c r="AP167" s="183">
        <v>80000</v>
      </c>
      <c r="AQ167" s="183">
        <v>1840000</v>
      </c>
      <c r="AR167" s="183">
        <v>3731450</v>
      </c>
      <c r="AS167" s="136" t="s">
        <v>268</v>
      </c>
      <c r="AT167" s="136" t="s">
        <v>21</v>
      </c>
      <c r="AU167" s="136" t="s">
        <v>562</v>
      </c>
      <c r="AV167" s="136" t="s">
        <v>494</v>
      </c>
      <c r="AW167" s="136" t="s">
        <v>525</v>
      </c>
      <c r="AX167" s="216"/>
      <c r="AY167" s="216"/>
      <c r="AZ167" s="216"/>
      <c r="BA167" s="136"/>
      <c r="BB167" s="136"/>
      <c r="BC167" s="136" t="s">
        <v>360</v>
      </c>
      <c r="BD167" s="136" t="s">
        <v>360</v>
      </c>
    </row>
    <row r="168" spans="4:56" ht="24" customHeight="1">
      <c r="D168" s="194"/>
      <c r="E168" s="135"/>
      <c r="F168" s="136" t="s">
        <v>760</v>
      </c>
      <c r="G168" s="136" t="s">
        <v>279</v>
      </c>
      <c r="H168" s="215" t="s">
        <v>1275</v>
      </c>
      <c r="I168" s="215"/>
      <c r="J168" s="215" t="s">
        <v>1448</v>
      </c>
      <c r="K168" s="135" t="s">
        <v>1449</v>
      </c>
      <c r="L168" s="144">
        <v>24</v>
      </c>
      <c r="M168" s="192">
        <v>3210225</v>
      </c>
      <c r="N168" s="192" t="s">
        <v>674</v>
      </c>
      <c r="O168" s="192" t="s">
        <v>675</v>
      </c>
      <c r="P168" s="192" t="s">
        <v>666</v>
      </c>
      <c r="Q168" s="182" t="s">
        <v>705</v>
      </c>
      <c r="R168" s="135" t="s">
        <v>1100</v>
      </c>
      <c r="S168" s="135"/>
      <c r="T168" s="135">
        <v>15</v>
      </c>
      <c r="U168" s="192" t="s">
        <v>641</v>
      </c>
      <c r="V168" s="192" t="s">
        <v>642</v>
      </c>
      <c r="W168" s="135">
        <v>100</v>
      </c>
      <c r="X168" s="182" t="s">
        <v>1194</v>
      </c>
      <c r="Y168" s="136" t="s">
        <v>899</v>
      </c>
      <c r="Z168" s="136" t="s">
        <v>254</v>
      </c>
      <c r="AA168" s="136" t="s">
        <v>277</v>
      </c>
      <c r="AB168" s="136" t="s">
        <v>90</v>
      </c>
      <c r="AC168" s="135"/>
      <c r="AD168" s="137"/>
      <c r="AE168" s="209">
        <v>19820228</v>
      </c>
      <c r="AF168" s="209">
        <v>19820228</v>
      </c>
      <c r="AG168" s="138" t="s">
        <v>900</v>
      </c>
      <c r="AH168" s="205"/>
      <c r="AI168" s="139">
        <v>4.32</v>
      </c>
      <c r="AJ168" s="136" t="s">
        <v>901</v>
      </c>
      <c r="AK168" s="140">
        <v>1</v>
      </c>
      <c r="AL168" s="136" t="s">
        <v>329</v>
      </c>
      <c r="AM168" s="136" t="s">
        <v>851</v>
      </c>
      <c r="AN168" s="136" t="s">
        <v>342</v>
      </c>
      <c r="AO168" s="136" t="s">
        <v>352</v>
      </c>
      <c r="AP168" s="183">
        <v>100000</v>
      </c>
      <c r="AQ168" s="183">
        <v>432000</v>
      </c>
      <c r="AR168" s="183">
        <v>432000</v>
      </c>
      <c r="AS168" s="136" t="s">
        <v>268</v>
      </c>
      <c r="AT168" s="136" t="s">
        <v>21</v>
      </c>
      <c r="AU168" s="136" t="s">
        <v>562</v>
      </c>
      <c r="AV168" s="136" t="s">
        <v>494</v>
      </c>
      <c r="AW168" s="136" t="s">
        <v>525</v>
      </c>
      <c r="AX168" s="216"/>
      <c r="AY168" s="216"/>
      <c r="AZ168" s="216"/>
      <c r="BA168" s="136"/>
      <c r="BB168" s="136"/>
      <c r="BC168" s="136" t="s">
        <v>360</v>
      </c>
      <c r="BD168" s="136" t="s">
        <v>360</v>
      </c>
    </row>
    <row r="169" spans="4:56" ht="24" customHeight="1">
      <c r="D169" s="194"/>
      <c r="E169" s="135"/>
      <c r="F169" s="136" t="s">
        <v>760</v>
      </c>
      <c r="G169" s="136" t="s">
        <v>279</v>
      </c>
      <c r="H169" s="215" t="s">
        <v>1275</v>
      </c>
      <c r="I169" s="215"/>
      <c r="J169" s="215" t="s">
        <v>1450</v>
      </c>
      <c r="K169" s="135" t="s">
        <v>1451</v>
      </c>
      <c r="L169" s="144">
        <v>24</v>
      </c>
      <c r="M169" s="192">
        <v>3210225</v>
      </c>
      <c r="N169" s="192" t="s">
        <v>674</v>
      </c>
      <c r="O169" s="192" t="s">
        <v>675</v>
      </c>
      <c r="P169" s="192" t="s">
        <v>666</v>
      </c>
      <c r="Q169" s="182" t="s">
        <v>705</v>
      </c>
      <c r="R169" s="135" t="s">
        <v>1100</v>
      </c>
      <c r="S169" s="135"/>
      <c r="T169" s="135">
        <v>15</v>
      </c>
      <c r="U169" s="192" t="s">
        <v>641</v>
      </c>
      <c r="V169" s="192" t="s">
        <v>642</v>
      </c>
      <c r="W169" s="135">
        <v>100</v>
      </c>
      <c r="X169" s="182" t="s">
        <v>1194</v>
      </c>
      <c r="Y169" s="136" t="s">
        <v>899</v>
      </c>
      <c r="Z169" s="136" t="s">
        <v>254</v>
      </c>
      <c r="AA169" s="136" t="s">
        <v>277</v>
      </c>
      <c r="AB169" s="136" t="s">
        <v>90</v>
      </c>
      <c r="AC169" s="135"/>
      <c r="AD169" s="137"/>
      <c r="AE169" s="209">
        <v>19820228</v>
      </c>
      <c r="AF169" s="209">
        <v>19820228</v>
      </c>
      <c r="AG169" s="138" t="s">
        <v>900</v>
      </c>
      <c r="AH169" s="205"/>
      <c r="AI169" s="139">
        <v>10</v>
      </c>
      <c r="AJ169" s="136" t="s">
        <v>901</v>
      </c>
      <c r="AK169" s="140">
        <v>1</v>
      </c>
      <c r="AL169" s="136" t="s">
        <v>329</v>
      </c>
      <c r="AM169" s="136" t="s">
        <v>851</v>
      </c>
      <c r="AN169" s="136" t="s">
        <v>342</v>
      </c>
      <c r="AO169" s="136" t="s">
        <v>352</v>
      </c>
      <c r="AP169" s="183">
        <v>100000</v>
      </c>
      <c r="AQ169" s="183">
        <v>1000000</v>
      </c>
      <c r="AR169" s="183">
        <v>1000000</v>
      </c>
      <c r="AS169" s="136" t="s">
        <v>268</v>
      </c>
      <c r="AT169" s="136" t="s">
        <v>21</v>
      </c>
      <c r="AU169" s="136" t="s">
        <v>562</v>
      </c>
      <c r="AV169" s="136" t="s">
        <v>494</v>
      </c>
      <c r="AW169" s="136" t="s">
        <v>525</v>
      </c>
      <c r="AX169" s="216"/>
      <c r="AY169" s="216"/>
      <c r="AZ169" s="216"/>
      <c r="BA169" s="136"/>
      <c r="BB169" s="136"/>
      <c r="BC169" s="136" t="s">
        <v>360</v>
      </c>
      <c r="BD169" s="136" t="s">
        <v>360</v>
      </c>
    </row>
    <row r="170" spans="4:56" ht="24" customHeight="1">
      <c r="D170" s="194"/>
      <c r="E170" s="135"/>
      <c r="F170" s="136" t="s">
        <v>760</v>
      </c>
      <c r="G170" s="136" t="s">
        <v>279</v>
      </c>
      <c r="H170" s="215" t="s">
        <v>1276</v>
      </c>
      <c r="I170" s="215"/>
      <c r="J170" s="215" t="s">
        <v>1277</v>
      </c>
      <c r="K170" s="135" t="s">
        <v>1278</v>
      </c>
      <c r="L170" s="144">
        <v>24</v>
      </c>
      <c r="M170" s="192">
        <v>3210225</v>
      </c>
      <c r="N170" s="192" t="s">
        <v>674</v>
      </c>
      <c r="O170" s="192" t="s">
        <v>675</v>
      </c>
      <c r="P170" s="192" t="s">
        <v>666</v>
      </c>
      <c r="Q170" s="182" t="s">
        <v>705</v>
      </c>
      <c r="R170" s="135" t="s">
        <v>1100</v>
      </c>
      <c r="S170" s="135"/>
      <c r="T170" s="135">
        <v>15</v>
      </c>
      <c r="U170" s="192" t="s">
        <v>641</v>
      </c>
      <c r="V170" s="192" t="s">
        <v>642</v>
      </c>
      <c r="W170" s="135">
        <v>100</v>
      </c>
      <c r="X170" s="182" t="s">
        <v>1194</v>
      </c>
      <c r="Y170" s="136" t="s">
        <v>899</v>
      </c>
      <c r="Z170" s="136" t="s">
        <v>254</v>
      </c>
      <c r="AA170" s="136" t="s">
        <v>277</v>
      </c>
      <c r="AB170" s="136" t="s">
        <v>90</v>
      </c>
      <c r="AC170" s="135"/>
      <c r="AD170" s="137"/>
      <c r="AE170" s="209">
        <v>19820331</v>
      </c>
      <c r="AF170" s="209">
        <v>19820331</v>
      </c>
      <c r="AG170" s="138" t="s">
        <v>900</v>
      </c>
      <c r="AH170" s="205"/>
      <c r="AI170" s="139">
        <v>5.7</v>
      </c>
      <c r="AJ170" s="136" t="s">
        <v>901</v>
      </c>
      <c r="AK170" s="140">
        <v>1</v>
      </c>
      <c r="AL170" s="136" t="s">
        <v>296</v>
      </c>
      <c r="AM170" s="136" t="s">
        <v>644</v>
      </c>
      <c r="AN170" s="136" t="s">
        <v>342</v>
      </c>
      <c r="AO170" s="136" t="s">
        <v>353</v>
      </c>
      <c r="AP170" s="183">
        <v>80000</v>
      </c>
      <c r="AQ170" s="183">
        <v>456000</v>
      </c>
      <c r="AR170" s="183">
        <v>456000</v>
      </c>
      <c r="AS170" s="136" t="s">
        <v>268</v>
      </c>
      <c r="AT170" s="136" t="s">
        <v>21</v>
      </c>
      <c r="AU170" s="136" t="s">
        <v>562</v>
      </c>
      <c r="AV170" s="136" t="s">
        <v>494</v>
      </c>
      <c r="AW170" s="136" t="s">
        <v>525</v>
      </c>
      <c r="AX170" s="216"/>
      <c r="AY170" s="216"/>
      <c r="AZ170" s="216"/>
      <c r="BA170" s="136"/>
      <c r="BB170" s="136"/>
      <c r="BC170" s="136" t="s">
        <v>360</v>
      </c>
      <c r="BD170" s="136" t="s">
        <v>360</v>
      </c>
    </row>
    <row r="171" spans="4:56" ht="24" customHeight="1">
      <c r="D171" s="194"/>
      <c r="E171" s="135"/>
      <c r="F171" s="136" t="s">
        <v>762</v>
      </c>
      <c r="G171" s="136" t="s">
        <v>279</v>
      </c>
      <c r="H171" s="215" t="s">
        <v>1279</v>
      </c>
      <c r="I171" s="215"/>
      <c r="J171" s="215" t="s">
        <v>1452</v>
      </c>
      <c r="K171" s="135" t="s">
        <v>1453</v>
      </c>
      <c r="L171" s="144">
        <v>4</v>
      </c>
      <c r="M171" s="192">
        <v>3210218</v>
      </c>
      <c r="N171" s="192" t="s">
        <v>674</v>
      </c>
      <c r="O171" s="192" t="s">
        <v>675</v>
      </c>
      <c r="P171" s="192" t="s">
        <v>660</v>
      </c>
      <c r="Q171" s="182" t="s">
        <v>680</v>
      </c>
      <c r="R171" s="135" t="s">
        <v>1098</v>
      </c>
      <c r="S171" s="135"/>
      <c r="T171" s="135">
        <v>15</v>
      </c>
      <c r="U171" s="192" t="s">
        <v>641</v>
      </c>
      <c r="V171" s="192" t="s">
        <v>642</v>
      </c>
      <c r="W171" s="135">
        <v>100</v>
      </c>
      <c r="X171" s="182" t="s">
        <v>1194</v>
      </c>
      <c r="Y171" s="136" t="s">
        <v>899</v>
      </c>
      <c r="Z171" s="136" t="s">
        <v>254</v>
      </c>
      <c r="AA171" s="136" t="s">
        <v>277</v>
      </c>
      <c r="AB171" s="136" t="s">
        <v>90</v>
      </c>
      <c r="AC171" s="135"/>
      <c r="AD171" s="137"/>
      <c r="AE171" s="209">
        <v>19870825</v>
      </c>
      <c r="AF171" s="209">
        <v>19870825</v>
      </c>
      <c r="AG171" s="138" t="s">
        <v>914</v>
      </c>
      <c r="AH171" s="205">
        <v>784105000</v>
      </c>
      <c r="AI171" s="139">
        <v>3647.56</v>
      </c>
      <c r="AJ171" s="136" t="s">
        <v>901</v>
      </c>
      <c r="AK171" s="140">
        <v>3</v>
      </c>
      <c r="AL171" s="136" t="s">
        <v>302</v>
      </c>
      <c r="AM171" s="136" t="s">
        <v>855</v>
      </c>
      <c r="AN171" s="136" t="s">
        <v>342</v>
      </c>
      <c r="AO171" s="136" t="s">
        <v>351</v>
      </c>
      <c r="AP171" s="183">
        <v>135000</v>
      </c>
      <c r="AQ171" s="183">
        <v>492420600</v>
      </c>
      <c r="AR171" s="183">
        <v>784105000</v>
      </c>
      <c r="AS171" s="136" t="s">
        <v>268</v>
      </c>
      <c r="AT171" s="136" t="s">
        <v>21</v>
      </c>
      <c r="AU171" s="136" t="s">
        <v>562</v>
      </c>
      <c r="AV171" s="136" t="s">
        <v>494</v>
      </c>
      <c r="AW171" s="136" t="s">
        <v>525</v>
      </c>
      <c r="AX171" s="216"/>
      <c r="AY171" s="216"/>
      <c r="AZ171" s="216"/>
      <c r="BA171" s="136"/>
      <c r="BB171" s="136"/>
      <c r="BC171" s="136" t="s">
        <v>360</v>
      </c>
      <c r="BD171" s="136" t="s">
        <v>360</v>
      </c>
    </row>
    <row r="172" spans="4:56" ht="24" customHeight="1">
      <c r="D172" s="194"/>
      <c r="E172" s="135"/>
      <c r="F172" s="136" t="s">
        <v>762</v>
      </c>
      <c r="G172" s="136" t="s">
        <v>279</v>
      </c>
      <c r="H172" s="215" t="s">
        <v>1095</v>
      </c>
      <c r="I172" s="215"/>
      <c r="J172" s="215" t="s">
        <v>1454</v>
      </c>
      <c r="K172" s="135" t="s">
        <v>1455</v>
      </c>
      <c r="L172" s="144">
        <v>4</v>
      </c>
      <c r="M172" s="192">
        <v>3210218</v>
      </c>
      <c r="N172" s="192" t="s">
        <v>674</v>
      </c>
      <c r="O172" s="192" t="s">
        <v>675</v>
      </c>
      <c r="P172" s="192" t="s">
        <v>660</v>
      </c>
      <c r="Q172" s="182" t="s">
        <v>680</v>
      </c>
      <c r="R172" s="135" t="s">
        <v>1098</v>
      </c>
      <c r="S172" s="135"/>
      <c r="T172" s="135">
        <v>15</v>
      </c>
      <c r="U172" s="192" t="s">
        <v>641</v>
      </c>
      <c r="V172" s="192" t="s">
        <v>642</v>
      </c>
      <c r="W172" s="135">
        <v>100</v>
      </c>
      <c r="X172" s="182" t="s">
        <v>1194</v>
      </c>
      <c r="Y172" s="136" t="s">
        <v>899</v>
      </c>
      <c r="Z172" s="136" t="s">
        <v>254</v>
      </c>
      <c r="AA172" s="136" t="s">
        <v>277</v>
      </c>
      <c r="AB172" s="136" t="s">
        <v>90</v>
      </c>
      <c r="AC172" s="135"/>
      <c r="AD172" s="137"/>
      <c r="AE172" s="209">
        <v>19740331</v>
      </c>
      <c r="AF172" s="209">
        <v>19740331</v>
      </c>
      <c r="AG172" s="138" t="s">
        <v>900</v>
      </c>
      <c r="AH172" s="205"/>
      <c r="AI172" s="139">
        <v>1206</v>
      </c>
      <c r="AJ172" s="136" t="s">
        <v>901</v>
      </c>
      <c r="AK172" s="140">
        <v>3</v>
      </c>
      <c r="AL172" s="136" t="s">
        <v>302</v>
      </c>
      <c r="AM172" s="136" t="s">
        <v>855</v>
      </c>
      <c r="AN172" s="136" t="s">
        <v>342</v>
      </c>
      <c r="AO172" s="136" t="s">
        <v>351</v>
      </c>
      <c r="AP172" s="183">
        <v>135000</v>
      </c>
      <c r="AQ172" s="183">
        <v>162810000</v>
      </c>
      <c r="AR172" s="183">
        <v>162810000</v>
      </c>
      <c r="AS172" s="136" t="s">
        <v>268</v>
      </c>
      <c r="AT172" s="136" t="s">
        <v>21</v>
      </c>
      <c r="AU172" s="136" t="s">
        <v>562</v>
      </c>
      <c r="AV172" s="136" t="s">
        <v>494</v>
      </c>
      <c r="AW172" s="136" t="s">
        <v>525</v>
      </c>
      <c r="AX172" s="216"/>
      <c r="AY172" s="216"/>
      <c r="AZ172" s="216"/>
      <c r="BA172" s="136"/>
      <c r="BB172" s="136"/>
      <c r="BC172" s="136" t="s">
        <v>360</v>
      </c>
      <c r="BD172" s="136" t="s">
        <v>360</v>
      </c>
    </row>
    <row r="173" spans="4:56" ht="24" customHeight="1">
      <c r="D173" s="194"/>
      <c r="E173" s="135"/>
      <c r="F173" s="136" t="s">
        <v>762</v>
      </c>
      <c r="G173" s="136" t="s">
        <v>279</v>
      </c>
      <c r="H173" s="215" t="s">
        <v>1280</v>
      </c>
      <c r="I173" s="215"/>
      <c r="J173" s="215" t="s">
        <v>1281</v>
      </c>
      <c r="K173" s="135" t="s">
        <v>1282</v>
      </c>
      <c r="L173" s="144">
        <v>4</v>
      </c>
      <c r="M173" s="192">
        <v>3210218</v>
      </c>
      <c r="N173" s="192" t="s">
        <v>674</v>
      </c>
      <c r="O173" s="192" t="s">
        <v>675</v>
      </c>
      <c r="P173" s="192" t="s">
        <v>660</v>
      </c>
      <c r="Q173" s="182" t="s">
        <v>680</v>
      </c>
      <c r="R173" s="135" t="s">
        <v>1098</v>
      </c>
      <c r="S173" s="135"/>
      <c r="T173" s="135">
        <v>15</v>
      </c>
      <c r="U173" s="192" t="s">
        <v>641</v>
      </c>
      <c r="V173" s="192" t="s">
        <v>642</v>
      </c>
      <c r="W173" s="135">
        <v>100</v>
      </c>
      <c r="X173" s="182" t="s">
        <v>1194</v>
      </c>
      <c r="Y173" s="136" t="s">
        <v>899</v>
      </c>
      <c r="Z173" s="136" t="s">
        <v>254</v>
      </c>
      <c r="AA173" s="136" t="s">
        <v>277</v>
      </c>
      <c r="AB173" s="136" t="s">
        <v>90</v>
      </c>
      <c r="AC173" s="135"/>
      <c r="AD173" s="137"/>
      <c r="AE173" s="209">
        <v>19751231</v>
      </c>
      <c r="AF173" s="209">
        <v>19751231</v>
      </c>
      <c r="AG173" s="138" t="s">
        <v>900</v>
      </c>
      <c r="AH173" s="205"/>
      <c r="AI173" s="139">
        <v>20.93</v>
      </c>
      <c r="AJ173" s="136" t="s">
        <v>901</v>
      </c>
      <c r="AK173" s="140">
        <v>3</v>
      </c>
      <c r="AL173" s="136" t="s">
        <v>302</v>
      </c>
      <c r="AM173" s="136" t="s">
        <v>644</v>
      </c>
      <c r="AN173" s="136" t="s">
        <v>342</v>
      </c>
      <c r="AO173" s="136" t="s">
        <v>353</v>
      </c>
      <c r="AP173" s="183">
        <v>80000</v>
      </c>
      <c r="AQ173" s="183">
        <v>1674400</v>
      </c>
      <c r="AR173" s="183">
        <v>1674400</v>
      </c>
      <c r="AS173" s="136" t="s">
        <v>268</v>
      </c>
      <c r="AT173" s="136" t="s">
        <v>21</v>
      </c>
      <c r="AU173" s="136" t="s">
        <v>562</v>
      </c>
      <c r="AV173" s="136" t="s">
        <v>494</v>
      </c>
      <c r="AW173" s="136" t="s">
        <v>525</v>
      </c>
      <c r="AX173" s="216"/>
      <c r="AY173" s="216"/>
      <c r="AZ173" s="216"/>
      <c r="BA173" s="136"/>
      <c r="BB173" s="136"/>
      <c r="BC173" s="136" t="s">
        <v>360</v>
      </c>
      <c r="BD173" s="136" t="s">
        <v>360</v>
      </c>
    </row>
    <row r="174" spans="4:56" ht="24" customHeight="1">
      <c r="D174" s="194"/>
      <c r="E174" s="135"/>
      <c r="F174" s="136" t="s">
        <v>762</v>
      </c>
      <c r="G174" s="136" t="s">
        <v>279</v>
      </c>
      <c r="H174" s="215" t="s">
        <v>1283</v>
      </c>
      <c r="I174" s="215"/>
      <c r="J174" s="215" t="s">
        <v>1284</v>
      </c>
      <c r="K174" s="135" t="s">
        <v>1285</v>
      </c>
      <c r="L174" s="144">
        <v>4</v>
      </c>
      <c r="M174" s="192">
        <v>3210218</v>
      </c>
      <c r="N174" s="192" t="s">
        <v>674</v>
      </c>
      <c r="O174" s="192" t="s">
        <v>675</v>
      </c>
      <c r="P174" s="192" t="s">
        <v>660</v>
      </c>
      <c r="Q174" s="182" t="s">
        <v>680</v>
      </c>
      <c r="R174" s="135" t="s">
        <v>1098</v>
      </c>
      <c r="S174" s="135"/>
      <c r="T174" s="135">
        <v>15</v>
      </c>
      <c r="U174" s="192" t="s">
        <v>641</v>
      </c>
      <c r="V174" s="192" t="s">
        <v>642</v>
      </c>
      <c r="W174" s="135">
        <v>100</v>
      </c>
      <c r="X174" s="182" t="s">
        <v>1194</v>
      </c>
      <c r="Y174" s="136" t="s">
        <v>899</v>
      </c>
      <c r="Z174" s="136" t="s">
        <v>254</v>
      </c>
      <c r="AA174" s="136" t="s">
        <v>277</v>
      </c>
      <c r="AB174" s="136" t="s">
        <v>90</v>
      </c>
      <c r="AC174" s="135"/>
      <c r="AD174" s="137"/>
      <c r="AE174" s="209">
        <v>19870825</v>
      </c>
      <c r="AF174" s="209">
        <v>19870825</v>
      </c>
      <c r="AG174" s="138" t="s">
        <v>914</v>
      </c>
      <c r="AH174" s="205">
        <v>46423000</v>
      </c>
      <c r="AI174" s="139">
        <v>195</v>
      </c>
      <c r="AJ174" s="136" t="s">
        <v>901</v>
      </c>
      <c r="AK174" s="140">
        <v>1</v>
      </c>
      <c r="AL174" s="136" t="s">
        <v>304</v>
      </c>
      <c r="AM174" s="136" t="s">
        <v>855</v>
      </c>
      <c r="AN174" s="136" t="s">
        <v>342</v>
      </c>
      <c r="AO174" s="136" t="s">
        <v>351</v>
      </c>
      <c r="AP174" s="183">
        <v>135000</v>
      </c>
      <c r="AQ174" s="183">
        <v>26325000</v>
      </c>
      <c r="AR174" s="183">
        <v>46423000</v>
      </c>
      <c r="AS174" s="136" t="s">
        <v>268</v>
      </c>
      <c r="AT174" s="136" t="s">
        <v>21</v>
      </c>
      <c r="AU174" s="136" t="s">
        <v>562</v>
      </c>
      <c r="AV174" s="136" t="s">
        <v>494</v>
      </c>
      <c r="AW174" s="136" t="s">
        <v>525</v>
      </c>
      <c r="AX174" s="216"/>
      <c r="AY174" s="216"/>
      <c r="AZ174" s="216"/>
      <c r="BA174" s="136"/>
      <c r="BB174" s="136"/>
      <c r="BC174" s="136" t="s">
        <v>360</v>
      </c>
      <c r="BD174" s="136" t="s">
        <v>360</v>
      </c>
    </row>
    <row r="175" spans="4:56" ht="24" customHeight="1">
      <c r="D175" s="194"/>
      <c r="E175" s="135"/>
      <c r="F175" s="136" t="s">
        <v>762</v>
      </c>
      <c r="G175" s="136" t="s">
        <v>279</v>
      </c>
      <c r="H175" s="215" t="s">
        <v>1286</v>
      </c>
      <c r="I175" s="215"/>
      <c r="J175" s="215" t="s">
        <v>1287</v>
      </c>
      <c r="K175" s="135" t="s">
        <v>1288</v>
      </c>
      <c r="L175" s="144">
        <v>4</v>
      </c>
      <c r="M175" s="192">
        <v>3210218</v>
      </c>
      <c r="N175" s="192" t="s">
        <v>674</v>
      </c>
      <c r="O175" s="192" t="s">
        <v>675</v>
      </c>
      <c r="P175" s="192" t="s">
        <v>660</v>
      </c>
      <c r="Q175" s="182" t="s">
        <v>680</v>
      </c>
      <c r="R175" s="135" t="s">
        <v>1098</v>
      </c>
      <c r="S175" s="135"/>
      <c r="T175" s="135">
        <v>15</v>
      </c>
      <c r="U175" s="192" t="s">
        <v>641</v>
      </c>
      <c r="V175" s="192" t="s">
        <v>642</v>
      </c>
      <c r="W175" s="135">
        <v>100</v>
      </c>
      <c r="X175" s="182" t="s">
        <v>1194</v>
      </c>
      <c r="Y175" s="136" t="s">
        <v>899</v>
      </c>
      <c r="Z175" s="136" t="s">
        <v>254</v>
      </c>
      <c r="AA175" s="136" t="s">
        <v>277</v>
      </c>
      <c r="AB175" s="136" t="s">
        <v>90</v>
      </c>
      <c r="AC175" s="135"/>
      <c r="AD175" s="137"/>
      <c r="AE175" s="209">
        <v>19780331</v>
      </c>
      <c r="AF175" s="209">
        <v>19780331</v>
      </c>
      <c r="AG175" s="138" t="s">
        <v>900</v>
      </c>
      <c r="AH175" s="205"/>
      <c r="AI175" s="139">
        <v>820.15</v>
      </c>
      <c r="AJ175" s="136" t="s">
        <v>901</v>
      </c>
      <c r="AK175" s="140">
        <v>1</v>
      </c>
      <c r="AL175" s="136" t="s">
        <v>305</v>
      </c>
      <c r="AM175" s="136" t="s">
        <v>644</v>
      </c>
      <c r="AN175" s="136" t="s">
        <v>342</v>
      </c>
      <c r="AO175" s="136" t="s">
        <v>353</v>
      </c>
      <c r="AP175" s="183">
        <v>80000</v>
      </c>
      <c r="AQ175" s="183">
        <v>65612000</v>
      </c>
      <c r="AR175" s="183">
        <v>65612000</v>
      </c>
      <c r="AS175" s="136" t="s">
        <v>268</v>
      </c>
      <c r="AT175" s="136" t="s">
        <v>21</v>
      </c>
      <c r="AU175" s="136" t="s">
        <v>562</v>
      </c>
      <c r="AV175" s="136" t="s">
        <v>494</v>
      </c>
      <c r="AW175" s="136" t="s">
        <v>525</v>
      </c>
      <c r="AX175" s="216"/>
      <c r="AY175" s="216"/>
      <c r="AZ175" s="216"/>
      <c r="BA175" s="136"/>
      <c r="BB175" s="136"/>
      <c r="BC175" s="136" t="s">
        <v>360</v>
      </c>
      <c r="BD175" s="136" t="s">
        <v>360</v>
      </c>
    </row>
    <row r="176" spans="4:56" ht="24" customHeight="1">
      <c r="D176" s="194"/>
      <c r="E176" s="135"/>
      <c r="F176" s="136" t="s">
        <v>762</v>
      </c>
      <c r="G176" s="136" t="s">
        <v>279</v>
      </c>
      <c r="H176" s="215" t="s">
        <v>1289</v>
      </c>
      <c r="I176" s="215"/>
      <c r="J176" s="215" t="s">
        <v>1207</v>
      </c>
      <c r="K176" s="135" t="s">
        <v>1208</v>
      </c>
      <c r="L176" s="144">
        <v>4</v>
      </c>
      <c r="M176" s="192">
        <v>3210218</v>
      </c>
      <c r="N176" s="192" t="s">
        <v>674</v>
      </c>
      <c r="O176" s="192" t="s">
        <v>675</v>
      </c>
      <c r="P176" s="192" t="s">
        <v>660</v>
      </c>
      <c r="Q176" s="182" t="s">
        <v>680</v>
      </c>
      <c r="R176" s="135" t="s">
        <v>1098</v>
      </c>
      <c r="S176" s="135"/>
      <c r="T176" s="135">
        <v>15</v>
      </c>
      <c r="U176" s="192" t="s">
        <v>641</v>
      </c>
      <c r="V176" s="192" t="s">
        <v>642</v>
      </c>
      <c r="W176" s="135">
        <v>100</v>
      </c>
      <c r="X176" s="182" t="s">
        <v>1194</v>
      </c>
      <c r="Y176" s="136" t="s">
        <v>899</v>
      </c>
      <c r="Z176" s="136" t="s">
        <v>254</v>
      </c>
      <c r="AA176" s="136" t="s">
        <v>277</v>
      </c>
      <c r="AB176" s="136" t="s">
        <v>90</v>
      </c>
      <c r="AC176" s="135"/>
      <c r="AD176" s="137"/>
      <c r="AE176" s="209">
        <v>19740331</v>
      </c>
      <c r="AF176" s="209">
        <v>19740331</v>
      </c>
      <c r="AG176" s="138" t="s">
        <v>900</v>
      </c>
      <c r="AH176" s="205"/>
      <c r="AI176" s="139">
        <v>43.87</v>
      </c>
      <c r="AJ176" s="136" t="s">
        <v>901</v>
      </c>
      <c r="AK176" s="140">
        <v>1</v>
      </c>
      <c r="AL176" s="136" t="s">
        <v>296</v>
      </c>
      <c r="AM176" s="136" t="s">
        <v>644</v>
      </c>
      <c r="AN176" s="136" t="s">
        <v>342</v>
      </c>
      <c r="AO176" s="136" t="s">
        <v>353</v>
      </c>
      <c r="AP176" s="183">
        <v>80000</v>
      </c>
      <c r="AQ176" s="183">
        <v>3509600</v>
      </c>
      <c r="AR176" s="183">
        <v>3509600</v>
      </c>
      <c r="AS176" s="136" t="s">
        <v>268</v>
      </c>
      <c r="AT176" s="136" t="s">
        <v>21</v>
      </c>
      <c r="AU176" s="136" t="s">
        <v>562</v>
      </c>
      <c r="AV176" s="136" t="s">
        <v>494</v>
      </c>
      <c r="AW176" s="136" t="s">
        <v>525</v>
      </c>
      <c r="AX176" s="216"/>
      <c r="AY176" s="216"/>
      <c r="AZ176" s="216"/>
      <c r="BA176" s="136"/>
      <c r="BB176" s="136"/>
      <c r="BC176" s="136" t="s">
        <v>360</v>
      </c>
      <c r="BD176" s="136" t="s">
        <v>360</v>
      </c>
    </row>
    <row r="177" spans="4:56" ht="24" customHeight="1">
      <c r="D177" s="194"/>
      <c r="E177" s="135"/>
      <c r="F177" s="136" t="s">
        <v>762</v>
      </c>
      <c r="G177" s="136" t="s">
        <v>279</v>
      </c>
      <c r="H177" s="215" t="s">
        <v>1290</v>
      </c>
      <c r="I177" s="215"/>
      <c r="J177" s="215" t="s">
        <v>1045</v>
      </c>
      <c r="K177" s="135" t="s">
        <v>1046</v>
      </c>
      <c r="L177" s="144">
        <v>4</v>
      </c>
      <c r="M177" s="192">
        <v>3210218</v>
      </c>
      <c r="N177" s="192" t="s">
        <v>674</v>
      </c>
      <c r="O177" s="192" t="s">
        <v>675</v>
      </c>
      <c r="P177" s="192" t="s">
        <v>660</v>
      </c>
      <c r="Q177" s="182" t="s">
        <v>680</v>
      </c>
      <c r="R177" s="135" t="s">
        <v>1098</v>
      </c>
      <c r="S177" s="135"/>
      <c r="T177" s="135">
        <v>15</v>
      </c>
      <c r="U177" s="192" t="s">
        <v>641</v>
      </c>
      <c r="V177" s="192" t="s">
        <v>642</v>
      </c>
      <c r="W177" s="135">
        <v>100</v>
      </c>
      <c r="X177" s="182" t="s">
        <v>1194</v>
      </c>
      <c r="Y177" s="136" t="s">
        <v>899</v>
      </c>
      <c r="Z177" s="136" t="s">
        <v>254</v>
      </c>
      <c r="AA177" s="136" t="s">
        <v>277</v>
      </c>
      <c r="AB177" s="136" t="s">
        <v>90</v>
      </c>
      <c r="AC177" s="135"/>
      <c r="AD177" s="137"/>
      <c r="AE177" s="209">
        <v>19740331</v>
      </c>
      <c r="AF177" s="209">
        <v>19740331</v>
      </c>
      <c r="AG177" s="138" t="s">
        <v>900</v>
      </c>
      <c r="AH177" s="205"/>
      <c r="AI177" s="139">
        <v>10.16</v>
      </c>
      <c r="AJ177" s="136" t="s">
        <v>901</v>
      </c>
      <c r="AK177" s="140">
        <v>1</v>
      </c>
      <c r="AL177" s="136" t="s">
        <v>296</v>
      </c>
      <c r="AM177" s="136" t="s">
        <v>653</v>
      </c>
      <c r="AN177" s="136" t="s">
        <v>342</v>
      </c>
      <c r="AO177" s="136" t="s">
        <v>353</v>
      </c>
      <c r="AP177" s="183">
        <v>80000</v>
      </c>
      <c r="AQ177" s="183">
        <v>812800</v>
      </c>
      <c r="AR177" s="183">
        <v>812800</v>
      </c>
      <c r="AS177" s="136" t="s">
        <v>268</v>
      </c>
      <c r="AT177" s="136" t="s">
        <v>21</v>
      </c>
      <c r="AU177" s="136" t="s">
        <v>562</v>
      </c>
      <c r="AV177" s="136" t="s">
        <v>494</v>
      </c>
      <c r="AW177" s="136" t="s">
        <v>525</v>
      </c>
      <c r="AX177" s="216"/>
      <c r="AY177" s="216"/>
      <c r="AZ177" s="216"/>
      <c r="BA177" s="136"/>
      <c r="BB177" s="136"/>
      <c r="BC177" s="136" t="s">
        <v>360</v>
      </c>
      <c r="BD177" s="136" t="s">
        <v>360</v>
      </c>
    </row>
    <row r="178" spans="4:56" ht="24" customHeight="1">
      <c r="D178" s="194"/>
      <c r="E178" s="135"/>
      <c r="F178" s="136" t="s">
        <v>762</v>
      </c>
      <c r="G178" s="136" t="s">
        <v>279</v>
      </c>
      <c r="H178" s="215" t="s">
        <v>1291</v>
      </c>
      <c r="I178" s="215"/>
      <c r="J178" s="215" t="s">
        <v>1292</v>
      </c>
      <c r="K178" s="135" t="s">
        <v>1293</v>
      </c>
      <c r="L178" s="144">
        <v>4</v>
      </c>
      <c r="M178" s="192">
        <v>3210218</v>
      </c>
      <c r="N178" s="192" t="s">
        <v>674</v>
      </c>
      <c r="O178" s="192" t="s">
        <v>675</v>
      </c>
      <c r="P178" s="192" t="s">
        <v>660</v>
      </c>
      <c r="Q178" s="182" t="s">
        <v>680</v>
      </c>
      <c r="R178" s="135" t="s">
        <v>1098</v>
      </c>
      <c r="S178" s="135"/>
      <c r="T178" s="135">
        <v>15</v>
      </c>
      <c r="U178" s="192" t="s">
        <v>641</v>
      </c>
      <c r="V178" s="192" t="s">
        <v>642</v>
      </c>
      <c r="W178" s="135">
        <v>100</v>
      </c>
      <c r="X178" s="182" t="s">
        <v>1194</v>
      </c>
      <c r="Y178" s="136" t="s">
        <v>899</v>
      </c>
      <c r="Z178" s="136" t="s">
        <v>254</v>
      </c>
      <c r="AA178" s="136" t="s">
        <v>277</v>
      </c>
      <c r="AB178" s="136" t="s">
        <v>90</v>
      </c>
      <c r="AC178" s="135"/>
      <c r="AD178" s="137"/>
      <c r="AE178" s="209">
        <v>19870825</v>
      </c>
      <c r="AF178" s="209">
        <v>19870825</v>
      </c>
      <c r="AG178" s="138" t="s">
        <v>900</v>
      </c>
      <c r="AH178" s="205"/>
      <c r="AI178" s="139">
        <v>25.92</v>
      </c>
      <c r="AJ178" s="136" t="s">
        <v>901</v>
      </c>
      <c r="AK178" s="140">
        <v>1</v>
      </c>
      <c r="AL178" s="136" t="s">
        <v>296</v>
      </c>
      <c r="AM178" s="136" t="s">
        <v>855</v>
      </c>
      <c r="AN178" s="136" t="s">
        <v>342</v>
      </c>
      <c r="AO178" s="136" t="s">
        <v>351</v>
      </c>
      <c r="AP178" s="183">
        <v>135000</v>
      </c>
      <c r="AQ178" s="183">
        <v>3499200</v>
      </c>
      <c r="AR178" s="183">
        <v>3499200</v>
      </c>
      <c r="AS178" s="136" t="s">
        <v>268</v>
      </c>
      <c r="AT178" s="136" t="s">
        <v>21</v>
      </c>
      <c r="AU178" s="136" t="s">
        <v>562</v>
      </c>
      <c r="AV178" s="136" t="s">
        <v>494</v>
      </c>
      <c r="AW178" s="136" t="s">
        <v>525</v>
      </c>
      <c r="AX178" s="216"/>
      <c r="AY178" s="216"/>
      <c r="AZ178" s="216"/>
      <c r="BA178" s="136"/>
      <c r="BB178" s="136"/>
      <c r="BC178" s="136" t="s">
        <v>360</v>
      </c>
      <c r="BD178" s="136" t="s">
        <v>360</v>
      </c>
    </row>
    <row r="179" spans="4:56" ht="24" customHeight="1">
      <c r="D179" s="194"/>
      <c r="E179" s="135"/>
      <c r="F179" s="136" t="s">
        <v>762</v>
      </c>
      <c r="G179" s="136" t="s">
        <v>279</v>
      </c>
      <c r="H179" s="215" t="s">
        <v>1294</v>
      </c>
      <c r="I179" s="215"/>
      <c r="J179" s="215" t="s">
        <v>1295</v>
      </c>
      <c r="K179" s="135" t="s">
        <v>1296</v>
      </c>
      <c r="L179" s="144">
        <v>4</v>
      </c>
      <c r="M179" s="192">
        <v>3210218</v>
      </c>
      <c r="N179" s="192" t="s">
        <v>674</v>
      </c>
      <c r="O179" s="192" t="s">
        <v>675</v>
      </c>
      <c r="P179" s="192" t="s">
        <v>660</v>
      </c>
      <c r="Q179" s="182" t="s">
        <v>680</v>
      </c>
      <c r="R179" s="135" t="s">
        <v>1098</v>
      </c>
      <c r="S179" s="135"/>
      <c r="T179" s="135">
        <v>15</v>
      </c>
      <c r="U179" s="192" t="s">
        <v>641</v>
      </c>
      <c r="V179" s="192" t="s">
        <v>642</v>
      </c>
      <c r="W179" s="135">
        <v>100</v>
      </c>
      <c r="X179" s="182" t="s">
        <v>1194</v>
      </c>
      <c r="Y179" s="136" t="s">
        <v>899</v>
      </c>
      <c r="Z179" s="136" t="s">
        <v>254</v>
      </c>
      <c r="AA179" s="136" t="s">
        <v>277</v>
      </c>
      <c r="AB179" s="136" t="s">
        <v>90</v>
      </c>
      <c r="AC179" s="135"/>
      <c r="AD179" s="137"/>
      <c r="AE179" s="209">
        <v>19930831</v>
      </c>
      <c r="AF179" s="209">
        <v>19930831</v>
      </c>
      <c r="AG179" s="138" t="s">
        <v>914</v>
      </c>
      <c r="AH179" s="205">
        <v>25380000</v>
      </c>
      <c r="AI179" s="139">
        <v>108</v>
      </c>
      <c r="AJ179" s="136" t="s">
        <v>901</v>
      </c>
      <c r="AK179" s="140">
        <v>1</v>
      </c>
      <c r="AL179" s="136" t="s">
        <v>329</v>
      </c>
      <c r="AM179" s="136" t="s">
        <v>855</v>
      </c>
      <c r="AN179" s="136" t="s">
        <v>342</v>
      </c>
      <c r="AO179" s="136" t="s">
        <v>351</v>
      </c>
      <c r="AP179" s="183">
        <v>135000</v>
      </c>
      <c r="AQ179" s="183">
        <v>14580000</v>
      </c>
      <c r="AR179" s="183">
        <v>25380000</v>
      </c>
      <c r="AS179" s="136" t="s">
        <v>268</v>
      </c>
      <c r="AT179" s="136" t="s">
        <v>21</v>
      </c>
      <c r="AU179" s="136" t="s">
        <v>562</v>
      </c>
      <c r="AV179" s="136" t="s">
        <v>494</v>
      </c>
      <c r="AW179" s="136" t="s">
        <v>525</v>
      </c>
      <c r="AX179" s="216"/>
      <c r="AY179" s="216"/>
      <c r="AZ179" s="216"/>
      <c r="BA179" s="136"/>
      <c r="BB179" s="136"/>
      <c r="BC179" s="136" t="s">
        <v>360</v>
      </c>
      <c r="BD179" s="136" t="s">
        <v>360</v>
      </c>
    </row>
    <row r="180" spans="4:56" ht="24" customHeight="1">
      <c r="D180" s="194"/>
      <c r="E180" s="135"/>
      <c r="F180" s="136" t="s">
        <v>767</v>
      </c>
      <c r="G180" s="136" t="s">
        <v>279</v>
      </c>
      <c r="H180" s="215" t="s">
        <v>1297</v>
      </c>
      <c r="I180" s="215"/>
      <c r="J180" s="215" t="s">
        <v>1298</v>
      </c>
      <c r="K180" s="135" t="s">
        <v>1299</v>
      </c>
      <c r="L180" s="144">
        <v>28</v>
      </c>
      <c r="M180" s="192">
        <v>3210216</v>
      </c>
      <c r="N180" s="192" t="s">
        <v>674</v>
      </c>
      <c r="O180" s="192" t="s">
        <v>675</v>
      </c>
      <c r="P180" s="192" t="s">
        <v>667</v>
      </c>
      <c r="Q180" s="182" t="s">
        <v>710</v>
      </c>
      <c r="R180" s="135" t="s">
        <v>1104</v>
      </c>
      <c r="S180" s="135"/>
      <c r="T180" s="135">
        <v>15</v>
      </c>
      <c r="U180" s="192" t="s">
        <v>641</v>
      </c>
      <c r="V180" s="192" t="s">
        <v>642</v>
      </c>
      <c r="W180" s="135">
        <v>100</v>
      </c>
      <c r="X180" s="182" t="s">
        <v>1194</v>
      </c>
      <c r="Y180" s="136" t="s">
        <v>899</v>
      </c>
      <c r="Z180" s="136" t="s">
        <v>254</v>
      </c>
      <c r="AA180" s="136" t="s">
        <v>277</v>
      </c>
      <c r="AB180" s="136" t="s">
        <v>90</v>
      </c>
      <c r="AC180" s="135"/>
      <c r="AD180" s="137"/>
      <c r="AE180" s="209">
        <v>19761231</v>
      </c>
      <c r="AF180" s="209">
        <v>19761231</v>
      </c>
      <c r="AG180" s="138" t="s">
        <v>900</v>
      </c>
      <c r="AH180" s="205"/>
      <c r="AI180" s="139">
        <v>1037.3499999999999</v>
      </c>
      <c r="AJ180" s="136" t="s">
        <v>901</v>
      </c>
      <c r="AK180" s="140">
        <v>2</v>
      </c>
      <c r="AL180" s="136" t="s">
        <v>302</v>
      </c>
      <c r="AM180" s="136" t="s">
        <v>855</v>
      </c>
      <c r="AN180" s="136" t="s">
        <v>342</v>
      </c>
      <c r="AO180" s="136" t="s">
        <v>351</v>
      </c>
      <c r="AP180" s="183">
        <v>135000</v>
      </c>
      <c r="AQ180" s="183">
        <v>140042250</v>
      </c>
      <c r="AR180" s="183">
        <v>140042250</v>
      </c>
      <c r="AS180" s="136" t="s">
        <v>268</v>
      </c>
      <c r="AT180" s="136" t="s">
        <v>21</v>
      </c>
      <c r="AU180" s="136" t="s">
        <v>562</v>
      </c>
      <c r="AV180" s="136" t="s">
        <v>494</v>
      </c>
      <c r="AW180" s="136" t="s">
        <v>525</v>
      </c>
      <c r="AX180" s="216"/>
      <c r="AY180" s="216"/>
      <c r="AZ180" s="216"/>
      <c r="BA180" s="136"/>
      <c r="BB180" s="136"/>
      <c r="BC180" s="136" t="s">
        <v>360</v>
      </c>
      <c r="BD180" s="136" t="s">
        <v>360</v>
      </c>
    </row>
    <row r="181" spans="4:56" ht="24" customHeight="1">
      <c r="D181" s="194"/>
      <c r="E181" s="135"/>
      <c r="F181" s="136" t="s">
        <v>767</v>
      </c>
      <c r="G181" s="136" t="s">
        <v>279</v>
      </c>
      <c r="H181" s="215" t="s">
        <v>1103</v>
      </c>
      <c r="I181" s="215"/>
      <c r="J181" s="215" t="s">
        <v>1456</v>
      </c>
      <c r="K181" s="135" t="s">
        <v>1457</v>
      </c>
      <c r="L181" s="144">
        <v>28</v>
      </c>
      <c r="M181" s="192">
        <v>3210216</v>
      </c>
      <c r="N181" s="192" t="s">
        <v>674</v>
      </c>
      <c r="O181" s="192" t="s">
        <v>675</v>
      </c>
      <c r="P181" s="192" t="s">
        <v>667</v>
      </c>
      <c r="Q181" s="182" t="s">
        <v>710</v>
      </c>
      <c r="R181" s="135" t="s">
        <v>1104</v>
      </c>
      <c r="S181" s="135"/>
      <c r="T181" s="135">
        <v>15</v>
      </c>
      <c r="U181" s="192" t="s">
        <v>641</v>
      </c>
      <c r="V181" s="192" t="s">
        <v>642</v>
      </c>
      <c r="W181" s="135">
        <v>100</v>
      </c>
      <c r="X181" s="182" t="s">
        <v>1194</v>
      </c>
      <c r="Y181" s="136" t="s">
        <v>899</v>
      </c>
      <c r="Z181" s="136" t="s">
        <v>254</v>
      </c>
      <c r="AA181" s="136" t="s">
        <v>277</v>
      </c>
      <c r="AB181" s="136" t="s">
        <v>90</v>
      </c>
      <c r="AC181" s="135"/>
      <c r="AD181" s="137"/>
      <c r="AE181" s="209">
        <v>19761231</v>
      </c>
      <c r="AF181" s="209">
        <v>19761231</v>
      </c>
      <c r="AG181" s="138" t="s">
        <v>900</v>
      </c>
      <c r="AH181" s="205"/>
      <c r="AI181" s="139">
        <v>2060</v>
      </c>
      <c r="AJ181" s="136" t="s">
        <v>901</v>
      </c>
      <c r="AK181" s="140">
        <v>3</v>
      </c>
      <c r="AL181" s="136" t="s">
        <v>302</v>
      </c>
      <c r="AM181" s="136" t="s">
        <v>855</v>
      </c>
      <c r="AN181" s="136" t="s">
        <v>342</v>
      </c>
      <c r="AO181" s="136" t="s">
        <v>351</v>
      </c>
      <c r="AP181" s="183">
        <v>135000</v>
      </c>
      <c r="AQ181" s="183">
        <v>278100000</v>
      </c>
      <c r="AR181" s="183">
        <v>278100000</v>
      </c>
      <c r="AS181" s="136" t="s">
        <v>268</v>
      </c>
      <c r="AT181" s="136" t="s">
        <v>21</v>
      </c>
      <c r="AU181" s="136" t="s">
        <v>562</v>
      </c>
      <c r="AV181" s="136" t="s">
        <v>494</v>
      </c>
      <c r="AW181" s="136" t="s">
        <v>525</v>
      </c>
      <c r="AX181" s="216"/>
      <c r="AY181" s="216"/>
      <c r="AZ181" s="216"/>
      <c r="BA181" s="136"/>
      <c r="BB181" s="136"/>
      <c r="BC181" s="136" t="s">
        <v>360</v>
      </c>
      <c r="BD181" s="136" t="s">
        <v>360</v>
      </c>
    </row>
    <row r="182" spans="4:56" ht="24" customHeight="1">
      <c r="D182" s="194"/>
      <c r="E182" s="135"/>
      <c r="F182" s="136" t="s">
        <v>767</v>
      </c>
      <c r="G182" s="136" t="s">
        <v>279</v>
      </c>
      <c r="H182" s="215" t="s">
        <v>1300</v>
      </c>
      <c r="I182" s="215"/>
      <c r="J182" s="215" t="s">
        <v>1458</v>
      </c>
      <c r="K182" s="135" t="s">
        <v>1459</v>
      </c>
      <c r="L182" s="144">
        <v>28</v>
      </c>
      <c r="M182" s="192">
        <v>3210216</v>
      </c>
      <c r="N182" s="192" t="s">
        <v>674</v>
      </c>
      <c r="O182" s="192" t="s">
        <v>675</v>
      </c>
      <c r="P182" s="192" t="s">
        <v>667</v>
      </c>
      <c r="Q182" s="182" t="s">
        <v>710</v>
      </c>
      <c r="R182" s="135" t="s">
        <v>1104</v>
      </c>
      <c r="S182" s="135"/>
      <c r="T182" s="135">
        <v>15</v>
      </c>
      <c r="U182" s="192" t="s">
        <v>641</v>
      </c>
      <c r="V182" s="192" t="s">
        <v>642</v>
      </c>
      <c r="W182" s="135">
        <v>100</v>
      </c>
      <c r="X182" s="182" t="s">
        <v>1194</v>
      </c>
      <c r="Y182" s="136" t="s">
        <v>899</v>
      </c>
      <c r="Z182" s="136" t="s">
        <v>254</v>
      </c>
      <c r="AA182" s="136" t="s">
        <v>277</v>
      </c>
      <c r="AB182" s="136" t="s">
        <v>90</v>
      </c>
      <c r="AC182" s="135"/>
      <c r="AD182" s="137"/>
      <c r="AE182" s="209">
        <v>19800228</v>
      </c>
      <c r="AF182" s="209">
        <v>19800228</v>
      </c>
      <c r="AG182" s="138" t="s">
        <v>900</v>
      </c>
      <c r="AH182" s="205"/>
      <c r="AI182" s="139">
        <v>623.21</v>
      </c>
      <c r="AJ182" s="136" t="s">
        <v>901</v>
      </c>
      <c r="AK182" s="140">
        <v>3</v>
      </c>
      <c r="AL182" s="136" t="s">
        <v>302</v>
      </c>
      <c r="AM182" s="136" t="s">
        <v>855</v>
      </c>
      <c r="AN182" s="136" t="s">
        <v>342</v>
      </c>
      <c r="AO182" s="136" t="s">
        <v>351</v>
      </c>
      <c r="AP182" s="183">
        <v>135000</v>
      </c>
      <c r="AQ182" s="183">
        <v>84133350</v>
      </c>
      <c r="AR182" s="183">
        <v>84133350</v>
      </c>
      <c r="AS182" s="136" t="s">
        <v>268</v>
      </c>
      <c r="AT182" s="136" t="s">
        <v>21</v>
      </c>
      <c r="AU182" s="136" t="s">
        <v>562</v>
      </c>
      <c r="AV182" s="136" t="s">
        <v>494</v>
      </c>
      <c r="AW182" s="136" t="s">
        <v>525</v>
      </c>
      <c r="AX182" s="216"/>
      <c r="AY182" s="216"/>
      <c r="AZ182" s="216"/>
      <c r="BA182" s="136"/>
      <c r="BB182" s="136"/>
      <c r="BC182" s="136" t="s">
        <v>360</v>
      </c>
      <c r="BD182" s="136" t="s">
        <v>360</v>
      </c>
    </row>
    <row r="183" spans="4:56" ht="24" customHeight="1">
      <c r="D183" s="194"/>
      <c r="E183" s="135"/>
      <c r="F183" s="136" t="s">
        <v>767</v>
      </c>
      <c r="G183" s="136" t="s">
        <v>279</v>
      </c>
      <c r="H183" s="215" t="s">
        <v>1301</v>
      </c>
      <c r="I183" s="215"/>
      <c r="J183" s="215" t="s">
        <v>1460</v>
      </c>
      <c r="K183" s="135" t="s">
        <v>1461</v>
      </c>
      <c r="L183" s="144">
        <v>28</v>
      </c>
      <c r="M183" s="192">
        <v>3210216</v>
      </c>
      <c r="N183" s="192" t="s">
        <v>674</v>
      </c>
      <c r="O183" s="192" t="s">
        <v>675</v>
      </c>
      <c r="P183" s="192" t="s">
        <v>667</v>
      </c>
      <c r="Q183" s="182" t="s">
        <v>710</v>
      </c>
      <c r="R183" s="135" t="s">
        <v>1104</v>
      </c>
      <c r="S183" s="135"/>
      <c r="T183" s="135">
        <v>15</v>
      </c>
      <c r="U183" s="192" t="s">
        <v>641</v>
      </c>
      <c r="V183" s="192" t="s">
        <v>642</v>
      </c>
      <c r="W183" s="135">
        <v>100</v>
      </c>
      <c r="X183" s="182" t="s">
        <v>1194</v>
      </c>
      <c r="Y183" s="136" t="s">
        <v>899</v>
      </c>
      <c r="Z183" s="136" t="s">
        <v>254</v>
      </c>
      <c r="AA183" s="136" t="s">
        <v>277</v>
      </c>
      <c r="AB183" s="136" t="s">
        <v>90</v>
      </c>
      <c r="AC183" s="135"/>
      <c r="AD183" s="137"/>
      <c r="AE183" s="209">
        <v>19951231</v>
      </c>
      <c r="AF183" s="209">
        <v>19951231</v>
      </c>
      <c r="AG183" s="138" t="s">
        <v>914</v>
      </c>
      <c r="AH183" s="205">
        <v>5225000</v>
      </c>
      <c r="AI183" s="139">
        <v>53.38</v>
      </c>
      <c r="AJ183" s="136" t="s">
        <v>901</v>
      </c>
      <c r="AK183" s="140">
        <v>1</v>
      </c>
      <c r="AL183" s="136" t="s">
        <v>302</v>
      </c>
      <c r="AM183" s="136" t="s">
        <v>855</v>
      </c>
      <c r="AN183" s="136" t="s">
        <v>342</v>
      </c>
      <c r="AO183" s="136" t="s">
        <v>351</v>
      </c>
      <c r="AP183" s="183">
        <v>135000</v>
      </c>
      <c r="AQ183" s="183">
        <v>7206300</v>
      </c>
      <c r="AR183" s="183">
        <v>5225000</v>
      </c>
      <c r="AS183" s="136" t="s">
        <v>268</v>
      </c>
      <c r="AT183" s="136" t="s">
        <v>21</v>
      </c>
      <c r="AU183" s="136" t="s">
        <v>562</v>
      </c>
      <c r="AV183" s="136" t="s">
        <v>494</v>
      </c>
      <c r="AW183" s="136" t="s">
        <v>525</v>
      </c>
      <c r="AX183" s="216"/>
      <c r="AY183" s="216"/>
      <c r="AZ183" s="216"/>
      <c r="BA183" s="136"/>
      <c r="BB183" s="136"/>
      <c r="BC183" s="136" t="s">
        <v>360</v>
      </c>
      <c r="BD183" s="136" t="s">
        <v>360</v>
      </c>
    </row>
    <row r="184" spans="4:56" ht="24" customHeight="1">
      <c r="D184" s="194"/>
      <c r="E184" s="135"/>
      <c r="F184" s="136" t="s">
        <v>767</v>
      </c>
      <c r="G184" s="136" t="s">
        <v>279</v>
      </c>
      <c r="H184" s="215" t="s">
        <v>1302</v>
      </c>
      <c r="I184" s="215"/>
      <c r="J184" s="215" t="s">
        <v>1303</v>
      </c>
      <c r="K184" s="135" t="s">
        <v>1304</v>
      </c>
      <c r="L184" s="144">
        <v>28</v>
      </c>
      <c r="M184" s="192">
        <v>3210216</v>
      </c>
      <c r="N184" s="192" t="s">
        <v>674</v>
      </c>
      <c r="O184" s="192" t="s">
        <v>675</v>
      </c>
      <c r="P184" s="192" t="s">
        <v>667</v>
      </c>
      <c r="Q184" s="182" t="s">
        <v>710</v>
      </c>
      <c r="R184" s="135" t="s">
        <v>1104</v>
      </c>
      <c r="S184" s="135"/>
      <c r="T184" s="135">
        <v>15</v>
      </c>
      <c r="U184" s="192" t="s">
        <v>641</v>
      </c>
      <c r="V184" s="192" t="s">
        <v>642</v>
      </c>
      <c r="W184" s="135">
        <v>100</v>
      </c>
      <c r="X184" s="182" t="s">
        <v>1194</v>
      </c>
      <c r="Y184" s="136" t="s">
        <v>899</v>
      </c>
      <c r="Z184" s="136" t="s">
        <v>254</v>
      </c>
      <c r="AA184" s="136" t="s">
        <v>277</v>
      </c>
      <c r="AB184" s="136" t="s">
        <v>90</v>
      </c>
      <c r="AC184" s="135"/>
      <c r="AD184" s="137"/>
      <c r="AE184" s="209">
        <v>19800331</v>
      </c>
      <c r="AF184" s="209">
        <v>19800331</v>
      </c>
      <c r="AG184" s="138" t="s">
        <v>900</v>
      </c>
      <c r="AH184" s="205"/>
      <c r="AI184" s="139">
        <v>20.84</v>
      </c>
      <c r="AJ184" s="136" t="s">
        <v>901</v>
      </c>
      <c r="AK184" s="140">
        <v>1</v>
      </c>
      <c r="AL184" s="136" t="s">
        <v>304</v>
      </c>
      <c r="AM184" s="136" t="s">
        <v>644</v>
      </c>
      <c r="AN184" s="136" t="s">
        <v>342</v>
      </c>
      <c r="AO184" s="136" t="s">
        <v>353</v>
      </c>
      <c r="AP184" s="183">
        <v>80000</v>
      </c>
      <c r="AQ184" s="183">
        <v>1667200</v>
      </c>
      <c r="AR184" s="183">
        <v>1667200</v>
      </c>
      <c r="AS184" s="136" t="s">
        <v>268</v>
      </c>
      <c r="AT184" s="136" t="s">
        <v>21</v>
      </c>
      <c r="AU184" s="136" t="s">
        <v>562</v>
      </c>
      <c r="AV184" s="136" t="s">
        <v>494</v>
      </c>
      <c r="AW184" s="136" t="s">
        <v>525</v>
      </c>
      <c r="AX184" s="216"/>
      <c r="AY184" s="216"/>
      <c r="AZ184" s="216"/>
      <c r="BA184" s="136"/>
      <c r="BB184" s="136"/>
      <c r="BC184" s="136" t="s">
        <v>360</v>
      </c>
      <c r="BD184" s="136" t="s">
        <v>360</v>
      </c>
    </row>
    <row r="185" spans="4:56" ht="24" customHeight="1">
      <c r="D185" s="194"/>
      <c r="E185" s="135"/>
      <c r="F185" s="136" t="s">
        <v>767</v>
      </c>
      <c r="G185" s="136" t="s">
        <v>279</v>
      </c>
      <c r="H185" s="215" t="s">
        <v>1305</v>
      </c>
      <c r="I185" s="215"/>
      <c r="J185" s="215" t="s">
        <v>1306</v>
      </c>
      <c r="K185" s="135" t="s">
        <v>1307</v>
      </c>
      <c r="L185" s="144">
        <v>28</v>
      </c>
      <c r="M185" s="192">
        <v>3210216</v>
      </c>
      <c r="N185" s="192" t="s">
        <v>674</v>
      </c>
      <c r="O185" s="192" t="s">
        <v>675</v>
      </c>
      <c r="P185" s="192" t="s">
        <v>667</v>
      </c>
      <c r="Q185" s="182" t="s">
        <v>710</v>
      </c>
      <c r="R185" s="135" t="s">
        <v>1104</v>
      </c>
      <c r="S185" s="135"/>
      <c r="T185" s="135">
        <v>15</v>
      </c>
      <c r="U185" s="192" t="s">
        <v>641</v>
      </c>
      <c r="V185" s="192" t="s">
        <v>642</v>
      </c>
      <c r="W185" s="135">
        <v>100</v>
      </c>
      <c r="X185" s="182" t="s">
        <v>1194</v>
      </c>
      <c r="Y185" s="136" t="s">
        <v>899</v>
      </c>
      <c r="Z185" s="136" t="s">
        <v>254</v>
      </c>
      <c r="AA185" s="136" t="s">
        <v>277</v>
      </c>
      <c r="AB185" s="136" t="s">
        <v>90</v>
      </c>
      <c r="AC185" s="135"/>
      <c r="AD185" s="137"/>
      <c r="AE185" s="209">
        <v>19770331</v>
      </c>
      <c r="AF185" s="209">
        <v>19770331</v>
      </c>
      <c r="AG185" s="138" t="s">
        <v>900</v>
      </c>
      <c r="AH185" s="205"/>
      <c r="AI185" s="139">
        <v>147.38999999999999</v>
      </c>
      <c r="AJ185" s="136" t="s">
        <v>901</v>
      </c>
      <c r="AK185" s="140">
        <v>1</v>
      </c>
      <c r="AL185" s="136" t="s">
        <v>304</v>
      </c>
      <c r="AM185" s="136" t="s">
        <v>644</v>
      </c>
      <c r="AN185" s="136" t="s">
        <v>342</v>
      </c>
      <c r="AO185" s="136" t="s">
        <v>353</v>
      </c>
      <c r="AP185" s="183">
        <v>80000</v>
      </c>
      <c r="AQ185" s="183">
        <v>11791199.999999998</v>
      </c>
      <c r="AR185" s="183">
        <v>11791199.999999998</v>
      </c>
      <c r="AS185" s="136" t="s">
        <v>268</v>
      </c>
      <c r="AT185" s="136" t="s">
        <v>21</v>
      </c>
      <c r="AU185" s="136" t="s">
        <v>562</v>
      </c>
      <c r="AV185" s="136" t="s">
        <v>494</v>
      </c>
      <c r="AW185" s="136" t="s">
        <v>525</v>
      </c>
      <c r="AX185" s="216"/>
      <c r="AY185" s="216"/>
      <c r="AZ185" s="216"/>
      <c r="BA185" s="136"/>
      <c r="BB185" s="136"/>
      <c r="BC185" s="136" t="s">
        <v>360</v>
      </c>
      <c r="BD185" s="136" t="s">
        <v>360</v>
      </c>
    </row>
    <row r="186" spans="4:56" ht="24" customHeight="1">
      <c r="D186" s="194"/>
      <c r="E186" s="135"/>
      <c r="F186" s="136" t="s">
        <v>767</v>
      </c>
      <c r="G186" s="136" t="s">
        <v>279</v>
      </c>
      <c r="H186" s="215" t="s">
        <v>1308</v>
      </c>
      <c r="I186" s="215"/>
      <c r="J186" s="215" t="s">
        <v>662</v>
      </c>
      <c r="K186" s="135" t="s">
        <v>1202</v>
      </c>
      <c r="L186" s="144">
        <v>28</v>
      </c>
      <c r="M186" s="192">
        <v>3210216</v>
      </c>
      <c r="N186" s="192" t="s">
        <v>674</v>
      </c>
      <c r="O186" s="192" t="s">
        <v>675</v>
      </c>
      <c r="P186" s="192" t="s">
        <v>667</v>
      </c>
      <c r="Q186" s="182" t="s">
        <v>710</v>
      </c>
      <c r="R186" s="135" t="s">
        <v>1104</v>
      </c>
      <c r="S186" s="135"/>
      <c r="T186" s="135">
        <v>15</v>
      </c>
      <c r="U186" s="192" t="s">
        <v>641</v>
      </c>
      <c r="V186" s="192" t="s">
        <v>642</v>
      </c>
      <c r="W186" s="135">
        <v>100</v>
      </c>
      <c r="X186" s="182" t="s">
        <v>1194</v>
      </c>
      <c r="Y186" s="136" t="s">
        <v>899</v>
      </c>
      <c r="Z186" s="136" t="s">
        <v>254</v>
      </c>
      <c r="AA186" s="136" t="s">
        <v>277</v>
      </c>
      <c r="AB186" s="136" t="s">
        <v>90</v>
      </c>
      <c r="AC186" s="135"/>
      <c r="AD186" s="137"/>
      <c r="AE186" s="209">
        <v>19810228</v>
      </c>
      <c r="AF186" s="209">
        <v>19810228</v>
      </c>
      <c r="AG186" s="138" t="s">
        <v>900</v>
      </c>
      <c r="AH186" s="205"/>
      <c r="AI186" s="139">
        <v>998</v>
      </c>
      <c r="AJ186" s="136" t="s">
        <v>901</v>
      </c>
      <c r="AK186" s="140">
        <v>2</v>
      </c>
      <c r="AL186" s="136" t="s">
        <v>305</v>
      </c>
      <c r="AM186" s="136" t="s">
        <v>644</v>
      </c>
      <c r="AN186" s="136" t="s">
        <v>342</v>
      </c>
      <c r="AO186" s="136" t="s">
        <v>353</v>
      </c>
      <c r="AP186" s="183">
        <v>80000</v>
      </c>
      <c r="AQ186" s="183">
        <v>79840000</v>
      </c>
      <c r="AR186" s="183">
        <v>79840000</v>
      </c>
      <c r="AS186" s="136" t="s">
        <v>268</v>
      </c>
      <c r="AT186" s="136" t="s">
        <v>21</v>
      </c>
      <c r="AU186" s="136" t="s">
        <v>562</v>
      </c>
      <c r="AV186" s="136" t="s">
        <v>494</v>
      </c>
      <c r="AW186" s="136" t="s">
        <v>525</v>
      </c>
      <c r="AX186" s="216"/>
      <c r="AY186" s="216"/>
      <c r="AZ186" s="216"/>
      <c r="BA186" s="136"/>
      <c r="BB186" s="136"/>
      <c r="BC186" s="136" t="s">
        <v>360</v>
      </c>
      <c r="BD186" s="136" t="s">
        <v>360</v>
      </c>
    </row>
    <row r="187" spans="4:56" ht="24" customHeight="1">
      <c r="D187" s="194"/>
      <c r="E187" s="135"/>
      <c r="F187" s="136" t="s">
        <v>767</v>
      </c>
      <c r="G187" s="136" t="s">
        <v>279</v>
      </c>
      <c r="H187" s="215" t="s">
        <v>1309</v>
      </c>
      <c r="I187" s="215"/>
      <c r="J187" s="215" t="s">
        <v>1310</v>
      </c>
      <c r="K187" s="135" t="s">
        <v>1311</v>
      </c>
      <c r="L187" s="144">
        <v>28</v>
      </c>
      <c r="M187" s="192">
        <v>3210216</v>
      </c>
      <c r="N187" s="192" t="s">
        <v>674</v>
      </c>
      <c r="O187" s="192" t="s">
        <v>675</v>
      </c>
      <c r="P187" s="192" t="s">
        <v>667</v>
      </c>
      <c r="Q187" s="182" t="s">
        <v>710</v>
      </c>
      <c r="R187" s="135" t="s">
        <v>1104</v>
      </c>
      <c r="S187" s="135"/>
      <c r="T187" s="135">
        <v>15</v>
      </c>
      <c r="U187" s="192" t="s">
        <v>641</v>
      </c>
      <c r="V187" s="192" t="s">
        <v>642</v>
      </c>
      <c r="W187" s="135">
        <v>100</v>
      </c>
      <c r="X187" s="182" t="s">
        <v>1194</v>
      </c>
      <c r="Y187" s="136" t="s">
        <v>899</v>
      </c>
      <c r="Z187" s="136" t="s">
        <v>254</v>
      </c>
      <c r="AA187" s="136" t="s">
        <v>277</v>
      </c>
      <c r="AB187" s="136" t="s">
        <v>90</v>
      </c>
      <c r="AC187" s="135"/>
      <c r="AD187" s="137"/>
      <c r="AE187" s="209">
        <v>19770331</v>
      </c>
      <c r="AF187" s="209">
        <v>19770331</v>
      </c>
      <c r="AG187" s="138" t="s">
        <v>900</v>
      </c>
      <c r="AH187" s="205"/>
      <c r="AI187" s="139">
        <v>55.08</v>
      </c>
      <c r="AJ187" s="136" t="s">
        <v>901</v>
      </c>
      <c r="AK187" s="140">
        <v>1</v>
      </c>
      <c r="AL187" s="136" t="s">
        <v>329</v>
      </c>
      <c r="AM187" s="136" t="s">
        <v>851</v>
      </c>
      <c r="AN187" s="136" t="s">
        <v>342</v>
      </c>
      <c r="AO187" s="136" t="s">
        <v>352</v>
      </c>
      <c r="AP187" s="183">
        <v>100000</v>
      </c>
      <c r="AQ187" s="183">
        <v>5508000</v>
      </c>
      <c r="AR187" s="183">
        <v>5508000</v>
      </c>
      <c r="AS187" s="136" t="s">
        <v>268</v>
      </c>
      <c r="AT187" s="136" t="s">
        <v>21</v>
      </c>
      <c r="AU187" s="136" t="s">
        <v>562</v>
      </c>
      <c r="AV187" s="136" t="s">
        <v>494</v>
      </c>
      <c r="AW187" s="136" t="s">
        <v>525</v>
      </c>
      <c r="AX187" s="216"/>
      <c r="AY187" s="216"/>
      <c r="AZ187" s="216"/>
      <c r="BA187" s="136"/>
      <c r="BB187" s="136"/>
      <c r="BC187" s="136" t="s">
        <v>360</v>
      </c>
      <c r="BD187" s="136" t="s">
        <v>360</v>
      </c>
    </row>
    <row r="188" spans="4:56" ht="24" customHeight="1">
      <c r="D188" s="194"/>
      <c r="E188" s="135"/>
      <c r="F188" s="136" t="s">
        <v>767</v>
      </c>
      <c r="G188" s="136" t="s">
        <v>279</v>
      </c>
      <c r="H188" s="215" t="s">
        <v>1312</v>
      </c>
      <c r="I188" s="215"/>
      <c r="J188" s="215" t="s">
        <v>1313</v>
      </c>
      <c r="K188" s="135" t="s">
        <v>1314</v>
      </c>
      <c r="L188" s="144">
        <v>28</v>
      </c>
      <c r="M188" s="192">
        <v>3210216</v>
      </c>
      <c r="N188" s="192" t="s">
        <v>674</v>
      </c>
      <c r="O188" s="192" t="s">
        <v>675</v>
      </c>
      <c r="P188" s="192" t="s">
        <v>667</v>
      </c>
      <c r="Q188" s="182" t="s">
        <v>710</v>
      </c>
      <c r="R188" s="135" t="s">
        <v>1104</v>
      </c>
      <c r="S188" s="135"/>
      <c r="T188" s="135">
        <v>15</v>
      </c>
      <c r="U188" s="192" t="s">
        <v>641</v>
      </c>
      <c r="V188" s="192" t="s">
        <v>642</v>
      </c>
      <c r="W188" s="135">
        <v>100</v>
      </c>
      <c r="X188" s="182" t="s">
        <v>1194</v>
      </c>
      <c r="Y188" s="136" t="s">
        <v>899</v>
      </c>
      <c r="Z188" s="136" t="s">
        <v>254</v>
      </c>
      <c r="AA188" s="136" t="s">
        <v>277</v>
      </c>
      <c r="AB188" s="136" t="s">
        <v>90</v>
      </c>
      <c r="AC188" s="135"/>
      <c r="AD188" s="137"/>
      <c r="AE188" s="209">
        <v>19810228</v>
      </c>
      <c r="AF188" s="209">
        <v>19810228</v>
      </c>
      <c r="AG188" s="138" t="s">
        <v>900</v>
      </c>
      <c r="AH188" s="205"/>
      <c r="AI188" s="139">
        <v>24</v>
      </c>
      <c r="AJ188" s="136" t="s">
        <v>901</v>
      </c>
      <c r="AK188" s="140">
        <v>1</v>
      </c>
      <c r="AL188" s="136" t="s">
        <v>315</v>
      </c>
      <c r="AM188" s="136" t="s">
        <v>644</v>
      </c>
      <c r="AN188" s="136" t="s">
        <v>342</v>
      </c>
      <c r="AO188" s="136" t="s">
        <v>353</v>
      </c>
      <c r="AP188" s="183">
        <v>80000</v>
      </c>
      <c r="AQ188" s="183">
        <v>1920000</v>
      </c>
      <c r="AR188" s="183">
        <v>1920000</v>
      </c>
      <c r="AS188" s="136" t="s">
        <v>268</v>
      </c>
      <c r="AT188" s="136" t="s">
        <v>21</v>
      </c>
      <c r="AU188" s="136" t="s">
        <v>562</v>
      </c>
      <c r="AV188" s="136" t="s">
        <v>494</v>
      </c>
      <c r="AW188" s="136" t="s">
        <v>525</v>
      </c>
      <c r="AX188" s="216"/>
      <c r="AY188" s="216"/>
      <c r="AZ188" s="216"/>
      <c r="BA188" s="136"/>
      <c r="BB188" s="136"/>
      <c r="BC188" s="136" t="s">
        <v>360</v>
      </c>
      <c r="BD188" s="136" t="s">
        <v>360</v>
      </c>
    </row>
    <row r="189" spans="4:56" ht="24" customHeight="1">
      <c r="D189" s="194"/>
      <c r="E189" s="135"/>
      <c r="F189" s="136" t="s">
        <v>767</v>
      </c>
      <c r="G189" s="136" t="s">
        <v>279</v>
      </c>
      <c r="H189" s="215" t="s">
        <v>1315</v>
      </c>
      <c r="I189" s="215"/>
      <c r="J189" s="215" t="s">
        <v>1462</v>
      </c>
      <c r="K189" s="135" t="s">
        <v>1463</v>
      </c>
      <c r="L189" s="144">
        <v>28</v>
      </c>
      <c r="M189" s="192">
        <v>3210216</v>
      </c>
      <c r="N189" s="192" t="s">
        <v>674</v>
      </c>
      <c r="O189" s="192" t="s">
        <v>675</v>
      </c>
      <c r="P189" s="192" t="s">
        <v>667</v>
      </c>
      <c r="Q189" s="182" t="s">
        <v>710</v>
      </c>
      <c r="R189" s="135" t="s">
        <v>1104</v>
      </c>
      <c r="S189" s="135"/>
      <c r="T189" s="135">
        <v>15</v>
      </c>
      <c r="U189" s="192" t="s">
        <v>641</v>
      </c>
      <c r="V189" s="192" t="s">
        <v>642</v>
      </c>
      <c r="W189" s="135">
        <v>100</v>
      </c>
      <c r="X189" s="182" t="s">
        <v>1194</v>
      </c>
      <c r="Y189" s="136" t="s">
        <v>899</v>
      </c>
      <c r="Z189" s="136" t="s">
        <v>254</v>
      </c>
      <c r="AA189" s="136" t="s">
        <v>277</v>
      </c>
      <c r="AB189" s="136" t="s">
        <v>90</v>
      </c>
      <c r="AC189" s="135"/>
      <c r="AD189" s="137"/>
      <c r="AE189" s="209">
        <v>19770331</v>
      </c>
      <c r="AF189" s="209">
        <v>19770331</v>
      </c>
      <c r="AG189" s="138" t="s">
        <v>900</v>
      </c>
      <c r="AH189" s="205"/>
      <c r="AI189" s="139">
        <v>32.71</v>
      </c>
      <c r="AJ189" s="136" t="s">
        <v>901</v>
      </c>
      <c r="AK189" s="140">
        <v>1</v>
      </c>
      <c r="AL189" s="136" t="s">
        <v>296</v>
      </c>
      <c r="AM189" s="136" t="s">
        <v>644</v>
      </c>
      <c r="AN189" s="136" t="s">
        <v>342</v>
      </c>
      <c r="AO189" s="136" t="s">
        <v>353</v>
      </c>
      <c r="AP189" s="183">
        <v>80000</v>
      </c>
      <c r="AQ189" s="183">
        <v>2616800</v>
      </c>
      <c r="AR189" s="183">
        <v>2616800</v>
      </c>
      <c r="AS189" s="136" t="s">
        <v>268</v>
      </c>
      <c r="AT189" s="136" t="s">
        <v>21</v>
      </c>
      <c r="AU189" s="136" t="s">
        <v>562</v>
      </c>
      <c r="AV189" s="136" t="s">
        <v>494</v>
      </c>
      <c r="AW189" s="136" t="s">
        <v>525</v>
      </c>
      <c r="AX189" s="216"/>
      <c r="AY189" s="216"/>
      <c r="AZ189" s="216"/>
      <c r="BA189" s="136"/>
      <c r="BB189" s="136"/>
      <c r="BC189" s="136" t="s">
        <v>360</v>
      </c>
      <c r="BD189" s="136" t="s">
        <v>360</v>
      </c>
    </row>
    <row r="190" spans="4:56" ht="24" customHeight="1">
      <c r="D190" s="194"/>
      <c r="E190" s="135"/>
      <c r="F190" s="136" t="s">
        <v>767</v>
      </c>
      <c r="G190" s="136" t="s">
        <v>279</v>
      </c>
      <c r="H190" s="215" t="s">
        <v>1316</v>
      </c>
      <c r="I190" s="215"/>
      <c r="J190" s="215" t="s">
        <v>1464</v>
      </c>
      <c r="K190" s="135" t="s">
        <v>1465</v>
      </c>
      <c r="L190" s="144">
        <v>28</v>
      </c>
      <c r="M190" s="192">
        <v>3210216</v>
      </c>
      <c r="N190" s="192" t="s">
        <v>674</v>
      </c>
      <c r="O190" s="192" t="s">
        <v>675</v>
      </c>
      <c r="P190" s="192" t="s">
        <v>667</v>
      </c>
      <c r="Q190" s="182" t="s">
        <v>710</v>
      </c>
      <c r="R190" s="135" t="s">
        <v>1104</v>
      </c>
      <c r="S190" s="135"/>
      <c r="T190" s="135">
        <v>15</v>
      </c>
      <c r="U190" s="192" t="s">
        <v>641</v>
      </c>
      <c r="V190" s="192" t="s">
        <v>642</v>
      </c>
      <c r="W190" s="135">
        <v>100</v>
      </c>
      <c r="X190" s="182" t="s">
        <v>1194</v>
      </c>
      <c r="Y190" s="136" t="s">
        <v>899</v>
      </c>
      <c r="Z190" s="136" t="s">
        <v>254</v>
      </c>
      <c r="AA190" s="136" t="s">
        <v>277</v>
      </c>
      <c r="AB190" s="136" t="s">
        <v>90</v>
      </c>
      <c r="AC190" s="135"/>
      <c r="AD190" s="137"/>
      <c r="AE190" s="209">
        <v>19830831</v>
      </c>
      <c r="AF190" s="209">
        <v>19830831</v>
      </c>
      <c r="AG190" s="138" t="s">
        <v>900</v>
      </c>
      <c r="AH190" s="205"/>
      <c r="AI190" s="139">
        <v>32</v>
      </c>
      <c r="AJ190" s="136" t="s">
        <v>901</v>
      </c>
      <c r="AK190" s="140">
        <v>1</v>
      </c>
      <c r="AL190" s="136" t="s">
        <v>296</v>
      </c>
      <c r="AM190" s="136" t="s">
        <v>644</v>
      </c>
      <c r="AN190" s="136" t="s">
        <v>342</v>
      </c>
      <c r="AO190" s="136" t="s">
        <v>353</v>
      </c>
      <c r="AP190" s="183">
        <v>80000</v>
      </c>
      <c r="AQ190" s="183">
        <v>2560000</v>
      </c>
      <c r="AR190" s="183">
        <v>2560000</v>
      </c>
      <c r="AS190" s="136" t="s">
        <v>268</v>
      </c>
      <c r="AT190" s="136" t="s">
        <v>21</v>
      </c>
      <c r="AU190" s="136" t="s">
        <v>562</v>
      </c>
      <c r="AV190" s="136" t="s">
        <v>494</v>
      </c>
      <c r="AW190" s="136" t="s">
        <v>525</v>
      </c>
      <c r="AX190" s="216"/>
      <c r="AY190" s="216"/>
      <c r="AZ190" s="216"/>
      <c r="BA190" s="136"/>
      <c r="BB190" s="136"/>
      <c r="BC190" s="136" t="s">
        <v>360</v>
      </c>
      <c r="BD190" s="136" t="s">
        <v>360</v>
      </c>
    </row>
    <row r="191" spans="4:56" ht="24" customHeight="1">
      <c r="D191" s="194"/>
      <c r="E191" s="135"/>
      <c r="F191" s="136" t="s">
        <v>767</v>
      </c>
      <c r="G191" s="136" t="s">
        <v>279</v>
      </c>
      <c r="H191" s="215" t="s">
        <v>1317</v>
      </c>
      <c r="I191" s="215"/>
      <c r="J191" s="215" t="s">
        <v>1466</v>
      </c>
      <c r="K191" s="135" t="s">
        <v>1467</v>
      </c>
      <c r="L191" s="144">
        <v>28</v>
      </c>
      <c r="M191" s="192">
        <v>3210216</v>
      </c>
      <c r="N191" s="192" t="s">
        <v>674</v>
      </c>
      <c r="O191" s="192" t="s">
        <v>675</v>
      </c>
      <c r="P191" s="192" t="s">
        <v>667</v>
      </c>
      <c r="Q191" s="182" t="s">
        <v>710</v>
      </c>
      <c r="R191" s="135" t="s">
        <v>1104</v>
      </c>
      <c r="S191" s="135"/>
      <c r="T191" s="135">
        <v>15</v>
      </c>
      <c r="U191" s="192" t="s">
        <v>641</v>
      </c>
      <c r="V191" s="192" t="s">
        <v>642</v>
      </c>
      <c r="W191" s="135">
        <v>100</v>
      </c>
      <c r="X191" s="182" t="s">
        <v>1194</v>
      </c>
      <c r="Y191" s="136" t="s">
        <v>899</v>
      </c>
      <c r="Z191" s="136" t="s">
        <v>254</v>
      </c>
      <c r="AA191" s="136" t="s">
        <v>277</v>
      </c>
      <c r="AB191" s="136" t="s">
        <v>90</v>
      </c>
      <c r="AC191" s="135"/>
      <c r="AD191" s="137"/>
      <c r="AE191" s="209">
        <v>19780228</v>
      </c>
      <c r="AF191" s="209">
        <v>19780228</v>
      </c>
      <c r="AG191" s="138" t="s">
        <v>900</v>
      </c>
      <c r="AH191" s="205"/>
      <c r="AI191" s="139">
        <v>43.87</v>
      </c>
      <c r="AJ191" s="136" t="s">
        <v>901</v>
      </c>
      <c r="AK191" s="140">
        <v>1</v>
      </c>
      <c r="AL191" s="136" t="s">
        <v>296</v>
      </c>
      <c r="AM191" s="136" t="s">
        <v>644</v>
      </c>
      <c r="AN191" s="136" t="s">
        <v>342</v>
      </c>
      <c r="AO191" s="136" t="s">
        <v>353</v>
      </c>
      <c r="AP191" s="183">
        <v>80000</v>
      </c>
      <c r="AQ191" s="183">
        <v>3509600</v>
      </c>
      <c r="AR191" s="183">
        <v>3509600</v>
      </c>
      <c r="AS191" s="136" t="s">
        <v>268</v>
      </c>
      <c r="AT191" s="136" t="s">
        <v>21</v>
      </c>
      <c r="AU191" s="136" t="s">
        <v>562</v>
      </c>
      <c r="AV191" s="136" t="s">
        <v>494</v>
      </c>
      <c r="AW191" s="136" t="s">
        <v>525</v>
      </c>
      <c r="AX191" s="216"/>
      <c r="AY191" s="216"/>
      <c r="AZ191" s="216"/>
      <c r="BA191" s="136"/>
      <c r="BB191" s="136"/>
      <c r="BC191" s="136" t="s">
        <v>360</v>
      </c>
      <c r="BD191" s="136" t="s">
        <v>360</v>
      </c>
    </row>
    <row r="192" spans="4:56" ht="24" customHeight="1">
      <c r="D192" s="194"/>
      <c r="E192" s="135"/>
      <c r="F192" s="136" t="s">
        <v>767</v>
      </c>
      <c r="G192" s="136" t="s">
        <v>279</v>
      </c>
      <c r="H192" s="215" t="s">
        <v>1318</v>
      </c>
      <c r="I192" s="215"/>
      <c r="J192" s="215" t="s">
        <v>1048</v>
      </c>
      <c r="K192" s="135" t="s">
        <v>1049</v>
      </c>
      <c r="L192" s="144">
        <v>28</v>
      </c>
      <c r="M192" s="192">
        <v>3210216</v>
      </c>
      <c r="N192" s="192" t="s">
        <v>674</v>
      </c>
      <c r="O192" s="192" t="s">
        <v>675</v>
      </c>
      <c r="P192" s="192" t="s">
        <v>667</v>
      </c>
      <c r="Q192" s="182" t="s">
        <v>710</v>
      </c>
      <c r="R192" s="135" t="s">
        <v>1104</v>
      </c>
      <c r="S192" s="135"/>
      <c r="T192" s="135">
        <v>15</v>
      </c>
      <c r="U192" s="192" t="s">
        <v>641</v>
      </c>
      <c r="V192" s="192" t="s">
        <v>642</v>
      </c>
      <c r="W192" s="135">
        <v>100</v>
      </c>
      <c r="X192" s="182" t="s">
        <v>1194</v>
      </c>
      <c r="Y192" s="136" t="s">
        <v>899</v>
      </c>
      <c r="Z192" s="136" t="s">
        <v>254</v>
      </c>
      <c r="AA192" s="136" t="s">
        <v>277</v>
      </c>
      <c r="AB192" s="136" t="s">
        <v>90</v>
      </c>
      <c r="AC192" s="135"/>
      <c r="AD192" s="137"/>
      <c r="AE192" s="209">
        <v>19770331</v>
      </c>
      <c r="AF192" s="209">
        <v>19770331</v>
      </c>
      <c r="AG192" s="138" t="s">
        <v>900</v>
      </c>
      <c r="AH192" s="205"/>
      <c r="AI192" s="139">
        <v>4.59</v>
      </c>
      <c r="AJ192" s="136" t="s">
        <v>901</v>
      </c>
      <c r="AK192" s="140">
        <v>1</v>
      </c>
      <c r="AL192" s="136" t="s">
        <v>296</v>
      </c>
      <c r="AM192" s="136" t="s">
        <v>851</v>
      </c>
      <c r="AN192" s="136" t="s">
        <v>342</v>
      </c>
      <c r="AO192" s="136" t="s">
        <v>352</v>
      </c>
      <c r="AP192" s="183">
        <v>100000</v>
      </c>
      <c r="AQ192" s="183">
        <v>459000</v>
      </c>
      <c r="AR192" s="183">
        <v>459000</v>
      </c>
      <c r="AS192" s="136" t="s">
        <v>268</v>
      </c>
      <c r="AT192" s="136" t="s">
        <v>21</v>
      </c>
      <c r="AU192" s="136" t="s">
        <v>562</v>
      </c>
      <c r="AV192" s="136" t="s">
        <v>494</v>
      </c>
      <c r="AW192" s="136" t="s">
        <v>525</v>
      </c>
      <c r="AX192" s="216"/>
      <c r="AY192" s="216"/>
      <c r="AZ192" s="216"/>
      <c r="BA192" s="136"/>
      <c r="BB192" s="136"/>
      <c r="BC192" s="136" t="s">
        <v>360</v>
      </c>
      <c r="BD192" s="136" t="s">
        <v>360</v>
      </c>
    </row>
    <row r="193" spans="4:56" ht="24" customHeight="1">
      <c r="D193" s="194"/>
      <c r="E193" s="135"/>
      <c r="F193" s="136" t="s">
        <v>767</v>
      </c>
      <c r="G193" s="136" t="s">
        <v>279</v>
      </c>
      <c r="H193" s="215" t="s">
        <v>1319</v>
      </c>
      <c r="I193" s="215"/>
      <c r="J193" s="215" t="s">
        <v>1071</v>
      </c>
      <c r="K193" s="135" t="s">
        <v>1072</v>
      </c>
      <c r="L193" s="144">
        <v>28</v>
      </c>
      <c r="M193" s="192">
        <v>3210216</v>
      </c>
      <c r="N193" s="192" t="s">
        <v>674</v>
      </c>
      <c r="O193" s="192" t="s">
        <v>675</v>
      </c>
      <c r="P193" s="192" t="s">
        <v>667</v>
      </c>
      <c r="Q193" s="182" t="s">
        <v>710</v>
      </c>
      <c r="R193" s="135" t="s">
        <v>1104</v>
      </c>
      <c r="S193" s="135"/>
      <c r="T193" s="135">
        <v>15</v>
      </c>
      <c r="U193" s="192" t="s">
        <v>641</v>
      </c>
      <c r="V193" s="192" t="s">
        <v>642</v>
      </c>
      <c r="W193" s="135">
        <v>100</v>
      </c>
      <c r="X193" s="182" t="s">
        <v>1194</v>
      </c>
      <c r="Y193" s="136" t="s">
        <v>899</v>
      </c>
      <c r="Z193" s="136" t="s">
        <v>254</v>
      </c>
      <c r="AA193" s="136" t="s">
        <v>277</v>
      </c>
      <c r="AB193" s="136" t="s">
        <v>90</v>
      </c>
      <c r="AC193" s="135"/>
      <c r="AD193" s="137"/>
      <c r="AE193" s="209">
        <v>19770331</v>
      </c>
      <c r="AF193" s="209">
        <v>19770331</v>
      </c>
      <c r="AG193" s="138" t="s">
        <v>900</v>
      </c>
      <c r="AH193" s="205"/>
      <c r="AI193" s="139">
        <v>5.27</v>
      </c>
      <c r="AJ193" s="136" t="s">
        <v>901</v>
      </c>
      <c r="AK193" s="140">
        <v>1</v>
      </c>
      <c r="AL193" s="136" t="s">
        <v>296</v>
      </c>
      <c r="AM193" s="136" t="s">
        <v>851</v>
      </c>
      <c r="AN193" s="136" t="s">
        <v>342</v>
      </c>
      <c r="AO193" s="136" t="s">
        <v>352</v>
      </c>
      <c r="AP193" s="183">
        <v>100000</v>
      </c>
      <c r="AQ193" s="183">
        <v>527000</v>
      </c>
      <c r="AR193" s="183">
        <v>527000</v>
      </c>
      <c r="AS193" s="136" t="s">
        <v>268</v>
      </c>
      <c r="AT193" s="136" t="s">
        <v>21</v>
      </c>
      <c r="AU193" s="136" t="s">
        <v>562</v>
      </c>
      <c r="AV193" s="136" t="s">
        <v>494</v>
      </c>
      <c r="AW193" s="136" t="s">
        <v>525</v>
      </c>
      <c r="AX193" s="216"/>
      <c r="AY193" s="216"/>
      <c r="AZ193" s="216"/>
      <c r="BA193" s="136"/>
      <c r="BB193" s="136"/>
      <c r="BC193" s="136" t="s">
        <v>360</v>
      </c>
      <c r="BD193" s="136" t="s">
        <v>360</v>
      </c>
    </row>
    <row r="194" spans="4:56" ht="24" customHeight="1">
      <c r="D194" s="194"/>
      <c r="E194" s="135"/>
      <c r="F194" s="136" t="s">
        <v>766</v>
      </c>
      <c r="G194" s="136" t="s">
        <v>279</v>
      </c>
      <c r="H194" s="215" t="s">
        <v>1320</v>
      </c>
      <c r="I194" s="215"/>
      <c r="J194" s="215" t="s">
        <v>1321</v>
      </c>
      <c r="K194" s="135" t="s">
        <v>1322</v>
      </c>
      <c r="L194" s="144">
        <v>31</v>
      </c>
      <c r="M194" s="192">
        <v>3210201</v>
      </c>
      <c r="N194" s="192" t="s">
        <v>674</v>
      </c>
      <c r="O194" s="192" t="s">
        <v>675</v>
      </c>
      <c r="P194" s="192" t="s">
        <v>649</v>
      </c>
      <c r="Q194" s="182" t="s">
        <v>715</v>
      </c>
      <c r="R194" s="135" t="s">
        <v>1102</v>
      </c>
      <c r="S194" s="135"/>
      <c r="T194" s="135">
        <v>15</v>
      </c>
      <c r="U194" s="192" t="s">
        <v>641</v>
      </c>
      <c r="V194" s="192" t="s">
        <v>642</v>
      </c>
      <c r="W194" s="135">
        <v>100</v>
      </c>
      <c r="X194" s="182" t="s">
        <v>1194</v>
      </c>
      <c r="Y194" s="136" t="s">
        <v>899</v>
      </c>
      <c r="Z194" s="136" t="s">
        <v>254</v>
      </c>
      <c r="AA194" s="136" t="s">
        <v>277</v>
      </c>
      <c r="AB194" s="136" t="s">
        <v>90</v>
      </c>
      <c r="AC194" s="135"/>
      <c r="AD194" s="137"/>
      <c r="AE194" s="209">
        <v>19840331</v>
      </c>
      <c r="AF194" s="209">
        <v>19840331</v>
      </c>
      <c r="AG194" s="138" t="s">
        <v>900</v>
      </c>
      <c r="AH194" s="205"/>
      <c r="AI194" s="139">
        <v>2240</v>
      </c>
      <c r="AJ194" s="136" t="s">
        <v>901</v>
      </c>
      <c r="AK194" s="140">
        <v>3</v>
      </c>
      <c r="AL194" s="136" t="s">
        <v>302</v>
      </c>
      <c r="AM194" s="136" t="s">
        <v>855</v>
      </c>
      <c r="AN194" s="136" t="s">
        <v>342</v>
      </c>
      <c r="AO194" s="136" t="s">
        <v>351</v>
      </c>
      <c r="AP194" s="183">
        <v>135000</v>
      </c>
      <c r="AQ194" s="183">
        <v>302400000</v>
      </c>
      <c r="AR194" s="183">
        <v>302400000</v>
      </c>
      <c r="AS194" s="136" t="s">
        <v>268</v>
      </c>
      <c r="AT194" s="136" t="s">
        <v>21</v>
      </c>
      <c r="AU194" s="136" t="s">
        <v>562</v>
      </c>
      <c r="AV194" s="136" t="s">
        <v>494</v>
      </c>
      <c r="AW194" s="136" t="s">
        <v>525</v>
      </c>
      <c r="AX194" s="216"/>
      <c r="AY194" s="216"/>
      <c r="AZ194" s="216"/>
      <c r="BA194" s="136"/>
      <c r="BB194" s="136"/>
      <c r="BC194" s="136" t="s">
        <v>360</v>
      </c>
      <c r="BD194" s="136" t="s">
        <v>360</v>
      </c>
    </row>
    <row r="195" spans="4:56" ht="24" customHeight="1">
      <c r="D195" s="194"/>
      <c r="E195" s="135"/>
      <c r="F195" s="136" t="s">
        <v>766</v>
      </c>
      <c r="G195" s="136" t="s">
        <v>279</v>
      </c>
      <c r="H195" s="215" t="s">
        <v>1101</v>
      </c>
      <c r="I195" s="215"/>
      <c r="J195" s="215" t="s">
        <v>1191</v>
      </c>
      <c r="K195" s="135" t="s">
        <v>1192</v>
      </c>
      <c r="L195" s="144">
        <v>31</v>
      </c>
      <c r="M195" s="192">
        <v>3210201</v>
      </c>
      <c r="N195" s="192" t="s">
        <v>674</v>
      </c>
      <c r="O195" s="192" t="s">
        <v>675</v>
      </c>
      <c r="P195" s="192" t="s">
        <v>649</v>
      </c>
      <c r="Q195" s="182" t="s">
        <v>715</v>
      </c>
      <c r="R195" s="135" t="s">
        <v>1102</v>
      </c>
      <c r="S195" s="135"/>
      <c r="T195" s="135">
        <v>15</v>
      </c>
      <c r="U195" s="192" t="s">
        <v>641</v>
      </c>
      <c r="V195" s="192" t="s">
        <v>642</v>
      </c>
      <c r="W195" s="135">
        <v>100</v>
      </c>
      <c r="X195" s="182" t="s">
        <v>1194</v>
      </c>
      <c r="Y195" s="136" t="s">
        <v>899</v>
      </c>
      <c r="Z195" s="136" t="s">
        <v>254</v>
      </c>
      <c r="AA195" s="136" t="s">
        <v>277</v>
      </c>
      <c r="AB195" s="136" t="s">
        <v>90</v>
      </c>
      <c r="AC195" s="135"/>
      <c r="AD195" s="137"/>
      <c r="AE195" s="209">
        <v>19750331</v>
      </c>
      <c r="AF195" s="209">
        <v>19750331</v>
      </c>
      <c r="AG195" s="138" t="s">
        <v>900</v>
      </c>
      <c r="AH195" s="205"/>
      <c r="AI195" s="139">
        <v>1448</v>
      </c>
      <c r="AJ195" s="136" t="s">
        <v>901</v>
      </c>
      <c r="AK195" s="140">
        <v>3</v>
      </c>
      <c r="AL195" s="136" t="s">
        <v>302</v>
      </c>
      <c r="AM195" s="136" t="s">
        <v>855</v>
      </c>
      <c r="AN195" s="136" t="s">
        <v>342</v>
      </c>
      <c r="AO195" s="136" t="s">
        <v>351</v>
      </c>
      <c r="AP195" s="183">
        <v>135000</v>
      </c>
      <c r="AQ195" s="183">
        <v>195480000</v>
      </c>
      <c r="AR195" s="183">
        <v>195480000</v>
      </c>
      <c r="AS195" s="136" t="s">
        <v>268</v>
      </c>
      <c r="AT195" s="136" t="s">
        <v>21</v>
      </c>
      <c r="AU195" s="136" t="s">
        <v>562</v>
      </c>
      <c r="AV195" s="136" t="s">
        <v>494</v>
      </c>
      <c r="AW195" s="136" t="s">
        <v>525</v>
      </c>
      <c r="AX195" s="216"/>
      <c r="AY195" s="216"/>
      <c r="AZ195" s="216"/>
      <c r="BA195" s="136"/>
      <c r="BB195" s="136"/>
      <c r="BC195" s="136" t="s">
        <v>360</v>
      </c>
      <c r="BD195" s="136" t="s">
        <v>360</v>
      </c>
    </row>
    <row r="196" spans="4:56" ht="24" customHeight="1">
      <c r="D196" s="194"/>
      <c r="E196" s="135"/>
      <c r="F196" s="136" t="s">
        <v>766</v>
      </c>
      <c r="G196" s="136" t="s">
        <v>279</v>
      </c>
      <c r="H196" s="215" t="s">
        <v>1323</v>
      </c>
      <c r="I196" s="215"/>
      <c r="J196" s="215" t="s">
        <v>664</v>
      </c>
      <c r="K196" s="135" t="s">
        <v>1248</v>
      </c>
      <c r="L196" s="144">
        <v>31</v>
      </c>
      <c r="M196" s="192">
        <v>3210201</v>
      </c>
      <c r="N196" s="192" t="s">
        <v>674</v>
      </c>
      <c r="O196" s="192" t="s">
        <v>675</v>
      </c>
      <c r="P196" s="192" t="s">
        <v>649</v>
      </c>
      <c r="Q196" s="182" t="s">
        <v>715</v>
      </c>
      <c r="R196" s="135" t="s">
        <v>1102</v>
      </c>
      <c r="S196" s="135"/>
      <c r="T196" s="135">
        <v>15</v>
      </c>
      <c r="U196" s="192" t="s">
        <v>641</v>
      </c>
      <c r="V196" s="192" t="s">
        <v>642</v>
      </c>
      <c r="W196" s="135">
        <v>100</v>
      </c>
      <c r="X196" s="182" t="s">
        <v>1194</v>
      </c>
      <c r="Y196" s="136" t="s">
        <v>899</v>
      </c>
      <c r="Z196" s="136" t="s">
        <v>254</v>
      </c>
      <c r="AA196" s="136" t="s">
        <v>277</v>
      </c>
      <c r="AB196" s="136" t="s">
        <v>90</v>
      </c>
      <c r="AC196" s="135"/>
      <c r="AD196" s="137"/>
      <c r="AE196" s="209">
        <v>19840331</v>
      </c>
      <c r="AF196" s="209">
        <v>19840331</v>
      </c>
      <c r="AG196" s="138" t="s">
        <v>900</v>
      </c>
      <c r="AH196" s="205"/>
      <c r="AI196" s="139">
        <v>166.48</v>
      </c>
      <c r="AJ196" s="136" t="s">
        <v>901</v>
      </c>
      <c r="AK196" s="140">
        <v>1</v>
      </c>
      <c r="AL196" s="136" t="s">
        <v>304</v>
      </c>
      <c r="AM196" s="136" t="s">
        <v>855</v>
      </c>
      <c r="AN196" s="136" t="s">
        <v>342</v>
      </c>
      <c r="AO196" s="136" t="s">
        <v>351</v>
      </c>
      <c r="AP196" s="183">
        <v>135000</v>
      </c>
      <c r="AQ196" s="183">
        <v>22474800</v>
      </c>
      <c r="AR196" s="183">
        <v>22474800</v>
      </c>
      <c r="AS196" s="136" t="s">
        <v>268</v>
      </c>
      <c r="AT196" s="136" t="s">
        <v>21</v>
      </c>
      <c r="AU196" s="136" t="s">
        <v>562</v>
      </c>
      <c r="AV196" s="136" t="s">
        <v>494</v>
      </c>
      <c r="AW196" s="136" t="s">
        <v>525</v>
      </c>
      <c r="AX196" s="216"/>
      <c r="AY196" s="216"/>
      <c r="AZ196" s="216"/>
      <c r="BA196" s="136"/>
      <c r="BB196" s="136"/>
      <c r="BC196" s="136" t="s">
        <v>360</v>
      </c>
      <c r="BD196" s="136" t="s">
        <v>360</v>
      </c>
    </row>
    <row r="197" spans="4:56" ht="24" customHeight="1">
      <c r="D197" s="194"/>
      <c r="E197" s="135"/>
      <c r="F197" s="136" t="s">
        <v>766</v>
      </c>
      <c r="G197" s="136" t="s">
        <v>279</v>
      </c>
      <c r="H197" s="215" t="s">
        <v>1324</v>
      </c>
      <c r="I197" s="215"/>
      <c r="J197" s="215" t="s">
        <v>1287</v>
      </c>
      <c r="K197" s="135" t="s">
        <v>1288</v>
      </c>
      <c r="L197" s="144">
        <v>31</v>
      </c>
      <c r="M197" s="192">
        <v>3210201</v>
      </c>
      <c r="N197" s="192" t="s">
        <v>674</v>
      </c>
      <c r="O197" s="192" t="s">
        <v>675</v>
      </c>
      <c r="P197" s="192" t="s">
        <v>649</v>
      </c>
      <c r="Q197" s="182" t="s">
        <v>715</v>
      </c>
      <c r="R197" s="135" t="s">
        <v>1102</v>
      </c>
      <c r="S197" s="135"/>
      <c r="T197" s="135">
        <v>15</v>
      </c>
      <c r="U197" s="192" t="s">
        <v>641</v>
      </c>
      <c r="V197" s="192" t="s">
        <v>642</v>
      </c>
      <c r="W197" s="135">
        <v>100</v>
      </c>
      <c r="X197" s="182" t="s">
        <v>1194</v>
      </c>
      <c r="Y197" s="136" t="s">
        <v>899</v>
      </c>
      <c r="Z197" s="136" t="s">
        <v>254</v>
      </c>
      <c r="AA197" s="136" t="s">
        <v>277</v>
      </c>
      <c r="AB197" s="136" t="s">
        <v>90</v>
      </c>
      <c r="AC197" s="135"/>
      <c r="AD197" s="137"/>
      <c r="AE197" s="209">
        <v>19790331</v>
      </c>
      <c r="AF197" s="209">
        <v>19790331</v>
      </c>
      <c r="AG197" s="138" t="s">
        <v>900</v>
      </c>
      <c r="AH197" s="205"/>
      <c r="AI197" s="139">
        <v>815.16</v>
      </c>
      <c r="AJ197" s="136" t="s">
        <v>901</v>
      </c>
      <c r="AK197" s="140">
        <v>1</v>
      </c>
      <c r="AL197" s="136" t="s">
        <v>305</v>
      </c>
      <c r="AM197" s="136" t="s">
        <v>855</v>
      </c>
      <c r="AN197" s="136" t="s">
        <v>342</v>
      </c>
      <c r="AO197" s="136" t="s">
        <v>351</v>
      </c>
      <c r="AP197" s="183">
        <v>135000</v>
      </c>
      <c r="AQ197" s="183">
        <v>110046600</v>
      </c>
      <c r="AR197" s="183">
        <v>110046600</v>
      </c>
      <c r="AS197" s="136" t="s">
        <v>268</v>
      </c>
      <c r="AT197" s="136" t="s">
        <v>21</v>
      </c>
      <c r="AU197" s="136" t="s">
        <v>562</v>
      </c>
      <c r="AV197" s="136" t="s">
        <v>494</v>
      </c>
      <c r="AW197" s="136" t="s">
        <v>525</v>
      </c>
      <c r="AX197" s="216"/>
      <c r="AY197" s="216"/>
      <c r="AZ197" s="216"/>
      <c r="BA197" s="136"/>
      <c r="BB197" s="136"/>
      <c r="BC197" s="136" t="s">
        <v>360</v>
      </c>
      <c r="BD197" s="136" t="s">
        <v>360</v>
      </c>
    </row>
    <row r="198" spans="4:56" ht="24" customHeight="1">
      <c r="D198" s="194"/>
      <c r="E198" s="135"/>
      <c r="F198" s="136" t="s">
        <v>766</v>
      </c>
      <c r="G198" s="136" t="s">
        <v>279</v>
      </c>
      <c r="H198" s="215" t="s">
        <v>1325</v>
      </c>
      <c r="I198" s="215"/>
      <c r="J198" s="215" t="s">
        <v>1207</v>
      </c>
      <c r="K198" s="135" t="s">
        <v>1208</v>
      </c>
      <c r="L198" s="144">
        <v>31</v>
      </c>
      <c r="M198" s="192">
        <v>3210201</v>
      </c>
      <c r="N198" s="192" t="s">
        <v>674</v>
      </c>
      <c r="O198" s="192" t="s">
        <v>675</v>
      </c>
      <c r="P198" s="192" t="s">
        <v>649</v>
      </c>
      <c r="Q198" s="182" t="s">
        <v>715</v>
      </c>
      <c r="R198" s="135" t="s">
        <v>1102</v>
      </c>
      <c r="S198" s="135"/>
      <c r="T198" s="135">
        <v>15</v>
      </c>
      <c r="U198" s="192" t="s">
        <v>641</v>
      </c>
      <c r="V198" s="192" t="s">
        <v>642</v>
      </c>
      <c r="W198" s="135">
        <v>100</v>
      </c>
      <c r="X198" s="182" t="s">
        <v>1194</v>
      </c>
      <c r="Y198" s="136" t="s">
        <v>899</v>
      </c>
      <c r="Z198" s="136" t="s">
        <v>254</v>
      </c>
      <c r="AA198" s="136" t="s">
        <v>277</v>
      </c>
      <c r="AB198" s="136" t="s">
        <v>90</v>
      </c>
      <c r="AC198" s="135"/>
      <c r="AD198" s="137"/>
      <c r="AE198" s="209">
        <v>19780331</v>
      </c>
      <c r="AF198" s="209">
        <v>19780331</v>
      </c>
      <c r="AG198" s="138" t="s">
        <v>900</v>
      </c>
      <c r="AH198" s="205"/>
      <c r="AI198" s="139">
        <v>43.87</v>
      </c>
      <c r="AJ198" s="136" t="s">
        <v>901</v>
      </c>
      <c r="AK198" s="140">
        <v>1</v>
      </c>
      <c r="AL198" s="136" t="s">
        <v>296</v>
      </c>
      <c r="AM198" s="136" t="s">
        <v>644</v>
      </c>
      <c r="AN198" s="136" t="s">
        <v>342</v>
      </c>
      <c r="AO198" s="136" t="s">
        <v>353</v>
      </c>
      <c r="AP198" s="183">
        <v>80000</v>
      </c>
      <c r="AQ198" s="183">
        <v>3509600</v>
      </c>
      <c r="AR198" s="183">
        <v>3509600</v>
      </c>
      <c r="AS198" s="136" t="s">
        <v>268</v>
      </c>
      <c r="AT198" s="136" t="s">
        <v>21</v>
      </c>
      <c r="AU198" s="136" t="s">
        <v>562</v>
      </c>
      <c r="AV198" s="136" t="s">
        <v>494</v>
      </c>
      <c r="AW198" s="136" t="s">
        <v>525</v>
      </c>
      <c r="AX198" s="216"/>
      <c r="AY198" s="216"/>
      <c r="AZ198" s="216"/>
      <c r="BA198" s="136"/>
      <c r="BB198" s="136"/>
      <c r="BC198" s="136" t="s">
        <v>360</v>
      </c>
      <c r="BD198" s="136" t="s">
        <v>360</v>
      </c>
    </row>
    <row r="199" spans="4:56" ht="24" customHeight="1">
      <c r="D199" s="194"/>
      <c r="E199" s="135"/>
      <c r="F199" s="136" t="s">
        <v>766</v>
      </c>
      <c r="G199" s="136" t="s">
        <v>279</v>
      </c>
      <c r="H199" s="215" t="s">
        <v>1326</v>
      </c>
      <c r="I199" s="215"/>
      <c r="J199" s="215" t="s">
        <v>1220</v>
      </c>
      <c r="K199" s="135" t="s">
        <v>1221</v>
      </c>
      <c r="L199" s="144">
        <v>31</v>
      </c>
      <c r="M199" s="192">
        <v>3210201</v>
      </c>
      <c r="N199" s="192" t="s">
        <v>674</v>
      </c>
      <c r="O199" s="192" t="s">
        <v>675</v>
      </c>
      <c r="P199" s="192" t="s">
        <v>649</v>
      </c>
      <c r="Q199" s="182" t="s">
        <v>715</v>
      </c>
      <c r="R199" s="135" t="s">
        <v>1102</v>
      </c>
      <c r="S199" s="135"/>
      <c r="T199" s="135">
        <v>15</v>
      </c>
      <c r="U199" s="192" t="s">
        <v>641</v>
      </c>
      <c r="V199" s="192" t="s">
        <v>642</v>
      </c>
      <c r="W199" s="135">
        <v>100</v>
      </c>
      <c r="X199" s="182" t="s">
        <v>1194</v>
      </c>
      <c r="Y199" s="136" t="s">
        <v>899</v>
      </c>
      <c r="Z199" s="136" t="s">
        <v>254</v>
      </c>
      <c r="AA199" s="136" t="s">
        <v>277</v>
      </c>
      <c r="AB199" s="136" t="s">
        <v>90</v>
      </c>
      <c r="AC199" s="135"/>
      <c r="AD199" s="137"/>
      <c r="AE199" s="209">
        <v>19780331</v>
      </c>
      <c r="AF199" s="209">
        <v>19780331</v>
      </c>
      <c r="AG199" s="138" t="s">
        <v>900</v>
      </c>
      <c r="AH199" s="205"/>
      <c r="AI199" s="139">
        <v>9.4</v>
      </c>
      <c r="AJ199" s="136" t="s">
        <v>901</v>
      </c>
      <c r="AK199" s="140">
        <v>1</v>
      </c>
      <c r="AL199" s="136" t="s">
        <v>296</v>
      </c>
      <c r="AM199" s="136" t="s">
        <v>653</v>
      </c>
      <c r="AN199" s="136" t="s">
        <v>342</v>
      </c>
      <c r="AO199" s="136" t="s">
        <v>353</v>
      </c>
      <c r="AP199" s="183">
        <v>80000</v>
      </c>
      <c r="AQ199" s="183">
        <v>752000</v>
      </c>
      <c r="AR199" s="183">
        <v>752000</v>
      </c>
      <c r="AS199" s="136" t="s">
        <v>268</v>
      </c>
      <c r="AT199" s="136" t="s">
        <v>21</v>
      </c>
      <c r="AU199" s="136" t="s">
        <v>562</v>
      </c>
      <c r="AV199" s="136" t="s">
        <v>494</v>
      </c>
      <c r="AW199" s="136" t="s">
        <v>525</v>
      </c>
      <c r="AX199" s="216"/>
      <c r="AY199" s="216"/>
      <c r="AZ199" s="216"/>
      <c r="BA199" s="136"/>
      <c r="BB199" s="136"/>
      <c r="BC199" s="136" t="s">
        <v>360</v>
      </c>
      <c r="BD199" s="136" t="s">
        <v>360</v>
      </c>
    </row>
    <row r="200" spans="4:56" ht="24" customHeight="1">
      <c r="D200" s="194"/>
      <c r="E200" s="135"/>
      <c r="F200" s="136" t="s">
        <v>766</v>
      </c>
      <c r="G200" s="136" t="s">
        <v>279</v>
      </c>
      <c r="H200" s="215" t="s">
        <v>1327</v>
      </c>
      <c r="I200" s="215"/>
      <c r="J200" s="215" t="s">
        <v>1223</v>
      </c>
      <c r="K200" s="135" t="s">
        <v>1224</v>
      </c>
      <c r="L200" s="144">
        <v>31</v>
      </c>
      <c r="M200" s="192">
        <v>3210201</v>
      </c>
      <c r="N200" s="192" t="s">
        <v>674</v>
      </c>
      <c r="O200" s="192" t="s">
        <v>675</v>
      </c>
      <c r="P200" s="192" t="s">
        <v>649</v>
      </c>
      <c r="Q200" s="182" t="s">
        <v>715</v>
      </c>
      <c r="R200" s="135" t="s">
        <v>1102</v>
      </c>
      <c r="S200" s="135"/>
      <c r="T200" s="135">
        <v>15</v>
      </c>
      <c r="U200" s="192" t="s">
        <v>641</v>
      </c>
      <c r="V200" s="192" t="s">
        <v>642</v>
      </c>
      <c r="W200" s="135">
        <v>100</v>
      </c>
      <c r="X200" s="182" t="s">
        <v>1194</v>
      </c>
      <c r="Y200" s="136" t="s">
        <v>899</v>
      </c>
      <c r="Z200" s="136" t="s">
        <v>254</v>
      </c>
      <c r="AA200" s="136" t="s">
        <v>277</v>
      </c>
      <c r="AB200" s="136" t="s">
        <v>90</v>
      </c>
      <c r="AC200" s="135"/>
      <c r="AD200" s="137"/>
      <c r="AE200" s="209">
        <v>19890825</v>
      </c>
      <c r="AF200" s="209">
        <v>19890825</v>
      </c>
      <c r="AG200" s="138" t="s">
        <v>914</v>
      </c>
      <c r="AH200" s="205">
        <v>10000000</v>
      </c>
      <c r="AI200" s="139">
        <v>67.94</v>
      </c>
      <c r="AJ200" s="136" t="s">
        <v>901</v>
      </c>
      <c r="AK200" s="140">
        <v>1</v>
      </c>
      <c r="AL200" s="136" t="s">
        <v>329</v>
      </c>
      <c r="AM200" s="136" t="s">
        <v>851</v>
      </c>
      <c r="AN200" s="136" t="s">
        <v>342</v>
      </c>
      <c r="AO200" s="136" t="s">
        <v>352</v>
      </c>
      <c r="AP200" s="183">
        <v>100000</v>
      </c>
      <c r="AQ200" s="183">
        <v>6794000</v>
      </c>
      <c r="AR200" s="183">
        <v>10000000</v>
      </c>
      <c r="AS200" s="136" t="s">
        <v>268</v>
      </c>
      <c r="AT200" s="136" t="s">
        <v>21</v>
      </c>
      <c r="AU200" s="136" t="s">
        <v>562</v>
      </c>
      <c r="AV200" s="136" t="s">
        <v>494</v>
      </c>
      <c r="AW200" s="136" t="s">
        <v>525</v>
      </c>
      <c r="AX200" s="216"/>
      <c r="AY200" s="216"/>
      <c r="AZ200" s="216"/>
      <c r="BA200" s="136"/>
      <c r="BB200" s="136"/>
      <c r="BC200" s="136" t="s">
        <v>360</v>
      </c>
      <c r="BD200" s="136" t="s">
        <v>360</v>
      </c>
    </row>
    <row r="201" spans="4:56" ht="24" customHeight="1">
      <c r="D201" s="194"/>
      <c r="E201" s="135"/>
      <c r="F201" s="136" t="s">
        <v>766</v>
      </c>
      <c r="G201" s="136" t="s">
        <v>279</v>
      </c>
      <c r="H201" s="215" t="s">
        <v>1328</v>
      </c>
      <c r="I201" s="215"/>
      <c r="J201" s="215" t="s">
        <v>1045</v>
      </c>
      <c r="K201" s="135" t="s">
        <v>1046</v>
      </c>
      <c r="L201" s="144">
        <v>31</v>
      </c>
      <c r="M201" s="192">
        <v>3210201</v>
      </c>
      <c r="N201" s="192" t="s">
        <v>674</v>
      </c>
      <c r="O201" s="192" t="s">
        <v>675</v>
      </c>
      <c r="P201" s="192" t="s">
        <v>649</v>
      </c>
      <c r="Q201" s="182" t="s">
        <v>715</v>
      </c>
      <c r="R201" s="135" t="s">
        <v>1102</v>
      </c>
      <c r="S201" s="135"/>
      <c r="T201" s="135">
        <v>15</v>
      </c>
      <c r="U201" s="192" t="s">
        <v>641</v>
      </c>
      <c r="V201" s="192" t="s">
        <v>642</v>
      </c>
      <c r="W201" s="135">
        <v>100</v>
      </c>
      <c r="X201" s="182" t="s">
        <v>1194</v>
      </c>
      <c r="Y201" s="136" t="s">
        <v>899</v>
      </c>
      <c r="Z201" s="136" t="s">
        <v>254</v>
      </c>
      <c r="AA201" s="136" t="s">
        <v>277</v>
      </c>
      <c r="AB201" s="136" t="s">
        <v>90</v>
      </c>
      <c r="AC201" s="135"/>
      <c r="AD201" s="137"/>
      <c r="AE201" s="209">
        <v>19890825</v>
      </c>
      <c r="AF201" s="209">
        <v>19890825</v>
      </c>
      <c r="AG201" s="138" t="s">
        <v>914</v>
      </c>
      <c r="AH201" s="205">
        <v>3325000</v>
      </c>
      <c r="AI201" s="139">
        <v>35.380000000000003</v>
      </c>
      <c r="AJ201" s="136" t="s">
        <v>901</v>
      </c>
      <c r="AK201" s="140">
        <v>1</v>
      </c>
      <c r="AL201" s="136" t="s">
        <v>296</v>
      </c>
      <c r="AM201" s="136" t="s">
        <v>644</v>
      </c>
      <c r="AN201" s="136" t="s">
        <v>342</v>
      </c>
      <c r="AO201" s="136" t="s">
        <v>353</v>
      </c>
      <c r="AP201" s="183">
        <v>80000</v>
      </c>
      <c r="AQ201" s="183">
        <v>2830400</v>
      </c>
      <c r="AR201" s="183">
        <v>3325000</v>
      </c>
      <c r="AS201" s="136" t="s">
        <v>268</v>
      </c>
      <c r="AT201" s="136" t="s">
        <v>21</v>
      </c>
      <c r="AU201" s="136" t="s">
        <v>562</v>
      </c>
      <c r="AV201" s="136" t="s">
        <v>494</v>
      </c>
      <c r="AW201" s="136" t="s">
        <v>525</v>
      </c>
      <c r="AX201" s="216"/>
      <c r="AY201" s="216"/>
      <c r="AZ201" s="216"/>
      <c r="BA201" s="136"/>
      <c r="BB201" s="136"/>
      <c r="BC201" s="136" t="s">
        <v>360</v>
      </c>
      <c r="BD201" s="136" t="s">
        <v>360</v>
      </c>
    </row>
    <row r="202" spans="4:56" ht="24" customHeight="1">
      <c r="D202" s="194"/>
      <c r="E202" s="135"/>
      <c r="F202" s="136" t="s">
        <v>766</v>
      </c>
      <c r="G202" s="136" t="s">
        <v>279</v>
      </c>
      <c r="H202" s="215" t="s">
        <v>1329</v>
      </c>
      <c r="I202" s="215"/>
      <c r="J202" s="215" t="s">
        <v>1238</v>
      </c>
      <c r="K202" s="135" t="s">
        <v>1239</v>
      </c>
      <c r="L202" s="144">
        <v>31</v>
      </c>
      <c r="M202" s="192">
        <v>3210201</v>
      </c>
      <c r="N202" s="192" t="s">
        <v>674</v>
      </c>
      <c r="O202" s="192" t="s">
        <v>675</v>
      </c>
      <c r="P202" s="192" t="s">
        <v>649</v>
      </c>
      <c r="Q202" s="182" t="s">
        <v>715</v>
      </c>
      <c r="R202" s="135" t="s">
        <v>1102</v>
      </c>
      <c r="S202" s="135"/>
      <c r="T202" s="135">
        <v>15</v>
      </c>
      <c r="U202" s="192" t="s">
        <v>641</v>
      </c>
      <c r="V202" s="192" t="s">
        <v>642</v>
      </c>
      <c r="W202" s="135">
        <v>100</v>
      </c>
      <c r="X202" s="182" t="s">
        <v>1194</v>
      </c>
      <c r="Y202" s="136" t="s">
        <v>899</v>
      </c>
      <c r="Z202" s="136" t="s">
        <v>254</v>
      </c>
      <c r="AA202" s="136" t="s">
        <v>277</v>
      </c>
      <c r="AB202" s="136" t="s">
        <v>90</v>
      </c>
      <c r="AC202" s="135"/>
      <c r="AD202" s="137"/>
      <c r="AE202" s="209">
        <v>19890825</v>
      </c>
      <c r="AF202" s="209">
        <v>19890825</v>
      </c>
      <c r="AG202" s="138" t="s">
        <v>914</v>
      </c>
      <c r="AH202" s="205">
        <v>3731450</v>
      </c>
      <c r="AI202" s="139">
        <v>23</v>
      </c>
      <c r="AJ202" s="136" t="s">
        <v>901</v>
      </c>
      <c r="AK202" s="140">
        <v>1</v>
      </c>
      <c r="AL202" s="136" t="s">
        <v>315</v>
      </c>
      <c r="AM202" s="136" t="s">
        <v>644</v>
      </c>
      <c r="AN202" s="136" t="s">
        <v>342</v>
      </c>
      <c r="AO202" s="136" t="s">
        <v>353</v>
      </c>
      <c r="AP202" s="183">
        <v>80000</v>
      </c>
      <c r="AQ202" s="183">
        <v>1840000</v>
      </c>
      <c r="AR202" s="183">
        <v>3731450</v>
      </c>
      <c r="AS202" s="136" t="s">
        <v>268</v>
      </c>
      <c r="AT202" s="136" t="s">
        <v>21</v>
      </c>
      <c r="AU202" s="136" t="s">
        <v>562</v>
      </c>
      <c r="AV202" s="136" t="s">
        <v>494</v>
      </c>
      <c r="AW202" s="136" t="s">
        <v>525</v>
      </c>
      <c r="AX202" s="216"/>
      <c r="AY202" s="216"/>
      <c r="AZ202" s="216"/>
      <c r="BA202" s="136"/>
      <c r="BB202" s="136"/>
      <c r="BC202" s="136" t="s">
        <v>360</v>
      </c>
      <c r="BD202" s="136" t="s">
        <v>360</v>
      </c>
    </row>
    <row r="203" spans="4:56" ht="24" customHeight="1">
      <c r="D203" s="194"/>
      <c r="E203" s="135"/>
      <c r="F203" s="136" t="s">
        <v>766</v>
      </c>
      <c r="G203" s="136" t="s">
        <v>279</v>
      </c>
      <c r="H203" s="215" t="s">
        <v>1330</v>
      </c>
      <c r="I203" s="215"/>
      <c r="J203" s="215" t="s">
        <v>1277</v>
      </c>
      <c r="K203" s="135" t="s">
        <v>1278</v>
      </c>
      <c r="L203" s="144">
        <v>31</v>
      </c>
      <c r="M203" s="192">
        <v>3210201</v>
      </c>
      <c r="N203" s="192" t="s">
        <v>674</v>
      </c>
      <c r="O203" s="192" t="s">
        <v>675</v>
      </c>
      <c r="P203" s="192" t="s">
        <v>649</v>
      </c>
      <c r="Q203" s="182" t="s">
        <v>715</v>
      </c>
      <c r="R203" s="135" t="s">
        <v>1102</v>
      </c>
      <c r="S203" s="135"/>
      <c r="T203" s="135">
        <v>15</v>
      </c>
      <c r="U203" s="192" t="s">
        <v>641</v>
      </c>
      <c r="V203" s="192" t="s">
        <v>642</v>
      </c>
      <c r="W203" s="135">
        <v>100</v>
      </c>
      <c r="X203" s="182" t="s">
        <v>1194</v>
      </c>
      <c r="Y203" s="136" t="s">
        <v>899</v>
      </c>
      <c r="Z203" s="136" t="s">
        <v>254</v>
      </c>
      <c r="AA203" s="136" t="s">
        <v>277</v>
      </c>
      <c r="AB203" s="136" t="s">
        <v>90</v>
      </c>
      <c r="AC203" s="135"/>
      <c r="AD203" s="137"/>
      <c r="AE203" s="209">
        <v>19840331</v>
      </c>
      <c r="AF203" s="209">
        <v>19840331</v>
      </c>
      <c r="AG203" s="138" t="s">
        <v>900</v>
      </c>
      <c r="AH203" s="205"/>
      <c r="AI203" s="139">
        <v>4.59</v>
      </c>
      <c r="AJ203" s="136" t="s">
        <v>901</v>
      </c>
      <c r="AK203" s="140">
        <v>1</v>
      </c>
      <c r="AL203" s="136" t="s">
        <v>296</v>
      </c>
      <c r="AM203" s="136" t="s">
        <v>851</v>
      </c>
      <c r="AN203" s="136" t="s">
        <v>342</v>
      </c>
      <c r="AO203" s="136" t="s">
        <v>352</v>
      </c>
      <c r="AP203" s="183">
        <v>100000</v>
      </c>
      <c r="AQ203" s="183">
        <v>459000</v>
      </c>
      <c r="AR203" s="183">
        <v>459000</v>
      </c>
      <c r="AS203" s="136" t="s">
        <v>268</v>
      </c>
      <c r="AT203" s="136" t="s">
        <v>21</v>
      </c>
      <c r="AU203" s="136" t="s">
        <v>562</v>
      </c>
      <c r="AV203" s="136" t="s">
        <v>494</v>
      </c>
      <c r="AW203" s="136" t="s">
        <v>525</v>
      </c>
      <c r="AX203" s="216"/>
      <c r="AY203" s="216"/>
      <c r="AZ203" s="216"/>
      <c r="BA203" s="136"/>
      <c r="BB203" s="136"/>
      <c r="BC203" s="136" t="s">
        <v>360</v>
      </c>
      <c r="BD203" s="136" t="s">
        <v>360</v>
      </c>
    </row>
    <row r="204" spans="4:56" ht="24" customHeight="1">
      <c r="D204" s="194"/>
      <c r="E204" s="135"/>
      <c r="F204" s="136" t="s">
        <v>766</v>
      </c>
      <c r="G204" s="136" t="s">
        <v>279</v>
      </c>
      <c r="H204" s="215" t="s">
        <v>1331</v>
      </c>
      <c r="I204" s="215"/>
      <c r="J204" s="215" t="s">
        <v>648</v>
      </c>
      <c r="K204" s="135" t="s">
        <v>949</v>
      </c>
      <c r="L204" s="144">
        <v>31</v>
      </c>
      <c r="M204" s="192">
        <v>3210201</v>
      </c>
      <c r="N204" s="192" t="s">
        <v>674</v>
      </c>
      <c r="O204" s="192" t="s">
        <v>675</v>
      </c>
      <c r="P204" s="192" t="s">
        <v>649</v>
      </c>
      <c r="Q204" s="182" t="s">
        <v>715</v>
      </c>
      <c r="R204" s="135" t="s">
        <v>1102</v>
      </c>
      <c r="S204" s="135"/>
      <c r="T204" s="135">
        <v>15</v>
      </c>
      <c r="U204" s="192" t="s">
        <v>641</v>
      </c>
      <c r="V204" s="192" t="s">
        <v>642</v>
      </c>
      <c r="W204" s="135">
        <v>100</v>
      </c>
      <c r="X204" s="182" t="s">
        <v>1194</v>
      </c>
      <c r="Y204" s="136" t="s">
        <v>899</v>
      </c>
      <c r="Z204" s="136" t="s">
        <v>254</v>
      </c>
      <c r="AA204" s="136" t="s">
        <v>277</v>
      </c>
      <c r="AB204" s="136" t="s">
        <v>90</v>
      </c>
      <c r="AC204" s="135"/>
      <c r="AD204" s="137"/>
      <c r="AE204" s="209">
        <v>19840331</v>
      </c>
      <c r="AF204" s="209">
        <v>19840331</v>
      </c>
      <c r="AG204" s="138" t="s">
        <v>900</v>
      </c>
      <c r="AH204" s="205"/>
      <c r="AI204" s="139">
        <v>12.24</v>
      </c>
      <c r="AJ204" s="136" t="s">
        <v>901</v>
      </c>
      <c r="AK204" s="140">
        <v>1</v>
      </c>
      <c r="AL204" s="136" t="s">
        <v>329</v>
      </c>
      <c r="AM204" s="136" t="s">
        <v>851</v>
      </c>
      <c r="AN204" s="136" t="s">
        <v>342</v>
      </c>
      <c r="AO204" s="136" t="s">
        <v>352</v>
      </c>
      <c r="AP204" s="183">
        <v>100000</v>
      </c>
      <c r="AQ204" s="183">
        <v>1224000</v>
      </c>
      <c r="AR204" s="183">
        <v>1224000</v>
      </c>
      <c r="AS204" s="136" t="s">
        <v>268</v>
      </c>
      <c r="AT204" s="136" t="s">
        <v>21</v>
      </c>
      <c r="AU204" s="136" t="s">
        <v>562</v>
      </c>
      <c r="AV204" s="136" t="s">
        <v>494</v>
      </c>
      <c r="AW204" s="136" t="s">
        <v>525</v>
      </c>
      <c r="AX204" s="216"/>
      <c r="AY204" s="216"/>
      <c r="AZ204" s="216"/>
      <c r="BA204" s="136"/>
      <c r="BB204" s="136"/>
      <c r="BC204" s="136" t="s">
        <v>360</v>
      </c>
      <c r="BD204" s="136" t="s">
        <v>360</v>
      </c>
    </row>
    <row r="205" spans="4:56" ht="24" customHeight="1">
      <c r="D205" s="194"/>
      <c r="E205" s="135"/>
      <c r="F205" s="136" t="s">
        <v>769</v>
      </c>
      <c r="G205" s="136" t="s">
        <v>279</v>
      </c>
      <c r="H205" s="215" t="s">
        <v>1332</v>
      </c>
      <c r="I205" s="215"/>
      <c r="J205" s="215" t="s">
        <v>1196</v>
      </c>
      <c r="K205" s="135" t="s">
        <v>1197</v>
      </c>
      <c r="L205" s="144">
        <v>9</v>
      </c>
      <c r="M205" s="192">
        <v>3210207</v>
      </c>
      <c r="N205" s="192" t="s">
        <v>674</v>
      </c>
      <c r="O205" s="192" t="s">
        <v>675</v>
      </c>
      <c r="P205" s="192" t="s">
        <v>663</v>
      </c>
      <c r="Q205" s="182" t="s">
        <v>685</v>
      </c>
      <c r="R205" s="135" t="s">
        <v>1333</v>
      </c>
      <c r="S205" s="135"/>
      <c r="T205" s="135">
        <v>15</v>
      </c>
      <c r="U205" s="192" t="s">
        <v>641</v>
      </c>
      <c r="V205" s="192" t="s">
        <v>642</v>
      </c>
      <c r="W205" s="135">
        <v>100</v>
      </c>
      <c r="X205" s="182" t="s">
        <v>1194</v>
      </c>
      <c r="Y205" s="136" t="s">
        <v>899</v>
      </c>
      <c r="Z205" s="136" t="s">
        <v>254</v>
      </c>
      <c r="AA205" s="136" t="s">
        <v>277</v>
      </c>
      <c r="AB205" s="136" t="s">
        <v>90</v>
      </c>
      <c r="AC205" s="135"/>
      <c r="AD205" s="137"/>
      <c r="AE205" s="209">
        <v>19840131</v>
      </c>
      <c r="AF205" s="209">
        <v>19840131</v>
      </c>
      <c r="AG205" s="138" t="s">
        <v>900</v>
      </c>
      <c r="AH205" s="205"/>
      <c r="AI205" s="139">
        <v>1889.29</v>
      </c>
      <c r="AJ205" s="136" t="s">
        <v>901</v>
      </c>
      <c r="AK205" s="140">
        <v>3</v>
      </c>
      <c r="AL205" s="136" t="s">
        <v>302</v>
      </c>
      <c r="AM205" s="136" t="s">
        <v>855</v>
      </c>
      <c r="AN205" s="136" t="s">
        <v>342</v>
      </c>
      <c r="AO205" s="136" t="s">
        <v>351</v>
      </c>
      <c r="AP205" s="183">
        <v>135000</v>
      </c>
      <c r="AQ205" s="183">
        <v>255054150</v>
      </c>
      <c r="AR205" s="183">
        <v>255054150</v>
      </c>
      <c r="AS205" s="136" t="s">
        <v>268</v>
      </c>
      <c r="AT205" s="136" t="s">
        <v>21</v>
      </c>
      <c r="AU205" s="136" t="s">
        <v>562</v>
      </c>
      <c r="AV205" s="136" t="s">
        <v>494</v>
      </c>
      <c r="AW205" s="136" t="s">
        <v>525</v>
      </c>
      <c r="AX205" s="216"/>
      <c r="AY205" s="216"/>
      <c r="AZ205" s="216"/>
      <c r="BA205" s="136"/>
      <c r="BB205" s="136"/>
      <c r="BC205" s="136" t="s">
        <v>360</v>
      </c>
      <c r="BD205" s="136" t="s">
        <v>360</v>
      </c>
    </row>
    <row r="206" spans="4:56" ht="24" customHeight="1">
      <c r="D206" s="194"/>
      <c r="E206" s="135"/>
      <c r="F206" s="136" t="s">
        <v>769</v>
      </c>
      <c r="G206" s="136" t="s">
        <v>279</v>
      </c>
      <c r="H206" s="215" t="s">
        <v>1334</v>
      </c>
      <c r="I206" s="215"/>
      <c r="J206" s="215" t="s">
        <v>1335</v>
      </c>
      <c r="K206" s="135" t="s">
        <v>1336</v>
      </c>
      <c r="L206" s="144">
        <v>9</v>
      </c>
      <c r="M206" s="192">
        <v>3210207</v>
      </c>
      <c r="N206" s="192" t="s">
        <v>674</v>
      </c>
      <c r="O206" s="192" t="s">
        <v>675</v>
      </c>
      <c r="P206" s="192" t="s">
        <v>663</v>
      </c>
      <c r="Q206" s="182" t="s">
        <v>685</v>
      </c>
      <c r="R206" s="135" t="s">
        <v>1333</v>
      </c>
      <c r="S206" s="135"/>
      <c r="T206" s="135">
        <v>15</v>
      </c>
      <c r="U206" s="192" t="s">
        <v>641</v>
      </c>
      <c r="V206" s="192" t="s">
        <v>642</v>
      </c>
      <c r="W206" s="135">
        <v>100</v>
      </c>
      <c r="X206" s="182" t="s">
        <v>1194</v>
      </c>
      <c r="Y206" s="136" t="s">
        <v>899</v>
      </c>
      <c r="Z206" s="136" t="s">
        <v>254</v>
      </c>
      <c r="AA206" s="136" t="s">
        <v>277</v>
      </c>
      <c r="AB206" s="136" t="s">
        <v>90</v>
      </c>
      <c r="AC206" s="135"/>
      <c r="AD206" s="137"/>
      <c r="AE206" s="209">
        <v>19840131</v>
      </c>
      <c r="AF206" s="209">
        <v>19840131</v>
      </c>
      <c r="AG206" s="138" t="s">
        <v>900</v>
      </c>
      <c r="AH206" s="205"/>
      <c r="AI206" s="139">
        <v>3521</v>
      </c>
      <c r="AJ206" s="136" t="s">
        <v>901</v>
      </c>
      <c r="AK206" s="140">
        <v>3</v>
      </c>
      <c r="AL206" s="136" t="s">
        <v>302</v>
      </c>
      <c r="AM206" s="136" t="s">
        <v>855</v>
      </c>
      <c r="AN206" s="136" t="s">
        <v>342</v>
      </c>
      <c r="AO206" s="136" t="s">
        <v>351</v>
      </c>
      <c r="AP206" s="183">
        <v>135000</v>
      </c>
      <c r="AQ206" s="183">
        <v>475335000</v>
      </c>
      <c r="AR206" s="183">
        <v>475335000</v>
      </c>
      <c r="AS206" s="136" t="s">
        <v>268</v>
      </c>
      <c r="AT206" s="136" t="s">
        <v>21</v>
      </c>
      <c r="AU206" s="136" t="s">
        <v>562</v>
      </c>
      <c r="AV206" s="136" t="s">
        <v>496</v>
      </c>
      <c r="AW206" s="136" t="s">
        <v>525</v>
      </c>
      <c r="AX206" s="216"/>
      <c r="AY206" s="216"/>
      <c r="AZ206" s="216"/>
      <c r="BA206" s="136"/>
      <c r="BB206" s="136"/>
      <c r="BC206" s="136" t="s">
        <v>360</v>
      </c>
      <c r="BD206" s="136" t="s">
        <v>360</v>
      </c>
    </row>
    <row r="207" spans="4:56" ht="24" customHeight="1">
      <c r="D207" s="194"/>
      <c r="E207" s="135"/>
      <c r="F207" s="136" t="s">
        <v>769</v>
      </c>
      <c r="G207" s="136" t="s">
        <v>279</v>
      </c>
      <c r="H207" s="215" t="s">
        <v>1337</v>
      </c>
      <c r="I207" s="215"/>
      <c r="J207" s="215" t="s">
        <v>1338</v>
      </c>
      <c r="K207" s="135" t="s">
        <v>1339</v>
      </c>
      <c r="L207" s="144">
        <v>9</v>
      </c>
      <c r="M207" s="192">
        <v>3210207</v>
      </c>
      <c r="N207" s="192" t="s">
        <v>674</v>
      </c>
      <c r="O207" s="192" t="s">
        <v>675</v>
      </c>
      <c r="P207" s="192" t="s">
        <v>663</v>
      </c>
      <c r="Q207" s="182" t="s">
        <v>685</v>
      </c>
      <c r="R207" s="135" t="s">
        <v>1333</v>
      </c>
      <c r="S207" s="135"/>
      <c r="T207" s="135">
        <v>15</v>
      </c>
      <c r="U207" s="192" t="s">
        <v>641</v>
      </c>
      <c r="V207" s="192" t="s">
        <v>642</v>
      </c>
      <c r="W207" s="135">
        <v>100</v>
      </c>
      <c r="X207" s="182" t="s">
        <v>1194</v>
      </c>
      <c r="Y207" s="136" t="s">
        <v>899</v>
      </c>
      <c r="Z207" s="136" t="s">
        <v>254</v>
      </c>
      <c r="AA207" s="136" t="s">
        <v>277</v>
      </c>
      <c r="AB207" s="136" t="s">
        <v>90</v>
      </c>
      <c r="AC207" s="135"/>
      <c r="AD207" s="137"/>
      <c r="AE207" s="209">
        <v>19700331</v>
      </c>
      <c r="AF207" s="209">
        <v>19700331</v>
      </c>
      <c r="AG207" s="138" t="s">
        <v>900</v>
      </c>
      <c r="AH207" s="205"/>
      <c r="AI207" s="139">
        <v>211.95</v>
      </c>
      <c r="AJ207" s="136" t="s">
        <v>901</v>
      </c>
      <c r="AK207" s="140">
        <v>1</v>
      </c>
      <c r="AL207" s="136" t="s">
        <v>302</v>
      </c>
      <c r="AM207" s="136" t="s">
        <v>855</v>
      </c>
      <c r="AN207" s="136" t="s">
        <v>342</v>
      </c>
      <c r="AO207" s="136" t="s">
        <v>351</v>
      </c>
      <c r="AP207" s="183">
        <v>135000</v>
      </c>
      <c r="AQ207" s="183">
        <v>28613250</v>
      </c>
      <c r="AR207" s="183">
        <v>28613250</v>
      </c>
      <c r="AS207" s="136" t="s">
        <v>268</v>
      </c>
      <c r="AT207" s="136" t="s">
        <v>21</v>
      </c>
      <c r="AU207" s="136" t="s">
        <v>562</v>
      </c>
      <c r="AV207" s="136" t="s">
        <v>496</v>
      </c>
      <c r="AW207" s="136" t="s">
        <v>525</v>
      </c>
      <c r="AX207" s="216"/>
      <c r="AY207" s="216"/>
      <c r="AZ207" s="216"/>
      <c r="BA207" s="136"/>
      <c r="BB207" s="136"/>
      <c r="BC207" s="136" t="s">
        <v>360</v>
      </c>
      <c r="BD207" s="136" t="s">
        <v>360</v>
      </c>
    </row>
    <row r="208" spans="4:56" ht="24" customHeight="1">
      <c r="D208" s="194"/>
      <c r="E208" s="135"/>
      <c r="F208" s="136" t="s">
        <v>769</v>
      </c>
      <c r="G208" s="136" t="s">
        <v>279</v>
      </c>
      <c r="H208" s="215" t="s">
        <v>1340</v>
      </c>
      <c r="I208" s="215"/>
      <c r="J208" s="215" t="s">
        <v>1341</v>
      </c>
      <c r="K208" s="135" t="s">
        <v>1342</v>
      </c>
      <c r="L208" s="144">
        <v>9</v>
      </c>
      <c r="M208" s="192">
        <v>3210207</v>
      </c>
      <c r="N208" s="192" t="s">
        <v>674</v>
      </c>
      <c r="O208" s="192" t="s">
        <v>675</v>
      </c>
      <c r="P208" s="192" t="s">
        <v>663</v>
      </c>
      <c r="Q208" s="182" t="s">
        <v>685</v>
      </c>
      <c r="R208" s="135" t="s">
        <v>1333</v>
      </c>
      <c r="S208" s="135"/>
      <c r="T208" s="135">
        <v>15</v>
      </c>
      <c r="U208" s="192" t="s">
        <v>641</v>
      </c>
      <c r="V208" s="192" t="s">
        <v>642</v>
      </c>
      <c r="W208" s="135">
        <v>100</v>
      </c>
      <c r="X208" s="182" t="s">
        <v>1194</v>
      </c>
      <c r="Y208" s="136" t="s">
        <v>899</v>
      </c>
      <c r="Z208" s="136" t="s">
        <v>254</v>
      </c>
      <c r="AA208" s="136" t="s">
        <v>277</v>
      </c>
      <c r="AB208" s="136" t="s">
        <v>90</v>
      </c>
      <c r="AC208" s="135"/>
      <c r="AD208" s="137"/>
      <c r="AE208" s="209">
        <v>19710331</v>
      </c>
      <c r="AF208" s="209">
        <v>19710331</v>
      </c>
      <c r="AG208" s="138" t="s">
        <v>900</v>
      </c>
      <c r="AH208" s="205"/>
      <c r="AI208" s="139">
        <v>548</v>
      </c>
      <c r="AJ208" s="136" t="s">
        <v>901</v>
      </c>
      <c r="AK208" s="140">
        <v>2</v>
      </c>
      <c r="AL208" s="136" t="s">
        <v>302</v>
      </c>
      <c r="AM208" s="136" t="s">
        <v>855</v>
      </c>
      <c r="AN208" s="136" t="s">
        <v>342</v>
      </c>
      <c r="AO208" s="136" t="s">
        <v>351</v>
      </c>
      <c r="AP208" s="183">
        <v>135000</v>
      </c>
      <c r="AQ208" s="183">
        <v>73980000</v>
      </c>
      <c r="AR208" s="183">
        <v>73980000</v>
      </c>
      <c r="AS208" s="136" t="s">
        <v>268</v>
      </c>
      <c r="AT208" s="136" t="s">
        <v>21</v>
      </c>
      <c r="AU208" s="136" t="s">
        <v>562</v>
      </c>
      <c r="AV208" s="136" t="s">
        <v>496</v>
      </c>
      <c r="AW208" s="136" t="s">
        <v>525</v>
      </c>
      <c r="AX208" s="216"/>
      <c r="AY208" s="216"/>
      <c r="AZ208" s="216"/>
      <c r="BA208" s="136"/>
      <c r="BB208" s="136"/>
      <c r="BC208" s="136" t="s">
        <v>360</v>
      </c>
      <c r="BD208" s="136" t="s">
        <v>360</v>
      </c>
    </row>
    <row r="209" spans="4:56" ht="24" customHeight="1">
      <c r="D209" s="194"/>
      <c r="E209" s="135"/>
      <c r="F209" s="136" t="s">
        <v>769</v>
      </c>
      <c r="G209" s="136" t="s">
        <v>279</v>
      </c>
      <c r="H209" s="215" t="s">
        <v>1343</v>
      </c>
      <c r="I209" s="215"/>
      <c r="J209" s="215" t="s">
        <v>1344</v>
      </c>
      <c r="K209" s="135" t="s">
        <v>1345</v>
      </c>
      <c r="L209" s="144">
        <v>9</v>
      </c>
      <c r="M209" s="192">
        <v>3210207</v>
      </c>
      <c r="N209" s="192" t="s">
        <v>674</v>
      </c>
      <c r="O209" s="192" t="s">
        <v>675</v>
      </c>
      <c r="P209" s="192" t="s">
        <v>663</v>
      </c>
      <c r="Q209" s="182" t="s">
        <v>685</v>
      </c>
      <c r="R209" s="135" t="s">
        <v>1333</v>
      </c>
      <c r="S209" s="135"/>
      <c r="T209" s="135">
        <v>15</v>
      </c>
      <c r="U209" s="192" t="s">
        <v>641</v>
      </c>
      <c r="V209" s="192" t="s">
        <v>642</v>
      </c>
      <c r="W209" s="135">
        <v>100</v>
      </c>
      <c r="X209" s="182" t="s">
        <v>1194</v>
      </c>
      <c r="Y209" s="136" t="s">
        <v>899</v>
      </c>
      <c r="Z209" s="136" t="s">
        <v>254</v>
      </c>
      <c r="AA209" s="136" t="s">
        <v>277</v>
      </c>
      <c r="AB209" s="136" t="s">
        <v>90</v>
      </c>
      <c r="AC209" s="135"/>
      <c r="AD209" s="137"/>
      <c r="AE209" s="209">
        <v>19840131</v>
      </c>
      <c r="AF209" s="209">
        <v>19840131</v>
      </c>
      <c r="AG209" s="138" t="s">
        <v>900</v>
      </c>
      <c r="AH209" s="205"/>
      <c r="AI209" s="139">
        <v>898.93</v>
      </c>
      <c r="AJ209" s="136" t="s">
        <v>901</v>
      </c>
      <c r="AK209" s="140">
        <v>2</v>
      </c>
      <c r="AL209" s="136" t="s">
        <v>302</v>
      </c>
      <c r="AM209" s="136" t="s">
        <v>855</v>
      </c>
      <c r="AN209" s="136" t="s">
        <v>342</v>
      </c>
      <c r="AO209" s="136" t="s">
        <v>351</v>
      </c>
      <c r="AP209" s="183">
        <v>135000</v>
      </c>
      <c r="AQ209" s="183">
        <v>121355550</v>
      </c>
      <c r="AR209" s="183">
        <v>121355550</v>
      </c>
      <c r="AS209" s="136" t="s">
        <v>268</v>
      </c>
      <c r="AT209" s="136" t="s">
        <v>21</v>
      </c>
      <c r="AU209" s="136" t="s">
        <v>562</v>
      </c>
      <c r="AV209" s="136" t="s">
        <v>496</v>
      </c>
      <c r="AW209" s="136" t="s">
        <v>525</v>
      </c>
      <c r="AX209" s="216"/>
      <c r="AY209" s="216"/>
      <c r="AZ209" s="216"/>
      <c r="BA209" s="136"/>
      <c r="BB209" s="136"/>
      <c r="BC209" s="136" t="s">
        <v>360</v>
      </c>
      <c r="BD209" s="136" t="s">
        <v>360</v>
      </c>
    </row>
    <row r="210" spans="4:56" ht="24" customHeight="1">
      <c r="D210" s="194"/>
      <c r="E210" s="135"/>
      <c r="F210" s="136" t="s">
        <v>769</v>
      </c>
      <c r="G210" s="136" t="s">
        <v>279</v>
      </c>
      <c r="H210" s="215" t="s">
        <v>1346</v>
      </c>
      <c r="I210" s="215"/>
      <c r="J210" s="215" t="s">
        <v>1347</v>
      </c>
      <c r="K210" s="135" t="s">
        <v>1348</v>
      </c>
      <c r="L210" s="144">
        <v>9</v>
      </c>
      <c r="M210" s="192">
        <v>3210207</v>
      </c>
      <c r="N210" s="192" t="s">
        <v>674</v>
      </c>
      <c r="O210" s="192" t="s">
        <v>675</v>
      </c>
      <c r="P210" s="192" t="s">
        <v>663</v>
      </c>
      <c r="Q210" s="182" t="s">
        <v>685</v>
      </c>
      <c r="R210" s="135" t="s">
        <v>1333</v>
      </c>
      <c r="S210" s="135"/>
      <c r="T210" s="135">
        <v>15</v>
      </c>
      <c r="U210" s="192" t="s">
        <v>641</v>
      </c>
      <c r="V210" s="192" t="s">
        <v>642</v>
      </c>
      <c r="W210" s="135">
        <v>100</v>
      </c>
      <c r="X210" s="182" t="s">
        <v>1194</v>
      </c>
      <c r="Y210" s="136" t="s">
        <v>899</v>
      </c>
      <c r="Z210" s="136" t="s">
        <v>254</v>
      </c>
      <c r="AA210" s="136" t="s">
        <v>277</v>
      </c>
      <c r="AB210" s="136" t="s">
        <v>90</v>
      </c>
      <c r="AC210" s="135"/>
      <c r="AD210" s="137"/>
      <c r="AE210" s="209">
        <v>19840131</v>
      </c>
      <c r="AF210" s="209">
        <v>19840131</v>
      </c>
      <c r="AG210" s="138" t="s">
        <v>900</v>
      </c>
      <c r="AH210" s="205"/>
      <c r="AI210" s="139">
        <v>258.81</v>
      </c>
      <c r="AJ210" s="136" t="s">
        <v>901</v>
      </c>
      <c r="AK210" s="140">
        <v>3</v>
      </c>
      <c r="AL210" s="136" t="s">
        <v>302</v>
      </c>
      <c r="AM210" s="136" t="s">
        <v>855</v>
      </c>
      <c r="AN210" s="136" t="s">
        <v>342</v>
      </c>
      <c r="AO210" s="136" t="s">
        <v>351</v>
      </c>
      <c r="AP210" s="183">
        <v>135000</v>
      </c>
      <c r="AQ210" s="183">
        <v>34939350</v>
      </c>
      <c r="AR210" s="183">
        <v>34939350</v>
      </c>
      <c r="AS210" s="136" t="s">
        <v>268</v>
      </c>
      <c r="AT210" s="136" t="s">
        <v>21</v>
      </c>
      <c r="AU210" s="136" t="s">
        <v>562</v>
      </c>
      <c r="AV210" s="136" t="s">
        <v>496</v>
      </c>
      <c r="AW210" s="136" t="s">
        <v>525</v>
      </c>
      <c r="AX210" s="216"/>
      <c r="AY210" s="216"/>
      <c r="AZ210" s="216"/>
      <c r="BA210" s="136"/>
      <c r="BB210" s="136"/>
      <c r="BC210" s="136" t="s">
        <v>360</v>
      </c>
      <c r="BD210" s="136" t="s">
        <v>360</v>
      </c>
    </row>
    <row r="211" spans="4:56" ht="24" customHeight="1">
      <c r="D211" s="194"/>
      <c r="E211" s="135"/>
      <c r="F211" s="136" t="s">
        <v>769</v>
      </c>
      <c r="G211" s="136" t="s">
        <v>279</v>
      </c>
      <c r="H211" s="215" t="s">
        <v>1349</v>
      </c>
      <c r="I211" s="215"/>
      <c r="J211" s="215" t="s">
        <v>1350</v>
      </c>
      <c r="K211" s="135" t="s">
        <v>1351</v>
      </c>
      <c r="L211" s="144">
        <v>9</v>
      </c>
      <c r="M211" s="192">
        <v>3210207</v>
      </c>
      <c r="N211" s="192" t="s">
        <v>674</v>
      </c>
      <c r="O211" s="192" t="s">
        <v>675</v>
      </c>
      <c r="P211" s="192" t="s">
        <v>663</v>
      </c>
      <c r="Q211" s="182" t="s">
        <v>685</v>
      </c>
      <c r="R211" s="135" t="s">
        <v>1333</v>
      </c>
      <c r="S211" s="135"/>
      <c r="T211" s="135">
        <v>15</v>
      </c>
      <c r="U211" s="192" t="s">
        <v>641</v>
      </c>
      <c r="V211" s="192" t="s">
        <v>642</v>
      </c>
      <c r="W211" s="135">
        <v>100</v>
      </c>
      <c r="X211" s="182" t="s">
        <v>1194</v>
      </c>
      <c r="Y211" s="136" t="s">
        <v>899</v>
      </c>
      <c r="Z211" s="136" t="s">
        <v>254</v>
      </c>
      <c r="AA211" s="136" t="s">
        <v>277</v>
      </c>
      <c r="AB211" s="136" t="s">
        <v>90</v>
      </c>
      <c r="AC211" s="135"/>
      <c r="AD211" s="137"/>
      <c r="AE211" s="209">
        <v>19840131</v>
      </c>
      <c r="AF211" s="209">
        <v>19840131</v>
      </c>
      <c r="AG211" s="138" t="s">
        <v>900</v>
      </c>
      <c r="AH211" s="205"/>
      <c r="AI211" s="139">
        <v>617.63</v>
      </c>
      <c r="AJ211" s="136" t="s">
        <v>901</v>
      </c>
      <c r="AK211" s="140">
        <v>2</v>
      </c>
      <c r="AL211" s="136" t="s">
        <v>302</v>
      </c>
      <c r="AM211" s="136" t="s">
        <v>855</v>
      </c>
      <c r="AN211" s="136" t="s">
        <v>342</v>
      </c>
      <c r="AO211" s="136" t="s">
        <v>351</v>
      </c>
      <c r="AP211" s="183">
        <v>135000</v>
      </c>
      <c r="AQ211" s="183">
        <v>83380050</v>
      </c>
      <c r="AR211" s="183">
        <v>83380050</v>
      </c>
      <c r="AS211" s="136" t="s">
        <v>268</v>
      </c>
      <c r="AT211" s="136" t="s">
        <v>21</v>
      </c>
      <c r="AU211" s="136" t="s">
        <v>562</v>
      </c>
      <c r="AV211" s="136" t="s">
        <v>496</v>
      </c>
      <c r="AW211" s="136" t="s">
        <v>525</v>
      </c>
      <c r="AX211" s="216"/>
      <c r="AY211" s="216"/>
      <c r="AZ211" s="216"/>
      <c r="BA211" s="136"/>
      <c r="BB211" s="136"/>
      <c r="BC211" s="136" t="s">
        <v>360</v>
      </c>
      <c r="BD211" s="136" t="s">
        <v>360</v>
      </c>
    </row>
    <row r="212" spans="4:56" ht="24" customHeight="1">
      <c r="D212" s="194"/>
      <c r="E212" s="135"/>
      <c r="F212" s="136" t="s">
        <v>769</v>
      </c>
      <c r="G212" s="136" t="s">
        <v>279</v>
      </c>
      <c r="H212" s="215" t="s">
        <v>1352</v>
      </c>
      <c r="I212" s="215"/>
      <c r="J212" s="215" t="s">
        <v>1468</v>
      </c>
      <c r="K212" s="135" t="s">
        <v>1469</v>
      </c>
      <c r="L212" s="144">
        <v>9</v>
      </c>
      <c r="M212" s="192">
        <v>3210207</v>
      </c>
      <c r="N212" s="192" t="s">
        <v>674</v>
      </c>
      <c r="O212" s="192" t="s">
        <v>675</v>
      </c>
      <c r="P212" s="192" t="s">
        <v>663</v>
      </c>
      <c r="Q212" s="182" t="s">
        <v>685</v>
      </c>
      <c r="R212" s="135" t="s">
        <v>1333</v>
      </c>
      <c r="S212" s="135"/>
      <c r="T212" s="135">
        <v>15</v>
      </c>
      <c r="U212" s="192" t="s">
        <v>641</v>
      </c>
      <c r="V212" s="192" t="s">
        <v>642</v>
      </c>
      <c r="W212" s="135">
        <v>100</v>
      </c>
      <c r="X212" s="182" t="s">
        <v>1194</v>
      </c>
      <c r="Y212" s="136" t="s">
        <v>899</v>
      </c>
      <c r="Z212" s="136" t="s">
        <v>254</v>
      </c>
      <c r="AA212" s="136" t="s">
        <v>277</v>
      </c>
      <c r="AB212" s="136" t="s">
        <v>90</v>
      </c>
      <c r="AC212" s="135"/>
      <c r="AD212" s="137"/>
      <c r="AE212" s="209">
        <v>19850228</v>
      </c>
      <c r="AF212" s="209">
        <v>19850228</v>
      </c>
      <c r="AG212" s="138" t="s">
        <v>900</v>
      </c>
      <c r="AH212" s="205"/>
      <c r="AI212" s="139">
        <v>38</v>
      </c>
      <c r="AJ212" s="136" t="s">
        <v>901</v>
      </c>
      <c r="AK212" s="140">
        <v>1</v>
      </c>
      <c r="AL212" s="136" t="s">
        <v>302</v>
      </c>
      <c r="AM212" s="136" t="s">
        <v>855</v>
      </c>
      <c r="AN212" s="136" t="s">
        <v>342</v>
      </c>
      <c r="AO212" s="136" t="s">
        <v>351</v>
      </c>
      <c r="AP212" s="183">
        <v>135000</v>
      </c>
      <c r="AQ212" s="183">
        <v>5130000</v>
      </c>
      <c r="AR212" s="183">
        <v>5130000</v>
      </c>
      <c r="AS212" s="136" t="s">
        <v>268</v>
      </c>
      <c r="AT212" s="136" t="s">
        <v>21</v>
      </c>
      <c r="AU212" s="136" t="s">
        <v>562</v>
      </c>
      <c r="AV212" s="136" t="s">
        <v>496</v>
      </c>
      <c r="AW212" s="136" t="s">
        <v>525</v>
      </c>
      <c r="AX212" s="216"/>
      <c r="AY212" s="216"/>
      <c r="AZ212" s="216"/>
      <c r="BA212" s="136"/>
      <c r="BB212" s="136"/>
      <c r="BC212" s="136" t="s">
        <v>360</v>
      </c>
      <c r="BD212" s="136" t="s">
        <v>360</v>
      </c>
    </row>
    <row r="213" spans="4:56" ht="24" customHeight="1">
      <c r="D213" s="194"/>
      <c r="E213" s="135"/>
      <c r="F213" s="136" t="s">
        <v>769</v>
      </c>
      <c r="G213" s="136" t="s">
        <v>279</v>
      </c>
      <c r="H213" s="215" t="s">
        <v>1353</v>
      </c>
      <c r="I213" s="215"/>
      <c r="J213" s="215" t="s">
        <v>1354</v>
      </c>
      <c r="K213" s="135" t="s">
        <v>1271</v>
      </c>
      <c r="L213" s="144">
        <v>9</v>
      </c>
      <c r="M213" s="192">
        <v>3210207</v>
      </c>
      <c r="N213" s="192" t="s">
        <v>674</v>
      </c>
      <c r="O213" s="192" t="s">
        <v>675</v>
      </c>
      <c r="P213" s="192" t="s">
        <v>663</v>
      </c>
      <c r="Q213" s="182" t="s">
        <v>685</v>
      </c>
      <c r="R213" s="135" t="s">
        <v>1333</v>
      </c>
      <c r="S213" s="135"/>
      <c r="T213" s="135">
        <v>15</v>
      </c>
      <c r="U213" s="192" t="s">
        <v>641</v>
      </c>
      <c r="V213" s="192" t="s">
        <v>642</v>
      </c>
      <c r="W213" s="135">
        <v>100</v>
      </c>
      <c r="X213" s="182" t="s">
        <v>1194</v>
      </c>
      <c r="Y213" s="136" t="s">
        <v>899</v>
      </c>
      <c r="Z213" s="136" t="s">
        <v>254</v>
      </c>
      <c r="AA213" s="136" t="s">
        <v>277</v>
      </c>
      <c r="AB213" s="136" t="s">
        <v>90</v>
      </c>
      <c r="AC213" s="135"/>
      <c r="AD213" s="137"/>
      <c r="AE213" s="209">
        <v>19840131</v>
      </c>
      <c r="AF213" s="209">
        <v>19840131</v>
      </c>
      <c r="AG213" s="138" t="s">
        <v>900</v>
      </c>
      <c r="AH213" s="205"/>
      <c r="AI213" s="139">
        <v>302.33999999999997</v>
      </c>
      <c r="AJ213" s="136" t="s">
        <v>901</v>
      </c>
      <c r="AK213" s="140">
        <v>2</v>
      </c>
      <c r="AL213" s="136" t="s">
        <v>302</v>
      </c>
      <c r="AM213" s="136" t="s">
        <v>855</v>
      </c>
      <c r="AN213" s="136" t="s">
        <v>342</v>
      </c>
      <c r="AO213" s="136" t="s">
        <v>351</v>
      </c>
      <c r="AP213" s="183">
        <v>135000</v>
      </c>
      <c r="AQ213" s="183">
        <v>40815900</v>
      </c>
      <c r="AR213" s="183">
        <v>40815900</v>
      </c>
      <c r="AS213" s="136" t="s">
        <v>268</v>
      </c>
      <c r="AT213" s="136" t="s">
        <v>21</v>
      </c>
      <c r="AU213" s="136" t="s">
        <v>562</v>
      </c>
      <c r="AV213" s="136" t="s">
        <v>496</v>
      </c>
      <c r="AW213" s="136" t="s">
        <v>525</v>
      </c>
      <c r="AX213" s="216"/>
      <c r="AY213" s="216"/>
      <c r="AZ213" s="216"/>
      <c r="BA213" s="136"/>
      <c r="BB213" s="136"/>
      <c r="BC213" s="136" t="s">
        <v>360</v>
      </c>
      <c r="BD213" s="136" t="s">
        <v>360</v>
      </c>
    </row>
    <row r="214" spans="4:56" ht="24" customHeight="1">
      <c r="D214" s="194"/>
      <c r="E214" s="135"/>
      <c r="F214" s="136" t="s">
        <v>769</v>
      </c>
      <c r="G214" s="136" t="s">
        <v>279</v>
      </c>
      <c r="H214" s="215" t="s">
        <v>1355</v>
      </c>
      <c r="I214" s="215"/>
      <c r="J214" s="215" t="s">
        <v>1287</v>
      </c>
      <c r="K214" s="135" t="s">
        <v>1288</v>
      </c>
      <c r="L214" s="144">
        <v>9</v>
      </c>
      <c r="M214" s="192">
        <v>3210207</v>
      </c>
      <c r="N214" s="192" t="s">
        <v>674</v>
      </c>
      <c r="O214" s="192" t="s">
        <v>675</v>
      </c>
      <c r="P214" s="192" t="s">
        <v>663</v>
      </c>
      <c r="Q214" s="182" t="s">
        <v>685</v>
      </c>
      <c r="R214" s="135" t="s">
        <v>1333</v>
      </c>
      <c r="S214" s="135"/>
      <c r="T214" s="135">
        <v>15</v>
      </c>
      <c r="U214" s="192" t="s">
        <v>641</v>
      </c>
      <c r="V214" s="192" t="s">
        <v>642</v>
      </c>
      <c r="W214" s="135">
        <v>100</v>
      </c>
      <c r="X214" s="182" t="s">
        <v>1194</v>
      </c>
      <c r="Y214" s="136" t="s">
        <v>899</v>
      </c>
      <c r="Z214" s="136" t="s">
        <v>254</v>
      </c>
      <c r="AA214" s="136" t="s">
        <v>277</v>
      </c>
      <c r="AB214" s="136" t="s">
        <v>90</v>
      </c>
      <c r="AC214" s="135"/>
      <c r="AD214" s="137"/>
      <c r="AE214" s="209">
        <v>19721231</v>
      </c>
      <c r="AF214" s="209">
        <v>19721231</v>
      </c>
      <c r="AG214" s="138" t="s">
        <v>900</v>
      </c>
      <c r="AH214" s="205"/>
      <c r="AI214" s="139">
        <v>801.63</v>
      </c>
      <c r="AJ214" s="136" t="s">
        <v>901</v>
      </c>
      <c r="AK214" s="140">
        <v>2</v>
      </c>
      <c r="AL214" s="136" t="s">
        <v>305</v>
      </c>
      <c r="AM214" s="136" t="s">
        <v>644</v>
      </c>
      <c r="AN214" s="136" t="s">
        <v>342</v>
      </c>
      <c r="AO214" s="136" t="s">
        <v>353</v>
      </c>
      <c r="AP214" s="183">
        <v>80000</v>
      </c>
      <c r="AQ214" s="183">
        <v>64130400</v>
      </c>
      <c r="AR214" s="183">
        <v>64130400</v>
      </c>
      <c r="AS214" s="136" t="s">
        <v>268</v>
      </c>
      <c r="AT214" s="136" t="s">
        <v>21</v>
      </c>
      <c r="AU214" s="136" t="s">
        <v>562</v>
      </c>
      <c r="AV214" s="136" t="s">
        <v>496</v>
      </c>
      <c r="AW214" s="136" t="s">
        <v>525</v>
      </c>
      <c r="AX214" s="216"/>
      <c r="AY214" s="216"/>
      <c r="AZ214" s="216"/>
      <c r="BA214" s="136"/>
      <c r="BB214" s="136"/>
      <c r="BC214" s="136" t="s">
        <v>360</v>
      </c>
      <c r="BD214" s="136" t="s">
        <v>360</v>
      </c>
    </row>
    <row r="215" spans="4:56" ht="24" customHeight="1">
      <c r="D215" s="194"/>
      <c r="E215" s="135"/>
      <c r="F215" s="136" t="s">
        <v>769</v>
      </c>
      <c r="G215" s="136" t="s">
        <v>279</v>
      </c>
      <c r="H215" s="215" t="s">
        <v>1356</v>
      </c>
      <c r="I215" s="215"/>
      <c r="J215" s="215" t="s">
        <v>662</v>
      </c>
      <c r="K215" s="135" t="s">
        <v>1202</v>
      </c>
      <c r="L215" s="144">
        <v>9</v>
      </c>
      <c r="M215" s="192">
        <v>3210207</v>
      </c>
      <c r="N215" s="192" t="s">
        <v>674</v>
      </c>
      <c r="O215" s="192" t="s">
        <v>675</v>
      </c>
      <c r="P215" s="192" t="s">
        <v>663</v>
      </c>
      <c r="Q215" s="182" t="s">
        <v>685</v>
      </c>
      <c r="R215" s="135" t="s">
        <v>1333</v>
      </c>
      <c r="S215" s="135"/>
      <c r="T215" s="135">
        <v>15</v>
      </c>
      <c r="U215" s="192" t="s">
        <v>641</v>
      </c>
      <c r="V215" s="192" t="s">
        <v>642</v>
      </c>
      <c r="W215" s="135">
        <v>100</v>
      </c>
      <c r="X215" s="182" t="s">
        <v>1194</v>
      </c>
      <c r="Y215" s="136" t="s">
        <v>899</v>
      </c>
      <c r="Z215" s="136" t="s">
        <v>254</v>
      </c>
      <c r="AA215" s="136" t="s">
        <v>277</v>
      </c>
      <c r="AB215" s="136" t="s">
        <v>90</v>
      </c>
      <c r="AC215" s="135"/>
      <c r="AD215" s="137"/>
      <c r="AE215" s="209">
        <v>19870331</v>
      </c>
      <c r="AF215" s="209">
        <v>19870331</v>
      </c>
      <c r="AG215" s="138" t="s">
        <v>914</v>
      </c>
      <c r="AH215" s="205">
        <v>316327000</v>
      </c>
      <c r="AI215" s="139">
        <v>1639.02</v>
      </c>
      <c r="AJ215" s="136" t="s">
        <v>901</v>
      </c>
      <c r="AK215" s="140">
        <v>2</v>
      </c>
      <c r="AL215" s="136" t="s">
        <v>305</v>
      </c>
      <c r="AM215" s="136" t="s">
        <v>644</v>
      </c>
      <c r="AN215" s="136" t="s">
        <v>342</v>
      </c>
      <c r="AO215" s="136" t="s">
        <v>353</v>
      </c>
      <c r="AP215" s="183">
        <v>80000</v>
      </c>
      <c r="AQ215" s="183">
        <v>131121600</v>
      </c>
      <c r="AR215" s="183">
        <v>316327000</v>
      </c>
      <c r="AS215" s="136" t="s">
        <v>268</v>
      </c>
      <c r="AT215" s="136" t="s">
        <v>21</v>
      </c>
      <c r="AU215" s="136" t="s">
        <v>562</v>
      </c>
      <c r="AV215" s="136" t="s">
        <v>496</v>
      </c>
      <c r="AW215" s="136" t="s">
        <v>525</v>
      </c>
      <c r="AX215" s="216"/>
      <c r="AY215" s="216"/>
      <c r="AZ215" s="216"/>
      <c r="BA215" s="136"/>
      <c r="BB215" s="136"/>
      <c r="BC215" s="136" t="s">
        <v>360</v>
      </c>
      <c r="BD215" s="136" t="s">
        <v>360</v>
      </c>
    </row>
    <row r="216" spans="4:56" ht="24" customHeight="1">
      <c r="D216" s="194"/>
      <c r="E216" s="135"/>
      <c r="F216" s="136" t="s">
        <v>769</v>
      </c>
      <c r="G216" s="136" t="s">
        <v>279</v>
      </c>
      <c r="H216" s="215" t="s">
        <v>1357</v>
      </c>
      <c r="I216" s="215"/>
      <c r="J216" s="215" t="s">
        <v>1358</v>
      </c>
      <c r="K216" s="135" t="s">
        <v>1359</v>
      </c>
      <c r="L216" s="144">
        <v>9</v>
      </c>
      <c r="M216" s="192">
        <v>3210207</v>
      </c>
      <c r="N216" s="192" t="s">
        <v>674</v>
      </c>
      <c r="O216" s="192" t="s">
        <v>675</v>
      </c>
      <c r="P216" s="192" t="s">
        <v>663</v>
      </c>
      <c r="Q216" s="182" t="s">
        <v>685</v>
      </c>
      <c r="R216" s="135" t="s">
        <v>1333</v>
      </c>
      <c r="S216" s="135"/>
      <c r="T216" s="135">
        <v>15</v>
      </c>
      <c r="U216" s="192" t="s">
        <v>641</v>
      </c>
      <c r="V216" s="192" t="s">
        <v>642</v>
      </c>
      <c r="W216" s="135">
        <v>100</v>
      </c>
      <c r="X216" s="182" t="s">
        <v>1194</v>
      </c>
      <c r="Y216" s="136" t="s">
        <v>899</v>
      </c>
      <c r="Z216" s="136" t="s">
        <v>254</v>
      </c>
      <c r="AA216" s="136" t="s">
        <v>277</v>
      </c>
      <c r="AB216" s="136" t="s">
        <v>90</v>
      </c>
      <c r="AC216" s="135"/>
      <c r="AD216" s="137"/>
      <c r="AE216" s="209">
        <v>19850228</v>
      </c>
      <c r="AF216" s="209">
        <v>19850228</v>
      </c>
      <c r="AG216" s="138" t="s">
        <v>900</v>
      </c>
      <c r="AH216" s="205"/>
      <c r="AI216" s="139">
        <v>705</v>
      </c>
      <c r="AJ216" s="136" t="s">
        <v>901</v>
      </c>
      <c r="AK216" s="140">
        <v>2</v>
      </c>
      <c r="AL216" s="136" t="s">
        <v>305</v>
      </c>
      <c r="AM216" s="136" t="s">
        <v>644</v>
      </c>
      <c r="AN216" s="136" t="s">
        <v>342</v>
      </c>
      <c r="AO216" s="136" t="s">
        <v>353</v>
      </c>
      <c r="AP216" s="183">
        <v>80000</v>
      </c>
      <c r="AQ216" s="183">
        <v>56400000</v>
      </c>
      <c r="AR216" s="183">
        <v>56400000</v>
      </c>
      <c r="AS216" s="136" t="s">
        <v>268</v>
      </c>
      <c r="AT216" s="136" t="s">
        <v>21</v>
      </c>
      <c r="AU216" s="136" t="s">
        <v>562</v>
      </c>
      <c r="AV216" s="136" t="s">
        <v>496</v>
      </c>
      <c r="AW216" s="136" t="s">
        <v>525</v>
      </c>
      <c r="AX216" s="216"/>
      <c r="AY216" s="216"/>
      <c r="AZ216" s="216"/>
      <c r="BA216" s="136"/>
      <c r="BB216" s="136"/>
      <c r="BC216" s="136" t="s">
        <v>360</v>
      </c>
      <c r="BD216" s="136" t="s">
        <v>360</v>
      </c>
    </row>
    <row r="217" spans="4:56" ht="24" customHeight="1">
      <c r="D217" s="194"/>
      <c r="E217" s="135"/>
      <c r="F217" s="136" t="s">
        <v>769</v>
      </c>
      <c r="G217" s="136" t="s">
        <v>279</v>
      </c>
      <c r="H217" s="215" t="s">
        <v>1360</v>
      </c>
      <c r="I217" s="215"/>
      <c r="J217" s="215" t="s">
        <v>1220</v>
      </c>
      <c r="K217" s="135" t="s">
        <v>1221</v>
      </c>
      <c r="L217" s="144">
        <v>9</v>
      </c>
      <c r="M217" s="192">
        <v>3210207</v>
      </c>
      <c r="N217" s="192" t="s">
        <v>674</v>
      </c>
      <c r="O217" s="192" t="s">
        <v>675</v>
      </c>
      <c r="P217" s="192" t="s">
        <v>663</v>
      </c>
      <c r="Q217" s="182" t="s">
        <v>685</v>
      </c>
      <c r="R217" s="135" t="s">
        <v>1333</v>
      </c>
      <c r="S217" s="135"/>
      <c r="T217" s="135">
        <v>15</v>
      </c>
      <c r="U217" s="192" t="s">
        <v>641</v>
      </c>
      <c r="V217" s="192" t="s">
        <v>642</v>
      </c>
      <c r="W217" s="135">
        <v>100</v>
      </c>
      <c r="X217" s="182" t="s">
        <v>1194</v>
      </c>
      <c r="Y217" s="136" t="s">
        <v>899</v>
      </c>
      <c r="Z217" s="136" t="s">
        <v>254</v>
      </c>
      <c r="AA217" s="136" t="s">
        <v>277</v>
      </c>
      <c r="AB217" s="136" t="s">
        <v>90</v>
      </c>
      <c r="AC217" s="135"/>
      <c r="AD217" s="137"/>
      <c r="AE217" s="209">
        <v>19751231</v>
      </c>
      <c r="AF217" s="209">
        <v>19751231</v>
      </c>
      <c r="AG217" s="138" t="s">
        <v>900</v>
      </c>
      <c r="AH217" s="205"/>
      <c r="AI217" s="139">
        <v>50.4</v>
      </c>
      <c r="AJ217" s="136" t="s">
        <v>901</v>
      </c>
      <c r="AK217" s="140">
        <v>1</v>
      </c>
      <c r="AL217" s="136" t="s">
        <v>296</v>
      </c>
      <c r="AM217" s="136" t="s">
        <v>645</v>
      </c>
      <c r="AN217" s="136" t="s">
        <v>342</v>
      </c>
      <c r="AO217" s="136" t="s">
        <v>293</v>
      </c>
      <c r="AP217" s="183">
        <v>90000</v>
      </c>
      <c r="AQ217" s="183">
        <v>4536000</v>
      </c>
      <c r="AR217" s="183">
        <v>4536000</v>
      </c>
      <c r="AS217" s="136" t="s">
        <v>268</v>
      </c>
      <c r="AT217" s="136" t="s">
        <v>21</v>
      </c>
      <c r="AU217" s="136" t="s">
        <v>562</v>
      </c>
      <c r="AV217" s="136" t="s">
        <v>496</v>
      </c>
      <c r="AW217" s="136" t="s">
        <v>525</v>
      </c>
      <c r="AX217" s="216"/>
      <c r="AY217" s="216"/>
      <c r="AZ217" s="216"/>
      <c r="BA217" s="136"/>
      <c r="BB217" s="136"/>
      <c r="BC217" s="136" t="s">
        <v>360</v>
      </c>
      <c r="BD217" s="136" t="s">
        <v>360</v>
      </c>
    </row>
    <row r="218" spans="4:56" ht="24" customHeight="1">
      <c r="D218" s="194"/>
      <c r="E218" s="135"/>
      <c r="F218" s="136" t="s">
        <v>769</v>
      </c>
      <c r="G218" s="136" t="s">
        <v>279</v>
      </c>
      <c r="H218" s="215" t="s">
        <v>1361</v>
      </c>
      <c r="I218" s="215"/>
      <c r="J218" s="215" t="s">
        <v>664</v>
      </c>
      <c r="K218" s="135" t="s">
        <v>1248</v>
      </c>
      <c r="L218" s="144">
        <v>9</v>
      </c>
      <c r="M218" s="192">
        <v>3210207</v>
      </c>
      <c r="N218" s="192" t="s">
        <v>674</v>
      </c>
      <c r="O218" s="192" t="s">
        <v>675</v>
      </c>
      <c r="P218" s="192" t="s">
        <v>663</v>
      </c>
      <c r="Q218" s="182" t="s">
        <v>685</v>
      </c>
      <c r="R218" s="135" t="s">
        <v>1333</v>
      </c>
      <c r="S218" s="135"/>
      <c r="T218" s="135">
        <v>15</v>
      </c>
      <c r="U218" s="192" t="s">
        <v>641</v>
      </c>
      <c r="V218" s="192" t="s">
        <v>642</v>
      </c>
      <c r="W218" s="135">
        <v>100</v>
      </c>
      <c r="X218" s="182" t="s">
        <v>1194</v>
      </c>
      <c r="Y218" s="136" t="s">
        <v>899</v>
      </c>
      <c r="Z218" s="136" t="s">
        <v>254</v>
      </c>
      <c r="AA218" s="136" t="s">
        <v>277</v>
      </c>
      <c r="AB218" s="136" t="s">
        <v>90</v>
      </c>
      <c r="AC218" s="135"/>
      <c r="AD218" s="137"/>
      <c r="AE218" s="209">
        <v>19830331</v>
      </c>
      <c r="AF218" s="209">
        <v>19830331</v>
      </c>
      <c r="AG218" s="138" t="s">
        <v>900</v>
      </c>
      <c r="AH218" s="205"/>
      <c r="AI218" s="139">
        <v>251.89</v>
      </c>
      <c r="AJ218" s="136" t="s">
        <v>901</v>
      </c>
      <c r="AK218" s="140">
        <v>1</v>
      </c>
      <c r="AL218" s="136" t="s">
        <v>304</v>
      </c>
      <c r="AM218" s="136" t="s">
        <v>855</v>
      </c>
      <c r="AN218" s="136" t="s">
        <v>342</v>
      </c>
      <c r="AO218" s="136" t="s">
        <v>351</v>
      </c>
      <c r="AP218" s="183">
        <v>135000</v>
      </c>
      <c r="AQ218" s="183">
        <v>34005150</v>
      </c>
      <c r="AR218" s="183">
        <v>34005150</v>
      </c>
      <c r="AS218" s="136" t="s">
        <v>268</v>
      </c>
      <c r="AT218" s="136" t="s">
        <v>21</v>
      </c>
      <c r="AU218" s="136" t="s">
        <v>562</v>
      </c>
      <c r="AV218" s="136" t="s">
        <v>496</v>
      </c>
      <c r="AW218" s="136" t="s">
        <v>525</v>
      </c>
      <c r="AX218" s="216"/>
      <c r="AY218" s="216"/>
      <c r="AZ218" s="216"/>
      <c r="BA218" s="136"/>
      <c r="BB218" s="136"/>
      <c r="BC218" s="136" t="s">
        <v>360</v>
      </c>
      <c r="BD218" s="136" t="s">
        <v>360</v>
      </c>
    </row>
    <row r="219" spans="4:56" ht="24" customHeight="1">
      <c r="D219" s="194"/>
      <c r="E219" s="135"/>
      <c r="F219" s="136" t="s">
        <v>769</v>
      </c>
      <c r="G219" s="136" t="s">
        <v>279</v>
      </c>
      <c r="H219" s="215" t="s">
        <v>1362</v>
      </c>
      <c r="I219" s="215"/>
      <c r="J219" s="215" t="s">
        <v>1363</v>
      </c>
      <c r="K219" s="135" t="s">
        <v>1364</v>
      </c>
      <c r="L219" s="144">
        <v>9</v>
      </c>
      <c r="M219" s="192">
        <v>3210207</v>
      </c>
      <c r="N219" s="192" t="s">
        <v>674</v>
      </c>
      <c r="O219" s="192" t="s">
        <v>675</v>
      </c>
      <c r="P219" s="192" t="s">
        <v>663</v>
      </c>
      <c r="Q219" s="182" t="s">
        <v>685</v>
      </c>
      <c r="R219" s="135" t="s">
        <v>1333</v>
      </c>
      <c r="S219" s="135"/>
      <c r="T219" s="135">
        <v>15</v>
      </c>
      <c r="U219" s="192" t="s">
        <v>641</v>
      </c>
      <c r="V219" s="192" t="s">
        <v>642</v>
      </c>
      <c r="W219" s="135">
        <v>100</v>
      </c>
      <c r="X219" s="182" t="s">
        <v>1194</v>
      </c>
      <c r="Y219" s="136" t="s">
        <v>899</v>
      </c>
      <c r="Z219" s="136" t="s">
        <v>254</v>
      </c>
      <c r="AA219" s="136" t="s">
        <v>277</v>
      </c>
      <c r="AB219" s="136" t="s">
        <v>90</v>
      </c>
      <c r="AC219" s="135"/>
      <c r="AD219" s="137"/>
      <c r="AE219" s="209">
        <v>19830331</v>
      </c>
      <c r="AF219" s="209">
        <v>19830331</v>
      </c>
      <c r="AG219" s="138" t="s">
        <v>900</v>
      </c>
      <c r="AH219" s="205"/>
      <c r="AI219" s="139">
        <v>97.06</v>
      </c>
      <c r="AJ219" s="136" t="s">
        <v>901</v>
      </c>
      <c r="AK219" s="140">
        <v>1</v>
      </c>
      <c r="AL219" s="136" t="s">
        <v>309</v>
      </c>
      <c r="AM219" s="136" t="s">
        <v>855</v>
      </c>
      <c r="AN219" s="136" t="s">
        <v>342</v>
      </c>
      <c r="AO219" s="136" t="s">
        <v>351</v>
      </c>
      <c r="AP219" s="183">
        <v>135000</v>
      </c>
      <c r="AQ219" s="183">
        <v>13103100</v>
      </c>
      <c r="AR219" s="183">
        <v>13103100</v>
      </c>
      <c r="AS219" s="136" t="s">
        <v>268</v>
      </c>
      <c r="AT219" s="136" t="s">
        <v>21</v>
      </c>
      <c r="AU219" s="136" t="s">
        <v>562</v>
      </c>
      <c r="AV219" s="136" t="s">
        <v>496</v>
      </c>
      <c r="AW219" s="136" t="s">
        <v>525</v>
      </c>
      <c r="AX219" s="216"/>
      <c r="AY219" s="216"/>
      <c r="AZ219" s="216"/>
      <c r="BA219" s="136"/>
      <c r="BB219" s="136"/>
      <c r="BC219" s="136" t="s">
        <v>360</v>
      </c>
      <c r="BD219" s="136" t="s">
        <v>360</v>
      </c>
    </row>
    <row r="220" spans="4:56" ht="24" customHeight="1">
      <c r="D220" s="194"/>
      <c r="E220" s="135"/>
      <c r="F220" s="136" t="s">
        <v>769</v>
      </c>
      <c r="G220" s="136" t="s">
        <v>279</v>
      </c>
      <c r="H220" s="215" t="s">
        <v>1365</v>
      </c>
      <c r="I220" s="215"/>
      <c r="J220" s="215" t="s">
        <v>1366</v>
      </c>
      <c r="K220" s="135" t="s">
        <v>1367</v>
      </c>
      <c r="L220" s="144">
        <v>9</v>
      </c>
      <c r="M220" s="192">
        <v>3210207</v>
      </c>
      <c r="N220" s="192" t="s">
        <v>674</v>
      </c>
      <c r="O220" s="192" t="s">
        <v>675</v>
      </c>
      <c r="P220" s="192" t="s">
        <v>663</v>
      </c>
      <c r="Q220" s="182" t="s">
        <v>685</v>
      </c>
      <c r="R220" s="135" t="s">
        <v>1333</v>
      </c>
      <c r="S220" s="135"/>
      <c r="T220" s="135">
        <v>15</v>
      </c>
      <c r="U220" s="192" t="s">
        <v>641</v>
      </c>
      <c r="V220" s="192" t="s">
        <v>642</v>
      </c>
      <c r="W220" s="135">
        <v>100</v>
      </c>
      <c r="X220" s="182" t="s">
        <v>1194</v>
      </c>
      <c r="Y220" s="136" t="s">
        <v>899</v>
      </c>
      <c r="Z220" s="136" t="s">
        <v>254</v>
      </c>
      <c r="AA220" s="136" t="s">
        <v>277</v>
      </c>
      <c r="AB220" s="136" t="s">
        <v>90</v>
      </c>
      <c r="AC220" s="135"/>
      <c r="AD220" s="137"/>
      <c r="AE220" s="209">
        <v>19830831</v>
      </c>
      <c r="AF220" s="209">
        <v>19830831</v>
      </c>
      <c r="AG220" s="138" t="s">
        <v>900</v>
      </c>
      <c r="AH220" s="205"/>
      <c r="AI220" s="139">
        <v>193.4</v>
      </c>
      <c r="AJ220" s="136" t="s">
        <v>901</v>
      </c>
      <c r="AK220" s="140">
        <v>1</v>
      </c>
      <c r="AL220" s="136" t="s">
        <v>309</v>
      </c>
      <c r="AM220" s="136" t="s">
        <v>855</v>
      </c>
      <c r="AN220" s="136" t="s">
        <v>342</v>
      </c>
      <c r="AO220" s="136" t="s">
        <v>351</v>
      </c>
      <c r="AP220" s="183">
        <v>135000</v>
      </c>
      <c r="AQ220" s="183">
        <v>26109000</v>
      </c>
      <c r="AR220" s="183">
        <v>26109000</v>
      </c>
      <c r="AS220" s="136" t="s">
        <v>268</v>
      </c>
      <c r="AT220" s="136" t="s">
        <v>21</v>
      </c>
      <c r="AU220" s="136" t="s">
        <v>562</v>
      </c>
      <c r="AV220" s="136" t="s">
        <v>496</v>
      </c>
      <c r="AW220" s="136" t="s">
        <v>525</v>
      </c>
      <c r="AX220" s="216"/>
      <c r="AY220" s="216"/>
      <c r="AZ220" s="216"/>
      <c r="BA220" s="136"/>
      <c r="BB220" s="136"/>
      <c r="BC220" s="136" t="s">
        <v>360</v>
      </c>
      <c r="BD220" s="136" t="s">
        <v>360</v>
      </c>
    </row>
    <row r="221" spans="4:56" ht="24" customHeight="1">
      <c r="D221" s="194"/>
      <c r="E221" s="135"/>
      <c r="F221" s="136" t="s">
        <v>769</v>
      </c>
      <c r="G221" s="136" t="s">
        <v>279</v>
      </c>
      <c r="H221" s="215" t="s">
        <v>1368</v>
      </c>
      <c r="I221" s="215"/>
      <c r="J221" s="215" t="s">
        <v>1211</v>
      </c>
      <c r="K221" s="135" t="s">
        <v>1212</v>
      </c>
      <c r="L221" s="144">
        <v>9</v>
      </c>
      <c r="M221" s="192">
        <v>3210207</v>
      </c>
      <c r="N221" s="192" t="s">
        <v>674</v>
      </c>
      <c r="O221" s="192" t="s">
        <v>675</v>
      </c>
      <c r="P221" s="192" t="s">
        <v>663</v>
      </c>
      <c r="Q221" s="182" t="s">
        <v>685</v>
      </c>
      <c r="R221" s="135" t="s">
        <v>1333</v>
      </c>
      <c r="S221" s="135"/>
      <c r="T221" s="135">
        <v>15</v>
      </c>
      <c r="U221" s="192" t="s">
        <v>641</v>
      </c>
      <c r="V221" s="192" t="s">
        <v>642</v>
      </c>
      <c r="W221" s="135">
        <v>100</v>
      </c>
      <c r="X221" s="182" t="s">
        <v>1194</v>
      </c>
      <c r="Y221" s="136" t="s">
        <v>899</v>
      </c>
      <c r="Z221" s="136" t="s">
        <v>254</v>
      </c>
      <c r="AA221" s="136" t="s">
        <v>277</v>
      </c>
      <c r="AB221" s="136" t="s">
        <v>90</v>
      </c>
      <c r="AC221" s="135"/>
      <c r="AD221" s="137"/>
      <c r="AE221" s="209">
        <v>19801031</v>
      </c>
      <c r="AF221" s="209">
        <v>19801031</v>
      </c>
      <c r="AG221" s="138" t="s">
        <v>900</v>
      </c>
      <c r="AH221" s="205"/>
      <c r="AI221" s="139">
        <v>22.68</v>
      </c>
      <c r="AJ221" s="136" t="s">
        <v>901</v>
      </c>
      <c r="AK221" s="140">
        <v>1</v>
      </c>
      <c r="AL221" s="136" t="s">
        <v>315</v>
      </c>
      <c r="AM221" s="136" t="s">
        <v>644</v>
      </c>
      <c r="AN221" s="136" t="s">
        <v>342</v>
      </c>
      <c r="AO221" s="136" t="s">
        <v>353</v>
      </c>
      <c r="AP221" s="183">
        <v>80000</v>
      </c>
      <c r="AQ221" s="183">
        <v>1814400</v>
      </c>
      <c r="AR221" s="183">
        <v>1814400</v>
      </c>
      <c r="AS221" s="136" t="s">
        <v>268</v>
      </c>
      <c r="AT221" s="136" t="s">
        <v>21</v>
      </c>
      <c r="AU221" s="136" t="s">
        <v>562</v>
      </c>
      <c r="AV221" s="136" t="s">
        <v>496</v>
      </c>
      <c r="AW221" s="136" t="s">
        <v>525</v>
      </c>
      <c r="AX221" s="216"/>
      <c r="AY221" s="216"/>
      <c r="AZ221" s="216"/>
      <c r="BA221" s="136"/>
      <c r="BB221" s="136"/>
      <c r="BC221" s="136" t="s">
        <v>360</v>
      </c>
      <c r="BD221" s="136" t="s">
        <v>360</v>
      </c>
    </row>
    <row r="222" spans="4:56" ht="24" customHeight="1">
      <c r="D222" s="194"/>
      <c r="E222" s="135"/>
      <c r="F222" s="136" t="s">
        <v>769</v>
      </c>
      <c r="G222" s="136" t="s">
        <v>279</v>
      </c>
      <c r="H222" s="215" t="s">
        <v>1369</v>
      </c>
      <c r="I222" s="215"/>
      <c r="J222" s="215" t="s">
        <v>1370</v>
      </c>
      <c r="K222" s="135" t="s">
        <v>1371</v>
      </c>
      <c r="L222" s="144">
        <v>9</v>
      </c>
      <c r="M222" s="192">
        <v>3210207</v>
      </c>
      <c r="N222" s="192" t="s">
        <v>674</v>
      </c>
      <c r="O222" s="192" t="s">
        <v>675</v>
      </c>
      <c r="P222" s="192" t="s">
        <v>663</v>
      </c>
      <c r="Q222" s="182" t="s">
        <v>685</v>
      </c>
      <c r="R222" s="135" t="s">
        <v>1333</v>
      </c>
      <c r="S222" s="135"/>
      <c r="T222" s="135">
        <v>15</v>
      </c>
      <c r="U222" s="192" t="s">
        <v>641</v>
      </c>
      <c r="V222" s="192" t="s">
        <v>642</v>
      </c>
      <c r="W222" s="135">
        <v>100</v>
      </c>
      <c r="X222" s="182" t="s">
        <v>1194</v>
      </c>
      <c r="Y222" s="136" t="s">
        <v>899</v>
      </c>
      <c r="Z222" s="136" t="s">
        <v>254</v>
      </c>
      <c r="AA222" s="136" t="s">
        <v>277</v>
      </c>
      <c r="AB222" s="136" t="s">
        <v>90</v>
      </c>
      <c r="AC222" s="135"/>
      <c r="AD222" s="137"/>
      <c r="AE222" s="209">
        <v>19840131</v>
      </c>
      <c r="AF222" s="209">
        <v>19840131</v>
      </c>
      <c r="AG222" s="138" t="s">
        <v>900</v>
      </c>
      <c r="AH222" s="205"/>
      <c r="AI222" s="139">
        <v>8.92</v>
      </c>
      <c r="AJ222" s="136" t="s">
        <v>901</v>
      </c>
      <c r="AK222" s="140">
        <v>1</v>
      </c>
      <c r="AL222" s="136" t="s">
        <v>329</v>
      </c>
      <c r="AM222" s="136" t="s">
        <v>855</v>
      </c>
      <c r="AN222" s="136" t="s">
        <v>342</v>
      </c>
      <c r="AO222" s="136" t="s">
        <v>351</v>
      </c>
      <c r="AP222" s="183">
        <v>135000</v>
      </c>
      <c r="AQ222" s="183">
        <v>1204200</v>
      </c>
      <c r="AR222" s="183">
        <v>1204200</v>
      </c>
      <c r="AS222" s="136" t="s">
        <v>268</v>
      </c>
      <c r="AT222" s="136" t="s">
        <v>21</v>
      </c>
      <c r="AU222" s="136" t="s">
        <v>562</v>
      </c>
      <c r="AV222" s="136" t="s">
        <v>496</v>
      </c>
      <c r="AW222" s="136" t="s">
        <v>525</v>
      </c>
      <c r="AX222" s="216"/>
      <c r="AY222" s="216"/>
      <c r="AZ222" s="216"/>
      <c r="BA222" s="136"/>
      <c r="BB222" s="136"/>
      <c r="BC222" s="136" t="s">
        <v>360</v>
      </c>
      <c r="BD222" s="136" t="s">
        <v>360</v>
      </c>
    </row>
    <row r="223" spans="4:56" ht="24" customHeight="1">
      <c r="D223" s="194"/>
      <c r="E223" s="135"/>
      <c r="F223" s="136" t="s">
        <v>768</v>
      </c>
      <c r="G223" s="136" t="s">
        <v>279</v>
      </c>
      <c r="H223" s="215" t="s">
        <v>1372</v>
      </c>
      <c r="I223" s="215"/>
      <c r="J223" s="215" t="s">
        <v>1298</v>
      </c>
      <c r="K223" s="135" t="s">
        <v>1299</v>
      </c>
      <c r="L223" s="144">
        <v>26</v>
      </c>
      <c r="M223" s="192">
        <v>3210214</v>
      </c>
      <c r="N223" s="192" t="s">
        <v>674</v>
      </c>
      <c r="O223" s="192" t="s">
        <v>675</v>
      </c>
      <c r="P223" s="192" t="s">
        <v>652</v>
      </c>
      <c r="Q223" s="182" t="s">
        <v>708</v>
      </c>
      <c r="R223" s="135" t="s">
        <v>1373</v>
      </c>
      <c r="S223" s="135"/>
      <c r="T223" s="135">
        <v>15</v>
      </c>
      <c r="U223" s="192" t="s">
        <v>641</v>
      </c>
      <c r="V223" s="192" t="s">
        <v>642</v>
      </c>
      <c r="W223" s="135">
        <v>100</v>
      </c>
      <c r="X223" s="182" t="s">
        <v>1194</v>
      </c>
      <c r="Y223" s="136" t="s">
        <v>899</v>
      </c>
      <c r="Z223" s="136" t="s">
        <v>254</v>
      </c>
      <c r="AA223" s="136" t="s">
        <v>277</v>
      </c>
      <c r="AB223" s="136" t="s">
        <v>90</v>
      </c>
      <c r="AC223" s="135"/>
      <c r="AD223" s="137"/>
      <c r="AE223" s="209">
        <v>19801231</v>
      </c>
      <c r="AF223" s="209">
        <v>19801231</v>
      </c>
      <c r="AG223" s="138" t="s">
        <v>900</v>
      </c>
      <c r="AH223" s="205"/>
      <c r="AI223" s="139">
        <v>3340</v>
      </c>
      <c r="AJ223" s="136" t="s">
        <v>901</v>
      </c>
      <c r="AK223" s="140">
        <v>3</v>
      </c>
      <c r="AL223" s="136" t="s">
        <v>302</v>
      </c>
      <c r="AM223" s="136" t="s">
        <v>855</v>
      </c>
      <c r="AN223" s="136" t="s">
        <v>342</v>
      </c>
      <c r="AO223" s="136" t="s">
        <v>351</v>
      </c>
      <c r="AP223" s="183">
        <v>135000</v>
      </c>
      <c r="AQ223" s="183">
        <v>450900000</v>
      </c>
      <c r="AR223" s="183">
        <v>450900000</v>
      </c>
      <c r="AS223" s="136" t="s">
        <v>268</v>
      </c>
      <c r="AT223" s="136" t="s">
        <v>21</v>
      </c>
      <c r="AU223" s="136" t="s">
        <v>562</v>
      </c>
      <c r="AV223" s="136" t="s">
        <v>496</v>
      </c>
      <c r="AW223" s="136" t="s">
        <v>525</v>
      </c>
      <c r="AX223" s="216"/>
      <c r="AY223" s="216"/>
      <c r="AZ223" s="216"/>
      <c r="BA223" s="136"/>
      <c r="BB223" s="136"/>
      <c r="BC223" s="136" t="s">
        <v>360</v>
      </c>
      <c r="BD223" s="136" t="s">
        <v>360</v>
      </c>
    </row>
    <row r="224" spans="4:56" ht="24" customHeight="1">
      <c r="D224" s="194"/>
      <c r="E224" s="135"/>
      <c r="F224" s="136" t="s">
        <v>768</v>
      </c>
      <c r="G224" s="136" t="s">
        <v>279</v>
      </c>
      <c r="H224" s="215" t="s">
        <v>1374</v>
      </c>
      <c r="I224" s="215"/>
      <c r="J224" s="215" t="s">
        <v>1335</v>
      </c>
      <c r="K224" s="135" t="s">
        <v>1336</v>
      </c>
      <c r="L224" s="144">
        <v>26</v>
      </c>
      <c r="M224" s="192">
        <v>3210214</v>
      </c>
      <c r="N224" s="192" t="s">
        <v>674</v>
      </c>
      <c r="O224" s="192" t="s">
        <v>675</v>
      </c>
      <c r="P224" s="192" t="s">
        <v>652</v>
      </c>
      <c r="Q224" s="182" t="s">
        <v>708</v>
      </c>
      <c r="R224" s="135" t="s">
        <v>1373</v>
      </c>
      <c r="S224" s="135"/>
      <c r="T224" s="135">
        <v>15</v>
      </c>
      <c r="U224" s="192" t="s">
        <v>641</v>
      </c>
      <c r="V224" s="192" t="s">
        <v>642</v>
      </c>
      <c r="W224" s="135">
        <v>100</v>
      </c>
      <c r="X224" s="182" t="s">
        <v>1194</v>
      </c>
      <c r="Y224" s="136" t="s">
        <v>899</v>
      </c>
      <c r="Z224" s="136" t="s">
        <v>254</v>
      </c>
      <c r="AA224" s="136" t="s">
        <v>277</v>
      </c>
      <c r="AB224" s="136" t="s">
        <v>90</v>
      </c>
      <c r="AC224" s="135"/>
      <c r="AD224" s="137"/>
      <c r="AE224" s="209">
        <v>19801231</v>
      </c>
      <c r="AF224" s="209">
        <v>19801231</v>
      </c>
      <c r="AG224" s="138" t="s">
        <v>900</v>
      </c>
      <c r="AH224" s="205"/>
      <c r="AI224" s="139">
        <v>3789</v>
      </c>
      <c r="AJ224" s="136" t="s">
        <v>901</v>
      </c>
      <c r="AK224" s="140">
        <v>3</v>
      </c>
      <c r="AL224" s="136" t="s">
        <v>302</v>
      </c>
      <c r="AM224" s="136" t="s">
        <v>855</v>
      </c>
      <c r="AN224" s="136" t="s">
        <v>342</v>
      </c>
      <c r="AO224" s="136" t="s">
        <v>351</v>
      </c>
      <c r="AP224" s="183">
        <v>135000</v>
      </c>
      <c r="AQ224" s="183">
        <v>511515000</v>
      </c>
      <c r="AR224" s="183">
        <v>511515000</v>
      </c>
      <c r="AS224" s="136" t="s">
        <v>268</v>
      </c>
      <c r="AT224" s="136" t="s">
        <v>21</v>
      </c>
      <c r="AU224" s="136" t="s">
        <v>562</v>
      </c>
      <c r="AV224" s="136" t="s">
        <v>496</v>
      </c>
      <c r="AW224" s="136" t="s">
        <v>525</v>
      </c>
      <c r="AX224" s="216"/>
      <c r="AY224" s="216"/>
      <c r="AZ224" s="216"/>
      <c r="BA224" s="136"/>
      <c r="BB224" s="136"/>
      <c r="BC224" s="136" t="s">
        <v>360</v>
      </c>
      <c r="BD224" s="136" t="s">
        <v>360</v>
      </c>
    </row>
    <row r="225" spans="4:56" ht="24" customHeight="1">
      <c r="D225" s="194"/>
      <c r="E225" s="135"/>
      <c r="F225" s="136" t="s">
        <v>768</v>
      </c>
      <c r="G225" s="136" t="s">
        <v>279</v>
      </c>
      <c r="H225" s="215" t="s">
        <v>1375</v>
      </c>
      <c r="I225" s="215"/>
      <c r="J225" s="215" t="s">
        <v>664</v>
      </c>
      <c r="K225" s="135" t="s">
        <v>1248</v>
      </c>
      <c r="L225" s="144">
        <v>26</v>
      </c>
      <c r="M225" s="192">
        <v>3210214</v>
      </c>
      <c r="N225" s="192" t="s">
        <v>674</v>
      </c>
      <c r="O225" s="192" t="s">
        <v>675</v>
      </c>
      <c r="P225" s="192" t="s">
        <v>652</v>
      </c>
      <c r="Q225" s="182" t="s">
        <v>708</v>
      </c>
      <c r="R225" s="135" t="s">
        <v>1373</v>
      </c>
      <c r="S225" s="135"/>
      <c r="T225" s="135">
        <v>15</v>
      </c>
      <c r="U225" s="192" t="s">
        <v>641</v>
      </c>
      <c r="V225" s="192" t="s">
        <v>642</v>
      </c>
      <c r="W225" s="135">
        <v>100</v>
      </c>
      <c r="X225" s="182" t="s">
        <v>1194</v>
      </c>
      <c r="Y225" s="136" t="s">
        <v>899</v>
      </c>
      <c r="Z225" s="136" t="s">
        <v>254</v>
      </c>
      <c r="AA225" s="136" t="s">
        <v>277</v>
      </c>
      <c r="AB225" s="136" t="s">
        <v>90</v>
      </c>
      <c r="AC225" s="135"/>
      <c r="AD225" s="137"/>
      <c r="AE225" s="209">
        <v>19801231</v>
      </c>
      <c r="AF225" s="209">
        <v>19801231</v>
      </c>
      <c r="AG225" s="138" t="s">
        <v>900</v>
      </c>
      <c r="AH225" s="205"/>
      <c r="AI225" s="139">
        <v>204</v>
      </c>
      <c r="AJ225" s="136" t="s">
        <v>901</v>
      </c>
      <c r="AK225" s="140">
        <v>1</v>
      </c>
      <c r="AL225" s="136" t="s">
        <v>304</v>
      </c>
      <c r="AM225" s="136" t="s">
        <v>855</v>
      </c>
      <c r="AN225" s="136" t="s">
        <v>342</v>
      </c>
      <c r="AO225" s="136" t="s">
        <v>351</v>
      </c>
      <c r="AP225" s="183">
        <v>135000</v>
      </c>
      <c r="AQ225" s="183">
        <v>27540000</v>
      </c>
      <c r="AR225" s="183">
        <v>27540000</v>
      </c>
      <c r="AS225" s="136" t="s">
        <v>268</v>
      </c>
      <c r="AT225" s="136" t="s">
        <v>21</v>
      </c>
      <c r="AU225" s="136" t="s">
        <v>562</v>
      </c>
      <c r="AV225" s="136" t="s">
        <v>496</v>
      </c>
      <c r="AW225" s="136" t="s">
        <v>525</v>
      </c>
      <c r="AX225" s="216"/>
      <c r="AY225" s="216"/>
      <c r="AZ225" s="216"/>
      <c r="BA225" s="136"/>
      <c r="BB225" s="136"/>
      <c r="BC225" s="136" t="s">
        <v>360</v>
      </c>
      <c r="BD225" s="136" t="s">
        <v>360</v>
      </c>
    </row>
    <row r="226" spans="4:56" ht="24" customHeight="1">
      <c r="D226" s="194"/>
      <c r="E226" s="135"/>
      <c r="F226" s="136" t="s">
        <v>768</v>
      </c>
      <c r="G226" s="136" t="s">
        <v>279</v>
      </c>
      <c r="H226" s="215" t="s">
        <v>1376</v>
      </c>
      <c r="I226" s="215"/>
      <c r="J226" s="215" t="s">
        <v>662</v>
      </c>
      <c r="K226" s="135" t="s">
        <v>1202</v>
      </c>
      <c r="L226" s="144">
        <v>26</v>
      </c>
      <c r="M226" s="192">
        <v>3210214</v>
      </c>
      <c r="N226" s="192" t="s">
        <v>674</v>
      </c>
      <c r="O226" s="192" t="s">
        <v>675</v>
      </c>
      <c r="P226" s="192" t="s">
        <v>652</v>
      </c>
      <c r="Q226" s="182" t="s">
        <v>708</v>
      </c>
      <c r="R226" s="135" t="s">
        <v>1373</v>
      </c>
      <c r="S226" s="135"/>
      <c r="T226" s="135">
        <v>15</v>
      </c>
      <c r="U226" s="192" t="s">
        <v>641</v>
      </c>
      <c r="V226" s="192" t="s">
        <v>642</v>
      </c>
      <c r="W226" s="135">
        <v>100</v>
      </c>
      <c r="X226" s="182" t="s">
        <v>1194</v>
      </c>
      <c r="Y226" s="136" t="s">
        <v>899</v>
      </c>
      <c r="Z226" s="136" t="s">
        <v>254</v>
      </c>
      <c r="AA226" s="136" t="s">
        <v>277</v>
      </c>
      <c r="AB226" s="136" t="s">
        <v>90</v>
      </c>
      <c r="AC226" s="135"/>
      <c r="AD226" s="137"/>
      <c r="AE226" s="209">
        <v>19811231</v>
      </c>
      <c r="AF226" s="209">
        <v>19811231</v>
      </c>
      <c r="AG226" s="138" t="s">
        <v>900</v>
      </c>
      <c r="AH226" s="205"/>
      <c r="AI226" s="139">
        <v>1906.12</v>
      </c>
      <c r="AJ226" s="136" t="s">
        <v>901</v>
      </c>
      <c r="AK226" s="140">
        <v>2</v>
      </c>
      <c r="AL226" s="136" t="s">
        <v>305</v>
      </c>
      <c r="AM226" s="136" t="s">
        <v>644</v>
      </c>
      <c r="AN226" s="136" t="s">
        <v>342</v>
      </c>
      <c r="AO226" s="136" t="s">
        <v>353</v>
      </c>
      <c r="AP226" s="183">
        <v>80000</v>
      </c>
      <c r="AQ226" s="183">
        <v>152489600</v>
      </c>
      <c r="AR226" s="183">
        <v>152489600</v>
      </c>
      <c r="AS226" s="136" t="s">
        <v>268</v>
      </c>
      <c r="AT226" s="136" t="s">
        <v>21</v>
      </c>
      <c r="AU226" s="136" t="s">
        <v>562</v>
      </c>
      <c r="AV226" s="136" t="s">
        <v>496</v>
      </c>
      <c r="AW226" s="136" t="s">
        <v>525</v>
      </c>
      <c r="AX226" s="216"/>
      <c r="AY226" s="216"/>
      <c r="AZ226" s="216"/>
      <c r="BA226" s="136"/>
      <c r="BB226" s="136"/>
      <c r="BC226" s="136" t="s">
        <v>360</v>
      </c>
      <c r="BD226" s="136" t="s">
        <v>360</v>
      </c>
    </row>
    <row r="227" spans="4:56" ht="24" customHeight="1">
      <c r="D227" s="194"/>
      <c r="E227" s="135"/>
      <c r="F227" s="136" t="s">
        <v>768</v>
      </c>
      <c r="G227" s="136" t="s">
        <v>279</v>
      </c>
      <c r="H227" s="215" t="s">
        <v>1377</v>
      </c>
      <c r="I227" s="215"/>
      <c r="J227" s="215" t="s">
        <v>1378</v>
      </c>
      <c r="K227" s="135" t="s">
        <v>1379</v>
      </c>
      <c r="L227" s="144">
        <v>26</v>
      </c>
      <c r="M227" s="192">
        <v>3210214</v>
      </c>
      <c r="N227" s="192" t="s">
        <v>674</v>
      </c>
      <c r="O227" s="192" t="s">
        <v>675</v>
      </c>
      <c r="P227" s="192" t="s">
        <v>652</v>
      </c>
      <c r="Q227" s="182" t="s">
        <v>708</v>
      </c>
      <c r="R227" s="135" t="s">
        <v>1373</v>
      </c>
      <c r="S227" s="135"/>
      <c r="T227" s="135">
        <v>15</v>
      </c>
      <c r="U227" s="192" t="s">
        <v>641</v>
      </c>
      <c r="V227" s="192" t="s">
        <v>642</v>
      </c>
      <c r="W227" s="135">
        <v>100</v>
      </c>
      <c r="X227" s="182" t="s">
        <v>1194</v>
      </c>
      <c r="Y227" s="136" t="s">
        <v>899</v>
      </c>
      <c r="Z227" s="136" t="s">
        <v>254</v>
      </c>
      <c r="AA227" s="136" t="s">
        <v>277</v>
      </c>
      <c r="AB227" s="136" t="s">
        <v>90</v>
      </c>
      <c r="AC227" s="135"/>
      <c r="AD227" s="137"/>
      <c r="AE227" s="209">
        <v>19920228</v>
      </c>
      <c r="AF227" s="209">
        <v>19920228</v>
      </c>
      <c r="AG227" s="138" t="s">
        <v>914</v>
      </c>
      <c r="AH227" s="205">
        <v>250120000</v>
      </c>
      <c r="AI227" s="139">
        <v>848</v>
      </c>
      <c r="AJ227" s="136" t="s">
        <v>901</v>
      </c>
      <c r="AK227" s="140">
        <v>1</v>
      </c>
      <c r="AL227" s="136" t="s">
        <v>305</v>
      </c>
      <c r="AM227" s="136" t="s">
        <v>644</v>
      </c>
      <c r="AN227" s="136" t="s">
        <v>342</v>
      </c>
      <c r="AO227" s="136" t="s">
        <v>353</v>
      </c>
      <c r="AP227" s="183">
        <v>80000</v>
      </c>
      <c r="AQ227" s="183">
        <v>67840000</v>
      </c>
      <c r="AR227" s="183">
        <v>250120000</v>
      </c>
      <c r="AS227" s="136" t="s">
        <v>268</v>
      </c>
      <c r="AT227" s="136" t="s">
        <v>21</v>
      </c>
      <c r="AU227" s="136" t="s">
        <v>562</v>
      </c>
      <c r="AV227" s="136" t="s">
        <v>496</v>
      </c>
      <c r="AW227" s="136" t="s">
        <v>525</v>
      </c>
      <c r="AX227" s="216"/>
      <c r="AY227" s="216"/>
      <c r="AZ227" s="216"/>
      <c r="BA227" s="136"/>
      <c r="BB227" s="136"/>
      <c r="BC227" s="136" t="s">
        <v>360</v>
      </c>
      <c r="BD227" s="136" t="s">
        <v>360</v>
      </c>
    </row>
    <row r="228" spans="4:56" ht="24" customHeight="1">
      <c r="D228" s="194"/>
      <c r="E228" s="135"/>
      <c r="F228" s="136" t="s">
        <v>768</v>
      </c>
      <c r="G228" s="136" t="s">
        <v>279</v>
      </c>
      <c r="H228" s="215" t="s">
        <v>1380</v>
      </c>
      <c r="I228" s="215"/>
      <c r="J228" s="215" t="s">
        <v>1358</v>
      </c>
      <c r="K228" s="135" t="s">
        <v>1359</v>
      </c>
      <c r="L228" s="144">
        <v>26</v>
      </c>
      <c r="M228" s="192">
        <v>3210214</v>
      </c>
      <c r="N228" s="192" t="s">
        <v>674</v>
      </c>
      <c r="O228" s="192" t="s">
        <v>675</v>
      </c>
      <c r="P228" s="192" t="s">
        <v>652</v>
      </c>
      <c r="Q228" s="182" t="s">
        <v>708</v>
      </c>
      <c r="R228" s="135" t="s">
        <v>1373</v>
      </c>
      <c r="S228" s="135"/>
      <c r="T228" s="135">
        <v>15</v>
      </c>
      <c r="U228" s="192" t="s">
        <v>641</v>
      </c>
      <c r="V228" s="192" t="s">
        <v>642</v>
      </c>
      <c r="W228" s="135">
        <v>100</v>
      </c>
      <c r="X228" s="182" t="s">
        <v>1194</v>
      </c>
      <c r="Y228" s="136" t="s">
        <v>899</v>
      </c>
      <c r="Z228" s="136" t="s">
        <v>254</v>
      </c>
      <c r="AA228" s="136" t="s">
        <v>277</v>
      </c>
      <c r="AB228" s="136" t="s">
        <v>90</v>
      </c>
      <c r="AC228" s="135"/>
      <c r="AD228" s="137"/>
      <c r="AE228" s="209">
        <v>19850228</v>
      </c>
      <c r="AF228" s="209">
        <v>19850228</v>
      </c>
      <c r="AG228" s="138" t="s">
        <v>900</v>
      </c>
      <c r="AH228" s="205"/>
      <c r="AI228" s="139">
        <v>694.39</v>
      </c>
      <c r="AJ228" s="136" t="s">
        <v>901</v>
      </c>
      <c r="AK228" s="140">
        <v>1</v>
      </c>
      <c r="AL228" s="136" t="s">
        <v>305</v>
      </c>
      <c r="AM228" s="136" t="s">
        <v>644</v>
      </c>
      <c r="AN228" s="136" t="s">
        <v>342</v>
      </c>
      <c r="AO228" s="136" t="s">
        <v>353</v>
      </c>
      <c r="AP228" s="183">
        <v>80000</v>
      </c>
      <c r="AQ228" s="183">
        <v>55551200</v>
      </c>
      <c r="AR228" s="183">
        <v>55551200</v>
      </c>
      <c r="AS228" s="136" t="s">
        <v>268</v>
      </c>
      <c r="AT228" s="136" t="s">
        <v>21</v>
      </c>
      <c r="AU228" s="136" t="s">
        <v>562</v>
      </c>
      <c r="AV228" s="136" t="s">
        <v>496</v>
      </c>
      <c r="AW228" s="136" t="s">
        <v>525</v>
      </c>
      <c r="AX228" s="216"/>
      <c r="AY228" s="216"/>
      <c r="AZ228" s="216"/>
      <c r="BA228" s="136"/>
      <c r="BB228" s="136"/>
      <c r="BC228" s="136" t="s">
        <v>360</v>
      </c>
      <c r="BD228" s="136" t="s">
        <v>360</v>
      </c>
    </row>
    <row r="229" spans="4:56" ht="24" customHeight="1">
      <c r="D229" s="194"/>
      <c r="E229" s="135"/>
      <c r="F229" s="136" t="s">
        <v>768</v>
      </c>
      <c r="G229" s="136" t="s">
        <v>279</v>
      </c>
      <c r="H229" s="215" t="s">
        <v>1381</v>
      </c>
      <c r="I229" s="215"/>
      <c r="J229" s="215" t="s">
        <v>1382</v>
      </c>
      <c r="K229" s="135" t="s">
        <v>1383</v>
      </c>
      <c r="L229" s="144">
        <v>26</v>
      </c>
      <c r="M229" s="192">
        <v>3210214</v>
      </c>
      <c r="N229" s="192" t="s">
        <v>674</v>
      </c>
      <c r="O229" s="192" t="s">
        <v>675</v>
      </c>
      <c r="P229" s="192" t="s">
        <v>652</v>
      </c>
      <c r="Q229" s="182" t="s">
        <v>708</v>
      </c>
      <c r="R229" s="135" t="s">
        <v>1373</v>
      </c>
      <c r="S229" s="135"/>
      <c r="T229" s="135">
        <v>15</v>
      </c>
      <c r="U229" s="192" t="s">
        <v>641</v>
      </c>
      <c r="V229" s="192" t="s">
        <v>642</v>
      </c>
      <c r="W229" s="135">
        <v>100</v>
      </c>
      <c r="X229" s="182" t="s">
        <v>1194</v>
      </c>
      <c r="Y229" s="136" t="s">
        <v>899</v>
      </c>
      <c r="Z229" s="136" t="s">
        <v>254</v>
      </c>
      <c r="AA229" s="136" t="s">
        <v>277</v>
      </c>
      <c r="AB229" s="136" t="s">
        <v>90</v>
      </c>
      <c r="AC229" s="135"/>
      <c r="AD229" s="137"/>
      <c r="AE229" s="209">
        <v>19801231</v>
      </c>
      <c r="AF229" s="209">
        <v>19801231</v>
      </c>
      <c r="AG229" s="138" t="s">
        <v>900</v>
      </c>
      <c r="AH229" s="205"/>
      <c r="AI229" s="139">
        <v>406.07</v>
      </c>
      <c r="AJ229" s="136" t="s">
        <v>901</v>
      </c>
      <c r="AK229" s="140">
        <v>2</v>
      </c>
      <c r="AL229" s="136" t="s">
        <v>302</v>
      </c>
      <c r="AM229" s="136" t="s">
        <v>855</v>
      </c>
      <c r="AN229" s="136" t="s">
        <v>342</v>
      </c>
      <c r="AO229" s="136" t="s">
        <v>351</v>
      </c>
      <c r="AP229" s="183">
        <v>135000</v>
      </c>
      <c r="AQ229" s="183">
        <v>54819450</v>
      </c>
      <c r="AR229" s="183">
        <v>54819450</v>
      </c>
      <c r="AS229" s="136" t="s">
        <v>268</v>
      </c>
      <c r="AT229" s="136" t="s">
        <v>21</v>
      </c>
      <c r="AU229" s="136" t="s">
        <v>562</v>
      </c>
      <c r="AV229" s="136" t="s">
        <v>496</v>
      </c>
      <c r="AW229" s="136" t="s">
        <v>525</v>
      </c>
      <c r="AX229" s="216"/>
      <c r="AY229" s="216"/>
      <c r="AZ229" s="216"/>
      <c r="BA229" s="136"/>
      <c r="BB229" s="136"/>
      <c r="BC229" s="136" t="s">
        <v>360</v>
      </c>
      <c r="BD229" s="136" t="s">
        <v>360</v>
      </c>
    </row>
    <row r="230" spans="4:56" ht="24" customHeight="1">
      <c r="D230" s="194"/>
      <c r="E230" s="135"/>
      <c r="F230" s="136" t="s">
        <v>768</v>
      </c>
      <c r="G230" s="136" t="s">
        <v>279</v>
      </c>
      <c r="H230" s="215" t="s">
        <v>1384</v>
      </c>
      <c r="I230" s="215"/>
      <c r="J230" s="215" t="s">
        <v>1385</v>
      </c>
      <c r="K230" s="135" t="s">
        <v>1386</v>
      </c>
      <c r="L230" s="144">
        <v>26</v>
      </c>
      <c r="M230" s="192">
        <v>3210214</v>
      </c>
      <c r="N230" s="192" t="s">
        <v>674</v>
      </c>
      <c r="O230" s="192" t="s">
        <v>675</v>
      </c>
      <c r="P230" s="192" t="s">
        <v>652</v>
      </c>
      <c r="Q230" s="182" t="s">
        <v>708</v>
      </c>
      <c r="R230" s="135" t="s">
        <v>1373</v>
      </c>
      <c r="S230" s="135"/>
      <c r="T230" s="135">
        <v>15</v>
      </c>
      <c r="U230" s="192" t="s">
        <v>641</v>
      </c>
      <c r="V230" s="192" t="s">
        <v>642</v>
      </c>
      <c r="W230" s="135">
        <v>100</v>
      </c>
      <c r="X230" s="182" t="s">
        <v>1194</v>
      </c>
      <c r="Y230" s="136" t="s">
        <v>899</v>
      </c>
      <c r="Z230" s="136" t="s">
        <v>254</v>
      </c>
      <c r="AA230" s="136" t="s">
        <v>277</v>
      </c>
      <c r="AB230" s="136" t="s">
        <v>90</v>
      </c>
      <c r="AC230" s="135"/>
      <c r="AD230" s="137"/>
      <c r="AE230" s="209">
        <v>19801231</v>
      </c>
      <c r="AF230" s="209">
        <v>19801231</v>
      </c>
      <c r="AG230" s="138" t="s">
        <v>900</v>
      </c>
      <c r="AH230" s="205"/>
      <c r="AI230" s="139">
        <v>192</v>
      </c>
      <c r="AJ230" s="136" t="s">
        <v>901</v>
      </c>
      <c r="AK230" s="140">
        <v>2</v>
      </c>
      <c r="AL230" s="136" t="s">
        <v>302</v>
      </c>
      <c r="AM230" s="136" t="s">
        <v>855</v>
      </c>
      <c r="AN230" s="136" t="s">
        <v>342</v>
      </c>
      <c r="AO230" s="136" t="s">
        <v>351</v>
      </c>
      <c r="AP230" s="183">
        <v>135000</v>
      </c>
      <c r="AQ230" s="183">
        <v>25920000</v>
      </c>
      <c r="AR230" s="183">
        <v>25920000</v>
      </c>
      <c r="AS230" s="136" t="s">
        <v>268</v>
      </c>
      <c r="AT230" s="136" t="s">
        <v>21</v>
      </c>
      <c r="AU230" s="136" t="s">
        <v>562</v>
      </c>
      <c r="AV230" s="136" t="s">
        <v>496</v>
      </c>
      <c r="AW230" s="136" t="s">
        <v>525</v>
      </c>
      <c r="AX230" s="216"/>
      <c r="AY230" s="216"/>
      <c r="AZ230" s="216"/>
      <c r="BA230" s="136"/>
      <c r="BB230" s="136"/>
      <c r="BC230" s="136" t="s">
        <v>360</v>
      </c>
      <c r="BD230" s="136" t="s">
        <v>360</v>
      </c>
    </row>
    <row r="231" spans="4:56" ht="24" customHeight="1">
      <c r="D231" s="194"/>
      <c r="E231" s="135"/>
      <c r="F231" s="136" t="s">
        <v>768</v>
      </c>
      <c r="G231" s="136" t="s">
        <v>279</v>
      </c>
      <c r="H231" s="215" t="s">
        <v>1387</v>
      </c>
      <c r="I231" s="215"/>
      <c r="J231" s="215" t="s">
        <v>1388</v>
      </c>
      <c r="K231" s="135" t="s">
        <v>1389</v>
      </c>
      <c r="L231" s="144">
        <v>26</v>
      </c>
      <c r="M231" s="192">
        <v>3210214</v>
      </c>
      <c r="N231" s="192" t="s">
        <v>674</v>
      </c>
      <c r="O231" s="192" t="s">
        <v>675</v>
      </c>
      <c r="P231" s="192" t="s">
        <v>652</v>
      </c>
      <c r="Q231" s="182" t="s">
        <v>708</v>
      </c>
      <c r="R231" s="135" t="s">
        <v>1373</v>
      </c>
      <c r="S231" s="135"/>
      <c r="T231" s="135">
        <v>15</v>
      </c>
      <c r="U231" s="192" t="s">
        <v>641</v>
      </c>
      <c r="V231" s="192" t="s">
        <v>642</v>
      </c>
      <c r="W231" s="135">
        <v>100</v>
      </c>
      <c r="X231" s="182" t="s">
        <v>1194</v>
      </c>
      <c r="Y231" s="136" t="s">
        <v>899</v>
      </c>
      <c r="Z231" s="136" t="s">
        <v>254</v>
      </c>
      <c r="AA231" s="136" t="s">
        <v>277</v>
      </c>
      <c r="AB231" s="136" t="s">
        <v>90</v>
      </c>
      <c r="AC231" s="135"/>
      <c r="AD231" s="137"/>
      <c r="AE231" s="209">
        <v>19801231</v>
      </c>
      <c r="AF231" s="209">
        <v>19801231</v>
      </c>
      <c r="AG231" s="138" t="s">
        <v>900</v>
      </c>
      <c r="AH231" s="205"/>
      <c r="AI231" s="139">
        <v>102.9</v>
      </c>
      <c r="AJ231" s="136" t="s">
        <v>901</v>
      </c>
      <c r="AK231" s="140">
        <v>1</v>
      </c>
      <c r="AL231" s="136" t="s">
        <v>302</v>
      </c>
      <c r="AM231" s="136" t="s">
        <v>855</v>
      </c>
      <c r="AN231" s="136" t="s">
        <v>342</v>
      </c>
      <c r="AO231" s="136" t="s">
        <v>351</v>
      </c>
      <c r="AP231" s="183">
        <v>135000</v>
      </c>
      <c r="AQ231" s="183">
        <v>13891500</v>
      </c>
      <c r="AR231" s="183">
        <v>13891500</v>
      </c>
      <c r="AS231" s="136" t="s">
        <v>268</v>
      </c>
      <c r="AT231" s="136" t="s">
        <v>21</v>
      </c>
      <c r="AU231" s="136" t="s">
        <v>562</v>
      </c>
      <c r="AV231" s="136" t="s">
        <v>496</v>
      </c>
      <c r="AW231" s="136" t="s">
        <v>525</v>
      </c>
      <c r="AX231" s="216"/>
      <c r="AY231" s="216"/>
      <c r="AZ231" s="216"/>
      <c r="BA231" s="136"/>
      <c r="BB231" s="136"/>
      <c r="BC231" s="136" t="s">
        <v>360</v>
      </c>
      <c r="BD231" s="136" t="s">
        <v>360</v>
      </c>
    </row>
    <row r="232" spans="4:56" ht="24" customHeight="1">
      <c r="D232" s="194"/>
      <c r="E232" s="135"/>
      <c r="F232" s="136" t="s">
        <v>768</v>
      </c>
      <c r="G232" s="136" t="s">
        <v>279</v>
      </c>
      <c r="H232" s="215" t="s">
        <v>1390</v>
      </c>
      <c r="I232" s="215"/>
      <c r="J232" s="215" t="s">
        <v>1391</v>
      </c>
      <c r="K232" s="135" t="s">
        <v>1392</v>
      </c>
      <c r="L232" s="144">
        <v>26</v>
      </c>
      <c r="M232" s="192">
        <v>3210214</v>
      </c>
      <c r="N232" s="192" t="s">
        <v>674</v>
      </c>
      <c r="O232" s="192" t="s">
        <v>675</v>
      </c>
      <c r="P232" s="192" t="s">
        <v>652</v>
      </c>
      <c r="Q232" s="182" t="s">
        <v>708</v>
      </c>
      <c r="R232" s="135" t="s">
        <v>1373</v>
      </c>
      <c r="S232" s="135"/>
      <c r="T232" s="135">
        <v>15</v>
      </c>
      <c r="U232" s="192" t="s">
        <v>641</v>
      </c>
      <c r="V232" s="192" t="s">
        <v>642</v>
      </c>
      <c r="W232" s="135">
        <v>100</v>
      </c>
      <c r="X232" s="182" t="s">
        <v>1194</v>
      </c>
      <c r="Y232" s="136" t="s">
        <v>899</v>
      </c>
      <c r="Z232" s="136" t="s">
        <v>254</v>
      </c>
      <c r="AA232" s="136" t="s">
        <v>277</v>
      </c>
      <c r="AB232" s="136" t="s">
        <v>90</v>
      </c>
      <c r="AC232" s="135"/>
      <c r="AD232" s="137"/>
      <c r="AE232" s="209">
        <v>19801231</v>
      </c>
      <c r="AF232" s="209">
        <v>19801231</v>
      </c>
      <c r="AG232" s="138" t="s">
        <v>900</v>
      </c>
      <c r="AH232" s="205"/>
      <c r="AI232" s="139">
        <v>406.28</v>
      </c>
      <c r="AJ232" s="136" t="s">
        <v>901</v>
      </c>
      <c r="AK232" s="140">
        <v>2</v>
      </c>
      <c r="AL232" s="136" t="s">
        <v>302</v>
      </c>
      <c r="AM232" s="136" t="s">
        <v>855</v>
      </c>
      <c r="AN232" s="136" t="s">
        <v>342</v>
      </c>
      <c r="AO232" s="136" t="s">
        <v>351</v>
      </c>
      <c r="AP232" s="183">
        <v>135000</v>
      </c>
      <c r="AQ232" s="183">
        <v>54847800</v>
      </c>
      <c r="AR232" s="183">
        <v>54847800</v>
      </c>
      <c r="AS232" s="136" t="s">
        <v>268</v>
      </c>
      <c r="AT232" s="136" t="s">
        <v>21</v>
      </c>
      <c r="AU232" s="136" t="s">
        <v>562</v>
      </c>
      <c r="AV232" s="136" t="s">
        <v>496</v>
      </c>
      <c r="AW232" s="136" t="s">
        <v>525</v>
      </c>
      <c r="AX232" s="216"/>
      <c r="AY232" s="216"/>
      <c r="AZ232" s="216"/>
      <c r="BA232" s="136"/>
      <c r="BB232" s="136"/>
      <c r="BC232" s="136" t="s">
        <v>360</v>
      </c>
      <c r="BD232" s="136" t="s">
        <v>360</v>
      </c>
    </row>
    <row r="233" spans="4:56" ht="24" customHeight="1">
      <c r="D233" s="194"/>
      <c r="E233" s="135"/>
      <c r="F233" s="136" t="s">
        <v>768</v>
      </c>
      <c r="G233" s="136" t="s">
        <v>279</v>
      </c>
      <c r="H233" s="215" t="s">
        <v>1393</v>
      </c>
      <c r="I233" s="215"/>
      <c r="J233" s="215" t="s">
        <v>1223</v>
      </c>
      <c r="K233" s="135" t="s">
        <v>1224</v>
      </c>
      <c r="L233" s="144">
        <v>26</v>
      </c>
      <c r="M233" s="192">
        <v>3210214</v>
      </c>
      <c r="N233" s="192" t="s">
        <v>674</v>
      </c>
      <c r="O233" s="192" t="s">
        <v>675</v>
      </c>
      <c r="P233" s="192" t="s">
        <v>652</v>
      </c>
      <c r="Q233" s="182" t="s">
        <v>708</v>
      </c>
      <c r="R233" s="135" t="s">
        <v>1373</v>
      </c>
      <c r="S233" s="135"/>
      <c r="T233" s="135">
        <v>15</v>
      </c>
      <c r="U233" s="192" t="s">
        <v>641</v>
      </c>
      <c r="V233" s="192" t="s">
        <v>642</v>
      </c>
      <c r="W233" s="135">
        <v>100</v>
      </c>
      <c r="X233" s="182" t="s">
        <v>1194</v>
      </c>
      <c r="Y233" s="136" t="s">
        <v>899</v>
      </c>
      <c r="Z233" s="136" t="s">
        <v>254</v>
      </c>
      <c r="AA233" s="136" t="s">
        <v>277</v>
      </c>
      <c r="AB233" s="136" t="s">
        <v>90</v>
      </c>
      <c r="AC233" s="135"/>
      <c r="AD233" s="137"/>
      <c r="AE233" s="209">
        <v>19801231</v>
      </c>
      <c r="AF233" s="209">
        <v>19801231</v>
      </c>
      <c r="AG233" s="138" t="s">
        <v>900</v>
      </c>
      <c r="AH233" s="205"/>
      <c r="AI233" s="139">
        <v>71.38</v>
      </c>
      <c r="AJ233" s="136" t="s">
        <v>901</v>
      </c>
      <c r="AK233" s="140">
        <v>1</v>
      </c>
      <c r="AL233" s="136" t="s">
        <v>329</v>
      </c>
      <c r="AM233" s="136" t="s">
        <v>851</v>
      </c>
      <c r="AN233" s="136" t="s">
        <v>342</v>
      </c>
      <c r="AO233" s="136" t="s">
        <v>352</v>
      </c>
      <c r="AP233" s="183">
        <v>100000</v>
      </c>
      <c r="AQ233" s="183">
        <v>7138000</v>
      </c>
      <c r="AR233" s="183">
        <v>7138000</v>
      </c>
      <c r="AS233" s="136" t="s">
        <v>268</v>
      </c>
      <c r="AT233" s="136" t="s">
        <v>21</v>
      </c>
      <c r="AU233" s="136" t="s">
        <v>562</v>
      </c>
      <c r="AV233" s="136" t="s">
        <v>496</v>
      </c>
      <c r="AW233" s="136" t="s">
        <v>525</v>
      </c>
      <c r="AX233" s="216"/>
      <c r="AY233" s="216"/>
      <c r="AZ233" s="216"/>
      <c r="BA233" s="136"/>
      <c r="BB233" s="136"/>
      <c r="BC233" s="136" t="s">
        <v>360</v>
      </c>
      <c r="BD233" s="136" t="s">
        <v>360</v>
      </c>
    </row>
    <row r="234" spans="4:56" ht="24" customHeight="1">
      <c r="D234" s="194"/>
      <c r="E234" s="135"/>
      <c r="F234" s="136" t="s">
        <v>768</v>
      </c>
      <c r="G234" s="136" t="s">
        <v>279</v>
      </c>
      <c r="H234" s="215" t="s">
        <v>1394</v>
      </c>
      <c r="I234" s="215"/>
      <c r="J234" s="215" t="s">
        <v>1395</v>
      </c>
      <c r="K234" s="135" t="s">
        <v>1396</v>
      </c>
      <c r="L234" s="144">
        <v>26</v>
      </c>
      <c r="M234" s="192">
        <v>3210214</v>
      </c>
      <c r="N234" s="192" t="s">
        <v>674</v>
      </c>
      <c r="O234" s="192" t="s">
        <v>675</v>
      </c>
      <c r="P234" s="192" t="s">
        <v>652</v>
      </c>
      <c r="Q234" s="182" t="s">
        <v>708</v>
      </c>
      <c r="R234" s="135" t="s">
        <v>1373</v>
      </c>
      <c r="S234" s="135"/>
      <c r="T234" s="135">
        <v>15</v>
      </c>
      <c r="U234" s="192" t="s">
        <v>641</v>
      </c>
      <c r="V234" s="192" t="s">
        <v>642</v>
      </c>
      <c r="W234" s="135">
        <v>100</v>
      </c>
      <c r="X234" s="182" t="s">
        <v>1194</v>
      </c>
      <c r="Y234" s="136" t="s">
        <v>899</v>
      </c>
      <c r="Z234" s="136" t="s">
        <v>254</v>
      </c>
      <c r="AA234" s="136" t="s">
        <v>277</v>
      </c>
      <c r="AB234" s="136" t="s">
        <v>90</v>
      </c>
      <c r="AC234" s="135"/>
      <c r="AD234" s="137"/>
      <c r="AE234" s="209">
        <v>19830930</v>
      </c>
      <c r="AF234" s="209">
        <v>19830930</v>
      </c>
      <c r="AG234" s="138" t="s">
        <v>900</v>
      </c>
      <c r="AH234" s="205"/>
      <c r="AI234" s="139">
        <v>35.57</v>
      </c>
      <c r="AJ234" s="136" t="s">
        <v>901</v>
      </c>
      <c r="AK234" s="140">
        <v>1</v>
      </c>
      <c r="AL234" s="136" t="s">
        <v>296</v>
      </c>
      <c r="AM234" s="136" t="s">
        <v>851</v>
      </c>
      <c r="AN234" s="136" t="s">
        <v>342</v>
      </c>
      <c r="AO234" s="136" t="s">
        <v>352</v>
      </c>
      <c r="AP234" s="183">
        <v>100000</v>
      </c>
      <c r="AQ234" s="183">
        <v>3557000</v>
      </c>
      <c r="AR234" s="183">
        <v>3557000</v>
      </c>
      <c r="AS234" s="136" t="s">
        <v>268</v>
      </c>
      <c r="AT234" s="136" t="s">
        <v>21</v>
      </c>
      <c r="AU234" s="136" t="s">
        <v>562</v>
      </c>
      <c r="AV234" s="136" t="s">
        <v>496</v>
      </c>
      <c r="AW234" s="136" t="s">
        <v>525</v>
      </c>
      <c r="AX234" s="216"/>
      <c r="AY234" s="216"/>
      <c r="AZ234" s="216"/>
      <c r="BA234" s="136"/>
      <c r="BB234" s="136"/>
      <c r="BC234" s="136" t="s">
        <v>360</v>
      </c>
      <c r="BD234" s="136" t="s">
        <v>360</v>
      </c>
    </row>
    <row r="235" spans="4:56" ht="24" customHeight="1">
      <c r="D235" s="194"/>
      <c r="E235" s="135"/>
      <c r="F235" s="136" t="s">
        <v>768</v>
      </c>
      <c r="G235" s="136" t="s">
        <v>279</v>
      </c>
      <c r="H235" s="215" t="s">
        <v>1397</v>
      </c>
      <c r="I235" s="215"/>
      <c r="J235" s="215" t="s">
        <v>1398</v>
      </c>
      <c r="K235" s="135" t="s">
        <v>1399</v>
      </c>
      <c r="L235" s="144">
        <v>26</v>
      </c>
      <c r="M235" s="192">
        <v>3210214</v>
      </c>
      <c r="N235" s="192" t="s">
        <v>674</v>
      </c>
      <c r="O235" s="192" t="s">
        <v>675</v>
      </c>
      <c r="P235" s="192" t="s">
        <v>652</v>
      </c>
      <c r="Q235" s="182" t="s">
        <v>708</v>
      </c>
      <c r="R235" s="135" t="s">
        <v>1373</v>
      </c>
      <c r="S235" s="135"/>
      <c r="T235" s="135">
        <v>15</v>
      </c>
      <c r="U235" s="192" t="s">
        <v>641</v>
      </c>
      <c r="V235" s="192" t="s">
        <v>642</v>
      </c>
      <c r="W235" s="135">
        <v>100</v>
      </c>
      <c r="X235" s="182" t="s">
        <v>1194</v>
      </c>
      <c r="Y235" s="136" t="s">
        <v>899</v>
      </c>
      <c r="Z235" s="136" t="s">
        <v>254</v>
      </c>
      <c r="AA235" s="136" t="s">
        <v>277</v>
      </c>
      <c r="AB235" s="136" t="s">
        <v>90</v>
      </c>
      <c r="AC235" s="135"/>
      <c r="AD235" s="137"/>
      <c r="AE235" s="209">
        <v>19801231</v>
      </c>
      <c r="AF235" s="209">
        <v>19801231</v>
      </c>
      <c r="AG235" s="138" t="s">
        <v>900</v>
      </c>
      <c r="AH235" s="205"/>
      <c r="AI235" s="139">
        <v>190.1</v>
      </c>
      <c r="AJ235" s="136" t="s">
        <v>901</v>
      </c>
      <c r="AK235" s="140">
        <v>1</v>
      </c>
      <c r="AL235" s="136" t="s">
        <v>309</v>
      </c>
      <c r="AM235" s="136" t="s">
        <v>851</v>
      </c>
      <c r="AN235" s="136" t="s">
        <v>342</v>
      </c>
      <c r="AO235" s="136" t="s">
        <v>352</v>
      </c>
      <c r="AP235" s="183">
        <v>100000</v>
      </c>
      <c r="AQ235" s="183">
        <v>19010000</v>
      </c>
      <c r="AR235" s="183">
        <v>19010000</v>
      </c>
      <c r="AS235" s="136" t="s">
        <v>268</v>
      </c>
      <c r="AT235" s="136" t="s">
        <v>21</v>
      </c>
      <c r="AU235" s="136" t="s">
        <v>562</v>
      </c>
      <c r="AV235" s="136" t="s">
        <v>496</v>
      </c>
      <c r="AW235" s="136" t="s">
        <v>525</v>
      </c>
      <c r="AX235" s="216"/>
      <c r="AY235" s="216"/>
      <c r="AZ235" s="216"/>
      <c r="BA235" s="136"/>
      <c r="BB235" s="136"/>
      <c r="BC235" s="136" t="s">
        <v>360</v>
      </c>
      <c r="BD235" s="136" t="s">
        <v>360</v>
      </c>
    </row>
    <row r="236" spans="4:56" ht="24" customHeight="1">
      <c r="D236" s="194"/>
      <c r="E236" s="135"/>
      <c r="F236" s="136" t="s">
        <v>768</v>
      </c>
      <c r="G236" s="136" t="s">
        <v>279</v>
      </c>
      <c r="H236" s="215" t="s">
        <v>1400</v>
      </c>
      <c r="I236" s="215"/>
      <c r="J236" s="215" t="s">
        <v>1401</v>
      </c>
      <c r="K236" s="135" t="s">
        <v>1402</v>
      </c>
      <c r="L236" s="144">
        <v>26</v>
      </c>
      <c r="M236" s="192">
        <v>3210214</v>
      </c>
      <c r="N236" s="192" t="s">
        <v>674</v>
      </c>
      <c r="O236" s="192" t="s">
        <v>675</v>
      </c>
      <c r="P236" s="192" t="s">
        <v>652</v>
      </c>
      <c r="Q236" s="182" t="s">
        <v>708</v>
      </c>
      <c r="R236" s="135" t="s">
        <v>1373</v>
      </c>
      <c r="S236" s="135"/>
      <c r="T236" s="135">
        <v>15</v>
      </c>
      <c r="U236" s="192" t="s">
        <v>641</v>
      </c>
      <c r="V236" s="192" t="s">
        <v>642</v>
      </c>
      <c r="W236" s="135">
        <v>100</v>
      </c>
      <c r="X236" s="182" t="s">
        <v>1194</v>
      </c>
      <c r="Y236" s="136" t="s">
        <v>899</v>
      </c>
      <c r="Z236" s="136" t="s">
        <v>254</v>
      </c>
      <c r="AA236" s="136" t="s">
        <v>277</v>
      </c>
      <c r="AB236" s="136" t="s">
        <v>90</v>
      </c>
      <c r="AC236" s="135"/>
      <c r="AD236" s="137"/>
      <c r="AE236" s="209">
        <v>19801231</v>
      </c>
      <c r="AF236" s="209">
        <v>19801231</v>
      </c>
      <c r="AG236" s="138" t="s">
        <v>900</v>
      </c>
      <c r="AH236" s="205"/>
      <c r="AI236" s="139">
        <v>37.020000000000003</v>
      </c>
      <c r="AJ236" s="136" t="s">
        <v>901</v>
      </c>
      <c r="AK236" s="140">
        <v>1</v>
      </c>
      <c r="AL236" s="136" t="s">
        <v>329</v>
      </c>
      <c r="AM236" s="136" t="s">
        <v>851</v>
      </c>
      <c r="AN236" s="136" t="s">
        <v>342</v>
      </c>
      <c r="AO236" s="136" t="s">
        <v>352</v>
      </c>
      <c r="AP236" s="183">
        <v>100000</v>
      </c>
      <c r="AQ236" s="183">
        <v>3702000.0000000005</v>
      </c>
      <c r="AR236" s="183">
        <v>3702000.0000000005</v>
      </c>
      <c r="AS236" s="136" t="s">
        <v>268</v>
      </c>
      <c r="AT236" s="136" t="s">
        <v>21</v>
      </c>
      <c r="AU236" s="136" t="s">
        <v>562</v>
      </c>
      <c r="AV236" s="136" t="s">
        <v>496</v>
      </c>
      <c r="AW236" s="136" t="s">
        <v>525</v>
      </c>
      <c r="AX236" s="216"/>
      <c r="AY236" s="216"/>
      <c r="AZ236" s="216"/>
      <c r="BA236" s="136"/>
      <c r="BB236" s="136"/>
      <c r="BC236" s="136" t="s">
        <v>360</v>
      </c>
      <c r="BD236" s="136" t="s">
        <v>360</v>
      </c>
    </row>
    <row r="237" spans="4:56" ht="24" customHeight="1">
      <c r="D237" s="194"/>
      <c r="E237" s="135"/>
      <c r="F237" s="136" t="s">
        <v>1403</v>
      </c>
      <c r="G237" s="136" t="s">
        <v>279</v>
      </c>
      <c r="H237" s="215" t="s">
        <v>1404</v>
      </c>
      <c r="I237" s="215"/>
      <c r="J237" s="215" t="s">
        <v>1405</v>
      </c>
      <c r="K237" s="135" t="s">
        <v>1406</v>
      </c>
      <c r="L237" s="144">
        <v>7</v>
      </c>
      <c r="M237" s="192">
        <v>3210236</v>
      </c>
      <c r="N237" s="192" t="s">
        <v>674</v>
      </c>
      <c r="O237" s="192" t="s">
        <v>675</v>
      </c>
      <c r="P237" s="192" t="s">
        <v>650</v>
      </c>
      <c r="Q237" s="182" t="s">
        <v>684</v>
      </c>
      <c r="R237" s="135" t="s">
        <v>1407</v>
      </c>
      <c r="S237" s="135"/>
      <c r="T237" s="135">
        <v>15</v>
      </c>
      <c r="U237" s="192" t="s">
        <v>641</v>
      </c>
      <c r="V237" s="192" t="s">
        <v>642</v>
      </c>
      <c r="W237" s="135">
        <v>100</v>
      </c>
      <c r="X237" s="182" t="s">
        <v>1194</v>
      </c>
      <c r="Y237" s="136" t="s">
        <v>899</v>
      </c>
      <c r="Z237" s="136" t="s">
        <v>254</v>
      </c>
      <c r="AA237" s="136" t="s">
        <v>277</v>
      </c>
      <c r="AB237" s="136" t="s">
        <v>90</v>
      </c>
      <c r="AC237" s="135"/>
      <c r="AD237" s="137"/>
      <c r="AE237" s="209">
        <v>20100615</v>
      </c>
      <c r="AF237" s="209">
        <v>20100615</v>
      </c>
      <c r="AG237" s="138" t="s">
        <v>914</v>
      </c>
      <c r="AH237" s="205">
        <v>3622500</v>
      </c>
      <c r="AI237" s="139">
        <v>19.98</v>
      </c>
      <c r="AJ237" s="136" t="s">
        <v>901</v>
      </c>
      <c r="AK237" s="140">
        <v>1</v>
      </c>
      <c r="AL237" s="136" t="s">
        <v>295</v>
      </c>
      <c r="AM237" s="136" t="s">
        <v>644</v>
      </c>
      <c r="AN237" s="136" t="s">
        <v>344</v>
      </c>
      <c r="AO237" s="136" t="s">
        <v>353</v>
      </c>
      <c r="AP237" s="183">
        <v>70000</v>
      </c>
      <c r="AQ237" s="183">
        <v>1398600</v>
      </c>
      <c r="AR237" s="183">
        <v>3622500</v>
      </c>
      <c r="AS237" s="136" t="s">
        <v>268</v>
      </c>
      <c r="AT237" s="136" t="s">
        <v>21</v>
      </c>
      <c r="AU237" s="136" t="s">
        <v>562</v>
      </c>
      <c r="AV237" s="136" t="s">
        <v>493</v>
      </c>
      <c r="AW237" s="136" t="s">
        <v>524</v>
      </c>
      <c r="AX237" s="216"/>
      <c r="AY237" s="216"/>
      <c r="AZ237" s="216"/>
      <c r="BA237" s="136"/>
      <c r="BB237" s="136"/>
      <c r="BC237" s="136" t="s">
        <v>360</v>
      </c>
      <c r="BD237" s="136" t="s">
        <v>360</v>
      </c>
    </row>
    <row r="238" spans="4:56" ht="24" customHeight="1">
      <c r="D238" s="194"/>
      <c r="E238" s="135"/>
      <c r="F238" s="136" t="s">
        <v>770</v>
      </c>
      <c r="G238" s="136" t="s">
        <v>279</v>
      </c>
      <c r="H238" s="215" t="s">
        <v>1408</v>
      </c>
      <c r="I238" s="215"/>
      <c r="J238" s="215" t="s">
        <v>1409</v>
      </c>
      <c r="K238" s="135" t="s">
        <v>1410</v>
      </c>
      <c r="L238" s="144">
        <v>24</v>
      </c>
      <c r="M238" s="192">
        <v>3210225</v>
      </c>
      <c r="N238" s="192" t="s">
        <v>674</v>
      </c>
      <c r="O238" s="192" t="s">
        <v>675</v>
      </c>
      <c r="P238" s="192" t="s">
        <v>666</v>
      </c>
      <c r="Q238" s="182" t="s">
        <v>705</v>
      </c>
      <c r="R238" s="135" t="s">
        <v>1411</v>
      </c>
      <c r="S238" s="135"/>
      <c r="T238" s="135">
        <v>16</v>
      </c>
      <c r="U238" s="192" t="s">
        <v>641</v>
      </c>
      <c r="V238" s="192" t="s">
        <v>539</v>
      </c>
      <c r="W238" s="135">
        <v>100</v>
      </c>
      <c r="X238" s="182" t="s">
        <v>1194</v>
      </c>
      <c r="Y238" s="136" t="s">
        <v>899</v>
      </c>
      <c r="Z238" s="136" t="s">
        <v>254</v>
      </c>
      <c r="AA238" s="136" t="s">
        <v>277</v>
      </c>
      <c r="AB238" s="136" t="s">
        <v>90</v>
      </c>
      <c r="AC238" s="135"/>
      <c r="AD238" s="137"/>
      <c r="AE238" s="209">
        <v>19851103</v>
      </c>
      <c r="AF238" s="209">
        <v>19851103</v>
      </c>
      <c r="AG238" s="138" t="s">
        <v>914</v>
      </c>
      <c r="AH238" s="205">
        <v>176878000</v>
      </c>
      <c r="AI238" s="139">
        <v>967.3</v>
      </c>
      <c r="AJ238" s="136" t="s">
        <v>901</v>
      </c>
      <c r="AK238" s="140">
        <v>2</v>
      </c>
      <c r="AL238" s="136" t="s">
        <v>301</v>
      </c>
      <c r="AM238" s="136" t="s">
        <v>855</v>
      </c>
      <c r="AN238" s="136" t="s">
        <v>344</v>
      </c>
      <c r="AO238" s="136" t="s">
        <v>350</v>
      </c>
      <c r="AP238" s="183">
        <v>205000</v>
      </c>
      <c r="AQ238" s="183">
        <v>198296500</v>
      </c>
      <c r="AR238" s="183">
        <v>176878000</v>
      </c>
      <c r="AS238" s="136" t="s">
        <v>268</v>
      </c>
      <c r="AT238" s="136" t="s">
        <v>21</v>
      </c>
      <c r="AU238" s="136" t="s">
        <v>562</v>
      </c>
      <c r="AV238" s="136" t="s">
        <v>493</v>
      </c>
      <c r="AW238" s="136" t="s">
        <v>616</v>
      </c>
      <c r="AX238" s="216"/>
      <c r="AY238" s="216"/>
      <c r="AZ238" s="216"/>
      <c r="BA238" s="136"/>
      <c r="BB238" s="136"/>
      <c r="BC238" s="136" t="s">
        <v>361</v>
      </c>
      <c r="BD238" s="136" t="s">
        <v>361</v>
      </c>
    </row>
    <row r="239" spans="4:56" ht="24" customHeight="1">
      <c r="D239" s="194"/>
      <c r="E239" s="135"/>
      <c r="F239" s="136" t="s">
        <v>772</v>
      </c>
      <c r="G239" s="136" t="s">
        <v>279</v>
      </c>
      <c r="H239" s="215" t="s">
        <v>1412</v>
      </c>
      <c r="I239" s="215"/>
      <c r="J239" s="215" t="s">
        <v>669</v>
      </c>
      <c r="K239" s="135" t="s">
        <v>1413</v>
      </c>
      <c r="L239" s="144">
        <v>7</v>
      </c>
      <c r="M239" s="192">
        <v>3210236</v>
      </c>
      <c r="N239" s="192" t="s">
        <v>674</v>
      </c>
      <c r="O239" s="192" t="s">
        <v>675</v>
      </c>
      <c r="P239" s="192" t="s">
        <v>650</v>
      </c>
      <c r="Q239" s="182" t="s">
        <v>684</v>
      </c>
      <c r="R239" s="135" t="s">
        <v>1414</v>
      </c>
      <c r="S239" s="135" t="s">
        <v>1039</v>
      </c>
      <c r="T239" s="135">
        <v>16</v>
      </c>
      <c r="U239" s="192" t="s">
        <v>641</v>
      </c>
      <c r="V239" s="192" t="s">
        <v>539</v>
      </c>
      <c r="W239" s="135">
        <v>100</v>
      </c>
      <c r="X239" s="182" t="s">
        <v>1194</v>
      </c>
      <c r="Y239" s="136" t="s">
        <v>899</v>
      </c>
      <c r="Z239" s="136" t="s">
        <v>254</v>
      </c>
      <c r="AA239" s="136" t="s">
        <v>277</v>
      </c>
      <c r="AB239" s="136" t="s">
        <v>90</v>
      </c>
      <c r="AC239" s="135"/>
      <c r="AD239" s="137"/>
      <c r="AE239" s="209">
        <v>19870320</v>
      </c>
      <c r="AF239" s="209">
        <v>19870320</v>
      </c>
      <c r="AG239" s="138" t="s">
        <v>914</v>
      </c>
      <c r="AH239" s="205">
        <v>119200000</v>
      </c>
      <c r="AI239" s="139">
        <v>615.63</v>
      </c>
      <c r="AJ239" s="136" t="s">
        <v>901</v>
      </c>
      <c r="AK239" s="140">
        <v>2</v>
      </c>
      <c r="AL239" s="136" t="s">
        <v>307</v>
      </c>
      <c r="AM239" s="136" t="s">
        <v>855</v>
      </c>
      <c r="AN239" s="136" t="s">
        <v>342</v>
      </c>
      <c r="AO239" s="136" t="s">
        <v>351</v>
      </c>
      <c r="AP239" s="183">
        <v>135000</v>
      </c>
      <c r="AQ239" s="183">
        <v>83110050</v>
      </c>
      <c r="AR239" s="183">
        <v>119200000</v>
      </c>
      <c r="AS239" s="136" t="s">
        <v>268</v>
      </c>
      <c r="AT239" s="136" t="s">
        <v>21</v>
      </c>
      <c r="AU239" s="136" t="s">
        <v>562</v>
      </c>
      <c r="AV239" s="136" t="s">
        <v>498</v>
      </c>
      <c r="AW239" s="136" t="s">
        <v>528</v>
      </c>
      <c r="AX239" s="216"/>
      <c r="AY239" s="216"/>
      <c r="AZ239" s="216"/>
      <c r="BA239" s="136"/>
      <c r="BB239" s="136"/>
      <c r="BC239" s="136" t="s">
        <v>361</v>
      </c>
      <c r="BD239" s="136" t="s">
        <v>360</v>
      </c>
    </row>
    <row r="240" spans="4:56" ht="24" customHeight="1">
      <c r="D240" s="194"/>
      <c r="E240" s="135"/>
      <c r="F240" s="136" t="s">
        <v>772</v>
      </c>
      <c r="G240" s="136" t="s">
        <v>279</v>
      </c>
      <c r="H240" s="215" t="s">
        <v>1415</v>
      </c>
      <c r="I240" s="215"/>
      <c r="J240" s="215" t="s">
        <v>648</v>
      </c>
      <c r="K240" s="135" t="s">
        <v>949</v>
      </c>
      <c r="L240" s="144">
        <v>7</v>
      </c>
      <c r="M240" s="192">
        <v>3210236</v>
      </c>
      <c r="N240" s="192" t="s">
        <v>674</v>
      </c>
      <c r="O240" s="192" t="s">
        <v>675</v>
      </c>
      <c r="P240" s="192" t="s">
        <v>650</v>
      </c>
      <c r="Q240" s="182" t="s">
        <v>684</v>
      </c>
      <c r="R240" s="135" t="s">
        <v>1414</v>
      </c>
      <c r="S240" s="135" t="s">
        <v>1039</v>
      </c>
      <c r="T240" s="135">
        <v>16</v>
      </c>
      <c r="U240" s="192" t="s">
        <v>641</v>
      </c>
      <c r="V240" s="192" t="s">
        <v>539</v>
      </c>
      <c r="W240" s="135">
        <v>100</v>
      </c>
      <c r="X240" s="182" t="s">
        <v>1194</v>
      </c>
      <c r="Y240" s="136" t="s">
        <v>899</v>
      </c>
      <c r="Z240" s="136" t="s">
        <v>254</v>
      </c>
      <c r="AA240" s="136" t="s">
        <v>277</v>
      </c>
      <c r="AB240" s="136" t="s">
        <v>90</v>
      </c>
      <c r="AC240" s="135"/>
      <c r="AD240" s="137"/>
      <c r="AE240" s="209">
        <v>19870320</v>
      </c>
      <c r="AF240" s="209">
        <v>19870320</v>
      </c>
      <c r="AG240" s="138" t="s">
        <v>914</v>
      </c>
      <c r="AH240" s="205">
        <v>590000</v>
      </c>
      <c r="AI240" s="139">
        <v>7.03</v>
      </c>
      <c r="AJ240" s="136" t="s">
        <v>901</v>
      </c>
      <c r="AK240" s="140">
        <v>1</v>
      </c>
      <c r="AL240" s="136" t="s">
        <v>329</v>
      </c>
      <c r="AM240" s="136" t="s">
        <v>851</v>
      </c>
      <c r="AN240" s="136" t="s">
        <v>343</v>
      </c>
      <c r="AO240" s="136" t="s">
        <v>352</v>
      </c>
      <c r="AP240" s="183">
        <v>70000</v>
      </c>
      <c r="AQ240" s="183">
        <v>492100</v>
      </c>
      <c r="AR240" s="183">
        <v>590000</v>
      </c>
      <c r="AS240" s="136" t="s">
        <v>268</v>
      </c>
      <c r="AT240" s="136" t="s">
        <v>21</v>
      </c>
      <c r="AU240" s="136" t="s">
        <v>562</v>
      </c>
      <c r="AV240" s="136" t="s">
        <v>498</v>
      </c>
      <c r="AW240" s="136" t="s">
        <v>528</v>
      </c>
      <c r="AX240" s="216"/>
      <c r="AY240" s="216"/>
      <c r="AZ240" s="216"/>
      <c r="BA240" s="136"/>
      <c r="BB240" s="136"/>
      <c r="BC240" s="136" t="s">
        <v>361</v>
      </c>
      <c r="BD240" s="136" t="s">
        <v>360</v>
      </c>
    </row>
    <row r="241" spans="4:56" ht="24" customHeight="1">
      <c r="D241" s="194"/>
      <c r="E241" s="135"/>
      <c r="F241" s="136" t="s">
        <v>773</v>
      </c>
      <c r="G241" s="136" t="s">
        <v>279</v>
      </c>
      <c r="H241" s="215" t="s">
        <v>1416</v>
      </c>
      <c r="I241" s="215"/>
      <c r="J241" s="215" t="s">
        <v>1417</v>
      </c>
      <c r="K241" s="135" t="s">
        <v>1418</v>
      </c>
      <c r="L241" s="144">
        <v>31</v>
      </c>
      <c r="M241" s="192">
        <v>3210201</v>
      </c>
      <c r="N241" s="192" t="s">
        <v>674</v>
      </c>
      <c r="O241" s="192" t="s">
        <v>675</v>
      </c>
      <c r="P241" s="192" t="s">
        <v>649</v>
      </c>
      <c r="Q241" s="182" t="s">
        <v>715</v>
      </c>
      <c r="R241" s="135" t="s">
        <v>1080</v>
      </c>
      <c r="S241" s="135" t="s">
        <v>1081</v>
      </c>
      <c r="T241" s="135">
        <v>16</v>
      </c>
      <c r="U241" s="192" t="s">
        <v>641</v>
      </c>
      <c r="V241" s="192" t="s">
        <v>539</v>
      </c>
      <c r="W241" s="135">
        <v>100</v>
      </c>
      <c r="X241" s="182" t="s">
        <v>1194</v>
      </c>
      <c r="Y241" s="136" t="s">
        <v>899</v>
      </c>
      <c r="Z241" s="136" t="s">
        <v>254</v>
      </c>
      <c r="AA241" s="136" t="s">
        <v>277</v>
      </c>
      <c r="AB241" s="136" t="s">
        <v>90</v>
      </c>
      <c r="AC241" s="135"/>
      <c r="AD241" s="137"/>
      <c r="AE241" s="209">
        <v>19830301</v>
      </c>
      <c r="AF241" s="209">
        <v>19830301</v>
      </c>
      <c r="AG241" s="138" t="s">
        <v>900</v>
      </c>
      <c r="AH241" s="205"/>
      <c r="AI241" s="139">
        <v>644.08000000000004</v>
      </c>
      <c r="AJ241" s="136" t="s">
        <v>901</v>
      </c>
      <c r="AK241" s="140">
        <v>2</v>
      </c>
      <c r="AL241" s="136" t="s">
        <v>307</v>
      </c>
      <c r="AM241" s="136" t="s">
        <v>855</v>
      </c>
      <c r="AN241" s="136" t="s">
        <v>342</v>
      </c>
      <c r="AO241" s="136" t="s">
        <v>351</v>
      </c>
      <c r="AP241" s="183">
        <v>135000</v>
      </c>
      <c r="AQ241" s="183">
        <v>86950800</v>
      </c>
      <c r="AR241" s="183">
        <v>86950800</v>
      </c>
      <c r="AS241" s="136" t="s">
        <v>268</v>
      </c>
      <c r="AT241" s="136" t="s">
        <v>21</v>
      </c>
      <c r="AU241" s="136" t="s">
        <v>562</v>
      </c>
      <c r="AV241" s="136" t="s">
        <v>472</v>
      </c>
      <c r="AW241" s="136" t="s">
        <v>528</v>
      </c>
      <c r="AX241" s="216"/>
      <c r="AY241" s="216"/>
      <c r="AZ241" s="216"/>
      <c r="BA241" s="136"/>
      <c r="BB241" s="136"/>
      <c r="BC241" s="136" t="s">
        <v>361</v>
      </c>
      <c r="BD241" s="136" t="s">
        <v>361</v>
      </c>
    </row>
    <row r="242" spans="4:56" ht="24" customHeight="1">
      <c r="D242" s="194"/>
      <c r="E242" s="135"/>
      <c r="F242" s="136" t="s">
        <v>773</v>
      </c>
      <c r="G242" s="136" t="s">
        <v>279</v>
      </c>
      <c r="H242" s="215" t="s">
        <v>1419</v>
      </c>
      <c r="I242" s="215"/>
      <c r="J242" s="215" t="s">
        <v>1420</v>
      </c>
      <c r="K242" s="135" t="s">
        <v>1421</v>
      </c>
      <c r="L242" s="144">
        <v>31</v>
      </c>
      <c r="M242" s="192">
        <v>3210201</v>
      </c>
      <c r="N242" s="192" t="s">
        <v>674</v>
      </c>
      <c r="O242" s="192" t="s">
        <v>675</v>
      </c>
      <c r="P242" s="192" t="s">
        <v>649</v>
      </c>
      <c r="Q242" s="182" t="s">
        <v>715</v>
      </c>
      <c r="R242" s="135" t="s">
        <v>1080</v>
      </c>
      <c r="S242" s="135" t="s">
        <v>1081</v>
      </c>
      <c r="T242" s="135">
        <v>16</v>
      </c>
      <c r="U242" s="192" t="s">
        <v>641</v>
      </c>
      <c r="V242" s="192" t="s">
        <v>539</v>
      </c>
      <c r="W242" s="135">
        <v>100</v>
      </c>
      <c r="X242" s="182" t="s">
        <v>1194</v>
      </c>
      <c r="Y242" s="136" t="s">
        <v>899</v>
      </c>
      <c r="Z242" s="136" t="s">
        <v>254</v>
      </c>
      <c r="AA242" s="136" t="s">
        <v>277</v>
      </c>
      <c r="AB242" s="136" t="s">
        <v>90</v>
      </c>
      <c r="AC242" s="135"/>
      <c r="AD242" s="137"/>
      <c r="AE242" s="209">
        <v>19830301</v>
      </c>
      <c r="AF242" s="209">
        <v>19830301</v>
      </c>
      <c r="AG242" s="138" t="s">
        <v>900</v>
      </c>
      <c r="AH242" s="205"/>
      <c r="AI242" s="139">
        <v>25.35</v>
      </c>
      <c r="AJ242" s="136" t="s">
        <v>901</v>
      </c>
      <c r="AK242" s="140">
        <v>2</v>
      </c>
      <c r="AL242" s="136" t="s">
        <v>296</v>
      </c>
      <c r="AM242" s="136" t="s">
        <v>644</v>
      </c>
      <c r="AN242" s="136" t="s">
        <v>343</v>
      </c>
      <c r="AO242" s="136" t="s">
        <v>353</v>
      </c>
      <c r="AP242" s="183">
        <v>60000</v>
      </c>
      <c r="AQ242" s="183">
        <v>1521000</v>
      </c>
      <c r="AR242" s="183">
        <v>1521000</v>
      </c>
      <c r="AS242" s="136" t="s">
        <v>268</v>
      </c>
      <c r="AT242" s="136" t="s">
        <v>21</v>
      </c>
      <c r="AU242" s="136" t="s">
        <v>562</v>
      </c>
      <c r="AV242" s="136" t="s">
        <v>472</v>
      </c>
      <c r="AW242" s="136" t="s">
        <v>528</v>
      </c>
      <c r="AX242" s="216"/>
      <c r="AY242" s="216"/>
      <c r="AZ242" s="216"/>
      <c r="BA242" s="136"/>
      <c r="BB242" s="136"/>
      <c r="BC242" s="136" t="s">
        <v>361</v>
      </c>
      <c r="BD242" s="136" t="s">
        <v>361</v>
      </c>
    </row>
    <row r="243" spans="4:56" ht="24" customHeight="1">
      <c r="D243" s="194"/>
      <c r="E243" s="135"/>
      <c r="F243" s="136" t="s">
        <v>773</v>
      </c>
      <c r="G243" s="136" t="s">
        <v>279</v>
      </c>
      <c r="H243" s="215" t="s">
        <v>1422</v>
      </c>
      <c r="I243" s="215"/>
      <c r="J243" s="215" t="s">
        <v>1423</v>
      </c>
      <c r="K243" s="135" t="s">
        <v>1424</v>
      </c>
      <c r="L243" s="144">
        <v>31</v>
      </c>
      <c r="M243" s="192">
        <v>3210201</v>
      </c>
      <c r="N243" s="192" t="s">
        <v>674</v>
      </c>
      <c r="O243" s="192" t="s">
        <v>675</v>
      </c>
      <c r="P243" s="192" t="s">
        <v>649</v>
      </c>
      <c r="Q243" s="182" t="s">
        <v>715</v>
      </c>
      <c r="R243" s="135" t="s">
        <v>1425</v>
      </c>
      <c r="S243" s="135" t="s">
        <v>1081</v>
      </c>
      <c r="T243" s="135">
        <v>16</v>
      </c>
      <c r="U243" s="192" t="s">
        <v>641</v>
      </c>
      <c r="V243" s="192" t="s">
        <v>539</v>
      </c>
      <c r="W243" s="135">
        <v>100</v>
      </c>
      <c r="X243" s="182" t="s">
        <v>1194</v>
      </c>
      <c r="Y243" s="136" t="s">
        <v>899</v>
      </c>
      <c r="Z243" s="136" t="s">
        <v>254</v>
      </c>
      <c r="AA243" s="136" t="s">
        <v>277</v>
      </c>
      <c r="AB243" s="136" t="s">
        <v>90</v>
      </c>
      <c r="AC243" s="135"/>
      <c r="AD243" s="137"/>
      <c r="AE243" s="209">
        <v>19780320</v>
      </c>
      <c r="AF243" s="209">
        <v>19780320</v>
      </c>
      <c r="AG243" s="138" t="s">
        <v>900</v>
      </c>
      <c r="AH243" s="223"/>
      <c r="AI243" s="139">
        <v>850.78</v>
      </c>
      <c r="AJ243" s="136" t="s">
        <v>901</v>
      </c>
      <c r="AK243" s="140">
        <v>2</v>
      </c>
      <c r="AL243" s="136" t="s">
        <v>307</v>
      </c>
      <c r="AM243" s="136" t="s">
        <v>855</v>
      </c>
      <c r="AN243" s="136" t="s">
        <v>342</v>
      </c>
      <c r="AO243" s="136" t="s">
        <v>351</v>
      </c>
      <c r="AP243" s="183">
        <v>135000</v>
      </c>
      <c r="AQ243" s="183">
        <v>114855300</v>
      </c>
      <c r="AR243" s="183">
        <v>114855300</v>
      </c>
      <c r="AS243" s="136" t="s">
        <v>268</v>
      </c>
      <c r="AT243" s="136" t="s">
        <v>21</v>
      </c>
      <c r="AU243" s="136" t="s">
        <v>562</v>
      </c>
      <c r="AV243" s="136" t="s">
        <v>472</v>
      </c>
      <c r="AW243" s="136" t="s">
        <v>528</v>
      </c>
      <c r="AX243" s="216"/>
      <c r="AY243" s="216"/>
      <c r="AZ243" s="216"/>
      <c r="BA243" s="136"/>
      <c r="BB243" s="136"/>
      <c r="BC243" s="136" t="s">
        <v>361</v>
      </c>
      <c r="BD243" s="136" t="s">
        <v>361</v>
      </c>
    </row>
    <row r="244" spans="4:56" ht="24" customHeight="1">
      <c r="D244" s="194"/>
      <c r="E244" s="135"/>
      <c r="F244" s="136" t="s">
        <v>773</v>
      </c>
      <c r="G244" s="136" t="s">
        <v>279</v>
      </c>
      <c r="H244" s="215" t="s">
        <v>1426</v>
      </c>
      <c r="I244" s="215"/>
      <c r="J244" s="215" t="s">
        <v>1427</v>
      </c>
      <c r="K244" s="135" t="s">
        <v>1428</v>
      </c>
      <c r="L244" s="144">
        <v>31</v>
      </c>
      <c r="M244" s="192">
        <v>3210201</v>
      </c>
      <c r="N244" s="192" t="s">
        <v>674</v>
      </c>
      <c r="O244" s="192" t="s">
        <v>675</v>
      </c>
      <c r="P244" s="192" t="s">
        <v>649</v>
      </c>
      <c r="Q244" s="182" t="s">
        <v>715</v>
      </c>
      <c r="R244" s="135" t="s">
        <v>1425</v>
      </c>
      <c r="S244" s="135" t="s">
        <v>1081</v>
      </c>
      <c r="T244" s="135">
        <v>16</v>
      </c>
      <c r="U244" s="192" t="s">
        <v>641</v>
      </c>
      <c r="V244" s="192" t="s">
        <v>539</v>
      </c>
      <c r="W244" s="135">
        <v>100</v>
      </c>
      <c r="X244" s="182" t="s">
        <v>1194</v>
      </c>
      <c r="Y244" s="136" t="s">
        <v>899</v>
      </c>
      <c r="Z244" s="136" t="s">
        <v>254</v>
      </c>
      <c r="AA244" s="136" t="s">
        <v>277</v>
      </c>
      <c r="AB244" s="136" t="s">
        <v>90</v>
      </c>
      <c r="AC244" s="135"/>
      <c r="AD244" s="137"/>
      <c r="AE244" s="209">
        <v>19780320</v>
      </c>
      <c r="AF244" s="209">
        <v>19780320</v>
      </c>
      <c r="AG244" s="138" t="s">
        <v>900</v>
      </c>
      <c r="AH244" s="205"/>
      <c r="AI244" s="139">
        <v>19.87</v>
      </c>
      <c r="AJ244" s="136" t="s">
        <v>901</v>
      </c>
      <c r="AK244" s="140">
        <v>1</v>
      </c>
      <c r="AL244" s="136" t="s">
        <v>296</v>
      </c>
      <c r="AM244" s="136" t="s">
        <v>644</v>
      </c>
      <c r="AN244" s="136" t="s">
        <v>343</v>
      </c>
      <c r="AO244" s="136" t="s">
        <v>353</v>
      </c>
      <c r="AP244" s="183">
        <v>60000</v>
      </c>
      <c r="AQ244" s="183">
        <v>1192200</v>
      </c>
      <c r="AR244" s="183">
        <v>1192200</v>
      </c>
      <c r="AS244" s="136" t="s">
        <v>268</v>
      </c>
      <c r="AT244" s="136" t="s">
        <v>21</v>
      </c>
      <c r="AU244" s="136" t="s">
        <v>562</v>
      </c>
      <c r="AV244" s="136" t="s">
        <v>472</v>
      </c>
      <c r="AW244" s="136" t="s">
        <v>528</v>
      </c>
      <c r="AX244" s="216"/>
      <c r="AY244" s="216"/>
      <c r="AZ244" s="216"/>
      <c r="BA244" s="136"/>
      <c r="BB244" s="136"/>
      <c r="BC244" s="136" t="s">
        <v>361</v>
      </c>
      <c r="BD244" s="136" t="s">
        <v>361</v>
      </c>
    </row>
    <row r="245" spans="4:56" ht="24" customHeight="1">
      <c r="D245" s="194"/>
      <c r="E245" s="135"/>
      <c r="F245" s="136" t="s">
        <v>771</v>
      </c>
      <c r="G245" s="136" t="s">
        <v>279</v>
      </c>
      <c r="H245" s="215" t="s">
        <v>1429</v>
      </c>
      <c r="I245" s="215"/>
      <c r="J245" s="215" t="s">
        <v>1430</v>
      </c>
      <c r="K245" s="135" t="s">
        <v>1431</v>
      </c>
      <c r="L245" s="144">
        <v>24</v>
      </c>
      <c r="M245" s="192">
        <v>3210225</v>
      </c>
      <c r="N245" s="192" t="s">
        <v>674</v>
      </c>
      <c r="O245" s="192" t="s">
        <v>675</v>
      </c>
      <c r="P245" s="192" t="s">
        <v>666</v>
      </c>
      <c r="Q245" s="182" t="s">
        <v>705</v>
      </c>
      <c r="R245" s="135" t="s">
        <v>1432</v>
      </c>
      <c r="S245" s="135" t="s">
        <v>1433</v>
      </c>
      <c r="T245" s="135">
        <v>16</v>
      </c>
      <c r="U245" s="192" t="s">
        <v>641</v>
      </c>
      <c r="V245" s="192" t="s">
        <v>539</v>
      </c>
      <c r="W245" s="135">
        <v>100</v>
      </c>
      <c r="X245" s="182" t="s">
        <v>1194</v>
      </c>
      <c r="Y245" s="136" t="s">
        <v>899</v>
      </c>
      <c r="Z245" s="136" t="s">
        <v>254</v>
      </c>
      <c r="AA245" s="136" t="s">
        <v>277</v>
      </c>
      <c r="AB245" s="136" t="s">
        <v>90</v>
      </c>
      <c r="AC245" s="135"/>
      <c r="AD245" s="137"/>
      <c r="AE245" s="209">
        <v>19850930</v>
      </c>
      <c r="AF245" s="209">
        <v>19850930</v>
      </c>
      <c r="AG245" s="138" t="s">
        <v>914</v>
      </c>
      <c r="AH245" s="205">
        <v>1207731000</v>
      </c>
      <c r="AI245" s="139">
        <v>4323.5</v>
      </c>
      <c r="AJ245" s="136" t="s">
        <v>901</v>
      </c>
      <c r="AK245" s="140">
        <v>2</v>
      </c>
      <c r="AL245" s="136" t="s">
        <v>307</v>
      </c>
      <c r="AM245" s="136" t="s">
        <v>855</v>
      </c>
      <c r="AN245" s="136" t="s">
        <v>342</v>
      </c>
      <c r="AO245" s="136" t="s">
        <v>351</v>
      </c>
      <c r="AP245" s="183">
        <v>135000</v>
      </c>
      <c r="AQ245" s="183">
        <v>583672500</v>
      </c>
      <c r="AR245" s="183">
        <v>1207731000</v>
      </c>
      <c r="AS245" s="136" t="s">
        <v>268</v>
      </c>
      <c r="AT245" s="136" t="s">
        <v>21</v>
      </c>
      <c r="AU245" s="136" t="s">
        <v>562</v>
      </c>
      <c r="AV245" s="136" t="s">
        <v>472</v>
      </c>
      <c r="AW245" s="136" t="s">
        <v>528</v>
      </c>
      <c r="AX245" s="216"/>
      <c r="AY245" s="216"/>
      <c r="AZ245" s="216"/>
      <c r="BA245" s="136"/>
      <c r="BB245" s="136"/>
      <c r="BC245" s="136" t="s">
        <v>361</v>
      </c>
      <c r="BD245" s="136" t="s">
        <v>360</v>
      </c>
    </row>
    <row r="246" spans="4:56" ht="24" customHeight="1">
      <c r="D246" s="194"/>
      <c r="E246" s="135"/>
      <c r="F246" s="136" t="s">
        <v>771</v>
      </c>
      <c r="G246" s="136" t="s">
        <v>279</v>
      </c>
      <c r="H246" s="215" t="s">
        <v>1434</v>
      </c>
      <c r="I246" s="215"/>
      <c r="J246" s="215" t="s">
        <v>1470</v>
      </c>
      <c r="K246" s="135" t="s">
        <v>1431</v>
      </c>
      <c r="L246" s="144">
        <v>24</v>
      </c>
      <c r="M246" s="192">
        <v>3210225</v>
      </c>
      <c r="N246" s="192" t="s">
        <v>674</v>
      </c>
      <c r="O246" s="192" t="s">
        <v>675</v>
      </c>
      <c r="P246" s="192" t="s">
        <v>666</v>
      </c>
      <c r="Q246" s="182" t="s">
        <v>705</v>
      </c>
      <c r="R246" s="135" t="s">
        <v>1432</v>
      </c>
      <c r="S246" s="135" t="s">
        <v>1433</v>
      </c>
      <c r="T246" s="135">
        <v>16</v>
      </c>
      <c r="U246" s="192" t="s">
        <v>641</v>
      </c>
      <c r="V246" s="192" t="s">
        <v>539</v>
      </c>
      <c r="W246" s="135">
        <v>100</v>
      </c>
      <c r="X246" s="182" t="s">
        <v>1194</v>
      </c>
      <c r="Y246" s="136" t="s">
        <v>899</v>
      </c>
      <c r="Z246" s="136" t="s">
        <v>254</v>
      </c>
      <c r="AA246" s="136" t="s">
        <v>277</v>
      </c>
      <c r="AB246" s="136" t="s">
        <v>90</v>
      </c>
      <c r="AC246" s="135"/>
      <c r="AD246" s="137"/>
      <c r="AE246" s="209">
        <v>20010913</v>
      </c>
      <c r="AF246" s="209">
        <v>20010913</v>
      </c>
      <c r="AG246" s="138" t="s">
        <v>914</v>
      </c>
      <c r="AH246" s="205">
        <v>37905000</v>
      </c>
      <c r="AI246" s="139">
        <v>84.68</v>
      </c>
      <c r="AJ246" s="136" t="s">
        <v>901</v>
      </c>
      <c r="AK246" s="140">
        <v>1</v>
      </c>
      <c r="AL246" s="136" t="s">
        <v>307</v>
      </c>
      <c r="AM246" s="136" t="s">
        <v>855</v>
      </c>
      <c r="AN246" s="136" t="s">
        <v>342</v>
      </c>
      <c r="AO246" s="136" t="s">
        <v>351</v>
      </c>
      <c r="AP246" s="183">
        <v>135000</v>
      </c>
      <c r="AQ246" s="183">
        <v>11431800</v>
      </c>
      <c r="AR246" s="183">
        <v>37905000</v>
      </c>
      <c r="AS246" s="136" t="s">
        <v>268</v>
      </c>
      <c r="AT246" s="136" t="s">
        <v>21</v>
      </c>
      <c r="AU246" s="136" t="s">
        <v>562</v>
      </c>
      <c r="AV246" s="136" t="s">
        <v>472</v>
      </c>
      <c r="AW246" s="136" t="s">
        <v>528</v>
      </c>
      <c r="AX246" s="216"/>
      <c r="AY246" s="216"/>
      <c r="AZ246" s="216"/>
      <c r="BA246" s="136"/>
      <c r="BB246" s="136"/>
      <c r="BC246" s="136" t="s">
        <v>361</v>
      </c>
      <c r="BD246" s="136" t="s">
        <v>360</v>
      </c>
    </row>
    <row r="247" spans="4:56" ht="24" customHeight="1">
      <c r="D247" s="194"/>
      <c r="E247" s="135"/>
      <c r="F247" s="136" t="s">
        <v>771</v>
      </c>
      <c r="G247" s="136" t="s">
        <v>279</v>
      </c>
      <c r="H247" s="215" t="s">
        <v>1435</v>
      </c>
      <c r="I247" s="215"/>
      <c r="J247" s="215" t="s">
        <v>1436</v>
      </c>
      <c r="K247" s="135" t="s">
        <v>1437</v>
      </c>
      <c r="L247" s="144">
        <v>24</v>
      </c>
      <c r="M247" s="192">
        <v>3210225</v>
      </c>
      <c r="N247" s="192" t="s">
        <v>674</v>
      </c>
      <c r="O247" s="192" t="s">
        <v>675</v>
      </c>
      <c r="P247" s="192" t="s">
        <v>666</v>
      </c>
      <c r="Q247" s="182" t="s">
        <v>705</v>
      </c>
      <c r="R247" s="135" t="s">
        <v>1432</v>
      </c>
      <c r="S247" s="135" t="s">
        <v>1433</v>
      </c>
      <c r="T247" s="135">
        <v>16</v>
      </c>
      <c r="U247" s="192" t="s">
        <v>641</v>
      </c>
      <c r="V247" s="192" t="s">
        <v>539</v>
      </c>
      <c r="W247" s="135">
        <v>100</v>
      </c>
      <c r="X247" s="182" t="s">
        <v>1194</v>
      </c>
      <c r="Y247" s="136" t="s">
        <v>899</v>
      </c>
      <c r="Z247" s="136" t="s">
        <v>254</v>
      </c>
      <c r="AA247" s="136" t="s">
        <v>277</v>
      </c>
      <c r="AB247" s="136" t="s">
        <v>90</v>
      </c>
      <c r="AC247" s="135"/>
      <c r="AD247" s="137"/>
      <c r="AE247" s="209">
        <v>19861027</v>
      </c>
      <c r="AF247" s="209">
        <v>19861027</v>
      </c>
      <c r="AG247" s="138" t="s">
        <v>914</v>
      </c>
      <c r="AH247" s="205">
        <v>288000</v>
      </c>
      <c r="AI247" s="139">
        <v>48.95</v>
      </c>
      <c r="AJ247" s="136" t="s">
        <v>901</v>
      </c>
      <c r="AK247" s="140">
        <v>1</v>
      </c>
      <c r="AL247" s="136" t="s">
        <v>296</v>
      </c>
      <c r="AM247" s="136" t="s">
        <v>644</v>
      </c>
      <c r="AN247" s="136" t="s">
        <v>343</v>
      </c>
      <c r="AO247" s="136" t="s">
        <v>353</v>
      </c>
      <c r="AP247" s="183">
        <v>60000</v>
      </c>
      <c r="AQ247" s="183">
        <v>2937000</v>
      </c>
      <c r="AR247" s="183">
        <v>288000</v>
      </c>
      <c r="AS247" s="136" t="s">
        <v>268</v>
      </c>
      <c r="AT247" s="136" t="s">
        <v>21</v>
      </c>
      <c r="AU247" s="136" t="s">
        <v>562</v>
      </c>
      <c r="AV247" s="136" t="s">
        <v>472</v>
      </c>
      <c r="AW247" s="136" t="s">
        <v>528</v>
      </c>
      <c r="AX247" s="216"/>
      <c r="AY247" s="216"/>
      <c r="AZ247" s="216"/>
      <c r="BA247" s="136"/>
      <c r="BB247" s="136"/>
      <c r="BC247" s="136" t="s">
        <v>361</v>
      </c>
      <c r="BD247" s="136" t="s">
        <v>360</v>
      </c>
    </row>
    <row r="248" spans="4:56" ht="24" customHeight="1">
      <c r="D248" s="194"/>
      <c r="E248" s="135"/>
      <c r="F248" s="136" t="s">
        <v>771</v>
      </c>
      <c r="G248" s="136" t="s">
        <v>279</v>
      </c>
      <c r="H248" s="215" t="s">
        <v>1438</v>
      </c>
      <c r="I248" s="215"/>
      <c r="J248" s="215" t="s">
        <v>1439</v>
      </c>
      <c r="K248" s="135" t="s">
        <v>1440</v>
      </c>
      <c r="L248" s="144">
        <v>24</v>
      </c>
      <c r="M248" s="192">
        <v>3210225</v>
      </c>
      <c r="N248" s="192" t="s">
        <v>674</v>
      </c>
      <c r="O248" s="192" t="s">
        <v>675</v>
      </c>
      <c r="P248" s="192" t="s">
        <v>666</v>
      </c>
      <c r="Q248" s="182" t="s">
        <v>705</v>
      </c>
      <c r="R248" s="135" t="s">
        <v>1432</v>
      </c>
      <c r="S248" s="135" t="s">
        <v>1433</v>
      </c>
      <c r="T248" s="135">
        <v>16</v>
      </c>
      <c r="U248" s="192" t="s">
        <v>641</v>
      </c>
      <c r="V248" s="192" t="s">
        <v>539</v>
      </c>
      <c r="W248" s="135">
        <v>100</v>
      </c>
      <c r="X248" s="182" t="s">
        <v>1194</v>
      </c>
      <c r="Y248" s="136" t="s">
        <v>899</v>
      </c>
      <c r="Z248" s="136" t="s">
        <v>254</v>
      </c>
      <c r="AA248" s="136" t="s">
        <v>277</v>
      </c>
      <c r="AB248" s="136" t="s">
        <v>90</v>
      </c>
      <c r="AC248" s="135"/>
      <c r="AD248" s="137"/>
      <c r="AE248" s="209">
        <v>19850930</v>
      </c>
      <c r="AF248" s="209">
        <v>19850930</v>
      </c>
      <c r="AG248" s="138" t="s">
        <v>914</v>
      </c>
      <c r="AH248" s="205">
        <v>8847000</v>
      </c>
      <c r="AI248" s="139">
        <v>55.07</v>
      </c>
      <c r="AJ248" s="136" t="s">
        <v>901</v>
      </c>
      <c r="AK248" s="140">
        <v>1</v>
      </c>
      <c r="AL248" s="136" t="s">
        <v>312</v>
      </c>
      <c r="AM248" s="136" t="s">
        <v>645</v>
      </c>
      <c r="AN248" s="136" t="s">
        <v>341</v>
      </c>
      <c r="AO248" s="136" t="s">
        <v>293</v>
      </c>
      <c r="AP248" s="183">
        <v>100000</v>
      </c>
      <c r="AQ248" s="183">
        <v>5507000</v>
      </c>
      <c r="AR248" s="183">
        <v>8847000</v>
      </c>
      <c r="AS248" s="136" t="s">
        <v>268</v>
      </c>
      <c r="AT248" s="136" t="s">
        <v>21</v>
      </c>
      <c r="AU248" s="136" t="s">
        <v>562</v>
      </c>
      <c r="AV248" s="136" t="s">
        <v>472</v>
      </c>
      <c r="AW248" s="136" t="s">
        <v>528</v>
      </c>
      <c r="AX248" s="216"/>
      <c r="AY248" s="216"/>
      <c r="AZ248" s="216"/>
      <c r="BA248" s="136"/>
      <c r="BB248" s="136"/>
      <c r="BC248" s="136" t="s">
        <v>361</v>
      </c>
      <c r="BD248" s="136" t="s">
        <v>360</v>
      </c>
    </row>
    <row r="249" spans="4:56" ht="24" customHeight="1">
      <c r="D249" s="194"/>
      <c r="E249" s="135"/>
      <c r="F249" s="136" t="s">
        <v>771</v>
      </c>
      <c r="G249" s="136" t="s">
        <v>279</v>
      </c>
      <c r="H249" s="215" t="s">
        <v>1441</v>
      </c>
      <c r="I249" s="215"/>
      <c r="J249" s="215" t="s">
        <v>1241</v>
      </c>
      <c r="K249" s="135" t="s">
        <v>1242</v>
      </c>
      <c r="L249" s="144">
        <v>24</v>
      </c>
      <c r="M249" s="192">
        <v>3210225</v>
      </c>
      <c r="N249" s="192" t="s">
        <v>674</v>
      </c>
      <c r="O249" s="192" t="s">
        <v>675</v>
      </c>
      <c r="P249" s="192" t="s">
        <v>666</v>
      </c>
      <c r="Q249" s="182" t="s">
        <v>705</v>
      </c>
      <c r="R249" s="135" t="s">
        <v>1432</v>
      </c>
      <c r="S249" s="135" t="s">
        <v>1433</v>
      </c>
      <c r="T249" s="135">
        <v>16</v>
      </c>
      <c r="U249" s="192" t="s">
        <v>641</v>
      </c>
      <c r="V249" s="192" t="s">
        <v>539</v>
      </c>
      <c r="W249" s="135">
        <v>100</v>
      </c>
      <c r="X249" s="182" t="s">
        <v>1194</v>
      </c>
      <c r="Y249" s="136" t="s">
        <v>899</v>
      </c>
      <c r="Z249" s="136" t="s">
        <v>254</v>
      </c>
      <c r="AA249" s="136" t="s">
        <v>277</v>
      </c>
      <c r="AB249" s="136" t="s">
        <v>90</v>
      </c>
      <c r="AC249" s="135"/>
      <c r="AD249" s="137"/>
      <c r="AE249" s="209">
        <v>19850930</v>
      </c>
      <c r="AF249" s="209">
        <v>19850930</v>
      </c>
      <c r="AG249" s="138" t="s">
        <v>914</v>
      </c>
      <c r="AH249" s="205">
        <v>4657000</v>
      </c>
      <c r="AI249" s="139">
        <v>91</v>
      </c>
      <c r="AJ249" s="136" t="s">
        <v>901</v>
      </c>
      <c r="AK249" s="140">
        <v>1</v>
      </c>
      <c r="AL249" s="136" t="s">
        <v>329</v>
      </c>
      <c r="AM249" s="136" t="s">
        <v>855</v>
      </c>
      <c r="AN249" s="136" t="s">
        <v>343</v>
      </c>
      <c r="AO249" s="136" t="s">
        <v>351</v>
      </c>
      <c r="AP249" s="183">
        <v>130000</v>
      </c>
      <c r="AQ249" s="183">
        <v>11830000</v>
      </c>
      <c r="AR249" s="183">
        <v>4657000</v>
      </c>
      <c r="AS249" s="136" t="s">
        <v>268</v>
      </c>
      <c r="AT249" s="136" t="s">
        <v>21</v>
      </c>
      <c r="AU249" s="136" t="s">
        <v>562</v>
      </c>
      <c r="AV249" s="136" t="s">
        <v>472</v>
      </c>
      <c r="AW249" s="136" t="s">
        <v>528</v>
      </c>
      <c r="AX249" s="216"/>
      <c r="AY249" s="216"/>
      <c r="AZ249" s="216"/>
      <c r="BA249" s="136"/>
      <c r="BB249" s="136"/>
      <c r="BC249" s="136" t="s">
        <v>361</v>
      </c>
      <c r="BD249" s="136" t="s">
        <v>360</v>
      </c>
    </row>
    <row r="250" spans="4:56" ht="24" customHeight="1">
      <c r="D250" s="194"/>
      <c r="E250" s="135"/>
      <c r="F250" s="136" t="s">
        <v>771</v>
      </c>
      <c r="G250" s="136" t="s">
        <v>279</v>
      </c>
      <c r="H250" s="215" t="s">
        <v>1442</v>
      </c>
      <c r="I250" s="215"/>
      <c r="J250" s="215" t="s">
        <v>1292</v>
      </c>
      <c r="K250" s="135" t="s">
        <v>1443</v>
      </c>
      <c r="L250" s="144">
        <v>24</v>
      </c>
      <c r="M250" s="192">
        <v>3210225</v>
      </c>
      <c r="N250" s="192" t="s">
        <v>674</v>
      </c>
      <c r="O250" s="192" t="s">
        <v>675</v>
      </c>
      <c r="P250" s="192" t="s">
        <v>666</v>
      </c>
      <c r="Q250" s="182" t="s">
        <v>705</v>
      </c>
      <c r="R250" s="135" t="s">
        <v>1432</v>
      </c>
      <c r="S250" s="135" t="s">
        <v>1433</v>
      </c>
      <c r="T250" s="135">
        <v>16</v>
      </c>
      <c r="U250" s="192" t="s">
        <v>641</v>
      </c>
      <c r="V250" s="192" t="s">
        <v>539</v>
      </c>
      <c r="W250" s="135">
        <v>100</v>
      </c>
      <c r="X250" s="182" t="s">
        <v>1194</v>
      </c>
      <c r="Y250" s="136" t="s">
        <v>899</v>
      </c>
      <c r="Z250" s="136" t="s">
        <v>254</v>
      </c>
      <c r="AA250" s="136" t="s">
        <v>277</v>
      </c>
      <c r="AB250" s="136" t="s">
        <v>90</v>
      </c>
      <c r="AC250" s="135"/>
      <c r="AD250" s="137"/>
      <c r="AE250" s="209">
        <v>19850930</v>
      </c>
      <c r="AF250" s="209">
        <v>19850930</v>
      </c>
      <c r="AG250" s="138" t="s">
        <v>914</v>
      </c>
      <c r="AH250" s="205">
        <v>358000</v>
      </c>
      <c r="AI250" s="139">
        <v>7</v>
      </c>
      <c r="AJ250" s="136" t="s">
        <v>901</v>
      </c>
      <c r="AK250" s="140">
        <v>1</v>
      </c>
      <c r="AL250" s="136" t="s">
        <v>296</v>
      </c>
      <c r="AM250" s="136" t="s">
        <v>855</v>
      </c>
      <c r="AN250" s="136" t="s">
        <v>343</v>
      </c>
      <c r="AO250" s="136" t="s">
        <v>351</v>
      </c>
      <c r="AP250" s="183">
        <v>130000</v>
      </c>
      <c r="AQ250" s="183">
        <v>910000</v>
      </c>
      <c r="AR250" s="183">
        <v>358000</v>
      </c>
      <c r="AS250" s="136" t="s">
        <v>268</v>
      </c>
      <c r="AT250" s="136" t="s">
        <v>21</v>
      </c>
      <c r="AU250" s="136" t="s">
        <v>562</v>
      </c>
      <c r="AV250" s="136" t="s">
        <v>472</v>
      </c>
      <c r="AW250" s="136" t="s">
        <v>528</v>
      </c>
      <c r="AX250" s="216"/>
      <c r="AY250" s="216"/>
      <c r="AZ250" s="216"/>
      <c r="BA250" s="136"/>
      <c r="BB250" s="136"/>
      <c r="BC250" s="136" t="s">
        <v>361</v>
      </c>
      <c r="BD250" s="136" t="s">
        <v>360</v>
      </c>
    </row>
    <row r="251" spans="4:56" ht="24" customHeight="1">
      <c r="D251" s="194"/>
      <c r="E251" s="135"/>
      <c r="F251" s="136"/>
      <c r="G251" s="136"/>
      <c r="H251" s="215"/>
      <c r="I251" s="215"/>
      <c r="J251" s="215"/>
      <c r="K251" s="135"/>
      <c r="L251" s="144"/>
      <c r="M251" s="192"/>
      <c r="N251" s="192"/>
      <c r="O251" s="192"/>
      <c r="P251" s="192"/>
      <c r="Q251" s="182"/>
      <c r="R251" s="135"/>
      <c r="S251" s="135"/>
      <c r="T251" s="135"/>
      <c r="U251" s="192"/>
      <c r="V251" s="192"/>
      <c r="W251" s="135"/>
      <c r="X251" s="182"/>
      <c r="Y251" s="136"/>
      <c r="Z251" s="136"/>
      <c r="AA251" s="136"/>
      <c r="AB251" s="136"/>
      <c r="AC251" s="135"/>
      <c r="AD251" s="137"/>
      <c r="AE251" s="209"/>
      <c r="AF251" s="209"/>
      <c r="AG251" s="138"/>
      <c r="AH251" s="205"/>
      <c r="AI251" s="139"/>
      <c r="AJ251" s="136"/>
      <c r="AK251" s="140"/>
      <c r="AL251" s="136"/>
      <c r="AM251" s="136"/>
      <c r="AN251" s="136"/>
      <c r="AO251" s="136"/>
      <c r="AP251" s="183"/>
      <c r="AQ251" s="183"/>
      <c r="AR251" s="183"/>
      <c r="AS251" s="136"/>
      <c r="AT251" s="136"/>
      <c r="AU251" s="136"/>
      <c r="AV251" s="136"/>
      <c r="AW251" s="136"/>
      <c r="AX251" s="216"/>
      <c r="AY251" s="216"/>
      <c r="AZ251" s="216"/>
      <c r="BA251" s="136"/>
      <c r="BB251" s="136"/>
      <c r="BC251" s="136"/>
      <c r="BD251" s="136"/>
    </row>
    <row r="252" spans="4:56" ht="24" customHeight="1">
      <c r="D252" s="194"/>
      <c r="E252" s="135"/>
      <c r="F252" s="136"/>
      <c r="G252" s="136"/>
      <c r="H252" s="215"/>
      <c r="I252" s="215"/>
      <c r="J252" s="215"/>
      <c r="K252" s="135"/>
      <c r="L252" s="144"/>
      <c r="M252" s="192"/>
      <c r="N252" s="192"/>
      <c r="O252" s="192"/>
      <c r="P252" s="192"/>
      <c r="Q252" s="182"/>
      <c r="R252" s="135"/>
      <c r="S252" s="135"/>
      <c r="T252" s="135"/>
      <c r="U252" s="192"/>
      <c r="V252" s="192"/>
      <c r="W252" s="135"/>
      <c r="X252" s="182"/>
      <c r="Y252" s="136"/>
      <c r="Z252" s="136"/>
      <c r="AA252" s="136"/>
      <c r="AB252" s="136"/>
      <c r="AC252" s="135"/>
      <c r="AD252" s="137"/>
      <c r="AE252" s="209"/>
      <c r="AF252" s="209"/>
      <c r="AG252" s="138"/>
      <c r="AH252" s="205"/>
      <c r="AI252" s="139"/>
      <c r="AJ252" s="136"/>
      <c r="AK252" s="140"/>
      <c r="AL252" s="136"/>
      <c r="AM252" s="136"/>
      <c r="AN252" s="136"/>
      <c r="AO252" s="136"/>
      <c r="AP252" s="183"/>
      <c r="AQ252" s="183"/>
      <c r="AR252" s="183"/>
      <c r="AS252" s="136"/>
      <c r="AT252" s="136"/>
      <c r="AU252" s="136"/>
      <c r="AV252" s="136"/>
      <c r="AW252" s="136"/>
      <c r="AX252" s="216"/>
      <c r="AY252" s="216"/>
      <c r="AZ252" s="216"/>
      <c r="BA252" s="136"/>
      <c r="BB252" s="136"/>
      <c r="BC252" s="136"/>
      <c r="BD252" s="136"/>
    </row>
    <row r="253" spans="4:56" ht="24" customHeight="1">
      <c r="D253" s="194"/>
      <c r="E253" s="135"/>
      <c r="F253" s="136"/>
      <c r="G253" s="136"/>
      <c r="H253" s="215"/>
      <c r="I253" s="215"/>
      <c r="J253" s="215"/>
      <c r="K253" s="135"/>
      <c r="L253" s="144"/>
      <c r="M253" s="192"/>
      <c r="N253" s="192"/>
      <c r="O253" s="192"/>
      <c r="P253" s="192"/>
      <c r="Q253" s="182"/>
      <c r="R253" s="135"/>
      <c r="S253" s="135"/>
      <c r="T253" s="135"/>
      <c r="U253" s="192"/>
      <c r="V253" s="192"/>
      <c r="W253" s="135"/>
      <c r="X253" s="182"/>
      <c r="Y253" s="136"/>
      <c r="Z253" s="136"/>
      <c r="AA253" s="136"/>
      <c r="AB253" s="136"/>
      <c r="AC253" s="135"/>
      <c r="AD253" s="137"/>
      <c r="AE253" s="209"/>
      <c r="AF253" s="209"/>
      <c r="AG253" s="138"/>
      <c r="AH253" s="205"/>
      <c r="AI253" s="139"/>
      <c r="AJ253" s="136"/>
      <c r="AK253" s="140"/>
      <c r="AL253" s="136"/>
      <c r="AM253" s="136"/>
      <c r="AN253" s="136"/>
      <c r="AO253" s="136"/>
      <c r="AP253" s="183"/>
      <c r="AQ253" s="183"/>
      <c r="AR253" s="183"/>
      <c r="AS253" s="136"/>
      <c r="AT253" s="136"/>
      <c r="AU253" s="136"/>
      <c r="AV253" s="136"/>
      <c r="AW253" s="136"/>
      <c r="AX253" s="216"/>
      <c r="AY253" s="216"/>
      <c r="AZ253" s="216"/>
      <c r="BA253" s="136"/>
      <c r="BB253" s="136"/>
      <c r="BC253" s="136"/>
      <c r="BD253" s="136"/>
    </row>
    <row r="254" spans="4:56" ht="24" customHeight="1">
      <c r="D254" s="194"/>
      <c r="E254" s="135"/>
      <c r="F254" s="136"/>
      <c r="G254" s="136"/>
      <c r="H254" s="215"/>
      <c r="I254" s="215"/>
      <c r="J254" s="215"/>
      <c r="K254" s="135"/>
      <c r="L254" s="144"/>
      <c r="M254" s="192"/>
      <c r="N254" s="192"/>
      <c r="O254" s="192"/>
      <c r="P254" s="192"/>
      <c r="Q254" s="182"/>
      <c r="R254" s="135"/>
      <c r="S254" s="135"/>
      <c r="T254" s="135"/>
      <c r="U254" s="192"/>
      <c r="V254" s="192"/>
      <c r="W254" s="135"/>
      <c r="X254" s="182"/>
      <c r="Y254" s="136"/>
      <c r="Z254" s="136"/>
      <c r="AA254" s="136"/>
      <c r="AB254" s="136"/>
      <c r="AC254" s="135"/>
      <c r="AD254" s="137"/>
      <c r="AE254" s="209"/>
      <c r="AF254" s="209"/>
      <c r="AG254" s="138"/>
      <c r="AH254" s="205"/>
      <c r="AI254" s="139"/>
      <c r="AJ254" s="136"/>
      <c r="AK254" s="140"/>
      <c r="AL254" s="136"/>
      <c r="AM254" s="136"/>
      <c r="AN254" s="136"/>
      <c r="AO254" s="136"/>
      <c r="AP254" s="183"/>
      <c r="AQ254" s="183"/>
      <c r="AR254" s="183"/>
      <c r="AS254" s="136"/>
      <c r="AT254" s="136"/>
      <c r="AU254" s="136"/>
      <c r="AV254" s="136"/>
      <c r="AW254" s="136"/>
      <c r="AX254" s="216"/>
      <c r="AY254" s="216"/>
      <c r="AZ254" s="216"/>
      <c r="BA254" s="136"/>
      <c r="BB254" s="136"/>
      <c r="BC254" s="136"/>
      <c r="BD254" s="136"/>
    </row>
    <row r="255" spans="4:56" ht="24" customHeight="1">
      <c r="D255" s="194"/>
      <c r="E255" s="135"/>
      <c r="F255" s="136"/>
      <c r="G255" s="136"/>
      <c r="H255" s="215"/>
      <c r="I255" s="215"/>
      <c r="J255" s="215"/>
      <c r="K255" s="135"/>
      <c r="L255" s="144"/>
      <c r="M255" s="192"/>
      <c r="N255" s="192"/>
      <c r="O255" s="192"/>
      <c r="P255" s="192"/>
      <c r="Q255" s="182"/>
      <c r="R255" s="135"/>
      <c r="S255" s="135"/>
      <c r="T255" s="135"/>
      <c r="U255" s="192"/>
      <c r="V255" s="192"/>
      <c r="W255" s="135"/>
      <c r="X255" s="182"/>
      <c r="Y255" s="136"/>
      <c r="Z255" s="136"/>
      <c r="AA255" s="136"/>
      <c r="AB255" s="136"/>
      <c r="AC255" s="135"/>
      <c r="AD255" s="137"/>
      <c r="AE255" s="209"/>
      <c r="AF255" s="209"/>
      <c r="AG255" s="138"/>
      <c r="AH255" s="205"/>
      <c r="AI255" s="139"/>
      <c r="AJ255" s="136"/>
      <c r="AK255" s="140"/>
      <c r="AL255" s="136"/>
      <c r="AM255" s="136"/>
      <c r="AN255" s="136"/>
      <c r="AO255" s="136"/>
      <c r="AP255" s="183"/>
      <c r="AQ255" s="183"/>
      <c r="AR255" s="183"/>
      <c r="AS255" s="136"/>
      <c r="AT255" s="136"/>
      <c r="AU255" s="136"/>
      <c r="AV255" s="136"/>
      <c r="AW255" s="136"/>
      <c r="AX255" s="216"/>
      <c r="AY255" s="216"/>
      <c r="AZ255" s="216"/>
      <c r="BA255" s="136"/>
      <c r="BB255" s="136"/>
      <c r="BC255" s="136"/>
      <c r="BD255" s="136"/>
    </row>
    <row r="256" spans="4:56" ht="24" customHeight="1">
      <c r="D256" s="194"/>
      <c r="E256" s="135"/>
      <c r="F256" s="136"/>
      <c r="G256" s="136"/>
      <c r="H256" s="215"/>
      <c r="I256" s="215"/>
      <c r="J256" s="215"/>
      <c r="K256" s="135"/>
      <c r="L256" s="144"/>
      <c r="M256" s="192"/>
      <c r="N256" s="192"/>
      <c r="O256" s="192"/>
      <c r="P256" s="192"/>
      <c r="Q256" s="182"/>
      <c r="R256" s="135"/>
      <c r="S256" s="135"/>
      <c r="T256" s="135"/>
      <c r="U256" s="192"/>
      <c r="V256" s="192"/>
      <c r="W256" s="135"/>
      <c r="X256" s="182"/>
      <c r="Y256" s="136"/>
      <c r="Z256" s="136"/>
      <c r="AA256" s="136"/>
      <c r="AB256" s="136"/>
      <c r="AC256" s="135"/>
      <c r="AD256" s="137"/>
      <c r="AE256" s="209"/>
      <c r="AF256" s="209"/>
      <c r="AG256" s="138"/>
      <c r="AH256" s="205"/>
      <c r="AI256" s="139"/>
      <c r="AJ256" s="136"/>
      <c r="AK256" s="140"/>
      <c r="AL256" s="136"/>
      <c r="AM256" s="136"/>
      <c r="AN256" s="136"/>
      <c r="AO256" s="136"/>
      <c r="AP256" s="183"/>
      <c r="AQ256" s="183"/>
      <c r="AR256" s="183"/>
      <c r="AS256" s="136"/>
      <c r="AT256" s="136"/>
      <c r="AU256" s="136"/>
      <c r="AV256" s="136"/>
      <c r="AW256" s="136"/>
      <c r="AX256" s="216"/>
      <c r="AY256" s="216"/>
      <c r="AZ256" s="216"/>
      <c r="BA256" s="136"/>
      <c r="BB256" s="136"/>
      <c r="BC256" s="136"/>
      <c r="BD256" s="136"/>
    </row>
    <row r="257" spans="4:56" ht="24" customHeight="1">
      <c r="D257" s="194"/>
      <c r="E257" s="135"/>
      <c r="F257" s="136"/>
      <c r="G257" s="136"/>
      <c r="H257" s="215"/>
      <c r="I257" s="215"/>
      <c r="J257" s="215"/>
      <c r="K257" s="135"/>
      <c r="L257" s="144"/>
      <c r="M257" s="192"/>
      <c r="N257" s="192"/>
      <c r="O257" s="192"/>
      <c r="P257" s="192"/>
      <c r="Q257" s="182"/>
      <c r="R257" s="135"/>
      <c r="S257" s="135"/>
      <c r="T257" s="135"/>
      <c r="U257" s="192"/>
      <c r="V257" s="192"/>
      <c r="W257" s="135"/>
      <c r="X257" s="182"/>
      <c r="Y257" s="136"/>
      <c r="Z257" s="136"/>
      <c r="AA257" s="136"/>
      <c r="AB257" s="136"/>
      <c r="AC257" s="135"/>
      <c r="AD257" s="137"/>
      <c r="AE257" s="209"/>
      <c r="AF257" s="209"/>
      <c r="AG257" s="138"/>
      <c r="AH257" s="205"/>
      <c r="AI257" s="139"/>
      <c r="AJ257" s="136"/>
      <c r="AK257" s="140"/>
      <c r="AL257" s="136"/>
      <c r="AM257" s="136"/>
      <c r="AN257" s="136"/>
      <c r="AO257" s="136"/>
      <c r="AP257" s="183"/>
      <c r="AQ257" s="183"/>
      <c r="AR257" s="183"/>
      <c r="AS257" s="136"/>
      <c r="AT257" s="136"/>
      <c r="AU257" s="136"/>
      <c r="AV257" s="136"/>
      <c r="AW257" s="136"/>
      <c r="AX257" s="216"/>
      <c r="AY257" s="216"/>
      <c r="AZ257" s="216"/>
      <c r="BA257" s="136"/>
      <c r="BB257" s="136"/>
      <c r="BC257" s="136"/>
      <c r="BD257" s="136"/>
    </row>
    <row r="258" spans="4:56" ht="24" customHeight="1">
      <c r="D258" s="194"/>
      <c r="E258" s="135"/>
      <c r="F258" s="136"/>
      <c r="G258" s="136"/>
      <c r="H258" s="215"/>
      <c r="I258" s="215"/>
      <c r="J258" s="215"/>
      <c r="K258" s="135"/>
      <c r="L258" s="144"/>
      <c r="M258" s="192"/>
      <c r="N258" s="192"/>
      <c r="O258" s="192"/>
      <c r="P258" s="192"/>
      <c r="Q258" s="182"/>
      <c r="R258" s="135"/>
      <c r="S258" s="135"/>
      <c r="T258" s="135"/>
      <c r="U258" s="192"/>
      <c r="V258" s="192"/>
      <c r="W258" s="135"/>
      <c r="X258" s="182"/>
      <c r="Y258" s="136"/>
      <c r="Z258" s="136"/>
      <c r="AA258" s="136"/>
      <c r="AB258" s="136"/>
      <c r="AC258" s="135"/>
      <c r="AD258" s="137"/>
      <c r="AE258" s="209"/>
      <c r="AF258" s="209"/>
      <c r="AG258" s="138"/>
      <c r="AH258" s="205"/>
      <c r="AI258" s="139"/>
      <c r="AJ258" s="136"/>
      <c r="AK258" s="140"/>
      <c r="AL258" s="136"/>
      <c r="AM258" s="136"/>
      <c r="AN258" s="136"/>
      <c r="AO258" s="136"/>
      <c r="AP258" s="183"/>
      <c r="AQ258" s="183"/>
      <c r="AR258" s="183"/>
      <c r="AS258" s="136"/>
      <c r="AT258" s="136"/>
      <c r="AU258" s="136"/>
      <c r="AV258" s="136"/>
      <c r="AW258" s="136"/>
      <c r="AX258" s="216"/>
      <c r="AY258" s="216"/>
      <c r="AZ258" s="216"/>
      <c r="BA258" s="136"/>
      <c r="BB258" s="136"/>
      <c r="BC258" s="136"/>
      <c r="BD258" s="136"/>
    </row>
    <row r="259" spans="4:56" ht="24" customHeight="1">
      <c r="D259" s="194"/>
      <c r="E259" s="135"/>
      <c r="F259" s="136"/>
      <c r="G259" s="136"/>
      <c r="H259" s="215"/>
      <c r="I259" s="215"/>
      <c r="J259" s="215"/>
      <c r="K259" s="135"/>
      <c r="L259" s="144"/>
      <c r="M259" s="192"/>
      <c r="N259" s="192"/>
      <c r="O259" s="192"/>
      <c r="P259" s="192"/>
      <c r="Q259" s="182"/>
      <c r="R259" s="135"/>
      <c r="S259" s="135"/>
      <c r="T259" s="135"/>
      <c r="U259" s="192"/>
      <c r="V259" s="192"/>
      <c r="W259" s="135"/>
      <c r="X259" s="182"/>
      <c r="Y259" s="136"/>
      <c r="Z259" s="136"/>
      <c r="AA259" s="136"/>
      <c r="AB259" s="136"/>
      <c r="AC259" s="135"/>
      <c r="AD259" s="137"/>
      <c r="AE259" s="209"/>
      <c r="AF259" s="209"/>
      <c r="AG259" s="138"/>
      <c r="AH259" s="205"/>
      <c r="AI259" s="139"/>
      <c r="AJ259" s="136"/>
      <c r="AK259" s="140"/>
      <c r="AL259" s="136"/>
      <c r="AM259" s="136"/>
      <c r="AN259" s="136"/>
      <c r="AO259" s="136"/>
      <c r="AP259" s="183"/>
      <c r="AQ259" s="183"/>
      <c r="AR259" s="183"/>
      <c r="AS259" s="136"/>
      <c r="AT259" s="136"/>
      <c r="AU259" s="136"/>
      <c r="AV259" s="136"/>
      <c r="AW259" s="136"/>
      <c r="AX259" s="216"/>
      <c r="AY259" s="216"/>
      <c r="AZ259" s="216"/>
      <c r="BA259" s="136"/>
      <c r="BB259" s="136"/>
      <c r="BC259" s="136"/>
      <c r="BD259" s="136"/>
    </row>
    <row r="260" spans="4:56" ht="24" customHeight="1">
      <c r="D260" s="194"/>
      <c r="E260" s="135"/>
      <c r="F260" s="136"/>
      <c r="G260" s="136"/>
      <c r="H260" s="215"/>
      <c r="I260" s="215"/>
      <c r="J260" s="215"/>
      <c r="K260" s="135"/>
      <c r="L260" s="144"/>
      <c r="M260" s="192"/>
      <c r="N260" s="192"/>
      <c r="O260" s="192"/>
      <c r="P260" s="192"/>
      <c r="Q260" s="182"/>
      <c r="R260" s="135"/>
      <c r="S260" s="135"/>
      <c r="T260" s="135"/>
      <c r="U260" s="192"/>
      <c r="V260" s="192"/>
      <c r="W260" s="135"/>
      <c r="X260" s="182"/>
      <c r="Y260" s="136"/>
      <c r="Z260" s="136"/>
      <c r="AA260" s="136"/>
      <c r="AB260" s="136"/>
      <c r="AC260" s="135"/>
      <c r="AD260" s="137"/>
      <c r="AE260" s="209"/>
      <c r="AF260" s="209"/>
      <c r="AG260" s="138"/>
      <c r="AH260" s="205"/>
      <c r="AI260" s="139"/>
      <c r="AJ260" s="136"/>
      <c r="AK260" s="140"/>
      <c r="AL260" s="136"/>
      <c r="AM260" s="136"/>
      <c r="AN260" s="136"/>
      <c r="AO260" s="136"/>
      <c r="AP260" s="183"/>
      <c r="AQ260" s="183"/>
      <c r="AR260" s="183"/>
      <c r="AS260" s="136"/>
      <c r="AT260" s="136"/>
      <c r="AU260" s="136"/>
      <c r="AV260" s="136"/>
      <c r="AW260" s="136"/>
      <c r="AX260" s="216"/>
      <c r="AY260" s="216"/>
      <c r="AZ260" s="216"/>
      <c r="BA260" s="136"/>
      <c r="BB260" s="136"/>
      <c r="BC260" s="136"/>
      <c r="BD260" s="136"/>
    </row>
    <row r="261" spans="4:56" ht="24" customHeight="1">
      <c r="D261" s="194"/>
      <c r="E261" s="135"/>
      <c r="F261" s="136"/>
      <c r="G261" s="136"/>
      <c r="H261" s="215"/>
      <c r="I261" s="215"/>
      <c r="J261" s="215"/>
      <c r="K261" s="135"/>
      <c r="L261" s="144"/>
      <c r="M261" s="192"/>
      <c r="N261" s="192"/>
      <c r="O261" s="192"/>
      <c r="P261" s="192"/>
      <c r="Q261" s="182"/>
      <c r="R261" s="135"/>
      <c r="S261" s="135"/>
      <c r="T261" s="135"/>
      <c r="U261" s="192"/>
      <c r="V261" s="192"/>
      <c r="W261" s="135"/>
      <c r="X261" s="182"/>
      <c r="Y261" s="136"/>
      <c r="Z261" s="136"/>
      <c r="AA261" s="136"/>
      <c r="AB261" s="136"/>
      <c r="AC261" s="135"/>
      <c r="AD261" s="137"/>
      <c r="AE261" s="209"/>
      <c r="AF261" s="209"/>
      <c r="AG261" s="138"/>
      <c r="AH261" s="205"/>
      <c r="AI261" s="139"/>
      <c r="AJ261" s="136"/>
      <c r="AK261" s="140"/>
      <c r="AL261" s="136"/>
      <c r="AM261" s="136"/>
      <c r="AN261" s="136"/>
      <c r="AO261" s="136"/>
      <c r="AP261" s="183"/>
      <c r="AQ261" s="183"/>
      <c r="AR261" s="183"/>
      <c r="AS261" s="136"/>
      <c r="AT261" s="136"/>
      <c r="AU261" s="136"/>
      <c r="AV261" s="136"/>
      <c r="AW261" s="136"/>
      <c r="AX261" s="216"/>
      <c r="AY261" s="216"/>
      <c r="AZ261" s="216"/>
      <c r="BA261" s="136"/>
      <c r="BB261" s="136"/>
      <c r="BC261" s="136"/>
      <c r="BD261" s="136"/>
    </row>
    <row r="262" spans="4:56" ht="24" customHeight="1">
      <c r="D262" s="194"/>
      <c r="E262" s="135"/>
      <c r="F262" s="136"/>
      <c r="G262" s="136"/>
      <c r="H262" s="215"/>
      <c r="I262" s="215"/>
      <c r="J262" s="215"/>
      <c r="K262" s="135"/>
      <c r="L262" s="144"/>
      <c r="M262" s="192"/>
      <c r="N262" s="192"/>
      <c r="O262" s="192"/>
      <c r="P262" s="192"/>
      <c r="Q262" s="182"/>
      <c r="R262" s="135"/>
      <c r="S262" s="135"/>
      <c r="T262" s="135"/>
      <c r="U262" s="192"/>
      <c r="V262" s="192"/>
      <c r="W262" s="135"/>
      <c r="X262" s="182"/>
      <c r="Y262" s="136"/>
      <c r="Z262" s="136"/>
      <c r="AA262" s="136"/>
      <c r="AB262" s="136"/>
      <c r="AC262" s="135"/>
      <c r="AD262" s="137"/>
      <c r="AE262" s="209"/>
      <c r="AF262" s="209"/>
      <c r="AG262" s="138"/>
      <c r="AH262" s="205"/>
      <c r="AI262" s="139"/>
      <c r="AJ262" s="136"/>
      <c r="AK262" s="140"/>
      <c r="AL262" s="136"/>
      <c r="AM262" s="136"/>
      <c r="AN262" s="136"/>
      <c r="AO262" s="136"/>
      <c r="AP262" s="183"/>
      <c r="AQ262" s="183"/>
      <c r="AR262" s="183"/>
      <c r="AS262" s="136"/>
      <c r="AT262" s="136"/>
      <c r="AU262" s="136"/>
      <c r="AV262" s="136"/>
      <c r="AW262" s="136"/>
      <c r="AX262" s="216"/>
      <c r="AY262" s="216"/>
      <c r="AZ262" s="216"/>
      <c r="BA262" s="136"/>
      <c r="BB262" s="136"/>
      <c r="BC262" s="136"/>
      <c r="BD262" s="136"/>
    </row>
    <row r="263" spans="4:56" ht="24" customHeight="1">
      <c r="D263" s="194"/>
      <c r="E263" s="135"/>
      <c r="F263" s="136"/>
      <c r="G263" s="136"/>
      <c r="H263" s="215"/>
      <c r="I263" s="215"/>
      <c r="J263" s="215"/>
      <c r="K263" s="135"/>
      <c r="L263" s="144"/>
      <c r="M263" s="192"/>
      <c r="N263" s="192"/>
      <c r="O263" s="192"/>
      <c r="P263" s="192"/>
      <c r="Q263" s="182"/>
      <c r="R263" s="135"/>
      <c r="S263" s="135"/>
      <c r="T263" s="135"/>
      <c r="U263" s="192"/>
      <c r="V263" s="192"/>
      <c r="W263" s="135"/>
      <c r="X263" s="182"/>
      <c r="Y263" s="136"/>
      <c r="Z263" s="136"/>
      <c r="AA263" s="136"/>
      <c r="AB263" s="136"/>
      <c r="AC263" s="135"/>
      <c r="AD263" s="137"/>
      <c r="AE263" s="209"/>
      <c r="AF263" s="209"/>
      <c r="AG263" s="138"/>
      <c r="AH263" s="205"/>
      <c r="AI263" s="139"/>
      <c r="AJ263" s="136"/>
      <c r="AK263" s="140"/>
      <c r="AL263" s="136"/>
      <c r="AM263" s="136"/>
      <c r="AN263" s="136"/>
      <c r="AO263" s="136"/>
      <c r="AP263" s="183"/>
      <c r="AQ263" s="183"/>
      <c r="AR263" s="183"/>
      <c r="AS263" s="136"/>
      <c r="AT263" s="136"/>
      <c r="AU263" s="136"/>
      <c r="AV263" s="136"/>
      <c r="AW263" s="136"/>
      <c r="AX263" s="216"/>
      <c r="AY263" s="216"/>
      <c r="AZ263" s="216"/>
      <c r="BA263" s="136"/>
      <c r="BB263" s="136"/>
      <c r="BC263" s="136"/>
      <c r="BD263" s="136"/>
    </row>
    <row r="264" spans="4:56" ht="24" customHeight="1">
      <c r="D264" s="194"/>
      <c r="E264" s="135"/>
      <c r="F264" s="136"/>
      <c r="G264" s="136"/>
      <c r="H264" s="215"/>
      <c r="I264" s="215"/>
      <c r="J264" s="215"/>
      <c r="K264" s="135"/>
      <c r="L264" s="144"/>
      <c r="M264" s="192"/>
      <c r="N264" s="192"/>
      <c r="O264" s="192"/>
      <c r="P264" s="192"/>
      <c r="Q264" s="182"/>
      <c r="R264" s="135"/>
      <c r="S264" s="135"/>
      <c r="T264" s="135"/>
      <c r="U264" s="192"/>
      <c r="V264" s="192"/>
      <c r="W264" s="135"/>
      <c r="X264" s="182"/>
      <c r="Y264" s="136"/>
      <c r="Z264" s="136"/>
      <c r="AA264" s="136"/>
      <c r="AB264" s="136"/>
      <c r="AC264" s="135"/>
      <c r="AD264" s="137"/>
      <c r="AE264" s="209"/>
      <c r="AF264" s="209"/>
      <c r="AG264" s="138"/>
      <c r="AH264" s="205"/>
      <c r="AI264" s="139"/>
      <c r="AJ264" s="136"/>
      <c r="AK264" s="140"/>
      <c r="AL264" s="136"/>
      <c r="AM264" s="136"/>
      <c r="AN264" s="136"/>
      <c r="AO264" s="136"/>
      <c r="AP264" s="183"/>
      <c r="AQ264" s="183"/>
      <c r="AR264" s="183"/>
      <c r="AS264" s="136"/>
      <c r="AT264" s="136"/>
      <c r="AU264" s="136"/>
      <c r="AV264" s="136"/>
      <c r="AW264" s="136"/>
      <c r="AX264" s="216"/>
      <c r="AY264" s="216"/>
      <c r="AZ264" s="216"/>
      <c r="BA264" s="136"/>
      <c r="BB264" s="136"/>
      <c r="BC264" s="136"/>
      <c r="BD264" s="136"/>
    </row>
    <row r="265" spans="4:56" ht="24" customHeight="1">
      <c r="D265" s="194"/>
      <c r="E265" s="135"/>
      <c r="F265" s="136"/>
      <c r="G265" s="136"/>
      <c r="H265" s="215"/>
      <c r="I265" s="215"/>
      <c r="J265" s="215"/>
      <c r="K265" s="135"/>
      <c r="L265" s="144"/>
      <c r="M265" s="192"/>
      <c r="N265" s="192"/>
      <c r="O265" s="192"/>
      <c r="P265" s="192"/>
      <c r="Q265" s="182"/>
      <c r="R265" s="135"/>
      <c r="S265" s="135"/>
      <c r="T265" s="135"/>
      <c r="U265" s="192"/>
      <c r="V265" s="192"/>
      <c r="W265" s="135"/>
      <c r="X265" s="182"/>
      <c r="Y265" s="136"/>
      <c r="Z265" s="136"/>
      <c r="AA265" s="136"/>
      <c r="AB265" s="136"/>
      <c r="AC265" s="135"/>
      <c r="AD265" s="137"/>
      <c r="AE265" s="209"/>
      <c r="AF265" s="209"/>
      <c r="AG265" s="138"/>
      <c r="AH265" s="205"/>
      <c r="AI265" s="139"/>
      <c r="AJ265" s="136"/>
      <c r="AK265" s="140"/>
      <c r="AL265" s="136"/>
      <c r="AM265" s="136"/>
      <c r="AN265" s="136"/>
      <c r="AO265" s="136"/>
      <c r="AP265" s="183"/>
      <c r="AQ265" s="183"/>
      <c r="AR265" s="183"/>
      <c r="AS265" s="136"/>
      <c r="AT265" s="136"/>
      <c r="AU265" s="136"/>
      <c r="AV265" s="136"/>
      <c r="AW265" s="136"/>
      <c r="AX265" s="216"/>
      <c r="AY265" s="216"/>
      <c r="AZ265" s="216"/>
      <c r="BA265" s="136"/>
      <c r="BB265" s="136"/>
      <c r="BC265" s="136"/>
      <c r="BD265" s="136"/>
    </row>
    <row r="266" spans="4:56" ht="24" customHeight="1">
      <c r="D266" s="194"/>
      <c r="E266" s="135"/>
      <c r="F266" s="136"/>
      <c r="G266" s="136"/>
      <c r="H266" s="215"/>
      <c r="I266" s="215"/>
      <c r="J266" s="215"/>
      <c r="K266" s="135"/>
      <c r="L266" s="144"/>
      <c r="M266" s="192"/>
      <c r="N266" s="192"/>
      <c r="O266" s="192"/>
      <c r="P266" s="192"/>
      <c r="Q266" s="182"/>
      <c r="R266" s="135"/>
      <c r="S266" s="135"/>
      <c r="T266" s="135"/>
      <c r="U266" s="192"/>
      <c r="V266" s="192"/>
      <c r="W266" s="135"/>
      <c r="X266" s="182"/>
      <c r="Y266" s="136"/>
      <c r="Z266" s="136"/>
      <c r="AA266" s="136"/>
      <c r="AB266" s="136"/>
      <c r="AC266" s="135"/>
      <c r="AD266" s="137"/>
      <c r="AE266" s="209"/>
      <c r="AF266" s="209"/>
      <c r="AG266" s="138"/>
      <c r="AH266" s="205"/>
      <c r="AI266" s="139"/>
      <c r="AJ266" s="136"/>
      <c r="AK266" s="140"/>
      <c r="AL266" s="136"/>
      <c r="AM266" s="136"/>
      <c r="AN266" s="136"/>
      <c r="AO266" s="136"/>
      <c r="AP266" s="183"/>
      <c r="AQ266" s="183"/>
      <c r="AR266" s="183"/>
      <c r="AS266" s="136"/>
      <c r="AT266" s="136"/>
      <c r="AU266" s="136"/>
      <c r="AV266" s="136"/>
      <c r="AW266" s="136"/>
      <c r="AX266" s="216"/>
      <c r="AY266" s="216"/>
      <c r="AZ266" s="216"/>
      <c r="BA266" s="136"/>
      <c r="BB266" s="136"/>
      <c r="BC266" s="136"/>
      <c r="BD266" s="136"/>
    </row>
    <row r="267" spans="4:56" ht="24" customHeight="1">
      <c r="D267" s="194"/>
      <c r="E267" s="135"/>
      <c r="F267" s="136"/>
      <c r="G267" s="136"/>
      <c r="H267" s="215"/>
      <c r="I267" s="215"/>
      <c r="J267" s="215"/>
      <c r="K267" s="135"/>
      <c r="L267" s="144"/>
      <c r="M267" s="192"/>
      <c r="N267" s="192"/>
      <c r="O267" s="192"/>
      <c r="P267" s="192"/>
      <c r="Q267" s="182"/>
      <c r="R267" s="135"/>
      <c r="S267" s="135"/>
      <c r="T267" s="135"/>
      <c r="U267" s="192"/>
      <c r="V267" s="192"/>
      <c r="W267" s="135"/>
      <c r="X267" s="182"/>
      <c r="Y267" s="136"/>
      <c r="Z267" s="136"/>
      <c r="AA267" s="136"/>
      <c r="AB267" s="136"/>
      <c r="AC267" s="135"/>
      <c r="AD267" s="137"/>
      <c r="AE267" s="209"/>
      <c r="AF267" s="209"/>
      <c r="AG267" s="138"/>
      <c r="AH267" s="205"/>
      <c r="AI267" s="139"/>
      <c r="AJ267" s="136"/>
      <c r="AK267" s="140"/>
      <c r="AL267" s="136"/>
      <c r="AM267" s="136"/>
      <c r="AN267" s="136"/>
      <c r="AO267" s="136"/>
      <c r="AP267" s="183"/>
      <c r="AQ267" s="183"/>
      <c r="AR267" s="183"/>
      <c r="AS267" s="136"/>
      <c r="AT267" s="136"/>
      <c r="AU267" s="136"/>
      <c r="AV267" s="136"/>
      <c r="AW267" s="136"/>
      <c r="AX267" s="216"/>
      <c r="AY267" s="216"/>
      <c r="AZ267" s="216"/>
      <c r="BA267" s="136"/>
      <c r="BB267" s="136"/>
      <c r="BC267" s="136"/>
      <c r="BD267" s="136"/>
    </row>
    <row r="268" spans="4:56" ht="24" customHeight="1">
      <c r="D268" s="194"/>
      <c r="E268" s="135"/>
      <c r="F268" s="136"/>
      <c r="G268" s="136"/>
      <c r="H268" s="215"/>
      <c r="I268" s="215"/>
      <c r="J268" s="215"/>
      <c r="K268" s="135"/>
      <c r="L268" s="144"/>
      <c r="M268" s="192"/>
      <c r="N268" s="192"/>
      <c r="O268" s="192"/>
      <c r="P268" s="192"/>
      <c r="Q268" s="182"/>
      <c r="R268" s="135"/>
      <c r="S268" s="135"/>
      <c r="T268" s="135"/>
      <c r="U268" s="192"/>
      <c r="V268" s="192"/>
      <c r="W268" s="135"/>
      <c r="X268" s="182"/>
      <c r="Y268" s="136"/>
      <c r="Z268" s="136"/>
      <c r="AA268" s="136"/>
      <c r="AB268" s="136"/>
      <c r="AC268" s="135"/>
      <c r="AD268" s="137"/>
      <c r="AE268" s="209"/>
      <c r="AF268" s="209"/>
      <c r="AG268" s="138"/>
      <c r="AH268" s="205"/>
      <c r="AI268" s="139"/>
      <c r="AJ268" s="136"/>
      <c r="AK268" s="140"/>
      <c r="AL268" s="136"/>
      <c r="AM268" s="136"/>
      <c r="AN268" s="136"/>
      <c r="AO268" s="136"/>
      <c r="AP268" s="183"/>
      <c r="AQ268" s="183"/>
      <c r="AR268" s="183"/>
      <c r="AS268" s="136"/>
      <c r="AT268" s="136"/>
      <c r="AU268" s="136"/>
      <c r="AV268" s="136"/>
      <c r="AW268" s="136"/>
      <c r="AX268" s="216"/>
      <c r="AY268" s="216"/>
      <c r="AZ268" s="216"/>
      <c r="BA268" s="136"/>
      <c r="BB268" s="136"/>
      <c r="BC268" s="136"/>
      <c r="BD268" s="136"/>
    </row>
    <row r="269" spans="4:56" ht="24" customHeight="1">
      <c r="D269" s="194"/>
      <c r="E269" s="135"/>
      <c r="F269" s="136"/>
      <c r="G269" s="136"/>
      <c r="H269" s="215"/>
      <c r="I269" s="215"/>
      <c r="J269" s="215"/>
      <c r="K269" s="135"/>
      <c r="L269" s="144"/>
      <c r="M269" s="192"/>
      <c r="N269" s="192"/>
      <c r="O269" s="192"/>
      <c r="P269" s="192"/>
      <c r="Q269" s="182"/>
      <c r="R269" s="135"/>
      <c r="S269" s="135"/>
      <c r="T269" s="135"/>
      <c r="U269" s="192"/>
      <c r="V269" s="192"/>
      <c r="W269" s="135"/>
      <c r="X269" s="182"/>
      <c r="Y269" s="136"/>
      <c r="Z269" s="136"/>
      <c r="AA269" s="136"/>
      <c r="AB269" s="136"/>
      <c r="AC269" s="135"/>
      <c r="AD269" s="137"/>
      <c r="AE269" s="209"/>
      <c r="AF269" s="209"/>
      <c r="AG269" s="138"/>
      <c r="AH269" s="205"/>
      <c r="AI269" s="139"/>
      <c r="AJ269" s="136"/>
      <c r="AK269" s="140"/>
      <c r="AL269" s="136"/>
      <c r="AM269" s="136"/>
      <c r="AN269" s="136"/>
      <c r="AO269" s="136"/>
      <c r="AP269" s="183"/>
      <c r="AQ269" s="183"/>
      <c r="AR269" s="183"/>
      <c r="AS269" s="136"/>
      <c r="AT269" s="136"/>
      <c r="AU269" s="136"/>
      <c r="AV269" s="136"/>
      <c r="AW269" s="136"/>
      <c r="AX269" s="216"/>
      <c r="AY269" s="216"/>
      <c r="AZ269" s="216"/>
      <c r="BA269" s="136"/>
      <c r="BB269" s="136"/>
      <c r="BC269" s="136"/>
      <c r="BD269" s="136"/>
    </row>
    <row r="270" spans="4:56" ht="24" customHeight="1">
      <c r="D270" s="194"/>
      <c r="E270" s="135"/>
      <c r="F270" s="136"/>
      <c r="G270" s="136"/>
      <c r="H270" s="215"/>
      <c r="I270" s="215"/>
      <c r="J270" s="215"/>
      <c r="K270" s="135"/>
      <c r="L270" s="144"/>
      <c r="M270" s="192"/>
      <c r="N270" s="192"/>
      <c r="O270" s="192"/>
      <c r="P270" s="192"/>
      <c r="Q270" s="182"/>
      <c r="R270" s="135"/>
      <c r="S270" s="135"/>
      <c r="T270" s="135"/>
      <c r="U270" s="192"/>
      <c r="V270" s="192"/>
      <c r="W270" s="135"/>
      <c r="X270" s="182"/>
      <c r="Y270" s="136"/>
      <c r="Z270" s="136"/>
      <c r="AA270" s="136"/>
      <c r="AB270" s="136"/>
      <c r="AC270" s="135"/>
      <c r="AD270" s="137"/>
      <c r="AE270" s="209"/>
      <c r="AF270" s="209"/>
      <c r="AG270" s="138"/>
      <c r="AH270" s="205"/>
      <c r="AI270" s="139"/>
      <c r="AJ270" s="136"/>
      <c r="AK270" s="140"/>
      <c r="AL270" s="136"/>
      <c r="AM270" s="136"/>
      <c r="AN270" s="136"/>
      <c r="AO270" s="136"/>
      <c r="AP270" s="183"/>
      <c r="AQ270" s="183"/>
      <c r="AR270" s="183"/>
      <c r="AS270" s="136"/>
      <c r="AT270" s="136"/>
      <c r="AU270" s="136"/>
      <c r="AV270" s="136"/>
      <c r="AW270" s="136"/>
      <c r="AX270" s="216"/>
      <c r="AY270" s="216"/>
      <c r="AZ270" s="216"/>
      <c r="BA270" s="136"/>
      <c r="BB270" s="136"/>
      <c r="BC270" s="136"/>
      <c r="BD270" s="136"/>
    </row>
    <row r="271" spans="4:56" ht="24" customHeight="1">
      <c r="D271" s="194"/>
      <c r="E271" s="135"/>
      <c r="F271" s="136"/>
      <c r="G271" s="136"/>
      <c r="H271" s="215"/>
      <c r="I271" s="215"/>
      <c r="J271" s="215"/>
      <c r="K271" s="135"/>
      <c r="L271" s="144"/>
      <c r="M271" s="192"/>
      <c r="N271" s="192"/>
      <c r="O271" s="192"/>
      <c r="P271" s="192"/>
      <c r="Q271" s="182"/>
      <c r="R271" s="135"/>
      <c r="S271" s="135"/>
      <c r="T271" s="135"/>
      <c r="U271" s="192"/>
      <c r="V271" s="192"/>
      <c r="W271" s="135"/>
      <c r="X271" s="182"/>
      <c r="Y271" s="136"/>
      <c r="Z271" s="136"/>
      <c r="AA271" s="136"/>
      <c r="AB271" s="136"/>
      <c r="AC271" s="135"/>
      <c r="AD271" s="137"/>
      <c r="AE271" s="209"/>
      <c r="AF271" s="209"/>
      <c r="AG271" s="138"/>
      <c r="AH271" s="205"/>
      <c r="AI271" s="139"/>
      <c r="AJ271" s="136"/>
      <c r="AK271" s="140"/>
      <c r="AL271" s="136"/>
      <c r="AM271" s="136"/>
      <c r="AN271" s="136"/>
      <c r="AO271" s="136"/>
      <c r="AP271" s="183"/>
      <c r="AQ271" s="183"/>
      <c r="AR271" s="183"/>
      <c r="AS271" s="136"/>
      <c r="AT271" s="136"/>
      <c r="AU271" s="136"/>
      <c r="AV271" s="136"/>
      <c r="AW271" s="136"/>
      <c r="AX271" s="216"/>
      <c r="AY271" s="216"/>
      <c r="AZ271" s="216"/>
      <c r="BA271" s="136"/>
      <c r="BB271" s="136"/>
      <c r="BC271" s="136"/>
      <c r="BD271" s="136"/>
    </row>
    <row r="272" spans="4:56" ht="24" customHeight="1">
      <c r="D272" s="194"/>
      <c r="E272" s="135"/>
      <c r="F272" s="136"/>
      <c r="G272" s="136"/>
      <c r="H272" s="215"/>
      <c r="I272" s="215"/>
      <c r="J272" s="215"/>
      <c r="K272" s="135"/>
      <c r="L272" s="144"/>
      <c r="M272" s="192"/>
      <c r="N272" s="192"/>
      <c r="O272" s="192"/>
      <c r="P272" s="192"/>
      <c r="Q272" s="182"/>
      <c r="R272" s="135"/>
      <c r="S272" s="135"/>
      <c r="T272" s="135"/>
      <c r="U272" s="192"/>
      <c r="V272" s="192"/>
      <c r="W272" s="135"/>
      <c r="X272" s="182"/>
      <c r="Y272" s="136"/>
      <c r="Z272" s="136"/>
      <c r="AA272" s="136"/>
      <c r="AB272" s="136"/>
      <c r="AC272" s="135"/>
      <c r="AD272" s="137"/>
      <c r="AE272" s="209"/>
      <c r="AF272" s="209"/>
      <c r="AG272" s="138"/>
      <c r="AH272" s="205"/>
      <c r="AI272" s="139"/>
      <c r="AJ272" s="136"/>
      <c r="AK272" s="140"/>
      <c r="AL272" s="136"/>
      <c r="AM272" s="136"/>
      <c r="AN272" s="136"/>
      <c r="AO272" s="136"/>
      <c r="AP272" s="183"/>
      <c r="AQ272" s="183"/>
      <c r="AR272" s="183"/>
      <c r="AS272" s="136"/>
      <c r="AT272" s="136"/>
      <c r="AU272" s="136"/>
      <c r="AV272" s="136"/>
      <c r="AW272" s="136"/>
      <c r="AX272" s="216"/>
      <c r="AY272" s="216"/>
      <c r="AZ272" s="216"/>
      <c r="BA272" s="136"/>
      <c r="BB272" s="136"/>
      <c r="BC272" s="136"/>
      <c r="BD272" s="136"/>
    </row>
    <row r="273" spans="4:56" ht="24" customHeight="1">
      <c r="D273" s="194"/>
      <c r="E273" s="135"/>
      <c r="F273" s="136"/>
      <c r="G273" s="136"/>
      <c r="H273" s="215"/>
      <c r="I273" s="215"/>
      <c r="J273" s="215"/>
      <c r="K273" s="135"/>
      <c r="L273" s="144"/>
      <c r="M273" s="192"/>
      <c r="N273" s="192"/>
      <c r="O273" s="192"/>
      <c r="P273" s="192"/>
      <c r="Q273" s="182"/>
      <c r="R273" s="135"/>
      <c r="S273" s="135"/>
      <c r="T273" s="135"/>
      <c r="U273" s="192"/>
      <c r="V273" s="192"/>
      <c r="W273" s="135"/>
      <c r="X273" s="182"/>
      <c r="Y273" s="136"/>
      <c r="Z273" s="136"/>
      <c r="AA273" s="136"/>
      <c r="AB273" s="136"/>
      <c r="AC273" s="135"/>
      <c r="AD273" s="137"/>
      <c r="AE273" s="209"/>
      <c r="AF273" s="209"/>
      <c r="AG273" s="138"/>
      <c r="AH273" s="205"/>
      <c r="AI273" s="139"/>
      <c r="AJ273" s="136"/>
      <c r="AK273" s="140"/>
      <c r="AL273" s="136"/>
      <c r="AM273" s="136"/>
      <c r="AN273" s="136"/>
      <c r="AO273" s="136"/>
      <c r="AP273" s="183"/>
      <c r="AQ273" s="183"/>
      <c r="AR273" s="183"/>
      <c r="AS273" s="136"/>
      <c r="AT273" s="136"/>
      <c r="AU273" s="136"/>
      <c r="AV273" s="136"/>
      <c r="AW273" s="136"/>
      <c r="AX273" s="216"/>
      <c r="AY273" s="216"/>
      <c r="AZ273" s="216"/>
      <c r="BA273" s="136"/>
      <c r="BB273" s="136"/>
      <c r="BC273" s="136"/>
      <c r="BD273" s="136"/>
    </row>
    <row r="274" spans="4:56" ht="24" customHeight="1">
      <c r="D274" s="194"/>
      <c r="E274" s="135"/>
      <c r="F274" s="136"/>
      <c r="G274" s="136"/>
      <c r="H274" s="215"/>
      <c r="I274" s="215"/>
      <c r="J274" s="215"/>
      <c r="K274" s="135"/>
      <c r="L274" s="144"/>
      <c r="M274" s="192"/>
      <c r="N274" s="192"/>
      <c r="O274" s="192"/>
      <c r="P274" s="192"/>
      <c r="Q274" s="182"/>
      <c r="R274" s="135"/>
      <c r="S274" s="135"/>
      <c r="T274" s="135"/>
      <c r="U274" s="192"/>
      <c r="V274" s="192"/>
      <c r="W274" s="135"/>
      <c r="X274" s="182"/>
      <c r="Y274" s="136"/>
      <c r="Z274" s="136"/>
      <c r="AA274" s="136"/>
      <c r="AB274" s="136"/>
      <c r="AC274" s="135"/>
      <c r="AD274" s="137"/>
      <c r="AE274" s="209"/>
      <c r="AF274" s="209"/>
      <c r="AG274" s="138"/>
      <c r="AH274" s="205"/>
      <c r="AI274" s="139"/>
      <c r="AJ274" s="136"/>
      <c r="AK274" s="140"/>
      <c r="AL274" s="136"/>
      <c r="AM274" s="136"/>
      <c r="AN274" s="136"/>
      <c r="AO274" s="136"/>
      <c r="AP274" s="183"/>
      <c r="AQ274" s="183"/>
      <c r="AR274" s="183"/>
      <c r="AS274" s="136"/>
      <c r="AT274" s="136"/>
      <c r="AU274" s="136"/>
      <c r="AV274" s="136"/>
      <c r="AW274" s="136"/>
      <c r="AX274" s="216"/>
      <c r="AY274" s="216"/>
      <c r="AZ274" s="216"/>
      <c r="BA274" s="136"/>
      <c r="BB274" s="136"/>
      <c r="BC274" s="136"/>
      <c r="BD274" s="136"/>
    </row>
    <row r="275" spans="4:56" ht="24" customHeight="1">
      <c r="D275" s="194"/>
      <c r="E275" s="135"/>
      <c r="F275" s="136"/>
      <c r="G275" s="136"/>
      <c r="H275" s="215"/>
      <c r="I275" s="215"/>
      <c r="J275" s="215"/>
      <c r="K275" s="135"/>
      <c r="L275" s="144"/>
      <c r="M275" s="192"/>
      <c r="N275" s="192"/>
      <c r="O275" s="192"/>
      <c r="P275" s="192"/>
      <c r="Q275" s="182"/>
      <c r="R275" s="135"/>
      <c r="S275" s="135"/>
      <c r="T275" s="135"/>
      <c r="U275" s="192"/>
      <c r="V275" s="192"/>
      <c r="W275" s="135"/>
      <c r="X275" s="182"/>
      <c r="Y275" s="136"/>
      <c r="Z275" s="136"/>
      <c r="AA275" s="136"/>
      <c r="AB275" s="136"/>
      <c r="AC275" s="135"/>
      <c r="AD275" s="137"/>
      <c r="AE275" s="209"/>
      <c r="AF275" s="209"/>
      <c r="AG275" s="138"/>
      <c r="AH275" s="205"/>
      <c r="AI275" s="139"/>
      <c r="AJ275" s="136"/>
      <c r="AK275" s="140"/>
      <c r="AL275" s="136"/>
      <c r="AM275" s="136"/>
      <c r="AN275" s="136"/>
      <c r="AO275" s="136"/>
      <c r="AP275" s="183"/>
      <c r="AQ275" s="183"/>
      <c r="AR275" s="183"/>
      <c r="AS275" s="136"/>
      <c r="AT275" s="136"/>
      <c r="AU275" s="136"/>
      <c r="AV275" s="136"/>
      <c r="AW275" s="136"/>
      <c r="AX275" s="216"/>
      <c r="AY275" s="216"/>
      <c r="AZ275" s="216"/>
      <c r="BA275" s="136"/>
      <c r="BB275" s="136"/>
      <c r="BC275" s="136"/>
      <c r="BD275" s="136"/>
    </row>
    <row r="276" spans="4:56" ht="24" customHeight="1">
      <c r="D276" s="194"/>
      <c r="E276" s="135"/>
      <c r="F276" s="136"/>
      <c r="G276" s="136"/>
      <c r="H276" s="215"/>
      <c r="I276" s="215"/>
      <c r="J276" s="215"/>
      <c r="K276" s="135"/>
      <c r="L276" s="144"/>
      <c r="M276" s="192"/>
      <c r="N276" s="192"/>
      <c r="O276" s="192"/>
      <c r="P276" s="192"/>
      <c r="Q276" s="182"/>
      <c r="R276" s="135"/>
      <c r="S276" s="135"/>
      <c r="T276" s="135"/>
      <c r="U276" s="192"/>
      <c r="V276" s="192"/>
      <c r="W276" s="135"/>
      <c r="X276" s="182"/>
      <c r="Y276" s="136"/>
      <c r="Z276" s="136"/>
      <c r="AA276" s="136"/>
      <c r="AB276" s="136"/>
      <c r="AC276" s="135"/>
      <c r="AD276" s="137"/>
      <c r="AE276" s="209"/>
      <c r="AF276" s="209"/>
      <c r="AG276" s="138"/>
      <c r="AH276" s="205"/>
      <c r="AI276" s="139"/>
      <c r="AJ276" s="136"/>
      <c r="AK276" s="140"/>
      <c r="AL276" s="136"/>
      <c r="AM276" s="136"/>
      <c r="AN276" s="136"/>
      <c r="AO276" s="136"/>
      <c r="AP276" s="183"/>
      <c r="AQ276" s="183"/>
      <c r="AR276" s="183"/>
      <c r="AS276" s="136"/>
      <c r="AT276" s="136"/>
      <c r="AU276" s="136"/>
      <c r="AV276" s="136"/>
      <c r="AW276" s="136"/>
      <c r="AX276" s="216"/>
      <c r="AY276" s="216"/>
      <c r="AZ276" s="216"/>
      <c r="BA276" s="136"/>
      <c r="BB276" s="136"/>
      <c r="BC276" s="136"/>
      <c r="BD276" s="136"/>
    </row>
    <row r="277" spans="4:56" ht="24" customHeight="1">
      <c r="D277" s="194"/>
      <c r="E277" s="135"/>
      <c r="F277" s="136"/>
      <c r="G277" s="136"/>
      <c r="H277" s="215"/>
      <c r="I277" s="215"/>
      <c r="J277" s="215"/>
      <c r="K277" s="135"/>
      <c r="L277" s="144"/>
      <c r="M277" s="192"/>
      <c r="N277" s="192"/>
      <c r="O277" s="192"/>
      <c r="P277" s="192"/>
      <c r="Q277" s="182"/>
      <c r="R277" s="135"/>
      <c r="S277" s="135"/>
      <c r="T277" s="135"/>
      <c r="U277" s="192"/>
      <c r="V277" s="192"/>
      <c r="W277" s="135"/>
      <c r="X277" s="182"/>
      <c r="Y277" s="136"/>
      <c r="Z277" s="136"/>
      <c r="AA277" s="136"/>
      <c r="AB277" s="136"/>
      <c r="AC277" s="135"/>
      <c r="AD277" s="137"/>
      <c r="AE277" s="209"/>
      <c r="AF277" s="209"/>
      <c r="AG277" s="138"/>
      <c r="AH277" s="205"/>
      <c r="AI277" s="139"/>
      <c r="AJ277" s="136"/>
      <c r="AK277" s="140"/>
      <c r="AL277" s="136"/>
      <c r="AM277" s="136"/>
      <c r="AN277" s="136"/>
      <c r="AO277" s="136"/>
      <c r="AP277" s="183"/>
      <c r="AQ277" s="183"/>
      <c r="AR277" s="183"/>
      <c r="AS277" s="136"/>
      <c r="AT277" s="136"/>
      <c r="AU277" s="136"/>
      <c r="AV277" s="136"/>
      <c r="AW277" s="136"/>
      <c r="AX277" s="216"/>
      <c r="AY277" s="216"/>
      <c r="AZ277" s="216"/>
      <c r="BA277" s="136"/>
      <c r="BB277" s="136"/>
      <c r="BC277" s="136"/>
      <c r="BD277" s="136"/>
    </row>
    <row r="278" spans="4:56" ht="24" customHeight="1">
      <c r="D278" s="194"/>
      <c r="E278" s="135"/>
      <c r="F278" s="136"/>
      <c r="G278" s="136"/>
      <c r="H278" s="215"/>
      <c r="I278" s="215"/>
      <c r="J278" s="215"/>
      <c r="K278" s="135"/>
      <c r="L278" s="144"/>
      <c r="M278" s="192"/>
      <c r="N278" s="192"/>
      <c r="O278" s="192"/>
      <c r="P278" s="192"/>
      <c r="Q278" s="182"/>
      <c r="R278" s="135"/>
      <c r="S278" s="135"/>
      <c r="T278" s="135"/>
      <c r="U278" s="192"/>
      <c r="V278" s="192"/>
      <c r="W278" s="135"/>
      <c r="X278" s="182"/>
      <c r="Y278" s="136"/>
      <c r="Z278" s="136"/>
      <c r="AA278" s="136"/>
      <c r="AB278" s="136"/>
      <c r="AC278" s="135"/>
      <c r="AD278" s="137"/>
      <c r="AE278" s="209"/>
      <c r="AF278" s="209"/>
      <c r="AG278" s="138"/>
      <c r="AH278" s="205"/>
      <c r="AI278" s="139"/>
      <c r="AJ278" s="136"/>
      <c r="AK278" s="140"/>
      <c r="AL278" s="136"/>
      <c r="AM278" s="136"/>
      <c r="AN278" s="136"/>
      <c r="AO278" s="136"/>
      <c r="AP278" s="183"/>
      <c r="AQ278" s="183"/>
      <c r="AR278" s="183"/>
      <c r="AS278" s="136"/>
      <c r="AT278" s="136"/>
      <c r="AU278" s="136"/>
      <c r="AV278" s="136"/>
      <c r="AW278" s="136"/>
      <c r="AX278" s="216"/>
      <c r="AY278" s="216"/>
      <c r="AZ278" s="216"/>
      <c r="BA278" s="136"/>
      <c r="BB278" s="136"/>
      <c r="BC278" s="136"/>
      <c r="BD278" s="136"/>
    </row>
    <row r="279" spans="4:56" ht="24" customHeight="1">
      <c r="D279" s="194"/>
      <c r="E279" s="135"/>
      <c r="F279" s="136"/>
      <c r="G279" s="136"/>
      <c r="H279" s="215"/>
      <c r="I279" s="215"/>
      <c r="J279" s="215"/>
      <c r="K279" s="135"/>
      <c r="L279" s="144"/>
      <c r="M279" s="192"/>
      <c r="N279" s="192"/>
      <c r="O279" s="192"/>
      <c r="P279" s="192"/>
      <c r="Q279" s="182"/>
      <c r="R279" s="135"/>
      <c r="S279" s="135"/>
      <c r="T279" s="135"/>
      <c r="U279" s="192"/>
      <c r="V279" s="192"/>
      <c r="W279" s="135"/>
      <c r="X279" s="182"/>
      <c r="Y279" s="136"/>
      <c r="Z279" s="136"/>
      <c r="AA279" s="136"/>
      <c r="AB279" s="136"/>
      <c r="AC279" s="135"/>
      <c r="AD279" s="137"/>
      <c r="AE279" s="209"/>
      <c r="AF279" s="209"/>
      <c r="AG279" s="138"/>
      <c r="AH279" s="205"/>
      <c r="AI279" s="139"/>
      <c r="AJ279" s="136"/>
      <c r="AK279" s="140"/>
      <c r="AL279" s="136"/>
      <c r="AM279" s="136"/>
      <c r="AN279" s="136"/>
      <c r="AO279" s="136"/>
      <c r="AP279" s="183"/>
      <c r="AQ279" s="183"/>
      <c r="AR279" s="183"/>
      <c r="AS279" s="136"/>
      <c r="AT279" s="136"/>
      <c r="AU279" s="136"/>
      <c r="AV279" s="136"/>
      <c r="AW279" s="136"/>
      <c r="AX279" s="216"/>
      <c r="AY279" s="216"/>
      <c r="AZ279" s="216"/>
      <c r="BA279" s="136"/>
      <c r="BB279" s="136"/>
      <c r="BC279" s="136"/>
      <c r="BD279" s="136"/>
    </row>
    <row r="280" spans="4:56" ht="24" customHeight="1">
      <c r="D280" s="194"/>
      <c r="E280" s="135"/>
      <c r="F280" s="136"/>
      <c r="G280" s="136"/>
      <c r="H280" s="215"/>
      <c r="I280" s="215"/>
      <c r="J280" s="215"/>
      <c r="K280" s="135"/>
      <c r="L280" s="144"/>
      <c r="M280" s="192"/>
      <c r="N280" s="192"/>
      <c r="O280" s="192"/>
      <c r="P280" s="192"/>
      <c r="Q280" s="182"/>
      <c r="R280" s="135"/>
      <c r="S280" s="135"/>
      <c r="T280" s="135"/>
      <c r="U280" s="192"/>
      <c r="V280" s="192"/>
      <c r="W280" s="135"/>
      <c r="X280" s="182"/>
      <c r="Y280" s="136"/>
      <c r="Z280" s="136"/>
      <c r="AA280" s="136"/>
      <c r="AB280" s="136"/>
      <c r="AC280" s="135"/>
      <c r="AD280" s="137"/>
      <c r="AE280" s="209"/>
      <c r="AF280" s="209"/>
      <c r="AG280" s="138"/>
      <c r="AH280" s="205"/>
      <c r="AI280" s="139"/>
      <c r="AJ280" s="136"/>
      <c r="AK280" s="140"/>
      <c r="AL280" s="136"/>
      <c r="AM280" s="136"/>
      <c r="AN280" s="136"/>
      <c r="AO280" s="136"/>
      <c r="AP280" s="183"/>
      <c r="AQ280" s="183"/>
      <c r="AR280" s="183"/>
      <c r="AS280" s="136"/>
      <c r="AT280" s="136"/>
      <c r="AU280" s="136"/>
      <c r="AV280" s="136"/>
      <c r="AW280" s="136"/>
      <c r="AX280" s="216"/>
      <c r="AY280" s="216"/>
      <c r="AZ280" s="216"/>
      <c r="BA280" s="136"/>
      <c r="BB280" s="136"/>
      <c r="BC280" s="136"/>
      <c r="BD280" s="136"/>
    </row>
    <row r="281" spans="4:56" ht="24" customHeight="1">
      <c r="D281" s="194"/>
      <c r="E281" s="135"/>
      <c r="F281" s="136"/>
      <c r="G281" s="136"/>
      <c r="H281" s="215"/>
      <c r="I281" s="215"/>
      <c r="J281" s="215"/>
      <c r="K281" s="135"/>
      <c r="L281" s="144"/>
      <c r="M281" s="192"/>
      <c r="N281" s="192"/>
      <c r="O281" s="192"/>
      <c r="P281" s="192"/>
      <c r="Q281" s="182"/>
      <c r="R281" s="135"/>
      <c r="S281" s="135"/>
      <c r="T281" s="135"/>
      <c r="U281" s="192"/>
      <c r="V281" s="192"/>
      <c r="W281" s="135"/>
      <c r="X281" s="182"/>
      <c r="Y281" s="136"/>
      <c r="Z281" s="136"/>
      <c r="AA281" s="136"/>
      <c r="AB281" s="136"/>
      <c r="AC281" s="135"/>
      <c r="AD281" s="137"/>
      <c r="AE281" s="209"/>
      <c r="AF281" s="209"/>
      <c r="AG281" s="138"/>
      <c r="AH281" s="205"/>
      <c r="AI281" s="139"/>
      <c r="AJ281" s="136"/>
      <c r="AK281" s="140"/>
      <c r="AL281" s="136"/>
      <c r="AM281" s="136"/>
      <c r="AN281" s="136"/>
      <c r="AO281" s="136"/>
      <c r="AP281" s="183"/>
      <c r="AQ281" s="183"/>
      <c r="AR281" s="183"/>
      <c r="AS281" s="136"/>
      <c r="AT281" s="136"/>
      <c r="AU281" s="136"/>
      <c r="AV281" s="136"/>
      <c r="AW281" s="136"/>
      <c r="AX281" s="216"/>
      <c r="AY281" s="216"/>
      <c r="AZ281" s="216"/>
      <c r="BA281" s="136"/>
      <c r="BB281" s="136"/>
      <c r="BC281" s="136"/>
      <c r="BD281" s="136"/>
    </row>
    <row r="282" spans="4:56" ht="24" customHeight="1">
      <c r="D282" s="194"/>
      <c r="E282" s="135"/>
      <c r="F282" s="136"/>
      <c r="G282" s="136"/>
      <c r="H282" s="215"/>
      <c r="I282" s="215"/>
      <c r="J282" s="215"/>
      <c r="K282" s="135"/>
      <c r="L282" s="144"/>
      <c r="M282" s="192"/>
      <c r="N282" s="192"/>
      <c r="O282" s="192"/>
      <c r="P282" s="192"/>
      <c r="Q282" s="182"/>
      <c r="R282" s="135"/>
      <c r="S282" s="135"/>
      <c r="T282" s="135"/>
      <c r="U282" s="192"/>
      <c r="V282" s="192"/>
      <c r="W282" s="135"/>
      <c r="X282" s="182"/>
      <c r="Y282" s="136"/>
      <c r="Z282" s="136"/>
      <c r="AA282" s="136"/>
      <c r="AB282" s="136"/>
      <c r="AC282" s="135"/>
      <c r="AD282" s="137"/>
      <c r="AE282" s="209"/>
      <c r="AF282" s="209"/>
      <c r="AG282" s="138"/>
      <c r="AH282" s="205"/>
      <c r="AI282" s="139"/>
      <c r="AJ282" s="136"/>
      <c r="AK282" s="140"/>
      <c r="AL282" s="136"/>
      <c r="AM282" s="136"/>
      <c r="AN282" s="136"/>
      <c r="AO282" s="136"/>
      <c r="AP282" s="183"/>
      <c r="AQ282" s="183"/>
      <c r="AR282" s="183"/>
      <c r="AS282" s="136"/>
      <c r="AT282" s="136"/>
      <c r="AU282" s="136"/>
      <c r="AV282" s="136"/>
      <c r="AW282" s="136"/>
      <c r="AX282" s="216"/>
      <c r="AY282" s="216"/>
      <c r="AZ282" s="216"/>
      <c r="BA282" s="136"/>
      <c r="BB282" s="136"/>
      <c r="BC282" s="136"/>
      <c r="BD282" s="136"/>
    </row>
    <row r="283" spans="4:56" ht="24" customHeight="1">
      <c r="D283" s="194"/>
      <c r="E283" s="135"/>
      <c r="F283" s="136"/>
      <c r="G283" s="136"/>
      <c r="H283" s="215"/>
      <c r="I283" s="215"/>
      <c r="J283" s="215"/>
      <c r="K283" s="135"/>
      <c r="L283" s="144"/>
      <c r="M283" s="192"/>
      <c r="N283" s="192"/>
      <c r="O283" s="192"/>
      <c r="P283" s="192"/>
      <c r="Q283" s="182"/>
      <c r="R283" s="135"/>
      <c r="S283" s="135"/>
      <c r="T283" s="135"/>
      <c r="U283" s="192"/>
      <c r="V283" s="192"/>
      <c r="W283" s="135"/>
      <c r="X283" s="182"/>
      <c r="Y283" s="136"/>
      <c r="Z283" s="136"/>
      <c r="AA283" s="136"/>
      <c r="AB283" s="136"/>
      <c r="AC283" s="135"/>
      <c r="AD283" s="137"/>
      <c r="AE283" s="209"/>
      <c r="AF283" s="209"/>
      <c r="AG283" s="138"/>
      <c r="AH283" s="205"/>
      <c r="AI283" s="139"/>
      <c r="AJ283" s="136"/>
      <c r="AK283" s="140"/>
      <c r="AL283" s="136"/>
      <c r="AM283" s="136"/>
      <c r="AN283" s="136"/>
      <c r="AO283" s="136"/>
      <c r="AP283" s="183"/>
      <c r="AQ283" s="183"/>
      <c r="AR283" s="183"/>
      <c r="AS283" s="136"/>
      <c r="AT283" s="136"/>
      <c r="AU283" s="136"/>
      <c r="AV283" s="136"/>
      <c r="AW283" s="136"/>
      <c r="AX283" s="216"/>
      <c r="AY283" s="216"/>
      <c r="AZ283" s="216"/>
      <c r="BA283" s="136"/>
      <c r="BB283" s="136"/>
      <c r="BC283" s="136"/>
      <c r="BD283" s="136"/>
    </row>
    <row r="284" spans="4:56" ht="24" customHeight="1">
      <c r="D284" s="194"/>
      <c r="E284" s="135"/>
      <c r="F284" s="136"/>
      <c r="G284" s="136"/>
      <c r="H284" s="215"/>
      <c r="I284" s="215"/>
      <c r="J284" s="215"/>
      <c r="K284" s="135"/>
      <c r="L284" s="144"/>
      <c r="M284" s="192"/>
      <c r="N284" s="192"/>
      <c r="O284" s="192"/>
      <c r="P284" s="192"/>
      <c r="Q284" s="182"/>
      <c r="R284" s="135"/>
      <c r="S284" s="135"/>
      <c r="T284" s="135"/>
      <c r="U284" s="192"/>
      <c r="V284" s="192"/>
      <c r="W284" s="135"/>
      <c r="X284" s="182"/>
      <c r="Y284" s="136"/>
      <c r="Z284" s="136"/>
      <c r="AA284" s="136"/>
      <c r="AB284" s="136"/>
      <c r="AC284" s="135"/>
      <c r="AD284" s="137"/>
      <c r="AE284" s="209"/>
      <c r="AF284" s="209"/>
      <c r="AG284" s="138"/>
      <c r="AH284" s="205"/>
      <c r="AI284" s="139"/>
      <c r="AJ284" s="136"/>
      <c r="AK284" s="140"/>
      <c r="AL284" s="136"/>
      <c r="AM284" s="136"/>
      <c r="AN284" s="136"/>
      <c r="AO284" s="136"/>
      <c r="AP284" s="183"/>
      <c r="AQ284" s="183"/>
      <c r="AR284" s="183"/>
      <c r="AS284" s="136"/>
      <c r="AT284" s="136"/>
      <c r="AU284" s="136"/>
      <c r="AV284" s="136"/>
      <c r="AW284" s="136"/>
      <c r="AX284" s="216"/>
      <c r="AY284" s="216"/>
      <c r="AZ284" s="216"/>
      <c r="BA284" s="136"/>
      <c r="BB284" s="136"/>
      <c r="BC284" s="136"/>
      <c r="BD284" s="136"/>
    </row>
    <row r="285" spans="4:56" ht="24" customHeight="1">
      <c r="D285" s="194"/>
      <c r="E285" s="135"/>
      <c r="F285" s="136"/>
      <c r="G285" s="136"/>
      <c r="H285" s="215"/>
      <c r="I285" s="215"/>
      <c r="J285" s="215"/>
      <c r="K285" s="135"/>
      <c r="L285" s="144"/>
      <c r="M285" s="192"/>
      <c r="N285" s="192"/>
      <c r="O285" s="192"/>
      <c r="P285" s="192"/>
      <c r="Q285" s="182"/>
      <c r="R285" s="135"/>
      <c r="S285" s="135"/>
      <c r="T285" s="135"/>
      <c r="U285" s="192"/>
      <c r="V285" s="192"/>
      <c r="W285" s="135"/>
      <c r="X285" s="182"/>
      <c r="Y285" s="136"/>
      <c r="Z285" s="136"/>
      <c r="AA285" s="136"/>
      <c r="AB285" s="136"/>
      <c r="AC285" s="135"/>
      <c r="AD285" s="137"/>
      <c r="AE285" s="209"/>
      <c r="AF285" s="209"/>
      <c r="AG285" s="138"/>
      <c r="AH285" s="205"/>
      <c r="AI285" s="139"/>
      <c r="AJ285" s="136"/>
      <c r="AK285" s="140"/>
      <c r="AL285" s="136"/>
      <c r="AM285" s="136"/>
      <c r="AN285" s="136"/>
      <c r="AO285" s="136"/>
      <c r="AP285" s="183"/>
      <c r="AQ285" s="183"/>
      <c r="AR285" s="183"/>
      <c r="AS285" s="136"/>
      <c r="AT285" s="136"/>
      <c r="AU285" s="136"/>
      <c r="AV285" s="136"/>
      <c r="AW285" s="136"/>
      <c r="AX285" s="216"/>
      <c r="AY285" s="216"/>
      <c r="AZ285" s="216"/>
      <c r="BA285" s="136"/>
      <c r="BB285" s="136"/>
      <c r="BC285" s="136"/>
      <c r="BD285" s="136"/>
    </row>
    <row r="286" spans="4:56" ht="24" customHeight="1">
      <c r="D286" s="194"/>
      <c r="E286" s="135"/>
      <c r="F286" s="136"/>
      <c r="G286" s="136"/>
      <c r="H286" s="215"/>
      <c r="I286" s="215"/>
      <c r="J286" s="215"/>
      <c r="K286" s="135"/>
      <c r="L286" s="144"/>
      <c r="M286" s="192"/>
      <c r="N286" s="192"/>
      <c r="O286" s="192"/>
      <c r="P286" s="192"/>
      <c r="Q286" s="182"/>
      <c r="R286" s="135"/>
      <c r="S286" s="135"/>
      <c r="T286" s="135"/>
      <c r="U286" s="192"/>
      <c r="V286" s="192"/>
      <c r="W286" s="135"/>
      <c r="X286" s="182"/>
      <c r="Y286" s="136"/>
      <c r="Z286" s="136"/>
      <c r="AA286" s="136"/>
      <c r="AB286" s="136"/>
      <c r="AC286" s="135"/>
      <c r="AD286" s="137"/>
      <c r="AE286" s="209"/>
      <c r="AF286" s="209"/>
      <c r="AG286" s="138"/>
      <c r="AH286" s="205"/>
      <c r="AI286" s="139"/>
      <c r="AJ286" s="136"/>
      <c r="AK286" s="140"/>
      <c r="AL286" s="136"/>
      <c r="AM286" s="136"/>
      <c r="AN286" s="136"/>
      <c r="AO286" s="136"/>
      <c r="AP286" s="183"/>
      <c r="AQ286" s="183"/>
      <c r="AR286" s="183"/>
      <c r="AS286" s="136"/>
      <c r="AT286" s="136"/>
      <c r="AU286" s="136"/>
      <c r="AV286" s="136"/>
      <c r="AW286" s="136"/>
      <c r="AX286" s="216"/>
      <c r="AY286" s="216"/>
      <c r="AZ286" s="216"/>
      <c r="BA286" s="136"/>
      <c r="BB286" s="136"/>
      <c r="BC286" s="136"/>
      <c r="BD286" s="136"/>
    </row>
    <row r="287" spans="4:56" ht="24" customHeight="1">
      <c r="D287" s="194"/>
      <c r="E287" s="135"/>
      <c r="F287" s="136"/>
      <c r="G287" s="136"/>
      <c r="H287" s="215"/>
      <c r="I287" s="215"/>
      <c r="J287" s="215"/>
      <c r="K287" s="135"/>
      <c r="L287" s="144"/>
      <c r="M287" s="192"/>
      <c r="N287" s="192"/>
      <c r="O287" s="192"/>
      <c r="P287" s="192"/>
      <c r="Q287" s="182"/>
      <c r="R287" s="135"/>
      <c r="S287" s="135"/>
      <c r="T287" s="135"/>
      <c r="U287" s="192"/>
      <c r="V287" s="192"/>
      <c r="W287" s="135"/>
      <c r="X287" s="182"/>
      <c r="Y287" s="136"/>
      <c r="Z287" s="136"/>
      <c r="AA287" s="136"/>
      <c r="AB287" s="136"/>
      <c r="AC287" s="135"/>
      <c r="AD287" s="137"/>
      <c r="AE287" s="209"/>
      <c r="AF287" s="209"/>
      <c r="AG287" s="138"/>
      <c r="AH287" s="205"/>
      <c r="AI287" s="139"/>
      <c r="AJ287" s="136"/>
      <c r="AK287" s="140"/>
      <c r="AL287" s="136"/>
      <c r="AM287" s="136"/>
      <c r="AN287" s="136"/>
      <c r="AO287" s="136"/>
      <c r="AP287" s="183"/>
      <c r="AQ287" s="183"/>
      <c r="AR287" s="183"/>
      <c r="AS287" s="136"/>
      <c r="AT287" s="136"/>
      <c r="AU287" s="136"/>
      <c r="AV287" s="136"/>
      <c r="AW287" s="136"/>
      <c r="AX287" s="216"/>
      <c r="AY287" s="216"/>
      <c r="AZ287" s="216"/>
      <c r="BA287" s="136"/>
      <c r="BB287" s="136"/>
      <c r="BC287" s="136"/>
      <c r="BD287" s="136"/>
    </row>
    <row r="288" spans="4:56" ht="24" customHeight="1">
      <c r="D288" s="194"/>
      <c r="E288" s="135"/>
      <c r="F288" s="136"/>
      <c r="G288" s="136"/>
      <c r="H288" s="215"/>
      <c r="I288" s="215"/>
      <c r="J288" s="215"/>
      <c r="K288" s="135"/>
      <c r="L288" s="144"/>
      <c r="M288" s="192"/>
      <c r="N288" s="192"/>
      <c r="O288" s="192"/>
      <c r="P288" s="192"/>
      <c r="Q288" s="182"/>
      <c r="R288" s="135"/>
      <c r="S288" s="135"/>
      <c r="T288" s="135"/>
      <c r="U288" s="192"/>
      <c r="V288" s="192"/>
      <c r="W288" s="135"/>
      <c r="X288" s="182"/>
      <c r="Y288" s="136"/>
      <c r="Z288" s="136"/>
      <c r="AA288" s="136"/>
      <c r="AB288" s="136"/>
      <c r="AC288" s="135"/>
      <c r="AD288" s="137"/>
      <c r="AE288" s="209"/>
      <c r="AF288" s="209"/>
      <c r="AG288" s="138"/>
      <c r="AH288" s="205"/>
      <c r="AI288" s="139"/>
      <c r="AJ288" s="136"/>
      <c r="AK288" s="140"/>
      <c r="AL288" s="136"/>
      <c r="AM288" s="136"/>
      <c r="AN288" s="136"/>
      <c r="AO288" s="136"/>
      <c r="AP288" s="183"/>
      <c r="AQ288" s="183"/>
      <c r="AR288" s="183"/>
      <c r="AS288" s="136"/>
      <c r="AT288" s="136"/>
      <c r="AU288" s="136"/>
      <c r="AV288" s="136"/>
      <c r="AW288" s="136"/>
      <c r="AX288" s="216"/>
      <c r="AY288" s="216"/>
      <c r="AZ288" s="216"/>
      <c r="BA288" s="136"/>
      <c r="BB288" s="136"/>
      <c r="BC288" s="136"/>
      <c r="BD288" s="136"/>
    </row>
    <row r="289" spans="4:56" ht="24" customHeight="1">
      <c r="D289" s="194"/>
      <c r="E289" s="135"/>
      <c r="F289" s="136"/>
      <c r="G289" s="136"/>
      <c r="H289" s="215"/>
      <c r="I289" s="215"/>
      <c r="J289" s="215"/>
      <c r="K289" s="135"/>
      <c r="L289" s="144"/>
      <c r="M289" s="192"/>
      <c r="N289" s="192"/>
      <c r="O289" s="192"/>
      <c r="P289" s="192"/>
      <c r="Q289" s="182"/>
      <c r="R289" s="135"/>
      <c r="S289" s="135"/>
      <c r="T289" s="135"/>
      <c r="U289" s="192"/>
      <c r="V289" s="192"/>
      <c r="W289" s="135"/>
      <c r="X289" s="182"/>
      <c r="Y289" s="136"/>
      <c r="Z289" s="136"/>
      <c r="AA289" s="136"/>
      <c r="AB289" s="136"/>
      <c r="AC289" s="135"/>
      <c r="AD289" s="137"/>
      <c r="AE289" s="209"/>
      <c r="AF289" s="209"/>
      <c r="AG289" s="138"/>
      <c r="AH289" s="205"/>
      <c r="AI289" s="139"/>
      <c r="AJ289" s="136"/>
      <c r="AK289" s="140"/>
      <c r="AL289" s="136"/>
      <c r="AM289" s="136"/>
      <c r="AN289" s="136"/>
      <c r="AO289" s="136"/>
      <c r="AP289" s="183"/>
      <c r="AQ289" s="183"/>
      <c r="AR289" s="183"/>
      <c r="AS289" s="136"/>
      <c r="AT289" s="136"/>
      <c r="AU289" s="136"/>
      <c r="AV289" s="136"/>
      <c r="AW289" s="136"/>
      <c r="AX289" s="216"/>
      <c r="AY289" s="216"/>
      <c r="AZ289" s="216"/>
      <c r="BA289" s="136"/>
      <c r="BB289" s="136"/>
      <c r="BC289" s="136"/>
      <c r="BD289" s="136"/>
    </row>
    <row r="290" spans="4:56" ht="24" customHeight="1">
      <c r="D290" s="194"/>
      <c r="E290" s="135"/>
      <c r="F290" s="136"/>
      <c r="G290" s="136"/>
      <c r="H290" s="215"/>
      <c r="I290" s="215"/>
      <c r="J290" s="215"/>
      <c r="K290" s="135"/>
      <c r="L290" s="144"/>
      <c r="M290" s="192"/>
      <c r="N290" s="192"/>
      <c r="O290" s="192"/>
      <c r="P290" s="192"/>
      <c r="Q290" s="182"/>
      <c r="R290" s="135"/>
      <c r="S290" s="135"/>
      <c r="T290" s="135"/>
      <c r="U290" s="192"/>
      <c r="V290" s="192"/>
      <c r="W290" s="135"/>
      <c r="X290" s="182"/>
      <c r="Y290" s="136"/>
      <c r="Z290" s="136"/>
      <c r="AA290" s="136"/>
      <c r="AB290" s="136"/>
      <c r="AC290" s="135"/>
      <c r="AD290" s="137"/>
      <c r="AE290" s="209"/>
      <c r="AF290" s="209"/>
      <c r="AG290" s="138"/>
      <c r="AH290" s="205"/>
      <c r="AI290" s="139"/>
      <c r="AJ290" s="136"/>
      <c r="AK290" s="140"/>
      <c r="AL290" s="136"/>
      <c r="AM290" s="136"/>
      <c r="AN290" s="136"/>
      <c r="AO290" s="136"/>
      <c r="AP290" s="183"/>
      <c r="AQ290" s="183"/>
      <c r="AR290" s="183"/>
      <c r="AS290" s="136"/>
      <c r="AT290" s="136"/>
      <c r="AU290" s="136"/>
      <c r="AV290" s="136"/>
      <c r="AW290" s="136"/>
      <c r="AX290" s="216"/>
      <c r="AY290" s="216"/>
      <c r="AZ290" s="216"/>
      <c r="BA290" s="136"/>
      <c r="BB290" s="136"/>
      <c r="BC290" s="136"/>
      <c r="BD290" s="136"/>
    </row>
    <row r="291" spans="4:56" ht="24" customHeight="1">
      <c r="D291" s="194"/>
      <c r="E291" s="135"/>
      <c r="F291" s="136"/>
      <c r="G291" s="136"/>
      <c r="H291" s="215"/>
      <c r="I291" s="215"/>
      <c r="J291" s="215"/>
      <c r="K291" s="135"/>
      <c r="L291" s="144"/>
      <c r="M291" s="192"/>
      <c r="N291" s="192"/>
      <c r="O291" s="192"/>
      <c r="P291" s="192"/>
      <c r="Q291" s="182"/>
      <c r="R291" s="135"/>
      <c r="S291" s="135"/>
      <c r="T291" s="135"/>
      <c r="U291" s="192"/>
      <c r="V291" s="192"/>
      <c r="W291" s="135"/>
      <c r="X291" s="182"/>
      <c r="Y291" s="136"/>
      <c r="Z291" s="136"/>
      <c r="AA291" s="136"/>
      <c r="AB291" s="136"/>
      <c r="AC291" s="135"/>
      <c r="AD291" s="137"/>
      <c r="AE291" s="209"/>
      <c r="AF291" s="209"/>
      <c r="AG291" s="138"/>
      <c r="AH291" s="205"/>
      <c r="AI291" s="139"/>
      <c r="AJ291" s="136"/>
      <c r="AK291" s="140"/>
      <c r="AL291" s="136"/>
      <c r="AM291" s="136"/>
      <c r="AN291" s="136"/>
      <c r="AO291" s="136"/>
      <c r="AP291" s="183"/>
      <c r="AQ291" s="183"/>
      <c r="AR291" s="183"/>
      <c r="AS291" s="136"/>
      <c r="AT291" s="136"/>
      <c r="AU291" s="136"/>
      <c r="AV291" s="136"/>
      <c r="AW291" s="136"/>
      <c r="AX291" s="216"/>
      <c r="AY291" s="216"/>
      <c r="AZ291" s="216"/>
      <c r="BA291" s="136"/>
      <c r="BB291" s="136"/>
      <c r="BC291" s="136"/>
      <c r="BD291" s="136"/>
    </row>
    <row r="292" spans="4:56" ht="24" customHeight="1">
      <c r="D292" s="194"/>
      <c r="E292" s="135"/>
      <c r="F292" s="136"/>
      <c r="G292" s="136"/>
      <c r="H292" s="215"/>
      <c r="I292" s="215"/>
      <c r="J292" s="215"/>
      <c r="K292" s="135"/>
      <c r="L292" s="144"/>
      <c r="M292" s="192"/>
      <c r="N292" s="192"/>
      <c r="O292" s="192"/>
      <c r="P292" s="192"/>
      <c r="Q292" s="182"/>
      <c r="R292" s="135"/>
      <c r="S292" s="135"/>
      <c r="T292" s="135"/>
      <c r="U292" s="192"/>
      <c r="V292" s="192"/>
      <c r="W292" s="135"/>
      <c r="X292" s="182"/>
      <c r="Y292" s="136"/>
      <c r="Z292" s="136"/>
      <c r="AA292" s="136"/>
      <c r="AB292" s="136"/>
      <c r="AC292" s="135"/>
      <c r="AD292" s="137"/>
      <c r="AE292" s="209"/>
      <c r="AF292" s="209"/>
      <c r="AG292" s="138"/>
      <c r="AH292" s="205"/>
      <c r="AI292" s="139"/>
      <c r="AJ292" s="136"/>
      <c r="AK292" s="140"/>
      <c r="AL292" s="136"/>
      <c r="AM292" s="136"/>
      <c r="AN292" s="136"/>
      <c r="AO292" s="136"/>
      <c r="AP292" s="183"/>
      <c r="AQ292" s="183"/>
      <c r="AR292" s="183"/>
      <c r="AS292" s="136"/>
      <c r="AT292" s="136"/>
      <c r="AU292" s="136"/>
      <c r="AV292" s="136"/>
      <c r="AW292" s="136"/>
      <c r="AX292" s="216"/>
      <c r="AY292" s="216"/>
      <c r="AZ292" s="216"/>
      <c r="BA292" s="136"/>
      <c r="BB292" s="136"/>
      <c r="BC292" s="136"/>
      <c r="BD292" s="136"/>
    </row>
    <row r="293" spans="4:56" ht="24" customHeight="1">
      <c r="D293" s="194"/>
      <c r="E293" s="135"/>
      <c r="F293" s="136"/>
      <c r="G293" s="136"/>
      <c r="H293" s="215"/>
      <c r="I293" s="215"/>
      <c r="J293" s="215"/>
      <c r="K293" s="135"/>
      <c r="L293" s="144"/>
      <c r="M293" s="192"/>
      <c r="N293" s="192"/>
      <c r="O293" s="192"/>
      <c r="P293" s="192"/>
      <c r="Q293" s="182"/>
      <c r="R293" s="135"/>
      <c r="S293" s="135"/>
      <c r="T293" s="135"/>
      <c r="U293" s="192"/>
      <c r="V293" s="192"/>
      <c r="W293" s="135"/>
      <c r="X293" s="182"/>
      <c r="Y293" s="136"/>
      <c r="Z293" s="136"/>
      <c r="AA293" s="136"/>
      <c r="AB293" s="136"/>
      <c r="AC293" s="135"/>
      <c r="AD293" s="137"/>
      <c r="AE293" s="209"/>
      <c r="AF293" s="209"/>
      <c r="AG293" s="138"/>
      <c r="AH293" s="205"/>
      <c r="AI293" s="139"/>
      <c r="AJ293" s="136"/>
      <c r="AK293" s="140"/>
      <c r="AL293" s="136"/>
      <c r="AM293" s="136"/>
      <c r="AN293" s="136"/>
      <c r="AO293" s="136"/>
      <c r="AP293" s="183"/>
      <c r="AQ293" s="183"/>
      <c r="AR293" s="183"/>
      <c r="AS293" s="136"/>
      <c r="AT293" s="136"/>
      <c r="AU293" s="136"/>
      <c r="AV293" s="136"/>
      <c r="AW293" s="136"/>
      <c r="AX293" s="216"/>
      <c r="AY293" s="216"/>
      <c r="AZ293" s="216"/>
      <c r="BA293" s="136"/>
      <c r="BB293" s="136"/>
      <c r="BC293" s="136"/>
      <c r="BD293" s="136"/>
    </row>
    <row r="294" spans="4:56" ht="24" customHeight="1">
      <c r="D294" s="194"/>
      <c r="E294" s="135"/>
      <c r="F294" s="136"/>
      <c r="G294" s="136"/>
      <c r="H294" s="215"/>
      <c r="I294" s="215"/>
      <c r="J294" s="215"/>
      <c r="K294" s="135"/>
      <c r="L294" s="144"/>
      <c r="M294" s="192"/>
      <c r="N294" s="192"/>
      <c r="O294" s="192"/>
      <c r="P294" s="192"/>
      <c r="Q294" s="182"/>
      <c r="R294" s="135"/>
      <c r="S294" s="135"/>
      <c r="T294" s="135"/>
      <c r="U294" s="192"/>
      <c r="V294" s="192"/>
      <c r="W294" s="135"/>
      <c r="X294" s="182"/>
      <c r="Y294" s="136"/>
      <c r="Z294" s="136"/>
      <c r="AA294" s="136"/>
      <c r="AB294" s="136"/>
      <c r="AC294" s="135"/>
      <c r="AD294" s="137"/>
      <c r="AE294" s="209"/>
      <c r="AF294" s="209"/>
      <c r="AG294" s="138"/>
      <c r="AH294" s="205"/>
      <c r="AI294" s="139"/>
      <c r="AJ294" s="136"/>
      <c r="AK294" s="140"/>
      <c r="AL294" s="136"/>
      <c r="AM294" s="136"/>
      <c r="AN294" s="136"/>
      <c r="AO294" s="136"/>
      <c r="AP294" s="183"/>
      <c r="AQ294" s="183"/>
      <c r="AR294" s="183"/>
      <c r="AS294" s="136"/>
      <c r="AT294" s="136"/>
      <c r="AU294" s="136"/>
      <c r="AV294" s="136"/>
      <c r="AW294" s="136"/>
      <c r="AX294" s="216"/>
      <c r="AY294" s="216"/>
      <c r="AZ294" s="216"/>
      <c r="BA294" s="136"/>
      <c r="BB294" s="136"/>
      <c r="BC294" s="136"/>
      <c r="BD294" s="136"/>
    </row>
    <row r="295" spans="4:56" ht="24" customHeight="1">
      <c r="D295" s="194"/>
      <c r="E295" s="135"/>
      <c r="F295" s="136"/>
      <c r="G295" s="136"/>
      <c r="H295" s="215"/>
      <c r="I295" s="215"/>
      <c r="J295" s="215"/>
      <c r="K295" s="135"/>
      <c r="L295" s="144"/>
      <c r="M295" s="192"/>
      <c r="N295" s="192"/>
      <c r="O295" s="192"/>
      <c r="P295" s="192"/>
      <c r="Q295" s="182"/>
      <c r="R295" s="135"/>
      <c r="S295" s="135"/>
      <c r="T295" s="135"/>
      <c r="U295" s="192"/>
      <c r="V295" s="192"/>
      <c r="W295" s="135"/>
      <c r="X295" s="182"/>
      <c r="Y295" s="136"/>
      <c r="Z295" s="136"/>
      <c r="AA295" s="136"/>
      <c r="AB295" s="136"/>
      <c r="AC295" s="135"/>
      <c r="AD295" s="137"/>
      <c r="AE295" s="209"/>
      <c r="AF295" s="209"/>
      <c r="AG295" s="138"/>
      <c r="AH295" s="205"/>
      <c r="AI295" s="139"/>
      <c r="AJ295" s="136"/>
      <c r="AK295" s="140"/>
      <c r="AL295" s="136"/>
      <c r="AM295" s="136"/>
      <c r="AN295" s="136"/>
      <c r="AO295" s="136"/>
      <c r="AP295" s="183"/>
      <c r="AQ295" s="183"/>
      <c r="AR295" s="183"/>
      <c r="AS295" s="136"/>
      <c r="AT295" s="136"/>
      <c r="AU295" s="136"/>
      <c r="AV295" s="136"/>
      <c r="AW295" s="136"/>
      <c r="AX295" s="216"/>
      <c r="AY295" s="216"/>
      <c r="AZ295" s="216"/>
      <c r="BA295" s="136"/>
      <c r="BB295" s="136"/>
      <c r="BC295" s="136"/>
      <c r="BD295" s="136"/>
    </row>
    <row r="296" spans="4:56" ht="24" customHeight="1">
      <c r="D296" s="194"/>
      <c r="E296" s="135"/>
      <c r="F296" s="136"/>
      <c r="G296" s="136"/>
      <c r="H296" s="215"/>
      <c r="I296" s="215"/>
      <c r="J296" s="215"/>
      <c r="K296" s="135"/>
      <c r="L296" s="144"/>
      <c r="M296" s="192"/>
      <c r="N296" s="192"/>
      <c r="O296" s="192"/>
      <c r="P296" s="192"/>
      <c r="Q296" s="182"/>
      <c r="R296" s="135"/>
      <c r="S296" s="135"/>
      <c r="T296" s="135"/>
      <c r="U296" s="192"/>
      <c r="V296" s="192"/>
      <c r="W296" s="135"/>
      <c r="X296" s="182"/>
      <c r="Y296" s="136"/>
      <c r="Z296" s="136"/>
      <c r="AA296" s="136"/>
      <c r="AB296" s="136"/>
      <c r="AC296" s="135"/>
      <c r="AD296" s="137"/>
      <c r="AE296" s="209"/>
      <c r="AF296" s="209"/>
      <c r="AG296" s="138"/>
      <c r="AH296" s="205"/>
      <c r="AI296" s="139"/>
      <c r="AJ296" s="136"/>
      <c r="AK296" s="140"/>
      <c r="AL296" s="136"/>
      <c r="AM296" s="136"/>
      <c r="AN296" s="136"/>
      <c r="AO296" s="136"/>
      <c r="AP296" s="183"/>
      <c r="AQ296" s="183"/>
      <c r="AR296" s="183"/>
      <c r="AS296" s="136"/>
      <c r="AT296" s="136"/>
      <c r="AU296" s="136"/>
      <c r="AV296" s="136"/>
      <c r="AW296" s="136"/>
      <c r="AX296" s="216"/>
      <c r="AY296" s="216"/>
      <c r="AZ296" s="216"/>
      <c r="BA296" s="136"/>
      <c r="BB296" s="136"/>
      <c r="BC296" s="136"/>
      <c r="BD296" s="136"/>
    </row>
    <row r="297" spans="4:56" ht="24" customHeight="1">
      <c r="D297" s="194"/>
      <c r="E297" s="135"/>
      <c r="F297" s="136"/>
      <c r="G297" s="136"/>
      <c r="H297" s="215"/>
      <c r="I297" s="215"/>
      <c r="J297" s="215"/>
      <c r="K297" s="135"/>
      <c r="L297" s="144"/>
      <c r="M297" s="192"/>
      <c r="N297" s="192"/>
      <c r="O297" s="192"/>
      <c r="P297" s="192"/>
      <c r="Q297" s="182"/>
      <c r="R297" s="135"/>
      <c r="S297" s="135"/>
      <c r="T297" s="135"/>
      <c r="U297" s="192"/>
      <c r="V297" s="192"/>
      <c r="W297" s="135"/>
      <c r="X297" s="182"/>
      <c r="Y297" s="136"/>
      <c r="Z297" s="136"/>
      <c r="AA297" s="136"/>
      <c r="AB297" s="136"/>
      <c r="AC297" s="135"/>
      <c r="AD297" s="137"/>
      <c r="AE297" s="209"/>
      <c r="AF297" s="209"/>
      <c r="AG297" s="138"/>
      <c r="AH297" s="205"/>
      <c r="AI297" s="139"/>
      <c r="AJ297" s="136"/>
      <c r="AK297" s="140"/>
      <c r="AL297" s="136"/>
      <c r="AM297" s="136"/>
      <c r="AN297" s="136"/>
      <c r="AO297" s="136"/>
      <c r="AP297" s="183"/>
      <c r="AQ297" s="183"/>
      <c r="AR297" s="183"/>
      <c r="AS297" s="136"/>
      <c r="AT297" s="136"/>
      <c r="AU297" s="136"/>
      <c r="AV297" s="136"/>
      <c r="AW297" s="136"/>
      <c r="AX297" s="216"/>
      <c r="AY297" s="216"/>
      <c r="AZ297" s="216"/>
      <c r="BA297" s="136"/>
      <c r="BB297" s="136"/>
      <c r="BC297" s="136"/>
      <c r="BD297" s="136"/>
    </row>
    <row r="298" spans="4:56" ht="24" customHeight="1">
      <c r="D298" s="194"/>
      <c r="E298" s="135"/>
      <c r="F298" s="136"/>
      <c r="G298" s="136"/>
      <c r="H298" s="215"/>
      <c r="I298" s="215"/>
      <c r="J298" s="215"/>
      <c r="K298" s="135"/>
      <c r="L298" s="144"/>
      <c r="M298" s="192"/>
      <c r="N298" s="192"/>
      <c r="O298" s="192"/>
      <c r="P298" s="192"/>
      <c r="Q298" s="182"/>
      <c r="R298" s="135"/>
      <c r="S298" s="135"/>
      <c r="T298" s="135"/>
      <c r="U298" s="192"/>
      <c r="V298" s="192"/>
      <c r="W298" s="135"/>
      <c r="X298" s="182"/>
      <c r="Y298" s="136"/>
      <c r="Z298" s="136"/>
      <c r="AA298" s="136"/>
      <c r="AB298" s="136"/>
      <c r="AC298" s="135"/>
      <c r="AD298" s="137"/>
      <c r="AE298" s="209"/>
      <c r="AF298" s="209"/>
      <c r="AG298" s="138"/>
      <c r="AH298" s="205"/>
      <c r="AI298" s="139"/>
      <c r="AJ298" s="136"/>
      <c r="AK298" s="140"/>
      <c r="AL298" s="136"/>
      <c r="AM298" s="136"/>
      <c r="AN298" s="136"/>
      <c r="AO298" s="136"/>
      <c r="AP298" s="183"/>
      <c r="AQ298" s="183"/>
      <c r="AR298" s="183"/>
      <c r="AS298" s="136"/>
      <c r="AT298" s="136"/>
      <c r="AU298" s="136"/>
      <c r="AV298" s="136"/>
      <c r="AW298" s="136"/>
      <c r="AX298" s="216"/>
      <c r="AY298" s="216"/>
      <c r="AZ298" s="216"/>
      <c r="BA298" s="136"/>
      <c r="BB298" s="136"/>
      <c r="BC298" s="136"/>
      <c r="BD298" s="136"/>
    </row>
    <row r="299" spans="4:56" ht="24" customHeight="1">
      <c r="D299" s="194"/>
      <c r="E299" s="135"/>
      <c r="F299" s="136"/>
      <c r="G299" s="136"/>
      <c r="H299" s="215"/>
      <c r="I299" s="215"/>
      <c r="J299" s="215"/>
      <c r="K299" s="135"/>
      <c r="L299" s="144"/>
      <c r="M299" s="192"/>
      <c r="N299" s="192"/>
      <c r="O299" s="192"/>
      <c r="P299" s="192"/>
      <c r="Q299" s="182"/>
      <c r="R299" s="135"/>
      <c r="S299" s="135"/>
      <c r="T299" s="135"/>
      <c r="U299" s="192"/>
      <c r="V299" s="192"/>
      <c r="W299" s="135"/>
      <c r="X299" s="182"/>
      <c r="Y299" s="136"/>
      <c r="Z299" s="136"/>
      <c r="AA299" s="136"/>
      <c r="AB299" s="136"/>
      <c r="AC299" s="135"/>
      <c r="AD299" s="137"/>
      <c r="AE299" s="209"/>
      <c r="AF299" s="209"/>
      <c r="AG299" s="138"/>
      <c r="AH299" s="205"/>
      <c r="AI299" s="139"/>
      <c r="AJ299" s="136"/>
      <c r="AK299" s="140"/>
      <c r="AL299" s="136"/>
      <c r="AM299" s="136"/>
      <c r="AN299" s="136"/>
      <c r="AO299" s="136"/>
      <c r="AP299" s="183"/>
      <c r="AQ299" s="183"/>
      <c r="AR299" s="183"/>
      <c r="AS299" s="136"/>
      <c r="AT299" s="136"/>
      <c r="AU299" s="136"/>
      <c r="AV299" s="136"/>
      <c r="AW299" s="136"/>
      <c r="AX299" s="216"/>
      <c r="AY299" s="216"/>
      <c r="AZ299" s="216"/>
      <c r="BA299" s="136"/>
      <c r="BB299" s="136"/>
      <c r="BC299" s="136"/>
      <c r="BD299" s="136"/>
    </row>
    <row r="300" spans="4:56" ht="24" customHeight="1">
      <c r="D300" s="194"/>
      <c r="E300" s="135"/>
      <c r="F300" s="136"/>
      <c r="G300" s="136"/>
      <c r="H300" s="215"/>
      <c r="I300" s="215"/>
      <c r="J300" s="215"/>
      <c r="K300" s="135"/>
      <c r="L300" s="144"/>
      <c r="M300" s="192"/>
      <c r="N300" s="192"/>
      <c r="O300" s="192"/>
      <c r="P300" s="192"/>
      <c r="Q300" s="182"/>
      <c r="R300" s="135"/>
      <c r="S300" s="135"/>
      <c r="T300" s="135"/>
      <c r="U300" s="192"/>
      <c r="V300" s="192"/>
      <c r="W300" s="135"/>
      <c r="X300" s="182"/>
      <c r="Y300" s="136"/>
      <c r="Z300" s="136"/>
      <c r="AA300" s="136"/>
      <c r="AB300" s="136"/>
      <c r="AC300" s="135"/>
      <c r="AD300" s="137"/>
      <c r="AE300" s="209"/>
      <c r="AF300" s="209"/>
      <c r="AG300" s="138"/>
      <c r="AH300" s="205"/>
      <c r="AI300" s="139"/>
      <c r="AJ300" s="136"/>
      <c r="AK300" s="140"/>
      <c r="AL300" s="136"/>
      <c r="AM300" s="136"/>
      <c r="AN300" s="136"/>
      <c r="AO300" s="136"/>
      <c r="AP300" s="183"/>
      <c r="AQ300" s="183"/>
      <c r="AR300" s="183"/>
      <c r="AS300" s="136"/>
      <c r="AT300" s="136"/>
      <c r="AU300" s="136"/>
      <c r="AV300" s="136"/>
      <c r="AW300" s="136"/>
      <c r="AX300" s="216"/>
      <c r="AY300" s="216"/>
      <c r="AZ300" s="216"/>
      <c r="BA300" s="136"/>
      <c r="BB300" s="136"/>
      <c r="BC300" s="136"/>
      <c r="BD300" s="136"/>
    </row>
    <row r="301" spans="4:56" ht="24" customHeight="1">
      <c r="D301" s="194"/>
      <c r="E301" s="135"/>
      <c r="F301" s="136"/>
      <c r="G301" s="136"/>
      <c r="H301" s="215"/>
      <c r="I301" s="215"/>
      <c r="J301" s="215"/>
      <c r="K301" s="135"/>
      <c r="L301" s="144"/>
      <c r="M301" s="192"/>
      <c r="N301" s="192"/>
      <c r="O301" s="192"/>
      <c r="P301" s="192"/>
      <c r="Q301" s="182"/>
      <c r="R301" s="135"/>
      <c r="S301" s="135"/>
      <c r="T301" s="135"/>
      <c r="U301" s="192"/>
      <c r="V301" s="192"/>
      <c r="W301" s="135"/>
      <c r="X301" s="182"/>
      <c r="Y301" s="136"/>
      <c r="Z301" s="136"/>
      <c r="AA301" s="136"/>
      <c r="AB301" s="136"/>
      <c r="AC301" s="135"/>
      <c r="AD301" s="137"/>
      <c r="AE301" s="209"/>
      <c r="AF301" s="209"/>
      <c r="AG301" s="138"/>
      <c r="AH301" s="205"/>
      <c r="AI301" s="139"/>
      <c r="AJ301" s="136"/>
      <c r="AK301" s="140"/>
      <c r="AL301" s="136"/>
      <c r="AM301" s="136"/>
      <c r="AN301" s="136"/>
      <c r="AO301" s="136"/>
      <c r="AP301" s="183"/>
      <c r="AQ301" s="183"/>
      <c r="AR301" s="183"/>
      <c r="AS301" s="136"/>
      <c r="AT301" s="136"/>
      <c r="AU301" s="136"/>
      <c r="AV301" s="136"/>
      <c r="AW301" s="136"/>
      <c r="AX301" s="216"/>
      <c r="AY301" s="216"/>
      <c r="AZ301" s="216"/>
      <c r="BA301" s="136"/>
      <c r="BB301" s="136"/>
      <c r="BC301" s="136"/>
      <c r="BD301" s="136"/>
    </row>
    <row r="302" spans="4:56" ht="24" customHeight="1">
      <c r="D302" s="194"/>
      <c r="E302" s="135"/>
      <c r="F302" s="136"/>
      <c r="G302" s="136"/>
      <c r="H302" s="215"/>
      <c r="I302" s="215"/>
      <c r="J302" s="215"/>
      <c r="K302" s="135"/>
      <c r="L302" s="144"/>
      <c r="M302" s="192"/>
      <c r="N302" s="192"/>
      <c r="O302" s="192"/>
      <c r="P302" s="192"/>
      <c r="Q302" s="182"/>
      <c r="R302" s="135"/>
      <c r="S302" s="135"/>
      <c r="T302" s="135"/>
      <c r="U302" s="192"/>
      <c r="V302" s="192"/>
      <c r="W302" s="135"/>
      <c r="X302" s="182"/>
      <c r="Y302" s="136"/>
      <c r="Z302" s="136"/>
      <c r="AA302" s="136"/>
      <c r="AB302" s="136"/>
      <c r="AC302" s="135"/>
      <c r="AD302" s="137"/>
      <c r="AE302" s="209"/>
      <c r="AF302" s="209"/>
      <c r="AG302" s="138"/>
      <c r="AH302" s="205"/>
      <c r="AI302" s="139"/>
      <c r="AJ302" s="136"/>
      <c r="AK302" s="140"/>
      <c r="AL302" s="136"/>
      <c r="AM302" s="136"/>
      <c r="AN302" s="136"/>
      <c r="AO302" s="136"/>
      <c r="AP302" s="183"/>
      <c r="AQ302" s="183"/>
      <c r="AR302" s="183"/>
      <c r="AS302" s="136"/>
      <c r="AT302" s="136"/>
      <c r="AU302" s="136"/>
      <c r="AV302" s="136"/>
      <c r="AW302" s="136"/>
      <c r="AX302" s="216"/>
      <c r="AY302" s="216"/>
      <c r="AZ302" s="216"/>
      <c r="BA302" s="136"/>
      <c r="BB302" s="136"/>
      <c r="BC302" s="136"/>
      <c r="BD302" s="136"/>
    </row>
    <row r="303" spans="4:56" ht="24" customHeight="1">
      <c r="D303" s="194"/>
      <c r="E303" s="135"/>
      <c r="F303" s="136"/>
      <c r="G303" s="136"/>
      <c r="H303" s="215"/>
      <c r="I303" s="215"/>
      <c r="J303" s="215"/>
      <c r="K303" s="135"/>
      <c r="L303" s="144"/>
      <c r="M303" s="192"/>
      <c r="N303" s="192"/>
      <c r="O303" s="192"/>
      <c r="P303" s="192"/>
      <c r="Q303" s="182"/>
      <c r="R303" s="135"/>
      <c r="S303" s="135"/>
      <c r="T303" s="135"/>
      <c r="U303" s="192"/>
      <c r="V303" s="192"/>
      <c r="W303" s="135"/>
      <c r="X303" s="182"/>
      <c r="Y303" s="136"/>
      <c r="Z303" s="136"/>
      <c r="AA303" s="136"/>
      <c r="AB303" s="136"/>
      <c r="AC303" s="135"/>
      <c r="AD303" s="137"/>
      <c r="AE303" s="209"/>
      <c r="AF303" s="209"/>
      <c r="AG303" s="138"/>
      <c r="AH303" s="205"/>
      <c r="AI303" s="139"/>
      <c r="AJ303" s="136"/>
      <c r="AK303" s="140"/>
      <c r="AL303" s="136"/>
      <c r="AM303" s="136"/>
      <c r="AN303" s="136"/>
      <c r="AO303" s="136"/>
      <c r="AP303" s="183"/>
      <c r="AQ303" s="183"/>
      <c r="AR303" s="183"/>
      <c r="AS303" s="136"/>
      <c r="AT303" s="136"/>
      <c r="AU303" s="136"/>
      <c r="AV303" s="136"/>
      <c r="AW303" s="136"/>
      <c r="AX303" s="216"/>
      <c r="AY303" s="216"/>
      <c r="AZ303" s="216"/>
      <c r="BA303" s="136"/>
      <c r="BB303" s="136"/>
      <c r="BC303" s="136"/>
      <c r="BD303" s="136"/>
    </row>
    <row r="304" spans="4:56" ht="24" customHeight="1">
      <c r="D304" s="194"/>
      <c r="E304" s="135"/>
      <c r="F304" s="136"/>
      <c r="G304" s="136"/>
      <c r="H304" s="215"/>
      <c r="I304" s="215"/>
      <c r="J304" s="215"/>
      <c r="K304" s="135"/>
      <c r="L304" s="144"/>
      <c r="M304" s="192"/>
      <c r="N304" s="192"/>
      <c r="O304" s="192"/>
      <c r="P304" s="192"/>
      <c r="Q304" s="182"/>
      <c r="R304" s="135"/>
      <c r="S304" s="135"/>
      <c r="T304" s="135"/>
      <c r="U304" s="192"/>
      <c r="V304" s="192"/>
      <c r="W304" s="135"/>
      <c r="X304" s="182"/>
      <c r="Y304" s="136"/>
      <c r="Z304" s="136"/>
      <c r="AA304" s="136"/>
      <c r="AB304" s="136"/>
      <c r="AC304" s="135"/>
      <c r="AD304" s="137"/>
      <c r="AE304" s="209"/>
      <c r="AF304" s="209"/>
      <c r="AG304" s="138"/>
      <c r="AH304" s="205"/>
      <c r="AI304" s="139"/>
      <c r="AJ304" s="136"/>
      <c r="AK304" s="140"/>
      <c r="AL304" s="136"/>
      <c r="AM304" s="136"/>
      <c r="AN304" s="136"/>
      <c r="AO304" s="136"/>
      <c r="AP304" s="183"/>
      <c r="AQ304" s="183"/>
      <c r="AR304" s="183"/>
      <c r="AS304" s="136"/>
      <c r="AT304" s="136"/>
      <c r="AU304" s="136"/>
      <c r="AV304" s="136"/>
      <c r="AW304" s="136"/>
      <c r="AX304" s="216"/>
      <c r="AY304" s="216"/>
      <c r="AZ304" s="216"/>
      <c r="BA304" s="136"/>
      <c r="BB304" s="136"/>
      <c r="BC304" s="136"/>
      <c r="BD304" s="136"/>
    </row>
    <row r="305" spans="4:56" ht="24" customHeight="1">
      <c r="D305" s="194"/>
      <c r="E305" s="135"/>
      <c r="F305" s="136"/>
      <c r="G305" s="136"/>
      <c r="H305" s="215"/>
      <c r="I305" s="215"/>
      <c r="J305" s="215"/>
      <c r="K305" s="135"/>
      <c r="L305" s="144"/>
      <c r="M305" s="192"/>
      <c r="N305" s="192"/>
      <c r="O305" s="192"/>
      <c r="P305" s="192"/>
      <c r="Q305" s="182"/>
      <c r="R305" s="135"/>
      <c r="S305" s="135"/>
      <c r="T305" s="135"/>
      <c r="U305" s="192"/>
      <c r="V305" s="192"/>
      <c r="W305" s="135"/>
      <c r="X305" s="182"/>
      <c r="Y305" s="136"/>
      <c r="Z305" s="136"/>
      <c r="AA305" s="136"/>
      <c r="AB305" s="136"/>
      <c r="AC305" s="135"/>
      <c r="AD305" s="137"/>
      <c r="AE305" s="209"/>
      <c r="AF305" s="209"/>
      <c r="AG305" s="138"/>
      <c r="AH305" s="205"/>
      <c r="AI305" s="139"/>
      <c r="AJ305" s="136"/>
      <c r="AK305" s="140"/>
      <c r="AL305" s="136"/>
      <c r="AM305" s="136"/>
      <c r="AN305" s="136"/>
      <c r="AO305" s="136"/>
      <c r="AP305" s="183"/>
      <c r="AQ305" s="183"/>
      <c r="AR305" s="183"/>
      <c r="AS305" s="136"/>
      <c r="AT305" s="136"/>
      <c r="AU305" s="136"/>
      <c r="AV305" s="136"/>
      <c r="AW305" s="136"/>
      <c r="AX305" s="216"/>
      <c r="AY305" s="216"/>
      <c r="AZ305" s="216"/>
      <c r="BA305" s="136"/>
      <c r="BB305" s="136"/>
      <c r="BC305" s="136"/>
      <c r="BD305" s="136"/>
    </row>
    <row r="306" spans="4:56" ht="24" customHeight="1">
      <c r="D306" s="194"/>
      <c r="E306" s="135"/>
      <c r="F306" s="136"/>
      <c r="G306" s="136"/>
      <c r="H306" s="215"/>
      <c r="I306" s="215"/>
      <c r="J306" s="215"/>
      <c r="K306" s="135"/>
      <c r="L306" s="144"/>
      <c r="M306" s="192"/>
      <c r="N306" s="192"/>
      <c r="O306" s="192"/>
      <c r="P306" s="192"/>
      <c r="Q306" s="182"/>
      <c r="R306" s="135"/>
      <c r="S306" s="135"/>
      <c r="T306" s="135"/>
      <c r="U306" s="192"/>
      <c r="V306" s="192"/>
      <c r="W306" s="135"/>
      <c r="X306" s="182"/>
      <c r="Y306" s="136"/>
      <c r="Z306" s="136"/>
      <c r="AA306" s="136"/>
      <c r="AB306" s="136"/>
      <c r="AC306" s="135"/>
      <c r="AD306" s="137"/>
      <c r="AE306" s="209"/>
      <c r="AF306" s="209"/>
      <c r="AG306" s="138"/>
      <c r="AH306" s="205"/>
      <c r="AI306" s="139"/>
      <c r="AJ306" s="136"/>
      <c r="AK306" s="140"/>
      <c r="AL306" s="136"/>
      <c r="AM306" s="136"/>
      <c r="AN306" s="136"/>
      <c r="AO306" s="136"/>
      <c r="AP306" s="183"/>
      <c r="AQ306" s="183"/>
      <c r="AR306" s="183"/>
      <c r="AS306" s="136"/>
      <c r="AT306" s="136"/>
      <c r="AU306" s="136"/>
      <c r="AV306" s="136"/>
      <c r="AW306" s="136"/>
      <c r="AX306" s="216"/>
      <c r="AY306" s="216"/>
      <c r="AZ306" s="216"/>
      <c r="BA306" s="136"/>
      <c r="BB306" s="136"/>
      <c r="BC306" s="136"/>
      <c r="BD306" s="136"/>
    </row>
    <row r="307" spans="4:56" ht="24" customHeight="1">
      <c r="D307" s="194"/>
      <c r="E307" s="135"/>
      <c r="F307" s="136"/>
      <c r="G307" s="136"/>
      <c r="H307" s="215"/>
      <c r="I307" s="215"/>
      <c r="J307" s="215"/>
      <c r="K307" s="135"/>
      <c r="L307" s="144"/>
      <c r="M307" s="192"/>
      <c r="N307" s="192"/>
      <c r="O307" s="192"/>
      <c r="P307" s="192"/>
      <c r="Q307" s="182"/>
      <c r="R307" s="135"/>
      <c r="S307" s="135"/>
      <c r="T307" s="135"/>
      <c r="U307" s="192"/>
      <c r="V307" s="192"/>
      <c r="W307" s="135"/>
      <c r="X307" s="182"/>
      <c r="Y307" s="136"/>
      <c r="Z307" s="136"/>
      <c r="AA307" s="136"/>
      <c r="AB307" s="136"/>
      <c r="AC307" s="135"/>
      <c r="AD307" s="137"/>
      <c r="AE307" s="209"/>
      <c r="AF307" s="209"/>
      <c r="AG307" s="138"/>
      <c r="AH307" s="205"/>
      <c r="AI307" s="139"/>
      <c r="AJ307" s="136"/>
      <c r="AK307" s="140"/>
      <c r="AL307" s="136"/>
      <c r="AM307" s="136"/>
      <c r="AN307" s="136"/>
      <c r="AO307" s="136"/>
      <c r="AP307" s="183"/>
      <c r="AQ307" s="183"/>
      <c r="AR307" s="183"/>
      <c r="AS307" s="136"/>
      <c r="AT307" s="136"/>
      <c r="AU307" s="136"/>
      <c r="AV307" s="136"/>
      <c r="AW307" s="136"/>
      <c r="AX307" s="216"/>
      <c r="AY307" s="216"/>
      <c r="AZ307" s="216"/>
      <c r="BA307" s="136"/>
      <c r="BB307" s="136"/>
      <c r="BC307" s="136"/>
      <c r="BD307" s="136"/>
    </row>
    <row r="308" spans="4:56" ht="24" customHeight="1">
      <c r="D308" s="194"/>
      <c r="E308" s="135"/>
      <c r="F308" s="136"/>
      <c r="G308" s="136"/>
      <c r="H308" s="215"/>
      <c r="I308" s="215"/>
      <c r="J308" s="215"/>
      <c r="K308" s="135"/>
      <c r="L308" s="144"/>
      <c r="M308" s="192"/>
      <c r="N308" s="192"/>
      <c r="O308" s="192"/>
      <c r="P308" s="192"/>
      <c r="Q308" s="182"/>
      <c r="R308" s="135"/>
      <c r="S308" s="135"/>
      <c r="T308" s="135"/>
      <c r="U308" s="192"/>
      <c r="V308" s="192"/>
      <c r="W308" s="135"/>
      <c r="X308" s="182"/>
      <c r="Y308" s="136"/>
      <c r="Z308" s="136"/>
      <c r="AA308" s="136"/>
      <c r="AB308" s="136"/>
      <c r="AC308" s="135"/>
      <c r="AD308" s="137"/>
      <c r="AE308" s="209"/>
      <c r="AF308" s="209"/>
      <c r="AG308" s="138"/>
      <c r="AH308" s="205"/>
      <c r="AI308" s="139"/>
      <c r="AJ308" s="136"/>
      <c r="AK308" s="140"/>
      <c r="AL308" s="136"/>
      <c r="AM308" s="136"/>
      <c r="AN308" s="136"/>
      <c r="AO308" s="136"/>
      <c r="AP308" s="183"/>
      <c r="AQ308" s="183"/>
      <c r="AR308" s="183"/>
      <c r="AS308" s="136"/>
      <c r="AT308" s="136"/>
      <c r="AU308" s="136"/>
      <c r="AV308" s="136"/>
      <c r="AW308" s="136"/>
      <c r="AX308" s="216"/>
      <c r="AY308" s="216"/>
      <c r="AZ308" s="216"/>
      <c r="BA308" s="136"/>
      <c r="BB308" s="136"/>
      <c r="BC308" s="136"/>
      <c r="BD308" s="136"/>
    </row>
    <row r="309" spans="4:56" ht="24" customHeight="1">
      <c r="D309" s="194"/>
      <c r="E309" s="135"/>
      <c r="F309" s="136"/>
      <c r="G309" s="136"/>
      <c r="H309" s="215"/>
      <c r="I309" s="215"/>
      <c r="J309" s="215"/>
      <c r="K309" s="135"/>
      <c r="L309" s="144"/>
      <c r="M309" s="192"/>
      <c r="N309" s="192"/>
      <c r="O309" s="192"/>
      <c r="P309" s="192"/>
      <c r="Q309" s="182"/>
      <c r="R309" s="135"/>
      <c r="S309" s="135"/>
      <c r="T309" s="135"/>
      <c r="U309" s="192"/>
      <c r="V309" s="192"/>
      <c r="W309" s="135"/>
      <c r="X309" s="182"/>
      <c r="Y309" s="136"/>
      <c r="Z309" s="136"/>
      <c r="AA309" s="136"/>
      <c r="AB309" s="136"/>
      <c r="AC309" s="135"/>
      <c r="AD309" s="137"/>
      <c r="AE309" s="209"/>
      <c r="AF309" s="209"/>
      <c r="AG309" s="138"/>
      <c r="AH309" s="205"/>
      <c r="AI309" s="139"/>
      <c r="AJ309" s="136"/>
      <c r="AK309" s="140"/>
      <c r="AL309" s="136"/>
      <c r="AM309" s="136"/>
      <c r="AN309" s="136"/>
      <c r="AO309" s="136"/>
      <c r="AP309" s="183"/>
      <c r="AQ309" s="183"/>
      <c r="AR309" s="183"/>
      <c r="AS309" s="136"/>
      <c r="AT309" s="136"/>
      <c r="AU309" s="136"/>
      <c r="AV309" s="136"/>
      <c r="AW309" s="136"/>
      <c r="AX309" s="216"/>
      <c r="AY309" s="216"/>
      <c r="AZ309" s="216"/>
      <c r="BA309" s="136"/>
      <c r="BB309" s="136"/>
      <c r="BC309" s="136"/>
      <c r="BD309" s="136"/>
    </row>
    <row r="310" spans="4:56" ht="24" customHeight="1">
      <c r="D310" s="194"/>
      <c r="E310" s="135"/>
      <c r="F310" s="136"/>
      <c r="G310" s="136"/>
      <c r="H310" s="215"/>
      <c r="I310" s="215"/>
      <c r="J310" s="215"/>
      <c r="K310" s="135"/>
      <c r="L310" s="144"/>
      <c r="M310" s="192"/>
      <c r="N310" s="192"/>
      <c r="O310" s="192"/>
      <c r="P310" s="192"/>
      <c r="Q310" s="182"/>
      <c r="R310" s="135"/>
      <c r="S310" s="135"/>
      <c r="T310" s="135"/>
      <c r="U310" s="192"/>
      <c r="V310" s="192"/>
      <c r="W310" s="135"/>
      <c r="X310" s="182"/>
      <c r="Y310" s="136"/>
      <c r="Z310" s="136"/>
      <c r="AA310" s="136"/>
      <c r="AB310" s="136"/>
      <c r="AC310" s="135"/>
      <c r="AD310" s="137"/>
      <c r="AE310" s="209"/>
      <c r="AF310" s="209"/>
      <c r="AG310" s="138"/>
      <c r="AH310" s="205"/>
      <c r="AI310" s="139"/>
      <c r="AJ310" s="136"/>
      <c r="AK310" s="140"/>
      <c r="AL310" s="136"/>
      <c r="AM310" s="136"/>
      <c r="AN310" s="136"/>
      <c r="AO310" s="136"/>
      <c r="AP310" s="183"/>
      <c r="AQ310" s="183"/>
      <c r="AR310" s="183"/>
      <c r="AS310" s="136"/>
      <c r="AT310" s="136"/>
      <c r="AU310" s="136"/>
      <c r="AV310" s="136"/>
      <c r="AW310" s="136"/>
      <c r="AX310" s="216"/>
      <c r="AY310" s="216"/>
      <c r="AZ310" s="216"/>
      <c r="BA310" s="136"/>
      <c r="BB310" s="136"/>
      <c r="BC310" s="136"/>
      <c r="BD310" s="136"/>
    </row>
    <row r="311" spans="4:56" ht="24" customHeight="1">
      <c r="D311" s="194"/>
      <c r="E311" s="135"/>
      <c r="F311" s="136"/>
      <c r="G311" s="136"/>
      <c r="H311" s="215"/>
      <c r="I311" s="215"/>
      <c r="J311" s="215"/>
      <c r="K311" s="135"/>
      <c r="L311" s="144"/>
      <c r="M311" s="192"/>
      <c r="N311" s="192"/>
      <c r="O311" s="192"/>
      <c r="P311" s="192"/>
      <c r="Q311" s="182"/>
      <c r="R311" s="135"/>
      <c r="S311" s="135"/>
      <c r="T311" s="135"/>
      <c r="U311" s="192"/>
      <c r="V311" s="192"/>
      <c r="W311" s="135"/>
      <c r="X311" s="182"/>
      <c r="Y311" s="136"/>
      <c r="Z311" s="136"/>
      <c r="AA311" s="136"/>
      <c r="AB311" s="136"/>
      <c r="AC311" s="135"/>
      <c r="AD311" s="137"/>
      <c r="AE311" s="209"/>
      <c r="AF311" s="209"/>
      <c r="AG311" s="138"/>
      <c r="AH311" s="205"/>
      <c r="AI311" s="139"/>
      <c r="AJ311" s="136"/>
      <c r="AK311" s="140"/>
      <c r="AL311" s="136"/>
      <c r="AM311" s="136"/>
      <c r="AN311" s="136"/>
      <c r="AO311" s="136"/>
      <c r="AP311" s="183"/>
      <c r="AQ311" s="183"/>
      <c r="AR311" s="183"/>
      <c r="AS311" s="136"/>
      <c r="AT311" s="136"/>
      <c r="AU311" s="136"/>
      <c r="AV311" s="136"/>
      <c r="AW311" s="136"/>
      <c r="AX311" s="216"/>
      <c r="AY311" s="216"/>
      <c r="AZ311" s="216"/>
      <c r="BA311" s="136"/>
      <c r="BB311" s="136"/>
      <c r="BC311" s="136"/>
      <c r="BD311" s="136"/>
    </row>
    <row r="312" spans="4:56" ht="24" customHeight="1">
      <c r="D312" s="194"/>
      <c r="E312" s="135"/>
      <c r="F312" s="136"/>
      <c r="G312" s="136"/>
      <c r="H312" s="215"/>
      <c r="I312" s="215"/>
      <c r="J312" s="215"/>
      <c r="K312" s="135"/>
      <c r="L312" s="144"/>
      <c r="M312" s="192"/>
      <c r="N312" s="192"/>
      <c r="O312" s="192"/>
      <c r="P312" s="192"/>
      <c r="Q312" s="182"/>
      <c r="R312" s="135"/>
      <c r="S312" s="135"/>
      <c r="T312" s="135"/>
      <c r="U312" s="192"/>
      <c r="V312" s="192"/>
      <c r="W312" s="135"/>
      <c r="X312" s="182"/>
      <c r="Y312" s="136"/>
      <c r="Z312" s="136"/>
      <c r="AA312" s="136"/>
      <c r="AB312" s="136"/>
      <c r="AC312" s="135"/>
      <c r="AD312" s="137"/>
      <c r="AE312" s="209"/>
      <c r="AF312" s="209"/>
      <c r="AG312" s="138"/>
      <c r="AH312" s="205"/>
      <c r="AI312" s="139"/>
      <c r="AJ312" s="136"/>
      <c r="AK312" s="140"/>
      <c r="AL312" s="136"/>
      <c r="AM312" s="136"/>
      <c r="AN312" s="136"/>
      <c r="AO312" s="136"/>
      <c r="AP312" s="183"/>
      <c r="AQ312" s="183"/>
      <c r="AR312" s="183"/>
      <c r="AS312" s="136"/>
      <c r="AT312" s="136"/>
      <c r="AU312" s="136"/>
      <c r="AV312" s="136"/>
      <c r="AW312" s="136"/>
      <c r="AX312" s="216"/>
      <c r="AY312" s="216"/>
      <c r="AZ312" s="216"/>
      <c r="BA312" s="136"/>
      <c r="BB312" s="136"/>
      <c r="BC312" s="136"/>
      <c r="BD312" s="136"/>
    </row>
    <row r="313" spans="4:56" ht="24" customHeight="1">
      <c r="D313" s="194"/>
      <c r="E313" s="135"/>
      <c r="F313" s="136"/>
      <c r="G313" s="136"/>
      <c r="H313" s="215"/>
      <c r="I313" s="215"/>
      <c r="J313" s="215"/>
      <c r="K313" s="135"/>
      <c r="L313" s="144"/>
      <c r="M313" s="192"/>
      <c r="N313" s="192"/>
      <c r="O313" s="192"/>
      <c r="P313" s="192"/>
      <c r="Q313" s="182"/>
      <c r="R313" s="135"/>
      <c r="S313" s="135"/>
      <c r="T313" s="135"/>
      <c r="U313" s="192"/>
      <c r="V313" s="192"/>
      <c r="W313" s="135"/>
      <c r="X313" s="182"/>
      <c r="Y313" s="136"/>
      <c r="Z313" s="136"/>
      <c r="AA313" s="136"/>
      <c r="AB313" s="136"/>
      <c r="AC313" s="135"/>
      <c r="AD313" s="137"/>
      <c r="AE313" s="209"/>
      <c r="AF313" s="209"/>
      <c r="AG313" s="138"/>
      <c r="AH313" s="205"/>
      <c r="AI313" s="139"/>
      <c r="AJ313" s="136"/>
      <c r="AK313" s="140"/>
      <c r="AL313" s="136"/>
      <c r="AM313" s="136"/>
      <c r="AN313" s="136"/>
      <c r="AO313" s="136"/>
      <c r="AP313" s="183"/>
      <c r="AQ313" s="183"/>
      <c r="AR313" s="183"/>
      <c r="AS313" s="136"/>
      <c r="AT313" s="136"/>
      <c r="AU313" s="136"/>
      <c r="AV313" s="136"/>
      <c r="AW313" s="136"/>
      <c r="AX313" s="216"/>
      <c r="AY313" s="216"/>
      <c r="AZ313" s="216"/>
      <c r="BA313" s="136"/>
      <c r="BB313" s="136"/>
      <c r="BC313" s="136"/>
      <c r="BD313" s="136"/>
    </row>
    <row r="314" spans="4:56" ht="24" customHeight="1">
      <c r="D314" s="194"/>
      <c r="E314" s="135"/>
      <c r="F314" s="136"/>
      <c r="G314" s="136"/>
      <c r="H314" s="215"/>
      <c r="I314" s="215"/>
      <c r="J314" s="215"/>
      <c r="K314" s="135"/>
      <c r="L314" s="144"/>
      <c r="M314" s="192"/>
      <c r="N314" s="192"/>
      <c r="O314" s="192"/>
      <c r="P314" s="192"/>
      <c r="Q314" s="182"/>
      <c r="R314" s="135"/>
      <c r="S314" s="135"/>
      <c r="T314" s="135"/>
      <c r="U314" s="192"/>
      <c r="V314" s="192"/>
      <c r="W314" s="135"/>
      <c r="X314" s="182"/>
      <c r="Y314" s="136"/>
      <c r="Z314" s="136"/>
      <c r="AA314" s="136"/>
      <c r="AB314" s="136"/>
      <c r="AC314" s="135"/>
      <c r="AD314" s="137"/>
      <c r="AE314" s="209"/>
      <c r="AF314" s="209"/>
      <c r="AG314" s="138"/>
      <c r="AH314" s="205"/>
      <c r="AI314" s="139"/>
      <c r="AJ314" s="136"/>
      <c r="AK314" s="140"/>
      <c r="AL314" s="136"/>
      <c r="AM314" s="136"/>
      <c r="AN314" s="136"/>
      <c r="AO314" s="136"/>
      <c r="AP314" s="183"/>
      <c r="AQ314" s="183"/>
      <c r="AR314" s="183"/>
      <c r="AS314" s="136"/>
      <c r="AT314" s="136"/>
      <c r="AU314" s="136"/>
      <c r="AV314" s="136"/>
      <c r="AW314" s="136"/>
      <c r="AX314" s="216"/>
      <c r="AY314" s="216"/>
      <c r="AZ314" s="216"/>
      <c r="BA314" s="136"/>
      <c r="BB314" s="136"/>
      <c r="BC314" s="136"/>
      <c r="BD314" s="136"/>
    </row>
    <row r="315" spans="4:56" ht="24" customHeight="1">
      <c r="D315" s="194"/>
      <c r="E315" s="135"/>
      <c r="F315" s="136"/>
      <c r="G315" s="136"/>
      <c r="H315" s="215"/>
      <c r="I315" s="215"/>
      <c r="J315" s="215"/>
      <c r="K315" s="135"/>
      <c r="L315" s="144"/>
      <c r="M315" s="192"/>
      <c r="N315" s="192"/>
      <c r="O315" s="192"/>
      <c r="P315" s="192"/>
      <c r="Q315" s="182"/>
      <c r="R315" s="135"/>
      <c r="S315" s="135"/>
      <c r="T315" s="135"/>
      <c r="U315" s="192"/>
      <c r="V315" s="192"/>
      <c r="W315" s="135"/>
      <c r="X315" s="182"/>
      <c r="Y315" s="136"/>
      <c r="Z315" s="136"/>
      <c r="AA315" s="136"/>
      <c r="AB315" s="136"/>
      <c r="AC315" s="135"/>
      <c r="AD315" s="137"/>
      <c r="AE315" s="209"/>
      <c r="AF315" s="209"/>
      <c r="AG315" s="138"/>
      <c r="AH315" s="205"/>
      <c r="AI315" s="139"/>
      <c r="AJ315" s="136"/>
      <c r="AK315" s="140"/>
      <c r="AL315" s="136"/>
      <c r="AM315" s="136"/>
      <c r="AN315" s="136"/>
      <c r="AO315" s="136"/>
      <c r="AP315" s="183"/>
      <c r="AQ315" s="183"/>
      <c r="AR315" s="183"/>
      <c r="AS315" s="136"/>
      <c r="AT315" s="136"/>
      <c r="AU315" s="136"/>
      <c r="AV315" s="136"/>
      <c r="AW315" s="136"/>
      <c r="AX315" s="216"/>
      <c r="AY315" s="216"/>
      <c r="AZ315" s="216"/>
      <c r="BA315" s="136"/>
      <c r="BB315" s="136"/>
      <c r="BC315" s="136"/>
      <c r="BD315" s="136"/>
    </row>
    <row r="316" spans="4:56" ht="24" customHeight="1">
      <c r="D316" s="194"/>
      <c r="E316" s="135"/>
      <c r="F316" s="136"/>
      <c r="G316" s="136"/>
      <c r="H316" s="215"/>
      <c r="I316" s="215"/>
      <c r="J316" s="215"/>
      <c r="K316" s="135"/>
      <c r="L316" s="144"/>
      <c r="M316" s="192"/>
      <c r="N316" s="192"/>
      <c r="O316" s="192"/>
      <c r="P316" s="192"/>
      <c r="Q316" s="182"/>
      <c r="R316" s="135"/>
      <c r="S316" s="135"/>
      <c r="T316" s="135"/>
      <c r="U316" s="192"/>
      <c r="V316" s="192"/>
      <c r="W316" s="135"/>
      <c r="X316" s="182"/>
      <c r="Y316" s="136"/>
      <c r="Z316" s="136"/>
      <c r="AA316" s="136"/>
      <c r="AB316" s="136"/>
      <c r="AC316" s="135"/>
      <c r="AD316" s="137"/>
      <c r="AE316" s="209"/>
      <c r="AF316" s="209"/>
      <c r="AG316" s="138"/>
      <c r="AH316" s="205"/>
      <c r="AI316" s="139"/>
      <c r="AJ316" s="136"/>
      <c r="AK316" s="140"/>
      <c r="AL316" s="136"/>
      <c r="AM316" s="136"/>
      <c r="AN316" s="136"/>
      <c r="AO316" s="136"/>
      <c r="AP316" s="183"/>
      <c r="AQ316" s="183"/>
      <c r="AR316" s="183"/>
      <c r="AS316" s="136"/>
      <c r="AT316" s="136"/>
      <c r="AU316" s="136"/>
      <c r="AV316" s="136"/>
      <c r="AW316" s="136"/>
      <c r="AX316" s="216"/>
      <c r="AY316" s="216"/>
      <c r="AZ316" s="216"/>
      <c r="BA316" s="136"/>
      <c r="BB316" s="136"/>
      <c r="BC316" s="136"/>
      <c r="BD316" s="136"/>
    </row>
    <row r="317" spans="4:56" ht="24" customHeight="1">
      <c r="D317" s="194"/>
      <c r="E317" s="135"/>
      <c r="F317" s="136"/>
      <c r="G317" s="136"/>
      <c r="H317" s="215"/>
      <c r="I317" s="215"/>
      <c r="J317" s="215"/>
      <c r="K317" s="135"/>
      <c r="L317" s="144"/>
      <c r="M317" s="192"/>
      <c r="N317" s="192"/>
      <c r="O317" s="192"/>
      <c r="P317" s="192"/>
      <c r="Q317" s="182"/>
      <c r="R317" s="135"/>
      <c r="S317" s="135"/>
      <c r="T317" s="135"/>
      <c r="U317" s="192"/>
      <c r="V317" s="192"/>
      <c r="W317" s="135"/>
      <c r="X317" s="182"/>
      <c r="Y317" s="136"/>
      <c r="Z317" s="136"/>
      <c r="AA317" s="136"/>
      <c r="AB317" s="136"/>
      <c r="AC317" s="135"/>
      <c r="AD317" s="137"/>
      <c r="AE317" s="209"/>
      <c r="AF317" s="209"/>
      <c r="AG317" s="138"/>
      <c r="AH317" s="205"/>
      <c r="AI317" s="139"/>
      <c r="AJ317" s="136"/>
      <c r="AK317" s="140"/>
      <c r="AL317" s="136"/>
      <c r="AM317" s="136"/>
      <c r="AN317" s="136"/>
      <c r="AO317" s="136"/>
      <c r="AP317" s="183"/>
      <c r="AQ317" s="183"/>
      <c r="AR317" s="183"/>
      <c r="AS317" s="136"/>
      <c r="AT317" s="136"/>
      <c r="AU317" s="136"/>
      <c r="AV317" s="136"/>
      <c r="AW317" s="136"/>
      <c r="AX317" s="216"/>
      <c r="AY317" s="216"/>
      <c r="AZ317" s="216"/>
      <c r="BA317" s="136"/>
      <c r="BB317" s="136"/>
      <c r="BC317" s="136"/>
      <c r="BD317" s="136"/>
    </row>
    <row r="318" spans="4:56" ht="24" customHeight="1">
      <c r="D318" s="194"/>
      <c r="E318" s="135"/>
      <c r="F318" s="136"/>
      <c r="G318" s="136"/>
      <c r="H318" s="215"/>
      <c r="I318" s="215"/>
      <c r="J318" s="215"/>
      <c r="K318" s="135"/>
      <c r="L318" s="144"/>
      <c r="M318" s="192"/>
      <c r="N318" s="192"/>
      <c r="O318" s="192"/>
      <c r="P318" s="192"/>
      <c r="Q318" s="182"/>
      <c r="R318" s="135"/>
      <c r="S318" s="135"/>
      <c r="T318" s="135"/>
      <c r="U318" s="192"/>
      <c r="V318" s="192"/>
      <c r="W318" s="135"/>
      <c r="X318" s="182"/>
      <c r="Y318" s="136"/>
      <c r="Z318" s="136"/>
      <c r="AA318" s="136"/>
      <c r="AB318" s="136"/>
      <c r="AC318" s="135"/>
      <c r="AD318" s="137"/>
      <c r="AE318" s="209"/>
      <c r="AF318" s="209"/>
      <c r="AG318" s="138"/>
      <c r="AH318" s="205"/>
      <c r="AI318" s="139"/>
      <c r="AJ318" s="136"/>
      <c r="AK318" s="140"/>
      <c r="AL318" s="136"/>
      <c r="AM318" s="136"/>
      <c r="AN318" s="136"/>
      <c r="AO318" s="136"/>
      <c r="AP318" s="183"/>
      <c r="AQ318" s="183"/>
      <c r="AR318" s="183"/>
      <c r="AS318" s="136"/>
      <c r="AT318" s="136"/>
      <c r="AU318" s="136"/>
      <c r="AV318" s="136"/>
      <c r="AW318" s="136"/>
      <c r="AX318" s="216"/>
      <c r="AY318" s="216"/>
      <c r="AZ318" s="216"/>
      <c r="BA318" s="136"/>
      <c r="BB318" s="136"/>
      <c r="BC318" s="136"/>
      <c r="BD318" s="136"/>
    </row>
    <row r="319" spans="4:56" ht="24" customHeight="1">
      <c r="D319" s="194"/>
      <c r="E319" s="135"/>
      <c r="F319" s="136"/>
      <c r="G319" s="136"/>
      <c r="H319" s="215"/>
      <c r="I319" s="215"/>
      <c r="J319" s="215"/>
      <c r="K319" s="135"/>
      <c r="L319" s="144"/>
      <c r="M319" s="192"/>
      <c r="N319" s="192"/>
      <c r="O319" s="192"/>
      <c r="P319" s="192"/>
      <c r="Q319" s="182"/>
      <c r="R319" s="135"/>
      <c r="S319" s="135"/>
      <c r="T319" s="135"/>
      <c r="U319" s="192"/>
      <c r="V319" s="192"/>
      <c r="W319" s="135"/>
      <c r="X319" s="182"/>
      <c r="Y319" s="136"/>
      <c r="Z319" s="136"/>
      <c r="AA319" s="136"/>
      <c r="AB319" s="136"/>
      <c r="AC319" s="135"/>
      <c r="AD319" s="137"/>
      <c r="AE319" s="209"/>
      <c r="AF319" s="209"/>
      <c r="AG319" s="138"/>
      <c r="AH319" s="205"/>
      <c r="AI319" s="139"/>
      <c r="AJ319" s="136"/>
      <c r="AK319" s="140"/>
      <c r="AL319" s="136"/>
      <c r="AM319" s="136"/>
      <c r="AN319" s="136"/>
      <c r="AO319" s="136"/>
      <c r="AP319" s="183"/>
      <c r="AQ319" s="183"/>
      <c r="AR319" s="183"/>
      <c r="AS319" s="136"/>
      <c r="AT319" s="136"/>
      <c r="AU319" s="136"/>
      <c r="AV319" s="136"/>
      <c r="AW319" s="136"/>
      <c r="AX319" s="216"/>
      <c r="AY319" s="216"/>
      <c r="AZ319" s="216"/>
      <c r="BA319" s="136"/>
      <c r="BB319" s="136"/>
      <c r="BC319" s="136"/>
      <c r="BD319" s="136"/>
    </row>
    <row r="320" spans="4:56" ht="24" customHeight="1">
      <c r="D320" s="194"/>
      <c r="E320" s="135"/>
      <c r="F320" s="136"/>
      <c r="G320" s="136"/>
      <c r="H320" s="215"/>
      <c r="I320" s="215"/>
      <c r="J320" s="215"/>
      <c r="K320" s="135"/>
      <c r="L320" s="144"/>
      <c r="M320" s="192"/>
      <c r="N320" s="192"/>
      <c r="O320" s="192"/>
      <c r="P320" s="192"/>
      <c r="Q320" s="182"/>
      <c r="R320" s="135"/>
      <c r="S320" s="135"/>
      <c r="T320" s="135"/>
      <c r="U320" s="192"/>
      <c r="V320" s="192"/>
      <c r="W320" s="135"/>
      <c r="X320" s="182"/>
      <c r="Y320" s="136"/>
      <c r="Z320" s="136"/>
      <c r="AA320" s="136"/>
      <c r="AB320" s="136"/>
      <c r="AC320" s="135"/>
      <c r="AD320" s="137"/>
      <c r="AE320" s="209"/>
      <c r="AF320" s="209"/>
      <c r="AG320" s="138"/>
      <c r="AH320" s="205"/>
      <c r="AI320" s="139"/>
      <c r="AJ320" s="136"/>
      <c r="AK320" s="140"/>
      <c r="AL320" s="136"/>
      <c r="AM320" s="136"/>
      <c r="AN320" s="136"/>
      <c r="AO320" s="136"/>
      <c r="AP320" s="183"/>
      <c r="AQ320" s="183"/>
      <c r="AR320" s="183"/>
      <c r="AS320" s="136"/>
      <c r="AT320" s="136"/>
      <c r="AU320" s="136"/>
      <c r="AV320" s="136"/>
      <c r="AW320" s="136"/>
      <c r="AX320" s="216"/>
      <c r="AY320" s="216"/>
      <c r="AZ320" s="216"/>
      <c r="BA320" s="136"/>
      <c r="BB320" s="136"/>
      <c r="BC320" s="136"/>
      <c r="BD320" s="136"/>
    </row>
    <row r="321" spans="4:56" ht="24" customHeight="1">
      <c r="D321" s="194"/>
      <c r="E321" s="135"/>
      <c r="F321" s="136"/>
      <c r="G321" s="136"/>
      <c r="H321" s="215"/>
      <c r="I321" s="215"/>
      <c r="J321" s="215"/>
      <c r="K321" s="135"/>
      <c r="L321" s="144"/>
      <c r="M321" s="192"/>
      <c r="N321" s="192"/>
      <c r="O321" s="192"/>
      <c r="P321" s="192"/>
      <c r="Q321" s="182"/>
      <c r="R321" s="135"/>
      <c r="S321" s="135"/>
      <c r="T321" s="135"/>
      <c r="U321" s="192"/>
      <c r="V321" s="192"/>
      <c r="W321" s="135"/>
      <c r="X321" s="182"/>
      <c r="Y321" s="136"/>
      <c r="Z321" s="136"/>
      <c r="AA321" s="136"/>
      <c r="AB321" s="136"/>
      <c r="AC321" s="135"/>
      <c r="AD321" s="137"/>
      <c r="AE321" s="209"/>
      <c r="AF321" s="209"/>
      <c r="AG321" s="138"/>
      <c r="AH321" s="205"/>
      <c r="AI321" s="139"/>
      <c r="AJ321" s="136"/>
      <c r="AK321" s="140"/>
      <c r="AL321" s="136"/>
      <c r="AM321" s="136"/>
      <c r="AN321" s="136"/>
      <c r="AO321" s="136"/>
      <c r="AP321" s="183"/>
      <c r="AQ321" s="183"/>
      <c r="AR321" s="183"/>
      <c r="AS321" s="136"/>
      <c r="AT321" s="136"/>
      <c r="AU321" s="136"/>
      <c r="AV321" s="136"/>
      <c r="AW321" s="136"/>
      <c r="AX321" s="216"/>
      <c r="AY321" s="216"/>
      <c r="AZ321" s="216"/>
      <c r="BA321" s="136"/>
      <c r="BB321" s="136"/>
      <c r="BC321" s="136"/>
      <c r="BD321" s="136"/>
    </row>
    <row r="322" spans="4:56" ht="24" customHeight="1">
      <c r="D322" s="194"/>
      <c r="E322" s="135"/>
      <c r="F322" s="136"/>
      <c r="G322" s="136"/>
      <c r="H322" s="215"/>
      <c r="I322" s="215"/>
      <c r="J322" s="215"/>
      <c r="K322" s="135"/>
      <c r="L322" s="144"/>
      <c r="M322" s="192"/>
      <c r="N322" s="192"/>
      <c r="O322" s="192"/>
      <c r="P322" s="192"/>
      <c r="Q322" s="182"/>
      <c r="R322" s="135"/>
      <c r="S322" s="135"/>
      <c r="T322" s="135"/>
      <c r="U322" s="192"/>
      <c r="V322" s="192"/>
      <c r="W322" s="135"/>
      <c r="X322" s="182"/>
      <c r="Y322" s="136"/>
      <c r="Z322" s="136"/>
      <c r="AA322" s="136"/>
      <c r="AB322" s="136"/>
      <c r="AC322" s="135"/>
      <c r="AD322" s="137"/>
      <c r="AE322" s="209"/>
      <c r="AF322" s="209"/>
      <c r="AG322" s="138"/>
      <c r="AH322" s="205"/>
      <c r="AI322" s="139"/>
      <c r="AJ322" s="136"/>
      <c r="AK322" s="140"/>
      <c r="AL322" s="136"/>
      <c r="AM322" s="136"/>
      <c r="AN322" s="136"/>
      <c r="AO322" s="136"/>
      <c r="AP322" s="183"/>
      <c r="AQ322" s="183"/>
      <c r="AR322" s="183"/>
      <c r="AS322" s="136"/>
      <c r="AT322" s="136"/>
      <c r="AU322" s="136"/>
      <c r="AV322" s="136"/>
      <c r="AW322" s="136"/>
      <c r="AX322" s="216"/>
      <c r="AY322" s="216"/>
      <c r="AZ322" s="216"/>
      <c r="BA322" s="136"/>
      <c r="BB322" s="136"/>
      <c r="BC322" s="136"/>
      <c r="BD322" s="136"/>
    </row>
    <row r="323" spans="4:56" ht="24" customHeight="1">
      <c r="D323" s="194"/>
      <c r="E323" s="135"/>
      <c r="F323" s="136"/>
      <c r="G323" s="136"/>
      <c r="H323" s="215"/>
      <c r="I323" s="215"/>
      <c r="J323" s="215"/>
      <c r="K323" s="135"/>
      <c r="L323" s="144"/>
      <c r="M323" s="192"/>
      <c r="N323" s="192"/>
      <c r="O323" s="192"/>
      <c r="P323" s="192"/>
      <c r="Q323" s="182"/>
      <c r="R323" s="135"/>
      <c r="S323" s="135"/>
      <c r="T323" s="135"/>
      <c r="U323" s="192"/>
      <c r="V323" s="192"/>
      <c r="W323" s="135"/>
      <c r="X323" s="182"/>
      <c r="Y323" s="136"/>
      <c r="Z323" s="136"/>
      <c r="AA323" s="136"/>
      <c r="AB323" s="136"/>
      <c r="AC323" s="135"/>
      <c r="AD323" s="137"/>
      <c r="AE323" s="209"/>
      <c r="AF323" s="209"/>
      <c r="AG323" s="138"/>
      <c r="AH323" s="205"/>
      <c r="AI323" s="139"/>
      <c r="AJ323" s="136"/>
      <c r="AK323" s="140"/>
      <c r="AL323" s="136"/>
      <c r="AM323" s="136"/>
      <c r="AN323" s="136"/>
      <c r="AO323" s="136"/>
      <c r="AP323" s="183"/>
      <c r="AQ323" s="183"/>
      <c r="AR323" s="183"/>
      <c r="AS323" s="136"/>
      <c r="AT323" s="136"/>
      <c r="AU323" s="136"/>
      <c r="AV323" s="136"/>
      <c r="AW323" s="136"/>
      <c r="AX323" s="216"/>
      <c r="AY323" s="216"/>
      <c r="AZ323" s="216"/>
      <c r="BA323" s="136"/>
      <c r="BB323" s="136"/>
      <c r="BC323" s="136"/>
      <c r="BD323" s="136"/>
    </row>
    <row r="324" spans="4:56" ht="24" customHeight="1">
      <c r="D324" s="194"/>
      <c r="E324" s="135"/>
      <c r="F324" s="136"/>
      <c r="G324" s="136"/>
      <c r="H324" s="215"/>
      <c r="I324" s="215"/>
      <c r="J324" s="215"/>
      <c r="K324" s="135"/>
      <c r="L324" s="144"/>
      <c r="M324" s="192"/>
      <c r="N324" s="192"/>
      <c r="O324" s="192"/>
      <c r="P324" s="192"/>
      <c r="Q324" s="182"/>
      <c r="R324" s="135"/>
      <c r="S324" s="135"/>
      <c r="T324" s="135"/>
      <c r="U324" s="192"/>
      <c r="V324" s="192"/>
      <c r="W324" s="135"/>
      <c r="X324" s="182"/>
      <c r="Y324" s="136"/>
      <c r="Z324" s="136"/>
      <c r="AA324" s="136"/>
      <c r="AB324" s="136"/>
      <c r="AC324" s="135"/>
      <c r="AD324" s="137"/>
      <c r="AE324" s="209"/>
      <c r="AF324" s="209"/>
      <c r="AG324" s="138"/>
      <c r="AH324" s="205"/>
      <c r="AI324" s="139"/>
      <c r="AJ324" s="136"/>
      <c r="AK324" s="140"/>
      <c r="AL324" s="136"/>
      <c r="AM324" s="136"/>
      <c r="AN324" s="136"/>
      <c r="AO324" s="136"/>
      <c r="AP324" s="183"/>
      <c r="AQ324" s="183"/>
      <c r="AR324" s="183"/>
      <c r="AS324" s="136"/>
      <c r="AT324" s="136"/>
      <c r="AU324" s="136"/>
      <c r="AV324" s="136"/>
      <c r="AW324" s="136"/>
      <c r="AX324" s="216"/>
      <c r="AY324" s="216"/>
      <c r="AZ324" s="216"/>
      <c r="BA324" s="136"/>
      <c r="BB324" s="136"/>
      <c r="BC324" s="136"/>
      <c r="BD324" s="136"/>
    </row>
    <row r="325" spans="4:56" ht="24" customHeight="1">
      <c r="D325" s="194"/>
      <c r="E325" s="135"/>
      <c r="F325" s="136"/>
      <c r="G325" s="136"/>
      <c r="H325" s="215"/>
      <c r="I325" s="215"/>
      <c r="J325" s="215"/>
      <c r="K325" s="135"/>
      <c r="L325" s="144"/>
      <c r="M325" s="192"/>
      <c r="N325" s="192"/>
      <c r="O325" s="192"/>
      <c r="P325" s="192"/>
      <c r="Q325" s="182"/>
      <c r="R325" s="135"/>
      <c r="S325" s="135"/>
      <c r="T325" s="135"/>
      <c r="U325" s="192"/>
      <c r="V325" s="192"/>
      <c r="W325" s="135"/>
      <c r="X325" s="182"/>
      <c r="Y325" s="136"/>
      <c r="Z325" s="136"/>
      <c r="AA325" s="136"/>
      <c r="AB325" s="136"/>
      <c r="AC325" s="135"/>
      <c r="AD325" s="137"/>
      <c r="AE325" s="209"/>
      <c r="AF325" s="209"/>
      <c r="AG325" s="138"/>
      <c r="AH325" s="205"/>
      <c r="AI325" s="139"/>
      <c r="AJ325" s="136"/>
      <c r="AK325" s="140"/>
      <c r="AL325" s="136"/>
      <c r="AM325" s="136"/>
      <c r="AN325" s="136"/>
      <c r="AO325" s="136"/>
      <c r="AP325" s="183"/>
      <c r="AQ325" s="183"/>
      <c r="AR325" s="183"/>
      <c r="AS325" s="136"/>
      <c r="AT325" s="136"/>
      <c r="AU325" s="136"/>
      <c r="AV325" s="136"/>
      <c r="AW325" s="136"/>
      <c r="AX325" s="216"/>
      <c r="AY325" s="216"/>
      <c r="AZ325" s="216"/>
      <c r="BA325" s="136"/>
      <c r="BB325" s="136"/>
      <c r="BC325" s="136"/>
      <c r="BD325" s="136"/>
    </row>
    <row r="326" spans="4:56" ht="24" customHeight="1">
      <c r="D326" s="194"/>
      <c r="E326" s="135"/>
      <c r="F326" s="136"/>
      <c r="G326" s="136"/>
      <c r="H326" s="215"/>
      <c r="I326" s="215"/>
      <c r="J326" s="215"/>
      <c r="K326" s="135"/>
      <c r="L326" s="144"/>
      <c r="M326" s="192"/>
      <c r="N326" s="192"/>
      <c r="O326" s="192"/>
      <c r="P326" s="192"/>
      <c r="Q326" s="182"/>
      <c r="R326" s="135"/>
      <c r="S326" s="135"/>
      <c r="T326" s="135"/>
      <c r="U326" s="192"/>
      <c r="V326" s="192"/>
      <c r="W326" s="135"/>
      <c r="X326" s="182"/>
      <c r="Y326" s="136"/>
      <c r="Z326" s="136"/>
      <c r="AA326" s="136"/>
      <c r="AB326" s="136"/>
      <c r="AC326" s="135"/>
      <c r="AD326" s="137"/>
      <c r="AE326" s="209"/>
      <c r="AF326" s="209"/>
      <c r="AG326" s="138"/>
      <c r="AH326" s="205"/>
      <c r="AI326" s="139"/>
      <c r="AJ326" s="136"/>
      <c r="AK326" s="140"/>
      <c r="AL326" s="136"/>
      <c r="AM326" s="136"/>
      <c r="AN326" s="136"/>
      <c r="AO326" s="136"/>
      <c r="AP326" s="183"/>
      <c r="AQ326" s="183"/>
      <c r="AR326" s="183"/>
      <c r="AS326" s="136"/>
      <c r="AT326" s="136"/>
      <c r="AU326" s="136"/>
      <c r="AV326" s="136"/>
      <c r="AW326" s="136"/>
      <c r="AX326" s="216"/>
      <c r="AY326" s="216"/>
      <c r="AZ326" s="216"/>
      <c r="BA326" s="136"/>
      <c r="BB326" s="136"/>
      <c r="BC326" s="136"/>
      <c r="BD326" s="136"/>
    </row>
    <row r="327" spans="4:56" ht="24" customHeight="1">
      <c r="D327" s="194"/>
      <c r="E327" s="135"/>
      <c r="F327" s="136"/>
      <c r="G327" s="136"/>
      <c r="H327" s="215"/>
      <c r="I327" s="215"/>
      <c r="J327" s="215"/>
      <c r="K327" s="135"/>
      <c r="L327" s="144"/>
      <c r="M327" s="192"/>
      <c r="N327" s="192"/>
      <c r="O327" s="192"/>
      <c r="P327" s="192"/>
      <c r="Q327" s="182"/>
      <c r="R327" s="135"/>
      <c r="S327" s="135"/>
      <c r="T327" s="135"/>
      <c r="U327" s="192"/>
      <c r="V327" s="192"/>
      <c r="W327" s="135"/>
      <c r="X327" s="182"/>
      <c r="Y327" s="136"/>
      <c r="Z327" s="136"/>
      <c r="AA327" s="136"/>
      <c r="AB327" s="136"/>
      <c r="AC327" s="135"/>
      <c r="AD327" s="137"/>
      <c r="AE327" s="209"/>
      <c r="AF327" s="209"/>
      <c r="AG327" s="138"/>
      <c r="AH327" s="205"/>
      <c r="AI327" s="139"/>
      <c r="AJ327" s="136"/>
      <c r="AK327" s="140"/>
      <c r="AL327" s="136"/>
      <c r="AM327" s="136"/>
      <c r="AN327" s="136"/>
      <c r="AO327" s="136"/>
      <c r="AP327" s="183"/>
      <c r="AQ327" s="183"/>
      <c r="AR327" s="183"/>
      <c r="AS327" s="136"/>
      <c r="AT327" s="136"/>
      <c r="AU327" s="136"/>
      <c r="AV327" s="136"/>
      <c r="AW327" s="136"/>
      <c r="AX327" s="216"/>
      <c r="AY327" s="216"/>
      <c r="AZ327" s="216"/>
      <c r="BA327" s="136"/>
      <c r="BB327" s="136"/>
      <c r="BC327" s="136"/>
      <c r="BD327" s="136"/>
    </row>
    <row r="328" spans="4:56" ht="24" customHeight="1">
      <c r="D328" s="194"/>
      <c r="E328" s="135"/>
      <c r="F328" s="136"/>
      <c r="G328" s="136"/>
      <c r="H328" s="215"/>
      <c r="I328" s="215"/>
      <c r="J328" s="215"/>
      <c r="K328" s="135"/>
      <c r="L328" s="144"/>
      <c r="M328" s="192"/>
      <c r="N328" s="192"/>
      <c r="O328" s="192"/>
      <c r="P328" s="192"/>
      <c r="Q328" s="182"/>
      <c r="R328" s="135"/>
      <c r="S328" s="135"/>
      <c r="T328" s="135"/>
      <c r="U328" s="192"/>
      <c r="V328" s="192"/>
      <c r="W328" s="135"/>
      <c r="X328" s="182"/>
      <c r="Y328" s="136"/>
      <c r="Z328" s="136"/>
      <c r="AA328" s="136"/>
      <c r="AB328" s="136"/>
      <c r="AC328" s="135"/>
      <c r="AD328" s="137"/>
      <c r="AE328" s="209"/>
      <c r="AF328" s="209"/>
      <c r="AG328" s="138"/>
      <c r="AH328" s="205"/>
      <c r="AI328" s="139"/>
      <c r="AJ328" s="136"/>
      <c r="AK328" s="140"/>
      <c r="AL328" s="136"/>
      <c r="AM328" s="136"/>
      <c r="AN328" s="136"/>
      <c r="AO328" s="136"/>
      <c r="AP328" s="183"/>
      <c r="AQ328" s="183"/>
      <c r="AR328" s="183"/>
      <c r="AS328" s="136"/>
      <c r="AT328" s="136"/>
      <c r="AU328" s="136"/>
      <c r="AV328" s="136"/>
      <c r="AW328" s="136"/>
      <c r="AX328" s="216"/>
      <c r="AY328" s="216"/>
      <c r="AZ328" s="216"/>
      <c r="BA328" s="136"/>
      <c r="BB328" s="136"/>
      <c r="BC328" s="136"/>
      <c r="BD328" s="136"/>
    </row>
    <row r="329" spans="4:56" ht="24" customHeight="1">
      <c r="D329" s="194"/>
      <c r="E329" s="135"/>
      <c r="F329" s="136"/>
      <c r="G329" s="136"/>
      <c r="H329" s="215"/>
      <c r="I329" s="215"/>
      <c r="J329" s="215"/>
      <c r="K329" s="135"/>
      <c r="L329" s="144"/>
      <c r="M329" s="192"/>
      <c r="N329" s="192"/>
      <c r="O329" s="192"/>
      <c r="P329" s="192"/>
      <c r="Q329" s="182"/>
      <c r="R329" s="135"/>
      <c r="S329" s="135"/>
      <c r="T329" s="135"/>
      <c r="U329" s="192"/>
      <c r="V329" s="192"/>
      <c r="W329" s="135"/>
      <c r="X329" s="182"/>
      <c r="Y329" s="136"/>
      <c r="Z329" s="136"/>
      <c r="AA329" s="136"/>
      <c r="AB329" s="136"/>
      <c r="AC329" s="135"/>
      <c r="AD329" s="137"/>
      <c r="AE329" s="209"/>
      <c r="AF329" s="209"/>
      <c r="AG329" s="138"/>
      <c r="AH329" s="205"/>
      <c r="AI329" s="139"/>
      <c r="AJ329" s="136"/>
      <c r="AK329" s="140"/>
      <c r="AL329" s="136"/>
      <c r="AM329" s="136"/>
      <c r="AN329" s="136"/>
      <c r="AO329" s="136"/>
      <c r="AP329" s="183"/>
      <c r="AQ329" s="183"/>
      <c r="AR329" s="183"/>
      <c r="AS329" s="136"/>
      <c r="AT329" s="136"/>
      <c r="AU329" s="136"/>
      <c r="AV329" s="136"/>
      <c r="AW329" s="136"/>
      <c r="AX329" s="216"/>
      <c r="AY329" s="216"/>
      <c r="AZ329" s="216"/>
      <c r="BA329" s="136"/>
      <c r="BB329" s="136"/>
      <c r="BC329" s="136"/>
      <c r="BD329" s="136"/>
    </row>
    <row r="330" spans="4:56" ht="24" customHeight="1">
      <c r="D330" s="194"/>
      <c r="E330" s="135"/>
      <c r="F330" s="136"/>
      <c r="G330" s="136"/>
      <c r="H330" s="215"/>
      <c r="I330" s="215"/>
      <c r="J330" s="215"/>
      <c r="K330" s="135"/>
      <c r="L330" s="144"/>
      <c r="M330" s="192"/>
      <c r="N330" s="192"/>
      <c r="O330" s="192"/>
      <c r="P330" s="192"/>
      <c r="Q330" s="182"/>
      <c r="R330" s="135"/>
      <c r="S330" s="135"/>
      <c r="T330" s="135"/>
      <c r="U330" s="192"/>
      <c r="V330" s="192"/>
      <c r="W330" s="135"/>
      <c r="X330" s="182"/>
      <c r="Y330" s="136"/>
      <c r="Z330" s="136"/>
      <c r="AA330" s="136"/>
      <c r="AB330" s="136"/>
      <c r="AC330" s="135"/>
      <c r="AD330" s="137"/>
      <c r="AE330" s="209"/>
      <c r="AF330" s="209"/>
      <c r="AG330" s="138"/>
      <c r="AH330" s="205"/>
      <c r="AI330" s="139"/>
      <c r="AJ330" s="136"/>
      <c r="AK330" s="140"/>
      <c r="AL330" s="136"/>
      <c r="AM330" s="136"/>
      <c r="AN330" s="136"/>
      <c r="AO330" s="136"/>
      <c r="AP330" s="183"/>
      <c r="AQ330" s="183"/>
      <c r="AR330" s="183"/>
      <c r="AS330" s="136"/>
      <c r="AT330" s="136"/>
      <c r="AU330" s="136"/>
      <c r="AV330" s="136"/>
      <c r="AW330" s="136"/>
      <c r="AX330" s="216"/>
      <c r="AY330" s="216"/>
      <c r="AZ330" s="216"/>
      <c r="BA330" s="136"/>
      <c r="BB330" s="136"/>
      <c r="BC330" s="136"/>
      <c r="BD330" s="136"/>
    </row>
    <row r="331" spans="4:56" ht="24" customHeight="1">
      <c r="D331" s="194"/>
      <c r="E331" s="135"/>
      <c r="F331" s="136"/>
      <c r="G331" s="136"/>
      <c r="H331" s="215"/>
      <c r="I331" s="215"/>
      <c r="J331" s="215"/>
      <c r="K331" s="135"/>
      <c r="L331" s="144"/>
      <c r="M331" s="192"/>
      <c r="N331" s="192"/>
      <c r="O331" s="192"/>
      <c r="P331" s="192"/>
      <c r="Q331" s="182"/>
      <c r="R331" s="135"/>
      <c r="S331" s="135"/>
      <c r="T331" s="135"/>
      <c r="U331" s="192"/>
      <c r="V331" s="192"/>
      <c r="W331" s="135"/>
      <c r="X331" s="182"/>
      <c r="Y331" s="136"/>
      <c r="Z331" s="136"/>
      <c r="AA331" s="136"/>
      <c r="AB331" s="136"/>
      <c r="AC331" s="135"/>
      <c r="AD331" s="137"/>
      <c r="AE331" s="209"/>
      <c r="AF331" s="209"/>
      <c r="AG331" s="138"/>
      <c r="AH331" s="205"/>
      <c r="AI331" s="139"/>
      <c r="AJ331" s="136"/>
      <c r="AK331" s="140"/>
      <c r="AL331" s="136"/>
      <c r="AM331" s="136"/>
      <c r="AN331" s="136"/>
      <c r="AO331" s="136"/>
      <c r="AP331" s="183"/>
      <c r="AQ331" s="183"/>
      <c r="AR331" s="183"/>
      <c r="AS331" s="136"/>
      <c r="AT331" s="136"/>
      <c r="AU331" s="136"/>
      <c r="AV331" s="136"/>
      <c r="AW331" s="136"/>
      <c r="AX331" s="216"/>
      <c r="AY331" s="216"/>
      <c r="AZ331" s="216"/>
      <c r="BA331" s="136"/>
      <c r="BB331" s="136"/>
      <c r="BC331" s="136"/>
      <c r="BD331" s="136"/>
    </row>
    <row r="332" spans="4:56" ht="24" customHeight="1">
      <c r="D332" s="194"/>
      <c r="E332" s="135"/>
      <c r="F332" s="136"/>
      <c r="G332" s="136"/>
      <c r="H332" s="215"/>
      <c r="I332" s="215"/>
      <c r="J332" s="215"/>
      <c r="K332" s="135"/>
      <c r="L332" s="144"/>
      <c r="M332" s="192"/>
      <c r="N332" s="192"/>
      <c r="O332" s="192"/>
      <c r="P332" s="192"/>
      <c r="Q332" s="182"/>
      <c r="R332" s="135"/>
      <c r="S332" s="135"/>
      <c r="T332" s="135"/>
      <c r="U332" s="192"/>
      <c r="V332" s="192"/>
      <c r="W332" s="135"/>
      <c r="X332" s="182"/>
      <c r="Y332" s="136"/>
      <c r="Z332" s="136"/>
      <c r="AA332" s="136"/>
      <c r="AB332" s="136"/>
      <c r="AC332" s="135"/>
      <c r="AD332" s="137"/>
      <c r="AE332" s="209"/>
      <c r="AF332" s="209"/>
      <c r="AG332" s="138"/>
      <c r="AH332" s="205"/>
      <c r="AI332" s="139"/>
      <c r="AJ332" s="136"/>
      <c r="AK332" s="140"/>
      <c r="AL332" s="136"/>
      <c r="AM332" s="136"/>
      <c r="AN332" s="136"/>
      <c r="AO332" s="136"/>
      <c r="AP332" s="183"/>
      <c r="AQ332" s="183"/>
      <c r="AR332" s="183"/>
      <c r="AS332" s="136"/>
      <c r="AT332" s="136"/>
      <c r="AU332" s="136"/>
      <c r="AV332" s="136"/>
      <c r="AW332" s="136"/>
      <c r="AX332" s="216"/>
      <c r="AY332" s="216"/>
      <c r="AZ332" s="216"/>
      <c r="BA332" s="136"/>
      <c r="BB332" s="136"/>
      <c r="BC332" s="136"/>
      <c r="BD332" s="136"/>
    </row>
    <row r="333" spans="4:56" ht="24" customHeight="1">
      <c r="D333" s="194"/>
      <c r="E333" s="135"/>
      <c r="F333" s="136"/>
      <c r="G333" s="136"/>
      <c r="H333" s="215"/>
      <c r="I333" s="215"/>
      <c r="J333" s="215"/>
      <c r="K333" s="135"/>
      <c r="L333" s="144"/>
      <c r="M333" s="192"/>
      <c r="N333" s="192"/>
      <c r="O333" s="192"/>
      <c r="P333" s="192"/>
      <c r="Q333" s="182"/>
      <c r="R333" s="135"/>
      <c r="S333" s="135"/>
      <c r="T333" s="135"/>
      <c r="U333" s="192"/>
      <c r="V333" s="192"/>
      <c r="W333" s="135"/>
      <c r="X333" s="182"/>
      <c r="Y333" s="136"/>
      <c r="Z333" s="136"/>
      <c r="AA333" s="136"/>
      <c r="AB333" s="136"/>
      <c r="AC333" s="135"/>
      <c r="AD333" s="137"/>
      <c r="AE333" s="209"/>
      <c r="AF333" s="209"/>
      <c r="AG333" s="138"/>
      <c r="AH333" s="205"/>
      <c r="AI333" s="139"/>
      <c r="AJ333" s="136"/>
      <c r="AK333" s="140"/>
      <c r="AL333" s="136"/>
      <c r="AM333" s="136"/>
      <c r="AN333" s="136"/>
      <c r="AO333" s="136"/>
      <c r="AP333" s="183"/>
      <c r="AQ333" s="183"/>
      <c r="AR333" s="183"/>
      <c r="AS333" s="136"/>
      <c r="AT333" s="136"/>
      <c r="AU333" s="136"/>
      <c r="AV333" s="136"/>
      <c r="AW333" s="136"/>
      <c r="AX333" s="216"/>
      <c r="AY333" s="216"/>
      <c r="AZ333" s="216"/>
      <c r="BA333" s="136"/>
      <c r="BB333" s="136"/>
      <c r="BC333" s="136"/>
      <c r="BD333" s="136"/>
    </row>
    <row r="334" spans="4:56" ht="24" customHeight="1">
      <c r="D334" s="194"/>
      <c r="E334" s="135"/>
      <c r="F334" s="136"/>
      <c r="G334" s="136"/>
      <c r="H334" s="215"/>
      <c r="I334" s="215"/>
      <c r="J334" s="215"/>
      <c r="K334" s="135"/>
      <c r="L334" s="144"/>
      <c r="M334" s="192"/>
      <c r="N334" s="192"/>
      <c r="O334" s="192"/>
      <c r="P334" s="192"/>
      <c r="Q334" s="182"/>
      <c r="R334" s="135"/>
      <c r="S334" s="135"/>
      <c r="T334" s="135"/>
      <c r="U334" s="192"/>
      <c r="V334" s="192"/>
      <c r="W334" s="135"/>
      <c r="X334" s="182"/>
      <c r="Y334" s="136"/>
      <c r="Z334" s="136"/>
      <c r="AA334" s="136"/>
      <c r="AB334" s="136"/>
      <c r="AC334" s="135"/>
      <c r="AD334" s="137"/>
      <c r="AE334" s="209"/>
      <c r="AF334" s="209"/>
      <c r="AG334" s="138"/>
      <c r="AH334" s="205"/>
      <c r="AI334" s="139"/>
      <c r="AJ334" s="136"/>
      <c r="AK334" s="140"/>
      <c r="AL334" s="136"/>
      <c r="AM334" s="136"/>
      <c r="AN334" s="136"/>
      <c r="AO334" s="136"/>
      <c r="AP334" s="183"/>
      <c r="AQ334" s="183"/>
      <c r="AR334" s="183"/>
      <c r="AS334" s="136"/>
      <c r="AT334" s="136"/>
      <c r="AU334" s="136"/>
      <c r="AV334" s="136"/>
      <c r="AW334" s="136"/>
      <c r="AX334" s="216"/>
      <c r="AY334" s="216"/>
      <c r="AZ334" s="216"/>
      <c r="BA334" s="136"/>
      <c r="BB334" s="136"/>
      <c r="BC334" s="136"/>
      <c r="BD334" s="136"/>
    </row>
    <row r="335" spans="4:56" ht="24" customHeight="1">
      <c r="D335" s="194"/>
      <c r="E335" s="135"/>
      <c r="F335" s="136"/>
      <c r="G335" s="136"/>
      <c r="H335" s="215"/>
      <c r="I335" s="215"/>
      <c r="J335" s="215"/>
      <c r="K335" s="135"/>
      <c r="L335" s="144"/>
      <c r="M335" s="192"/>
      <c r="N335" s="192"/>
      <c r="O335" s="192"/>
      <c r="P335" s="192"/>
      <c r="Q335" s="182"/>
      <c r="R335" s="135"/>
      <c r="S335" s="135"/>
      <c r="T335" s="135"/>
      <c r="U335" s="192"/>
      <c r="V335" s="192"/>
      <c r="W335" s="135"/>
      <c r="X335" s="182"/>
      <c r="Y335" s="136"/>
      <c r="Z335" s="136"/>
      <c r="AA335" s="136"/>
      <c r="AB335" s="136"/>
      <c r="AC335" s="135"/>
      <c r="AD335" s="137"/>
      <c r="AE335" s="209"/>
      <c r="AF335" s="209"/>
      <c r="AG335" s="138"/>
      <c r="AH335" s="205"/>
      <c r="AI335" s="139"/>
      <c r="AJ335" s="136"/>
      <c r="AK335" s="140"/>
      <c r="AL335" s="136"/>
      <c r="AM335" s="136"/>
      <c r="AN335" s="136"/>
      <c r="AO335" s="136"/>
      <c r="AP335" s="183"/>
      <c r="AQ335" s="183"/>
      <c r="AR335" s="183"/>
      <c r="AS335" s="136"/>
      <c r="AT335" s="136"/>
      <c r="AU335" s="136"/>
      <c r="AV335" s="136"/>
      <c r="AW335" s="136"/>
      <c r="AX335" s="216"/>
      <c r="AY335" s="216"/>
      <c r="AZ335" s="216"/>
      <c r="BA335" s="136"/>
      <c r="BB335" s="136"/>
      <c r="BC335" s="136"/>
      <c r="BD335" s="136"/>
    </row>
    <row r="336" spans="4:56" ht="24" customHeight="1">
      <c r="D336" s="194"/>
      <c r="E336" s="135"/>
      <c r="F336" s="136"/>
      <c r="G336" s="136"/>
      <c r="H336" s="215"/>
      <c r="I336" s="215"/>
      <c r="J336" s="215"/>
      <c r="K336" s="135"/>
      <c r="L336" s="144"/>
      <c r="M336" s="192"/>
      <c r="N336" s="192"/>
      <c r="O336" s="192"/>
      <c r="P336" s="192"/>
      <c r="Q336" s="182"/>
      <c r="R336" s="135"/>
      <c r="S336" s="135"/>
      <c r="T336" s="135"/>
      <c r="U336" s="192"/>
      <c r="V336" s="192"/>
      <c r="W336" s="135"/>
      <c r="X336" s="182"/>
      <c r="Y336" s="136"/>
      <c r="Z336" s="136"/>
      <c r="AA336" s="136"/>
      <c r="AB336" s="136"/>
      <c r="AC336" s="135"/>
      <c r="AD336" s="137"/>
      <c r="AE336" s="209"/>
      <c r="AF336" s="209"/>
      <c r="AG336" s="138"/>
      <c r="AH336" s="205"/>
      <c r="AI336" s="139"/>
      <c r="AJ336" s="136"/>
      <c r="AK336" s="140"/>
      <c r="AL336" s="136"/>
      <c r="AM336" s="136"/>
      <c r="AN336" s="136"/>
      <c r="AO336" s="136"/>
      <c r="AP336" s="183"/>
      <c r="AQ336" s="183"/>
      <c r="AR336" s="183"/>
      <c r="AS336" s="136"/>
      <c r="AT336" s="136"/>
      <c r="AU336" s="136"/>
      <c r="AV336" s="136"/>
      <c r="AW336" s="136"/>
      <c r="AX336" s="216"/>
      <c r="AY336" s="216"/>
      <c r="AZ336" s="216"/>
      <c r="BA336" s="136"/>
      <c r="BB336" s="136"/>
      <c r="BC336" s="136"/>
      <c r="BD336" s="136"/>
    </row>
    <row r="337" spans="4:56" ht="24" customHeight="1">
      <c r="D337" s="194"/>
      <c r="E337" s="135"/>
      <c r="F337" s="136"/>
      <c r="G337" s="136"/>
      <c r="H337" s="215"/>
      <c r="I337" s="215"/>
      <c r="J337" s="215"/>
      <c r="K337" s="135"/>
      <c r="L337" s="144"/>
      <c r="M337" s="192"/>
      <c r="N337" s="192"/>
      <c r="O337" s="192"/>
      <c r="P337" s="192"/>
      <c r="Q337" s="182"/>
      <c r="R337" s="135"/>
      <c r="S337" s="135"/>
      <c r="T337" s="135"/>
      <c r="U337" s="192"/>
      <c r="V337" s="192"/>
      <c r="W337" s="135"/>
      <c r="X337" s="182"/>
      <c r="Y337" s="136"/>
      <c r="Z337" s="136"/>
      <c r="AA337" s="136"/>
      <c r="AB337" s="136"/>
      <c r="AC337" s="135"/>
      <c r="AD337" s="137"/>
      <c r="AE337" s="209"/>
      <c r="AF337" s="209"/>
      <c r="AG337" s="138"/>
      <c r="AH337" s="205"/>
      <c r="AI337" s="139"/>
      <c r="AJ337" s="136"/>
      <c r="AK337" s="140"/>
      <c r="AL337" s="136"/>
      <c r="AM337" s="136"/>
      <c r="AN337" s="136"/>
      <c r="AO337" s="136"/>
      <c r="AP337" s="183"/>
      <c r="AQ337" s="183"/>
      <c r="AR337" s="183"/>
      <c r="AS337" s="136"/>
      <c r="AT337" s="136"/>
      <c r="AU337" s="136"/>
      <c r="AV337" s="136"/>
      <c r="AW337" s="136"/>
      <c r="AX337" s="216"/>
      <c r="AY337" s="216"/>
      <c r="AZ337" s="216"/>
      <c r="BA337" s="136"/>
      <c r="BB337" s="136"/>
      <c r="BC337" s="136"/>
      <c r="BD337" s="136"/>
    </row>
    <row r="338" spans="4:56" ht="24" customHeight="1">
      <c r="D338" s="194"/>
      <c r="E338" s="135"/>
      <c r="F338" s="136"/>
      <c r="G338" s="136"/>
      <c r="H338" s="215"/>
      <c r="I338" s="215"/>
      <c r="J338" s="215"/>
      <c r="K338" s="135"/>
      <c r="L338" s="144"/>
      <c r="M338" s="192"/>
      <c r="N338" s="192"/>
      <c r="O338" s="192"/>
      <c r="P338" s="192"/>
      <c r="Q338" s="182"/>
      <c r="R338" s="135"/>
      <c r="S338" s="135"/>
      <c r="T338" s="135"/>
      <c r="U338" s="192"/>
      <c r="V338" s="192"/>
      <c r="W338" s="135"/>
      <c r="X338" s="182"/>
      <c r="Y338" s="136"/>
      <c r="Z338" s="136"/>
      <c r="AA338" s="136"/>
      <c r="AB338" s="136"/>
      <c r="AC338" s="135"/>
      <c r="AD338" s="137"/>
      <c r="AE338" s="209"/>
      <c r="AF338" s="209"/>
      <c r="AG338" s="138"/>
      <c r="AH338" s="205"/>
      <c r="AI338" s="139"/>
      <c r="AJ338" s="136"/>
      <c r="AK338" s="140"/>
      <c r="AL338" s="136"/>
      <c r="AM338" s="136"/>
      <c r="AN338" s="136"/>
      <c r="AO338" s="136"/>
      <c r="AP338" s="183"/>
      <c r="AQ338" s="183"/>
      <c r="AR338" s="183"/>
      <c r="AS338" s="136"/>
      <c r="AT338" s="136"/>
      <c r="AU338" s="136"/>
      <c r="AV338" s="136"/>
      <c r="AW338" s="136"/>
      <c r="AX338" s="216"/>
      <c r="AY338" s="216"/>
      <c r="AZ338" s="216"/>
      <c r="BA338" s="136"/>
      <c r="BB338" s="136"/>
      <c r="BC338" s="136"/>
      <c r="BD338" s="136"/>
    </row>
    <row r="339" spans="4:56" ht="24" customHeight="1">
      <c r="D339" s="194"/>
      <c r="E339" s="135"/>
      <c r="F339" s="136"/>
      <c r="G339" s="136"/>
      <c r="H339" s="215"/>
      <c r="I339" s="215"/>
      <c r="J339" s="215"/>
      <c r="K339" s="135"/>
      <c r="L339" s="144"/>
      <c r="M339" s="192"/>
      <c r="N339" s="192"/>
      <c r="O339" s="192"/>
      <c r="P339" s="192"/>
      <c r="Q339" s="182"/>
      <c r="R339" s="135"/>
      <c r="S339" s="135"/>
      <c r="T339" s="135"/>
      <c r="U339" s="192"/>
      <c r="V339" s="192"/>
      <c r="W339" s="135"/>
      <c r="X339" s="182"/>
      <c r="Y339" s="136"/>
      <c r="Z339" s="136"/>
      <c r="AA339" s="136"/>
      <c r="AB339" s="136"/>
      <c r="AC339" s="135"/>
      <c r="AD339" s="137"/>
      <c r="AE339" s="209"/>
      <c r="AF339" s="209"/>
      <c r="AG339" s="138"/>
      <c r="AH339" s="205"/>
      <c r="AI339" s="139"/>
      <c r="AJ339" s="136"/>
      <c r="AK339" s="140"/>
      <c r="AL339" s="136"/>
      <c r="AM339" s="136"/>
      <c r="AN339" s="136"/>
      <c r="AO339" s="136"/>
      <c r="AP339" s="183"/>
      <c r="AQ339" s="183"/>
      <c r="AR339" s="183"/>
      <c r="AS339" s="136"/>
      <c r="AT339" s="136"/>
      <c r="AU339" s="136"/>
      <c r="AV339" s="136"/>
      <c r="AW339" s="136"/>
      <c r="AX339" s="216"/>
      <c r="AY339" s="216"/>
      <c r="AZ339" s="216"/>
      <c r="BA339" s="136"/>
      <c r="BB339" s="136"/>
      <c r="BC339" s="136"/>
      <c r="BD339" s="136"/>
    </row>
    <row r="340" spans="4:56" ht="24" customHeight="1">
      <c r="D340" s="194"/>
      <c r="E340" s="135"/>
      <c r="F340" s="136"/>
      <c r="G340" s="136"/>
      <c r="H340" s="215"/>
      <c r="I340" s="215"/>
      <c r="J340" s="215"/>
      <c r="K340" s="135"/>
      <c r="L340" s="144"/>
      <c r="M340" s="192"/>
      <c r="N340" s="192"/>
      <c r="O340" s="192"/>
      <c r="P340" s="192"/>
      <c r="Q340" s="182"/>
      <c r="R340" s="135"/>
      <c r="S340" s="135"/>
      <c r="T340" s="135"/>
      <c r="U340" s="192"/>
      <c r="V340" s="192"/>
      <c r="W340" s="135"/>
      <c r="X340" s="182"/>
      <c r="Y340" s="136"/>
      <c r="Z340" s="136"/>
      <c r="AA340" s="136"/>
      <c r="AB340" s="136"/>
      <c r="AC340" s="135"/>
      <c r="AD340" s="137"/>
      <c r="AE340" s="209"/>
      <c r="AF340" s="209"/>
      <c r="AG340" s="138"/>
      <c r="AH340" s="205"/>
      <c r="AI340" s="139"/>
      <c r="AJ340" s="136"/>
      <c r="AK340" s="140"/>
      <c r="AL340" s="136"/>
      <c r="AM340" s="136"/>
      <c r="AN340" s="136"/>
      <c r="AO340" s="136"/>
      <c r="AP340" s="183"/>
      <c r="AQ340" s="183"/>
      <c r="AR340" s="183"/>
      <c r="AS340" s="136"/>
      <c r="AT340" s="136"/>
      <c r="AU340" s="136"/>
      <c r="AV340" s="136"/>
      <c r="AW340" s="136"/>
      <c r="AX340" s="216"/>
      <c r="AY340" s="216"/>
      <c r="AZ340" s="216"/>
      <c r="BA340" s="136"/>
      <c r="BB340" s="136"/>
      <c r="BC340" s="136"/>
      <c r="BD340" s="136"/>
    </row>
    <row r="341" spans="4:56" ht="24" customHeight="1">
      <c r="D341" s="194"/>
      <c r="E341" s="135"/>
      <c r="F341" s="136"/>
      <c r="G341" s="136"/>
      <c r="H341" s="215"/>
      <c r="I341" s="215"/>
      <c r="J341" s="215"/>
      <c r="K341" s="135"/>
      <c r="L341" s="144"/>
      <c r="M341" s="192"/>
      <c r="N341" s="192"/>
      <c r="O341" s="192"/>
      <c r="P341" s="192"/>
      <c r="Q341" s="182"/>
      <c r="R341" s="135"/>
      <c r="S341" s="135"/>
      <c r="T341" s="135"/>
      <c r="U341" s="192"/>
      <c r="V341" s="192"/>
      <c r="W341" s="135"/>
      <c r="X341" s="182"/>
      <c r="Y341" s="136"/>
      <c r="Z341" s="136"/>
      <c r="AA341" s="136"/>
      <c r="AB341" s="136"/>
      <c r="AC341" s="135"/>
      <c r="AD341" s="137"/>
      <c r="AE341" s="209"/>
      <c r="AF341" s="209"/>
      <c r="AG341" s="138"/>
      <c r="AH341" s="205"/>
      <c r="AI341" s="139"/>
      <c r="AJ341" s="136"/>
      <c r="AK341" s="140"/>
      <c r="AL341" s="136"/>
      <c r="AM341" s="136"/>
      <c r="AN341" s="136"/>
      <c r="AO341" s="136"/>
      <c r="AP341" s="183"/>
      <c r="AQ341" s="183"/>
      <c r="AR341" s="183"/>
      <c r="AS341" s="136"/>
      <c r="AT341" s="136"/>
      <c r="AU341" s="136"/>
      <c r="AV341" s="136"/>
      <c r="AW341" s="136"/>
      <c r="AX341" s="216"/>
      <c r="AY341" s="216"/>
      <c r="AZ341" s="216"/>
      <c r="BA341" s="136"/>
      <c r="BB341" s="136"/>
      <c r="BC341" s="136"/>
      <c r="BD341" s="136"/>
    </row>
    <row r="342" spans="4:56" ht="24" customHeight="1">
      <c r="D342" s="194"/>
      <c r="E342" s="135"/>
      <c r="F342" s="136"/>
      <c r="G342" s="136"/>
      <c r="H342" s="215"/>
      <c r="I342" s="215"/>
      <c r="J342" s="215"/>
      <c r="K342" s="135"/>
      <c r="L342" s="144"/>
      <c r="M342" s="192"/>
      <c r="N342" s="192"/>
      <c r="O342" s="192"/>
      <c r="P342" s="192"/>
      <c r="Q342" s="182"/>
      <c r="R342" s="135"/>
      <c r="S342" s="135"/>
      <c r="T342" s="135"/>
      <c r="U342" s="192"/>
      <c r="V342" s="192"/>
      <c r="W342" s="135"/>
      <c r="X342" s="182"/>
      <c r="Y342" s="136"/>
      <c r="Z342" s="136"/>
      <c r="AA342" s="136"/>
      <c r="AB342" s="136"/>
      <c r="AC342" s="135"/>
      <c r="AD342" s="137"/>
      <c r="AE342" s="209"/>
      <c r="AF342" s="209"/>
      <c r="AG342" s="138"/>
      <c r="AH342" s="205"/>
      <c r="AI342" s="139"/>
      <c r="AJ342" s="136"/>
      <c r="AK342" s="140"/>
      <c r="AL342" s="136"/>
      <c r="AM342" s="136"/>
      <c r="AN342" s="136"/>
      <c r="AO342" s="136"/>
      <c r="AP342" s="183"/>
      <c r="AQ342" s="183"/>
      <c r="AR342" s="183"/>
      <c r="AS342" s="136"/>
      <c r="AT342" s="136"/>
      <c r="AU342" s="136"/>
      <c r="AV342" s="136"/>
      <c r="AW342" s="136"/>
      <c r="AX342" s="216"/>
      <c r="AY342" s="216"/>
      <c r="AZ342" s="216"/>
      <c r="BA342" s="136"/>
      <c r="BB342" s="136"/>
      <c r="BC342" s="136"/>
      <c r="BD342" s="136"/>
    </row>
    <row r="343" spans="4:56" ht="24" customHeight="1">
      <c r="D343" s="194"/>
      <c r="E343" s="135"/>
      <c r="F343" s="136"/>
      <c r="G343" s="136"/>
      <c r="H343" s="215"/>
      <c r="I343" s="215"/>
      <c r="J343" s="215"/>
      <c r="K343" s="135"/>
      <c r="L343" s="144"/>
      <c r="M343" s="192"/>
      <c r="N343" s="192"/>
      <c r="O343" s="192"/>
      <c r="P343" s="192"/>
      <c r="Q343" s="182"/>
      <c r="R343" s="135"/>
      <c r="S343" s="135"/>
      <c r="T343" s="135"/>
      <c r="U343" s="192"/>
      <c r="V343" s="192"/>
      <c r="W343" s="135"/>
      <c r="X343" s="182"/>
      <c r="Y343" s="136"/>
      <c r="Z343" s="136"/>
      <c r="AA343" s="136"/>
      <c r="AB343" s="136"/>
      <c r="AC343" s="135"/>
      <c r="AD343" s="137"/>
      <c r="AE343" s="209"/>
      <c r="AF343" s="209"/>
      <c r="AG343" s="138"/>
      <c r="AH343" s="205"/>
      <c r="AI343" s="139"/>
      <c r="AJ343" s="136"/>
      <c r="AK343" s="140"/>
      <c r="AL343" s="136"/>
      <c r="AM343" s="136"/>
      <c r="AN343" s="136"/>
      <c r="AO343" s="136"/>
      <c r="AP343" s="183"/>
      <c r="AQ343" s="183"/>
      <c r="AR343" s="183"/>
      <c r="AS343" s="136"/>
      <c r="AT343" s="136"/>
      <c r="AU343" s="136"/>
      <c r="AV343" s="136"/>
      <c r="AW343" s="136"/>
      <c r="AX343" s="216"/>
      <c r="AY343" s="216"/>
      <c r="AZ343" s="216"/>
      <c r="BA343" s="136"/>
      <c r="BB343" s="136"/>
      <c r="BC343" s="136"/>
      <c r="BD343" s="136"/>
    </row>
    <row r="344" spans="4:56" ht="24" customHeight="1">
      <c r="D344" s="194"/>
      <c r="E344" s="135"/>
      <c r="F344" s="136"/>
      <c r="G344" s="136"/>
      <c r="H344" s="215"/>
      <c r="I344" s="215"/>
      <c r="J344" s="215"/>
      <c r="K344" s="135"/>
      <c r="L344" s="144"/>
      <c r="M344" s="192"/>
      <c r="N344" s="192"/>
      <c r="O344" s="192"/>
      <c r="P344" s="192"/>
      <c r="Q344" s="182"/>
      <c r="R344" s="135"/>
      <c r="S344" s="135"/>
      <c r="T344" s="135"/>
      <c r="U344" s="192"/>
      <c r="V344" s="192"/>
      <c r="W344" s="135"/>
      <c r="X344" s="182"/>
      <c r="Y344" s="136"/>
      <c r="Z344" s="136"/>
      <c r="AA344" s="136"/>
      <c r="AB344" s="136"/>
      <c r="AC344" s="135"/>
      <c r="AD344" s="137"/>
      <c r="AE344" s="209"/>
      <c r="AF344" s="209"/>
      <c r="AG344" s="138"/>
      <c r="AH344" s="205"/>
      <c r="AI344" s="139"/>
      <c r="AJ344" s="136"/>
      <c r="AK344" s="140"/>
      <c r="AL344" s="136"/>
      <c r="AM344" s="136"/>
      <c r="AN344" s="136"/>
      <c r="AO344" s="136"/>
      <c r="AP344" s="183"/>
      <c r="AQ344" s="183"/>
      <c r="AR344" s="183"/>
      <c r="AS344" s="136"/>
      <c r="AT344" s="136"/>
      <c r="AU344" s="136"/>
      <c r="AV344" s="136"/>
      <c r="AW344" s="136"/>
      <c r="AX344" s="216"/>
      <c r="AY344" s="216"/>
      <c r="AZ344" s="216"/>
      <c r="BA344" s="136"/>
      <c r="BB344" s="136"/>
      <c r="BC344" s="136"/>
      <c r="BD344" s="136"/>
    </row>
    <row r="345" spans="4:56" ht="24" customHeight="1">
      <c r="D345" s="194"/>
      <c r="E345" s="135"/>
      <c r="F345" s="136"/>
      <c r="G345" s="136"/>
      <c r="H345" s="215"/>
      <c r="I345" s="215"/>
      <c r="J345" s="215"/>
      <c r="K345" s="135"/>
      <c r="L345" s="144"/>
      <c r="M345" s="192"/>
      <c r="N345" s="192"/>
      <c r="O345" s="192"/>
      <c r="P345" s="192"/>
      <c r="Q345" s="182"/>
      <c r="R345" s="135"/>
      <c r="S345" s="135"/>
      <c r="T345" s="135"/>
      <c r="U345" s="192"/>
      <c r="V345" s="192"/>
      <c r="W345" s="135"/>
      <c r="X345" s="182"/>
      <c r="Y345" s="136"/>
      <c r="Z345" s="136"/>
      <c r="AA345" s="136"/>
      <c r="AB345" s="136"/>
      <c r="AC345" s="135"/>
      <c r="AD345" s="137"/>
      <c r="AE345" s="209"/>
      <c r="AF345" s="209"/>
      <c r="AG345" s="138"/>
      <c r="AH345" s="205"/>
      <c r="AI345" s="139"/>
      <c r="AJ345" s="136"/>
      <c r="AK345" s="140"/>
      <c r="AL345" s="136"/>
      <c r="AM345" s="136"/>
      <c r="AN345" s="136"/>
      <c r="AO345" s="136"/>
      <c r="AP345" s="183"/>
      <c r="AQ345" s="183"/>
      <c r="AR345" s="183"/>
      <c r="AS345" s="136"/>
      <c r="AT345" s="136"/>
      <c r="AU345" s="136"/>
      <c r="AV345" s="136"/>
      <c r="AW345" s="136"/>
      <c r="AX345" s="216"/>
      <c r="AY345" s="216"/>
      <c r="AZ345" s="216"/>
      <c r="BA345" s="136"/>
      <c r="BB345" s="136"/>
      <c r="BC345" s="136"/>
      <c r="BD345" s="136"/>
    </row>
    <row r="346" spans="4:56" ht="24" customHeight="1">
      <c r="D346" s="194"/>
      <c r="E346" s="135"/>
      <c r="F346" s="136"/>
      <c r="G346" s="136"/>
      <c r="H346" s="215"/>
      <c r="I346" s="215"/>
      <c r="J346" s="215"/>
      <c r="K346" s="135"/>
      <c r="L346" s="144"/>
      <c r="M346" s="192"/>
      <c r="N346" s="192"/>
      <c r="O346" s="192"/>
      <c r="P346" s="192"/>
      <c r="Q346" s="182"/>
      <c r="R346" s="135"/>
      <c r="S346" s="135"/>
      <c r="T346" s="135"/>
      <c r="U346" s="192"/>
      <c r="V346" s="192"/>
      <c r="W346" s="135"/>
      <c r="X346" s="182"/>
      <c r="Y346" s="136"/>
      <c r="Z346" s="136"/>
      <c r="AA346" s="136"/>
      <c r="AB346" s="136"/>
      <c r="AC346" s="135"/>
      <c r="AD346" s="137"/>
      <c r="AE346" s="209"/>
      <c r="AF346" s="209"/>
      <c r="AG346" s="138"/>
      <c r="AH346" s="205"/>
      <c r="AI346" s="139"/>
      <c r="AJ346" s="136"/>
      <c r="AK346" s="140"/>
      <c r="AL346" s="136"/>
      <c r="AM346" s="136"/>
      <c r="AN346" s="136"/>
      <c r="AO346" s="136"/>
      <c r="AP346" s="183"/>
      <c r="AQ346" s="183"/>
      <c r="AR346" s="183"/>
      <c r="AS346" s="136"/>
      <c r="AT346" s="136"/>
      <c r="AU346" s="136"/>
      <c r="AV346" s="136"/>
      <c r="AW346" s="136"/>
      <c r="AX346" s="216"/>
      <c r="AY346" s="216"/>
      <c r="AZ346" s="216"/>
      <c r="BA346" s="136"/>
      <c r="BB346" s="136"/>
      <c r="BC346" s="136"/>
      <c r="BD346" s="136"/>
    </row>
    <row r="347" spans="4:56" ht="24" customHeight="1">
      <c r="D347" s="194"/>
      <c r="E347" s="135"/>
      <c r="F347" s="136"/>
      <c r="G347" s="136"/>
      <c r="H347" s="215"/>
      <c r="I347" s="215"/>
      <c r="J347" s="215"/>
      <c r="K347" s="135"/>
      <c r="L347" s="144"/>
      <c r="M347" s="192"/>
      <c r="N347" s="192"/>
      <c r="O347" s="192"/>
      <c r="P347" s="192"/>
      <c r="Q347" s="182"/>
      <c r="R347" s="135"/>
      <c r="S347" s="135"/>
      <c r="T347" s="135"/>
      <c r="U347" s="192"/>
      <c r="V347" s="192"/>
      <c r="W347" s="135"/>
      <c r="X347" s="182"/>
      <c r="Y347" s="136"/>
      <c r="Z347" s="136"/>
      <c r="AA347" s="136"/>
      <c r="AB347" s="136"/>
      <c r="AC347" s="135"/>
      <c r="AD347" s="137"/>
      <c r="AE347" s="209"/>
      <c r="AF347" s="209"/>
      <c r="AG347" s="138"/>
      <c r="AH347" s="205"/>
      <c r="AI347" s="139"/>
      <c r="AJ347" s="136"/>
      <c r="AK347" s="140"/>
      <c r="AL347" s="136"/>
      <c r="AM347" s="136"/>
      <c r="AN347" s="136"/>
      <c r="AO347" s="136"/>
      <c r="AP347" s="183"/>
      <c r="AQ347" s="183"/>
      <c r="AR347" s="183"/>
      <c r="AS347" s="136"/>
      <c r="AT347" s="136"/>
      <c r="AU347" s="136"/>
      <c r="AV347" s="136"/>
      <c r="AW347" s="136"/>
      <c r="AX347" s="216"/>
      <c r="AY347" s="216"/>
      <c r="AZ347" s="216"/>
      <c r="BA347" s="136"/>
      <c r="BB347" s="136"/>
      <c r="BC347" s="136"/>
      <c r="BD347" s="136"/>
    </row>
    <row r="348" spans="4:56" ht="24" customHeight="1">
      <c r="D348" s="194"/>
      <c r="E348" s="135"/>
      <c r="F348" s="136"/>
      <c r="G348" s="136"/>
      <c r="H348" s="215"/>
      <c r="I348" s="215"/>
      <c r="J348" s="215"/>
      <c r="K348" s="135"/>
      <c r="L348" s="144"/>
      <c r="M348" s="192"/>
      <c r="N348" s="192"/>
      <c r="O348" s="192"/>
      <c r="P348" s="192"/>
      <c r="Q348" s="182"/>
      <c r="R348" s="135"/>
      <c r="S348" s="135"/>
      <c r="T348" s="135"/>
      <c r="U348" s="192"/>
      <c r="V348" s="192"/>
      <c r="W348" s="135"/>
      <c r="X348" s="182"/>
      <c r="Y348" s="136"/>
      <c r="Z348" s="136"/>
      <c r="AA348" s="136"/>
      <c r="AB348" s="136"/>
      <c r="AC348" s="135"/>
      <c r="AD348" s="137"/>
      <c r="AE348" s="209"/>
      <c r="AF348" s="209"/>
      <c r="AG348" s="138"/>
      <c r="AH348" s="205"/>
      <c r="AI348" s="139"/>
      <c r="AJ348" s="136"/>
      <c r="AK348" s="140"/>
      <c r="AL348" s="136"/>
      <c r="AM348" s="136"/>
      <c r="AN348" s="136"/>
      <c r="AO348" s="136"/>
      <c r="AP348" s="183"/>
      <c r="AQ348" s="183"/>
      <c r="AR348" s="183"/>
      <c r="AS348" s="136"/>
      <c r="AT348" s="136"/>
      <c r="AU348" s="136"/>
      <c r="AV348" s="136"/>
      <c r="AW348" s="136"/>
      <c r="AX348" s="216"/>
      <c r="AY348" s="216"/>
      <c r="AZ348" s="216"/>
      <c r="BA348" s="136"/>
      <c r="BB348" s="136"/>
      <c r="BC348" s="136"/>
      <c r="BD348" s="136"/>
    </row>
    <row r="349" spans="4:56" ht="24" customHeight="1">
      <c r="D349" s="194"/>
      <c r="E349" s="135"/>
      <c r="F349" s="136"/>
      <c r="G349" s="136"/>
      <c r="H349" s="215"/>
      <c r="I349" s="215"/>
      <c r="J349" s="215"/>
      <c r="K349" s="135"/>
      <c r="L349" s="144"/>
      <c r="M349" s="192"/>
      <c r="N349" s="192"/>
      <c r="O349" s="192"/>
      <c r="P349" s="192"/>
      <c r="Q349" s="182"/>
      <c r="R349" s="135"/>
      <c r="S349" s="135"/>
      <c r="T349" s="135"/>
      <c r="U349" s="192"/>
      <c r="V349" s="192"/>
      <c r="W349" s="135"/>
      <c r="X349" s="182"/>
      <c r="Y349" s="136"/>
      <c r="Z349" s="136"/>
      <c r="AA349" s="136"/>
      <c r="AB349" s="136"/>
      <c r="AC349" s="135"/>
      <c r="AD349" s="137"/>
      <c r="AE349" s="209"/>
      <c r="AF349" s="209"/>
      <c r="AG349" s="138"/>
      <c r="AH349" s="205"/>
      <c r="AI349" s="139"/>
      <c r="AJ349" s="136"/>
      <c r="AK349" s="140"/>
      <c r="AL349" s="136"/>
      <c r="AM349" s="136"/>
      <c r="AN349" s="136"/>
      <c r="AO349" s="136"/>
      <c r="AP349" s="183"/>
      <c r="AQ349" s="183"/>
      <c r="AR349" s="183"/>
      <c r="AS349" s="136"/>
      <c r="AT349" s="136"/>
      <c r="AU349" s="136"/>
      <c r="AV349" s="136"/>
      <c r="AW349" s="136"/>
      <c r="AX349" s="216"/>
      <c r="AY349" s="216"/>
      <c r="AZ349" s="216"/>
      <c r="BA349" s="136"/>
      <c r="BB349" s="136"/>
      <c r="BC349" s="136"/>
      <c r="BD349" s="136"/>
    </row>
    <row r="350" spans="4:56" ht="24" customHeight="1">
      <c r="D350" s="194"/>
      <c r="E350" s="135"/>
      <c r="F350" s="136"/>
      <c r="G350" s="136"/>
      <c r="H350" s="215"/>
      <c r="I350" s="215"/>
      <c r="J350" s="215"/>
      <c r="K350" s="135"/>
      <c r="L350" s="144"/>
      <c r="M350" s="192"/>
      <c r="N350" s="192"/>
      <c r="O350" s="192"/>
      <c r="P350" s="192"/>
      <c r="Q350" s="182"/>
      <c r="R350" s="135"/>
      <c r="S350" s="135"/>
      <c r="T350" s="135"/>
      <c r="U350" s="192"/>
      <c r="V350" s="192"/>
      <c r="W350" s="135"/>
      <c r="X350" s="182"/>
      <c r="Y350" s="136"/>
      <c r="Z350" s="136"/>
      <c r="AA350" s="136"/>
      <c r="AB350" s="136"/>
      <c r="AC350" s="135"/>
      <c r="AD350" s="137"/>
      <c r="AE350" s="209"/>
      <c r="AF350" s="209"/>
      <c r="AG350" s="138"/>
      <c r="AH350" s="205"/>
      <c r="AI350" s="139"/>
      <c r="AJ350" s="136"/>
      <c r="AK350" s="140"/>
      <c r="AL350" s="136"/>
      <c r="AM350" s="136"/>
      <c r="AN350" s="136"/>
      <c r="AO350" s="136"/>
      <c r="AP350" s="183"/>
      <c r="AQ350" s="183"/>
      <c r="AR350" s="183"/>
      <c r="AS350" s="136"/>
      <c r="AT350" s="136"/>
      <c r="AU350" s="136"/>
      <c r="AV350" s="136"/>
      <c r="AW350" s="136"/>
      <c r="AX350" s="216"/>
      <c r="AY350" s="216"/>
      <c r="AZ350" s="216"/>
      <c r="BA350" s="136"/>
      <c r="BB350" s="136"/>
      <c r="BC350" s="136"/>
      <c r="BD350" s="136"/>
    </row>
    <row r="351" spans="4:56" ht="24" customHeight="1">
      <c r="D351" s="194"/>
      <c r="E351" s="135"/>
      <c r="F351" s="136"/>
      <c r="G351" s="136"/>
      <c r="H351" s="215"/>
      <c r="I351" s="215"/>
      <c r="J351" s="215"/>
      <c r="K351" s="135"/>
      <c r="L351" s="144"/>
      <c r="M351" s="192"/>
      <c r="N351" s="192"/>
      <c r="O351" s="192"/>
      <c r="P351" s="192"/>
      <c r="Q351" s="182"/>
      <c r="R351" s="135"/>
      <c r="S351" s="135"/>
      <c r="T351" s="135"/>
      <c r="U351" s="192"/>
      <c r="V351" s="192"/>
      <c r="W351" s="135"/>
      <c r="X351" s="182"/>
      <c r="Y351" s="136"/>
      <c r="Z351" s="136"/>
      <c r="AA351" s="136"/>
      <c r="AB351" s="136"/>
      <c r="AC351" s="135"/>
      <c r="AD351" s="137"/>
      <c r="AE351" s="209"/>
      <c r="AF351" s="209"/>
      <c r="AG351" s="138"/>
      <c r="AH351" s="205"/>
      <c r="AI351" s="139"/>
      <c r="AJ351" s="136"/>
      <c r="AK351" s="140"/>
      <c r="AL351" s="136"/>
      <c r="AM351" s="136"/>
      <c r="AN351" s="136"/>
      <c r="AO351" s="136"/>
      <c r="AP351" s="183"/>
      <c r="AQ351" s="183"/>
      <c r="AR351" s="183"/>
      <c r="AS351" s="136"/>
      <c r="AT351" s="136"/>
      <c r="AU351" s="136"/>
      <c r="AV351" s="136"/>
      <c r="AW351" s="136"/>
      <c r="AX351" s="216"/>
      <c r="AY351" s="216"/>
      <c r="AZ351" s="216"/>
      <c r="BA351" s="136"/>
      <c r="BB351" s="136"/>
      <c r="BC351" s="136"/>
      <c r="BD351" s="136"/>
    </row>
    <row r="352" spans="4:56" ht="24" customHeight="1">
      <c r="D352" s="194"/>
      <c r="E352" s="135"/>
      <c r="F352" s="136"/>
      <c r="G352" s="136"/>
      <c r="H352" s="215"/>
      <c r="I352" s="215"/>
      <c r="J352" s="215"/>
      <c r="K352" s="135"/>
      <c r="L352" s="144"/>
      <c r="M352" s="192"/>
      <c r="N352" s="192"/>
      <c r="O352" s="192"/>
      <c r="P352" s="192"/>
      <c r="Q352" s="182"/>
      <c r="R352" s="135"/>
      <c r="S352" s="135"/>
      <c r="T352" s="135"/>
      <c r="U352" s="192"/>
      <c r="V352" s="192"/>
      <c r="W352" s="135"/>
      <c r="X352" s="182"/>
      <c r="Y352" s="136"/>
      <c r="Z352" s="136"/>
      <c r="AA352" s="136"/>
      <c r="AB352" s="136"/>
      <c r="AC352" s="135"/>
      <c r="AD352" s="137"/>
      <c r="AE352" s="209"/>
      <c r="AF352" s="209"/>
      <c r="AG352" s="138"/>
      <c r="AH352" s="205"/>
      <c r="AI352" s="139"/>
      <c r="AJ352" s="136"/>
      <c r="AK352" s="140"/>
      <c r="AL352" s="136"/>
      <c r="AM352" s="136"/>
      <c r="AN352" s="136"/>
      <c r="AO352" s="136"/>
      <c r="AP352" s="183"/>
      <c r="AQ352" s="183"/>
      <c r="AR352" s="183"/>
      <c r="AS352" s="136"/>
      <c r="AT352" s="136"/>
      <c r="AU352" s="136"/>
      <c r="AV352" s="136"/>
      <c r="AW352" s="136"/>
      <c r="AX352" s="216"/>
      <c r="AY352" s="216"/>
      <c r="AZ352" s="216"/>
      <c r="BA352" s="136"/>
      <c r="BB352" s="136"/>
      <c r="BC352" s="136"/>
      <c r="BD352" s="136"/>
    </row>
    <row r="353" spans="4:56" ht="24" customHeight="1">
      <c r="D353" s="194"/>
      <c r="E353" s="135"/>
      <c r="F353" s="136"/>
      <c r="G353" s="136"/>
      <c r="H353" s="215"/>
      <c r="I353" s="215"/>
      <c r="J353" s="215"/>
      <c r="K353" s="135"/>
      <c r="L353" s="144"/>
      <c r="M353" s="192"/>
      <c r="N353" s="192"/>
      <c r="O353" s="192"/>
      <c r="P353" s="192"/>
      <c r="Q353" s="182"/>
      <c r="R353" s="135"/>
      <c r="S353" s="135"/>
      <c r="T353" s="135"/>
      <c r="U353" s="192"/>
      <c r="V353" s="192"/>
      <c r="W353" s="135"/>
      <c r="X353" s="182"/>
      <c r="Y353" s="136"/>
      <c r="Z353" s="136"/>
      <c r="AA353" s="136"/>
      <c r="AB353" s="136"/>
      <c r="AC353" s="135"/>
      <c r="AD353" s="137"/>
      <c r="AE353" s="209"/>
      <c r="AF353" s="209"/>
      <c r="AG353" s="138"/>
      <c r="AH353" s="205"/>
      <c r="AI353" s="139"/>
      <c r="AJ353" s="136"/>
      <c r="AK353" s="140"/>
      <c r="AL353" s="136"/>
      <c r="AM353" s="136"/>
      <c r="AN353" s="136"/>
      <c r="AO353" s="136"/>
      <c r="AP353" s="183"/>
      <c r="AQ353" s="183"/>
      <c r="AR353" s="183"/>
      <c r="AS353" s="136"/>
      <c r="AT353" s="136"/>
      <c r="AU353" s="136"/>
      <c r="AV353" s="136"/>
      <c r="AW353" s="136"/>
      <c r="AX353" s="216"/>
      <c r="AY353" s="216"/>
      <c r="AZ353" s="216"/>
      <c r="BA353" s="136"/>
      <c r="BB353" s="136"/>
      <c r="BC353" s="136"/>
      <c r="BD353" s="136"/>
    </row>
    <row r="354" spans="4:56" ht="24" customHeight="1">
      <c r="D354" s="194"/>
      <c r="E354" s="135"/>
      <c r="F354" s="136"/>
      <c r="G354" s="136"/>
      <c r="H354" s="215"/>
      <c r="I354" s="215"/>
      <c r="J354" s="215"/>
      <c r="K354" s="135"/>
      <c r="L354" s="144"/>
      <c r="M354" s="192"/>
      <c r="N354" s="192"/>
      <c r="O354" s="192"/>
      <c r="P354" s="192"/>
      <c r="Q354" s="182"/>
      <c r="R354" s="135"/>
      <c r="S354" s="135"/>
      <c r="T354" s="135"/>
      <c r="U354" s="192"/>
      <c r="V354" s="192"/>
      <c r="W354" s="135"/>
      <c r="X354" s="182"/>
      <c r="Y354" s="136"/>
      <c r="Z354" s="136"/>
      <c r="AA354" s="136"/>
      <c r="AB354" s="136"/>
      <c r="AC354" s="135"/>
      <c r="AD354" s="137"/>
      <c r="AE354" s="209"/>
      <c r="AF354" s="209"/>
      <c r="AG354" s="138"/>
      <c r="AH354" s="205"/>
      <c r="AI354" s="139"/>
      <c r="AJ354" s="136"/>
      <c r="AK354" s="140"/>
      <c r="AL354" s="136"/>
      <c r="AM354" s="136"/>
      <c r="AN354" s="136"/>
      <c r="AO354" s="136"/>
      <c r="AP354" s="183"/>
      <c r="AQ354" s="183"/>
      <c r="AR354" s="183"/>
      <c r="AS354" s="136"/>
      <c r="AT354" s="136"/>
      <c r="AU354" s="136"/>
      <c r="AV354" s="136"/>
      <c r="AW354" s="136"/>
      <c r="AX354" s="216"/>
      <c r="AY354" s="216"/>
      <c r="AZ354" s="216"/>
      <c r="BA354" s="136"/>
      <c r="BB354" s="136"/>
      <c r="BC354" s="136"/>
      <c r="BD354" s="136"/>
    </row>
    <row r="355" spans="4:56" ht="24" customHeight="1">
      <c r="D355" s="194"/>
      <c r="E355" s="135"/>
      <c r="F355" s="136"/>
      <c r="G355" s="136"/>
      <c r="H355" s="215"/>
      <c r="I355" s="215"/>
      <c r="J355" s="215"/>
      <c r="K355" s="135"/>
      <c r="L355" s="144"/>
      <c r="M355" s="192"/>
      <c r="N355" s="192"/>
      <c r="O355" s="192"/>
      <c r="P355" s="192"/>
      <c r="Q355" s="182"/>
      <c r="R355" s="135"/>
      <c r="S355" s="135"/>
      <c r="T355" s="135"/>
      <c r="U355" s="192"/>
      <c r="V355" s="192"/>
      <c r="W355" s="135"/>
      <c r="X355" s="182"/>
      <c r="Y355" s="136"/>
      <c r="Z355" s="136"/>
      <c r="AA355" s="136"/>
      <c r="AB355" s="136"/>
      <c r="AC355" s="135"/>
      <c r="AD355" s="137"/>
      <c r="AE355" s="209"/>
      <c r="AF355" s="209"/>
      <c r="AG355" s="138"/>
      <c r="AH355" s="205"/>
      <c r="AI355" s="139"/>
      <c r="AJ355" s="136"/>
      <c r="AK355" s="140"/>
      <c r="AL355" s="136"/>
      <c r="AM355" s="136"/>
      <c r="AN355" s="136"/>
      <c r="AO355" s="136"/>
      <c r="AP355" s="183"/>
      <c r="AQ355" s="183"/>
      <c r="AR355" s="183"/>
      <c r="AS355" s="136"/>
      <c r="AT355" s="136"/>
      <c r="AU355" s="136"/>
      <c r="AV355" s="136"/>
      <c r="AW355" s="136"/>
      <c r="AX355" s="216"/>
      <c r="AY355" s="216"/>
      <c r="AZ355" s="216"/>
      <c r="BA355" s="136"/>
      <c r="BB355" s="136"/>
      <c r="BC355" s="136"/>
      <c r="BD355" s="136"/>
    </row>
    <row r="356" spans="4:56" ht="24" customHeight="1">
      <c r="D356" s="194"/>
      <c r="E356" s="135"/>
      <c r="F356" s="136"/>
      <c r="G356" s="136"/>
      <c r="H356" s="215"/>
      <c r="I356" s="215"/>
      <c r="J356" s="215"/>
      <c r="K356" s="135"/>
      <c r="L356" s="144"/>
      <c r="M356" s="192"/>
      <c r="N356" s="192"/>
      <c r="O356" s="192"/>
      <c r="P356" s="192"/>
      <c r="Q356" s="182"/>
      <c r="R356" s="135"/>
      <c r="S356" s="135"/>
      <c r="T356" s="135"/>
      <c r="U356" s="192"/>
      <c r="V356" s="192"/>
      <c r="W356" s="135"/>
      <c r="X356" s="182"/>
      <c r="Y356" s="136"/>
      <c r="Z356" s="136"/>
      <c r="AA356" s="136"/>
      <c r="AB356" s="136"/>
      <c r="AC356" s="135"/>
      <c r="AD356" s="137"/>
      <c r="AE356" s="209"/>
      <c r="AF356" s="209"/>
      <c r="AG356" s="138"/>
      <c r="AH356" s="205"/>
      <c r="AI356" s="139"/>
      <c r="AJ356" s="136"/>
      <c r="AK356" s="140"/>
      <c r="AL356" s="136"/>
      <c r="AM356" s="136"/>
      <c r="AN356" s="136"/>
      <c r="AO356" s="136"/>
      <c r="AP356" s="183"/>
      <c r="AQ356" s="183"/>
      <c r="AR356" s="183"/>
      <c r="AS356" s="136"/>
      <c r="AT356" s="136"/>
      <c r="AU356" s="136"/>
      <c r="AV356" s="136"/>
      <c r="AW356" s="136"/>
      <c r="AX356" s="216"/>
      <c r="AY356" s="216"/>
      <c r="AZ356" s="216"/>
      <c r="BA356" s="136"/>
      <c r="BB356" s="136"/>
      <c r="BC356" s="136"/>
      <c r="BD356" s="136"/>
    </row>
    <row r="357" spans="4:56" ht="24" customHeight="1">
      <c r="D357" s="194"/>
      <c r="E357" s="135"/>
      <c r="F357" s="136"/>
      <c r="G357" s="136"/>
      <c r="H357" s="215"/>
      <c r="I357" s="215"/>
      <c r="J357" s="215"/>
      <c r="K357" s="135"/>
      <c r="L357" s="144"/>
      <c r="M357" s="192"/>
      <c r="N357" s="192"/>
      <c r="O357" s="192"/>
      <c r="P357" s="192"/>
      <c r="Q357" s="182"/>
      <c r="R357" s="135"/>
      <c r="S357" s="135"/>
      <c r="T357" s="135"/>
      <c r="U357" s="192"/>
      <c r="V357" s="192"/>
      <c r="W357" s="135"/>
      <c r="X357" s="182"/>
      <c r="Y357" s="136"/>
      <c r="Z357" s="136"/>
      <c r="AA357" s="136"/>
      <c r="AB357" s="136"/>
      <c r="AC357" s="135"/>
      <c r="AD357" s="137"/>
      <c r="AE357" s="209"/>
      <c r="AF357" s="209"/>
      <c r="AG357" s="138"/>
      <c r="AH357" s="205"/>
      <c r="AI357" s="139"/>
      <c r="AJ357" s="136"/>
      <c r="AK357" s="140"/>
      <c r="AL357" s="136"/>
      <c r="AM357" s="136"/>
      <c r="AN357" s="136"/>
      <c r="AO357" s="136"/>
      <c r="AP357" s="183"/>
      <c r="AQ357" s="183"/>
      <c r="AR357" s="183"/>
      <c r="AS357" s="136"/>
      <c r="AT357" s="136"/>
      <c r="AU357" s="136"/>
      <c r="AV357" s="136"/>
      <c r="AW357" s="136"/>
      <c r="AX357" s="216"/>
      <c r="AY357" s="216"/>
      <c r="AZ357" s="216"/>
      <c r="BA357" s="136"/>
      <c r="BB357" s="136"/>
      <c r="BC357" s="136"/>
      <c r="BD357" s="136"/>
    </row>
    <row r="358" spans="4:56" ht="24" customHeight="1">
      <c r="D358" s="194"/>
      <c r="E358" s="135"/>
      <c r="F358" s="136"/>
      <c r="G358" s="136"/>
      <c r="H358" s="215"/>
      <c r="I358" s="215"/>
      <c r="J358" s="215"/>
      <c r="K358" s="135"/>
      <c r="L358" s="144"/>
      <c r="M358" s="192"/>
      <c r="N358" s="192"/>
      <c r="O358" s="192"/>
      <c r="P358" s="192"/>
      <c r="Q358" s="182"/>
      <c r="R358" s="135"/>
      <c r="S358" s="135"/>
      <c r="T358" s="135"/>
      <c r="U358" s="192"/>
      <c r="V358" s="192"/>
      <c r="W358" s="135"/>
      <c r="X358" s="182"/>
      <c r="Y358" s="136"/>
      <c r="Z358" s="136"/>
      <c r="AA358" s="136"/>
      <c r="AB358" s="136"/>
      <c r="AC358" s="135"/>
      <c r="AD358" s="137"/>
      <c r="AE358" s="209"/>
      <c r="AF358" s="209"/>
      <c r="AG358" s="138"/>
      <c r="AH358" s="205"/>
      <c r="AI358" s="139"/>
      <c r="AJ358" s="136"/>
      <c r="AK358" s="140"/>
      <c r="AL358" s="136"/>
      <c r="AM358" s="136"/>
      <c r="AN358" s="136"/>
      <c r="AO358" s="136"/>
      <c r="AP358" s="183"/>
      <c r="AQ358" s="183"/>
      <c r="AR358" s="183"/>
      <c r="AS358" s="136"/>
      <c r="AT358" s="136"/>
      <c r="AU358" s="136"/>
      <c r="AV358" s="136"/>
      <c r="AW358" s="136"/>
      <c r="AX358" s="216"/>
      <c r="AY358" s="216"/>
      <c r="AZ358" s="216"/>
      <c r="BA358" s="136"/>
      <c r="BB358" s="136"/>
      <c r="BC358" s="136"/>
      <c r="BD358" s="136"/>
    </row>
    <row r="359" spans="4:56" ht="24" customHeight="1">
      <c r="D359" s="194"/>
      <c r="E359" s="135"/>
      <c r="F359" s="136"/>
      <c r="G359" s="136"/>
      <c r="H359" s="215"/>
      <c r="I359" s="215"/>
      <c r="J359" s="215"/>
      <c r="K359" s="135"/>
      <c r="L359" s="144"/>
      <c r="M359" s="192"/>
      <c r="N359" s="192"/>
      <c r="O359" s="192"/>
      <c r="P359" s="192"/>
      <c r="Q359" s="182"/>
      <c r="R359" s="135"/>
      <c r="S359" s="135"/>
      <c r="T359" s="135"/>
      <c r="U359" s="192"/>
      <c r="V359" s="192"/>
      <c r="W359" s="135"/>
      <c r="X359" s="182"/>
      <c r="Y359" s="136"/>
      <c r="Z359" s="136"/>
      <c r="AA359" s="136"/>
      <c r="AB359" s="136"/>
      <c r="AC359" s="135"/>
      <c r="AD359" s="137"/>
      <c r="AE359" s="209"/>
      <c r="AF359" s="209"/>
      <c r="AG359" s="138"/>
      <c r="AH359" s="205"/>
      <c r="AI359" s="139"/>
      <c r="AJ359" s="136"/>
      <c r="AK359" s="140"/>
      <c r="AL359" s="136"/>
      <c r="AM359" s="136"/>
      <c r="AN359" s="136"/>
      <c r="AO359" s="136"/>
      <c r="AP359" s="183"/>
      <c r="AQ359" s="183"/>
      <c r="AR359" s="183"/>
      <c r="AS359" s="136"/>
      <c r="AT359" s="136"/>
      <c r="AU359" s="136"/>
      <c r="AV359" s="136"/>
      <c r="AW359" s="136"/>
      <c r="AX359" s="216"/>
      <c r="AY359" s="216"/>
      <c r="AZ359" s="216"/>
      <c r="BA359" s="136"/>
      <c r="BB359" s="136"/>
      <c r="BC359" s="136"/>
      <c r="BD359" s="136"/>
    </row>
    <row r="360" spans="4:56" ht="24" customHeight="1">
      <c r="D360" s="194"/>
      <c r="E360" s="135"/>
      <c r="F360" s="136"/>
      <c r="G360" s="136"/>
      <c r="H360" s="215"/>
      <c r="I360" s="215"/>
      <c r="J360" s="215"/>
      <c r="K360" s="135"/>
      <c r="L360" s="144"/>
      <c r="M360" s="192"/>
      <c r="N360" s="192"/>
      <c r="O360" s="192"/>
      <c r="P360" s="192"/>
      <c r="Q360" s="182"/>
      <c r="R360" s="135"/>
      <c r="S360" s="135"/>
      <c r="T360" s="135"/>
      <c r="U360" s="192"/>
      <c r="V360" s="192"/>
      <c r="W360" s="135"/>
      <c r="X360" s="182"/>
      <c r="Y360" s="136"/>
      <c r="Z360" s="136"/>
      <c r="AA360" s="136"/>
      <c r="AB360" s="136"/>
      <c r="AC360" s="135"/>
      <c r="AD360" s="137"/>
      <c r="AE360" s="209"/>
      <c r="AF360" s="209"/>
      <c r="AG360" s="138"/>
      <c r="AH360" s="205"/>
      <c r="AI360" s="139"/>
      <c r="AJ360" s="136"/>
      <c r="AK360" s="140"/>
      <c r="AL360" s="136"/>
      <c r="AM360" s="136"/>
      <c r="AN360" s="136"/>
      <c r="AO360" s="136"/>
      <c r="AP360" s="183"/>
      <c r="AQ360" s="183"/>
      <c r="AR360" s="183"/>
      <c r="AS360" s="136"/>
      <c r="AT360" s="136"/>
      <c r="AU360" s="136"/>
      <c r="AV360" s="136"/>
      <c r="AW360" s="136"/>
      <c r="AX360" s="216"/>
      <c r="AY360" s="216"/>
      <c r="AZ360" s="216"/>
      <c r="BA360" s="136"/>
      <c r="BB360" s="136"/>
      <c r="BC360" s="136"/>
      <c r="BD360" s="136"/>
    </row>
    <row r="361" spans="4:56" ht="24" customHeight="1">
      <c r="D361" s="194"/>
      <c r="E361" s="135"/>
      <c r="F361" s="136"/>
      <c r="G361" s="136"/>
      <c r="H361" s="215"/>
      <c r="I361" s="215"/>
      <c r="J361" s="215"/>
      <c r="K361" s="135"/>
      <c r="L361" s="144"/>
      <c r="M361" s="192"/>
      <c r="N361" s="192"/>
      <c r="O361" s="192"/>
      <c r="P361" s="192"/>
      <c r="Q361" s="182"/>
      <c r="R361" s="135"/>
      <c r="S361" s="135"/>
      <c r="T361" s="135"/>
      <c r="U361" s="192"/>
      <c r="V361" s="192"/>
      <c r="W361" s="135"/>
      <c r="X361" s="182"/>
      <c r="Y361" s="136"/>
      <c r="Z361" s="136"/>
      <c r="AA361" s="136"/>
      <c r="AB361" s="136"/>
      <c r="AC361" s="135"/>
      <c r="AD361" s="137"/>
      <c r="AE361" s="209"/>
      <c r="AF361" s="209"/>
      <c r="AG361" s="138"/>
      <c r="AH361" s="205"/>
      <c r="AI361" s="139"/>
      <c r="AJ361" s="136"/>
      <c r="AK361" s="140"/>
      <c r="AL361" s="136"/>
      <c r="AM361" s="136"/>
      <c r="AN361" s="136"/>
      <c r="AO361" s="136"/>
      <c r="AP361" s="183"/>
      <c r="AQ361" s="183"/>
      <c r="AR361" s="183"/>
      <c r="AS361" s="136"/>
      <c r="AT361" s="136"/>
      <c r="AU361" s="136"/>
      <c r="AV361" s="136"/>
      <c r="AW361" s="136"/>
      <c r="AX361" s="216"/>
      <c r="AY361" s="216"/>
      <c r="AZ361" s="216"/>
      <c r="BA361" s="136"/>
      <c r="BB361" s="136"/>
      <c r="BC361" s="136"/>
      <c r="BD361" s="136"/>
    </row>
    <row r="362" spans="4:56" ht="24" customHeight="1">
      <c r="D362" s="194"/>
      <c r="E362" s="135"/>
      <c r="F362" s="136"/>
      <c r="G362" s="136"/>
      <c r="H362" s="215"/>
      <c r="I362" s="215"/>
      <c r="J362" s="215"/>
      <c r="K362" s="135"/>
      <c r="L362" s="144"/>
      <c r="M362" s="192"/>
      <c r="N362" s="192"/>
      <c r="O362" s="192"/>
      <c r="P362" s="192"/>
      <c r="Q362" s="182"/>
      <c r="R362" s="135"/>
      <c r="S362" s="135"/>
      <c r="T362" s="135"/>
      <c r="U362" s="192"/>
      <c r="V362" s="192"/>
      <c r="W362" s="135"/>
      <c r="X362" s="182"/>
      <c r="Y362" s="136"/>
      <c r="Z362" s="136"/>
      <c r="AA362" s="136"/>
      <c r="AB362" s="136"/>
      <c r="AC362" s="135"/>
      <c r="AD362" s="137"/>
      <c r="AE362" s="209"/>
      <c r="AF362" s="209"/>
      <c r="AG362" s="138"/>
      <c r="AH362" s="205"/>
      <c r="AI362" s="139"/>
      <c r="AJ362" s="136"/>
      <c r="AK362" s="140"/>
      <c r="AL362" s="136"/>
      <c r="AM362" s="136"/>
      <c r="AN362" s="136"/>
      <c r="AO362" s="136"/>
      <c r="AP362" s="183"/>
      <c r="AQ362" s="183"/>
      <c r="AR362" s="183"/>
      <c r="AS362" s="136"/>
      <c r="AT362" s="136"/>
      <c r="AU362" s="136"/>
      <c r="AV362" s="136"/>
      <c r="AW362" s="136"/>
      <c r="AX362" s="216"/>
      <c r="AY362" s="216"/>
      <c r="AZ362" s="216"/>
      <c r="BA362" s="136"/>
      <c r="BB362" s="136"/>
      <c r="BC362" s="136"/>
      <c r="BD362" s="136"/>
    </row>
    <row r="363" spans="4:56" ht="24" customHeight="1">
      <c r="D363" s="194"/>
      <c r="E363" s="135"/>
      <c r="F363" s="136"/>
      <c r="G363" s="136"/>
      <c r="H363" s="215"/>
      <c r="I363" s="215"/>
      <c r="J363" s="215"/>
      <c r="K363" s="135"/>
      <c r="L363" s="144"/>
      <c r="M363" s="192"/>
      <c r="N363" s="192"/>
      <c r="O363" s="192"/>
      <c r="P363" s="192"/>
      <c r="Q363" s="182"/>
      <c r="R363" s="135"/>
      <c r="S363" s="135"/>
      <c r="T363" s="135"/>
      <c r="U363" s="192"/>
      <c r="V363" s="192"/>
      <c r="W363" s="135"/>
      <c r="X363" s="182"/>
      <c r="Y363" s="136"/>
      <c r="Z363" s="136"/>
      <c r="AA363" s="136"/>
      <c r="AB363" s="136"/>
      <c r="AC363" s="135"/>
      <c r="AD363" s="137"/>
      <c r="AE363" s="209"/>
      <c r="AF363" s="209"/>
      <c r="AG363" s="138"/>
      <c r="AH363" s="205"/>
      <c r="AI363" s="139"/>
      <c r="AJ363" s="136"/>
      <c r="AK363" s="140"/>
      <c r="AL363" s="136"/>
      <c r="AM363" s="136"/>
      <c r="AN363" s="136"/>
      <c r="AO363" s="136"/>
      <c r="AP363" s="183"/>
      <c r="AQ363" s="183"/>
      <c r="AR363" s="183"/>
      <c r="AS363" s="136"/>
      <c r="AT363" s="136"/>
      <c r="AU363" s="136"/>
      <c r="AV363" s="136"/>
      <c r="AW363" s="136"/>
      <c r="AX363" s="216"/>
      <c r="AY363" s="216"/>
      <c r="AZ363" s="216"/>
      <c r="BA363" s="136"/>
      <c r="BB363" s="136"/>
      <c r="BC363" s="136"/>
      <c r="BD363" s="136"/>
    </row>
    <row r="364" spans="4:56" ht="24" customHeight="1">
      <c r="D364" s="194"/>
      <c r="E364" s="135"/>
      <c r="F364" s="136"/>
      <c r="G364" s="136"/>
      <c r="H364" s="215"/>
      <c r="I364" s="215"/>
      <c r="J364" s="215"/>
      <c r="K364" s="135"/>
      <c r="L364" s="144"/>
      <c r="M364" s="192"/>
      <c r="N364" s="192"/>
      <c r="O364" s="192"/>
      <c r="P364" s="192"/>
      <c r="Q364" s="182"/>
      <c r="R364" s="135"/>
      <c r="S364" s="135"/>
      <c r="T364" s="135"/>
      <c r="U364" s="192"/>
      <c r="V364" s="192"/>
      <c r="W364" s="135"/>
      <c r="X364" s="182"/>
      <c r="Y364" s="136"/>
      <c r="Z364" s="136"/>
      <c r="AA364" s="136"/>
      <c r="AB364" s="136"/>
      <c r="AC364" s="135"/>
      <c r="AD364" s="137"/>
      <c r="AE364" s="209"/>
      <c r="AF364" s="209"/>
      <c r="AG364" s="138"/>
      <c r="AH364" s="205"/>
      <c r="AI364" s="139"/>
      <c r="AJ364" s="136"/>
      <c r="AK364" s="140"/>
      <c r="AL364" s="136"/>
      <c r="AM364" s="136"/>
      <c r="AN364" s="136"/>
      <c r="AO364" s="136"/>
      <c r="AP364" s="183"/>
      <c r="AQ364" s="183"/>
      <c r="AR364" s="183"/>
      <c r="AS364" s="136"/>
      <c r="AT364" s="136"/>
      <c r="AU364" s="136"/>
      <c r="AV364" s="136"/>
      <c r="AW364" s="136"/>
      <c r="AX364" s="216"/>
      <c r="AY364" s="216"/>
      <c r="AZ364" s="216"/>
      <c r="BA364" s="136"/>
      <c r="BB364" s="136"/>
      <c r="BC364" s="136"/>
      <c r="BD364" s="136"/>
    </row>
    <row r="365" spans="4:56" ht="24" customHeight="1">
      <c r="D365" s="194"/>
      <c r="E365" s="135"/>
      <c r="F365" s="136"/>
      <c r="G365" s="136"/>
      <c r="H365" s="215"/>
      <c r="I365" s="215"/>
      <c r="J365" s="215"/>
      <c r="K365" s="135"/>
      <c r="L365" s="144"/>
      <c r="M365" s="192"/>
      <c r="N365" s="192"/>
      <c r="O365" s="192"/>
      <c r="P365" s="192"/>
      <c r="Q365" s="182"/>
      <c r="R365" s="135"/>
      <c r="S365" s="135"/>
      <c r="T365" s="135"/>
      <c r="U365" s="192"/>
      <c r="V365" s="192"/>
      <c r="W365" s="135"/>
      <c r="X365" s="182"/>
      <c r="Y365" s="136"/>
      <c r="Z365" s="136"/>
      <c r="AA365" s="136"/>
      <c r="AB365" s="136"/>
      <c r="AC365" s="135"/>
      <c r="AD365" s="137"/>
      <c r="AE365" s="209"/>
      <c r="AF365" s="209"/>
      <c r="AG365" s="138"/>
      <c r="AH365" s="205"/>
      <c r="AI365" s="139"/>
      <c r="AJ365" s="136"/>
      <c r="AK365" s="140"/>
      <c r="AL365" s="136"/>
      <c r="AM365" s="136"/>
      <c r="AN365" s="136"/>
      <c r="AO365" s="136"/>
      <c r="AP365" s="183"/>
      <c r="AQ365" s="183"/>
      <c r="AR365" s="183"/>
      <c r="AS365" s="136"/>
      <c r="AT365" s="136"/>
      <c r="AU365" s="136"/>
      <c r="AV365" s="136"/>
      <c r="AW365" s="136"/>
      <c r="AX365" s="216"/>
      <c r="AY365" s="216"/>
      <c r="AZ365" s="216"/>
      <c r="BA365" s="136"/>
      <c r="BB365" s="136"/>
      <c r="BC365" s="136"/>
      <c r="BD365" s="136"/>
    </row>
    <row r="366" spans="4:56" ht="24" customHeight="1">
      <c r="D366" s="194"/>
      <c r="E366" s="135"/>
      <c r="F366" s="136"/>
      <c r="G366" s="136"/>
      <c r="H366" s="215"/>
      <c r="I366" s="215"/>
      <c r="J366" s="215"/>
      <c r="K366" s="135"/>
      <c r="L366" s="144"/>
      <c r="M366" s="192"/>
      <c r="N366" s="192"/>
      <c r="O366" s="192"/>
      <c r="P366" s="192"/>
      <c r="Q366" s="182"/>
      <c r="R366" s="135"/>
      <c r="S366" s="135"/>
      <c r="T366" s="135"/>
      <c r="U366" s="192"/>
      <c r="V366" s="192"/>
      <c r="W366" s="135"/>
      <c r="X366" s="182"/>
      <c r="Y366" s="136"/>
      <c r="Z366" s="136"/>
      <c r="AA366" s="136"/>
      <c r="AB366" s="136"/>
      <c r="AC366" s="135"/>
      <c r="AD366" s="137"/>
      <c r="AE366" s="209"/>
      <c r="AF366" s="209"/>
      <c r="AG366" s="138"/>
      <c r="AH366" s="205"/>
      <c r="AI366" s="139"/>
      <c r="AJ366" s="136"/>
      <c r="AK366" s="140"/>
      <c r="AL366" s="136"/>
      <c r="AM366" s="136"/>
      <c r="AN366" s="136"/>
      <c r="AO366" s="136"/>
      <c r="AP366" s="183"/>
      <c r="AQ366" s="183"/>
      <c r="AR366" s="183"/>
      <c r="AS366" s="136"/>
      <c r="AT366" s="136"/>
      <c r="AU366" s="136"/>
      <c r="AV366" s="136"/>
      <c r="AW366" s="136"/>
      <c r="AX366" s="216"/>
      <c r="AY366" s="216"/>
      <c r="AZ366" s="216"/>
      <c r="BA366" s="136"/>
      <c r="BB366" s="136"/>
      <c r="BC366" s="136"/>
      <c r="BD366" s="136"/>
    </row>
    <row r="367" spans="4:56" ht="24" customHeight="1">
      <c r="D367" s="194"/>
      <c r="E367" s="135"/>
      <c r="F367" s="136"/>
      <c r="G367" s="136"/>
      <c r="H367" s="215"/>
      <c r="I367" s="215"/>
      <c r="J367" s="215"/>
      <c r="K367" s="135"/>
      <c r="L367" s="144"/>
      <c r="M367" s="192"/>
      <c r="N367" s="192"/>
      <c r="O367" s="192"/>
      <c r="P367" s="192"/>
      <c r="Q367" s="182"/>
      <c r="R367" s="135"/>
      <c r="S367" s="135"/>
      <c r="T367" s="135"/>
      <c r="U367" s="192"/>
      <c r="V367" s="192"/>
      <c r="W367" s="135"/>
      <c r="X367" s="182"/>
      <c r="Y367" s="136"/>
      <c r="Z367" s="136"/>
      <c r="AA367" s="136"/>
      <c r="AB367" s="136"/>
      <c r="AC367" s="135"/>
      <c r="AD367" s="137"/>
      <c r="AE367" s="209"/>
      <c r="AF367" s="209"/>
      <c r="AG367" s="138"/>
      <c r="AH367" s="205"/>
      <c r="AI367" s="139"/>
      <c r="AJ367" s="136"/>
      <c r="AK367" s="140"/>
      <c r="AL367" s="136"/>
      <c r="AM367" s="136"/>
      <c r="AN367" s="136"/>
      <c r="AO367" s="136"/>
      <c r="AP367" s="183"/>
      <c r="AQ367" s="183"/>
      <c r="AR367" s="183"/>
      <c r="AS367" s="136"/>
      <c r="AT367" s="136"/>
      <c r="AU367" s="136"/>
      <c r="AV367" s="136"/>
      <c r="AW367" s="136"/>
      <c r="AX367" s="216"/>
      <c r="AY367" s="216"/>
      <c r="AZ367" s="216"/>
      <c r="BA367" s="136"/>
      <c r="BB367" s="136"/>
      <c r="BC367" s="136"/>
      <c r="BD367" s="136"/>
    </row>
    <row r="368" spans="4:56" ht="24" customHeight="1">
      <c r="D368" s="194"/>
      <c r="E368" s="135"/>
      <c r="F368" s="136"/>
      <c r="G368" s="136"/>
      <c r="H368" s="215"/>
      <c r="I368" s="215"/>
      <c r="J368" s="215"/>
      <c r="K368" s="135"/>
      <c r="L368" s="144"/>
      <c r="M368" s="192"/>
      <c r="N368" s="192"/>
      <c r="O368" s="192"/>
      <c r="P368" s="192"/>
      <c r="Q368" s="182"/>
      <c r="R368" s="135"/>
      <c r="S368" s="135"/>
      <c r="T368" s="135"/>
      <c r="U368" s="192"/>
      <c r="V368" s="192"/>
      <c r="W368" s="135"/>
      <c r="X368" s="182"/>
      <c r="Y368" s="136"/>
      <c r="Z368" s="136"/>
      <c r="AA368" s="136"/>
      <c r="AB368" s="136"/>
      <c r="AC368" s="135"/>
      <c r="AD368" s="137"/>
      <c r="AE368" s="209"/>
      <c r="AF368" s="209"/>
      <c r="AG368" s="138"/>
      <c r="AH368" s="205"/>
      <c r="AI368" s="139"/>
      <c r="AJ368" s="136"/>
      <c r="AK368" s="140"/>
      <c r="AL368" s="136"/>
      <c r="AM368" s="136"/>
      <c r="AN368" s="136"/>
      <c r="AO368" s="136"/>
      <c r="AP368" s="183"/>
      <c r="AQ368" s="183"/>
      <c r="AR368" s="183"/>
      <c r="AS368" s="136"/>
      <c r="AT368" s="136"/>
      <c r="AU368" s="136"/>
      <c r="AV368" s="136"/>
      <c r="AW368" s="136"/>
      <c r="AX368" s="216"/>
      <c r="AY368" s="216"/>
      <c r="AZ368" s="216"/>
      <c r="BA368" s="136"/>
      <c r="BB368" s="136"/>
      <c r="BC368" s="136"/>
      <c r="BD368" s="136"/>
    </row>
    <row r="369" spans="4:56" ht="24" customHeight="1">
      <c r="D369" s="194"/>
      <c r="E369" s="135"/>
      <c r="F369" s="136"/>
      <c r="G369" s="136"/>
      <c r="H369" s="215"/>
      <c r="I369" s="215"/>
      <c r="J369" s="215"/>
      <c r="K369" s="135"/>
      <c r="L369" s="144"/>
      <c r="M369" s="192"/>
      <c r="N369" s="192"/>
      <c r="O369" s="192"/>
      <c r="P369" s="192"/>
      <c r="Q369" s="182"/>
      <c r="R369" s="135"/>
      <c r="S369" s="135"/>
      <c r="T369" s="135"/>
      <c r="U369" s="192"/>
      <c r="V369" s="192"/>
      <c r="W369" s="135"/>
      <c r="X369" s="182"/>
      <c r="Y369" s="136"/>
      <c r="Z369" s="136"/>
      <c r="AA369" s="136"/>
      <c r="AB369" s="136"/>
      <c r="AC369" s="135"/>
      <c r="AD369" s="137"/>
      <c r="AE369" s="209"/>
      <c r="AF369" s="209"/>
      <c r="AG369" s="138"/>
      <c r="AH369" s="205"/>
      <c r="AI369" s="139"/>
      <c r="AJ369" s="136"/>
      <c r="AK369" s="140"/>
      <c r="AL369" s="136"/>
      <c r="AM369" s="136"/>
      <c r="AN369" s="136"/>
      <c r="AO369" s="136"/>
      <c r="AP369" s="183"/>
      <c r="AQ369" s="183"/>
      <c r="AR369" s="183"/>
      <c r="AS369" s="136"/>
      <c r="AT369" s="136"/>
      <c r="AU369" s="136"/>
      <c r="AV369" s="136"/>
      <c r="AW369" s="136"/>
      <c r="AX369" s="216"/>
      <c r="AY369" s="216"/>
      <c r="AZ369" s="216"/>
      <c r="BA369" s="136"/>
      <c r="BB369" s="136"/>
      <c r="BC369" s="136"/>
      <c r="BD369" s="136"/>
    </row>
    <row r="370" spans="4:56" ht="24" customHeight="1">
      <c r="D370" s="194"/>
      <c r="E370" s="135"/>
      <c r="F370" s="136"/>
      <c r="G370" s="136"/>
      <c r="H370" s="215"/>
      <c r="I370" s="215"/>
      <c r="J370" s="215"/>
      <c r="K370" s="135"/>
      <c r="L370" s="144"/>
      <c r="M370" s="192"/>
      <c r="N370" s="192"/>
      <c r="O370" s="192"/>
      <c r="P370" s="192"/>
      <c r="Q370" s="182"/>
      <c r="R370" s="135"/>
      <c r="S370" s="135"/>
      <c r="T370" s="135"/>
      <c r="U370" s="192"/>
      <c r="V370" s="192"/>
      <c r="W370" s="135"/>
      <c r="X370" s="182"/>
      <c r="Y370" s="136"/>
      <c r="Z370" s="136"/>
      <c r="AA370" s="136"/>
      <c r="AB370" s="136"/>
      <c r="AC370" s="135"/>
      <c r="AD370" s="137"/>
      <c r="AE370" s="209"/>
      <c r="AF370" s="209"/>
      <c r="AG370" s="138"/>
      <c r="AH370" s="205"/>
      <c r="AI370" s="139"/>
      <c r="AJ370" s="136"/>
      <c r="AK370" s="140"/>
      <c r="AL370" s="136"/>
      <c r="AM370" s="136"/>
      <c r="AN370" s="136"/>
      <c r="AO370" s="136"/>
      <c r="AP370" s="183"/>
      <c r="AQ370" s="183"/>
      <c r="AR370" s="183"/>
      <c r="AS370" s="136"/>
      <c r="AT370" s="136"/>
      <c r="AU370" s="136"/>
      <c r="AV370" s="136"/>
      <c r="AW370" s="136"/>
      <c r="AX370" s="216"/>
      <c r="AY370" s="216"/>
      <c r="AZ370" s="216"/>
      <c r="BA370" s="136"/>
      <c r="BB370" s="136"/>
      <c r="BC370" s="136"/>
      <c r="BD370" s="136"/>
    </row>
    <row r="371" spans="4:56" ht="24" customHeight="1">
      <c r="D371" s="194"/>
      <c r="E371" s="135"/>
      <c r="F371" s="136"/>
      <c r="G371" s="136"/>
      <c r="H371" s="215"/>
      <c r="I371" s="215"/>
      <c r="J371" s="215"/>
      <c r="K371" s="135"/>
      <c r="L371" s="144"/>
      <c r="M371" s="192"/>
      <c r="N371" s="192"/>
      <c r="O371" s="192"/>
      <c r="P371" s="192"/>
      <c r="Q371" s="182"/>
      <c r="R371" s="135"/>
      <c r="S371" s="135"/>
      <c r="T371" s="135"/>
      <c r="U371" s="192"/>
      <c r="V371" s="192"/>
      <c r="W371" s="135"/>
      <c r="X371" s="182"/>
      <c r="Y371" s="136"/>
      <c r="Z371" s="136"/>
      <c r="AA371" s="136"/>
      <c r="AB371" s="136"/>
      <c r="AC371" s="135"/>
      <c r="AD371" s="137"/>
      <c r="AE371" s="209"/>
      <c r="AF371" s="209"/>
      <c r="AG371" s="138"/>
      <c r="AH371" s="205"/>
      <c r="AI371" s="139"/>
      <c r="AJ371" s="136"/>
      <c r="AK371" s="140"/>
      <c r="AL371" s="136"/>
      <c r="AM371" s="136"/>
      <c r="AN371" s="136"/>
      <c r="AO371" s="136"/>
      <c r="AP371" s="183"/>
      <c r="AQ371" s="183"/>
      <c r="AR371" s="183"/>
      <c r="AS371" s="136"/>
      <c r="AT371" s="136"/>
      <c r="AU371" s="136"/>
      <c r="AV371" s="136"/>
      <c r="AW371" s="136"/>
      <c r="AX371" s="216"/>
      <c r="AY371" s="216"/>
      <c r="AZ371" s="216"/>
      <c r="BA371" s="136"/>
      <c r="BB371" s="136"/>
      <c r="BC371" s="136"/>
      <c r="BD371" s="136"/>
    </row>
    <row r="372" spans="4:56" ht="24" customHeight="1">
      <c r="D372" s="194"/>
      <c r="E372" s="135"/>
      <c r="F372" s="136"/>
      <c r="G372" s="136"/>
      <c r="H372" s="215"/>
      <c r="I372" s="215"/>
      <c r="J372" s="215"/>
      <c r="K372" s="135"/>
      <c r="L372" s="144"/>
      <c r="M372" s="192"/>
      <c r="N372" s="192"/>
      <c r="O372" s="192"/>
      <c r="P372" s="192"/>
      <c r="Q372" s="182"/>
      <c r="R372" s="135"/>
      <c r="S372" s="135"/>
      <c r="T372" s="135"/>
      <c r="U372" s="192"/>
      <c r="V372" s="192"/>
      <c r="W372" s="135"/>
      <c r="X372" s="182"/>
      <c r="Y372" s="136"/>
      <c r="Z372" s="136"/>
      <c r="AA372" s="136"/>
      <c r="AB372" s="136"/>
      <c r="AC372" s="135"/>
      <c r="AD372" s="137"/>
      <c r="AE372" s="209"/>
      <c r="AF372" s="209"/>
      <c r="AG372" s="138"/>
      <c r="AH372" s="205"/>
      <c r="AI372" s="139"/>
      <c r="AJ372" s="136"/>
      <c r="AK372" s="140"/>
      <c r="AL372" s="136"/>
      <c r="AM372" s="136"/>
      <c r="AN372" s="136"/>
      <c r="AO372" s="136"/>
      <c r="AP372" s="183"/>
      <c r="AQ372" s="183"/>
      <c r="AR372" s="183"/>
      <c r="AS372" s="136"/>
      <c r="AT372" s="136"/>
      <c r="AU372" s="136"/>
      <c r="AV372" s="136"/>
      <c r="AW372" s="136"/>
      <c r="AX372" s="216"/>
      <c r="AY372" s="216"/>
      <c r="AZ372" s="216"/>
      <c r="BA372" s="136"/>
      <c r="BB372" s="136"/>
      <c r="BC372" s="136"/>
      <c r="BD372" s="136"/>
    </row>
    <row r="373" spans="4:56" ht="24" customHeight="1">
      <c r="D373" s="194"/>
      <c r="E373" s="135"/>
      <c r="F373" s="136"/>
      <c r="G373" s="136"/>
      <c r="H373" s="215"/>
      <c r="I373" s="215"/>
      <c r="J373" s="215"/>
      <c r="K373" s="135"/>
      <c r="L373" s="144"/>
      <c r="M373" s="192"/>
      <c r="N373" s="192"/>
      <c r="O373" s="192"/>
      <c r="P373" s="192"/>
      <c r="Q373" s="182"/>
      <c r="R373" s="135"/>
      <c r="S373" s="135"/>
      <c r="T373" s="135"/>
      <c r="U373" s="192"/>
      <c r="V373" s="192"/>
      <c r="W373" s="135"/>
      <c r="X373" s="182"/>
      <c r="Y373" s="136"/>
      <c r="Z373" s="136"/>
      <c r="AA373" s="136"/>
      <c r="AB373" s="136"/>
      <c r="AC373" s="135"/>
      <c r="AD373" s="137"/>
      <c r="AE373" s="209"/>
      <c r="AF373" s="209"/>
      <c r="AG373" s="138"/>
      <c r="AH373" s="205"/>
      <c r="AI373" s="139"/>
      <c r="AJ373" s="136"/>
      <c r="AK373" s="140"/>
      <c r="AL373" s="136"/>
      <c r="AM373" s="136"/>
      <c r="AN373" s="136"/>
      <c r="AO373" s="136"/>
      <c r="AP373" s="183"/>
      <c r="AQ373" s="183"/>
      <c r="AR373" s="183"/>
      <c r="AS373" s="136"/>
      <c r="AT373" s="136"/>
      <c r="AU373" s="136"/>
      <c r="AV373" s="136"/>
      <c r="AW373" s="136"/>
      <c r="AX373" s="216"/>
      <c r="AY373" s="216"/>
      <c r="AZ373" s="216"/>
      <c r="BA373" s="136"/>
      <c r="BB373" s="136"/>
      <c r="BC373" s="136"/>
      <c r="BD373" s="136"/>
    </row>
    <row r="374" spans="4:56" ht="24" customHeight="1">
      <c r="D374" s="194"/>
      <c r="E374" s="135"/>
      <c r="F374" s="136"/>
      <c r="G374" s="136"/>
      <c r="H374" s="215"/>
      <c r="I374" s="215"/>
      <c r="J374" s="215"/>
      <c r="K374" s="135"/>
      <c r="L374" s="144"/>
      <c r="M374" s="192"/>
      <c r="N374" s="192"/>
      <c r="O374" s="192"/>
      <c r="P374" s="192"/>
      <c r="Q374" s="182"/>
      <c r="R374" s="135"/>
      <c r="S374" s="135"/>
      <c r="T374" s="135"/>
      <c r="U374" s="192"/>
      <c r="V374" s="192"/>
      <c r="W374" s="135"/>
      <c r="X374" s="182"/>
      <c r="Y374" s="136"/>
      <c r="Z374" s="136"/>
      <c r="AA374" s="136"/>
      <c r="AB374" s="136"/>
      <c r="AC374" s="135"/>
      <c r="AD374" s="137"/>
      <c r="AE374" s="209"/>
      <c r="AF374" s="209"/>
      <c r="AG374" s="138"/>
      <c r="AH374" s="205"/>
      <c r="AI374" s="139"/>
      <c r="AJ374" s="136"/>
      <c r="AK374" s="140"/>
      <c r="AL374" s="136"/>
      <c r="AM374" s="136"/>
      <c r="AN374" s="136"/>
      <c r="AO374" s="136"/>
      <c r="AP374" s="183"/>
      <c r="AQ374" s="183"/>
      <c r="AR374" s="183"/>
      <c r="AS374" s="136"/>
      <c r="AT374" s="136"/>
      <c r="AU374" s="136"/>
      <c r="AV374" s="136"/>
      <c r="AW374" s="136"/>
      <c r="AX374" s="216"/>
      <c r="AY374" s="216"/>
      <c r="AZ374" s="216"/>
      <c r="BA374" s="136"/>
      <c r="BB374" s="136"/>
      <c r="BC374" s="136"/>
      <c r="BD374" s="136"/>
    </row>
    <row r="375" spans="4:56" ht="24" customHeight="1">
      <c r="D375" s="194"/>
      <c r="E375" s="135"/>
      <c r="F375" s="136"/>
      <c r="G375" s="136"/>
      <c r="H375" s="215"/>
      <c r="I375" s="215"/>
      <c r="J375" s="215"/>
      <c r="K375" s="135"/>
      <c r="L375" s="144"/>
      <c r="M375" s="192"/>
      <c r="N375" s="192"/>
      <c r="O375" s="192"/>
      <c r="P375" s="192"/>
      <c r="Q375" s="182"/>
      <c r="R375" s="135"/>
      <c r="S375" s="135"/>
      <c r="T375" s="135"/>
      <c r="U375" s="192"/>
      <c r="V375" s="192"/>
      <c r="W375" s="135"/>
      <c r="X375" s="182"/>
      <c r="Y375" s="136"/>
      <c r="Z375" s="136"/>
      <c r="AA375" s="136"/>
      <c r="AB375" s="136"/>
      <c r="AC375" s="135"/>
      <c r="AD375" s="137"/>
      <c r="AE375" s="209"/>
      <c r="AF375" s="209"/>
      <c r="AG375" s="138"/>
      <c r="AH375" s="205"/>
      <c r="AI375" s="139"/>
      <c r="AJ375" s="136"/>
      <c r="AK375" s="140"/>
      <c r="AL375" s="136"/>
      <c r="AM375" s="136"/>
      <c r="AN375" s="136"/>
      <c r="AO375" s="136"/>
      <c r="AP375" s="183"/>
      <c r="AQ375" s="183"/>
      <c r="AR375" s="183"/>
      <c r="AS375" s="136"/>
      <c r="AT375" s="136"/>
      <c r="AU375" s="136"/>
      <c r="AV375" s="136"/>
      <c r="AW375" s="136"/>
      <c r="AX375" s="216"/>
      <c r="AY375" s="216"/>
      <c r="AZ375" s="216"/>
      <c r="BA375" s="136"/>
      <c r="BB375" s="136"/>
      <c r="BC375" s="136"/>
      <c r="BD375" s="136"/>
    </row>
    <row r="376" spans="4:56" ht="24" customHeight="1">
      <c r="D376" s="194"/>
      <c r="E376" s="135"/>
      <c r="F376" s="136"/>
      <c r="G376" s="136"/>
      <c r="H376" s="215"/>
      <c r="I376" s="215"/>
      <c r="J376" s="215"/>
      <c r="K376" s="135"/>
      <c r="L376" s="144"/>
      <c r="M376" s="192"/>
      <c r="N376" s="192"/>
      <c r="O376" s="192"/>
      <c r="P376" s="192"/>
      <c r="Q376" s="182"/>
      <c r="R376" s="135"/>
      <c r="S376" s="135"/>
      <c r="T376" s="135"/>
      <c r="U376" s="192"/>
      <c r="V376" s="192"/>
      <c r="W376" s="135"/>
      <c r="X376" s="182"/>
      <c r="Y376" s="136"/>
      <c r="Z376" s="136"/>
      <c r="AA376" s="136"/>
      <c r="AB376" s="136"/>
      <c r="AC376" s="135"/>
      <c r="AD376" s="137"/>
      <c r="AE376" s="209"/>
      <c r="AF376" s="209"/>
      <c r="AG376" s="138"/>
      <c r="AH376" s="205"/>
      <c r="AI376" s="139"/>
      <c r="AJ376" s="136"/>
      <c r="AK376" s="140"/>
      <c r="AL376" s="136"/>
      <c r="AM376" s="136"/>
      <c r="AN376" s="136"/>
      <c r="AO376" s="136"/>
      <c r="AP376" s="183"/>
      <c r="AQ376" s="183"/>
      <c r="AR376" s="183"/>
      <c r="AS376" s="136"/>
      <c r="AT376" s="136"/>
      <c r="AU376" s="136"/>
      <c r="AV376" s="136"/>
      <c r="AW376" s="136"/>
      <c r="AX376" s="216"/>
      <c r="AY376" s="216"/>
      <c r="AZ376" s="216"/>
      <c r="BA376" s="136"/>
      <c r="BB376" s="136"/>
      <c r="BC376" s="136"/>
      <c r="BD376" s="136"/>
    </row>
    <row r="377" spans="4:56" ht="24" customHeight="1">
      <c r="D377" s="194"/>
      <c r="E377" s="135"/>
      <c r="F377" s="136"/>
      <c r="G377" s="136"/>
      <c r="H377" s="215"/>
      <c r="I377" s="215"/>
      <c r="J377" s="215"/>
      <c r="K377" s="135"/>
      <c r="L377" s="144"/>
      <c r="M377" s="192"/>
      <c r="N377" s="192"/>
      <c r="O377" s="192"/>
      <c r="P377" s="192"/>
      <c r="Q377" s="182"/>
      <c r="R377" s="135"/>
      <c r="S377" s="135"/>
      <c r="T377" s="135"/>
      <c r="U377" s="192"/>
      <c r="V377" s="192"/>
      <c r="W377" s="135"/>
      <c r="X377" s="182"/>
      <c r="Y377" s="136"/>
      <c r="Z377" s="136"/>
      <c r="AA377" s="136"/>
      <c r="AB377" s="136"/>
      <c r="AC377" s="135"/>
      <c r="AD377" s="137"/>
      <c r="AE377" s="209"/>
      <c r="AF377" s="209"/>
      <c r="AG377" s="138"/>
      <c r="AH377" s="205"/>
      <c r="AI377" s="139"/>
      <c r="AJ377" s="136"/>
      <c r="AK377" s="140"/>
      <c r="AL377" s="136"/>
      <c r="AM377" s="136"/>
      <c r="AN377" s="136"/>
      <c r="AO377" s="136"/>
      <c r="AP377" s="183"/>
      <c r="AQ377" s="183"/>
      <c r="AR377" s="183"/>
      <c r="AS377" s="136"/>
      <c r="AT377" s="136"/>
      <c r="AU377" s="136"/>
      <c r="AV377" s="136"/>
      <c r="AW377" s="136"/>
      <c r="AX377" s="216"/>
      <c r="AY377" s="216"/>
      <c r="AZ377" s="216"/>
      <c r="BA377" s="136"/>
      <c r="BB377" s="136"/>
      <c r="BC377" s="136"/>
      <c r="BD377" s="136"/>
    </row>
    <row r="378" spans="4:56" ht="24" customHeight="1">
      <c r="D378" s="194"/>
      <c r="E378" s="135"/>
      <c r="F378" s="136"/>
      <c r="G378" s="136"/>
      <c r="H378" s="215"/>
      <c r="I378" s="215"/>
      <c r="J378" s="215"/>
      <c r="K378" s="135"/>
      <c r="L378" s="144"/>
      <c r="M378" s="192"/>
      <c r="N378" s="192"/>
      <c r="O378" s="192"/>
      <c r="P378" s="192"/>
      <c r="Q378" s="182"/>
      <c r="R378" s="135"/>
      <c r="S378" s="135"/>
      <c r="T378" s="135"/>
      <c r="U378" s="192"/>
      <c r="V378" s="192"/>
      <c r="W378" s="135"/>
      <c r="X378" s="182"/>
      <c r="Y378" s="136"/>
      <c r="Z378" s="136"/>
      <c r="AA378" s="136"/>
      <c r="AB378" s="136"/>
      <c r="AC378" s="135"/>
      <c r="AD378" s="137"/>
      <c r="AE378" s="209"/>
      <c r="AF378" s="209"/>
      <c r="AG378" s="138"/>
      <c r="AH378" s="205"/>
      <c r="AI378" s="139"/>
      <c r="AJ378" s="136"/>
      <c r="AK378" s="140"/>
      <c r="AL378" s="136"/>
      <c r="AM378" s="136"/>
      <c r="AN378" s="136"/>
      <c r="AO378" s="136"/>
      <c r="AP378" s="183"/>
      <c r="AQ378" s="183"/>
      <c r="AR378" s="183"/>
      <c r="AS378" s="136"/>
      <c r="AT378" s="136"/>
      <c r="AU378" s="136"/>
      <c r="AV378" s="136"/>
      <c r="AW378" s="136"/>
      <c r="AX378" s="216"/>
      <c r="AY378" s="216"/>
      <c r="AZ378" s="216"/>
      <c r="BA378" s="136"/>
      <c r="BB378" s="136"/>
      <c r="BC378" s="136"/>
      <c r="BD378" s="136"/>
    </row>
    <row r="379" spans="4:56" ht="24" customHeight="1">
      <c r="D379" s="194"/>
      <c r="E379" s="135"/>
      <c r="F379" s="136"/>
      <c r="G379" s="136"/>
      <c r="H379" s="215"/>
      <c r="I379" s="215"/>
      <c r="J379" s="215"/>
      <c r="K379" s="135"/>
      <c r="L379" s="144"/>
      <c r="M379" s="192"/>
      <c r="N379" s="192"/>
      <c r="O379" s="192"/>
      <c r="P379" s="192"/>
      <c r="Q379" s="182"/>
      <c r="R379" s="135"/>
      <c r="S379" s="135"/>
      <c r="T379" s="135"/>
      <c r="U379" s="192"/>
      <c r="V379" s="192"/>
      <c r="W379" s="135"/>
      <c r="X379" s="182"/>
      <c r="Y379" s="136"/>
      <c r="Z379" s="136"/>
      <c r="AA379" s="136"/>
      <c r="AB379" s="136"/>
      <c r="AC379" s="135"/>
      <c r="AD379" s="137"/>
      <c r="AE379" s="209"/>
      <c r="AF379" s="209"/>
      <c r="AG379" s="138"/>
      <c r="AH379" s="205"/>
      <c r="AI379" s="139"/>
      <c r="AJ379" s="136"/>
      <c r="AK379" s="140"/>
      <c r="AL379" s="136"/>
      <c r="AM379" s="136"/>
      <c r="AN379" s="136"/>
      <c r="AO379" s="136"/>
      <c r="AP379" s="183"/>
      <c r="AQ379" s="183"/>
      <c r="AR379" s="183"/>
      <c r="AS379" s="136"/>
      <c r="AT379" s="136"/>
      <c r="AU379" s="136"/>
      <c r="AV379" s="136"/>
      <c r="AW379" s="136"/>
      <c r="AX379" s="216"/>
      <c r="AY379" s="216"/>
      <c r="AZ379" s="216"/>
      <c r="BA379" s="136"/>
      <c r="BB379" s="136"/>
      <c r="BC379" s="136"/>
      <c r="BD379" s="136"/>
    </row>
    <row r="380" spans="4:56" ht="24" customHeight="1">
      <c r="D380" s="194"/>
      <c r="E380" s="135"/>
      <c r="F380" s="136"/>
      <c r="G380" s="136"/>
      <c r="H380" s="215"/>
      <c r="I380" s="215"/>
      <c r="J380" s="215"/>
      <c r="K380" s="135"/>
      <c r="L380" s="144"/>
      <c r="M380" s="192"/>
      <c r="N380" s="192"/>
      <c r="O380" s="192"/>
      <c r="P380" s="192"/>
      <c r="Q380" s="182"/>
      <c r="R380" s="135"/>
      <c r="S380" s="135"/>
      <c r="T380" s="135"/>
      <c r="U380" s="192"/>
      <c r="V380" s="192"/>
      <c r="W380" s="135"/>
      <c r="X380" s="182"/>
      <c r="Y380" s="136"/>
      <c r="Z380" s="136"/>
      <c r="AA380" s="136"/>
      <c r="AB380" s="136"/>
      <c r="AC380" s="135"/>
      <c r="AD380" s="137"/>
      <c r="AE380" s="209"/>
      <c r="AF380" s="209"/>
      <c r="AG380" s="138"/>
      <c r="AH380" s="205"/>
      <c r="AI380" s="139"/>
      <c r="AJ380" s="136"/>
      <c r="AK380" s="140"/>
      <c r="AL380" s="136"/>
      <c r="AM380" s="136"/>
      <c r="AN380" s="136"/>
      <c r="AO380" s="136"/>
      <c r="AP380" s="183"/>
      <c r="AQ380" s="183"/>
      <c r="AR380" s="183"/>
      <c r="AS380" s="136"/>
      <c r="AT380" s="136"/>
      <c r="AU380" s="136"/>
      <c r="AV380" s="136"/>
      <c r="AW380" s="136"/>
      <c r="AX380" s="216"/>
      <c r="AY380" s="216"/>
      <c r="AZ380" s="216"/>
      <c r="BA380" s="136"/>
      <c r="BB380" s="136"/>
      <c r="BC380" s="136"/>
      <c r="BD380" s="136"/>
    </row>
    <row r="381" spans="4:56" ht="24" customHeight="1">
      <c r="D381" s="194"/>
      <c r="E381" s="135"/>
      <c r="F381" s="136"/>
      <c r="G381" s="136"/>
      <c r="H381" s="215"/>
      <c r="I381" s="215"/>
      <c r="J381" s="215"/>
      <c r="K381" s="135"/>
      <c r="L381" s="144"/>
      <c r="M381" s="192"/>
      <c r="N381" s="192"/>
      <c r="O381" s="192"/>
      <c r="P381" s="192"/>
      <c r="Q381" s="182"/>
      <c r="R381" s="135"/>
      <c r="S381" s="135"/>
      <c r="T381" s="135"/>
      <c r="U381" s="192"/>
      <c r="V381" s="192"/>
      <c r="W381" s="135"/>
      <c r="X381" s="182"/>
      <c r="Y381" s="136"/>
      <c r="Z381" s="136"/>
      <c r="AA381" s="136"/>
      <c r="AB381" s="136"/>
      <c r="AC381" s="135"/>
      <c r="AD381" s="137"/>
      <c r="AE381" s="209"/>
      <c r="AF381" s="209"/>
      <c r="AG381" s="138"/>
      <c r="AH381" s="205"/>
      <c r="AI381" s="139"/>
      <c r="AJ381" s="136"/>
      <c r="AK381" s="140"/>
      <c r="AL381" s="136"/>
      <c r="AM381" s="136"/>
      <c r="AN381" s="136"/>
      <c r="AO381" s="136"/>
      <c r="AP381" s="183"/>
      <c r="AQ381" s="183"/>
      <c r="AR381" s="183"/>
      <c r="AS381" s="136"/>
      <c r="AT381" s="136"/>
      <c r="AU381" s="136"/>
      <c r="AV381" s="136"/>
      <c r="AW381" s="136"/>
      <c r="AX381" s="216"/>
      <c r="AY381" s="216"/>
      <c r="AZ381" s="216"/>
      <c r="BA381" s="136"/>
      <c r="BB381" s="136"/>
      <c r="BC381" s="136"/>
      <c r="BD381" s="136"/>
    </row>
    <row r="382" spans="4:56" ht="24" customHeight="1">
      <c r="D382" s="194"/>
      <c r="E382" s="135"/>
      <c r="F382" s="136"/>
      <c r="G382" s="136"/>
      <c r="H382" s="215"/>
      <c r="I382" s="215"/>
      <c r="J382" s="215"/>
      <c r="K382" s="135"/>
      <c r="L382" s="144"/>
      <c r="M382" s="192"/>
      <c r="N382" s="192"/>
      <c r="O382" s="192"/>
      <c r="P382" s="192"/>
      <c r="Q382" s="182"/>
      <c r="R382" s="135"/>
      <c r="S382" s="135"/>
      <c r="T382" s="135"/>
      <c r="U382" s="192"/>
      <c r="V382" s="192"/>
      <c r="W382" s="135"/>
      <c r="X382" s="182"/>
      <c r="Y382" s="136"/>
      <c r="Z382" s="136"/>
      <c r="AA382" s="136"/>
      <c r="AB382" s="136"/>
      <c r="AC382" s="135"/>
      <c r="AD382" s="137"/>
      <c r="AE382" s="209"/>
      <c r="AF382" s="209"/>
      <c r="AG382" s="138"/>
      <c r="AH382" s="205"/>
      <c r="AI382" s="139"/>
      <c r="AJ382" s="136"/>
      <c r="AK382" s="140"/>
      <c r="AL382" s="136"/>
      <c r="AM382" s="136"/>
      <c r="AN382" s="136"/>
      <c r="AO382" s="136"/>
      <c r="AP382" s="183"/>
      <c r="AQ382" s="183"/>
      <c r="AR382" s="183"/>
      <c r="AS382" s="136"/>
      <c r="AT382" s="136"/>
      <c r="AU382" s="136"/>
      <c r="AV382" s="136"/>
      <c r="AW382" s="136"/>
      <c r="AX382" s="216"/>
      <c r="AY382" s="216"/>
      <c r="AZ382" s="216"/>
      <c r="BA382" s="136"/>
      <c r="BB382" s="136"/>
      <c r="BC382" s="136"/>
      <c r="BD382" s="136"/>
    </row>
    <row r="383" spans="4:56" ht="24" customHeight="1">
      <c r="D383" s="194"/>
      <c r="E383" s="135"/>
      <c r="F383" s="136"/>
      <c r="G383" s="136"/>
      <c r="H383" s="215"/>
      <c r="I383" s="215"/>
      <c r="J383" s="215"/>
      <c r="K383" s="135"/>
      <c r="L383" s="144"/>
      <c r="M383" s="192"/>
      <c r="N383" s="192"/>
      <c r="O383" s="192"/>
      <c r="P383" s="192"/>
      <c r="Q383" s="182"/>
      <c r="R383" s="135"/>
      <c r="S383" s="135"/>
      <c r="T383" s="135"/>
      <c r="U383" s="192"/>
      <c r="V383" s="192"/>
      <c r="W383" s="135"/>
      <c r="X383" s="182"/>
      <c r="Y383" s="136"/>
      <c r="Z383" s="136"/>
      <c r="AA383" s="136"/>
      <c r="AB383" s="136"/>
      <c r="AC383" s="135"/>
      <c r="AD383" s="137"/>
      <c r="AE383" s="209"/>
      <c r="AF383" s="209"/>
      <c r="AG383" s="138"/>
      <c r="AH383" s="205"/>
      <c r="AI383" s="139"/>
      <c r="AJ383" s="136"/>
      <c r="AK383" s="140"/>
      <c r="AL383" s="136"/>
      <c r="AM383" s="136"/>
      <c r="AN383" s="136"/>
      <c r="AO383" s="136"/>
      <c r="AP383" s="183"/>
      <c r="AQ383" s="183"/>
      <c r="AR383" s="183"/>
      <c r="AS383" s="136"/>
      <c r="AT383" s="136"/>
      <c r="AU383" s="136"/>
      <c r="AV383" s="136"/>
      <c r="AW383" s="136"/>
      <c r="AX383" s="216"/>
      <c r="AY383" s="216"/>
      <c r="AZ383" s="216"/>
      <c r="BA383" s="136"/>
      <c r="BB383" s="136"/>
      <c r="BC383" s="136"/>
      <c r="BD383" s="136"/>
    </row>
    <row r="384" spans="4:56" ht="24" customHeight="1">
      <c r="D384" s="194"/>
      <c r="E384" s="135"/>
      <c r="F384" s="136"/>
      <c r="G384" s="136"/>
      <c r="H384" s="215"/>
      <c r="I384" s="215"/>
      <c r="J384" s="215"/>
      <c r="K384" s="135"/>
      <c r="L384" s="144"/>
      <c r="M384" s="192"/>
      <c r="N384" s="192"/>
      <c r="O384" s="192"/>
      <c r="P384" s="192"/>
      <c r="Q384" s="182"/>
      <c r="R384" s="135"/>
      <c r="S384" s="135"/>
      <c r="T384" s="135"/>
      <c r="U384" s="192"/>
      <c r="V384" s="192"/>
      <c r="W384" s="135"/>
      <c r="X384" s="182"/>
      <c r="Y384" s="136"/>
      <c r="Z384" s="136"/>
      <c r="AA384" s="136"/>
      <c r="AB384" s="136"/>
      <c r="AC384" s="135"/>
      <c r="AD384" s="137"/>
      <c r="AE384" s="209"/>
      <c r="AF384" s="209"/>
      <c r="AG384" s="138"/>
      <c r="AH384" s="205"/>
      <c r="AI384" s="139"/>
      <c r="AJ384" s="136"/>
      <c r="AK384" s="140"/>
      <c r="AL384" s="136"/>
      <c r="AM384" s="136"/>
      <c r="AN384" s="136"/>
      <c r="AO384" s="136"/>
      <c r="AP384" s="183"/>
      <c r="AQ384" s="183"/>
      <c r="AR384" s="183"/>
      <c r="AS384" s="136"/>
      <c r="AT384" s="136"/>
      <c r="AU384" s="136"/>
      <c r="AV384" s="136"/>
      <c r="AW384" s="136"/>
      <c r="AX384" s="216"/>
      <c r="AY384" s="216"/>
      <c r="AZ384" s="216"/>
      <c r="BA384" s="136"/>
      <c r="BB384" s="136"/>
      <c r="BC384" s="136"/>
      <c r="BD384" s="136"/>
    </row>
    <row r="385" spans="4:56" ht="24" customHeight="1">
      <c r="D385" s="194"/>
      <c r="E385" s="135"/>
      <c r="F385" s="136"/>
      <c r="G385" s="136"/>
      <c r="H385" s="215"/>
      <c r="I385" s="215"/>
      <c r="J385" s="215"/>
      <c r="K385" s="135"/>
      <c r="L385" s="144"/>
      <c r="M385" s="192"/>
      <c r="N385" s="192"/>
      <c r="O385" s="192"/>
      <c r="P385" s="192"/>
      <c r="Q385" s="182"/>
      <c r="R385" s="135"/>
      <c r="S385" s="135"/>
      <c r="T385" s="135"/>
      <c r="U385" s="192"/>
      <c r="V385" s="192"/>
      <c r="W385" s="135"/>
      <c r="X385" s="182"/>
      <c r="Y385" s="136"/>
      <c r="Z385" s="136"/>
      <c r="AA385" s="136"/>
      <c r="AB385" s="136"/>
      <c r="AC385" s="135"/>
      <c r="AD385" s="137"/>
      <c r="AE385" s="209"/>
      <c r="AF385" s="209"/>
      <c r="AG385" s="138"/>
      <c r="AH385" s="205"/>
      <c r="AI385" s="139"/>
      <c r="AJ385" s="136"/>
      <c r="AK385" s="140"/>
      <c r="AL385" s="136"/>
      <c r="AM385" s="136"/>
      <c r="AN385" s="136"/>
      <c r="AO385" s="136"/>
      <c r="AP385" s="183"/>
      <c r="AQ385" s="183"/>
      <c r="AR385" s="183"/>
      <c r="AS385" s="136"/>
      <c r="AT385" s="136"/>
      <c r="AU385" s="136"/>
      <c r="AV385" s="136"/>
      <c r="AW385" s="136"/>
      <c r="AX385" s="216"/>
      <c r="AY385" s="216"/>
      <c r="AZ385" s="216"/>
      <c r="BA385" s="136"/>
      <c r="BB385" s="136"/>
      <c r="BC385" s="136"/>
      <c r="BD385" s="136"/>
    </row>
    <row r="386" spans="4:56" ht="24" customHeight="1">
      <c r="D386" s="194"/>
      <c r="E386" s="135"/>
      <c r="F386" s="136"/>
      <c r="G386" s="136"/>
      <c r="H386" s="215"/>
      <c r="I386" s="215"/>
      <c r="J386" s="215"/>
      <c r="K386" s="135"/>
      <c r="L386" s="144"/>
      <c r="M386" s="192"/>
      <c r="N386" s="192"/>
      <c r="O386" s="192"/>
      <c r="P386" s="192"/>
      <c r="Q386" s="182"/>
      <c r="R386" s="135"/>
      <c r="S386" s="135"/>
      <c r="T386" s="135"/>
      <c r="U386" s="192"/>
      <c r="V386" s="192"/>
      <c r="W386" s="135"/>
      <c r="X386" s="182"/>
      <c r="Y386" s="136"/>
      <c r="Z386" s="136"/>
      <c r="AA386" s="136"/>
      <c r="AB386" s="136"/>
      <c r="AC386" s="135"/>
      <c r="AD386" s="137"/>
      <c r="AE386" s="209"/>
      <c r="AF386" s="209"/>
      <c r="AG386" s="138"/>
      <c r="AH386" s="205"/>
      <c r="AI386" s="139"/>
      <c r="AJ386" s="136"/>
      <c r="AK386" s="140"/>
      <c r="AL386" s="136"/>
      <c r="AM386" s="136"/>
      <c r="AN386" s="136"/>
      <c r="AO386" s="136"/>
      <c r="AP386" s="183"/>
      <c r="AQ386" s="183"/>
      <c r="AR386" s="183"/>
      <c r="AS386" s="136"/>
      <c r="AT386" s="136"/>
      <c r="AU386" s="136"/>
      <c r="AV386" s="136"/>
      <c r="AW386" s="136"/>
      <c r="AX386" s="216"/>
      <c r="AY386" s="216"/>
      <c r="AZ386" s="216"/>
      <c r="BA386" s="136"/>
      <c r="BB386" s="136"/>
      <c r="BC386" s="136"/>
      <c r="BD386" s="136"/>
    </row>
    <row r="387" spans="4:56" ht="24" customHeight="1">
      <c r="D387" s="194"/>
      <c r="E387" s="135"/>
      <c r="F387" s="136"/>
      <c r="G387" s="136"/>
      <c r="H387" s="215"/>
      <c r="I387" s="215"/>
      <c r="J387" s="215"/>
      <c r="K387" s="135"/>
      <c r="L387" s="144"/>
      <c r="M387" s="192"/>
      <c r="N387" s="192"/>
      <c r="O387" s="192"/>
      <c r="P387" s="192"/>
      <c r="Q387" s="182"/>
      <c r="R387" s="135"/>
      <c r="S387" s="135"/>
      <c r="T387" s="135"/>
      <c r="U387" s="192"/>
      <c r="V387" s="192"/>
      <c r="W387" s="135"/>
      <c r="X387" s="182"/>
      <c r="Y387" s="136"/>
      <c r="Z387" s="136"/>
      <c r="AA387" s="136"/>
      <c r="AB387" s="136"/>
      <c r="AC387" s="135"/>
      <c r="AD387" s="137"/>
      <c r="AE387" s="209"/>
      <c r="AF387" s="209"/>
      <c r="AG387" s="138"/>
      <c r="AH387" s="205"/>
      <c r="AI387" s="139"/>
      <c r="AJ387" s="136"/>
      <c r="AK387" s="140"/>
      <c r="AL387" s="136"/>
      <c r="AM387" s="136"/>
      <c r="AN387" s="136"/>
      <c r="AO387" s="136"/>
      <c r="AP387" s="183"/>
      <c r="AQ387" s="183"/>
      <c r="AR387" s="183"/>
      <c r="AS387" s="136"/>
      <c r="AT387" s="136"/>
      <c r="AU387" s="136"/>
      <c r="AV387" s="136"/>
      <c r="AW387" s="136"/>
      <c r="AX387" s="216"/>
      <c r="AY387" s="216"/>
      <c r="AZ387" s="216"/>
      <c r="BA387" s="136"/>
      <c r="BB387" s="136"/>
      <c r="BC387" s="136"/>
      <c r="BD387" s="136"/>
    </row>
    <row r="388" spans="4:56" ht="24" customHeight="1">
      <c r="D388" s="194"/>
      <c r="E388" s="135"/>
      <c r="F388" s="136"/>
      <c r="G388" s="136"/>
      <c r="H388" s="215"/>
      <c r="I388" s="215"/>
      <c r="J388" s="215"/>
      <c r="K388" s="135"/>
      <c r="L388" s="144"/>
      <c r="M388" s="192"/>
      <c r="N388" s="192"/>
      <c r="O388" s="192"/>
      <c r="P388" s="192"/>
      <c r="Q388" s="182"/>
      <c r="R388" s="135"/>
      <c r="S388" s="135"/>
      <c r="T388" s="135"/>
      <c r="U388" s="192"/>
      <c r="V388" s="192"/>
      <c r="W388" s="135"/>
      <c r="X388" s="182"/>
      <c r="Y388" s="136"/>
      <c r="Z388" s="136"/>
      <c r="AA388" s="136"/>
      <c r="AB388" s="136"/>
      <c r="AC388" s="135"/>
      <c r="AD388" s="137"/>
      <c r="AE388" s="209"/>
      <c r="AF388" s="209"/>
      <c r="AG388" s="138"/>
      <c r="AH388" s="205"/>
      <c r="AI388" s="139"/>
      <c r="AJ388" s="136"/>
      <c r="AK388" s="140"/>
      <c r="AL388" s="136"/>
      <c r="AM388" s="136"/>
      <c r="AN388" s="136"/>
      <c r="AO388" s="136"/>
      <c r="AP388" s="183"/>
      <c r="AQ388" s="183"/>
      <c r="AR388" s="183"/>
      <c r="AS388" s="136"/>
      <c r="AT388" s="136"/>
      <c r="AU388" s="136"/>
      <c r="AV388" s="136"/>
      <c r="AW388" s="136"/>
      <c r="AX388" s="216"/>
      <c r="AY388" s="216"/>
      <c r="AZ388" s="216"/>
      <c r="BA388" s="136"/>
      <c r="BB388" s="136"/>
      <c r="BC388" s="136"/>
      <c r="BD388" s="136"/>
    </row>
    <row r="389" spans="4:56" ht="24" customHeight="1">
      <c r="D389" s="194"/>
      <c r="E389" s="135"/>
      <c r="F389" s="136"/>
      <c r="G389" s="136"/>
      <c r="H389" s="215"/>
      <c r="I389" s="215"/>
      <c r="J389" s="215"/>
      <c r="K389" s="135"/>
      <c r="L389" s="144"/>
      <c r="M389" s="192"/>
      <c r="N389" s="192"/>
      <c r="O389" s="192"/>
      <c r="P389" s="192"/>
      <c r="Q389" s="182"/>
      <c r="R389" s="135"/>
      <c r="S389" s="135"/>
      <c r="T389" s="135"/>
      <c r="U389" s="192"/>
      <c r="V389" s="192"/>
      <c r="W389" s="135"/>
      <c r="X389" s="182"/>
      <c r="Y389" s="136"/>
      <c r="Z389" s="136"/>
      <c r="AA389" s="136"/>
      <c r="AB389" s="136"/>
      <c r="AC389" s="135"/>
      <c r="AD389" s="137"/>
      <c r="AE389" s="209"/>
      <c r="AF389" s="209"/>
      <c r="AG389" s="138"/>
      <c r="AH389" s="205"/>
      <c r="AI389" s="139"/>
      <c r="AJ389" s="136"/>
      <c r="AK389" s="140"/>
      <c r="AL389" s="136"/>
      <c r="AM389" s="136"/>
      <c r="AN389" s="136"/>
      <c r="AO389" s="136"/>
      <c r="AP389" s="183"/>
      <c r="AQ389" s="183"/>
      <c r="AR389" s="183"/>
      <c r="AS389" s="136"/>
      <c r="AT389" s="136"/>
      <c r="AU389" s="136"/>
      <c r="AV389" s="136"/>
      <c r="AW389" s="136"/>
      <c r="AX389" s="216"/>
      <c r="AY389" s="216"/>
      <c r="AZ389" s="216"/>
      <c r="BA389" s="136"/>
      <c r="BB389" s="136"/>
      <c r="BC389" s="136"/>
      <c r="BD389" s="136"/>
    </row>
    <row r="390" spans="4:56" ht="24" customHeight="1">
      <c r="D390" s="194"/>
      <c r="E390" s="135"/>
      <c r="F390" s="136"/>
      <c r="G390" s="136"/>
      <c r="H390" s="215"/>
      <c r="I390" s="215"/>
      <c r="J390" s="215"/>
      <c r="K390" s="135"/>
      <c r="L390" s="144"/>
      <c r="M390" s="192"/>
      <c r="N390" s="192"/>
      <c r="O390" s="192"/>
      <c r="P390" s="192"/>
      <c r="Q390" s="182"/>
      <c r="R390" s="135"/>
      <c r="S390" s="135"/>
      <c r="T390" s="135"/>
      <c r="U390" s="192"/>
      <c r="V390" s="192"/>
      <c r="W390" s="135"/>
      <c r="X390" s="182"/>
      <c r="Y390" s="136"/>
      <c r="Z390" s="136"/>
      <c r="AA390" s="136"/>
      <c r="AB390" s="136"/>
      <c r="AC390" s="135"/>
      <c r="AD390" s="137"/>
      <c r="AE390" s="209"/>
      <c r="AF390" s="209"/>
      <c r="AG390" s="138"/>
      <c r="AH390" s="205"/>
      <c r="AI390" s="139"/>
      <c r="AJ390" s="136"/>
      <c r="AK390" s="140"/>
      <c r="AL390" s="136"/>
      <c r="AM390" s="136"/>
      <c r="AN390" s="136"/>
      <c r="AO390" s="136"/>
      <c r="AP390" s="183"/>
      <c r="AQ390" s="183"/>
      <c r="AR390" s="183"/>
      <c r="AS390" s="136"/>
      <c r="AT390" s="136"/>
      <c r="AU390" s="136"/>
      <c r="AV390" s="136"/>
      <c r="AW390" s="136"/>
      <c r="AX390" s="216"/>
      <c r="AY390" s="216"/>
      <c r="AZ390" s="216"/>
      <c r="BA390" s="136"/>
      <c r="BB390" s="136"/>
      <c r="BC390" s="136"/>
      <c r="BD390" s="136"/>
    </row>
    <row r="391" spans="4:56" ht="24" customHeight="1">
      <c r="D391" s="194"/>
      <c r="E391" s="135"/>
      <c r="F391" s="136"/>
      <c r="G391" s="136"/>
      <c r="H391" s="215"/>
      <c r="I391" s="215"/>
      <c r="J391" s="215"/>
      <c r="K391" s="135"/>
      <c r="L391" s="144"/>
      <c r="M391" s="192"/>
      <c r="N391" s="192"/>
      <c r="O391" s="192"/>
      <c r="P391" s="192"/>
      <c r="Q391" s="182"/>
      <c r="R391" s="135"/>
      <c r="S391" s="135"/>
      <c r="T391" s="135"/>
      <c r="U391" s="192"/>
      <c r="V391" s="192"/>
      <c r="W391" s="135"/>
      <c r="X391" s="182"/>
      <c r="Y391" s="136"/>
      <c r="Z391" s="136"/>
      <c r="AA391" s="136"/>
      <c r="AB391" s="136"/>
      <c r="AC391" s="135"/>
      <c r="AD391" s="137"/>
      <c r="AE391" s="209"/>
      <c r="AF391" s="209"/>
      <c r="AG391" s="138"/>
      <c r="AH391" s="205"/>
      <c r="AI391" s="139"/>
      <c r="AJ391" s="136"/>
      <c r="AK391" s="140"/>
      <c r="AL391" s="136"/>
      <c r="AM391" s="136"/>
      <c r="AN391" s="136"/>
      <c r="AO391" s="136"/>
      <c r="AP391" s="183"/>
      <c r="AQ391" s="183"/>
      <c r="AR391" s="183"/>
      <c r="AS391" s="136"/>
      <c r="AT391" s="136"/>
      <c r="AU391" s="136"/>
      <c r="AV391" s="136"/>
      <c r="AW391" s="136"/>
      <c r="AX391" s="216"/>
      <c r="AY391" s="216"/>
      <c r="AZ391" s="216"/>
      <c r="BA391" s="136"/>
      <c r="BB391" s="136"/>
      <c r="BC391" s="136"/>
      <c r="BD391" s="136"/>
    </row>
    <row r="392" spans="4:56" ht="24" customHeight="1">
      <c r="D392" s="194"/>
      <c r="E392" s="135"/>
      <c r="F392" s="136"/>
      <c r="G392" s="136"/>
      <c r="H392" s="215"/>
      <c r="I392" s="215"/>
      <c r="J392" s="215"/>
      <c r="K392" s="135"/>
      <c r="L392" s="144"/>
      <c r="M392" s="192"/>
      <c r="N392" s="192"/>
      <c r="O392" s="192"/>
      <c r="P392" s="192"/>
      <c r="Q392" s="182"/>
      <c r="R392" s="135"/>
      <c r="S392" s="135"/>
      <c r="T392" s="135"/>
      <c r="U392" s="192"/>
      <c r="V392" s="192"/>
      <c r="W392" s="135"/>
      <c r="X392" s="182"/>
      <c r="Y392" s="136"/>
      <c r="Z392" s="136"/>
      <c r="AA392" s="136"/>
      <c r="AB392" s="136"/>
      <c r="AC392" s="135"/>
      <c r="AD392" s="137"/>
      <c r="AE392" s="209"/>
      <c r="AF392" s="209"/>
      <c r="AG392" s="138"/>
      <c r="AH392" s="205"/>
      <c r="AI392" s="139"/>
      <c r="AJ392" s="136"/>
      <c r="AK392" s="140"/>
      <c r="AL392" s="136"/>
      <c r="AM392" s="136"/>
      <c r="AN392" s="136"/>
      <c r="AO392" s="136"/>
      <c r="AP392" s="183"/>
      <c r="AQ392" s="183"/>
      <c r="AR392" s="183"/>
      <c r="AS392" s="136"/>
      <c r="AT392" s="136"/>
      <c r="AU392" s="136"/>
      <c r="AV392" s="136"/>
      <c r="AW392" s="136"/>
      <c r="AX392" s="216"/>
      <c r="AY392" s="216"/>
      <c r="AZ392" s="216"/>
      <c r="BA392" s="136"/>
      <c r="BB392" s="136"/>
      <c r="BC392" s="136"/>
      <c r="BD392" s="136"/>
    </row>
    <row r="393" spans="4:56" ht="24" customHeight="1">
      <c r="D393" s="194"/>
      <c r="E393" s="135"/>
      <c r="F393" s="136"/>
      <c r="G393" s="136"/>
      <c r="H393" s="215"/>
      <c r="I393" s="215"/>
      <c r="J393" s="215"/>
      <c r="K393" s="135"/>
      <c r="L393" s="144"/>
      <c r="M393" s="192"/>
      <c r="N393" s="192"/>
      <c r="O393" s="192"/>
      <c r="P393" s="192"/>
      <c r="Q393" s="182"/>
      <c r="R393" s="135"/>
      <c r="S393" s="135"/>
      <c r="T393" s="135"/>
      <c r="U393" s="192"/>
      <c r="V393" s="192"/>
      <c r="W393" s="135"/>
      <c r="X393" s="182"/>
      <c r="Y393" s="136"/>
      <c r="Z393" s="136"/>
      <c r="AA393" s="136"/>
      <c r="AB393" s="136"/>
      <c r="AC393" s="135"/>
      <c r="AD393" s="137"/>
      <c r="AE393" s="209"/>
      <c r="AF393" s="209"/>
      <c r="AG393" s="138"/>
      <c r="AH393" s="205"/>
      <c r="AI393" s="139"/>
      <c r="AJ393" s="136"/>
      <c r="AK393" s="140"/>
      <c r="AL393" s="136"/>
      <c r="AM393" s="136"/>
      <c r="AN393" s="136"/>
      <c r="AO393" s="136"/>
      <c r="AP393" s="183"/>
      <c r="AQ393" s="183"/>
      <c r="AR393" s="183"/>
      <c r="AS393" s="136"/>
      <c r="AT393" s="136"/>
      <c r="AU393" s="136"/>
      <c r="AV393" s="136"/>
      <c r="AW393" s="136"/>
      <c r="AX393" s="216"/>
      <c r="AY393" s="216"/>
      <c r="AZ393" s="216"/>
      <c r="BA393" s="136"/>
      <c r="BB393" s="136"/>
      <c r="BC393" s="136"/>
      <c r="BD393" s="136"/>
    </row>
    <row r="394" spans="4:56" ht="24" customHeight="1">
      <c r="D394" s="194"/>
      <c r="E394" s="135"/>
      <c r="F394" s="136"/>
      <c r="G394" s="136"/>
      <c r="H394" s="215"/>
      <c r="I394" s="215"/>
      <c r="J394" s="215"/>
      <c r="K394" s="135"/>
      <c r="L394" s="144"/>
      <c r="M394" s="192"/>
      <c r="N394" s="192"/>
      <c r="O394" s="192"/>
      <c r="P394" s="192"/>
      <c r="Q394" s="182"/>
      <c r="R394" s="135"/>
      <c r="S394" s="135"/>
      <c r="T394" s="135"/>
      <c r="U394" s="192"/>
      <c r="V394" s="192"/>
      <c r="W394" s="135"/>
      <c r="X394" s="182"/>
      <c r="Y394" s="136"/>
      <c r="Z394" s="136"/>
      <c r="AA394" s="136"/>
      <c r="AB394" s="136"/>
      <c r="AC394" s="135"/>
      <c r="AD394" s="137"/>
      <c r="AE394" s="209"/>
      <c r="AF394" s="209"/>
      <c r="AG394" s="138"/>
      <c r="AH394" s="205"/>
      <c r="AI394" s="139"/>
      <c r="AJ394" s="136"/>
      <c r="AK394" s="140"/>
      <c r="AL394" s="136"/>
      <c r="AM394" s="136"/>
      <c r="AN394" s="136"/>
      <c r="AO394" s="136"/>
      <c r="AP394" s="183"/>
      <c r="AQ394" s="183"/>
      <c r="AR394" s="183"/>
      <c r="AS394" s="136"/>
      <c r="AT394" s="136"/>
      <c r="AU394" s="136"/>
      <c r="AV394" s="136"/>
      <c r="AW394" s="136"/>
      <c r="AX394" s="216"/>
      <c r="AY394" s="216"/>
      <c r="AZ394" s="216"/>
      <c r="BA394" s="136"/>
      <c r="BB394" s="136"/>
      <c r="BC394" s="136"/>
      <c r="BD394" s="136"/>
    </row>
    <row r="395" spans="4:56" ht="24" customHeight="1">
      <c r="D395" s="194"/>
      <c r="E395" s="135"/>
      <c r="F395" s="136"/>
      <c r="G395" s="136"/>
      <c r="H395" s="215"/>
      <c r="I395" s="215"/>
      <c r="J395" s="215"/>
      <c r="K395" s="135"/>
      <c r="L395" s="144"/>
      <c r="M395" s="192"/>
      <c r="N395" s="192"/>
      <c r="O395" s="192"/>
      <c r="P395" s="192"/>
      <c r="Q395" s="182"/>
      <c r="R395" s="135"/>
      <c r="S395" s="135"/>
      <c r="T395" s="135"/>
      <c r="U395" s="192"/>
      <c r="V395" s="192"/>
      <c r="W395" s="135"/>
      <c r="X395" s="182"/>
      <c r="Y395" s="136"/>
      <c r="Z395" s="136"/>
      <c r="AA395" s="136"/>
      <c r="AB395" s="136"/>
      <c r="AC395" s="135"/>
      <c r="AD395" s="137"/>
      <c r="AE395" s="209"/>
      <c r="AF395" s="209"/>
      <c r="AG395" s="138"/>
      <c r="AH395" s="205"/>
      <c r="AI395" s="139"/>
      <c r="AJ395" s="136"/>
      <c r="AK395" s="140"/>
      <c r="AL395" s="136"/>
      <c r="AM395" s="136"/>
      <c r="AN395" s="136"/>
      <c r="AO395" s="136"/>
      <c r="AP395" s="183"/>
      <c r="AQ395" s="183"/>
      <c r="AR395" s="183"/>
      <c r="AS395" s="136"/>
      <c r="AT395" s="136"/>
      <c r="AU395" s="136"/>
      <c r="AV395" s="136"/>
      <c r="AW395" s="136"/>
      <c r="AX395" s="216"/>
      <c r="AY395" s="216"/>
      <c r="AZ395" s="216"/>
      <c r="BA395" s="136"/>
      <c r="BB395" s="136"/>
      <c r="BC395" s="136"/>
      <c r="BD395" s="136"/>
    </row>
    <row r="396" spans="4:56" ht="24" customHeight="1">
      <c r="D396" s="194"/>
      <c r="E396" s="135"/>
      <c r="F396" s="136"/>
      <c r="G396" s="136"/>
      <c r="H396" s="215"/>
      <c r="I396" s="215"/>
      <c r="J396" s="215"/>
      <c r="K396" s="135"/>
      <c r="L396" s="144"/>
      <c r="M396" s="192"/>
      <c r="N396" s="192"/>
      <c r="O396" s="192"/>
      <c r="P396" s="192"/>
      <c r="Q396" s="182"/>
      <c r="R396" s="135"/>
      <c r="S396" s="135"/>
      <c r="T396" s="135"/>
      <c r="U396" s="192"/>
      <c r="V396" s="192"/>
      <c r="W396" s="135"/>
      <c r="X396" s="182"/>
      <c r="Y396" s="136"/>
      <c r="Z396" s="136"/>
      <c r="AA396" s="136"/>
      <c r="AB396" s="136"/>
      <c r="AC396" s="135"/>
      <c r="AD396" s="137"/>
      <c r="AE396" s="209"/>
      <c r="AF396" s="209"/>
      <c r="AG396" s="138"/>
      <c r="AH396" s="205"/>
      <c r="AI396" s="139"/>
      <c r="AJ396" s="136"/>
      <c r="AK396" s="140"/>
      <c r="AL396" s="136"/>
      <c r="AM396" s="136"/>
      <c r="AN396" s="136"/>
      <c r="AO396" s="136"/>
      <c r="AP396" s="183"/>
      <c r="AQ396" s="183"/>
      <c r="AR396" s="183"/>
      <c r="AS396" s="136"/>
      <c r="AT396" s="136"/>
      <c r="AU396" s="136"/>
      <c r="AV396" s="136"/>
      <c r="AW396" s="136"/>
      <c r="AX396" s="216"/>
      <c r="AY396" s="216"/>
      <c r="AZ396" s="216"/>
      <c r="BA396" s="136"/>
      <c r="BB396" s="136"/>
      <c r="BC396" s="136"/>
      <c r="BD396" s="136"/>
    </row>
    <row r="397" spans="4:56" ht="24" customHeight="1">
      <c r="D397" s="194"/>
      <c r="E397" s="135"/>
      <c r="F397" s="136"/>
      <c r="G397" s="136"/>
      <c r="H397" s="215"/>
      <c r="I397" s="215"/>
      <c r="J397" s="215"/>
      <c r="K397" s="135"/>
      <c r="L397" s="144"/>
      <c r="M397" s="192"/>
      <c r="N397" s="192"/>
      <c r="O397" s="192"/>
      <c r="P397" s="192"/>
      <c r="Q397" s="182"/>
      <c r="R397" s="135"/>
      <c r="S397" s="135"/>
      <c r="T397" s="135"/>
      <c r="U397" s="192"/>
      <c r="V397" s="192"/>
      <c r="W397" s="135"/>
      <c r="X397" s="182"/>
      <c r="Y397" s="136"/>
      <c r="Z397" s="136"/>
      <c r="AA397" s="136"/>
      <c r="AB397" s="136"/>
      <c r="AC397" s="135"/>
      <c r="AD397" s="137"/>
      <c r="AE397" s="209"/>
      <c r="AF397" s="209"/>
      <c r="AG397" s="138"/>
      <c r="AH397" s="205"/>
      <c r="AI397" s="139"/>
      <c r="AJ397" s="136"/>
      <c r="AK397" s="140"/>
      <c r="AL397" s="136"/>
      <c r="AM397" s="136"/>
      <c r="AN397" s="136"/>
      <c r="AO397" s="136"/>
      <c r="AP397" s="183"/>
      <c r="AQ397" s="183"/>
      <c r="AR397" s="183"/>
      <c r="AS397" s="136"/>
      <c r="AT397" s="136"/>
      <c r="AU397" s="136"/>
      <c r="AV397" s="136"/>
      <c r="AW397" s="136"/>
      <c r="AX397" s="216"/>
      <c r="AY397" s="216"/>
      <c r="AZ397" s="216"/>
      <c r="BA397" s="136"/>
      <c r="BB397" s="136"/>
      <c r="BC397" s="136"/>
      <c r="BD397" s="136"/>
    </row>
    <row r="398" spans="4:56" ht="24" customHeight="1">
      <c r="D398" s="194"/>
      <c r="E398" s="135"/>
      <c r="F398" s="136"/>
      <c r="G398" s="136"/>
      <c r="H398" s="215"/>
      <c r="I398" s="215"/>
      <c r="J398" s="215"/>
      <c r="K398" s="135"/>
      <c r="L398" s="144"/>
      <c r="M398" s="192"/>
      <c r="N398" s="192"/>
      <c r="O398" s="192"/>
      <c r="P398" s="192"/>
      <c r="Q398" s="182"/>
      <c r="R398" s="135"/>
      <c r="S398" s="135"/>
      <c r="T398" s="135"/>
      <c r="U398" s="192"/>
      <c r="V398" s="192"/>
      <c r="W398" s="135"/>
      <c r="X398" s="182"/>
      <c r="Y398" s="136"/>
      <c r="Z398" s="136"/>
      <c r="AA398" s="136"/>
      <c r="AB398" s="136"/>
      <c r="AC398" s="135"/>
      <c r="AD398" s="137"/>
      <c r="AE398" s="209"/>
      <c r="AF398" s="209"/>
      <c r="AG398" s="138"/>
      <c r="AH398" s="205"/>
      <c r="AI398" s="139"/>
      <c r="AJ398" s="136"/>
      <c r="AK398" s="140"/>
      <c r="AL398" s="136"/>
      <c r="AM398" s="136"/>
      <c r="AN398" s="136"/>
      <c r="AO398" s="136"/>
      <c r="AP398" s="183"/>
      <c r="AQ398" s="183"/>
      <c r="AR398" s="183"/>
      <c r="AS398" s="136"/>
      <c r="AT398" s="136"/>
      <c r="AU398" s="136"/>
      <c r="AV398" s="136"/>
      <c r="AW398" s="136"/>
      <c r="AX398" s="216"/>
      <c r="AY398" s="216"/>
      <c r="AZ398" s="216"/>
      <c r="BA398" s="136"/>
      <c r="BB398" s="136"/>
      <c r="BC398" s="136"/>
      <c r="BD398" s="136"/>
    </row>
    <row r="399" spans="4:56" ht="24" customHeight="1">
      <c r="D399" s="194"/>
      <c r="E399" s="135"/>
      <c r="F399" s="136"/>
      <c r="G399" s="136"/>
      <c r="H399" s="215"/>
      <c r="I399" s="215"/>
      <c r="J399" s="215"/>
      <c r="K399" s="135"/>
      <c r="L399" s="144"/>
      <c r="M399" s="192"/>
      <c r="N399" s="192"/>
      <c r="O399" s="192"/>
      <c r="P399" s="192"/>
      <c r="Q399" s="182"/>
      <c r="R399" s="135"/>
      <c r="S399" s="135"/>
      <c r="T399" s="135"/>
      <c r="U399" s="192"/>
      <c r="V399" s="192"/>
      <c r="W399" s="135"/>
      <c r="X399" s="182"/>
      <c r="Y399" s="136"/>
      <c r="Z399" s="136"/>
      <c r="AA399" s="136"/>
      <c r="AB399" s="136"/>
      <c r="AC399" s="135"/>
      <c r="AD399" s="137"/>
      <c r="AE399" s="209"/>
      <c r="AF399" s="209"/>
      <c r="AG399" s="138"/>
      <c r="AH399" s="205"/>
      <c r="AI399" s="139"/>
      <c r="AJ399" s="136"/>
      <c r="AK399" s="140"/>
      <c r="AL399" s="136"/>
      <c r="AM399" s="136"/>
      <c r="AN399" s="136"/>
      <c r="AO399" s="136"/>
      <c r="AP399" s="183"/>
      <c r="AQ399" s="183"/>
      <c r="AR399" s="183"/>
      <c r="AS399" s="136"/>
      <c r="AT399" s="136"/>
      <c r="AU399" s="136"/>
      <c r="AV399" s="136"/>
      <c r="AW399" s="136"/>
      <c r="AX399" s="216"/>
      <c r="AY399" s="216"/>
      <c r="AZ399" s="216"/>
      <c r="BA399" s="136"/>
      <c r="BB399" s="136"/>
      <c r="BC399" s="136"/>
      <c r="BD399" s="136"/>
    </row>
    <row r="400" spans="4:56" ht="24" customHeight="1">
      <c r="D400" s="194"/>
      <c r="E400" s="135"/>
      <c r="F400" s="136"/>
      <c r="G400" s="136"/>
      <c r="H400" s="215"/>
      <c r="I400" s="215"/>
      <c r="J400" s="215"/>
      <c r="K400" s="135"/>
      <c r="L400" s="144"/>
      <c r="M400" s="192"/>
      <c r="N400" s="192"/>
      <c r="O400" s="192"/>
      <c r="P400" s="192"/>
      <c r="Q400" s="182"/>
      <c r="R400" s="135"/>
      <c r="S400" s="135"/>
      <c r="T400" s="135"/>
      <c r="U400" s="192"/>
      <c r="V400" s="192"/>
      <c r="W400" s="135"/>
      <c r="X400" s="182"/>
      <c r="Y400" s="136"/>
      <c r="Z400" s="136"/>
      <c r="AA400" s="136"/>
      <c r="AB400" s="136"/>
      <c r="AC400" s="135"/>
      <c r="AD400" s="137"/>
      <c r="AE400" s="209"/>
      <c r="AF400" s="209"/>
      <c r="AG400" s="138"/>
      <c r="AH400" s="205"/>
      <c r="AI400" s="139"/>
      <c r="AJ400" s="136"/>
      <c r="AK400" s="140"/>
      <c r="AL400" s="136"/>
      <c r="AM400" s="136"/>
      <c r="AN400" s="136"/>
      <c r="AO400" s="136"/>
      <c r="AP400" s="183"/>
      <c r="AQ400" s="183"/>
      <c r="AR400" s="183"/>
      <c r="AS400" s="136"/>
      <c r="AT400" s="136"/>
      <c r="AU400" s="136"/>
      <c r="AV400" s="136"/>
      <c r="AW400" s="136"/>
      <c r="AX400" s="216"/>
      <c r="AY400" s="216"/>
      <c r="AZ400" s="216"/>
      <c r="BA400" s="136"/>
      <c r="BB400" s="136"/>
      <c r="BC400" s="136"/>
      <c r="BD400" s="136"/>
    </row>
    <row r="401" spans="4:56" ht="24" customHeight="1">
      <c r="D401" s="194"/>
      <c r="E401" s="135"/>
      <c r="F401" s="136"/>
      <c r="G401" s="136"/>
      <c r="H401" s="215"/>
      <c r="I401" s="215"/>
      <c r="J401" s="215"/>
      <c r="K401" s="135"/>
      <c r="L401" s="144"/>
      <c r="M401" s="192"/>
      <c r="N401" s="192"/>
      <c r="O401" s="192"/>
      <c r="P401" s="192"/>
      <c r="Q401" s="182"/>
      <c r="R401" s="135"/>
      <c r="S401" s="135"/>
      <c r="T401" s="135"/>
      <c r="U401" s="192"/>
      <c r="V401" s="192"/>
      <c r="W401" s="135"/>
      <c r="X401" s="182"/>
      <c r="Y401" s="136"/>
      <c r="Z401" s="136"/>
      <c r="AA401" s="136"/>
      <c r="AB401" s="136"/>
      <c r="AC401" s="135"/>
      <c r="AD401" s="137"/>
      <c r="AE401" s="209"/>
      <c r="AF401" s="209"/>
      <c r="AG401" s="138"/>
      <c r="AH401" s="205"/>
      <c r="AI401" s="139"/>
      <c r="AJ401" s="136"/>
      <c r="AK401" s="140"/>
      <c r="AL401" s="136"/>
      <c r="AM401" s="136"/>
      <c r="AN401" s="136"/>
      <c r="AO401" s="136"/>
      <c r="AP401" s="183"/>
      <c r="AQ401" s="183"/>
      <c r="AR401" s="183"/>
      <c r="AS401" s="136"/>
      <c r="AT401" s="136"/>
      <c r="AU401" s="136"/>
      <c r="AV401" s="136"/>
      <c r="AW401" s="136"/>
      <c r="AX401" s="216"/>
      <c r="AY401" s="216"/>
      <c r="AZ401" s="216"/>
      <c r="BA401" s="136"/>
      <c r="BB401" s="136"/>
      <c r="BC401" s="136"/>
      <c r="BD401" s="136"/>
    </row>
    <row r="402" spans="4:56" ht="24" customHeight="1">
      <c r="D402" s="194"/>
      <c r="E402" s="135"/>
      <c r="F402" s="136"/>
      <c r="G402" s="136"/>
      <c r="H402" s="215"/>
      <c r="I402" s="215"/>
      <c r="J402" s="215"/>
      <c r="K402" s="135"/>
      <c r="L402" s="144"/>
      <c r="M402" s="192"/>
      <c r="N402" s="192"/>
      <c r="O402" s="192"/>
      <c r="P402" s="192"/>
      <c r="Q402" s="182"/>
      <c r="R402" s="135"/>
      <c r="S402" s="135"/>
      <c r="T402" s="135"/>
      <c r="U402" s="192"/>
      <c r="V402" s="192"/>
      <c r="W402" s="135"/>
      <c r="X402" s="182"/>
      <c r="Y402" s="136"/>
      <c r="Z402" s="136"/>
      <c r="AA402" s="136"/>
      <c r="AB402" s="136"/>
      <c r="AC402" s="135"/>
      <c r="AD402" s="137"/>
      <c r="AE402" s="209"/>
      <c r="AF402" s="209"/>
      <c r="AG402" s="138"/>
      <c r="AH402" s="205"/>
      <c r="AI402" s="139"/>
      <c r="AJ402" s="136"/>
      <c r="AK402" s="140"/>
      <c r="AL402" s="136"/>
      <c r="AM402" s="136"/>
      <c r="AN402" s="136"/>
      <c r="AO402" s="136"/>
      <c r="AP402" s="183"/>
      <c r="AQ402" s="183"/>
      <c r="AR402" s="183"/>
      <c r="AS402" s="136"/>
      <c r="AT402" s="136"/>
      <c r="AU402" s="136"/>
      <c r="AV402" s="136"/>
      <c r="AW402" s="136"/>
      <c r="AX402" s="216"/>
      <c r="AY402" s="216"/>
      <c r="AZ402" s="216"/>
      <c r="BA402" s="136"/>
      <c r="BB402" s="136"/>
      <c r="BC402" s="136"/>
      <c r="BD402" s="136"/>
    </row>
    <row r="403" spans="4:56" ht="24" customHeight="1">
      <c r="D403" s="194"/>
      <c r="E403" s="135"/>
      <c r="F403" s="136"/>
      <c r="G403" s="136"/>
      <c r="H403" s="215"/>
      <c r="I403" s="215"/>
      <c r="J403" s="215"/>
      <c r="K403" s="135"/>
      <c r="L403" s="144"/>
      <c r="M403" s="192"/>
      <c r="N403" s="192"/>
      <c r="O403" s="192"/>
      <c r="P403" s="192"/>
      <c r="Q403" s="182"/>
      <c r="R403" s="135"/>
      <c r="S403" s="135"/>
      <c r="T403" s="135"/>
      <c r="U403" s="192"/>
      <c r="V403" s="192"/>
      <c r="W403" s="135"/>
      <c r="X403" s="182"/>
      <c r="Y403" s="136"/>
      <c r="Z403" s="136"/>
      <c r="AA403" s="136"/>
      <c r="AB403" s="136"/>
      <c r="AC403" s="135"/>
      <c r="AD403" s="137"/>
      <c r="AE403" s="209"/>
      <c r="AF403" s="209"/>
      <c r="AG403" s="138"/>
      <c r="AH403" s="205"/>
      <c r="AI403" s="139"/>
      <c r="AJ403" s="136"/>
      <c r="AK403" s="140"/>
      <c r="AL403" s="136"/>
      <c r="AM403" s="136"/>
      <c r="AN403" s="136"/>
      <c r="AO403" s="136"/>
      <c r="AP403" s="183"/>
      <c r="AQ403" s="183"/>
      <c r="AR403" s="183"/>
      <c r="AS403" s="136"/>
      <c r="AT403" s="136"/>
      <c r="AU403" s="136"/>
      <c r="AV403" s="136"/>
      <c r="AW403" s="136"/>
      <c r="AX403" s="216"/>
      <c r="AY403" s="216"/>
      <c r="AZ403" s="216"/>
      <c r="BA403" s="136"/>
      <c r="BB403" s="136"/>
      <c r="BC403" s="136"/>
      <c r="BD403" s="136"/>
    </row>
    <row r="404" spans="4:56" ht="24" customHeight="1">
      <c r="D404" s="194"/>
      <c r="E404" s="135"/>
      <c r="F404" s="136"/>
      <c r="G404" s="136"/>
      <c r="H404" s="215"/>
      <c r="I404" s="215"/>
      <c r="J404" s="215"/>
      <c r="K404" s="135"/>
      <c r="L404" s="144"/>
      <c r="M404" s="192"/>
      <c r="N404" s="192"/>
      <c r="O404" s="192"/>
      <c r="P404" s="192"/>
      <c r="Q404" s="182"/>
      <c r="R404" s="135"/>
      <c r="S404" s="135"/>
      <c r="T404" s="135"/>
      <c r="U404" s="192"/>
      <c r="V404" s="192"/>
      <c r="W404" s="135"/>
      <c r="X404" s="182"/>
      <c r="Y404" s="136"/>
      <c r="Z404" s="136"/>
      <c r="AA404" s="136"/>
      <c r="AB404" s="136"/>
      <c r="AC404" s="135"/>
      <c r="AD404" s="137"/>
      <c r="AE404" s="209"/>
      <c r="AF404" s="209"/>
      <c r="AG404" s="138"/>
      <c r="AH404" s="205"/>
      <c r="AI404" s="139"/>
      <c r="AJ404" s="136"/>
      <c r="AK404" s="140"/>
      <c r="AL404" s="136"/>
      <c r="AM404" s="136"/>
      <c r="AN404" s="136"/>
      <c r="AO404" s="136"/>
      <c r="AP404" s="183"/>
      <c r="AQ404" s="183"/>
      <c r="AR404" s="183"/>
      <c r="AS404" s="136"/>
      <c r="AT404" s="136"/>
      <c r="AU404" s="136"/>
      <c r="AV404" s="136"/>
      <c r="AW404" s="136"/>
      <c r="AX404" s="216"/>
      <c r="AY404" s="216"/>
      <c r="AZ404" s="216"/>
      <c r="BA404" s="136"/>
      <c r="BB404" s="136"/>
      <c r="BC404" s="136"/>
      <c r="BD404" s="136"/>
    </row>
    <row r="405" spans="4:56" ht="24" customHeight="1">
      <c r="D405" s="194"/>
      <c r="E405" s="135"/>
      <c r="F405" s="136"/>
      <c r="G405" s="136"/>
      <c r="H405" s="215"/>
      <c r="I405" s="215"/>
      <c r="J405" s="215"/>
      <c r="K405" s="135"/>
      <c r="L405" s="144"/>
      <c r="M405" s="192"/>
      <c r="N405" s="192"/>
      <c r="O405" s="192"/>
      <c r="P405" s="192"/>
      <c r="Q405" s="182"/>
      <c r="R405" s="135"/>
      <c r="S405" s="135"/>
      <c r="T405" s="135"/>
      <c r="U405" s="192"/>
      <c r="V405" s="192"/>
      <c r="W405" s="135"/>
      <c r="X405" s="182"/>
      <c r="Y405" s="136"/>
      <c r="Z405" s="136"/>
      <c r="AA405" s="136"/>
      <c r="AB405" s="136"/>
      <c r="AC405" s="135"/>
      <c r="AD405" s="137"/>
      <c r="AE405" s="209"/>
      <c r="AF405" s="209"/>
      <c r="AG405" s="138"/>
      <c r="AH405" s="205"/>
      <c r="AI405" s="139"/>
      <c r="AJ405" s="136"/>
      <c r="AK405" s="140"/>
      <c r="AL405" s="136"/>
      <c r="AM405" s="136"/>
      <c r="AN405" s="136"/>
      <c r="AO405" s="136"/>
      <c r="AP405" s="183"/>
      <c r="AQ405" s="183"/>
      <c r="AR405" s="183"/>
      <c r="AS405" s="136"/>
      <c r="AT405" s="136"/>
      <c r="AU405" s="136"/>
      <c r="AV405" s="136"/>
      <c r="AW405" s="136"/>
      <c r="AX405" s="216"/>
      <c r="AY405" s="216"/>
      <c r="AZ405" s="216"/>
      <c r="BA405" s="136"/>
      <c r="BB405" s="136"/>
      <c r="BC405" s="136"/>
      <c r="BD405" s="136"/>
    </row>
    <row r="406" spans="4:56" ht="24" customHeight="1">
      <c r="D406" s="194"/>
      <c r="E406" s="135"/>
      <c r="F406" s="136"/>
      <c r="G406" s="136"/>
      <c r="H406" s="215"/>
      <c r="I406" s="215"/>
      <c r="J406" s="215"/>
      <c r="K406" s="135"/>
      <c r="L406" s="144"/>
      <c r="M406" s="192"/>
      <c r="N406" s="192"/>
      <c r="O406" s="192"/>
      <c r="P406" s="192"/>
      <c r="Q406" s="182"/>
      <c r="R406" s="135"/>
      <c r="S406" s="135"/>
      <c r="T406" s="135"/>
      <c r="U406" s="192"/>
      <c r="V406" s="192"/>
      <c r="W406" s="135"/>
      <c r="X406" s="182"/>
      <c r="Y406" s="136"/>
      <c r="Z406" s="136"/>
      <c r="AA406" s="136"/>
      <c r="AB406" s="136"/>
      <c r="AC406" s="135"/>
      <c r="AD406" s="137"/>
      <c r="AE406" s="209"/>
      <c r="AF406" s="209"/>
      <c r="AG406" s="138"/>
      <c r="AH406" s="205"/>
      <c r="AI406" s="139"/>
      <c r="AJ406" s="136"/>
      <c r="AK406" s="140"/>
      <c r="AL406" s="136"/>
      <c r="AM406" s="136"/>
      <c r="AN406" s="136"/>
      <c r="AO406" s="136"/>
      <c r="AP406" s="183"/>
      <c r="AQ406" s="183"/>
      <c r="AR406" s="183"/>
      <c r="AS406" s="136"/>
      <c r="AT406" s="136"/>
      <c r="AU406" s="136"/>
      <c r="AV406" s="136"/>
      <c r="AW406" s="136"/>
      <c r="AX406" s="216"/>
      <c r="AY406" s="216"/>
      <c r="AZ406" s="216"/>
      <c r="BA406" s="136"/>
      <c r="BB406" s="136"/>
      <c r="BC406" s="136"/>
      <c r="BD406" s="136"/>
    </row>
    <row r="407" spans="4:56" ht="24" customHeight="1">
      <c r="D407" s="194"/>
      <c r="E407" s="135"/>
      <c r="F407" s="136"/>
      <c r="G407" s="136"/>
      <c r="H407" s="215"/>
      <c r="I407" s="215"/>
      <c r="J407" s="215"/>
      <c r="K407" s="135"/>
      <c r="L407" s="144"/>
      <c r="M407" s="192"/>
      <c r="N407" s="192"/>
      <c r="O407" s="192"/>
      <c r="P407" s="192"/>
      <c r="Q407" s="182"/>
      <c r="R407" s="135"/>
      <c r="S407" s="135"/>
      <c r="T407" s="135"/>
      <c r="U407" s="192"/>
      <c r="V407" s="192"/>
      <c r="W407" s="135"/>
      <c r="X407" s="182"/>
      <c r="Y407" s="136"/>
      <c r="Z407" s="136"/>
      <c r="AA407" s="136"/>
      <c r="AB407" s="136"/>
      <c r="AC407" s="135"/>
      <c r="AD407" s="137"/>
      <c r="AE407" s="209"/>
      <c r="AF407" s="209"/>
      <c r="AG407" s="138"/>
      <c r="AH407" s="205"/>
      <c r="AI407" s="139"/>
      <c r="AJ407" s="136"/>
      <c r="AK407" s="140"/>
      <c r="AL407" s="136"/>
      <c r="AM407" s="136"/>
      <c r="AN407" s="136"/>
      <c r="AO407" s="136"/>
      <c r="AP407" s="183"/>
      <c r="AQ407" s="183"/>
      <c r="AR407" s="183"/>
      <c r="AS407" s="136"/>
      <c r="AT407" s="136"/>
      <c r="AU407" s="136"/>
      <c r="AV407" s="136"/>
      <c r="AW407" s="136"/>
      <c r="AX407" s="216"/>
      <c r="AY407" s="216"/>
      <c r="AZ407" s="216"/>
      <c r="BA407" s="136"/>
      <c r="BB407" s="136"/>
      <c r="BC407" s="136"/>
      <c r="BD407" s="136"/>
    </row>
    <row r="408" spans="4:56" ht="24" customHeight="1">
      <c r="D408" s="194"/>
      <c r="E408" s="135"/>
      <c r="F408" s="136"/>
      <c r="G408" s="136"/>
      <c r="H408" s="215"/>
      <c r="I408" s="215"/>
      <c r="J408" s="215"/>
      <c r="K408" s="135"/>
      <c r="L408" s="144"/>
      <c r="M408" s="192"/>
      <c r="N408" s="192"/>
      <c r="O408" s="192"/>
      <c r="P408" s="192"/>
      <c r="Q408" s="182"/>
      <c r="R408" s="135"/>
      <c r="S408" s="135"/>
      <c r="T408" s="135"/>
      <c r="U408" s="192"/>
      <c r="V408" s="192"/>
      <c r="W408" s="135"/>
      <c r="X408" s="182"/>
      <c r="Y408" s="136"/>
      <c r="Z408" s="136"/>
      <c r="AA408" s="136"/>
      <c r="AB408" s="136"/>
      <c r="AC408" s="135"/>
      <c r="AD408" s="137"/>
      <c r="AE408" s="209"/>
      <c r="AF408" s="209"/>
      <c r="AG408" s="138"/>
      <c r="AH408" s="205"/>
      <c r="AI408" s="139"/>
      <c r="AJ408" s="136"/>
      <c r="AK408" s="140"/>
      <c r="AL408" s="136"/>
      <c r="AM408" s="136"/>
      <c r="AN408" s="136"/>
      <c r="AO408" s="136"/>
      <c r="AP408" s="183"/>
      <c r="AQ408" s="183"/>
      <c r="AR408" s="183"/>
      <c r="AS408" s="136"/>
      <c r="AT408" s="136"/>
      <c r="AU408" s="136"/>
      <c r="AV408" s="136"/>
      <c r="AW408" s="136"/>
      <c r="AX408" s="216"/>
      <c r="AY408" s="216"/>
      <c r="AZ408" s="216"/>
      <c r="BA408" s="136"/>
      <c r="BB408" s="136"/>
      <c r="BC408" s="136"/>
      <c r="BD408" s="136"/>
    </row>
    <row r="409" spans="4:56" ht="24" customHeight="1">
      <c r="D409" s="194"/>
      <c r="E409" s="135"/>
      <c r="F409" s="136"/>
      <c r="G409" s="136"/>
      <c r="H409" s="215"/>
      <c r="I409" s="215"/>
      <c r="J409" s="215"/>
      <c r="K409" s="135"/>
      <c r="L409" s="144"/>
      <c r="M409" s="192"/>
      <c r="N409" s="192"/>
      <c r="O409" s="192"/>
      <c r="P409" s="192"/>
      <c r="Q409" s="182"/>
      <c r="R409" s="135"/>
      <c r="S409" s="135"/>
      <c r="T409" s="135"/>
      <c r="U409" s="192"/>
      <c r="V409" s="192"/>
      <c r="W409" s="135"/>
      <c r="X409" s="182"/>
      <c r="Y409" s="136"/>
      <c r="Z409" s="136"/>
      <c r="AA409" s="136"/>
      <c r="AB409" s="136"/>
      <c r="AC409" s="135"/>
      <c r="AD409" s="137"/>
      <c r="AE409" s="209"/>
      <c r="AF409" s="209"/>
      <c r="AG409" s="138"/>
      <c r="AH409" s="205"/>
      <c r="AI409" s="139"/>
      <c r="AJ409" s="136"/>
      <c r="AK409" s="140"/>
      <c r="AL409" s="136"/>
      <c r="AM409" s="136"/>
      <c r="AN409" s="136"/>
      <c r="AO409" s="136"/>
      <c r="AP409" s="183"/>
      <c r="AQ409" s="183"/>
      <c r="AR409" s="183"/>
      <c r="AS409" s="136"/>
      <c r="AT409" s="136"/>
      <c r="AU409" s="136"/>
      <c r="AV409" s="136"/>
      <c r="AW409" s="136"/>
      <c r="AX409" s="216"/>
      <c r="AY409" s="216"/>
      <c r="AZ409" s="216"/>
      <c r="BA409" s="136"/>
      <c r="BB409" s="136"/>
      <c r="BC409" s="136"/>
      <c r="BD409" s="136"/>
    </row>
    <row r="410" spans="4:56" ht="24" customHeight="1">
      <c r="D410" s="194"/>
      <c r="E410" s="135"/>
      <c r="F410" s="136"/>
      <c r="G410" s="136"/>
      <c r="H410" s="215"/>
      <c r="I410" s="215"/>
      <c r="J410" s="215"/>
      <c r="K410" s="135"/>
      <c r="L410" s="144"/>
      <c r="M410" s="192"/>
      <c r="N410" s="192"/>
      <c r="O410" s="192"/>
      <c r="P410" s="192"/>
      <c r="Q410" s="182"/>
      <c r="R410" s="135"/>
      <c r="S410" s="135"/>
      <c r="T410" s="135"/>
      <c r="U410" s="192"/>
      <c r="V410" s="192"/>
      <c r="W410" s="135"/>
      <c r="X410" s="182"/>
      <c r="Y410" s="136"/>
      <c r="Z410" s="136"/>
      <c r="AA410" s="136"/>
      <c r="AB410" s="136"/>
      <c r="AC410" s="135"/>
      <c r="AD410" s="137"/>
      <c r="AE410" s="209"/>
      <c r="AF410" s="209"/>
      <c r="AG410" s="138"/>
      <c r="AH410" s="205"/>
      <c r="AI410" s="139"/>
      <c r="AJ410" s="136"/>
      <c r="AK410" s="140"/>
      <c r="AL410" s="136"/>
      <c r="AM410" s="136"/>
      <c r="AN410" s="136"/>
      <c r="AO410" s="136"/>
      <c r="AP410" s="183"/>
      <c r="AQ410" s="183"/>
      <c r="AR410" s="183"/>
      <c r="AS410" s="136"/>
      <c r="AT410" s="136"/>
      <c r="AU410" s="136"/>
      <c r="AV410" s="136"/>
      <c r="AW410" s="136"/>
      <c r="AX410" s="216"/>
      <c r="AY410" s="216"/>
      <c r="AZ410" s="216"/>
      <c r="BA410" s="136"/>
      <c r="BB410" s="136"/>
      <c r="BC410" s="136"/>
      <c r="BD410" s="136"/>
    </row>
    <row r="411" spans="4:56" ht="24" customHeight="1">
      <c r="D411" s="194"/>
      <c r="E411" s="135"/>
      <c r="F411" s="136"/>
      <c r="G411" s="136"/>
      <c r="H411" s="215"/>
      <c r="I411" s="215"/>
      <c r="J411" s="215"/>
      <c r="K411" s="135"/>
      <c r="L411" s="144"/>
      <c r="M411" s="192"/>
      <c r="N411" s="192"/>
      <c r="O411" s="192"/>
      <c r="P411" s="192"/>
      <c r="Q411" s="182"/>
      <c r="R411" s="135"/>
      <c r="S411" s="135"/>
      <c r="T411" s="135"/>
      <c r="U411" s="192"/>
      <c r="V411" s="192"/>
      <c r="W411" s="135"/>
      <c r="X411" s="182"/>
      <c r="Y411" s="136"/>
      <c r="Z411" s="136"/>
      <c r="AA411" s="136"/>
      <c r="AB411" s="136"/>
      <c r="AC411" s="135"/>
      <c r="AD411" s="137"/>
      <c r="AE411" s="209"/>
      <c r="AF411" s="209"/>
      <c r="AG411" s="138"/>
      <c r="AH411" s="205"/>
      <c r="AI411" s="139"/>
      <c r="AJ411" s="136"/>
      <c r="AK411" s="140"/>
      <c r="AL411" s="136"/>
      <c r="AM411" s="136"/>
      <c r="AN411" s="136"/>
      <c r="AO411" s="136"/>
      <c r="AP411" s="183"/>
      <c r="AQ411" s="183"/>
      <c r="AR411" s="183"/>
      <c r="AS411" s="136"/>
      <c r="AT411" s="136"/>
      <c r="AU411" s="136"/>
      <c r="AV411" s="136"/>
      <c r="AW411" s="136"/>
      <c r="AX411" s="216"/>
      <c r="AY411" s="216"/>
      <c r="AZ411" s="216"/>
      <c r="BA411" s="136"/>
      <c r="BB411" s="136"/>
      <c r="BC411" s="136"/>
      <c r="BD411" s="136"/>
    </row>
    <row r="412" spans="4:56" ht="24" customHeight="1">
      <c r="D412" s="194"/>
      <c r="E412" s="135"/>
      <c r="F412" s="136"/>
      <c r="G412" s="136"/>
      <c r="H412" s="215"/>
      <c r="I412" s="215"/>
      <c r="J412" s="215"/>
      <c r="K412" s="135"/>
      <c r="L412" s="144"/>
      <c r="M412" s="192"/>
      <c r="N412" s="192"/>
      <c r="O412" s="192"/>
      <c r="P412" s="192"/>
      <c r="Q412" s="182"/>
      <c r="R412" s="135"/>
      <c r="S412" s="135"/>
      <c r="T412" s="135"/>
      <c r="U412" s="192"/>
      <c r="V412" s="192"/>
      <c r="W412" s="135"/>
      <c r="X412" s="182"/>
      <c r="Y412" s="136"/>
      <c r="Z412" s="136"/>
      <c r="AA412" s="136"/>
      <c r="AB412" s="136"/>
      <c r="AC412" s="135"/>
      <c r="AD412" s="137"/>
      <c r="AE412" s="209"/>
      <c r="AF412" s="209"/>
      <c r="AG412" s="138"/>
      <c r="AH412" s="205"/>
      <c r="AI412" s="139"/>
      <c r="AJ412" s="136"/>
      <c r="AK412" s="140"/>
      <c r="AL412" s="136"/>
      <c r="AM412" s="136"/>
      <c r="AN412" s="136"/>
      <c r="AO412" s="136"/>
      <c r="AP412" s="183"/>
      <c r="AQ412" s="183"/>
      <c r="AR412" s="183"/>
      <c r="AS412" s="136"/>
      <c r="AT412" s="136"/>
      <c r="AU412" s="136"/>
      <c r="AV412" s="136"/>
      <c r="AW412" s="136"/>
      <c r="AX412" s="216"/>
      <c r="AY412" s="216"/>
      <c r="AZ412" s="216"/>
      <c r="BA412" s="136"/>
      <c r="BB412" s="136"/>
      <c r="BC412" s="136"/>
      <c r="BD412" s="136"/>
    </row>
    <row r="413" spans="4:56" ht="24" customHeight="1">
      <c r="D413" s="194"/>
      <c r="E413" s="135"/>
      <c r="F413" s="136"/>
      <c r="G413" s="136"/>
      <c r="H413" s="215"/>
      <c r="I413" s="215"/>
      <c r="J413" s="215"/>
      <c r="K413" s="135"/>
      <c r="L413" s="144"/>
      <c r="M413" s="192"/>
      <c r="N413" s="192"/>
      <c r="O413" s="192"/>
      <c r="P413" s="192"/>
      <c r="Q413" s="182"/>
      <c r="R413" s="135"/>
      <c r="S413" s="135"/>
      <c r="T413" s="135"/>
      <c r="U413" s="192"/>
      <c r="V413" s="192"/>
      <c r="W413" s="135"/>
      <c r="X413" s="182"/>
      <c r="Y413" s="136"/>
      <c r="Z413" s="136"/>
      <c r="AA413" s="136"/>
      <c r="AB413" s="136"/>
      <c r="AC413" s="135"/>
      <c r="AD413" s="137"/>
      <c r="AE413" s="209"/>
      <c r="AF413" s="209"/>
      <c r="AG413" s="138"/>
      <c r="AH413" s="205"/>
      <c r="AI413" s="139"/>
      <c r="AJ413" s="136"/>
      <c r="AK413" s="140"/>
      <c r="AL413" s="136"/>
      <c r="AM413" s="136"/>
      <c r="AN413" s="136"/>
      <c r="AO413" s="136"/>
      <c r="AP413" s="183"/>
      <c r="AQ413" s="183"/>
      <c r="AR413" s="183"/>
      <c r="AS413" s="136"/>
      <c r="AT413" s="136"/>
      <c r="AU413" s="136"/>
      <c r="AV413" s="136"/>
      <c r="AW413" s="136"/>
      <c r="AX413" s="216"/>
      <c r="AY413" s="216"/>
      <c r="AZ413" s="216"/>
      <c r="BA413" s="136"/>
      <c r="BB413" s="136"/>
      <c r="BC413" s="136"/>
      <c r="BD413" s="136"/>
    </row>
    <row r="414" spans="4:56" ht="24" customHeight="1">
      <c r="D414" s="194"/>
      <c r="E414" s="135"/>
      <c r="F414" s="136"/>
      <c r="G414" s="136"/>
      <c r="H414" s="215"/>
      <c r="I414" s="215"/>
      <c r="J414" s="215"/>
      <c r="K414" s="135"/>
      <c r="L414" s="144"/>
      <c r="M414" s="192"/>
      <c r="N414" s="192"/>
      <c r="O414" s="192"/>
      <c r="P414" s="192"/>
      <c r="Q414" s="182"/>
      <c r="R414" s="135"/>
      <c r="S414" s="135"/>
      <c r="T414" s="135"/>
      <c r="U414" s="192"/>
      <c r="V414" s="192"/>
      <c r="W414" s="135"/>
      <c r="X414" s="182"/>
      <c r="Y414" s="136"/>
      <c r="Z414" s="136"/>
      <c r="AA414" s="136"/>
      <c r="AB414" s="136"/>
      <c r="AC414" s="135"/>
      <c r="AD414" s="137"/>
      <c r="AE414" s="209"/>
      <c r="AF414" s="209"/>
      <c r="AG414" s="138"/>
      <c r="AH414" s="205"/>
      <c r="AI414" s="139"/>
      <c r="AJ414" s="136"/>
      <c r="AK414" s="140"/>
      <c r="AL414" s="136"/>
      <c r="AM414" s="136"/>
      <c r="AN414" s="136"/>
      <c r="AO414" s="136"/>
      <c r="AP414" s="183"/>
      <c r="AQ414" s="183"/>
      <c r="AR414" s="183"/>
      <c r="AS414" s="136"/>
      <c r="AT414" s="136"/>
      <c r="AU414" s="136"/>
      <c r="AV414" s="136"/>
      <c r="AW414" s="136"/>
      <c r="AX414" s="216"/>
      <c r="AY414" s="216"/>
      <c r="AZ414" s="216"/>
      <c r="BA414" s="136"/>
      <c r="BB414" s="136"/>
      <c r="BC414" s="136"/>
      <c r="BD414" s="136"/>
    </row>
    <row r="415" spans="4:56" ht="24" customHeight="1">
      <c r="D415" s="194"/>
      <c r="E415" s="135"/>
      <c r="F415" s="136"/>
      <c r="G415" s="136"/>
      <c r="H415" s="215"/>
      <c r="I415" s="215"/>
      <c r="J415" s="215"/>
      <c r="K415" s="135"/>
      <c r="L415" s="144"/>
      <c r="M415" s="192"/>
      <c r="N415" s="192"/>
      <c r="O415" s="192"/>
      <c r="P415" s="192"/>
      <c r="Q415" s="182"/>
      <c r="R415" s="135"/>
      <c r="S415" s="135"/>
      <c r="T415" s="135"/>
      <c r="U415" s="192"/>
      <c r="V415" s="192"/>
      <c r="W415" s="135"/>
      <c r="X415" s="182"/>
      <c r="Y415" s="136"/>
      <c r="Z415" s="136"/>
      <c r="AA415" s="136"/>
      <c r="AB415" s="136"/>
      <c r="AC415" s="135"/>
      <c r="AD415" s="137"/>
      <c r="AE415" s="209"/>
      <c r="AF415" s="209"/>
      <c r="AG415" s="138"/>
      <c r="AH415" s="205"/>
      <c r="AI415" s="139"/>
      <c r="AJ415" s="136"/>
      <c r="AK415" s="140"/>
      <c r="AL415" s="136"/>
      <c r="AM415" s="136"/>
      <c r="AN415" s="136"/>
      <c r="AO415" s="136"/>
      <c r="AP415" s="183"/>
      <c r="AQ415" s="183"/>
      <c r="AR415" s="183"/>
      <c r="AS415" s="136"/>
      <c r="AT415" s="136"/>
      <c r="AU415" s="136"/>
      <c r="AV415" s="136"/>
      <c r="AW415" s="136"/>
      <c r="AX415" s="216"/>
      <c r="AY415" s="216"/>
      <c r="AZ415" s="216"/>
      <c r="BA415" s="136"/>
      <c r="BB415" s="136"/>
      <c r="BC415" s="136"/>
      <c r="BD415" s="136"/>
    </row>
    <row r="416" spans="4:56" ht="24" customHeight="1">
      <c r="D416" s="194"/>
      <c r="E416" s="135"/>
      <c r="F416" s="136"/>
      <c r="G416" s="136"/>
      <c r="H416" s="215"/>
      <c r="I416" s="215"/>
      <c r="J416" s="215"/>
      <c r="K416" s="135"/>
      <c r="L416" s="144"/>
      <c r="M416" s="192"/>
      <c r="N416" s="192"/>
      <c r="O416" s="192"/>
      <c r="P416" s="192"/>
      <c r="Q416" s="182"/>
      <c r="R416" s="135"/>
      <c r="S416" s="135"/>
      <c r="T416" s="135"/>
      <c r="U416" s="192"/>
      <c r="V416" s="192"/>
      <c r="W416" s="135"/>
      <c r="X416" s="182"/>
      <c r="Y416" s="136"/>
      <c r="Z416" s="136"/>
      <c r="AA416" s="136"/>
      <c r="AB416" s="136"/>
      <c r="AC416" s="135"/>
      <c r="AD416" s="137"/>
      <c r="AE416" s="209"/>
      <c r="AF416" s="209"/>
      <c r="AG416" s="138"/>
      <c r="AH416" s="205"/>
      <c r="AI416" s="139"/>
      <c r="AJ416" s="136"/>
      <c r="AK416" s="140"/>
      <c r="AL416" s="136"/>
      <c r="AM416" s="136"/>
      <c r="AN416" s="136"/>
      <c r="AO416" s="136"/>
      <c r="AP416" s="183"/>
      <c r="AQ416" s="183"/>
      <c r="AR416" s="183"/>
      <c r="AS416" s="136"/>
      <c r="AT416" s="136"/>
      <c r="AU416" s="136"/>
      <c r="AV416" s="136"/>
      <c r="AW416" s="136"/>
      <c r="AX416" s="216"/>
      <c r="AY416" s="216"/>
      <c r="AZ416" s="216"/>
      <c r="BA416" s="136"/>
      <c r="BB416" s="136"/>
      <c r="BC416" s="136"/>
      <c r="BD416" s="136"/>
    </row>
    <row r="417" spans="4:56" ht="24" customHeight="1">
      <c r="D417" s="194"/>
      <c r="E417" s="135"/>
      <c r="F417" s="136"/>
      <c r="G417" s="136"/>
      <c r="H417" s="215"/>
      <c r="I417" s="215"/>
      <c r="J417" s="215"/>
      <c r="K417" s="135"/>
      <c r="L417" s="144"/>
      <c r="M417" s="192"/>
      <c r="N417" s="192"/>
      <c r="O417" s="192"/>
      <c r="P417" s="192"/>
      <c r="Q417" s="182"/>
      <c r="R417" s="135"/>
      <c r="S417" s="135"/>
      <c r="T417" s="135"/>
      <c r="U417" s="192"/>
      <c r="V417" s="192"/>
      <c r="W417" s="135"/>
      <c r="X417" s="182"/>
      <c r="Y417" s="136"/>
      <c r="Z417" s="136"/>
      <c r="AA417" s="136"/>
      <c r="AB417" s="136"/>
      <c r="AC417" s="135"/>
      <c r="AD417" s="137"/>
      <c r="AE417" s="209"/>
      <c r="AF417" s="209"/>
      <c r="AG417" s="138"/>
      <c r="AH417" s="205"/>
      <c r="AI417" s="139"/>
      <c r="AJ417" s="136"/>
      <c r="AK417" s="140"/>
      <c r="AL417" s="136"/>
      <c r="AM417" s="136"/>
      <c r="AN417" s="136"/>
      <c r="AO417" s="136"/>
      <c r="AP417" s="183"/>
      <c r="AQ417" s="183"/>
      <c r="AR417" s="183"/>
      <c r="AS417" s="136"/>
      <c r="AT417" s="136"/>
      <c r="AU417" s="136"/>
      <c r="AV417" s="136"/>
      <c r="AW417" s="136"/>
      <c r="AX417" s="216"/>
      <c r="AY417" s="216"/>
      <c r="AZ417" s="216"/>
      <c r="BA417" s="136"/>
      <c r="BB417" s="136"/>
      <c r="BC417" s="136"/>
      <c r="BD417" s="136"/>
    </row>
    <row r="418" spans="4:56" ht="24" customHeight="1">
      <c r="D418" s="194"/>
      <c r="E418" s="135"/>
      <c r="F418" s="136"/>
      <c r="G418" s="136"/>
      <c r="H418" s="215"/>
      <c r="I418" s="215"/>
      <c r="J418" s="215"/>
      <c r="K418" s="135"/>
      <c r="L418" s="144"/>
      <c r="M418" s="192"/>
      <c r="N418" s="192"/>
      <c r="O418" s="192"/>
      <c r="P418" s="192"/>
      <c r="Q418" s="182"/>
      <c r="R418" s="135"/>
      <c r="S418" s="135"/>
      <c r="T418" s="135"/>
      <c r="U418" s="192"/>
      <c r="V418" s="192"/>
      <c r="W418" s="135"/>
      <c r="X418" s="182"/>
      <c r="Y418" s="136"/>
      <c r="Z418" s="136"/>
      <c r="AA418" s="136"/>
      <c r="AB418" s="136"/>
      <c r="AC418" s="135"/>
      <c r="AD418" s="137"/>
      <c r="AE418" s="209"/>
      <c r="AF418" s="209"/>
      <c r="AG418" s="138"/>
      <c r="AH418" s="205"/>
      <c r="AI418" s="139"/>
      <c r="AJ418" s="136"/>
      <c r="AK418" s="140"/>
      <c r="AL418" s="136"/>
      <c r="AM418" s="136"/>
      <c r="AN418" s="136"/>
      <c r="AO418" s="136"/>
      <c r="AP418" s="183"/>
      <c r="AQ418" s="183"/>
      <c r="AR418" s="183"/>
      <c r="AS418" s="136"/>
      <c r="AT418" s="136"/>
      <c r="AU418" s="136"/>
      <c r="AV418" s="136"/>
      <c r="AW418" s="136"/>
      <c r="AX418" s="216"/>
      <c r="AY418" s="216"/>
      <c r="AZ418" s="216"/>
      <c r="BA418" s="136"/>
      <c r="BB418" s="136"/>
      <c r="BC418" s="136"/>
      <c r="BD418" s="136"/>
    </row>
    <row r="419" spans="4:56" ht="24" customHeight="1">
      <c r="D419" s="194"/>
      <c r="E419" s="135"/>
      <c r="F419" s="136"/>
      <c r="G419" s="136"/>
      <c r="H419" s="215"/>
      <c r="I419" s="215"/>
      <c r="J419" s="215"/>
      <c r="K419" s="135"/>
      <c r="L419" s="144"/>
      <c r="M419" s="192"/>
      <c r="N419" s="192"/>
      <c r="O419" s="192"/>
      <c r="P419" s="192"/>
      <c r="Q419" s="182"/>
      <c r="R419" s="135"/>
      <c r="S419" s="135"/>
      <c r="T419" s="135"/>
      <c r="U419" s="192"/>
      <c r="V419" s="192"/>
      <c r="W419" s="135"/>
      <c r="X419" s="182"/>
      <c r="Y419" s="136"/>
      <c r="Z419" s="136"/>
      <c r="AA419" s="136"/>
      <c r="AB419" s="136"/>
      <c r="AC419" s="135"/>
      <c r="AD419" s="137"/>
      <c r="AE419" s="209"/>
      <c r="AF419" s="209"/>
      <c r="AG419" s="138"/>
      <c r="AH419" s="205"/>
      <c r="AI419" s="139"/>
      <c r="AJ419" s="136"/>
      <c r="AK419" s="140"/>
      <c r="AL419" s="136"/>
      <c r="AM419" s="136"/>
      <c r="AN419" s="136"/>
      <c r="AO419" s="136"/>
      <c r="AP419" s="183"/>
      <c r="AQ419" s="183"/>
      <c r="AR419" s="183"/>
      <c r="AS419" s="136"/>
      <c r="AT419" s="136"/>
      <c r="AU419" s="136"/>
      <c r="AV419" s="136"/>
      <c r="AW419" s="136"/>
      <c r="AX419" s="216"/>
      <c r="AY419" s="216"/>
      <c r="AZ419" s="216"/>
      <c r="BA419" s="136"/>
      <c r="BB419" s="136"/>
      <c r="BC419" s="136"/>
      <c r="BD419" s="136"/>
    </row>
    <row r="420" spans="4:56" ht="24" customHeight="1">
      <c r="D420" s="194"/>
      <c r="E420" s="135"/>
      <c r="F420" s="136"/>
      <c r="G420" s="136"/>
      <c r="H420" s="215"/>
      <c r="I420" s="215"/>
      <c r="J420" s="215"/>
      <c r="K420" s="135"/>
      <c r="L420" s="144"/>
      <c r="M420" s="192"/>
      <c r="N420" s="192"/>
      <c r="O420" s="192"/>
      <c r="P420" s="192"/>
      <c r="Q420" s="182"/>
      <c r="R420" s="135"/>
      <c r="S420" s="135"/>
      <c r="T420" s="135"/>
      <c r="U420" s="192"/>
      <c r="V420" s="192"/>
      <c r="W420" s="135"/>
      <c r="X420" s="182"/>
      <c r="Y420" s="136"/>
      <c r="Z420" s="136"/>
      <c r="AA420" s="136"/>
      <c r="AB420" s="136"/>
      <c r="AC420" s="135"/>
      <c r="AD420" s="137"/>
      <c r="AE420" s="209"/>
      <c r="AF420" s="209"/>
      <c r="AG420" s="138"/>
      <c r="AH420" s="205"/>
      <c r="AI420" s="139"/>
      <c r="AJ420" s="136"/>
      <c r="AK420" s="140"/>
      <c r="AL420" s="136"/>
      <c r="AM420" s="136"/>
      <c r="AN420" s="136"/>
      <c r="AO420" s="136"/>
      <c r="AP420" s="183"/>
      <c r="AQ420" s="183"/>
      <c r="AR420" s="183"/>
      <c r="AS420" s="136"/>
      <c r="AT420" s="136"/>
      <c r="AU420" s="136"/>
      <c r="AV420" s="136"/>
      <c r="AW420" s="136"/>
      <c r="AX420" s="216"/>
      <c r="AY420" s="216"/>
      <c r="AZ420" s="216"/>
      <c r="BA420" s="136"/>
      <c r="BB420" s="136"/>
      <c r="BC420" s="136"/>
      <c r="BD420" s="136"/>
    </row>
    <row r="421" spans="4:56" ht="24" customHeight="1">
      <c r="D421" s="194"/>
      <c r="E421" s="135"/>
      <c r="F421" s="136"/>
      <c r="G421" s="136"/>
      <c r="H421" s="215"/>
      <c r="I421" s="215"/>
      <c r="J421" s="215"/>
      <c r="K421" s="135"/>
      <c r="L421" s="144"/>
      <c r="M421" s="192"/>
      <c r="N421" s="192"/>
      <c r="O421" s="192"/>
      <c r="P421" s="192"/>
      <c r="Q421" s="182"/>
      <c r="R421" s="135"/>
      <c r="S421" s="135"/>
      <c r="T421" s="135"/>
      <c r="U421" s="192"/>
      <c r="V421" s="192"/>
      <c r="W421" s="135"/>
      <c r="X421" s="182"/>
      <c r="Y421" s="136"/>
      <c r="Z421" s="136"/>
      <c r="AA421" s="136"/>
      <c r="AB421" s="136"/>
      <c r="AC421" s="135"/>
      <c r="AD421" s="137"/>
      <c r="AE421" s="209"/>
      <c r="AF421" s="209"/>
      <c r="AG421" s="138"/>
      <c r="AH421" s="205"/>
      <c r="AI421" s="139"/>
      <c r="AJ421" s="136"/>
      <c r="AK421" s="140"/>
      <c r="AL421" s="136"/>
      <c r="AM421" s="136"/>
      <c r="AN421" s="136"/>
      <c r="AO421" s="136"/>
      <c r="AP421" s="183"/>
      <c r="AQ421" s="183"/>
      <c r="AR421" s="183"/>
      <c r="AS421" s="136"/>
      <c r="AT421" s="136"/>
      <c r="AU421" s="136"/>
      <c r="AV421" s="136"/>
      <c r="AW421" s="136"/>
      <c r="AX421" s="216"/>
      <c r="AY421" s="216"/>
      <c r="AZ421" s="216"/>
      <c r="BA421" s="136"/>
      <c r="BB421" s="136"/>
      <c r="BC421" s="136"/>
      <c r="BD421" s="136"/>
    </row>
    <row r="422" spans="4:56" ht="24" customHeight="1">
      <c r="D422" s="194"/>
      <c r="E422" s="135"/>
      <c r="F422" s="136"/>
      <c r="G422" s="136"/>
      <c r="H422" s="215"/>
      <c r="I422" s="215"/>
      <c r="J422" s="215"/>
      <c r="K422" s="135"/>
      <c r="L422" s="144"/>
      <c r="M422" s="192"/>
      <c r="N422" s="192"/>
      <c r="O422" s="192"/>
      <c r="P422" s="192"/>
      <c r="Q422" s="182"/>
      <c r="R422" s="135"/>
      <c r="S422" s="135"/>
      <c r="T422" s="135"/>
      <c r="U422" s="192"/>
      <c r="V422" s="192"/>
      <c r="W422" s="135"/>
      <c r="X422" s="182"/>
      <c r="Y422" s="136"/>
      <c r="Z422" s="136"/>
      <c r="AA422" s="136"/>
      <c r="AB422" s="136"/>
      <c r="AC422" s="135"/>
      <c r="AD422" s="137"/>
      <c r="AE422" s="209"/>
      <c r="AF422" s="209"/>
      <c r="AG422" s="138"/>
      <c r="AH422" s="205"/>
      <c r="AI422" s="139"/>
      <c r="AJ422" s="136"/>
      <c r="AK422" s="140"/>
      <c r="AL422" s="136"/>
      <c r="AM422" s="136"/>
      <c r="AN422" s="136"/>
      <c r="AO422" s="136"/>
      <c r="AP422" s="183"/>
      <c r="AQ422" s="183"/>
      <c r="AR422" s="183"/>
      <c r="AS422" s="136"/>
      <c r="AT422" s="136"/>
      <c r="AU422" s="136"/>
      <c r="AV422" s="136"/>
      <c r="AW422" s="136"/>
      <c r="AX422" s="216"/>
      <c r="AY422" s="216"/>
      <c r="AZ422" s="216"/>
      <c r="BA422" s="136"/>
      <c r="BB422" s="136"/>
      <c r="BC422" s="136"/>
      <c r="BD422" s="136"/>
    </row>
    <row r="423" spans="4:56" ht="24" customHeight="1">
      <c r="D423" s="194"/>
      <c r="E423" s="135"/>
      <c r="F423" s="136"/>
      <c r="G423" s="136"/>
      <c r="H423" s="215"/>
      <c r="I423" s="215"/>
      <c r="J423" s="215"/>
      <c r="K423" s="135"/>
      <c r="L423" s="144"/>
      <c r="M423" s="192"/>
      <c r="N423" s="192"/>
      <c r="O423" s="192"/>
      <c r="P423" s="192"/>
      <c r="Q423" s="182"/>
      <c r="R423" s="135"/>
      <c r="S423" s="135"/>
      <c r="T423" s="135"/>
      <c r="U423" s="192"/>
      <c r="V423" s="192"/>
      <c r="W423" s="135"/>
      <c r="X423" s="182"/>
      <c r="Y423" s="136"/>
      <c r="Z423" s="136"/>
      <c r="AA423" s="136"/>
      <c r="AB423" s="136"/>
      <c r="AC423" s="135"/>
      <c r="AD423" s="137"/>
      <c r="AE423" s="209"/>
      <c r="AF423" s="209"/>
      <c r="AG423" s="138"/>
      <c r="AH423" s="205"/>
      <c r="AI423" s="139"/>
      <c r="AJ423" s="136"/>
      <c r="AK423" s="140"/>
      <c r="AL423" s="136"/>
      <c r="AM423" s="136"/>
      <c r="AN423" s="136"/>
      <c r="AO423" s="136"/>
      <c r="AP423" s="183"/>
      <c r="AQ423" s="183"/>
      <c r="AR423" s="183"/>
      <c r="AS423" s="136"/>
      <c r="AT423" s="136"/>
      <c r="AU423" s="136"/>
      <c r="AV423" s="136"/>
      <c r="AW423" s="136"/>
      <c r="AX423" s="216"/>
      <c r="AY423" s="216"/>
      <c r="AZ423" s="216"/>
      <c r="BA423" s="136"/>
      <c r="BB423" s="136"/>
      <c r="BC423" s="136"/>
      <c r="BD423" s="136"/>
    </row>
    <row r="424" spans="4:56" ht="24" customHeight="1">
      <c r="D424" s="194"/>
      <c r="E424" s="135"/>
      <c r="F424" s="136"/>
      <c r="G424" s="136"/>
      <c r="H424" s="215"/>
      <c r="I424" s="215"/>
      <c r="J424" s="215"/>
      <c r="K424" s="135"/>
      <c r="L424" s="144"/>
      <c r="M424" s="192"/>
      <c r="N424" s="192"/>
      <c r="O424" s="192"/>
      <c r="P424" s="192"/>
      <c r="Q424" s="182"/>
      <c r="R424" s="135"/>
      <c r="S424" s="135"/>
      <c r="T424" s="135"/>
      <c r="U424" s="192"/>
      <c r="V424" s="192"/>
      <c r="W424" s="135"/>
      <c r="X424" s="182"/>
      <c r="Y424" s="136"/>
      <c r="Z424" s="136"/>
      <c r="AA424" s="136"/>
      <c r="AB424" s="136"/>
      <c r="AC424" s="135"/>
      <c r="AD424" s="137"/>
      <c r="AE424" s="209"/>
      <c r="AF424" s="209"/>
      <c r="AG424" s="138"/>
      <c r="AH424" s="205"/>
      <c r="AI424" s="139"/>
      <c r="AJ424" s="136"/>
      <c r="AK424" s="140"/>
      <c r="AL424" s="136"/>
      <c r="AM424" s="136"/>
      <c r="AN424" s="136"/>
      <c r="AO424" s="136"/>
      <c r="AP424" s="183"/>
      <c r="AQ424" s="183"/>
      <c r="AR424" s="183"/>
      <c r="AS424" s="136"/>
      <c r="AT424" s="136"/>
      <c r="AU424" s="136"/>
      <c r="AV424" s="136"/>
      <c r="AW424" s="136"/>
      <c r="AX424" s="216"/>
      <c r="AY424" s="216"/>
      <c r="AZ424" s="216"/>
      <c r="BA424" s="136"/>
      <c r="BB424" s="136"/>
      <c r="BC424" s="136"/>
      <c r="BD424" s="136"/>
    </row>
    <row r="425" spans="4:56" ht="24" customHeight="1">
      <c r="D425" s="194"/>
      <c r="E425" s="135"/>
      <c r="F425" s="136"/>
      <c r="G425" s="136"/>
      <c r="H425" s="215"/>
      <c r="I425" s="215"/>
      <c r="J425" s="215"/>
      <c r="K425" s="135"/>
      <c r="L425" s="144"/>
      <c r="M425" s="192"/>
      <c r="N425" s="192"/>
      <c r="O425" s="192"/>
      <c r="P425" s="192"/>
      <c r="Q425" s="182"/>
      <c r="R425" s="135"/>
      <c r="S425" s="135"/>
      <c r="T425" s="135"/>
      <c r="U425" s="192"/>
      <c r="V425" s="192"/>
      <c r="W425" s="135"/>
      <c r="X425" s="182"/>
      <c r="Y425" s="136"/>
      <c r="Z425" s="136"/>
      <c r="AA425" s="136"/>
      <c r="AB425" s="136"/>
      <c r="AC425" s="135"/>
      <c r="AD425" s="137"/>
      <c r="AE425" s="209"/>
      <c r="AF425" s="209"/>
      <c r="AG425" s="138"/>
      <c r="AH425" s="205"/>
      <c r="AI425" s="139"/>
      <c r="AJ425" s="136"/>
      <c r="AK425" s="140"/>
      <c r="AL425" s="136"/>
      <c r="AM425" s="136"/>
      <c r="AN425" s="136"/>
      <c r="AO425" s="136"/>
      <c r="AP425" s="183"/>
      <c r="AQ425" s="183"/>
      <c r="AR425" s="183"/>
      <c r="AS425" s="136"/>
      <c r="AT425" s="136"/>
      <c r="AU425" s="136"/>
      <c r="AV425" s="136"/>
      <c r="AW425" s="136"/>
      <c r="AX425" s="216"/>
      <c r="AY425" s="216"/>
      <c r="AZ425" s="216"/>
      <c r="BA425" s="136"/>
      <c r="BB425" s="136"/>
      <c r="BC425" s="136"/>
      <c r="BD425" s="136"/>
    </row>
    <row r="426" spans="4:56" ht="24" customHeight="1">
      <c r="D426" s="194"/>
      <c r="E426" s="135"/>
      <c r="F426" s="136"/>
      <c r="G426" s="136"/>
      <c r="H426" s="215"/>
      <c r="I426" s="215"/>
      <c r="J426" s="215"/>
      <c r="K426" s="135"/>
      <c r="L426" s="144"/>
      <c r="M426" s="192"/>
      <c r="N426" s="192"/>
      <c r="O426" s="192"/>
      <c r="P426" s="192"/>
      <c r="Q426" s="182"/>
      <c r="R426" s="135"/>
      <c r="S426" s="135"/>
      <c r="T426" s="135"/>
      <c r="U426" s="192"/>
      <c r="V426" s="192"/>
      <c r="W426" s="135"/>
      <c r="X426" s="182"/>
      <c r="Y426" s="136"/>
      <c r="Z426" s="136"/>
      <c r="AA426" s="136"/>
      <c r="AB426" s="136"/>
      <c r="AC426" s="135"/>
      <c r="AD426" s="137"/>
      <c r="AE426" s="209"/>
      <c r="AF426" s="209"/>
      <c r="AG426" s="138"/>
      <c r="AH426" s="205"/>
      <c r="AI426" s="139"/>
      <c r="AJ426" s="136"/>
      <c r="AK426" s="140"/>
      <c r="AL426" s="136"/>
      <c r="AM426" s="136"/>
      <c r="AN426" s="136"/>
      <c r="AO426" s="136"/>
      <c r="AP426" s="183"/>
      <c r="AQ426" s="183"/>
      <c r="AR426" s="183"/>
      <c r="AS426" s="136"/>
      <c r="AT426" s="136"/>
      <c r="AU426" s="136"/>
      <c r="AV426" s="136"/>
      <c r="AW426" s="136"/>
      <c r="AX426" s="216"/>
      <c r="AY426" s="216"/>
      <c r="AZ426" s="216"/>
      <c r="BA426" s="136"/>
      <c r="BB426" s="136"/>
      <c r="BC426" s="136"/>
      <c r="BD426" s="136"/>
    </row>
    <row r="427" spans="4:56" ht="24" customHeight="1">
      <c r="D427" s="194"/>
      <c r="E427" s="135"/>
      <c r="F427" s="136"/>
      <c r="G427" s="136"/>
      <c r="H427" s="215"/>
      <c r="I427" s="215"/>
      <c r="J427" s="215"/>
      <c r="K427" s="135"/>
      <c r="L427" s="144"/>
      <c r="M427" s="192"/>
      <c r="N427" s="192"/>
      <c r="O427" s="192"/>
      <c r="P427" s="192"/>
      <c r="Q427" s="182"/>
      <c r="R427" s="135"/>
      <c r="S427" s="135"/>
      <c r="T427" s="135"/>
      <c r="U427" s="192"/>
      <c r="V427" s="192"/>
      <c r="W427" s="135"/>
      <c r="X427" s="182"/>
      <c r="Y427" s="136"/>
      <c r="Z427" s="136"/>
      <c r="AA427" s="136"/>
      <c r="AB427" s="136"/>
      <c r="AC427" s="135"/>
      <c r="AD427" s="137"/>
      <c r="AE427" s="209"/>
      <c r="AF427" s="209"/>
      <c r="AG427" s="138"/>
      <c r="AH427" s="205"/>
      <c r="AI427" s="139"/>
      <c r="AJ427" s="136"/>
      <c r="AK427" s="140"/>
      <c r="AL427" s="136"/>
      <c r="AM427" s="136"/>
      <c r="AN427" s="136"/>
      <c r="AO427" s="136"/>
      <c r="AP427" s="183"/>
      <c r="AQ427" s="183"/>
      <c r="AR427" s="183"/>
      <c r="AS427" s="136"/>
      <c r="AT427" s="136"/>
      <c r="AU427" s="136"/>
      <c r="AV427" s="136"/>
      <c r="AW427" s="136"/>
      <c r="AX427" s="216"/>
      <c r="AY427" s="216"/>
      <c r="AZ427" s="216"/>
      <c r="BA427" s="136"/>
      <c r="BB427" s="136"/>
      <c r="BC427" s="136"/>
      <c r="BD427" s="136"/>
    </row>
    <row r="428" spans="4:56" ht="24" customHeight="1">
      <c r="D428" s="194"/>
      <c r="E428" s="135"/>
      <c r="F428" s="136"/>
      <c r="G428" s="136"/>
      <c r="H428" s="215"/>
      <c r="I428" s="215"/>
      <c r="J428" s="215"/>
      <c r="K428" s="135"/>
      <c r="L428" s="144"/>
      <c r="M428" s="192"/>
      <c r="N428" s="192"/>
      <c r="O428" s="192"/>
      <c r="P428" s="192"/>
      <c r="Q428" s="182"/>
      <c r="R428" s="135"/>
      <c r="S428" s="135"/>
      <c r="T428" s="135"/>
      <c r="U428" s="192"/>
      <c r="V428" s="192"/>
      <c r="W428" s="135"/>
      <c r="X428" s="182"/>
      <c r="Y428" s="136"/>
      <c r="Z428" s="136"/>
      <c r="AA428" s="136"/>
      <c r="AB428" s="136"/>
      <c r="AC428" s="135"/>
      <c r="AD428" s="137"/>
      <c r="AE428" s="209"/>
      <c r="AF428" s="209"/>
      <c r="AG428" s="138"/>
      <c r="AH428" s="205"/>
      <c r="AI428" s="139"/>
      <c r="AJ428" s="136"/>
      <c r="AK428" s="140"/>
      <c r="AL428" s="136"/>
      <c r="AM428" s="136"/>
      <c r="AN428" s="136"/>
      <c r="AO428" s="136"/>
      <c r="AP428" s="183"/>
      <c r="AQ428" s="183"/>
      <c r="AR428" s="183"/>
      <c r="AS428" s="136"/>
      <c r="AT428" s="136"/>
      <c r="AU428" s="136"/>
      <c r="AV428" s="136"/>
      <c r="AW428" s="136"/>
      <c r="AX428" s="216"/>
      <c r="AY428" s="216"/>
      <c r="AZ428" s="216"/>
      <c r="BA428" s="136"/>
      <c r="BB428" s="136"/>
      <c r="BC428" s="136"/>
      <c r="BD428" s="136"/>
    </row>
    <row r="429" spans="4:56" ht="24" customHeight="1">
      <c r="D429" s="194"/>
      <c r="E429" s="135"/>
      <c r="F429" s="136"/>
      <c r="G429" s="136"/>
      <c r="H429" s="215"/>
      <c r="I429" s="215"/>
      <c r="J429" s="215"/>
      <c r="K429" s="135"/>
      <c r="L429" s="144"/>
      <c r="M429" s="192"/>
      <c r="N429" s="192"/>
      <c r="O429" s="192"/>
      <c r="P429" s="192"/>
      <c r="Q429" s="182"/>
      <c r="R429" s="135"/>
      <c r="S429" s="135"/>
      <c r="T429" s="135"/>
      <c r="U429" s="192"/>
      <c r="V429" s="192"/>
      <c r="W429" s="135"/>
      <c r="X429" s="182"/>
      <c r="Y429" s="136"/>
      <c r="Z429" s="136"/>
      <c r="AA429" s="136"/>
      <c r="AB429" s="136"/>
      <c r="AC429" s="135"/>
      <c r="AD429" s="137"/>
      <c r="AE429" s="209"/>
      <c r="AF429" s="209"/>
      <c r="AG429" s="138"/>
      <c r="AH429" s="205"/>
      <c r="AI429" s="139"/>
      <c r="AJ429" s="136"/>
      <c r="AK429" s="140"/>
      <c r="AL429" s="136"/>
      <c r="AM429" s="136"/>
      <c r="AN429" s="136"/>
      <c r="AO429" s="136"/>
      <c r="AP429" s="183"/>
      <c r="AQ429" s="183"/>
      <c r="AR429" s="183"/>
      <c r="AS429" s="136"/>
      <c r="AT429" s="136"/>
      <c r="AU429" s="136"/>
      <c r="AV429" s="136"/>
      <c r="AW429" s="136"/>
      <c r="AX429" s="216"/>
      <c r="AY429" s="216"/>
      <c r="AZ429" s="216"/>
      <c r="BA429" s="136"/>
      <c r="BB429" s="136"/>
      <c r="BC429" s="136"/>
      <c r="BD429" s="136"/>
    </row>
    <row r="430" spans="4:56" ht="24" customHeight="1">
      <c r="D430" s="194"/>
      <c r="E430" s="135"/>
      <c r="F430" s="136"/>
      <c r="G430" s="136"/>
      <c r="H430" s="215"/>
      <c r="I430" s="215"/>
      <c r="J430" s="215"/>
      <c r="K430" s="135"/>
      <c r="L430" s="144"/>
      <c r="M430" s="192"/>
      <c r="N430" s="192"/>
      <c r="O430" s="192"/>
      <c r="P430" s="192"/>
      <c r="Q430" s="182"/>
      <c r="R430" s="135"/>
      <c r="S430" s="135"/>
      <c r="T430" s="135"/>
      <c r="U430" s="192"/>
      <c r="V430" s="192"/>
      <c r="W430" s="135"/>
      <c r="X430" s="182"/>
      <c r="Y430" s="136"/>
      <c r="Z430" s="136"/>
      <c r="AA430" s="136"/>
      <c r="AB430" s="136"/>
      <c r="AC430" s="135"/>
      <c r="AD430" s="137"/>
      <c r="AE430" s="209"/>
      <c r="AF430" s="209"/>
      <c r="AG430" s="138"/>
      <c r="AH430" s="205"/>
      <c r="AI430" s="139"/>
      <c r="AJ430" s="136"/>
      <c r="AK430" s="140"/>
      <c r="AL430" s="136"/>
      <c r="AM430" s="136"/>
      <c r="AN430" s="136"/>
      <c r="AO430" s="136"/>
      <c r="AP430" s="183"/>
      <c r="AQ430" s="183"/>
      <c r="AR430" s="183"/>
      <c r="AS430" s="136"/>
      <c r="AT430" s="136"/>
      <c r="AU430" s="136"/>
      <c r="AV430" s="136"/>
      <c r="AW430" s="136"/>
      <c r="AX430" s="216"/>
      <c r="AY430" s="216"/>
      <c r="AZ430" s="216"/>
      <c r="BA430" s="136"/>
      <c r="BB430" s="136"/>
      <c r="BC430" s="136"/>
      <c r="BD430" s="136"/>
    </row>
    <row r="431" spans="4:56" ht="24" customHeight="1">
      <c r="D431" s="194"/>
      <c r="E431" s="135"/>
      <c r="F431" s="136"/>
      <c r="G431" s="136"/>
      <c r="H431" s="215"/>
      <c r="I431" s="215"/>
      <c r="J431" s="215"/>
      <c r="K431" s="135"/>
      <c r="L431" s="144"/>
      <c r="M431" s="192"/>
      <c r="N431" s="192"/>
      <c r="O431" s="192"/>
      <c r="P431" s="192"/>
      <c r="Q431" s="182"/>
      <c r="R431" s="135"/>
      <c r="S431" s="135"/>
      <c r="T431" s="135"/>
      <c r="U431" s="192"/>
      <c r="V431" s="192"/>
      <c r="W431" s="135"/>
      <c r="X431" s="182"/>
      <c r="Y431" s="136"/>
      <c r="Z431" s="136"/>
      <c r="AA431" s="136"/>
      <c r="AB431" s="136"/>
      <c r="AC431" s="135"/>
      <c r="AD431" s="137"/>
      <c r="AE431" s="209"/>
      <c r="AF431" s="209"/>
      <c r="AG431" s="138"/>
      <c r="AH431" s="205"/>
      <c r="AI431" s="139"/>
      <c r="AJ431" s="136"/>
      <c r="AK431" s="140"/>
      <c r="AL431" s="136"/>
      <c r="AM431" s="136"/>
      <c r="AN431" s="136"/>
      <c r="AO431" s="136"/>
      <c r="AP431" s="183"/>
      <c r="AQ431" s="183"/>
      <c r="AR431" s="183"/>
      <c r="AS431" s="136"/>
      <c r="AT431" s="136"/>
      <c r="AU431" s="136"/>
      <c r="AV431" s="136"/>
      <c r="AW431" s="136"/>
      <c r="AX431" s="216"/>
      <c r="AY431" s="216"/>
      <c r="AZ431" s="216"/>
      <c r="BA431" s="136"/>
      <c r="BB431" s="136"/>
      <c r="BC431" s="136"/>
      <c r="BD431" s="136"/>
    </row>
    <row r="432" spans="4:56" ht="24" customHeight="1">
      <c r="D432" s="194"/>
      <c r="E432" s="135"/>
      <c r="F432" s="136"/>
      <c r="G432" s="136"/>
      <c r="H432" s="215"/>
      <c r="I432" s="215"/>
      <c r="J432" s="215"/>
      <c r="K432" s="135"/>
      <c r="L432" s="144"/>
      <c r="M432" s="192"/>
      <c r="N432" s="192"/>
      <c r="O432" s="192"/>
      <c r="P432" s="192"/>
      <c r="Q432" s="182"/>
      <c r="R432" s="135"/>
      <c r="S432" s="135"/>
      <c r="T432" s="135"/>
      <c r="U432" s="192"/>
      <c r="V432" s="192"/>
      <c r="W432" s="135"/>
      <c r="X432" s="182"/>
      <c r="Y432" s="136"/>
      <c r="Z432" s="136"/>
      <c r="AA432" s="136"/>
      <c r="AB432" s="136"/>
      <c r="AC432" s="135"/>
      <c r="AD432" s="137"/>
      <c r="AE432" s="209"/>
      <c r="AF432" s="209"/>
      <c r="AG432" s="138"/>
      <c r="AH432" s="205"/>
      <c r="AI432" s="139"/>
      <c r="AJ432" s="136"/>
      <c r="AK432" s="140"/>
      <c r="AL432" s="136"/>
      <c r="AM432" s="136"/>
      <c r="AN432" s="136"/>
      <c r="AO432" s="136"/>
      <c r="AP432" s="183"/>
      <c r="AQ432" s="183"/>
      <c r="AR432" s="183"/>
      <c r="AS432" s="136"/>
      <c r="AT432" s="136"/>
      <c r="AU432" s="136"/>
      <c r="AV432" s="136"/>
      <c r="AW432" s="136"/>
      <c r="AX432" s="216"/>
      <c r="AY432" s="216"/>
      <c r="AZ432" s="216"/>
      <c r="BA432" s="136"/>
      <c r="BB432" s="136"/>
      <c r="BC432" s="136"/>
      <c r="BD432" s="136"/>
    </row>
    <row r="433" spans="4:56" ht="24" customHeight="1">
      <c r="D433" s="194"/>
      <c r="E433" s="135"/>
      <c r="F433" s="136"/>
      <c r="G433" s="136"/>
      <c r="H433" s="215"/>
      <c r="I433" s="215"/>
      <c r="J433" s="215"/>
      <c r="K433" s="135"/>
      <c r="L433" s="144"/>
      <c r="M433" s="192"/>
      <c r="N433" s="192"/>
      <c r="O433" s="192"/>
      <c r="P433" s="192"/>
      <c r="Q433" s="182"/>
      <c r="R433" s="135"/>
      <c r="S433" s="135"/>
      <c r="T433" s="135"/>
      <c r="U433" s="192"/>
      <c r="V433" s="192"/>
      <c r="W433" s="135"/>
      <c r="X433" s="182"/>
      <c r="Y433" s="136"/>
      <c r="Z433" s="136"/>
      <c r="AA433" s="136"/>
      <c r="AB433" s="136"/>
      <c r="AC433" s="135"/>
      <c r="AD433" s="137"/>
      <c r="AE433" s="209"/>
      <c r="AF433" s="209"/>
      <c r="AG433" s="138"/>
      <c r="AH433" s="205"/>
      <c r="AI433" s="139"/>
      <c r="AJ433" s="136"/>
      <c r="AK433" s="140"/>
      <c r="AL433" s="136"/>
      <c r="AM433" s="136"/>
      <c r="AN433" s="136"/>
      <c r="AO433" s="136"/>
      <c r="AP433" s="183"/>
      <c r="AQ433" s="183"/>
      <c r="AR433" s="183"/>
      <c r="AS433" s="136"/>
      <c r="AT433" s="136"/>
      <c r="AU433" s="136"/>
      <c r="AV433" s="136"/>
      <c r="AW433" s="136"/>
      <c r="AX433" s="216"/>
      <c r="AY433" s="216"/>
      <c r="AZ433" s="216"/>
      <c r="BA433" s="136"/>
      <c r="BB433" s="136"/>
      <c r="BC433" s="136"/>
      <c r="BD433" s="136"/>
    </row>
    <row r="434" spans="4:56" ht="24" customHeight="1">
      <c r="D434" s="194"/>
      <c r="E434" s="135"/>
      <c r="F434" s="136"/>
      <c r="G434" s="136"/>
      <c r="H434" s="215"/>
      <c r="I434" s="215"/>
      <c r="J434" s="215"/>
      <c r="K434" s="135"/>
      <c r="L434" s="144"/>
      <c r="M434" s="192"/>
      <c r="N434" s="192"/>
      <c r="O434" s="192"/>
      <c r="P434" s="192"/>
      <c r="Q434" s="182"/>
      <c r="R434" s="135"/>
      <c r="S434" s="135"/>
      <c r="T434" s="135"/>
      <c r="U434" s="192"/>
      <c r="V434" s="192"/>
      <c r="W434" s="135"/>
      <c r="X434" s="182"/>
      <c r="Y434" s="136"/>
      <c r="Z434" s="136"/>
      <c r="AA434" s="136"/>
      <c r="AB434" s="136"/>
      <c r="AC434" s="135"/>
      <c r="AD434" s="137"/>
      <c r="AE434" s="209"/>
      <c r="AF434" s="209"/>
      <c r="AG434" s="138"/>
      <c r="AH434" s="205"/>
      <c r="AI434" s="139"/>
      <c r="AJ434" s="136"/>
      <c r="AK434" s="140"/>
      <c r="AL434" s="136"/>
      <c r="AM434" s="136"/>
      <c r="AN434" s="136"/>
      <c r="AO434" s="136"/>
      <c r="AP434" s="183"/>
      <c r="AQ434" s="183"/>
      <c r="AR434" s="183"/>
      <c r="AS434" s="136"/>
      <c r="AT434" s="136"/>
      <c r="AU434" s="136"/>
      <c r="AV434" s="136"/>
      <c r="AW434" s="136"/>
      <c r="AX434" s="216"/>
      <c r="AY434" s="216"/>
      <c r="AZ434" s="216"/>
      <c r="BA434" s="136"/>
      <c r="BB434" s="136"/>
      <c r="BC434" s="136"/>
      <c r="BD434" s="136"/>
    </row>
    <row r="435" spans="4:56" ht="24" customHeight="1">
      <c r="D435" s="194"/>
      <c r="E435" s="135"/>
      <c r="F435" s="136"/>
      <c r="G435" s="136"/>
      <c r="H435" s="215"/>
      <c r="I435" s="215"/>
      <c r="J435" s="215"/>
      <c r="K435" s="135"/>
      <c r="L435" s="144"/>
      <c r="M435" s="192"/>
      <c r="N435" s="192"/>
      <c r="O435" s="192"/>
      <c r="P435" s="192"/>
      <c r="Q435" s="182"/>
      <c r="R435" s="135"/>
      <c r="S435" s="135"/>
      <c r="T435" s="135"/>
      <c r="U435" s="192"/>
      <c r="V435" s="192"/>
      <c r="W435" s="135"/>
      <c r="X435" s="182"/>
      <c r="Y435" s="136"/>
      <c r="Z435" s="136"/>
      <c r="AA435" s="136"/>
      <c r="AB435" s="136"/>
      <c r="AC435" s="135"/>
      <c r="AD435" s="137"/>
      <c r="AE435" s="209"/>
      <c r="AF435" s="209"/>
      <c r="AG435" s="138"/>
      <c r="AH435" s="205"/>
      <c r="AI435" s="139"/>
      <c r="AJ435" s="136"/>
      <c r="AK435" s="140"/>
      <c r="AL435" s="136"/>
      <c r="AM435" s="136"/>
      <c r="AN435" s="136"/>
      <c r="AO435" s="136"/>
      <c r="AP435" s="183"/>
      <c r="AQ435" s="183"/>
      <c r="AR435" s="183"/>
      <c r="AS435" s="136"/>
      <c r="AT435" s="136"/>
      <c r="AU435" s="136"/>
      <c r="AV435" s="136"/>
      <c r="AW435" s="136"/>
      <c r="AX435" s="216"/>
      <c r="AY435" s="216"/>
      <c r="AZ435" s="216"/>
      <c r="BA435" s="136"/>
      <c r="BB435" s="136"/>
      <c r="BC435" s="136"/>
      <c r="BD435" s="136"/>
    </row>
    <row r="436" spans="4:56" ht="24" customHeight="1">
      <c r="D436" s="194"/>
      <c r="E436" s="135"/>
      <c r="F436" s="136"/>
      <c r="G436" s="136"/>
      <c r="H436" s="215"/>
      <c r="I436" s="215"/>
      <c r="J436" s="215"/>
      <c r="K436" s="135"/>
      <c r="L436" s="144"/>
      <c r="M436" s="192"/>
      <c r="N436" s="192"/>
      <c r="O436" s="192"/>
      <c r="P436" s="192"/>
      <c r="Q436" s="182"/>
      <c r="R436" s="135"/>
      <c r="S436" s="135"/>
      <c r="T436" s="135"/>
      <c r="U436" s="192"/>
      <c r="V436" s="192"/>
      <c r="W436" s="135"/>
      <c r="X436" s="182"/>
      <c r="Y436" s="136"/>
      <c r="Z436" s="136"/>
      <c r="AA436" s="136"/>
      <c r="AB436" s="136"/>
      <c r="AC436" s="135"/>
      <c r="AD436" s="137"/>
      <c r="AE436" s="209"/>
      <c r="AF436" s="209"/>
      <c r="AG436" s="138"/>
      <c r="AH436" s="205"/>
      <c r="AI436" s="139"/>
      <c r="AJ436" s="136"/>
      <c r="AK436" s="140"/>
      <c r="AL436" s="136"/>
      <c r="AM436" s="136"/>
      <c r="AN436" s="136"/>
      <c r="AO436" s="136"/>
      <c r="AP436" s="183"/>
      <c r="AQ436" s="183"/>
      <c r="AR436" s="183"/>
      <c r="AS436" s="136"/>
      <c r="AT436" s="136"/>
      <c r="AU436" s="136"/>
      <c r="AV436" s="136"/>
      <c r="AW436" s="136"/>
      <c r="AX436" s="216"/>
      <c r="AY436" s="216"/>
      <c r="AZ436" s="216"/>
      <c r="BA436" s="136"/>
      <c r="BB436" s="136"/>
      <c r="BC436" s="136"/>
      <c r="BD436" s="136"/>
    </row>
    <row r="437" spans="4:56" ht="24" customHeight="1">
      <c r="D437" s="194"/>
      <c r="E437" s="135"/>
      <c r="F437" s="136"/>
      <c r="G437" s="136"/>
      <c r="H437" s="215"/>
      <c r="I437" s="215"/>
      <c r="J437" s="215"/>
      <c r="K437" s="135"/>
      <c r="L437" s="144"/>
      <c r="M437" s="192"/>
      <c r="N437" s="192"/>
      <c r="O437" s="192"/>
      <c r="P437" s="192"/>
      <c r="Q437" s="182"/>
      <c r="R437" s="135"/>
      <c r="S437" s="135"/>
      <c r="T437" s="135"/>
      <c r="U437" s="192"/>
      <c r="V437" s="192"/>
      <c r="W437" s="135"/>
      <c r="X437" s="182"/>
      <c r="Y437" s="136"/>
      <c r="Z437" s="136"/>
      <c r="AA437" s="136"/>
      <c r="AB437" s="136"/>
      <c r="AC437" s="135"/>
      <c r="AD437" s="137"/>
      <c r="AE437" s="209"/>
      <c r="AF437" s="209"/>
      <c r="AG437" s="138"/>
      <c r="AH437" s="205"/>
      <c r="AI437" s="139"/>
      <c r="AJ437" s="136"/>
      <c r="AK437" s="140"/>
      <c r="AL437" s="136"/>
      <c r="AM437" s="136"/>
      <c r="AN437" s="136"/>
      <c r="AO437" s="136"/>
      <c r="AP437" s="183"/>
      <c r="AQ437" s="183"/>
      <c r="AR437" s="183"/>
      <c r="AS437" s="136"/>
      <c r="AT437" s="136"/>
      <c r="AU437" s="136"/>
      <c r="AV437" s="136"/>
      <c r="AW437" s="136"/>
      <c r="AX437" s="216"/>
      <c r="AY437" s="216"/>
      <c r="AZ437" s="216"/>
      <c r="BA437" s="136"/>
      <c r="BB437" s="136"/>
      <c r="BC437" s="136"/>
      <c r="BD437" s="136"/>
    </row>
    <row r="438" spans="4:56" ht="24" customHeight="1">
      <c r="D438" s="194"/>
      <c r="E438" s="135"/>
      <c r="F438" s="136"/>
      <c r="G438" s="136"/>
      <c r="H438" s="215"/>
      <c r="I438" s="215"/>
      <c r="J438" s="215"/>
      <c r="K438" s="135"/>
      <c r="L438" s="144"/>
      <c r="M438" s="192"/>
      <c r="N438" s="192"/>
      <c r="O438" s="192"/>
      <c r="P438" s="192"/>
      <c r="Q438" s="182"/>
      <c r="R438" s="135"/>
      <c r="S438" s="135"/>
      <c r="T438" s="135"/>
      <c r="U438" s="192"/>
      <c r="V438" s="192"/>
      <c r="W438" s="135"/>
      <c r="X438" s="182"/>
      <c r="Y438" s="136"/>
      <c r="Z438" s="136"/>
      <c r="AA438" s="136"/>
      <c r="AB438" s="136"/>
      <c r="AC438" s="135"/>
      <c r="AD438" s="137"/>
      <c r="AE438" s="209"/>
      <c r="AF438" s="209"/>
      <c r="AG438" s="138"/>
      <c r="AH438" s="205"/>
      <c r="AI438" s="139"/>
      <c r="AJ438" s="136"/>
      <c r="AK438" s="140"/>
      <c r="AL438" s="136"/>
      <c r="AM438" s="136"/>
      <c r="AN438" s="136"/>
      <c r="AO438" s="136"/>
      <c r="AP438" s="183"/>
      <c r="AQ438" s="183"/>
      <c r="AR438" s="183"/>
      <c r="AS438" s="136"/>
      <c r="AT438" s="136"/>
      <c r="AU438" s="136"/>
      <c r="AV438" s="136"/>
      <c r="AW438" s="136"/>
      <c r="AX438" s="216"/>
      <c r="AY438" s="216"/>
      <c r="AZ438" s="216"/>
      <c r="BA438" s="136"/>
      <c r="BB438" s="136"/>
      <c r="BC438" s="136"/>
      <c r="BD438" s="136"/>
    </row>
    <row r="439" spans="4:56" ht="24" customHeight="1">
      <c r="D439" s="194"/>
      <c r="E439" s="135"/>
      <c r="F439" s="136"/>
      <c r="G439" s="136"/>
      <c r="H439" s="215"/>
      <c r="I439" s="215"/>
      <c r="J439" s="215"/>
      <c r="K439" s="135"/>
      <c r="L439" s="144"/>
      <c r="M439" s="192"/>
      <c r="N439" s="192"/>
      <c r="O439" s="192"/>
      <c r="P439" s="192"/>
      <c r="Q439" s="182"/>
      <c r="R439" s="135"/>
      <c r="S439" s="135"/>
      <c r="T439" s="135"/>
      <c r="U439" s="192"/>
      <c r="V439" s="192"/>
      <c r="W439" s="135"/>
      <c r="X439" s="182"/>
      <c r="Y439" s="136"/>
      <c r="Z439" s="136"/>
      <c r="AA439" s="136"/>
      <c r="AB439" s="136"/>
      <c r="AC439" s="135"/>
      <c r="AD439" s="137"/>
      <c r="AE439" s="209"/>
      <c r="AF439" s="209"/>
      <c r="AG439" s="138"/>
      <c r="AH439" s="205"/>
      <c r="AI439" s="139"/>
      <c r="AJ439" s="136"/>
      <c r="AK439" s="140"/>
      <c r="AL439" s="136"/>
      <c r="AM439" s="136"/>
      <c r="AN439" s="136"/>
      <c r="AO439" s="136"/>
      <c r="AP439" s="183"/>
      <c r="AQ439" s="183"/>
      <c r="AR439" s="183"/>
      <c r="AS439" s="136"/>
      <c r="AT439" s="136"/>
      <c r="AU439" s="136"/>
      <c r="AV439" s="136"/>
      <c r="AW439" s="136"/>
      <c r="AX439" s="216"/>
      <c r="AY439" s="216"/>
      <c r="AZ439" s="216"/>
      <c r="BA439" s="136"/>
      <c r="BB439" s="136"/>
      <c r="BC439" s="136"/>
      <c r="BD439" s="136"/>
    </row>
    <row r="440" spans="4:56" ht="24" customHeight="1">
      <c r="D440" s="194"/>
      <c r="E440" s="135"/>
      <c r="F440" s="136"/>
      <c r="G440" s="136"/>
      <c r="H440" s="215"/>
      <c r="I440" s="215"/>
      <c r="J440" s="215"/>
      <c r="K440" s="135"/>
      <c r="L440" s="144"/>
      <c r="M440" s="192"/>
      <c r="N440" s="192"/>
      <c r="O440" s="192"/>
      <c r="P440" s="192"/>
      <c r="Q440" s="182"/>
      <c r="R440" s="135"/>
      <c r="S440" s="135"/>
      <c r="T440" s="135"/>
      <c r="U440" s="192"/>
      <c r="V440" s="192"/>
      <c r="W440" s="135"/>
      <c r="X440" s="182"/>
      <c r="Y440" s="136"/>
      <c r="Z440" s="136"/>
      <c r="AA440" s="136"/>
      <c r="AB440" s="136"/>
      <c r="AC440" s="135"/>
      <c r="AD440" s="137"/>
      <c r="AE440" s="209"/>
      <c r="AF440" s="209"/>
      <c r="AG440" s="138"/>
      <c r="AH440" s="205"/>
      <c r="AI440" s="139"/>
      <c r="AJ440" s="136"/>
      <c r="AK440" s="140"/>
      <c r="AL440" s="136"/>
      <c r="AM440" s="136"/>
      <c r="AN440" s="136"/>
      <c r="AO440" s="136"/>
      <c r="AP440" s="183"/>
      <c r="AQ440" s="183"/>
      <c r="AR440" s="183"/>
      <c r="AS440" s="136"/>
      <c r="AT440" s="136"/>
      <c r="AU440" s="136"/>
      <c r="AV440" s="136"/>
      <c r="AW440" s="136"/>
      <c r="AX440" s="216"/>
      <c r="AY440" s="216"/>
      <c r="AZ440" s="216"/>
      <c r="BA440" s="136"/>
      <c r="BB440" s="136"/>
      <c r="BC440" s="136"/>
      <c r="BD440" s="136"/>
    </row>
    <row r="441" spans="4:56" ht="24" customHeight="1">
      <c r="D441" s="194"/>
      <c r="E441" s="135"/>
      <c r="F441" s="136"/>
      <c r="G441" s="136"/>
      <c r="H441" s="215"/>
      <c r="I441" s="215"/>
      <c r="J441" s="215"/>
      <c r="K441" s="135"/>
      <c r="L441" s="144"/>
      <c r="M441" s="192"/>
      <c r="N441" s="192"/>
      <c r="O441" s="192"/>
      <c r="P441" s="192"/>
      <c r="Q441" s="182"/>
      <c r="R441" s="135"/>
      <c r="S441" s="135"/>
      <c r="T441" s="135"/>
      <c r="U441" s="192"/>
      <c r="V441" s="192"/>
      <c r="W441" s="135"/>
      <c r="X441" s="182"/>
      <c r="Y441" s="136"/>
      <c r="Z441" s="136"/>
      <c r="AA441" s="136"/>
      <c r="AB441" s="136"/>
      <c r="AC441" s="135"/>
      <c r="AD441" s="137"/>
      <c r="AE441" s="209"/>
      <c r="AF441" s="209"/>
      <c r="AG441" s="138"/>
      <c r="AH441" s="205"/>
      <c r="AI441" s="139"/>
      <c r="AJ441" s="136"/>
      <c r="AK441" s="140"/>
      <c r="AL441" s="136"/>
      <c r="AM441" s="136"/>
      <c r="AN441" s="136"/>
      <c r="AO441" s="136"/>
      <c r="AP441" s="183"/>
      <c r="AQ441" s="183"/>
      <c r="AR441" s="183"/>
      <c r="AS441" s="136"/>
      <c r="AT441" s="136"/>
      <c r="AU441" s="136"/>
      <c r="AV441" s="136"/>
      <c r="AW441" s="136"/>
      <c r="AX441" s="216"/>
      <c r="AY441" s="216"/>
      <c r="AZ441" s="216"/>
      <c r="BA441" s="136"/>
      <c r="BB441" s="136"/>
      <c r="BC441" s="136"/>
      <c r="BD441" s="136"/>
    </row>
    <row r="442" spans="4:56" ht="24" customHeight="1">
      <c r="D442" s="194"/>
      <c r="E442" s="135"/>
      <c r="F442" s="136"/>
      <c r="G442" s="136"/>
      <c r="H442" s="215"/>
      <c r="I442" s="215"/>
      <c r="J442" s="215"/>
      <c r="K442" s="135"/>
      <c r="L442" s="144"/>
      <c r="M442" s="192"/>
      <c r="N442" s="192"/>
      <c r="O442" s="192"/>
      <c r="P442" s="192"/>
      <c r="Q442" s="182"/>
      <c r="R442" s="135"/>
      <c r="S442" s="135"/>
      <c r="T442" s="135"/>
      <c r="U442" s="192"/>
      <c r="V442" s="192"/>
      <c r="W442" s="135"/>
      <c r="X442" s="182"/>
      <c r="Y442" s="136"/>
      <c r="Z442" s="136"/>
      <c r="AA442" s="136"/>
      <c r="AB442" s="136"/>
      <c r="AC442" s="135"/>
      <c r="AD442" s="137"/>
      <c r="AE442" s="209"/>
      <c r="AF442" s="209"/>
      <c r="AG442" s="138"/>
      <c r="AH442" s="205"/>
      <c r="AI442" s="139"/>
      <c r="AJ442" s="136"/>
      <c r="AK442" s="140"/>
      <c r="AL442" s="136"/>
      <c r="AM442" s="136"/>
      <c r="AN442" s="136"/>
      <c r="AO442" s="136"/>
      <c r="AP442" s="183"/>
      <c r="AQ442" s="183"/>
      <c r="AR442" s="183"/>
      <c r="AS442" s="136"/>
      <c r="AT442" s="136"/>
      <c r="AU442" s="136"/>
      <c r="AV442" s="136"/>
      <c r="AW442" s="136"/>
      <c r="AX442" s="216"/>
      <c r="AY442" s="216"/>
      <c r="AZ442" s="216"/>
      <c r="BA442" s="136"/>
      <c r="BB442" s="136"/>
      <c r="BC442" s="136"/>
      <c r="BD442" s="136"/>
    </row>
    <row r="443" spans="4:56" ht="24" customHeight="1">
      <c r="D443" s="194"/>
      <c r="E443" s="135"/>
      <c r="F443" s="136"/>
      <c r="G443" s="136"/>
      <c r="H443" s="215"/>
      <c r="I443" s="215"/>
      <c r="J443" s="215"/>
      <c r="K443" s="135"/>
      <c r="L443" s="144"/>
      <c r="M443" s="192"/>
      <c r="N443" s="192"/>
      <c r="O443" s="192"/>
      <c r="P443" s="192"/>
      <c r="Q443" s="182"/>
      <c r="R443" s="135"/>
      <c r="S443" s="135"/>
      <c r="T443" s="135"/>
      <c r="U443" s="192"/>
      <c r="V443" s="192"/>
      <c r="W443" s="135"/>
      <c r="X443" s="182"/>
      <c r="Y443" s="136"/>
      <c r="Z443" s="136"/>
      <c r="AA443" s="136"/>
      <c r="AB443" s="136"/>
      <c r="AC443" s="135"/>
      <c r="AD443" s="137"/>
      <c r="AE443" s="209"/>
      <c r="AF443" s="209"/>
      <c r="AG443" s="138"/>
      <c r="AH443" s="205"/>
      <c r="AI443" s="139"/>
      <c r="AJ443" s="136"/>
      <c r="AK443" s="140"/>
      <c r="AL443" s="136"/>
      <c r="AM443" s="136"/>
      <c r="AN443" s="136"/>
      <c r="AO443" s="136"/>
      <c r="AP443" s="183"/>
      <c r="AQ443" s="183"/>
      <c r="AR443" s="183"/>
      <c r="AS443" s="136"/>
      <c r="AT443" s="136"/>
      <c r="AU443" s="136"/>
      <c r="AV443" s="136"/>
      <c r="AW443" s="136"/>
      <c r="AX443" s="216"/>
      <c r="AY443" s="216"/>
      <c r="AZ443" s="216"/>
      <c r="BA443" s="136"/>
      <c r="BB443" s="136"/>
      <c r="BC443" s="136"/>
      <c r="BD443" s="136"/>
    </row>
    <row r="444" spans="4:56" ht="24" customHeight="1">
      <c r="D444" s="194"/>
      <c r="E444" s="135"/>
      <c r="F444" s="136"/>
      <c r="G444" s="136"/>
      <c r="H444" s="215"/>
      <c r="I444" s="215"/>
      <c r="J444" s="215"/>
      <c r="K444" s="135"/>
      <c r="L444" s="144"/>
      <c r="M444" s="192"/>
      <c r="N444" s="192"/>
      <c r="O444" s="192"/>
      <c r="P444" s="192"/>
      <c r="Q444" s="182"/>
      <c r="R444" s="135"/>
      <c r="S444" s="135"/>
      <c r="T444" s="135"/>
      <c r="U444" s="192"/>
      <c r="V444" s="192"/>
      <c r="W444" s="135"/>
      <c r="X444" s="182"/>
      <c r="Y444" s="136"/>
      <c r="Z444" s="136"/>
      <c r="AA444" s="136"/>
      <c r="AB444" s="136"/>
      <c r="AC444" s="135"/>
      <c r="AD444" s="137"/>
      <c r="AE444" s="209"/>
      <c r="AF444" s="209"/>
      <c r="AG444" s="138"/>
      <c r="AH444" s="205"/>
      <c r="AI444" s="139"/>
      <c r="AJ444" s="136"/>
      <c r="AK444" s="140"/>
      <c r="AL444" s="136"/>
      <c r="AM444" s="136"/>
      <c r="AN444" s="136"/>
      <c r="AO444" s="136"/>
      <c r="AP444" s="183"/>
      <c r="AQ444" s="183"/>
      <c r="AR444" s="183"/>
      <c r="AS444" s="136"/>
      <c r="AT444" s="136"/>
      <c r="AU444" s="136"/>
      <c r="AV444" s="136"/>
      <c r="AW444" s="136"/>
      <c r="AX444" s="216"/>
      <c r="AY444" s="216"/>
      <c r="AZ444" s="216"/>
      <c r="BA444" s="136"/>
      <c r="BB444" s="136"/>
      <c r="BC444" s="136"/>
      <c r="BD444" s="136"/>
    </row>
    <row r="445" spans="4:56" ht="24" customHeight="1">
      <c r="D445" s="194"/>
      <c r="E445" s="135"/>
      <c r="F445" s="136"/>
      <c r="G445" s="136"/>
      <c r="H445" s="215"/>
      <c r="I445" s="215"/>
      <c r="J445" s="215"/>
      <c r="K445" s="135"/>
      <c r="L445" s="144"/>
      <c r="M445" s="192"/>
      <c r="N445" s="192"/>
      <c r="O445" s="192"/>
      <c r="P445" s="192"/>
      <c r="Q445" s="182"/>
      <c r="R445" s="135"/>
      <c r="S445" s="135"/>
      <c r="T445" s="135"/>
      <c r="U445" s="192"/>
      <c r="V445" s="192"/>
      <c r="W445" s="135"/>
      <c r="X445" s="182"/>
      <c r="Y445" s="136"/>
      <c r="Z445" s="136"/>
      <c r="AA445" s="136"/>
      <c r="AB445" s="136"/>
      <c r="AC445" s="135"/>
      <c r="AD445" s="137"/>
      <c r="AE445" s="209"/>
      <c r="AF445" s="209"/>
      <c r="AG445" s="138"/>
      <c r="AH445" s="205"/>
      <c r="AI445" s="139"/>
      <c r="AJ445" s="136"/>
      <c r="AK445" s="140"/>
      <c r="AL445" s="136"/>
      <c r="AM445" s="136"/>
      <c r="AN445" s="136"/>
      <c r="AO445" s="136"/>
      <c r="AP445" s="183"/>
      <c r="AQ445" s="183"/>
      <c r="AR445" s="183"/>
      <c r="AS445" s="136"/>
      <c r="AT445" s="136"/>
      <c r="AU445" s="136"/>
      <c r="AV445" s="136"/>
      <c r="AW445" s="136"/>
      <c r="AX445" s="216"/>
      <c r="AY445" s="216"/>
      <c r="AZ445" s="216"/>
      <c r="BA445" s="136"/>
      <c r="BB445" s="136"/>
      <c r="BC445" s="136"/>
      <c r="BD445" s="136"/>
    </row>
    <row r="446" spans="4:56" ht="24" customHeight="1">
      <c r="D446" s="194"/>
      <c r="E446" s="135"/>
      <c r="F446" s="136"/>
      <c r="G446" s="136"/>
      <c r="H446" s="215"/>
      <c r="I446" s="215"/>
      <c r="J446" s="215"/>
      <c r="K446" s="135"/>
      <c r="L446" s="144"/>
      <c r="M446" s="192"/>
      <c r="N446" s="192"/>
      <c r="O446" s="192"/>
      <c r="P446" s="192"/>
      <c r="Q446" s="182"/>
      <c r="R446" s="135"/>
      <c r="S446" s="135"/>
      <c r="T446" s="135"/>
      <c r="U446" s="192"/>
      <c r="V446" s="192"/>
      <c r="W446" s="135"/>
      <c r="X446" s="182"/>
      <c r="Y446" s="136"/>
      <c r="Z446" s="136"/>
      <c r="AA446" s="136"/>
      <c r="AB446" s="136"/>
      <c r="AC446" s="135"/>
      <c r="AD446" s="137"/>
      <c r="AE446" s="209"/>
      <c r="AF446" s="209"/>
      <c r="AG446" s="138"/>
      <c r="AH446" s="205"/>
      <c r="AI446" s="139"/>
      <c r="AJ446" s="136"/>
      <c r="AK446" s="140"/>
      <c r="AL446" s="136"/>
      <c r="AM446" s="136"/>
      <c r="AN446" s="136"/>
      <c r="AO446" s="136"/>
      <c r="AP446" s="183"/>
      <c r="AQ446" s="183"/>
      <c r="AR446" s="183"/>
      <c r="AS446" s="136"/>
      <c r="AT446" s="136"/>
      <c r="AU446" s="136"/>
      <c r="AV446" s="136"/>
      <c r="AW446" s="136"/>
      <c r="AX446" s="216"/>
      <c r="AY446" s="216"/>
      <c r="AZ446" s="216"/>
      <c r="BA446" s="136"/>
      <c r="BB446" s="136"/>
      <c r="BC446" s="136"/>
      <c r="BD446" s="136"/>
    </row>
    <row r="447" spans="4:56" ht="24" customHeight="1">
      <c r="D447" s="194"/>
      <c r="E447" s="135"/>
      <c r="F447" s="136"/>
      <c r="G447" s="136"/>
      <c r="H447" s="215"/>
      <c r="I447" s="215"/>
      <c r="J447" s="215"/>
      <c r="K447" s="135"/>
      <c r="L447" s="144"/>
      <c r="M447" s="192"/>
      <c r="N447" s="192"/>
      <c r="O447" s="192"/>
      <c r="P447" s="192"/>
      <c r="Q447" s="182"/>
      <c r="R447" s="135"/>
      <c r="S447" s="135"/>
      <c r="T447" s="135"/>
      <c r="U447" s="192"/>
      <c r="V447" s="192"/>
      <c r="W447" s="135"/>
      <c r="X447" s="182"/>
      <c r="Y447" s="136"/>
      <c r="Z447" s="136"/>
      <c r="AA447" s="136"/>
      <c r="AB447" s="136"/>
      <c r="AC447" s="135"/>
      <c r="AD447" s="137"/>
      <c r="AE447" s="209"/>
      <c r="AF447" s="209"/>
      <c r="AG447" s="138"/>
      <c r="AH447" s="205"/>
      <c r="AI447" s="139"/>
      <c r="AJ447" s="136"/>
      <c r="AK447" s="140"/>
      <c r="AL447" s="136"/>
      <c r="AM447" s="136"/>
      <c r="AN447" s="136"/>
      <c r="AO447" s="136"/>
      <c r="AP447" s="183"/>
      <c r="AQ447" s="183"/>
      <c r="AR447" s="183"/>
      <c r="AS447" s="136"/>
      <c r="AT447" s="136"/>
      <c r="AU447" s="136"/>
      <c r="AV447" s="136"/>
      <c r="AW447" s="136"/>
      <c r="AX447" s="216"/>
      <c r="AY447" s="216"/>
      <c r="AZ447" s="216"/>
      <c r="BA447" s="136"/>
      <c r="BB447" s="136"/>
      <c r="BC447" s="136"/>
      <c r="BD447" s="136"/>
    </row>
    <row r="448" spans="4:56" ht="24" customHeight="1">
      <c r="D448" s="194"/>
      <c r="E448" s="135"/>
      <c r="F448" s="136"/>
      <c r="G448" s="136"/>
      <c r="H448" s="215"/>
      <c r="I448" s="215"/>
      <c r="J448" s="215"/>
      <c r="K448" s="135"/>
      <c r="L448" s="144"/>
      <c r="M448" s="192"/>
      <c r="N448" s="192"/>
      <c r="O448" s="192"/>
      <c r="P448" s="192"/>
      <c r="Q448" s="182"/>
      <c r="R448" s="135"/>
      <c r="S448" s="135"/>
      <c r="T448" s="135"/>
      <c r="U448" s="192"/>
      <c r="V448" s="192"/>
      <c r="W448" s="135"/>
      <c r="X448" s="182"/>
      <c r="Y448" s="136"/>
      <c r="Z448" s="136"/>
      <c r="AA448" s="136"/>
      <c r="AB448" s="136"/>
      <c r="AC448" s="135"/>
      <c r="AD448" s="137"/>
      <c r="AE448" s="209"/>
      <c r="AF448" s="209"/>
      <c r="AG448" s="138"/>
      <c r="AH448" s="205"/>
      <c r="AI448" s="139"/>
      <c r="AJ448" s="136"/>
      <c r="AK448" s="140"/>
      <c r="AL448" s="136"/>
      <c r="AM448" s="136"/>
      <c r="AN448" s="136"/>
      <c r="AO448" s="136"/>
      <c r="AP448" s="183"/>
      <c r="AQ448" s="183"/>
      <c r="AR448" s="183"/>
      <c r="AS448" s="136"/>
      <c r="AT448" s="136"/>
      <c r="AU448" s="136"/>
      <c r="AV448" s="136"/>
      <c r="AW448" s="136"/>
      <c r="AX448" s="216"/>
      <c r="AY448" s="216"/>
      <c r="AZ448" s="216"/>
      <c r="BA448" s="136"/>
      <c r="BB448" s="136"/>
      <c r="BC448" s="136"/>
      <c r="BD448" s="136"/>
    </row>
    <row r="449" spans="4:56" ht="24" customHeight="1">
      <c r="D449" s="194"/>
      <c r="E449" s="135"/>
      <c r="F449" s="136"/>
      <c r="G449" s="136"/>
      <c r="H449" s="215"/>
      <c r="I449" s="215"/>
      <c r="J449" s="215"/>
      <c r="K449" s="135"/>
      <c r="L449" s="144"/>
      <c r="M449" s="192"/>
      <c r="N449" s="192"/>
      <c r="O449" s="192"/>
      <c r="P449" s="192"/>
      <c r="Q449" s="182"/>
      <c r="R449" s="135"/>
      <c r="S449" s="135"/>
      <c r="T449" s="135"/>
      <c r="U449" s="192"/>
      <c r="V449" s="192"/>
      <c r="W449" s="135"/>
      <c r="X449" s="182"/>
      <c r="Y449" s="136"/>
      <c r="Z449" s="136"/>
      <c r="AA449" s="136"/>
      <c r="AB449" s="136"/>
      <c r="AC449" s="135"/>
      <c r="AD449" s="137"/>
      <c r="AE449" s="209"/>
      <c r="AF449" s="209"/>
      <c r="AG449" s="138"/>
      <c r="AH449" s="205"/>
      <c r="AI449" s="139"/>
      <c r="AJ449" s="136"/>
      <c r="AK449" s="140"/>
      <c r="AL449" s="136"/>
      <c r="AM449" s="136"/>
      <c r="AN449" s="136"/>
      <c r="AO449" s="136"/>
      <c r="AP449" s="183"/>
      <c r="AQ449" s="183"/>
      <c r="AR449" s="183"/>
      <c r="AS449" s="136"/>
      <c r="AT449" s="136"/>
      <c r="AU449" s="136"/>
      <c r="AV449" s="136"/>
      <c r="AW449" s="136"/>
      <c r="AX449" s="216"/>
      <c r="AY449" s="216"/>
      <c r="AZ449" s="216"/>
      <c r="BA449" s="136"/>
      <c r="BB449" s="136"/>
      <c r="BC449" s="136"/>
      <c r="BD449" s="136"/>
    </row>
    <row r="450" spans="4:56" ht="24" customHeight="1">
      <c r="D450" s="194"/>
      <c r="E450" s="135"/>
      <c r="F450" s="136"/>
      <c r="G450" s="136"/>
      <c r="H450" s="215"/>
      <c r="I450" s="215"/>
      <c r="J450" s="215"/>
      <c r="K450" s="135"/>
      <c r="L450" s="144"/>
      <c r="M450" s="192"/>
      <c r="N450" s="192"/>
      <c r="O450" s="192"/>
      <c r="P450" s="192"/>
      <c r="Q450" s="182"/>
      <c r="R450" s="135"/>
      <c r="S450" s="135"/>
      <c r="T450" s="135"/>
      <c r="U450" s="192"/>
      <c r="V450" s="192"/>
      <c r="W450" s="135"/>
      <c r="X450" s="182"/>
      <c r="Y450" s="136"/>
      <c r="Z450" s="136"/>
      <c r="AA450" s="136"/>
      <c r="AB450" s="136"/>
      <c r="AC450" s="135"/>
      <c r="AD450" s="137"/>
      <c r="AE450" s="209"/>
      <c r="AF450" s="209"/>
      <c r="AG450" s="138"/>
      <c r="AH450" s="205"/>
      <c r="AI450" s="139"/>
      <c r="AJ450" s="136"/>
      <c r="AK450" s="140"/>
      <c r="AL450" s="136"/>
      <c r="AM450" s="136"/>
      <c r="AN450" s="136"/>
      <c r="AO450" s="136"/>
      <c r="AP450" s="183"/>
      <c r="AQ450" s="183"/>
      <c r="AR450" s="183"/>
      <c r="AS450" s="136"/>
      <c r="AT450" s="136"/>
      <c r="AU450" s="136"/>
      <c r="AV450" s="136"/>
      <c r="AW450" s="136"/>
      <c r="AX450" s="216"/>
      <c r="AY450" s="216"/>
      <c r="AZ450" s="216"/>
      <c r="BA450" s="136"/>
      <c r="BB450" s="136"/>
      <c r="BC450" s="136"/>
      <c r="BD450" s="136"/>
    </row>
    <row r="451" spans="4:56" ht="24" customHeight="1">
      <c r="D451" s="194"/>
      <c r="E451" s="135"/>
      <c r="F451" s="136"/>
      <c r="G451" s="136"/>
      <c r="H451" s="215"/>
      <c r="I451" s="215"/>
      <c r="J451" s="215"/>
      <c r="K451" s="135"/>
      <c r="L451" s="144"/>
      <c r="M451" s="192"/>
      <c r="N451" s="192"/>
      <c r="O451" s="192"/>
      <c r="P451" s="192"/>
      <c r="Q451" s="182"/>
      <c r="R451" s="135"/>
      <c r="S451" s="135"/>
      <c r="T451" s="135"/>
      <c r="U451" s="192"/>
      <c r="V451" s="192"/>
      <c r="W451" s="135"/>
      <c r="X451" s="182"/>
      <c r="Y451" s="136"/>
      <c r="Z451" s="136"/>
      <c r="AA451" s="136"/>
      <c r="AB451" s="136"/>
      <c r="AC451" s="135"/>
      <c r="AD451" s="137"/>
      <c r="AE451" s="209"/>
      <c r="AF451" s="209"/>
      <c r="AG451" s="138"/>
      <c r="AH451" s="205"/>
      <c r="AI451" s="139"/>
      <c r="AJ451" s="136"/>
      <c r="AK451" s="140"/>
      <c r="AL451" s="136"/>
      <c r="AM451" s="136"/>
      <c r="AN451" s="136"/>
      <c r="AO451" s="136"/>
      <c r="AP451" s="183"/>
      <c r="AQ451" s="183"/>
      <c r="AR451" s="183"/>
      <c r="AS451" s="136"/>
      <c r="AT451" s="136"/>
      <c r="AU451" s="136"/>
      <c r="AV451" s="136"/>
      <c r="AW451" s="136"/>
      <c r="AX451" s="216"/>
      <c r="AY451" s="216"/>
      <c r="AZ451" s="216"/>
      <c r="BA451" s="136"/>
      <c r="BB451" s="136"/>
      <c r="BC451" s="136"/>
      <c r="BD451" s="136"/>
    </row>
    <row r="452" spans="4:56" ht="24" customHeight="1">
      <c r="D452" s="194"/>
      <c r="E452" s="135"/>
      <c r="F452" s="136"/>
      <c r="G452" s="136"/>
      <c r="H452" s="215"/>
      <c r="I452" s="215"/>
      <c r="J452" s="215"/>
      <c r="K452" s="135"/>
      <c r="L452" s="144"/>
      <c r="M452" s="192"/>
      <c r="N452" s="192"/>
      <c r="O452" s="192"/>
      <c r="P452" s="192"/>
      <c r="Q452" s="182"/>
      <c r="R452" s="135"/>
      <c r="S452" s="135"/>
      <c r="T452" s="135"/>
      <c r="U452" s="192"/>
      <c r="V452" s="192"/>
      <c r="W452" s="135"/>
      <c r="X452" s="182"/>
      <c r="Y452" s="136"/>
      <c r="Z452" s="136"/>
      <c r="AA452" s="136"/>
      <c r="AB452" s="136"/>
      <c r="AC452" s="135"/>
      <c r="AD452" s="137"/>
      <c r="AE452" s="209"/>
      <c r="AF452" s="209"/>
      <c r="AG452" s="138"/>
      <c r="AH452" s="205"/>
      <c r="AI452" s="139"/>
      <c r="AJ452" s="136"/>
      <c r="AK452" s="140"/>
      <c r="AL452" s="136"/>
      <c r="AM452" s="136"/>
      <c r="AN452" s="136"/>
      <c r="AO452" s="136"/>
      <c r="AP452" s="183"/>
      <c r="AQ452" s="183"/>
      <c r="AR452" s="183"/>
      <c r="AS452" s="136"/>
      <c r="AT452" s="136"/>
      <c r="AU452" s="136"/>
      <c r="AV452" s="136"/>
      <c r="AW452" s="136"/>
      <c r="AX452" s="216"/>
      <c r="AY452" s="216"/>
      <c r="AZ452" s="216"/>
      <c r="BA452" s="136"/>
      <c r="BB452" s="136"/>
      <c r="BC452" s="136"/>
      <c r="BD452" s="136"/>
    </row>
    <row r="453" spans="4:56" ht="24" customHeight="1">
      <c r="D453" s="194"/>
      <c r="E453" s="135"/>
      <c r="F453" s="136"/>
      <c r="G453" s="136"/>
      <c r="H453" s="215"/>
      <c r="I453" s="215"/>
      <c r="J453" s="215"/>
      <c r="K453" s="135"/>
      <c r="L453" s="144"/>
      <c r="M453" s="192"/>
      <c r="N453" s="192"/>
      <c r="O453" s="192"/>
      <c r="P453" s="192"/>
      <c r="Q453" s="182"/>
      <c r="R453" s="135"/>
      <c r="S453" s="135"/>
      <c r="T453" s="135"/>
      <c r="U453" s="192"/>
      <c r="V453" s="192"/>
      <c r="W453" s="135"/>
      <c r="X453" s="182"/>
      <c r="Y453" s="136"/>
      <c r="Z453" s="136"/>
      <c r="AA453" s="136"/>
      <c r="AB453" s="136"/>
      <c r="AC453" s="135"/>
      <c r="AD453" s="137"/>
      <c r="AE453" s="209"/>
      <c r="AF453" s="209"/>
      <c r="AG453" s="138"/>
      <c r="AH453" s="205"/>
      <c r="AI453" s="139"/>
      <c r="AJ453" s="136"/>
      <c r="AK453" s="140"/>
      <c r="AL453" s="136"/>
      <c r="AM453" s="136"/>
      <c r="AN453" s="136"/>
      <c r="AO453" s="136"/>
      <c r="AP453" s="183"/>
      <c r="AQ453" s="183"/>
      <c r="AR453" s="183"/>
      <c r="AS453" s="136"/>
      <c r="AT453" s="136"/>
      <c r="AU453" s="136"/>
      <c r="AV453" s="136"/>
      <c r="AW453" s="136"/>
      <c r="AX453" s="216"/>
      <c r="AY453" s="216"/>
      <c r="AZ453" s="216"/>
      <c r="BA453" s="136"/>
      <c r="BB453" s="136"/>
      <c r="BC453" s="136"/>
      <c r="BD453" s="136"/>
    </row>
    <row r="454" spans="4:56" ht="24" customHeight="1">
      <c r="D454" s="194"/>
      <c r="E454" s="135"/>
      <c r="F454" s="136"/>
      <c r="G454" s="136"/>
      <c r="H454" s="215"/>
      <c r="I454" s="215"/>
      <c r="J454" s="215"/>
      <c r="K454" s="135"/>
      <c r="L454" s="144"/>
      <c r="M454" s="192"/>
      <c r="N454" s="192"/>
      <c r="O454" s="192"/>
      <c r="P454" s="192"/>
      <c r="Q454" s="182"/>
      <c r="R454" s="135"/>
      <c r="S454" s="135"/>
      <c r="T454" s="135"/>
      <c r="U454" s="192"/>
      <c r="V454" s="192"/>
      <c r="W454" s="135"/>
      <c r="X454" s="182"/>
      <c r="Y454" s="136"/>
      <c r="Z454" s="136"/>
      <c r="AA454" s="136"/>
      <c r="AB454" s="136"/>
      <c r="AC454" s="135"/>
      <c r="AD454" s="137"/>
      <c r="AE454" s="209"/>
      <c r="AF454" s="209"/>
      <c r="AG454" s="138"/>
      <c r="AH454" s="205"/>
      <c r="AI454" s="139"/>
      <c r="AJ454" s="136"/>
      <c r="AK454" s="140"/>
      <c r="AL454" s="136"/>
      <c r="AM454" s="136"/>
      <c r="AN454" s="136"/>
      <c r="AO454" s="136"/>
      <c r="AP454" s="183"/>
      <c r="AQ454" s="183"/>
      <c r="AR454" s="183"/>
      <c r="AS454" s="136"/>
      <c r="AT454" s="136"/>
      <c r="AU454" s="136"/>
      <c r="AV454" s="136"/>
      <c r="AW454" s="136"/>
      <c r="AX454" s="216"/>
      <c r="AY454" s="216"/>
      <c r="AZ454" s="216"/>
      <c r="BA454" s="136"/>
      <c r="BB454" s="136"/>
      <c r="BC454" s="136"/>
      <c r="BD454" s="136"/>
    </row>
    <row r="455" spans="4:56" ht="24" customHeight="1">
      <c r="D455" s="194"/>
      <c r="E455" s="135"/>
      <c r="F455" s="136"/>
      <c r="G455" s="136"/>
      <c r="H455" s="215"/>
      <c r="I455" s="215"/>
      <c r="J455" s="215"/>
      <c r="K455" s="135"/>
      <c r="L455" s="144"/>
      <c r="M455" s="192"/>
      <c r="N455" s="192"/>
      <c r="O455" s="192"/>
      <c r="P455" s="192"/>
      <c r="Q455" s="182"/>
      <c r="R455" s="135"/>
      <c r="S455" s="135"/>
      <c r="T455" s="135"/>
      <c r="U455" s="192"/>
      <c r="V455" s="192"/>
      <c r="W455" s="135"/>
      <c r="X455" s="182"/>
      <c r="Y455" s="136"/>
      <c r="Z455" s="136"/>
      <c r="AA455" s="136"/>
      <c r="AB455" s="136"/>
      <c r="AC455" s="135"/>
      <c r="AD455" s="137"/>
      <c r="AE455" s="209"/>
      <c r="AF455" s="209"/>
      <c r="AG455" s="138"/>
      <c r="AH455" s="205"/>
      <c r="AI455" s="139"/>
      <c r="AJ455" s="136"/>
      <c r="AK455" s="140"/>
      <c r="AL455" s="136"/>
      <c r="AM455" s="136"/>
      <c r="AN455" s="136"/>
      <c r="AO455" s="136"/>
      <c r="AP455" s="183"/>
      <c r="AQ455" s="183"/>
      <c r="AR455" s="183"/>
      <c r="AS455" s="136"/>
      <c r="AT455" s="136"/>
      <c r="AU455" s="136"/>
      <c r="AV455" s="136"/>
      <c r="AW455" s="136"/>
      <c r="AX455" s="216"/>
      <c r="AY455" s="216"/>
      <c r="AZ455" s="216"/>
      <c r="BA455" s="136"/>
      <c r="BB455" s="136"/>
      <c r="BC455" s="136"/>
      <c r="BD455" s="136"/>
    </row>
    <row r="456" spans="4:56" ht="24" customHeight="1">
      <c r="D456" s="194"/>
      <c r="E456" s="135"/>
      <c r="F456" s="136"/>
      <c r="G456" s="136"/>
      <c r="H456" s="215"/>
      <c r="I456" s="215"/>
      <c r="J456" s="215"/>
      <c r="K456" s="135"/>
      <c r="L456" s="144"/>
      <c r="M456" s="192"/>
      <c r="N456" s="192"/>
      <c r="O456" s="192"/>
      <c r="P456" s="192"/>
      <c r="Q456" s="182"/>
      <c r="R456" s="135"/>
      <c r="S456" s="135"/>
      <c r="T456" s="135"/>
      <c r="U456" s="192"/>
      <c r="V456" s="192"/>
      <c r="W456" s="135"/>
      <c r="X456" s="182"/>
      <c r="Y456" s="136"/>
      <c r="Z456" s="136"/>
      <c r="AA456" s="136"/>
      <c r="AB456" s="136"/>
      <c r="AC456" s="135"/>
      <c r="AD456" s="137"/>
      <c r="AE456" s="209"/>
      <c r="AF456" s="209"/>
      <c r="AG456" s="138"/>
      <c r="AH456" s="205"/>
      <c r="AI456" s="139"/>
      <c r="AJ456" s="136"/>
      <c r="AK456" s="140"/>
      <c r="AL456" s="136"/>
      <c r="AM456" s="136"/>
      <c r="AN456" s="136"/>
      <c r="AO456" s="136"/>
      <c r="AP456" s="183"/>
      <c r="AQ456" s="183"/>
      <c r="AR456" s="183"/>
      <c r="AS456" s="136"/>
      <c r="AT456" s="136"/>
      <c r="AU456" s="136"/>
      <c r="AV456" s="136"/>
      <c r="AW456" s="136"/>
      <c r="AX456" s="216"/>
      <c r="AY456" s="216"/>
      <c r="AZ456" s="216"/>
      <c r="BA456" s="136"/>
      <c r="BB456" s="136"/>
      <c r="BC456" s="136"/>
      <c r="BD456" s="136"/>
    </row>
    <row r="457" spans="4:56" ht="24" customHeight="1">
      <c r="D457" s="194"/>
      <c r="E457" s="135"/>
      <c r="F457" s="136"/>
      <c r="G457" s="136"/>
      <c r="H457" s="215"/>
      <c r="I457" s="215"/>
      <c r="J457" s="215"/>
      <c r="K457" s="135"/>
      <c r="L457" s="144"/>
      <c r="M457" s="192"/>
      <c r="N457" s="192"/>
      <c r="O457" s="192"/>
      <c r="P457" s="192"/>
      <c r="Q457" s="182"/>
      <c r="R457" s="135"/>
      <c r="S457" s="135"/>
      <c r="T457" s="135"/>
      <c r="U457" s="192"/>
      <c r="V457" s="192"/>
      <c r="W457" s="135"/>
      <c r="X457" s="182"/>
      <c r="Y457" s="136"/>
      <c r="Z457" s="136"/>
      <c r="AA457" s="136"/>
      <c r="AB457" s="136"/>
      <c r="AC457" s="135"/>
      <c r="AD457" s="137"/>
      <c r="AE457" s="209"/>
      <c r="AF457" s="209"/>
      <c r="AG457" s="138"/>
      <c r="AH457" s="205"/>
      <c r="AI457" s="139"/>
      <c r="AJ457" s="136"/>
      <c r="AK457" s="140"/>
      <c r="AL457" s="136"/>
      <c r="AM457" s="136"/>
      <c r="AN457" s="136"/>
      <c r="AO457" s="136"/>
      <c r="AP457" s="183"/>
      <c r="AQ457" s="183"/>
      <c r="AR457" s="183"/>
      <c r="AS457" s="136"/>
      <c r="AT457" s="136"/>
      <c r="AU457" s="136"/>
      <c r="AV457" s="136"/>
      <c r="AW457" s="136"/>
      <c r="AX457" s="216"/>
      <c r="AY457" s="216"/>
      <c r="AZ457" s="216"/>
      <c r="BA457" s="136"/>
      <c r="BB457" s="136"/>
      <c r="BC457" s="136"/>
      <c r="BD457" s="136"/>
    </row>
    <row r="458" spans="4:56" ht="24" customHeight="1">
      <c r="D458" s="194"/>
      <c r="E458" s="135"/>
      <c r="F458" s="136"/>
      <c r="G458" s="136"/>
      <c r="H458" s="215"/>
      <c r="I458" s="215"/>
      <c r="J458" s="215"/>
      <c r="K458" s="135"/>
      <c r="L458" s="144"/>
      <c r="M458" s="192"/>
      <c r="N458" s="192"/>
      <c r="O458" s="192"/>
      <c r="P458" s="192"/>
      <c r="Q458" s="182"/>
      <c r="R458" s="135"/>
      <c r="S458" s="135"/>
      <c r="T458" s="135"/>
      <c r="U458" s="192"/>
      <c r="V458" s="192"/>
      <c r="W458" s="135"/>
      <c r="X458" s="182"/>
      <c r="Y458" s="136"/>
      <c r="Z458" s="136"/>
      <c r="AA458" s="136"/>
      <c r="AB458" s="136"/>
      <c r="AC458" s="135"/>
      <c r="AD458" s="137"/>
      <c r="AE458" s="209"/>
      <c r="AF458" s="209"/>
      <c r="AG458" s="138"/>
      <c r="AH458" s="205"/>
      <c r="AI458" s="139"/>
      <c r="AJ458" s="136"/>
      <c r="AK458" s="140"/>
      <c r="AL458" s="136"/>
      <c r="AM458" s="136"/>
      <c r="AN458" s="136"/>
      <c r="AO458" s="136"/>
      <c r="AP458" s="183"/>
      <c r="AQ458" s="183"/>
      <c r="AR458" s="183"/>
      <c r="AS458" s="136"/>
      <c r="AT458" s="136"/>
      <c r="AU458" s="136"/>
      <c r="AV458" s="136"/>
      <c r="AW458" s="136"/>
      <c r="AX458" s="216"/>
      <c r="AY458" s="216"/>
      <c r="AZ458" s="216"/>
      <c r="BA458" s="136"/>
      <c r="BB458" s="136"/>
      <c r="BC458" s="136"/>
      <c r="BD458" s="136"/>
    </row>
    <row r="459" spans="4:56" ht="24" customHeight="1">
      <c r="D459" s="194"/>
      <c r="E459" s="135"/>
      <c r="F459" s="136"/>
      <c r="G459" s="136"/>
      <c r="H459" s="215"/>
      <c r="I459" s="215"/>
      <c r="J459" s="215"/>
      <c r="K459" s="135"/>
      <c r="L459" s="144"/>
      <c r="M459" s="192"/>
      <c r="N459" s="192"/>
      <c r="O459" s="192"/>
      <c r="P459" s="192"/>
      <c r="Q459" s="182"/>
      <c r="R459" s="135"/>
      <c r="S459" s="135"/>
      <c r="T459" s="135"/>
      <c r="U459" s="192"/>
      <c r="V459" s="192"/>
      <c r="W459" s="135"/>
      <c r="X459" s="182"/>
      <c r="Y459" s="136"/>
      <c r="Z459" s="136"/>
      <c r="AA459" s="136"/>
      <c r="AB459" s="136"/>
      <c r="AC459" s="135"/>
      <c r="AD459" s="137"/>
      <c r="AE459" s="209"/>
      <c r="AF459" s="209"/>
      <c r="AG459" s="138"/>
      <c r="AH459" s="205"/>
      <c r="AI459" s="139"/>
      <c r="AJ459" s="136"/>
      <c r="AK459" s="140"/>
      <c r="AL459" s="136"/>
      <c r="AM459" s="136"/>
      <c r="AN459" s="136"/>
      <c r="AO459" s="136"/>
      <c r="AP459" s="183"/>
      <c r="AQ459" s="183"/>
      <c r="AR459" s="183"/>
      <c r="AS459" s="136"/>
      <c r="AT459" s="136"/>
      <c r="AU459" s="136"/>
      <c r="AV459" s="136"/>
      <c r="AW459" s="136"/>
      <c r="AX459" s="216"/>
      <c r="AY459" s="216"/>
      <c r="AZ459" s="216"/>
      <c r="BA459" s="136"/>
      <c r="BB459" s="136"/>
      <c r="BC459" s="136"/>
      <c r="BD459" s="136"/>
    </row>
    <row r="460" spans="4:56" ht="24" customHeight="1">
      <c r="D460" s="194"/>
      <c r="E460" s="135"/>
      <c r="F460" s="136"/>
      <c r="G460" s="136"/>
      <c r="H460" s="215"/>
      <c r="I460" s="215"/>
      <c r="J460" s="215"/>
      <c r="K460" s="135"/>
      <c r="L460" s="144"/>
      <c r="M460" s="192"/>
      <c r="N460" s="192"/>
      <c r="O460" s="192"/>
      <c r="P460" s="192"/>
      <c r="Q460" s="182"/>
      <c r="R460" s="135"/>
      <c r="S460" s="135"/>
      <c r="T460" s="135"/>
      <c r="U460" s="192"/>
      <c r="V460" s="192"/>
      <c r="W460" s="135"/>
      <c r="X460" s="182"/>
      <c r="Y460" s="136"/>
      <c r="Z460" s="136"/>
      <c r="AA460" s="136"/>
      <c r="AB460" s="136"/>
      <c r="AC460" s="135"/>
      <c r="AD460" s="137"/>
      <c r="AE460" s="209"/>
      <c r="AF460" s="209"/>
      <c r="AG460" s="138"/>
      <c r="AH460" s="205"/>
      <c r="AI460" s="139"/>
      <c r="AJ460" s="136"/>
      <c r="AK460" s="140"/>
      <c r="AL460" s="136"/>
      <c r="AM460" s="136"/>
      <c r="AN460" s="136"/>
      <c r="AO460" s="136"/>
      <c r="AP460" s="183"/>
      <c r="AQ460" s="183"/>
      <c r="AR460" s="183"/>
      <c r="AS460" s="136"/>
      <c r="AT460" s="136"/>
      <c r="AU460" s="136"/>
      <c r="AV460" s="136"/>
      <c r="AW460" s="136"/>
      <c r="AX460" s="216"/>
      <c r="AY460" s="216"/>
      <c r="AZ460" s="216"/>
      <c r="BA460" s="136"/>
      <c r="BB460" s="136"/>
      <c r="BC460" s="136"/>
      <c r="BD460" s="136"/>
    </row>
    <row r="461" spans="4:56" ht="24" customHeight="1">
      <c r="D461" s="194"/>
      <c r="E461" s="135"/>
      <c r="F461" s="136"/>
      <c r="G461" s="136"/>
      <c r="H461" s="215"/>
      <c r="I461" s="215"/>
      <c r="J461" s="215"/>
      <c r="K461" s="135"/>
      <c r="L461" s="144"/>
      <c r="M461" s="192"/>
      <c r="N461" s="192"/>
      <c r="O461" s="192"/>
      <c r="P461" s="192"/>
      <c r="Q461" s="182"/>
      <c r="R461" s="135"/>
      <c r="S461" s="135"/>
      <c r="T461" s="135"/>
      <c r="U461" s="192"/>
      <c r="V461" s="192"/>
      <c r="W461" s="135"/>
      <c r="X461" s="182"/>
      <c r="Y461" s="136"/>
      <c r="Z461" s="136"/>
      <c r="AA461" s="136"/>
      <c r="AB461" s="136"/>
      <c r="AC461" s="135"/>
      <c r="AD461" s="137"/>
      <c r="AE461" s="209"/>
      <c r="AF461" s="209"/>
      <c r="AG461" s="138"/>
      <c r="AH461" s="205"/>
      <c r="AI461" s="139"/>
      <c r="AJ461" s="136"/>
      <c r="AK461" s="140"/>
      <c r="AL461" s="136"/>
      <c r="AM461" s="136"/>
      <c r="AN461" s="136"/>
      <c r="AO461" s="136"/>
      <c r="AP461" s="183"/>
      <c r="AQ461" s="183"/>
      <c r="AR461" s="183"/>
      <c r="AS461" s="136"/>
      <c r="AT461" s="136"/>
      <c r="AU461" s="136"/>
      <c r="AV461" s="136"/>
      <c r="AW461" s="136"/>
      <c r="AX461" s="216"/>
      <c r="AY461" s="216"/>
      <c r="AZ461" s="216"/>
      <c r="BA461" s="136"/>
      <c r="BB461" s="136"/>
      <c r="BC461" s="136"/>
      <c r="BD461" s="136"/>
    </row>
    <row r="462" spans="4:56" ht="24" customHeight="1">
      <c r="D462" s="194"/>
      <c r="E462" s="135"/>
      <c r="F462" s="136"/>
      <c r="G462" s="136"/>
      <c r="H462" s="215"/>
      <c r="I462" s="215"/>
      <c r="J462" s="215"/>
      <c r="K462" s="135"/>
      <c r="L462" s="144"/>
      <c r="M462" s="192"/>
      <c r="N462" s="192"/>
      <c r="O462" s="192"/>
      <c r="P462" s="192"/>
      <c r="Q462" s="182"/>
      <c r="R462" s="135"/>
      <c r="S462" s="135"/>
      <c r="T462" s="135"/>
      <c r="U462" s="192"/>
      <c r="V462" s="192"/>
      <c r="W462" s="135"/>
      <c r="X462" s="182"/>
      <c r="Y462" s="136"/>
      <c r="Z462" s="136"/>
      <c r="AA462" s="136"/>
      <c r="AB462" s="136"/>
      <c r="AC462" s="135"/>
      <c r="AD462" s="137"/>
      <c r="AE462" s="209"/>
      <c r="AF462" s="209"/>
      <c r="AG462" s="138"/>
      <c r="AH462" s="205"/>
      <c r="AI462" s="139"/>
      <c r="AJ462" s="136"/>
      <c r="AK462" s="140"/>
      <c r="AL462" s="136"/>
      <c r="AM462" s="136"/>
      <c r="AN462" s="136"/>
      <c r="AO462" s="136"/>
      <c r="AP462" s="183"/>
      <c r="AQ462" s="183"/>
      <c r="AR462" s="183"/>
      <c r="AS462" s="136"/>
      <c r="AT462" s="136"/>
      <c r="AU462" s="136"/>
      <c r="AV462" s="136"/>
      <c r="AW462" s="136"/>
      <c r="AX462" s="216"/>
      <c r="AY462" s="216"/>
      <c r="AZ462" s="216"/>
      <c r="BA462" s="136"/>
      <c r="BB462" s="136"/>
      <c r="BC462" s="136"/>
      <c r="BD462" s="136"/>
    </row>
    <row r="463" spans="4:56" ht="24" customHeight="1">
      <c r="D463" s="194"/>
      <c r="E463" s="135"/>
      <c r="F463" s="136"/>
      <c r="G463" s="136"/>
      <c r="H463" s="215"/>
      <c r="I463" s="215"/>
      <c r="J463" s="215"/>
      <c r="K463" s="135"/>
      <c r="L463" s="144"/>
      <c r="M463" s="192"/>
      <c r="N463" s="192"/>
      <c r="O463" s="192"/>
      <c r="P463" s="192"/>
      <c r="Q463" s="182"/>
      <c r="R463" s="135"/>
      <c r="S463" s="135"/>
      <c r="T463" s="135"/>
      <c r="U463" s="192"/>
      <c r="V463" s="192"/>
      <c r="W463" s="135"/>
      <c r="X463" s="182"/>
      <c r="Y463" s="136"/>
      <c r="Z463" s="136"/>
      <c r="AA463" s="136"/>
      <c r="AB463" s="136"/>
      <c r="AC463" s="135"/>
      <c r="AD463" s="137"/>
      <c r="AE463" s="209"/>
      <c r="AF463" s="209"/>
      <c r="AG463" s="138"/>
      <c r="AH463" s="205"/>
      <c r="AI463" s="139"/>
      <c r="AJ463" s="136"/>
      <c r="AK463" s="140"/>
      <c r="AL463" s="136"/>
      <c r="AM463" s="136"/>
      <c r="AN463" s="136"/>
      <c r="AO463" s="136"/>
      <c r="AP463" s="183"/>
      <c r="AQ463" s="183"/>
      <c r="AR463" s="183"/>
      <c r="AS463" s="136"/>
      <c r="AT463" s="136"/>
      <c r="AU463" s="136"/>
      <c r="AV463" s="136"/>
      <c r="AW463" s="136"/>
      <c r="AX463" s="216"/>
      <c r="AY463" s="216"/>
      <c r="AZ463" s="216"/>
      <c r="BA463" s="136"/>
      <c r="BB463" s="136"/>
      <c r="BC463" s="136"/>
      <c r="BD463" s="136"/>
    </row>
    <row r="464" spans="4:56" ht="24" customHeight="1">
      <c r="D464" s="194"/>
      <c r="E464" s="135"/>
      <c r="F464" s="136"/>
      <c r="G464" s="136"/>
      <c r="H464" s="215"/>
      <c r="I464" s="215"/>
      <c r="J464" s="215"/>
      <c r="K464" s="135"/>
      <c r="L464" s="144"/>
      <c r="M464" s="192"/>
      <c r="N464" s="192"/>
      <c r="O464" s="192"/>
      <c r="P464" s="192"/>
      <c r="Q464" s="182"/>
      <c r="R464" s="135"/>
      <c r="S464" s="135"/>
      <c r="T464" s="135"/>
      <c r="U464" s="192"/>
      <c r="V464" s="192"/>
      <c r="W464" s="135"/>
      <c r="X464" s="182"/>
      <c r="Y464" s="136"/>
      <c r="Z464" s="136"/>
      <c r="AA464" s="136"/>
      <c r="AB464" s="136"/>
      <c r="AC464" s="135"/>
      <c r="AD464" s="137"/>
      <c r="AE464" s="209"/>
      <c r="AF464" s="209"/>
      <c r="AG464" s="138"/>
      <c r="AH464" s="205"/>
      <c r="AI464" s="139"/>
      <c r="AJ464" s="136"/>
      <c r="AK464" s="140"/>
      <c r="AL464" s="136"/>
      <c r="AM464" s="136"/>
      <c r="AN464" s="136"/>
      <c r="AO464" s="136"/>
      <c r="AP464" s="183"/>
      <c r="AQ464" s="183"/>
      <c r="AR464" s="183"/>
      <c r="AS464" s="136"/>
      <c r="AT464" s="136"/>
      <c r="AU464" s="136"/>
      <c r="AV464" s="136"/>
      <c r="AW464" s="136"/>
      <c r="AX464" s="216"/>
      <c r="AY464" s="216"/>
      <c r="AZ464" s="216"/>
      <c r="BA464" s="136"/>
      <c r="BB464" s="136"/>
      <c r="BC464" s="136"/>
      <c r="BD464" s="136"/>
    </row>
    <row r="465" spans="4:56" ht="24" customHeight="1">
      <c r="D465" s="194"/>
      <c r="E465" s="135"/>
      <c r="F465" s="136"/>
      <c r="G465" s="136"/>
      <c r="H465" s="215"/>
      <c r="I465" s="215"/>
      <c r="J465" s="215"/>
      <c r="K465" s="135"/>
      <c r="L465" s="144"/>
      <c r="M465" s="192"/>
      <c r="N465" s="192"/>
      <c r="O465" s="192"/>
      <c r="P465" s="192"/>
      <c r="Q465" s="182"/>
      <c r="R465" s="135"/>
      <c r="S465" s="135"/>
      <c r="T465" s="135"/>
      <c r="U465" s="192"/>
      <c r="V465" s="192"/>
      <c r="W465" s="135"/>
      <c r="X465" s="182"/>
      <c r="Y465" s="136"/>
      <c r="Z465" s="136"/>
      <c r="AA465" s="136"/>
      <c r="AB465" s="136"/>
      <c r="AC465" s="135"/>
      <c r="AD465" s="137"/>
      <c r="AE465" s="209"/>
      <c r="AF465" s="209"/>
      <c r="AG465" s="138"/>
      <c r="AH465" s="205"/>
      <c r="AI465" s="139"/>
      <c r="AJ465" s="136"/>
      <c r="AK465" s="140"/>
      <c r="AL465" s="136"/>
      <c r="AM465" s="136"/>
      <c r="AN465" s="136"/>
      <c r="AO465" s="136"/>
      <c r="AP465" s="183"/>
      <c r="AQ465" s="183"/>
      <c r="AR465" s="183"/>
      <c r="AS465" s="136"/>
      <c r="AT465" s="136"/>
      <c r="AU465" s="136"/>
      <c r="AV465" s="136"/>
      <c r="AW465" s="136"/>
      <c r="AX465" s="216"/>
      <c r="AY465" s="216"/>
      <c r="AZ465" s="216"/>
      <c r="BA465" s="136"/>
      <c r="BB465" s="136"/>
      <c r="BC465" s="136"/>
      <c r="BD465" s="136"/>
    </row>
    <row r="466" spans="4:56" ht="24" customHeight="1">
      <c r="D466" s="194"/>
      <c r="E466" s="135"/>
      <c r="F466" s="136"/>
      <c r="G466" s="136"/>
      <c r="H466" s="215"/>
      <c r="I466" s="215"/>
      <c r="J466" s="215"/>
      <c r="K466" s="135"/>
      <c r="L466" s="144"/>
      <c r="M466" s="192"/>
      <c r="N466" s="192"/>
      <c r="O466" s="192"/>
      <c r="P466" s="192"/>
      <c r="Q466" s="182"/>
      <c r="R466" s="135"/>
      <c r="S466" s="135"/>
      <c r="T466" s="135"/>
      <c r="U466" s="192"/>
      <c r="V466" s="192"/>
      <c r="W466" s="135"/>
      <c r="X466" s="182"/>
      <c r="Y466" s="136"/>
      <c r="Z466" s="136"/>
      <c r="AA466" s="136"/>
      <c r="AB466" s="136"/>
      <c r="AC466" s="135"/>
      <c r="AD466" s="137"/>
      <c r="AE466" s="209"/>
      <c r="AF466" s="209"/>
      <c r="AG466" s="138"/>
      <c r="AH466" s="205"/>
      <c r="AI466" s="139"/>
      <c r="AJ466" s="136"/>
      <c r="AK466" s="140"/>
      <c r="AL466" s="136"/>
      <c r="AM466" s="136"/>
      <c r="AN466" s="136"/>
      <c r="AO466" s="136"/>
      <c r="AP466" s="183"/>
      <c r="AQ466" s="183"/>
      <c r="AR466" s="183"/>
      <c r="AS466" s="136"/>
      <c r="AT466" s="136"/>
      <c r="AU466" s="136"/>
      <c r="AV466" s="136"/>
      <c r="AW466" s="136"/>
      <c r="AX466" s="216"/>
      <c r="AY466" s="216"/>
      <c r="AZ466" s="216"/>
      <c r="BA466" s="136"/>
      <c r="BB466" s="136"/>
      <c r="BC466" s="136"/>
      <c r="BD466" s="136"/>
    </row>
    <row r="467" spans="4:56" ht="24" customHeight="1">
      <c r="D467" s="194"/>
      <c r="E467" s="135"/>
      <c r="F467" s="136"/>
      <c r="G467" s="136"/>
      <c r="H467" s="215"/>
      <c r="I467" s="215"/>
      <c r="J467" s="215"/>
      <c r="K467" s="135"/>
      <c r="L467" s="144"/>
      <c r="M467" s="192"/>
      <c r="N467" s="192"/>
      <c r="O467" s="192"/>
      <c r="P467" s="192"/>
      <c r="Q467" s="182"/>
      <c r="R467" s="135"/>
      <c r="S467" s="135"/>
      <c r="T467" s="135"/>
      <c r="U467" s="192"/>
      <c r="V467" s="192"/>
      <c r="W467" s="135"/>
      <c r="X467" s="182"/>
      <c r="Y467" s="136"/>
      <c r="Z467" s="136"/>
      <c r="AA467" s="136"/>
      <c r="AB467" s="136"/>
      <c r="AC467" s="135"/>
      <c r="AD467" s="137"/>
      <c r="AE467" s="209"/>
      <c r="AF467" s="209"/>
      <c r="AG467" s="138"/>
      <c r="AH467" s="205"/>
      <c r="AI467" s="139"/>
      <c r="AJ467" s="136"/>
      <c r="AK467" s="140"/>
      <c r="AL467" s="136"/>
      <c r="AM467" s="136"/>
      <c r="AN467" s="136"/>
      <c r="AO467" s="136"/>
      <c r="AP467" s="183"/>
      <c r="AQ467" s="183"/>
      <c r="AR467" s="183"/>
      <c r="AS467" s="136"/>
      <c r="AT467" s="136"/>
      <c r="AU467" s="136"/>
      <c r="AV467" s="136"/>
      <c r="AW467" s="136"/>
      <c r="AX467" s="216"/>
      <c r="AY467" s="216"/>
      <c r="AZ467" s="216"/>
      <c r="BA467" s="136"/>
      <c r="BB467" s="136"/>
      <c r="BC467" s="136"/>
      <c r="BD467" s="136"/>
    </row>
    <row r="468" spans="4:56" ht="24" customHeight="1">
      <c r="D468" s="194"/>
      <c r="E468" s="135"/>
      <c r="F468" s="136"/>
      <c r="G468" s="136"/>
      <c r="H468" s="215"/>
      <c r="I468" s="215"/>
      <c r="J468" s="215"/>
      <c r="K468" s="135"/>
      <c r="L468" s="144"/>
      <c r="M468" s="192"/>
      <c r="N468" s="192"/>
      <c r="O468" s="192"/>
      <c r="P468" s="192"/>
      <c r="Q468" s="182"/>
      <c r="R468" s="135"/>
      <c r="S468" s="135"/>
      <c r="T468" s="135"/>
      <c r="U468" s="192"/>
      <c r="V468" s="192"/>
      <c r="W468" s="135"/>
      <c r="X468" s="182"/>
      <c r="Y468" s="136"/>
      <c r="Z468" s="136"/>
      <c r="AA468" s="136"/>
      <c r="AB468" s="136"/>
      <c r="AC468" s="135"/>
      <c r="AD468" s="137"/>
      <c r="AE468" s="209"/>
      <c r="AF468" s="209"/>
      <c r="AG468" s="138"/>
      <c r="AH468" s="205"/>
      <c r="AI468" s="139"/>
      <c r="AJ468" s="136"/>
      <c r="AK468" s="140"/>
      <c r="AL468" s="136"/>
      <c r="AM468" s="136"/>
      <c r="AN468" s="136"/>
      <c r="AO468" s="136"/>
      <c r="AP468" s="183"/>
      <c r="AQ468" s="183"/>
      <c r="AR468" s="183"/>
      <c r="AS468" s="136"/>
      <c r="AT468" s="136"/>
      <c r="AU468" s="136"/>
      <c r="AV468" s="136"/>
      <c r="AW468" s="136"/>
      <c r="AX468" s="216"/>
      <c r="AY468" s="216"/>
      <c r="AZ468" s="216"/>
      <c r="BA468" s="136"/>
      <c r="BB468" s="136"/>
      <c r="BC468" s="136"/>
      <c r="BD468" s="136"/>
    </row>
    <row r="469" spans="4:56" ht="24" customHeight="1">
      <c r="D469" s="194"/>
      <c r="E469" s="135"/>
      <c r="F469" s="136"/>
      <c r="G469" s="136"/>
      <c r="H469" s="215"/>
      <c r="I469" s="215"/>
      <c r="J469" s="215"/>
      <c r="K469" s="135"/>
      <c r="L469" s="144"/>
      <c r="M469" s="192"/>
      <c r="N469" s="192"/>
      <c r="O469" s="192"/>
      <c r="P469" s="192"/>
      <c r="Q469" s="182"/>
      <c r="R469" s="135"/>
      <c r="S469" s="135"/>
      <c r="T469" s="135"/>
      <c r="U469" s="192"/>
      <c r="V469" s="192"/>
      <c r="W469" s="135"/>
      <c r="X469" s="182"/>
      <c r="Y469" s="136"/>
      <c r="Z469" s="136"/>
      <c r="AA469" s="136"/>
      <c r="AB469" s="136"/>
      <c r="AC469" s="135"/>
      <c r="AD469" s="137"/>
      <c r="AE469" s="209"/>
      <c r="AF469" s="209"/>
      <c r="AG469" s="138"/>
      <c r="AH469" s="205"/>
      <c r="AI469" s="139"/>
      <c r="AJ469" s="136"/>
      <c r="AK469" s="140"/>
      <c r="AL469" s="136"/>
      <c r="AM469" s="136"/>
      <c r="AN469" s="136"/>
      <c r="AO469" s="136"/>
      <c r="AP469" s="183"/>
      <c r="AQ469" s="183"/>
      <c r="AR469" s="183"/>
      <c r="AS469" s="136"/>
      <c r="AT469" s="136"/>
      <c r="AU469" s="136"/>
      <c r="AV469" s="136"/>
      <c r="AW469" s="136"/>
      <c r="AX469" s="216"/>
      <c r="AY469" s="216"/>
      <c r="AZ469" s="216"/>
      <c r="BA469" s="136"/>
      <c r="BB469" s="136"/>
      <c r="BC469" s="136"/>
      <c r="BD469" s="136"/>
    </row>
    <row r="470" spans="4:56" ht="24" customHeight="1">
      <c r="D470" s="194"/>
      <c r="E470" s="135"/>
      <c r="F470" s="136"/>
      <c r="G470" s="136"/>
      <c r="H470" s="215"/>
      <c r="I470" s="215"/>
      <c r="J470" s="215"/>
      <c r="K470" s="135"/>
      <c r="L470" s="144"/>
      <c r="M470" s="192"/>
      <c r="N470" s="192"/>
      <c r="O470" s="192"/>
      <c r="P470" s="192"/>
      <c r="Q470" s="182"/>
      <c r="R470" s="135"/>
      <c r="S470" s="135"/>
      <c r="T470" s="135"/>
      <c r="U470" s="192"/>
      <c r="V470" s="192"/>
      <c r="W470" s="135"/>
      <c r="X470" s="182"/>
      <c r="Y470" s="136"/>
      <c r="Z470" s="136"/>
      <c r="AA470" s="136"/>
      <c r="AB470" s="136"/>
      <c r="AC470" s="135"/>
      <c r="AD470" s="137"/>
      <c r="AE470" s="209"/>
      <c r="AF470" s="209"/>
      <c r="AG470" s="138"/>
      <c r="AH470" s="205"/>
      <c r="AI470" s="139"/>
      <c r="AJ470" s="136"/>
      <c r="AK470" s="140"/>
      <c r="AL470" s="136"/>
      <c r="AM470" s="136"/>
      <c r="AN470" s="136"/>
      <c r="AO470" s="136"/>
      <c r="AP470" s="183"/>
      <c r="AQ470" s="183"/>
      <c r="AR470" s="183"/>
      <c r="AS470" s="136"/>
      <c r="AT470" s="136"/>
      <c r="AU470" s="136"/>
      <c r="AV470" s="136"/>
      <c r="AW470" s="136"/>
      <c r="AX470" s="216"/>
      <c r="AY470" s="216"/>
      <c r="AZ470" s="216"/>
      <c r="BA470" s="136"/>
      <c r="BB470" s="136"/>
      <c r="BC470" s="136"/>
      <c r="BD470" s="136"/>
    </row>
    <row r="471" spans="4:56" ht="24" customHeight="1">
      <c r="D471" s="194"/>
      <c r="E471" s="135"/>
      <c r="F471" s="136"/>
      <c r="G471" s="136"/>
      <c r="H471" s="215"/>
      <c r="I471" s="215"/>
      <c r="J471" s="215"/>
      <c r="K471" s="135"/>
      <c r="L471" s="144"/>
      <c r="M471" s="192"/>
      <c r="N471" s="192"/>
      <c r="O471" s="192"/>
      <c r="P471" s="192"/>
      <c r="Q471" s="182"/>
      <c r="R471" s="135"/>
      <c r="S471" s="135"/>
      <c r="T471" s="135"/>
      <c r="U471" s="192"/>
      <c r="V471" s="192"/>
      <c r="W471" s="135"/>
      <c r="X471" s="182"/>
      <c r="Y471" s="136"/>
      <c r="Z471" s="136"/>
      <c r="AA471" s="136"/>
      <c r="AB471" s="136"/>
      <c r="AC471" s="135"/>
      <c r="AD471" s="137"/>
      <c r="AE471" s="209"/>
      <c r="AF471" s="209"/>
      <c r="AG471" s="138"/>
      <c r="AH471" s="205"/>
      <c r="AI471" s="139"/>
      <c r="AJ471" s="136"/>
      <c r="AK471" s="140"/>
      <c r="AL471" s="136"/>
      <c r="AM471" s="136"/>
      <c r="AN471" s="136"/>
      <c r="AO471" s="136"/>
      <c r="AP471" s="183"/>
      <c r="AQ471" s="183"/>
      <c r="AR471" s="183"/>
      <c r="AS471" s="136"/>
      <c r="AT471" s="136"/>
      <c r="AU471" s="136"/>
      <c r="AV471" s="136"/>
      <c r="AW471" s="136"/>
      <c r="AX471" s="216"/>
      <c r="AY471" s="216"/>
      <c r="AZ471" s="216"/>
      <c r="BA471" s="136"/>
      <c r="BB471" s="136"/>
      <c r="BC471" s="136"/>
      <c r="BD471" s="136"/>
    </row>
    <row r="472" spans="4:56" ht="24" customHeight="1">
      <c r="D472" s="194"/>
      <c r="E472" s="135"/>
      <c r="F472" s="136"/>
      <c r="G472" s="136"/>
      <c r="H472" s="215"/>
      <c r="I472" s="215"/>
      <c r="J472" s="215"/>
      <c r="K472" s="135"/>
      <c r="L472" s="144"/>
      <c r="M472" s="192"/>
      <c r="N472" s="192"/>
      <c r="O472" s="192"/>
      <c r="P472" s="192"/>
      <c r="Q472" s="182"/>
      <c r="R472" s="135"/>
      <c r="S472" s="135"/>
      <c r="T472" s="135"/>
      <c r="U472" s="192"/>
      <c r="V472" s="192"/>
      <c r="W472" s="135"/>
      <c r="X472" s="182"/>
      <c r="Y472" s="136"/>
      <c r="Z472" s="136"/>
      <c r="AA472" s="136"/>
      <c r="AB472" s="136"/>
      <c r="AC472" s="135"/>
      <c r="AD472" s="137"/>
      <c r="AE472" s="209"/>
      <c r="AF472" s="209"/>
      <c r="AG472" s="138"/>
      <c r="AH472" s="205"/>
      <c r="AI472" s="139"/>
      <c r="AJ472" s="136"/>
      <c r="AK472" s="140"/>
      <c r="AL472" s="136"/>
      <c r="AM472" s="136"/>
      <c r="AN472" s="136"/>
      <c r="AO472" s="136"/>
      <c r="AP472" s="183"/>
      <c r="AQ472" s="183"/>
      <c r="AR472" s="183"/>
      <c r="AS472" s="136"/>
      <c r="AT472" s="136"/>
      <c r="AU472" s="136"/>
      <c r="AV472" s="136"/>
      <c r="AW472" s="136"/>
      <c r="AX472" s="216"/>
      <c r="AY472" s="216"/>
      <c r="AZ472" s="216"/>
      <c r="BA472" s="136"/>
      <c r="BB472" s="136"/>
      <c r="BC472" s="136"/>
      <c r="BD472" s="136"/>
    </row>
    <row r="473" spans="4:56" ht="24" customHeight="1">
      <c r="D473" s="194"/>
      <c r="E473" s="135"/>
      <c r="F473" s="136"/>
      <c r="G473" s="136"/>
      <c r="H473" s="215"/>
      <c r="I473" s="215"/>
      <c r="J473" s="215"/>
      <c r="K473" s="135"/>
      <c r="L473" s="144"/>
      <c r="M473" s="192"/>
      <c r="N473" s="192"/>
      <c r="O473" s="192"/>
      <c r="P473" s="192"/>
      <c r="Q473" s="182"/>
      <c r="R473" s="135"/>
      <c r="S473" s="135"/>
      <c r="T473" s="135"/>
      <c r="U473" s="192"/>
      <c r="V473" s="192"/>
      <c r="W473" s="135"/>
      <c r="X473" s="182"/>
      <c r="Y473" s="136"/>
      <c r="Z473" s="136"/>
      <c r="AA473" s="136"/>
      <c r="AB473" s="136"/>
      <c r="AC473" s="135"/>
      <c r="AD473" s="137"/>
      <c r="AE473" s="209"/>
      <c r="AF473" s="209"/>
      <c r="AG473" s="138"/>
      <c r="AH473" s="205"/>
      <c r="AI473" s="139"/>
      <c r="AJ473" s="136"/>
      <c r="AK473" s="140"/>
      <c r="AL473" s="136"/>
      <c r="AM473" s="136"/>
      <c r="AN473" s="136"/>
      <c r="AO473" s="136"/>
      <c r="AP473" s="183"/>
      <c r="AQ473" s="183"/>
      <c r="AR473" s="183"/>
      <c r="AS473" s="136"/>
      <c r="AT473" s="136"/>
      <c r="AU473" s="136"/>
      <c r="AV473" s="136"/>
      <c r="AW473" s="136"/>
      <c r="AX473" s="216"/>
      <c r="AY473" s="216"/>
      <c r="AZ473" s="216"/>
      <c r="BA473" s="136"/>
      <c r="BB473" s="136"/>
      <c r="BC473" s="136"/>
      <c r="BD473" s="136"/>
    </row>
    <row r="474" spans="4:56" ht="24" customHeight="1">
      <c r="D474" s="194"/>
      <c r="E474" s="135"/>
      <c r="F474" s="136"/>
      <c r="G474" s="136"/>
      <c r="H474" s="215"/>
      <c r="I474" s="215"/>
      <c r="J474" s="215"/>
      <c r="K474" s="135"/>
      <c r="L474" s="144"/>
      <c r="M474" s="192"/>
      <c r="N474" s="192"/>
      <c r="O474" s="192"/>
      <c r="P474" s="192"/>
      <c r="Q474" s="182"/>
      <c r="R474" s="135"/>
      <c r="S474" s="135"/>
      <c r="T474" s="135"/>
      <c r="U474" s="192"/>
      <c r="V474" s="192"/>
      <c r="W474" s="135"/>
      <c r="X474" s="182"/>
      <c r="Y474" s="136"/>
      <c r="Z474" s="136"/>
      <c r="AA474" s="136"/>
      <c r="AB474" s="136"/>
      <c r="AC474" s="135"/>
      <c r="AD474" s="137"/>
      <c r="AE474" s="209"/>
      <c r="AF474" s="209"/>
      <c r="AG474" s="138"/>
      <c r="AH474" s="205"/>
      <c r="AI474" s="139"/>
      <c r="AJ474" s="136"/>
      <c r="AK474" s="140"/>
      <c r="AL474" s="136"/>
      <c r="AM474" s="136"/>
      <c r="AN474" s="136"/>
      <c r="AO474" s="136"/>
      <c r="AP474" s="183"/>
      <c r="AQ474" s="183"/>
      <c r="AR474" s="183"/>
      <c r="AS474" s="136"/>
      <c r="AT474" s="136"/>
      <c r="AU474" s="136"/>
      <c r="AV474" s="136"/>
      <c r="AW474" s="136"/>
      <c r="AX474" s="216"/>
      <c r="AY474" s="216"/>
      <c r="AZ474" s="216"/>
      <c r="BA474" s="136"/>
      <c r="BB474" s="136"/>
      <c r="BC474" s="136"/>
      <c r="BD474" s="136"/>
    </row>
    <row r="475" spans="4:56" ht="24" customHeight="1">
      <c r="D475" s="194"/>
      <c r="E475" s="135"/>
      <c r="F475" s="136"/>
      <c r="G475" s="136"/>
      <c r="H475" s="215"/>
      <c r="I475" s="215"/>
      <c r="J475" s="215"/>
      <c r="K475" s="135"/>
      <c r="L475" s="144"/>
      <c r="M475" s="192"/>
      <c r="N475" s="192"/>
      <c r="O475" s="192"/>
      <c r="P475" s="192"/>
      <c r="Q475" s="182"/>
      <c r="R475" s="135"/>
      <c r="S475" s="135"/>
      <c r="T475" s="135"/>
      <c r="U475" s="192"/>
      <c r="V475" s="192"/>
      <c r="W475" s="135"/>
      <c r="X475" s="182"/>
      <c r="Y475" s="136"/>
      <c r="Z475" s="136"/>
      <c r="AA475" s="136"/>
      <c r="AB475" s="136"/>
      <c r="AC475" s="135"/>
      <c r="AD475" s="137"/>
      <c r="AE475" s="209"/>
      <c r="AF475" s="209"/>
      <c r="AG475" s="138"/>
      <c r="AH475" s="205"/>
      <c r="AI475" s="139"/>
      <c r="AJ475" s="136"/>
      <c r="AK475" s="140"/>
      <c r="AL475" s="136"/>
      <c r="AM475" s="136"/>
      <c r="AN475" s="136"/>
      <c r="AO475" s="136"/>
      <c r="AP475" s="183"/>
      <c r="AQ475" s="183"/>
      <c r="AR475" s="183"/>
      <c r="AS475" s="136"/>
      <c r="AT475" s="136"/>
      <c r="AU475" s="136"/>
      <c r="AV475" s="136"/>
      <c r="AW475" s="136"/>
      <c r="AX475" s="216"/>
      <c r="AY475" s="216"/>
      <c r="AZ475" s="216"/>
      <c r="BA475" s="136"/>
      <c r="BB475" s="136"/>
      <c r="BC475" s="136"/>
      <c r="BD475" s="136"/>
    </row>
    <row r="476" spans="4:56" ht="24" customHeight="1">
      <c r="D476" s="194"/>
      <c r="E476" s="135"/>
      <c r="F476" s="136"/>
      <c r="G476" s="136"/>
      <c r="H476" s="215"/>
      <c r="I476" s="215"/>
      <c r="J476" s="215"/>
      <c r="K476" s="135"/>
      <c r="L476" s="144"/>
      <c r="M476" s="192"/>
      <c r="N476" s="192"/>
      <c r="O476" s="192"/>
      <c r="P476" s="192"/>
      <c r="Q476" s="182"/>
      <c r="R476" s="135"/>
      <c r="S476" s="135"/>
      <c r="T476" s="135"/>
      <c r="U476" s="192"/>
      <c r="V476" s="192"/>
      <c r="W476" s="135"/>
      <c r="X476" s="182"/>
      <c r="Y476" s="136"/>
      <c r="Z476" s="136"/>
      <c r="AA476" s="136"/>
      <c r="AB476" s="136"/>
      <c r="AC476" s="135"/>
      <c r="AD476" s="137"/>
      <c r="AE476" s="209"/>
      <c r="AF476" s="209"/>
      <c r="AG476" s="138"/>
      <c r="AH476" s="205"/>
      <c r="AI476" s="139"/>
      <c r="AJ476" s="136"/>
      <c r="AK476" s="140"/>
      <c r="AL476" s="136"/>
      <c r="AM476" s="136"/>
      <c r="AN476" s="136"/>
      <c r="AO476" s="136"/>
      <c r="AP476" s="183"/>
      <c r="AQ476" s="183"/>
      <c r="AR476" s="183"/>
      <c r="AS476" s="136"/>
      <c r="AT476" s="136"/>
      <c r="AU476" s="136"/>
      <c r="AV476" s="136"/>
      <c r="AW476" s="136"/>
      <c r="AX476" s="216"/>
      <c r="AY476" s="216"/>
      <c r="AZ476" s="216"/>
      <c r="BA476" s="136"/>
      <c r="BB476" s="136"/>
      <c r="BC476" s="136"/>
      <c r="BD476" s="136"/>
    </row>
    <row r="477" spans="4:56" ht="24" customHeight="1">
      <c r="D477" s="194"/>
      <c r="E477" s="135"/>
      <c r="F477" s="136"/>
      <c r="G477" s="136"/>
      <c r="H477" s="215"/>
      <c r="I477" s="215"/>
      <c r="J477" s="215"/>
      <c r="K477" s="135"/>
      <c r="L477" s="144"/>
      <c r="M477" s="192"/>
      <c r="N477" s="192"/>
      <c r="O477" s="192"/>
      <c r="P477" s="192"/>
      <c r="Q477" s="182"/>
      <c r="R477" s="135"/>
      <c r="S477" s="135"/>
      <c r="T477" s="135"/>
      <c r="U477" s="192"/>
      <c r="V477" s="192"/>
      <c r="W477" s="135"/>
      <c r="X477" s="182"/>
      <c r="Y477" s="136"/>
      <c r="Z477" s="136"/>
      <c r="AA477" s="136"/>
      <c r="AB477" s="136"/>
      <c r="AC477" s="135"/>
      <c r="AD477" s="137"/>
      <c r="AE477" s="209"/>
      <c r="AF477" s="209"/>
      <c r="AG477" s="138"/>
      <c r="AH477" s="205"/>
      <c r="AI477" s="139"/>
      <c r="AJ477" s="136"/>
      <c r="AK477" s="140"/>
      <c r="AL477" s="136"/>
      <c r="AM477" s="136"/>
      <c r="AN477" s="136"/>
      <c r="AO477" s="136"/>
      <c r="AP477" s="183"/>
      <c r="AQ477" s="183"/>
      <c r="AR477" s="183"/>
      <c r="AS477" s="136"/>
      <c r="AT477" s="136"/>
      <c r="AU477" s="136"/>
      <c r="AV477" s="136"/>
      <c r="AW477" s="136"/>
      <c r="AX477" s="216"/>
      <c r="AY477" s="216"/>
      <c r="AZ477" s="216"/>
      <c r="BA477" s="136"/>
      <c r="BB477" s="136"/>
      <c r="BC477" s="136"/>
      <c r="BD477" s="136"/>
    </row>
    <row r="478" spans="4:56" ht="24" customHeight="1">
      <c r="D478" s="194"/>
      <c r="E478" s="135"/>
      <c r="F478" s="136"/>
      <c r="G478" s="136"/>
      <c r="H478" s="215"/>
      <c r="I478" s="215"/>
      <c r="J478" s="215"/>
      <c r="K478" s="135"/>
      <c r="L478" s="144"/>
      <c r="M478" s="192"/>
      <c r="N478" s="192"/>
      <c r="O478" s="192"/>
      <c r="P478" s="192"/>
      <c r="Q478" s="182"/>
      <c r="R478" s="135"/>
      <c r="S478" s="135"/>
      <c r="T478" s="135"/>
      <c r="U478" s="192"/>
      <c r="V478" s="192"/>
      <c r="W478" s="135"/>
      <c r="X478" s="182"/>
      <c r="Y478" s="136"/>
      <c r="Z478" s="136"/>
      <c r="AA478" s="136"/>
      <c r="AB478" s="136"/>
      <c r="AC478" s="135"/>
      <c r="AD478" s="137"/>
      <c r="AE478" s="209"/>
      <c r="AF478" s="209"/>
      <c r="AG478" s="138"/>
      <c r="AH478" s="205"/>
      <c r="AI478" s="139"/>
      <c r="AJ478" s="136"/>
      <c r="AK478" s="140"/>
      <c r="AL478" s="136"/>
      <c r="AM478" s="136"/>
      <c r="AN478" s="136"/>
      <c r="AO478" s="136"/>
      <c r="AP478" s="183"/>
      <c r="AQ478" s="183"/>
      <c r="AR478" s="183"/>
      <c r="AS478" s="136"/>
      <c r="AT478" s="136"/>
      <c r="AU478" s="136"/>
      <c r="AV478" s="136"/>
      <c r="AW478" s="136"/>
      <c r="AX478" s="216"/>
      <c r="AY478" s="216"/>
      <c r="AZ478" s="216"/>
      <c r="BA478" s="136"/>
      <c r="BB478" s="136"/>
      <c r="BC478" s="136"/>
      <c r="BD478" s="136"/>
    </row>
    <row r="479" spans="4:56" ht="24" customHeight="1">
      <c r="D479" s="194"/>
      <c r="E479" s="135"/>
      <c r="F479" s="136"/>
      <c r="G479" s="136"/>
      <c r="H479" s="215"/>
      <c r="I479" s="215"/>
      <c r="J479" s="215"/>
      <c r="K479" s="135"/>
      <c r="L479" s="144"/>
      <c r="M479" s="192"/>
      <c r="N479" s="192"/>
      <c r="O479" s="192"/>
      <c r="P479" s="192"/>
      <c r="Q479" s="182"/>
      <c r="R479" s="135"/>
      <c r="S479" s="135"/>
      <c r="T479" s="135"/>
      <c r="U479" s="192"/>
      <c r="V479" s="192"/>
      <c r="W479" s="135"/>
      <c r="X479" s="182"/>
      <c r="Y479" s="136"/>
      <c r="Z479" s="136"/>
      <c r="AA479" s="136"/>
      <c r="AB479" s="136"/>
      <c r="AC479" s="135"/>
      <c r="AD479" s="137"/>
      <c r="AE479" s="209"/>
      <c r="AF479" s="209"/>
      <c r="AG479" s="138"/>
      <c r="AH479" s="205"/>
      <c r="AI479" s="139"/>
      <c r="AJ479" s="136"/>
      <c r="AK479" s="140"/>
      <c r="AL479" s="136"/>
      <c r="AM479" s="136"/>
      <c r="AN479" s="136"/>
      <c r="AO479" s="136"/>
      <c r="AP479" s="183"/>
      <c r="AQ479" s="183"/>
      <c r="AR479" s="183"/>
      <c r="AS479" s="136"/>
      <c r="AT479" s="136"/>
      <c r="AU479" s="136"/>
      <c r="AV479" s="136"/>
      <c r="AW479" s="136"/>
      <c r="AX479" s="216"/>
      <c r="AY479" s="216"/>
      <c r="AZ479" s="216"/>
      <c r="BA479" s="136"/>
      <c r="BB479" s="136"/>
      <c r="BC479" s="136"/>
      <c r="BD479" s="136"/>
    </row>
    <row r="480" spans="4:56" ht="24" customHeight="1">
      <c r="D480" s="194"/>
      <c r="E480" s="135"/>
      <c r="F480" s="136"/>
      <c r="G480" s="136"/>
      <c r="H480" s="215"/>
      <c r="I480" s="215"/>
      <c r="J480" s="215"/>
      <c r="K480" s="135"/>
      <c r="L480" s="144"/>
      <c r="M480" s="192"/>
      <c r="N480" s="192"/>
      <c r="O480" s="192"/>
      <c r="P480" s="192"/>
      <c r="Q480" s="182"/>
      <c r="R480" s="135"/>
      <c r="S480" s="135"/>
      <c r="T480" s="135"/>
      <c r="U480" s="192"/>
      <c r="V480" s="192"/>
      <c r="W480" s="135"/>
      <c r="X480" s="182"/>
      <c r="Y480" s="136"/>
      <c r="Z480" s="136"/>
      <c r="AA480" s="136"/>
      <c r="AB480" s="136"/>
      <c r="AC480" s="135"/>
      <c r="AD480" s="137"/>
      <c r="AE480" s="209"/>
      <c r="AF480" s="209"/>
      <c r="AG480" s="138"/>
      <c r="AH480" s="205"/>
      <c r="AI480" s="139"/>
      <c r="AJ480" s="136"/>
      <c r="AK480" s="140"/>
      <c r="AL480" s="136"/>
      <c r="AM480" s="136"/>
      <c r="AN480" s="136"/>
      <c r="AO480" s="136"/>
      <c r="AP480" s="183"/>
      <c r="AQ480" s="183"/>
      <c r="AR480" s="183"/>
      <c r="AS480" s="136"/>
      <c r="AT480" s="136"/>
      <c r="AU480" s="136"/>
      <c r="AV480" s="136"/>
      <c r="AW480" s="136"/>
      <c r="AX480" s="216"/>
      <c r="AY480" s="216"/>
      <c r="AZ480" s="216"/>
      <c r="BA480" s="136"/>
      <c r="BB480" s="136"/>
      <c r="BC480" s="136"/>
      <c r="BD480" s="136"/>
    </row>
    <row r="481" spans="4:56" ht="24" customHeight="1">
      <c r="D481" s="194"/>
      <c r="E481" s="135"/>
      <c r="F481" s="136"/>
      <c r="G481" s="136"/>
      <c r="H481" s="215"/>
      <c r="I481" s="215"/>
      <c r="J481" s="215"/>
      <c r="K481" s="135"/>
      <c r="L481" s="144"/>
      <c r="M481" s="192"/>
      <c r="N481" s="192"/>
      <c r="O481" s="192"/>
      <c r="P481" s="192"/>
      <c r="Q481" s="182"/>
      <c r="R481" s="135"/>
      <c r="S481" s="135"/>
      <c r="T481" s="135"/>
      <c r="U481" s="192"/>
      <c r="V481" s="192"/>
      <c r="W481" s="135"/>
      <c r="X481" s="182"/>
      <c r="Y481" s="136"/>
      <c r="Z481" s="136"/>
      <c r="AA481" s="136"/>
      <c r="AB481" s="136"/>
      <c r="AC481" s="135"/>
      <c r="AD481" s="137"/>
      <c r="AE481" s="209"/>
      <c r="AF481" s="209"/>
      <c r="AG481" s="138"/>
      <c r="AH481" s="205"/>
      <c r="AI481" s="139"/>
      <c r="AJ481" s="136"/>
      <c r="AK481" s="140"/>
      <c r="AL481" s="136"/>
      <c r="AM481" s="136"/>
      <c r="AN481" s="136"/>
      <c r="AO481" s="136"/>
      <c r="AP481" s="183"/>
      <c r="AQ481" s="183"/>
      <c r="AR481" s="183"/>
      <c r="AS481" s="136"/>
      <c r="AT481" s="136"/>
      <c r="AU481" s="136"/>
      <c r="AV481" s="136"/>
      <c r="AW481" s="136"/>
      <c r="AX481" s="216"/>
      <c r="AY481" s="216"/>
      <c r="AZ481" s="216"/>
      <c r="BA481" s="136"/>
      <c r="BB481" s="136"/>
      <c r="BC481" s="136"/>
      <c r="BD481" s="136"/>
    </row>
    <row r="482" spans="4:56" ht="24" customHeight="1">
      <c r="D482" s="194"/>
      <c r="E482" s="135"/>
      <c r="F482" s="136"/>
      <c r="G482" s="136"/>
      <c r="H482" s="215"/>
      <c r="I482" s="215"/>
      <c r="J482" s="215"/>
      <c r="K482" s="135"/>
      <c r="L482" s="144"/>
      <c r="M482" s="192"/>
      <c r="N482" s="192"/>
      <c r="O482" s="192"/>
      <c r="P482" s="192"/>
      <c r="Q482" s="182"/>
      <c r="R482" s="135"/>
      <c r="S482" s="135"/>
      <c r="T482" s="135"/>
      <c r="U482" s="192"/>
      <c r="V482" s="192"/>
      <c r="W482" s="135"/>
      <c r="X482" s="182"/>
      <c r="Y482" s="136"/>
      <c r="Z482" s="136"/>
      <c r="AA482" s="136"/>
      <c r="AB482" s="136"/>
      <c r="AC482" s="135"/>
      <c r="AD482" s="137"/>
      <c r="AE482" s="209"/>
      <c r="AF482" s="209"/>
      <c r="AG482" s="138"/>
      <c r="AH482" s="205"/>
      <c r="AI482" s="139"/>
      <c r="AJ482" s="136"/>
      <c r="AK482" s="140"/>
      <c r="AL482" s="136"/>
      <c r="AM482" s="136"/>
      <c r="AN482" s="136"/>
      <c r="AO482" s="136"/>
      <c r="AP482" s="183"/>
      <c r="AQ482" s="183"/>
      <c r="AR482" s="183"/>
      <c r="AS482" s="136"/>
      <c r="AT482" s="136"/>
      <c r="AU482" s="136"/>
      <c r="AV482" s="136"/>
      <c r="AW482" s="136"/>
      <c r="AX482" s="216"/>
      <c r="AY482" s="216"/>
      <c r="AZ482" s="216"/>
      <c r="BA482" s="136"/>
      <c r="BB482" s="136"/>
      <c r="BC482" s="136"/>
      <c r="BD482" s="136"/>
    </row>
    <row r="483" spans="4:56" ht="24" customHeight="1">
      <c r="D483" s="194"/>
      <c r="E483" s="135"/>
      <c r="F483" s="136"/>
      <c r="G483" s="136"/>
      <c r="H483" s="215"/>
      <c r="I483" s="215"/>
      <c r="J483" s="215"/>
      <c r="K483" s="135"/>
      <c r="L483" s="144"/>
      <c r="M483" s="192"/>
      <c r="N483" s="192"/>
      <c r="O483" s="192"/>
      <c r="P483" s="192"/>
      <c r="Q483" s="182"/>
      <c r="R483" s="135"/>
      <c r="S483" s="135"/>
      <c r="T483" s="135"/>
      <c r="U483" s="192"/>
      <c r="V483" s="192"/>
      <c r="W483" s="135"/>
      <c r="X483" s="182"/>
      <c r="Y483" s="136"/>
      <c r="Z483" s="136"/>
      <c r="AA483" s="136"/>
      <c r="AB483" s="136"/>
      <c r="AC483" s="135"/>
      <c r="AD483" s="137"/>
      <c r="AE483" s="209"/>
      <c r="AF483" s="209"/>
      <c r="AG483" s="138"/>
      <c r="AH483" s="205"/>
      <c r="AI483" s="139"/>
      <c r="AJ483" s="136"/>
      <c r="AK483" s="140"/>
      <c r="AL483" s="136"/>
      <c r="AM483" s="136"/>
      <c r="AN483" s="136"/>
      <c r="AO483" s="136"/>
      <c r="AP483" s="183"/>
      <c r="AQ483" s="183"/>
      <c r="AR483" s="183"/>
      <c r="AS483" s="136"/>
      <c r="AT483" s="136"/>
      <c r="AU483" s="136"/>
      <c r="AV483" s="136"/>
      <c r="AW483" s="136"/>
      <c r="AX483" s="216"/>
      <c r="AY483" s="216"/>
      <c r="AZ483" s="216"/>
      <c r="BA483" s="136"/>
      <c r="BB483" s="136"/>
      <c r="BC483" s="136"/>
      <c r="BD483" s="136"/>
    </row>
    <row r="484" spans="4:56" ht="24" customHeight="1">
      <c r="D484" s="194"/>
      <c r="E484" s="135"/>
      <c r="F484" s="136"/>
      <c r="G484" s="136"/>
      <c r="H484" s="215"/>
      <c r="I484" s="215"/>
      <c r="J484" s="215"/>
      <c r="K484" s="135"/>
      <c r="L484" s="144"/>
      <c r="M484" s="192"/>
      <c r="N484" s="192"/>
      <c r="O484" s="192"/>
      <c r="P484" s="192"/>
      <c r="Q484" s="182"/>
      <c r="R484" s="135"/>
      <c r="S484" s="135"/>
      <c r="T484" s="135"/>
      <c r="U484" s="192"/>
      <c r="V484" s="192"/>
      <c r="W484" s="135"/>
      <c r="X484" s="182"/>
      <c r="Y484" s="136"/>
      <c r="Z484" s="136"/>
      <c r="AA484" s="136"/>
      <c r="AB484" s="136"/>
      <c r="AC484" s="135"/>
      <c r="AD484" s="137"/>
      <c r="AE484" s="209"/>
      <c r="AF484" s="209"/>
      <c r="AG484" s="138"/>
      <c r="AH484" s="205"/>
      <c r="AI484" s="139"/>
      <c r="AJ484" s="136"/>
      <c r="AK484" s="140"/>
      <c r="AL484" s="136"/>
      <c r="AM484" s="136"/>
      <c r="AN484" s="136"/>
      <c r="AO484" s="136"/>
      <c r="AP484" s="183"/>
      <c r="AQ484" s="183"/>
      <c r="AR484" s="183"/>
      <c r="AS484" s="136"/>
      <c r="AT484" s="136"/>
      <c r="AU484" s="136"/>
      <c r="AV484" s="136"/>
      <c r="AW484" s="136"/>
      <c r="AX484" s="216"/>
      <c r="AY484" s="216"/>
      <c r="AZ484" s="216"/>
      <c r="BA484" s="136"/>
      <c r="BB484" s="136"/>
      <c r="BC484" s="136"/>
      <c r="BD484" s="136"/>
    </row>
    <row r="485" spans="4:56" ht="24" customHeight="1">
      <c r="D485" s="194"/>
      <c r="E485" s="135"/>
      <c r="F485" s="136"/>
      <c r="G485" s="136"/>
      <c r="H485" s="215"/>
      <c r="I485" s="215"/>
      <c r="J485" s="215"/>
      <c r="K485" s="135"/>
      <c r="L485" s="144"/>
      <c r="M485" s="192"/>
      <c r="N485" s="192"/>
      <c r="O485" s="192"/>
      <c r="P485" s="192"/>
      <c r="Q485" s="182"/>
      <c r="R485" s="135"/>
      <c r="S485" s="135"/>
      <c r="T485" s="135"/>
      <c r="U485" s="192"/>
      <c r="V485" s="192"/>
      <c r="W485" s="135"/>
      <c r="X485" s="182"/>
      <c r="Y485" s="136"/>
      <c r="Z485" s="136"/>
      <c r="AA485" s="136"/>
      <c r="AB485" s="136"/>
      <c r="AC485" s="135"/>
      <c r="AD485" s="137"/>
      <c r="AE485" s="209"/>
      <c r="AF485" s="209"/>
      <c r="AG485" s="138"/>
      <c r="AH485" s="205"/>
      <c r="AI485" s="139"/>
      <c r="AJ485" s="136"/>
      <c r="AK485" s="140"/>
      <c r="AL485" s="136"/>
      <c r="AM485" s="136"/>
      <c r="AN485" s="136"/>
      <c r="AO485" s="136"/>
      <c r="AP485" s="183"/>
      <c r="AQ485" s="183"/>
      <c r="AR485" s="183"/>
      <c r="AS485" s="136"/>
      <c r="AT485" s="136"/>
      <c r="AU485" s="136"/>
      <c r="AV485" s="136"/>
      <c r="AW485" s="136"/>
      <c r="AX485" s="216"/>
      <c r="AY485" s="216"/>
      <c r="AZ485" s="216"/>
      <c r="BA485" s="136"/>
      <c r="BB485" s="136"/>
      <c r="BC485" s="136"/>
      <c r="BD485" s="136"/>
    </row>
    <row r="486" spans="4:56" ht="24" customHeight="1">
      <c r="D486" s="194"/>
      <c r="E486" s="135"/>
      <c r="F486" s="136"/>
      <c r="G486" s="136"/>
      <c r="H486" s="215"/>
      <c r="I486" s="215"/>
      <c r="J486" s="215"/>
      <c r="K486" s="135"/>
      <c r="L486" s="144"/>
      <c r="M486" s="192"/>
      <c r="N486" s="192"/>
      <c r="O486" s="192"/>
      <c r="P486" s="192"/>
      <c r="Q486" s="182"/>
      <c r="R486" s="135"/>
      <c r="S486" s="135"/>
      <c r="T486" s="135"/>
      <c r="U486" s="192"/>
      <c r="V486" s="192"/>
      <c r="W486" s="135"/>
      <c r="X486" s="182"/>
      <c r="Y486" s="136"/>
      <c r="Z486" s="136"/>
      <c r="AA486" s="136"/>
      <c r="AB486" s="136"/>
      <c r="AC486" s="135"/>
      <c r="AD486" s="137"/>
      <c r="AE486" s="209"/>
      <c r="AF486" s="209"/>
      <c r="AG486" s="138"/>
      <c r="AH486" s="205"/>
      <c r="AI486" s="139"/>
      <c r="AJ486" s="136"/>
      <c r="AK486" s="140"/>
      <c r="AL486" s="136"/>
      <c r="AM486" s="136"/>
      <c r="AN486" s="136"/>
      <c r="AO486" s="136"/>
      <c r="AP486" s="183"/>
      <c r="AQ486" s="183"/>
      <c r="AR486" s="183"/>
      <c r="AS486" s="136"/>
      <c r="AT486" s="136"/>
      <c r="AU486" s="136"/>
      <c r="AV486" s="136"/>
      <c r="AW486" s="136"/>
      <c r="AX486" s="216"/>
      <c r="AY486" s="216"/>
      <c r="AZ486" s="216"/>
      <c r="BA486" s="136"/>
      <c r="BB486" s="136"/>
      <c r="BC486" s="136"/>
      <c r="BD486" s="136"/>
    </row>
    <row r="487" spans="4:56" ht="24" customHeight="1">
      <c r="D487" s="194"/>
      <c r="E487" s="135"/>
      <c r="F487" s="136"/>
      <c r="G487" s="136"/>
      <c r="H487" s="215"/>
      <c r="I487" s="215"/>
      <c r="J487" s="215"/>
      <c r="K487" s="135"/>
      <c r="L487" s="144"/>
      <c r="M487" s="192"/>
      <c r="N487" s="192"/>
      <c r="O487" s="192"/>
      <c r="P487" s="192"/>
      <c r="Q487" s="182"/>
      <c r="R487" s="135"/>
      <c r="S487" s="135"/>
      <c r="T487" s="135"/>
      <c r="U487" s="192"/>
      <c r="V487" s="192"/>
      <c r="W487" s="135"/>
      <c r="X487" s="182"/>
      <c r="Y487" s="136"/>
      <c r="Z487" s="136"/>
      <c r="AA487" s="136"/>
      <c r="AB487" s="136"/>
      <c r="AC487" s="135"/>
      <c r="AD487" s="137"/>
      <c r="AE487" s="209"/>
      <c r="AF487" s="209"/>
      <c r="AG487" s="138"/>
      <c r="AH487" s="205"/>
      <c r="AI487" s="139"/>
      <c r="AJ487" s="136"/>
      <c r="AK487" s="140"/>
      <c r="AL487" s="136"/>
      <c r="AM487" s="136"/>
      <c r="AN487" s="136"/>
      <c r="AO487" s="136"/>
      <c r="AP487" s="183"/>
      <c r="AQ487" s="183"/>
      <c r="AR487" s="183"/>
      <c r="AS487" s="136"/>
      <c r="AT487" s="136"/>
      <c r="AU487" s="136"/>
      <c r="AV487" s="136"/>
      <c r="AW487" s="136"/>
      <c r="AX487" s="216"/>
      <c r="AY487" s="216"/>
      <c r="AZ487" s="216"/>
      <c r="BA487" s="136"/>
      <c r="BB487" s="136"/>
      <c r="BC487" s="136"/>
      <c r="BD487" s="136"/>
    </row>
    <row r="488" spans="4:56" ht="24" customHeight="1">
      <c r="D488" s="194"/>
      <c r="E488" s="135"/>
      <c r="F488" s="136"/>
      <c r="G488" s="136"/>
      <c r="H488" s="215"/>
      <c r="I488" s="215"/>
      <c r="J488" s="215"/>
      <c r="K488" s="135"/>
      <c r="L488" s="144"/>
      <c r="M488" s="192"/>
      <c r="N488" s="192"/>
      <c r="O488" s="192"/>
      <c r="P488" s="192"/>
      <c r="Q488" s="182"/>
      <c r="R488" s="135"/>
      <c r="S488" s="135"/>
      <c r="T488" s="135"/>
      <c r="U488" s="192"/>
      <c r="V488" s="192"/>
      <c r="W488" s="135"/>
      <c r="X488" s="182"/>
      <c r="Y488" s="136"/>
      <c r="Z488" s="136"/>
      <c r="AA488" s="136"/>
      <c r="AB488" s="136"/>
      <c r="AC488" s="135"/>
      <c r="AD488" s="137"/>
      <c r="AE488" s="209"/>
      <c r="AF488" s="209"/>
      <c r="AG488" s="138"/>
      <c r="AH488" s="205"/>
      <c r="AI488" s="139"/>
      <c r="AJ488" s="136"/>
      <c r="AK488" s="140"/>
      <c r="AL488" s="136"/>
      <c r="AM488" s="136"/>
      <c r="AN488" s="136"/>
      <c r="AO488" s="136"/>
      <c r="AP488" s="183"/>
      <c r="AQ488" s="183"/>
      <c r="AR488" s="183"/>
      <c r="AS488" s="136"/>
      <c r="AT488" s="136"/>
      <c r="AU488" s="136"/>
      <c r="AV488" s="136"/>
      <c r="AW488" s="136"/>
      <c r="AX488" s="216"/>
      <c r="AY488" s="216"/>
      <c r="AZ488" s="216"/>
      <c r="BA488" s="136"/>
      <c r="BB488" s="136"/>
      <c r="BC488" s="136"/>
      <c r="BD488" s="136"/>
    </row>
    <row r="489" spans="4:56" ht="24" customHeight="1">
      <c r="D489" s="194"/>
      <c r="E489" s="135"/>
      <c r="F489" s="136"/>
      <c r="G489" s="136"/>
      <c r="H489" s="215"/>
      <c r="I489" s="215"/>
      <c r="J489" s="215"/>
      <c r="K489" s="135"/>
      <c r="L489" s="144"/>
      <c r="M489" s="192"/>
      <c r="N489" s="192"/>
      <c r="O489" s="192"/>
      <c r="P489" s="192"/>
      <c r="Q489" s="182"/>
      <c r="R489" s="135"/>
      <c r="S489" s="135"/>
      <c r="T489" s="135"/>
      <c r="U489" s="192"/>
      <c r="V489" s="192"/>
      <c r="W489" s="135"/>
      <c r="X489" s="182"/>
      <c r="Y489" s="136"/>
      <c r="Z489" s="136"/>
      <c r="AA489" s="136"/>
      <c r="AB489" s="136"/>
      <c r="AC489" s="135"/>
      <c r="AD489" s="137"/>
      <c r="AE489" s="209"/>
      <c r="AF489" s="209"/>
      <c r="AG489" s="138"/>
      <c r="AH489" s="205"/>
      <c r="AI489" s="139"/>
      <c r="AJ489" s="136"/>
      <c r="AK489" s="140"/>
      <c r="AL489" s="136"/>
      <c r="AM489" s="136"/>
      <c r="AN489" s="136"/>
      <c r="AO489" s="136"/>
      <c r="AP489" s="183"/>
      <c r="AQ489" s="183"/>
      <c r="AR489" s="183"/>
      <c r="AS489" s="136"/>
      <c r="AT489" s="136"/>
      <c r="AU489" s="136"/>
      <c r="AV489" s="136"/>
      <c r="AW489" s="136"/>
      <c r="AX489" s="216"/>
      <c r="AY489" s="216"/>
      <c r="AZ489" s="216"/>
      <c r="BA489" s="136"/>
      <c r="BB489" s="136"/>
      <c r="BC489" s="136"/>
      <c r="BD489" s="136"/>
    </row>
    <row r="490" spans="4:56" ht="24" customHeight="1">
      <c r="D490" s="194"/>
      <c r="E490" s="135"/>
      <c r="F490" s="136"/>
      <c r="G490" s="136"/>
      <c r="H490" s="215"/>
      <c r="I490" s="215"/>
      <c r="J490" s="215"/>
      <c r="K490" s="135"/>
      <c r="L490" s="144"/>
      <c r="M490" s="192"/>
      <c r="N490" s="192"/>
      <c r="O490" s="192"/>
      <c r="P490" s="192"/>
      <c r="Q490" s="182"/>
      <c r="R490" s="135"/>
      <c r="S490" s="135"/>
      <c r="T490" s="135"/>
      <c r="U490" s="192"/>
      <c r="V490" s="192"/>
      <c r="W490" s="135"/>
      <c r="X490" s="182"/>
      <c r="Y490" s="136"/>
      <c r="Z490" s="136"/>
      <c r="AA490" s="136"/>
      <c r="AB490" s="136"/>
      <c r="AC490" s="135"/>
      <c r="AD490" s="137"/>
      <c r="AE490" s="209"/>
      <c r="AF490" s="209"/>
      <c r="AG490" s="138"/>
      <c r="AH490" s="205"/>
      <c r="AI490" s="139"/>
      <c r="AJ490" s="136"/>
      <c r="AK490" s="140"/>
      <c r="AL490" s="136"/>
      <c r="AM490" s="136"/>
      <c r="AN490" s="136"/>
      <c r="AO490" s="136"/>
      <c r="AP490" s="183"/>
      <c r="AQ490" s="183"/>
      <c r="AR490" s="183"/>
      <c r="AS490" s="136"/>
      <c r="AT490" s="136"/>
      <c r="AU490" s="136"/>
      <c r="AV490" s="136"/>
      <c r="AW490" s="136"/>
      <c r="AX490" s="216"/>
      <c r="AY490" s="216"/>
      <c r="AZ490" s="216"/>
      <c r="BA490" s="136"/>
      <c r="BB490" s="136"/>
      <c r="BC490" s="136"/>
      <c r="BD490" s="136"/>
    </row>
    <row r="491" spans="4:56" ht="24" customHeight="1">
      <c r="D491" s="194"/>
      <c r="E491" s="135"/>
      <c r="F491" s="136"/>
      <c r="G491" s="136"/>
      <c r="H491" s="215"/>
      <c r="I491" s="215"/>
      <c r="J491" s="215"/>
      <c r="K491" s="135"/>
      <c r="L491" s="144"/>
      <c r="M491" s="192"/>
      <c r="N491" s="192"/>
      <c r="O491" s="192"/>
      <c r="P491" s="192"/>
      <c r="Q491" s="182"/>
      <c r="R491" s="135"/>
      <c r="S491" s="135"/>
      <c r="T491" s="135"/>
      <c r="U491" s="192"/>
      <c r="V491" s="192"/>
      <c r="W491" s="135"/>
      <c r="X491" s="182"/>
      <c r="Y491" s="136"/>
      <c r="Z491" s="136"/>
      <c r="AA491" s="136"/>
      <c r="AB491" s="136"/>
      <c r="AC491" s="135"/>
      <c r="AD491" s="137"/>
      <c r="AE491" s="209"/>
      <c r="AF491" s="209"/>
      <c r="AG491" s="138"/>
      <c r="AH491" s="205"/>
      <c r="AI491" s="139"/>
      <c r="AJ491" s="136"/>
      <c r="AK491" s="140"/>
      <c r="AL491" s="136"/>
      <c r="AM491" s="136"/>
      <c r="AN491" s="136"/>
      <c r="AO491" s="136"/>
      <c r="AP491" s="183"/>
      <c r="AQ491" s="183"/>
      <c r="AR491" s="183"/>
      <c r="AS491" s="136"/>
      <c r="AT491" s="136"/>
      <c r="AU491" s="136"/>
      <c r="AV491" s="136"/>
      <c r="AW491" s="136"/>
      <c r="AX491" s="216"/>
      <c r="AY491" s="216"/>
      <c r="AZ491" s="216"/>
      <c r="BA491" s="136"/>
      <c r="BB491" s="136"/>
      <c r="BC491" s="136"/>
      <c r="BD491" s="136"/>
    </row>
    <row r="492" spans="4:56" ht="24" customHeight="1">
      <c r="D492" s="194"/>
      <c r="E492" s="135"/>
      <c r="F492" s="136"/>
      <c r="G492" s="136"/>
      <c r="H492" s="215"/>
      <c r="I492" s="215"/>
      <c r="J492" s="215"/>
      <c r="K492" s="135"/>
      <c r="L492" s="144"/>
      <c r="M492" s="192"/>
      <c r="N492" s="192"/>
      <c r="O492" s="192"/>
      <c r="P492" s="192"/>
      <c r="Q492" s="182"/>
      <c r="R492" s="135"/>
      <c r="S492" s="135"/>
      <c r="T492" s="135"/>
      <c r="U492" s="192"/>
      <c r="V492" s="192"/>
      <c r="W492" s="135"/>
      <c r="X492" s="182"/>
      <c r="Y492" s="136"/>
      <c r="Z492" s="136"/>
      <c r="AA492" s="136"/>
      <c r="AB492" s="136"/>
      <c r="AC492" s="135"/>
      <c r="AD492" s="137"/>
      <c r="AE492" s="209"/>
      <c r="AF492" s="209"/>
      <c r="AG492" s="138"/>
      <c r="AH492" s="205"/>
      <c r="AI492" s="139"/>
      <c r="AJ492" s="136"/>
      <c r="AK492" s="140"/>
      <c r="AL492" s="136"/>
      <c r="AM492" s="136"/>
      <c r="AN492" s="136"/>
      <c r="AO492" s="136"/>
      <c r="AP492" s="183"/>
      <c r="AQ492" s="183"/>
      <c r="AR492" s="183"/>
      <c r="AS492" s="136"/>
      <c r="AT492" s="136"/>
      <c r="AU492" s="136"/>
      <c r="AV492" s="136"/>
      <c r="AW492" s="136"/>
      <c r="AX492" s="216"/>
      <c r="AY492" s="216"/>
      <c r="AZ492" s="216"/>
      <c r="BA492" s="136"/>
      <c r="BB492" s="136"/>
      <c r="BC492" s="136"/>
      <c r="BD492" s="136"/>
    </row>
    <row r="493" spans="4:56" ht="24" customHeight="1">
      <c r="D493" s="194"/>
      <c r="E493" s="135"/>
      <c r="F493" s="136"/>
      <c r="G493" s="136"/>
      <c r="H493" s="215"/>
      <c r="I493" s="215"/>
      <c r="J493" s="215"/>
      <c r="K493" s="135"/>
      <c r="L493" s="144"/>
      <c r="M493" s="192"/>
      <c r="N493" s="192"/>
      <c r="O493" s="192"/>
      <c r="P493" s="192"/>
      <c r="Q493" s="182"/>
      <c r="R493" s="135"/>
      <c r="S493" s="135"/>
      <c r="T493" s="135"/>
      <c r="U493" s="192"/>
      <c r="V493" s="192"/>
      <c r="W493" s="135"/>
      <c r="X493" s="182"/>
      <c r="Y493" s="136"/>
      <c r="Z493" s="136"/>
      <c r="AA493" s="136"/>
      <c r="AB493" s="136"/>
      <c r="AC493" s="135"/>
      <c r="AD493" s="137"/>
      <c r="AE493" s="209"/>
      <c r="AF493" s="209"/>
      <c r="AG493" s="138"/>
      <c r="AH493" s="205"/>
      <c r="AI493" s="139"/>
      <c r="AJ493" s="136"/>
      <c r="AK493" s="140"/>
      <c r="AL493" s="136"/>
      <c r="AM493" s="136"/>
      <c r="AN493" s="136"/>
      <c r="AO493" s="136"/>
      <c r="AP493" s="183"/>
      <c r="AQ493" s="183"/>
      <c r="AR493" s="183"/>
      <c r="AS493" s="136"/>
      <c r="AT493" s="136"/>
      <c r="AU493" s="136"/>
      <c r="AV493" s="136"/>
      <c r="AW493" s="136"/>
      <c r="AX493" s="216"/>
      <c r="AY493" s="216"/>
      <c r="AZ493" s="216"/>
      <c r="BA493" s="136"/>
      <c r="BB493" s="136"/>
      <c r="BC493" s="136"/>
      <c r="BD493" s="136"/>
    </row>
    <row r="494" spans="4:56" ht="24" customHeight="1">
      <c r="D494" s="194"/>
      <c r="E494" s="135"/>
      <c r="F494" s="136"/>
      <c r="G494" s="136"/>
      <c r="H494" s="215"/>
      <c r="I494" s="215"/>
      <c r="J494" s="215"/>
      <c r="K494" s="135"/>
      <c r="L494" s="144"/>
      <c r="M494" s="192"/>
      <c r="N494" s="192"/>
      <c r="O494" s="192"/>
      <c r="P494" s="192"/>
      <c r="Q494" s="182"/>
      <c r="R494" s="135"/>
      <c r="S494" s="135"/>
      <c r="T494" s="135"/>
      <c r="U494" s="192"/>
      <c r="V494" s="192"/>
      <c r="W494" s="135"/>
      <c r="X494" s="182"/>
      <c r="Y494" s="136"/>
      <c r="Z494" s="136"/>
      <c r="AA494" s="136"/>
      <c r="AB494" s="136"/>
      <c r="AC494" s="135"/>
      <c r="AD494" s="137"/>
      <c r="AE494" s="209"/>
      <c r="AF494" s="209"/>
      <c r="AG494" s="138"/>
      <c r="AH494" s="205"/>
      <c r="AI494" s="139"/>
      <c r="AJ494" s="136"/>
      <c r="AK494" s="140"/>
      <c r="AL494" s="136"/>
      <c r="AM494" s="136"/>
      <c r="AN494" s="136"/>
      <c r="AO494" s="136"/>
      <c r="AP494" s="183"/>
      <c r="AQ494" s="183"/>
      <c r="AR494" s="183"/>
      <c r="AS494" s="136"/>
      <c r="AT494" s="136"/>
      <c r="AU494" s="136"/>
      <c r="AV494" s="136"/>
      <c r="AW494" s="136"/>
      <c r="AX494" s="216"/>
      <c r="AY494" s="216"/>
      <c r="AZ494" s="216"/>
      <c r="BA494" s="136"/>
      <c r="BB494" s="136"/>
      <c r="BC494" s="136"/>
      <c r="BD494" s="136"/>
    </row>
    <row r="495" spans="4:56" ht="24" customHeight="1">
      <c r="D495" s="194"/>
      <c r="E495" s="135"/>
      <c r="F495" s="136"/>
      <c r="G495" s="136"/>
      <c r="H495" s="215"/>
      <c r="I495" s="215"/>
      <c r="J495" s="215"/>
      <c r="K495" s="135"/>
      <c r="L495" s="144"/>
      <c r="M495" s="192"/>
      <c r="N495" s="192"/>
      <c r="O495" s="192"/>
      <c r="P495" s="192"/>
      <c r="Q495" s="182"/>
      <c r="R495" s="135"/>
      <c r="S495" s="135"/>
      <c r="T495" s="135"/>
      <c r="U495" s="192"/>
      <c r="V495" s="192"/>
      <c r="W495" s="135"/>
      <c r="X495" s="182"/>
      <c r="Y495" s="136"/>
      <c r="Z495" s="136"/>
      <c r="AA495" s="136"/>
      <c r="AB495" s="136"/>
      <c r="AC495" s="135"/>
      <c r="AD495" s="137"/>
      <c r="AE495" s="209"/>
      <c r="AF495" s="209"/>
      <c r="AG495" s="138"/>
      <c r="AH495" s="205"/>
      <c r="AI495" s="139"/>
      <c r="AJ495" s="136"/>
      <c r="AK495" s="140"/>
      <c r="AL495" s="136"/>
      <c r="AM495" s="136"/>
      <c r="AN495" s="136"/>
      <c r="AO495" s="136"/>
      <c r="AP495" s="183"/>
      <c r="AQ495" s="183"/>
      <c r="AR495" s="183"/>
      <c r="AS495" s="136"/>
      <c r="AT495" s="136"/>
      <c r="AU495" s="136"/>
      <c r="AV495" s="136"/>
      <c r="AW495" s="136"/>
      <c r="AX495" s="216"/>
      <c r="AY495" s="216"/>
      <c r="AZ495" s="216"/>
      <c r="BA495" s="136"/>
      <c r="BB495" s="136"/>
      <c r="BC495" s="136"/>
      <c r="BD495" s="136"/>
    </row>
    <row r="496" spans="4:56" ht="24" customHeight="1">
      <c r="D496" s="194"/>
      <c r="E496" s="135"/>
      <c r="F496" s="136"/>
      <c r="G496" s="136"/>
      <c r="H496" s="215"/>
      <c r="I496" s="215"/>
      <c r="J496" s="215"/>
      <c r="K496" s="135"/>
      <c r="L496" s="144"/>
      <c r="M496" s="192"/>
      <c r="N496" s="192"/>
      <c r="O496" s="192"/>
      <c r="P496" s="192"/>
      <c r="Q496" s="182"/>
      <c r="R496" s="135"/>
      <c r="S496" s="135"/>
      <c r="T496" s="135"/>
      <c r="U496" s="192"/>
      <c r="V496" s="192"/>
      <c r="W496" s="135"/>
      <c r="X496" s="182"/>
      <c r="Y496" s="136"/>
      <c r="Z496" s="136"/>
      <c r="AA496" s="136"/>
      <c r="AB496" s="136"/>
      <c r="AC496" s="135"/>
      <c r="AD496" s="137"/>
      <c r="AE496" s="209"/>
      <c r="AF496" s="209"/>
      <c r="AG496" s="138"/>
      <c r="AH496" s="205"/>
      <c r="AI496" s="139"/>
      <c r="AJ496" s="136"/>
      <c r="AK496" s="140"/>
      <c r="AL496" s="136"/>
      <c r="AM496" s="136"/>
      <c r="AN496" s="136"/>
      <c r="AO496" s="136"/>
      <c r="AP496" s="183"/>
      <c r="AQ496" s="183"/>
      <c r="AR496" s="183"/>
      <c r="AS496" s="136"/>
      <c r="AT496" s="136"/>
      <c r="AU496" s="136"/>
      <c r="AV496" s="136"/>
      <c r="AW496" s="136"/>
      <c r="AX496" s="216"/>
      <c r="AY496" s="216"/>
      <c r="AZ496" s="216"/>
      <c r="BA496" s="136"/>
      <c r="BB496" s="136"/>
      <c r="BC496" s="136"/>
      <c r="BD496" s="136"/>
    </row>
    <row r="497" spans="4:56" ht="24" customHeight="1">
      <c r="D497" s="194"/>
      <c r="E497" s="135"/>
      <c r="F497" s="136"/>
      <c r="G497" s="136"/>
      <c r="H497" s="215"/>
      <c r="I497" s="215"/>
      <c r="J497" s="215"/>
      <c r="K497" s="135"/>
      <c r="L497" s="144"/>
      <c r="M497" s="192"/>
      <c r="N497" s="192"/>
      <c r="O497" s="192"/>
      <c r="P497" s="192"/>
      <c r="Q497" s="182"/>
      <c r="R497" s="135"/>
      <c r="S497" s="135"/>
      <c r="T497" s="135"/>
      <c r="U497" s="192"/>
      <c r="V497" s="192"/>
      <c r="W497" s="135"/>
      <c r="X497" s="182"/>
      <c r="Y497" s="136"/>
      <c r="Z497" s="136"/>
      <c r="AA497" s="136"/>
      <c r="AB497" s="136"/>
      <c r="AC497" s="135"/>
      <c r="AD497" s="137"/>
      <c r="AE497" s="209"/>
      <c r="AF497" s="209"/>
      <c r="AG497" s="138"/>
      <c r="AH497" s="205"/>
      <c r="AI497" s="139"/>
      <c r="AJ497" s="136"/>
      <c r="AK497" s="140"/>
      <c r="AL497" s="136"/>
      <c r="AM497" s="136"/>
      <c r="AN497" s="136"/>
      <c r="AO497" s="136"/>
      <c r="AP497" s="183"/>
      <c r="AQ497" s="183"/>
      <c r="AR497" s="183"/>
      <c r="AS497" s="136"/>
      <c r="AT497" s="136"/>
      <c r="AU497" s="136"/>
      <c r="AV497" s="136"/>
      <c r="AW497" s="136"/>
      <c r="AX497" s="216"/>
      <c r="AY497" s="216"/>
      <c r="AZ497" s="216"/>
      <c r="BA497" s="136"/>
      <c r="BB497" s="136"/>
      <c r="BC497" s="136"/>
      <c r="BD497" s="136"/>
    </row>
    <row r="498" spans="4:56" ht="24" customHeight="1">
      <c r="D498" s="194"/>
      <c r="E498" s="135"/>
      <c r="F498" s="136"/>
      <c r="G498" s="136"/>
      <c r="H498" s="215"/>
      <c r="I498" s="215"/>
      <c r="J498" s="215"/>
      <c r="K498" s="135"/>
      <c r="L498" s="144"/>
      <c r="M498" s="192"/>
      <c r="N498" s="192"/>
      <c r="O498" s="192"/>
      <c r="P498" s="192"/>
      <c r="Q498" s="182"/>
      <c r="R498" s="135"/>
      <c r="S498" s="135"/>
      <c r="T498" s="135"/>
      <c r="U498" s="192"/>
      <c r="V498" s="192"/>
      <c r="W498" s="135"/>
      <c r="X498" s="182"/>
      <c r="Y498" s="136"/>
      <c r="Z498" s="136"/>
      <c r="AA498" s="136"/>
      <c r="AB498" s="136"/>
      <c r="AC498" s="135"/>
      <c r="AD498" s="137"/>
      <c r="AE498" s="209"/>
      <c r="AF498" s="209"/>
      <c r="AG498" s="138"/>
      <c r="AH498" s="205"/>
      <c r="AI498" s="139"/>
      <c r="AJ498" s="136"/>
      <c r="AK498" s="140"/>
      <c r="AL498" s="136"/>
      <c r="AM498" s="136"/>
      <c r="AN498" s="136"/>
      <c r="AO498" s="136"/>
      <c r="AP498" s="183"/>
      <c r="AQ498" s="183"/>
      <c r="AR498" s="183"/>
      <c r="AS498" s="136"/>
      <c r="AT498" s="136"/>
      <c r="AU498" s="136"/>
      <c r="AV498" s="136"/>
      <c r="AW498" s="136"/>
      <c r="AX498" s="216"/>
      <c r="AY498" s="216"/>
      <c r="AZ498" s="216"/>
      <c r="BA498" s="136"/>
      <c r="BB498" s="136"/>
      <c r="BC498" s="136"/>
      <c r="BD498" s="136"/>
    </row>
    <row r="499" spans="4:56" ht="24" customHeight="1">
      <c r="D499" s="194"/>
      <c r="E499" s="135"/>
      <c r="F499" s="136"/>
      <c r="G499" s="136"/>
      <c r="H499" s="215"/>
      <c r="I499" s="215"/>
      <c r="J499" s="215"/>
      <c r="K499" s="135"/>
      <c r="L499" s="144"/>
      <c r="M499" s="192"/>
      <c r="N499" s="192"/>
      <c r="O499" s="192"/>
      <c r="P499" s="192"/>
      <c r="Q499" s="182"/>
      <c r="R499" s="135"/>
      <c r="S499" s="135"/>
      <c r="T499" s="135"/>
      <c r="U499" s="192"/>
      <c r="V499" s="192"/>
      <c r="W499" s="135"/>
      <c r="X499" s="182"/>
      <c r="Y499" s="136"/>
      <c r="Z499" s="136"/>
      <c r="AA499" s="136"/>
      <c r="AB499" s="136"/>
      <c r="AC499" s="135"/>
      <c r="AD499" s="137"/>
      <c r="AE499" s="209"/>
      <c r="AF499" s="209"/>
      <c r="AG499" s="138"/>
      <c r="AH499" s="205"/>
      <c r="AI499" s="139"/>
      <c r="AJ499" s="136"/>
      <c r="AK499" s="140"/>
      <c r="AL499" s="136"/>
      <c r="AM499" s="136"/>
      <c r="AN499" s="136"/>
      <c r="AO499" s="136"/>
      <c r="AP499" s="183"/>
      <c r="AQ499" s="183"/>
      <c r="AR499" s="183"/>
      <c r="AS499" s="136"/>
      <c r="AT499" s="136"/>
      <c r="AU499" s="136"/>
      <c r="AV499" s="136"/>
      <c r="AW499" s="136"/>
      <c r="AX499" s="216"/>
      <c r="AY499" s="216"/>
      <c r="AZ499" s="216"/>
      <c r="BA499" s="136"/>
      <c r="BB499" s="136"/>
      <c r="BC499" s="136"/>
      <c r="BD499" s="136"/>
    </row>
    <row r="500" spans="4:56" ht="24" customHeight="1">
      <c r="D500" s="194"/>
      <c r="E500" s="135"/>
      <c r="F500" s="136"/>
      <c r="G500" s="136"/>
      <c r="H500" s="215"/>
      <c r="I500" s="215"/>
      <c r="J500" s="215"/>
      <c r="K500" s="135"/>
      <c r="L500" s="144"/>
      <c r="M500" s="192"/>
      <c r="N500" s="192"/>
      <c r="O500" s="192"/>
      <c r="P500" s="192"/>
      <c r="Q500" s="182"/>
      <c r="R500" s="135"/>
      <c r="S500" s="135"/>
      <c r="T500" s="135"/>
      <c r="U500" s="192"/>
      <c r="V500" s="192"/>
      <c r="W500" s="135"/>
      <c r="X500" s="182"/>
      <c r="Y500" s="136"/>
      <c r="Z500" s="136"/>
      <c r="AA500" s="136"/>
      <c r="AB500" s="136"/>
      <c r="AC500" s="135"/>
      <c r="AD500" s="137"/>
      <c r="AE500" s="209"/>
      <c r="AF500" s="209"/>
      <c r="AG500" s="138"/>
      <c r="AH500" s="205"/>
      <c r="AI500" s="139"/>
      <c r="AJ500" s="136"/>
      <c r="AK500" s="140"/>
      <c r="AL500" s="136"/>
      <c r="AM500" s="136"/>
      <c r="AN500" s="136"/>
      <c r="AO500" s="136"/>
      <c r="AP500" s="183"/>
      <c r="AQ500" s="183"/>
      <c r="AR500" s="183"/>
      <c r="AS500" s="136"/>
      <c r="AT500" s="136"/>
      <c r="AU500" s="136"/>
      <c r="AV500" s="136"/>
      <c r="AW500" s="136"/>
      <c r="AX500" s="216"/>
      <c r="AY500" s="216"/>
      <c r="AZ500" s="216"/>
      <c r="BA500" s="136"/>
      <c r="BB500" s="136"/>
      <c r="BC500" s="136"/>
      <c r="BD500" s="136"/>
    </row>
    <row r="501" spans="4:56" ht="24" customHeight="1">
      <c r="D501" s="194"/>
      <c r="E501" s="135"/>
      <c r="F501" s="136"/>
      <c r="G501" s="136"/>
      <c r="H501" s="215"/>
      <c r="I501" s="215"/>
      <c r="J501" s="215"/>
      <c r="K501" s="135"/>
      <c r="L501" s="144"/>
      <c r="M501" s="192"/>
      <c r="N501" s="192"/>
      <c r="O501" s="192"/>
      <c r="P501" s="192"/>
      <c r="Q501" s="182"/>
      <c r="R501" s="135"/>
      <c r="S501" s="135"/>
      <c r="T501" s="135"/>
      <c r="U501" s="192"/>
      <c r="V501" s="192"/>
      <c r="W501" s="135"/>
      <c r="X501" s="182"/>
      <c r="Y501" s="136"/>
      <c r="Z501" s="136"/>
      <c r="AA501" s="136"/>
      <c r="AB501" s="136"/>
      <c r="AC501" s="135"/>
      <c r="AD501" s="137"/>
      <c r="AE501" s="209"/>
      <c r="AF501" s="209"/>
      <c r="AG501" s="138"/>
      <c r="AH501" s="205"/>
      <c r="AI501" s="139"/>
      <c r="AJ501" s="136"/>
      <c r="AK501" s="140"/>
      <c r="AL501" s="136"/>
      <c r="AM501" s="136"/>
      <c r="AN501" s="136"/>
      <c r="AO501" s="136"/>
      <c r="AP501" s="183"/>
      <c r="AQ501" s="183"/>
      <c r="AR501" s="183"/>
      <c r="AS501" s="136"/>
      <c r="AT501" s="136"/>
      <c r="AU501" s="136"/>
      <c r="AV501" s="136"/>
      <c r="AW501" s="136"/>
      <c r="AX501" s="216"/>
      <c r="AY501" s="216"/>
      <c r="AZ501" s="216"/>
      <c r="BA501" s="136"/>
      <c r="BB501" s="136"/>
      <c r="BC501" s="136"/>
      <c r="BD501" s="136"/>
    </row>
    <row r="502" spans="4:56" ht="24" customHeight="1">
      <c r="D502" s="194"/>
      <c r="E502" s="135"/>
      <c r="F502" s="136"/>
      <c r="G502" s="136"/>
      <c r="H502" s="215"/>
      <c r="I502" s="215"/>
      <c r="J502" s="215"/>
      <c r="K502" s="135"/>
      <c r="L502" s="144"/>
      <c r="M502" s="192"/>
      <c r="N502" s="192"/>
      <c r="O502" s="192"/>
      <c r="P502" s="192"/>
      <c r="Q502" s="182"/>
      <c r="R502" s="135"/>
      <c r="S502" s="135"/>
      <c r="T502" s="135"/>
      <c r="U502" s="192"/>
      <c r="V502" s="192"/>
      <c r="W502" s="135"/>
      <c r="X502" s="182"/>
      <c r="Y502" s="136"/>
      <c r="Z502" s="136"/>
      <c r="AA502" s="136"/>
      <c r="AB502" s="136"/>
      <c r="AC502" s="135"/>
      <c r="AD502" s="137"/>
      <c r="AE502" s="209"/>
      <c r="AF502" s="209"/>
      <c r="AG502" s="138"/>
      <c r="AH502" s="205"/>
      <c r="AI502" s="139"/>
      <c r="AJ502" s="136"/>
      <c r="AK502" s="140"/>
      <c r="AL502" s="136"/>
      <c r="AM502" s="136"/>
      <c r="AN502" s="136"/>
      <c r="AO502" s="136"/>
      <c r="AP502" s="183"/>
      <c r="AQ502" s="183"/>
      <c r="AR502" s="183"/>
      <c r="AS502" s="136"/>
      <c r="AT502" s="136"/>
      <c r="AU502" s="136"/>
      <c r="AV502" s="136"/>
      <c r="AW502" s="136"/>
      <c r="AX502" s="216"/>
      <c r="AY502" s="216"/>
      <c r="AZ502" s="216"/>
      <c r="BA502" s="136"/>
      <c r="BB502" s="136"/>
      <c r="BC502" s="136"/>
      <c r="BD502" s="136"/>
    </row>
    <row r="503" spans="4:56" ht="24" customHeight="1">
      <c r="D503" s="194"/>
      <c r="E503" s="135"/>
      <c r="F503" s="136"/>
      <c r="G503" s="136"/>
      <c r="H503" s="215"/>
      <c r="I503" s="215"/>
      <c r="J503" s="215"/>
      <c r="K503" s="135"/>
      <c r="L503" s="144"/>
      <c r="M503" s="192"/>
      <c r="N503" s="192"/>
      <c r="O503" s="192"/>
      <c r="P503" s="192"/>
      <c r="Q503" s="182"/>
      <c r="R503" s="135"/>
      <c r="S503" s="135"/>
      <c r="T503" s="135"/>
      <c r="U503" s="192"/>
      <c r="V503" s="192"/>
      <c r="W503" s="135"/>
      <c r="X503" s="182"/>
      <c r="Y503" s="136"/>
      <c r="Z503" s="136"/>
      <c r="AA503" s="136"/>
      <c r="AB503" s="136"/>
      <c r="AC503" s="135"/>
      <c r="AD503" s="137"/>
      <c r="AE503" s="209"/>
      <c r="AF503" s="209"/>
      <c r="AG503" s="138"/>
      <c r="AH503" s="205"/>
      <c r="AI503" s="139"/>
      <c r="AJ503" s="136"/>
      <c r="AK503" s="140"/>
      <c r="AL503" s="136"/>
      <c r="AM503" s="136"/>
      <c r="AN503" s="136"/>
      <c r="AO503" s="136"/>
      <c r="AP503" s="183"/>
      <c r="AQ503" s="183"/>
      <c r="AR503" s="183"/>
      <c r="AS503" s="136"/>
      <c r="AT503" s="136"/>
      <c r="AU503" s="136"/>
      <c r="AV503" s="136"/>
      <c r="AW503" s="136"/>
      <c r="AX503" s="216"/>
      <c r="AY503" s="216"/>
      <c r="AZ503" s="216"/>
      <c r="BA503" s="136"/>
      <c r="BB503" s="136"/>
      <c r="BC503" s="136"/>
      <c r="BD503" s="136"/>
    </row>
    <row r="504" spans="4:56" ht="24" customHeight="1">
      <c r="D504" s="194"/>
      <c r="E504" s="135"/>
      <c r="F504" s="136"/>
      <c r="G504" s="136"/>
      <c r="H504" s="215"/>
      <c r="I504" s="215"/>
      <c r="J504" s="215"/>
      <c r="K504" s="135"/>
      <c r="L504" s="144"/>
      <c r="M504" s="192"/>
      <c r="N504" s="192"/>
      <c r="O504" s="192"/>
      <c r="P504" s="192"/>
      <c r="Q504" s="182"/>
      <c r="R504" s="135"/>
      <c r="S504" s="135"/>
      <c r="T504" s="135"/>
      <c r="U504" s="192"/>
      <c r="V504" s="192"/>
      <c r="W504" s="135"/>
      <c r="X504" s="182"/>
      <c r="Y504" s="136"/>
      <c r="Z504" s="136"/>
      <c r="AA504" s="136"/>
      <c r="AB504" s="136"/>
      <c r="AC504" s="135"/>
      <c r="AD504" s="137"/>
      <c r="AE504" s="209"/>
      <c r="AF504" s="209"/>
      <c r="AG504" s="138"/>
      <c r="AH504" s="205"/>
      <c r="AI504" s="139"/>
      <c r="AJ504" s="136"/>
      <c r="AK504" s="140"/>
      <c r="AL504" s="136"/>
      <c r="AM504" s="136"/>
      <c r="AN504" s="136"/>
      <c r="AO504" s="136"/>
      <c r="AP504" s="183"/>
      <c r="AQ504" s="183"/>
      <c r="AR504" s="183"/>
      <c r="AS504" s="136"/>
      <c r="AT504" s="136"/>
      <c r="AU504" s="136"/>
      <c r="AV504" s="136"/>
      <c r="AW504" s="136"/>
      <c r="AX504" s="216"/>
      <c r="AY504" s="216"/>
      <c r="AZ504" s="216"/>
      <c r="BA504" s="136"/>
      <c r="BB504" s="136"/>
      <c r="BC504" s="136"/>
      <c r="BD504" s="136"/>
    </row>
    <row r="505" spans="4:56" ht="24" customHeight="1">
      <c r="D505" s="194"/>
      <c r="E505" s="135"/>
      <c r="F505" s="136"/>
      <c r="G505" s="136"/>
      <c r="H505" s="215"/>
      <c r="I505" s="215"/>
      <c r="J505" s="215"/>
      <c r="K505" s="135"/>
      <c r="L505" s="144"/>
      <c r="M505" s="192"/>
      <c r="N505" s="192"/>
      <c r="O505" s="192"/>
      <c r="P505" s="192"/>
      <c r="Q505" s="182"/>
      <c r="R505" s="135"/>
      <c r="S505" s="135"/>
      <c r="T505" s="135"/>
      <c r="U505" s="192"/>
      <c r="V505" s="192"/>
      <c r="W505" s="135"/>
      <c r="X505" s="182"/>
      <c r="Y505" s="136"/>
      <c r="Z505" s="136"/>
      <c r="AA505" s="136"/>
      <c r="AB505" s="136"/>
      <c r="AC505" s="135"/>
      <c r="AD505" s="137"/>
      <c r="AE505" s="209"/>
      <c r="AF505" s="209"/>
      <c r="AG505" s="138"/>
      <c r="AH505" s="205"/>
      <c r="AI505" s="139"/>
      <c r="AJ505" s="136"/>
      <c r="AK505" s="140"/>
      <c r="AL505" s="136"/>
      <c r="AM505" s="136"/>
      <c r="AN505" s="136"/>
      <c r="AO505" s="136"/>
      <c r="AP505" s="183"/>
      <c r="AQ505" s="183"/>
      <c r="AR505" s="183"/>
      <c r="AS505" s="136"/>
      <c r="AT505" s="136"/>
      <c r="AU505" s="136"/>
      <c r="AV505" s="136"/>
      <c r="AW505" s="136"/>
      <c r="AX505" s="216"/>
      <c r="AY505" s="216"/>
      <c r="AZ505" s="216"/>
      <c r="BA505" s="136"/>
      <c r="BB505" s="136"/>
      <c r="BC505" s="136"/>
      <c r="BD505" s="136"/>
    </row>
    <row r="506" spans="4:56" ht="24" customHeight="1">
      <c r="D506" s="194"/>
      <c r="E506" s="135"/>
      <c r="F506" s="136"/>
      <c r="G506" s="136"/>
      <c r="H506" s="215"/>
      <c r="I506" s="215"/>
      <c r="J506" s="215"/>
      <c r="K506" s="135"/>
      <c r="L506" s="144"/>
      <c r="M506" s="192"/>
      <c r="N506" s="192"/>
      <c r="O506" s="192"/>
      <c r="P506" s="192"/>
      <c r="Q506" s="182"/>
      <c r="R506" s="135"/>
      <c r="S506" s="135"/>
      <c r="T506" s="135"/>
      <c r="U506" s="192"/>
      <c r="V506" s="192"/>
      <c r="W506" s="135"/>
      <c r="X506" s="182"/>
      <c r="Y506" s="136"/>
      <c r="Z506" s="136"/>
      <c r="AA506" s="136"/>
      <c r="AB506" s="136"/>
      <c r="AC506" s="135"/>
      <c r="AD506" s="137"/>
      <c r="AE506" s="209"/>
      <c r="AF506" s="209"/>
      <c r="AG506" s="138"/>
      <c r="AH506" s="205"/>
      <c r="AI506" s="139"/>
      <c r="AJ506" s="136"/>
      <c r="AK506" s="140"/>
      <c r="AL506" s="136"/>
      <c r="AM506" s="136"/>
      <c r="AN506" s="136"/>
      <c r="AO506" s="136"/>
      <c r="AP506" s="183"/>
      <c r="AQ506" s="183"/>
      <c r="AR506" s="183"/>
      <c r="AS506" s="136"/>
      <c r="AT506" s="136"/>
      <c r="AU506" s="136"/>
      <c r="AV506" s="136"/>
      <c r="AW506" s="136"/>
      <c r="AX506" s="216"/>
      <c r="AY506" s="216"/>
      <c r="AZ506" s="216"/>
      <c r="BA506" s="136"/>
      <c r="BB506" s="136"/>
      <c r="BC506" s="136"/>
      <c r="BD506" s="136"/>
    </row>
    <row r="507" spans="4:56" ht="24" customHeight="1">
      <c r="D507" s="194"/>
      <c r="E507" s="135"/>
      <c r="F507" s="136"/>
      <c r="G507" s="136"/>
      <c r="H507" s="215"/>
      <c r="I507" s="215"/>
      <c r="J507" s="215"/>
      <c r="K507" s="135"/>
      <c r="L507" s="144"/>
      <c r="M507" s="192"/>
      <c r="N507" s="192"/>
      <c r="O507" s="192"/>
      <c r="P507" s="192"/>
      <c r="Q507" s="182"/>
      <c r="R507" s="135"/>
      <c r="S507" s="135"/>
      <c r="T507" s="135"/>
      <c r="U507" s="192"/>
      <c r="V507" s="192"/>
      <c r="W507" s="135"/>
      <c r="X507" s="182"/>
      <c r="Y507" s="136"/>
      <c r="Z507" s="136"/>
      <c r="AA507" s="136"/>
      <c r="AB507" s="136"/>
      <c r="AC507" s="135"/>
      <c r="AD507" s="137"/>
      <c r="AE507" s="209"/>
      <c r="AF507" s="209"/>
      <c r="AG507" s="138"/>
      <c r="AH507" s="205"/>
      <c r="AI507" s="139"/>
      <c r="AJ507" s="136"/>
      <c r="AK507" s="140"/>
      <c r="AL507" s="136"/>
      <c r="AM507" s="136"/>
      <c r="AN507" s="136"/>
      <c r="AO507" s="136"/>
      <c r="AP507" s="183"/>
      <c r="AQ507" s="183"/>
      <c r="AR507" s="183"/>
      <c r="AS507" s="136"/>
      <c r="AT507" s="136"/>
      <c r="AU507" s="136"/>
      <c r="AV507" s="136"/>
      <c r="AW507" s="136"/>
      <c r="AX507" s="216"/>
      <c r="AY507" s="216"/>
      <c r="AZ507" s="216"/>
      <c r="BA507" s="136"/>
      <c r="BB507" s="136"/>
      <c r="BC507" s="136"/>
      <c r="BD507" s="136"/>
    </row>
    <row r="508" spans="4:56" ht="24" customHeight="1">
      <c r="D508" s="194"/>
      <c r="E508" s="135"/>
      <c r="F508" s="136"/>
      <c r="G508" s="136"/>
      <c r="H508" s="215"/>
      <c r="I508" s="215"/>
      <c r="J508" s="215"/>
      <c r="K508" s="135"/>
      <c r="L508" s="144"/>
      <c r="M508" s="192"/>
      <c r="N508" s="192"/>
      <c r="O508" s="192"/>
      <c r="P508" s="192"/>
      <c r="Q508" s="182"/>
      <c r="R508" s="135"/>
      <c r="S508" s="135"/>
      <c r="T508" s="135"/>
      <c r="U508" s="192"/>
      <c r="V508" s="192"/>
      <c r="W508" s="135"/>
      <c r="X508" s="182"/>
      <c r="Y508" s="136"/>
      <c r="Z508" s="136"/>
      <c r="AA508" s="136"/>
      <c r="AB508" s="136"/>
      <c r="AC508" s="135"/>
      <c r="AD508" s="137"/>
      <c r="AE508" s="209"/>
      <c r="AF508" s="209"/>
      <c r="AG508" s="138"/>
      <c r="AH508" s="205"/>
      <c r="AI508" s="139"/>
      <c r="AJ508" s="136"/>
      <c r="AK508" s="140"/>
      <c r="AL508" s="136"/>
      <c r="AM508" s="136"/>
      <c r="AN508" s="136"/>
      <c r="AO508" s="136"/>
      <c r="AP508" s="183"/>
      <c r="AQ508" s="183"/>
      <c r="AR508" s="183"/>
      <c r="AS508" s="136"/>
      <c r="AT508" s="136"/>
      <c r="AU508" s="136"/>
      <c r="AV508" s="136"/>
      <c r="AW508" s="136"/>
      <c r="AX508" s="216"/>
      <c r="AY508" s="216"/>
      <c r="AZ508" s="216"/>
      <c r="BA508" s="136"/>
      <c r="BB508" s="136"/>
      <c r="BC508" s="136"/>
      <c r="BD508" s="136"/>
    </row>
    <row r="509" spans="4:56" ht="24" customHeight="1">
      <c r="D509" s="194"/>
      <c r="E509" s="135"/>
      <c r="F509" s="136"/>
      <c r="G509" s="136"/>
      <c r="H509" s="215"/>
      <c r="I509" s="215"/>
      <c r="J509" s="215"/>
      <c r="K509" s="135"/>
      <c r="L509" s="144"/>
      <c r="M509" s="192"/>
      <c r="N509" s="192"/>
      <c r="O509" s="192"/>
      <c r="P509" s="192"/>
      <c r="Q509" s="182"/>
      <c r="R509" s="135"/>
      <c r="S509" s="135"/>
      <c r="T509" s="135"/>
      <c r="U509" s="192"/>
      <c r="V509" s="192"/>
      <c r="W509" s="135"/>
      <c r="X509" s="182"/>
      <c r="Y509" s="136"/>
      <c r="Z509" s="136"/>
      <c r="AA509" s="136"/>
      <c r="AB509" s="136"/>
      <c r="AC509" s="135"/>
      <c r="AD509" s="137"/>
      <c r="AE509" s="209"/>
      <c r="AF509" s="209"/>
      <c r="AG509" s="138"/>
      <c r="AH509" s="205"/>
      <c r="AI509" s="139"/>
      <c r="AJ509" s="136"/>
      <c r="AK509" s="140"/>
      <c r="AL509" s="136"/>
      <c r="AM509" s="136"/>
      <c r="AN509" s="136"/>
      <c r="AO509" s="136"/>
      <c r="AP509" s="183"/>
      <c r="AQ509" s="183"/>
      <c r="AR509" s="183"/>
      <c r="AS509" s="136"/>
      <c r="AT509" s="136"/>
      <c r="AU509" s="136"/>
      <c r="AV509" s="136"/>
      <c r="AW509" s="136"/>
      <c r="AX509" s="216"/>
      <c r="AY509" s="216"/>
      <c r="AZ509" s="216"/>
      <c r="BA509" s="136"/>
      <c r="BB509" s="136"/>
      <c r="BC509" s="136"/>
      <c r="BD509" s="136"/>
    </row>
    <row r="510" spans="4:56" ht="24" customHeight="1">
      <c r="D510" s="194"/>
      <c r="E510" s="135"/>
      <c r="F510" s="136"/>
      <c r="G510" s="136"/>
      <c r="H510" s="215"/>
      <c r="I510" s="215"/>
      <c r="J510" s="215"/>
      <c r="K510" s="135"/>
      <c r="L510" s="144"/>
      <c r="M510" s="192"/>
      <c r="N510" s="192"/>
      <c r="O510" s="192"/>
      <c r="P510" s="192"/>
      <c r="Q510" s="182"/>
      <c r="R510" s="135"/>
      <c r="S510" s="135"/>
      <c r="T510" s="135"/>
      <c r="U510" s="192"/>
      <c r="V510" s="192"/>
      <c r="W510" s="135"/>
      <c r="X510" s="182"/>
      <c r="Y510" s="136"/>
      <c r="Z510" s="136"/>
      <c r="AA510" s="136"/>
      <c r="AB510" s="136"/>
      <c r="AC510" s="135"/>
      <c r="AD510" s="137"/>
      <c r="AE510" s="209"/>
      <c r="AF510" s="209"/>
      <c r="AG510" s="138"/>
      <c r="AH510" s="205"/>
      <c r="AI510" s="139"/>
      <c r="AJ510" s="136"/>
      <c r="AK510" s="140"/>
      <c r="AL510" s="136"/>
      <c r="AM510" s="136"/>
      <c r="AN510" s="136"/>
      <c r="AO510" s="136"/>
      <c r="AP510" s="183"/>
      <c r="AQ510" s="183"/>
      <c r="AR510" s="183"/>
      <c r="AS510" s="136"/>
      <c r="AT510" s="136"/>
      <c r="AU510" s="136"/>
      <c r="AV510" s="136"/>
      <c r="AW510" s="136"/>
      <c r="AX510" s="216"/>
      <c r="AY510" s="216"/>
      <c r="AZ510" s="216"/>
      <c r="BA510" s="136"/>
      <c r="BB510" s="136"/>
      <c r="BC510" s="136"/>
      <c r="BD510" s="136"/>
    </row>
    <row r="511" spans="4:56" ht="24" customHeight="1">
      <c r="D511" s="194"/>
      <c r="E511" s="135"/>
      <c r="F511" s="136"/>
      <c r="G511" s="136"/>
      <c r="H511" s="215"/>
      <c r="I511" s="215"/>
      <c r="J511" s="215"/>
      <c r="K511" s="135"/>
      <c r="L511" s="144"/>
      <c r="M511" s="192"/>
      <c r="N511" s="192"/>
      <c r="O511" s="192"/>
      <c r="P511" s="192"/>
      <c r="Q511" s="182"/>
      <c r="R511" s="135"/>
      <c r="S511" s="135"/>
      <c r="T511" s="135"/>
      <c r="U511" s="192"/>
      <c r="V511" s="192"/>
      <c r="W511" s="135"/>
      <c r="X511" s="182"/>
      <c r="Y511" s="136"/>
      <c r="Z511" s="136"/>
      <c r="AA511" s="136"/>
      <c r="AB511" s="136"/>
      <c r="AC511" s="135"/>
      <c r="AD511" s="137"/>
      <c r="AE511" s="209"/>
      <c r="AF511" s="209"/>
      <c r="AG511" s="138"/>
      <c r="AH511" s="205"/>
      <c r="AI511" s="139"/>
      <c r="AJ511" s="136"/>
      <c r="AK511" s="140"/>
      <c r="AL511" s="136"/>
      <c r="AM511" s="136"/>
      <c r="AN511" s="136"/>
      <c r="AO511" s="136"/>
      <c r="AP511" s="183"/>
      <c r="AQ511" s="183"/>
      <c r="AR511" s="183"/>
      <c r="AS511" s="136"/>
      <c r="AT511" s="136"/>
      <c r="AU511" s="136"/>
      <c r="AV511" s="136"/>
      <c r="AW511" s="136"/>
      <c r="AX511" s="216"/>
      <c r="AY511" s="216"/>
      <c r="AZ511" s="216"/>
      <c r="BA511" s="136"/>
      <c r="BB511" s="136"/>
      <c r="BC511" s="136"/>
      <c r="BD511" s="136"/>
    </row>
    <row r="512" spans="4:56" ht="24" customHeight="1">
      <c r="D512" s="194"/>
      <c r="E512" s="135"/>
      <c r="F512" s="136"/>
      <c r="G512" s="136"/>
      <c r="H512" s="215"/>
      <c r="I512" s="215"/>
      <c r="J512" s="215"/>
      <c r="K512" s="135"/>
      <c r="L512" s="144"/>
      <c r="M512" s="192"/>
      <c r="N512" s="192"/>
      <c r="O512" s="192"/>
      <c r="P512" s="192"/>
      <c r="Q512" s="182"/>
      <c r="R512" s="135"/>
      <c r="S512" s="135"/>
      <c r="T512" s="135"/>
      <c r="U512" s="192"/>
      <c r="V512" s="192"/>
      <c r="W512" s="135"/>
      <c r="X512" s="182"/>
      <c r="Y512" s="136"/>
      <c r="Z512" s="136"/>
      <c r="AA512" s="136"/>
      <c r="AB512" s="136"/>
      <c r="AC512" s="135"/>
      <c r="AD512" s="137"/>
      <c r="AE512" s="209"/>
      <c r="AF512" s="209"/>
      <c r="AG512" s="138"/>
      <c r="AH512" s="205"/>
      <c r="AI512" s="139"/>
      <c r="AJ512" s="136"/>
      <c r="AK512" s="140"/>
      <c r="AL512" s="136"/>
      <c r="AM512" s="136"/>
      <c r="AN512" s="136"/>
      <c r="AO512" s="136"/>
      <c r="AP512" s="183"/>
      <c r="AQ512" s="183"/>
      <c r="AR512" s="183"/>
      <c r="AS512" s="136"/>
      <c r="AT512" s="136"/>
      <c r="AU512" s="136"/>
      <c r="AV512" s="136"/>
      <c r="AW512" s="136"/>
      <c r="AX512" s="216"/>
      <c r="AY512" s="216"/>
      <c r="AZ512" s="216"/>
      <c r="BA512" s="136"/>
      <c r="BB512" s="136"/>
      <c r="BC512" s="136"/>
      <c r="BD512" s="136"/>
    </row>
    <row r="513" spans="4:56" ht="24" customHeight="1">
      <c r="D513" s="194"/>
      <c r="E513" s="135"/>
      <c r="F513" s="136"/>
      <c r="G513" s="136"/>
      <c r="H513" s="215"/>
      <c r="I513" s="215"/>
      <c r="J513" s="215"/>
      <c r="K513" s="135"/>
      <c r="L513" s="144"/>
      <c r="M513" s="192"/>
      <c r="N513" s="192"/>
      <c r="O513" s="192"/>
      <c r="P513" s="192"/>
      <c r="Q513" s="182"/>
      <c r="R513" s="135"/>
      <c r="S513" s="135"/>
      <c r="T513" s="135"/>
      <c r="U513" s="192"/>
      <c r="V513" s="192"/>
      <c r="W513" s="135"/>
      <c r="X513" s="182"/>
      <c r="Y513" s="136"/>
      <c r="Z513" s="136"/>
      <c r="AA513" s="136"/>
      <c r="AB513" s="136"/>
      <c r="AC513" s="135"/>
      <c r="AD513" s="137"/>
      <c r="AE513" s="209"/>
      <c r="AF513" s="209"/>
      <c r="AG513" s="138"/>
      <c r="AH513" s="205"/>
      <c r="AI513" s="139"/>
      <c r="AJ513" s="136"/>
      <c r="AK513" s="140"/>
      <c r="AL513" s="136"/>
      <c r="AM513" s="136"/>
      <c r="AN513" s="136"/>
      <c r="AO513" s="136"/>
      <c r="AP513" s="183"/>
      <c r="AQ513" s="183"/>
      <c r="AR513" s="183"/>
      <c r="AS513" s="136"/>
      <c r="AT513" s="136"/>
      <c r="AU513" s="136"/>
      <c r="AV513" s="136"/>
      <c r="AW513" s="136"/>
      <c r="AX513" s="216"/>
      <c r="AY513" s="216"/>
      <c r="AZ513" s="216"/>
      <c r="BA513" s="136"/>
      <c r="BB513" s="136"/>
      <c r="BC513" s="136"/>
      <c r="BD513" s="136"/>
    </row>
    <row r="514" spans="4:56" ht="24" customHeight="1">
      <c r="D514" s="194"/>
      <c r="E514" s="135"/>
      <c r="F514" s="136"/>
      <c r="G514" s="136"/>
      <c r="H514" s="215"/>
      <c r="I514" s="215"/>
      <c r="J514" s="215"/>
      <c r="K514" s="135"/>
      <c r="L514" s="144"/>
      <c r="M514" s="192"/>
      <c r="N514" s="192"/>
      <c r="O514" s="192"/>
      <c r="P514" s="192"/>
      <c r="Q514" s="182"/>
      <c r="R514" s="135"/>
      <c r="S514" s="135"/>
      <c r="T514" s="135"/>
      <c r="U514" s="192"/>
      <c r="V514" s="192"/>
      <c r="W514" s="135"/>
      <c r="X514" s="182"/>
      <c r="Y514" s="136"/>
      <c r="Z514" s="136"/>
      <c r="AA514" s="136"/>
      <c r="AB514" s="136"/>
      <c r="AC514" s="135"/>
      <c r="AD514" s="137"/>
      <c r="AE514" s="209"/>
      <c r="AF514" s="209"/>
      <c r="AG514" s="138"/>
      <c r="AH514" s="205"/>
      <c r="AI514" s="139"/>
      <c r="AJ514" s="136"/>
      <c r="AK514" s="140"/>
      <c r="AL514" s="136"/>
      <c r="AM514" s="136"/>
      <c r="AN514" s="136"/>
      <c r="AO514" s="136"/>
      <c r="AP514" s="183"/>
      <c r="AQ514" s="183"/>
      <c r="AR514" s="183"/>
      <c r="AS514" s="136"/>
      <c r="AT514" s="136"/>
      <c r="AU514" s="136"/>
      <c r="AV514" s="136"/>
      <c r="AW514" s="136"/>
      <c r="AX514" s="216"/>
      <c r="AY514" s="216"/>
      <c r="AZ514" s="216"/>
      <c r="BA514" s="136"/>
      <c r="BB514" s="136"/>
      <c r="BC514" s="136"/>
      <c r="BD514" s="136"/>
    </row>
    <row r="515" spans="4:56" ht="24" customHeight="1">
      <c r="D515" s="194"/>
      <c r="E515" s="135"/>
      <c r="F515" s="136"/>
      <c r="G515" s="136"/>
      <c r="H515" s="215"/>
      <c r="I515" s="215"/>
      <c r="J515" s="215"/>
      <c r="K515" s="135"/>
      <c r="L515" s="144"/>
      <c r="M515" s="192"/>
      <c r="N515" s="192"/>
      <c r="O515" s="192"/>
      <c r="P515" s="192"/>
      <c r="Q515" s="182"/>
      <c r="R515" s="135"/>
      <c r="S515" s="135"/>
      <c r="T515" s="135"/>
      <c r="U515" s="192"/>
      <c r="V515" s="192"/>
      <c r="W515" s="135"/>
      <c r="X515" s="182"/>
      <c r="Y515" s="136"/>
      <c r="Z515" s="136"/>
      <c r="AA515" s="136"/>
      <c r="AB515" s="136"/>
      <c r="AC515" s="135"/>
      <c r="AD515" s="137"/>
      <c r="AE515" s="209"/>
      <c r="AF515" s="209"/>
      <c r="AG515" s="138"/>
      <c r="AH515" s="205"/>
      <c r="AI515" s="139"/>
      <c r="AJ515" s="136"/>
      <c r="AK515" s="140"/>
      <c r="AL515" s="136"/>
      <c r="AM515" s="136"/>
      <c r="AN515" s="136"/>
      <c r="AO515" s="136"/>
      <c r="AP515" s="183"/>
      <c r="AQ515" s="183"/>
      <c r="AR515" s="183"/>
      <c r="AS515" s="136"/>
      <c r="AT515" s="136"/>
      <c r="AU515" s="136"/>
      <c r="AV515" s="136"/>
      <c r="AW515" s="136"/>
      <c r="AX515" s="216"/>
      <c r="AY515" s="216"/>
      <c r="AZ515" s="216"/>
      <c r="BA515" s="136"/>
      <c r="BB515" s="136"/>
      <c r="BC515" s="136"/>
      <c r="BD515" s="136"/>
    </row>
    <row r="516" spans="4:56" ht="24" customHeight="1">
      <c r="D516" s="194"/>
      <c r="E516" s="135"/>
      <c r="F516" s="136"/>
      <c r="G516" s="136"/>
      <c r="H516" s="215"/>
      <c r="I516" s="215"/>
      <c r="J516" s="215"/>
      <c r="K516" s="135"/>
      <c r="L516" s="144"/>
      <c r="M516" s="192"/>
      <c r="N516" s="192"/>
      <c r="O516" s="192"/>
      <c r="P516" s="192"/>
      <c r="Q516" s="182"/>
      <c r="R516" s="135"/>
      <c r="S516" s="135"/>
      <c r="T516" s="135"/>
      <c r="U516" s="192"/>
      <c r="V516" s="192"/>
      <c r="W516" s="135"/>
      <c r="X516" s="182"/>
      <c r="Y516" s="136"/>
      <c r="Z516" s="136"/>
      <c r="AA516" s="136"/>
      <c r="AB516" s="136"/>
      <c r="AC516" s="135"/>
      <c r="AD516" s="137"/>
      <c r="AE516" s="209"/>
      <c r="AF516" s="209"/>
      <c r="AG516" s="138"/>
      <c r="AH516" s="205"/>
      <c r="AI516" s="139"/>
      <c r="AJ516" s="136"/>
      <c r="AK516" s="140"/>
      <c r="AL516" s="136"/>
      <c r="AM516" s="136"/>
      <c r="AN516" s="136"/>
      <c r="AO516" s="136"/>
      <c r="AP516" s="183"/>
      <c r="AQ516" s="183"/>
      <c r="AR516" s="183"/>
      <c r="AS516" s="136"/>
      <c r="AT516" s="136"/>
      <c r="AU516" s="136"/>
      <c r="AV516" s="136"/>
      <c r="AW516" s="136"/>
      <c r="AX516" s="216"/>
      <c r="AY516" s="216"/>
      <c r="AZ516" s="216"/>
      <c r="BA516" s="136"/>
      <c r="BB516" s="136"/>
      <c r="BC516" s="136"/>
      <c r="BD516" s="136"/>
    </row>
    <row r="517" spans="4:56" ht="24" customHeight="1">
      <c r="D517" s="194"/>
      <c r="E517" s="135"/>
      <c r="F517" s="136"/>
      <c r="G517" s="136"/>
      <c r="H517" s="215"/>
      <c r="I517" s="215"/>
      <c r="J517" s="215"/>
      <c r="K517" s="135"/>
      <c r="L517" s="144"/>
      <c r="M517" s="192"/>
      <c r="N517" s="192"/>
      <c r="O517" s="192"/>
      <c r="P517" s="192"/>
      <c r="Q517" s="182"/>
      <c r="R517" s="135"/>
      <c r="S517" s="135"/>
      <c r="T517" s="135"/>
      <c r="U517" s="192"/>
      <c r="V517" s="192"/>
      <c r="W517" s="135"/>
      <c r="X517" s="182"/>
      <c r="Y517" s="136"/>
      <c r="Z517" s="136"/>
      <c r="AA517" s="136"/>
      <c r="AB517" s="136"/>
      <c r="AC517" s="135"/>
      <c r="AD517" s="137"/>
      <c r="AE517" s="209"/>
      <c r="AF517" s="209"/>
      <c r="AG517" s="138"/>
      <c r="AH517" s="205"/>
      <c r="AI517" s="139"/>
      <c r="AJ517" s="136"/>
      <c r="AK517" s="140"/>
      <c r="AL517" s="136"/>
      <c r="AM517" s="136"/>
      <c r="AN517" s="136"/>
      <c r="AO517" s="136"/>
      <c r="AP517" s="183"/>
      <c r="AQ517" s="183"/>
      <c r="AR517" s="183"/>
      <c r="AS517" s="136"/>
      <c r="AT517" s="136"/>
      <c r="AU517" s="136"/>
      <c r="AV517" s="136"/>
      <c r="AW517" s="136"/>
      <c r="AX517" s="216"/>
      <c r="AY517" s="216"/>
      <c r="AZ517" s="216"/>
      <c r="BA517" s="136"/>
      <c r="BB517" s="136"/>
      <c r="BC517" s="136"/>
      <c r="BD517" s="136"/>
    </row>
    <row r="518" spans="4:56" ht="24" customHeight="1">
      <c r="D518" s="194"/>
      <c r="E518" s="135"/>
      <c r="F518" s="136"/>
      <c r="G518" s="136"/>
      <c r="H518" s="215"/>
      <c r="I518" s="215"/>
      <c r="J518" s="215"/>
      <c r="K518" s="135"/>
      <c r="L518" s="144"/>
      <c r="M518" s="192"/>
      <c r="N518" s="192"/>
      <c r="O518" s="192"/>
      <c r="P518" s="192"/>
      <c r="Q518" s="182"/>
      <c r="R518" s="135"/>
      <c r="S518" s="135"/>
      <c r="T518" s="135"/>
      <c r="U518" s="192"/>
      <c r="V518" s="192"/>
      <c r="W518" s="135"/>
      <c r="X518" s="182"/>
      <c r="Y518" s="136"/>
      <c r="Z518" s="136"/>
      <c r="AA518" s="136"/>
      <c r="AB518" s="136"/>
      <c r="AC518" s="135"/>
      <c r="AD518" s="137"/>
      <c r="AE518" s="209"/>
      <c r="AF518" s="209"/>
      <c r="AG518" s="138"/>
      <c r="AH518" s="205"/>
      <c r="AI518" s="139"/>
      <c r="AJ518" s="136"/>
      <c r="AK518" s="140"/>
      <c r="AL518" s="136"/>
      <c r="AM518" s="136"/>
      <c r="AN518" s="136"/>
      <c r="AO518" s="136"/>
      <c r="AP518" s="183"/>
      <c r="AQ518" s="183"/>
      <c r="AR518" s="183"/>
      <c r="AS518" s="136"/>
      <c r="AT518" s="136"/>
      <c r="AU518" s="136"/>
      <c r="AV518" s="136"/>
      <c r="AW518" s="136"/>
      <c r="AX518" s="216"/>
      <c r="AY518" s="216"/>
      <c r="AZ518" s="216"/>
      <c r="BA518" s="136"/>
      <c r="BB518" s="136"/>
      <c r="BC518" s="136"/>
      <c r="BD518" s="136"/>
    </row>
    <row r="519" spans="4:56" ht="24" customHeight="1">
      <c r="D519" s="194"/>
      <c r="E519" s="135"/>
      <c r="F519" s="136"/>
      <c r="G519" s="136"/>
      <c r="H519" s="215"/>
      <c r="I519" s="215"/>
      <c r="J519" s="215"/>
      <c r="K519" s="135"/>
      <c r="L519" s="144"/>
      <c r="M519" s="192"/>
      <c r="N519" s="192"/>
      <c r="O519" s="192"/>
      <c r="P519" s="192"/>
      <c r="Q519" s="182"/>
      <c r="R519" s="135"/>
      <c r="S519" s="135"/>
      <c r="T519" s="135"/>
      <c r="U519" s="192"/>
      <c r="V519" s="192"/>
      <c r="W519" s="135"/>
      <c r="X519" s="182"/>
      <c r="Y519" s="136"/>
      <c r="Z519" s="136"/>
      <c r="AA519" s="136"/>
      <c r="AB519" s="136"/>
      <c r="AC519" s="135"/>
      <c r="AD519" s="137"/>
      <c r="AE519" s="209"/>
      <c r="AF519" s="209"/>
      <c r="AG519" s="138"/>
      <c r="AH519" s="205"/>
      <c r="AI519" s="139"/>
      <c r="AJ519" s="136"/>
      <c r="AK519" s="140"/>
      <c r="AL519" s="136"/>
      <c r="AM519" s="136"/>
      <c r="AN519" s="136"/>
      <c r="AO519" s="136"/>
      <c r="AP519" s="183"/>
      <c r="AQ519" s="183"/>
      <c r="AR519" s="183"/>
      <c r="AS519" s="136"/>
      <c r="AT519" s="136"/>
      <c r="AU519" s="136"/>
      <c r="AV519" s="136"/>
      <c r="AW519" s="136"/>
      <c r="AX519" s="216"/>
      <c r="AY519" s="216"/>
      <c r="AZ519" s="216"/>
      <c r="BA519" s="136"/>
      <c r="BB519" s="136"/>
      <c r="BC519" s="136"/>
      <c r="BD519" s="136"/>
    </row>
    <row r="520" spans="4:56" ht="24" customHeight="1">
      <c r="D520" s="194"/>
      <c r="E520" s="135"/>
      <c r="F520" s="136"/>
      <c r="G520" s="136"/>
      <c r="H520" s="215"/>
      <c r="I520" s="215"/>
      <c r="J520" s="215"/>
      <c r="K520" s="135"/>
      <c r="L520" s="144"/>
      <c r="M520" s="192"/>
      <c r="N520" s="192"/>
      <c r="O520" s="192"/>
      <c r="P520" s="192"/>
      <c r="Q520" s="182"/>
      <c r="R520" s="135"/>
      <c r="S520" s="135"/>
      <c r="T520" s="135"/>
      <c r="U520" s="192"/>
      <c r="V520" s="192"/>
      <c r="W520" s="135"/>
      <c r="X520" s="182"/>
      <c r="Y520" s="136"/>
      <c r="Z520" s="136"/>
      <c r="AA520" s="136"/>
      <c r="AB520" s="136"/>
      <c r="AC520" s="135"/>
      <c r="AD520" s="137"/>
      <c r="AE520" s="209"/>
      <c r="AF520" s="209"/>
      <c r="AG520" s="138"/>
      <c r="AH520" s="205"/>
      <c r="AI520" s="139"/>
      <c r="AJ520" s="136"/>
      <c r="AK520" s="140"/>
      <c r="AL520" s="136"/>
      <c r="AM520" s="136"/>
      <c r="AN520" s="136"/>
      <c r="AO520" s="136"/>
      <c r="AP520" s="183"/>
      <c r="AQ520" s="183"/>
      <c r="AR520" s="183"/>
      <c r="AS520" s="136"/>
      <c r="AT520" s="136"/>
      <c r="AU520" s="136"/>
      <c r="AV520" s="136"/>
      <c r="AW520" s="136"/>
      <c r="AX520" s="216"/>
      <c r="AY520" s="216"/>
      <c r="AZ520" s="216"/>
      <c r="BA520" s="136"/>
      <c r="BB520" s="136"/>
      <c r="BC520" s="136"/>
      <c r="BD520" s="136"/>
    </row>
    <row r="521" spans="4:56" ht="24" customHeight="1">
      <c r="D521" s="194"/>
      <c r="E521" s="135"/>
      <c r="F521" s="136"/>
      <c r="G521" s="136"/>
      <c r="H521" s="215"/>
      <c r="I521" s="215"/>
      <c r="J521" s="215"/>
      <c r="K521" s="135"/>
      <c r="L521" s="144"/>
      <c r="M521" s="192"/>
      <c r="N521" s="192"/>
      <c r="O521" s="192"/>
      <c r="P521" s="192"/>
      <c r="Q521" s="182"/>
      <c r="R521" s="135"/>
      <c r="S521" s="135"/>
      <c r="T521" s="135"/>
      <c r="U521" s="192"/>
      <c r="V521" s="192"/>
      <c r="W521" s="135"/>
      <c r="X521" s="182"/>
      <c r="Y521" s="136"/>
      <c r="Z521" s="136"/>
      <c r="AA521" s="136"/>
      <c r="AB521" s="136"/>
      <c r="AC521" s="135"/>
      <c r="AD521" s="137"/>
      <c r="AE521" s="209"/>
      <c r="AF521" s="209"/>
      <c r="AG521" s="138"/>
      <c r="AH521" s="205"/>
      <c r="AI521" s="139"/>
      <c r="AJ521" s="136"/>
      <c r="AK521" s="140"/>
      <c r="AL521" s="136"/>
      <c r="AM521" s="136"/>
      <c r="AN521" s="136"/>
      <c r="AO521" s="136"/>
      <c r="AP521" s="183"/>
      <c r="AQ521" s="183"/>
      <c r="AR521" s="183"/>
      <c r="AS521" s="136"/>
      <c r="AT521" s="136"/>
      <c r="AU521" s="136"/>
      <c r="AV521" s="136"/>
      <c r="AW521" s="136"/>
      <c r="AX521" s="216"/>
      <c r="AY521" s="216"/>
      <c r="AZ521" s="216"/>
      <c r="BA521" s="136"/>
      <c r="BB521" s="136"/>
      <c r="BC521" s="136"/>
      <c r="BD521" s="136"/>
    </row>
    <row r="522" spans="4:56" ht="24" customHeight="1">
      <c r="D522" s="194"/>
      <c r="E522" s="135"/>
      <c r="F522" s="136"/>
      <c r="G522" s="136"/>
      <c r="H522" s="215"/>
      <c r="I522" s="215"/>
      <c r="J522" s="215"/>
      <c r="K522" s="135"/>
      <c r="L522" s="144"/>
      <c r="M522" s="192"/>
      <c r="N522" s="192"/>
      <c r="O522" s="192"/>
      <c r="P522" s="192"/>
      <c r="Q522" s="182"/>
      <c r="R522" s="135"/>
      <c r="S522" s="135"/>
      <c r="T522" s="135"/>
      <c r="U522" s="192"/>
      <c r="V522" s="192"/>
      <c r="W522" s="135"/>
      <c r="X522" s="182"/>
      <c r="Y522" s="136"/>
      <c r="Z522" s="136"/>
      <c r="AA522" s="136"/>
      <c r="AB522" s="136"/>
      <c r="AC522" s="135"/>
      <c r="AD522" s="137"/>
      <c r="AE522" s="209"/>
      <c r="AF522" s="209"/>
      <c r="AG522" s="138"/>
      <c r="AH522" s="205"/>
      <c r="AI522" s="139"/>
      <c r="AJ522" s="136"/>
      <c r="AK522" s="140"/>
      <c r="AL522" s="136"/>
      <c r="AM522" s="136"/>
      <c r="AN522" s="136"/>
      <c r="AO522" s="136"/>
      <c r="AP522" s="183"/>
      <c r="AQ522" s="183"/>
      <c r="AR522" s="183"/>
      <c r="AS522" s="136"/>
      <c r="AT522" s="136"/>
      <c r="AU522" s="136"/>
      <c r="AV522" s="136"/>
      <c r="AW522" s="136"/>
      <c r="AX522" s="216"/>
      <c r="AY522" s="216"/>
      <c r="AZ522" s="216"/>
      <c r="BA522" s="136"/>
      <c r="BB522" s="136"/>
      <c r="BC522" s="136"/>
      <c r="BD522" s="136"/>
    </row>
    <row r="523" spans="4:56" ht="24" customHeight="1">
      <c r="D523" s="194"/>
      <c r="E523" s="135"/>
      <c r="F523" s="136"/>
      <c r="G523" s="136"/>
      <c r="H523" s="215"/>
      <c r="I523" s="215"/>
      <c r="J523" s="215"/>
      <c r="K523" s="135"/>
      <c r="L523" s="144"/>
      <c r="M523" s="192"/>
      <c r="N523" s="192"/>
      <c r="O523" s="192"/>
      <c r="P523" s="192"/>
      <c r="Q523" s="182"/>
      <c r="R523" s="135"/>
      <c r="S523" s="135"/>
      <c r="T523" s="135"/>
      <c r="U523" s="192"/>
      <c r="V523" s="192"/>
      <c r="W523" s="135"/>
      <c r="X523" s="182"/>
      <c r="Y523" s="136"/>
      <c r="Z523" s="136"/>
      <c r="AA523" s="136"/>
      <c r="AB523" s="136"/>
      <c r="AC523" s="135"/>
      <c r="AD523" s="137"/>
      <c r="AE523" s="209"/>
      <c r="AF523" s="209"/>
      <c r="AG523" s="138"/>
      <c r="AH523" s="205"/>
      <c r="AI523" s="139"/>
      <c r="AJ523" s="136"/>
      <c r="AK523" s="140"/>
      <c r="AL523" s="136"/>
      <c r="AM523" s="136"/>
      <c r="AN523" s="136"/>
      <c r="AO523" s="136"/>
      <c r="AP523" s="183"/>
      <c r="AQ523" s="183"/>
      <c r="AR523" s="183"/>
      <c r="AS523" s="136"/>
      <c r="AT523" s="136"/>
      <c r="AU523" s="136"/>
      <c r="AV523" s="136"/>
      <c r="AW523" s="136"/>
      <c r="AX523" s="216"/>
      <c r="AY523" s="216"/>
      <c r="AZ523" s="216"/>
      <c r="BA523" s="136"/>
      <c r="BB523" s="136"/>
      <c r="BC523" s="136"/>
      <c r="BD523" s="136"/>
    </row>
    <row r="524" spans="4:56" ht="24" customHeight="1">
      <c r="D524" s="194"/>
      <c r="E524" s="135"/>
      <c r="F524" s="136"/>
      <c r="G524" s="136"/>
      <c r="H524" s="215"/>
      <c r="I524" s="215"/>
      <c r="J524" s="215"/>
      <c r="K524" s="135"/>
      <c r="L524" s="144"/>
      <c r="M524" s="192"/>
      <c r="N524" s="192"/>
      <c r="O524" s="192"/>
      <c r="P524" s="192"/>
      <c r="Q524" s="182"/>
      <c r="R524" s="135"/>
      <c r="S524" s="135"/>
      <c r="T524" s="135"/>
      <c r="U524" s="192"/>
      <c r="V524" s="192"/>
      <c r="W524" s="135"/>
      <c r="X524" s="182"/>
      <c r="Y524" s="136"/>
      <c r="Z524" s="136"/>
      <c r="AA524" s="136"/>
      <c r="AB524" s="136"/>
      <c r="AC524" s="135"/>
      <c r="AD524" s="137"/>
      <c r="AE524" s="209"/>
      <c r="AF524" s="209"/>
      <c r="AG524" s="138"/>
      <c r="AH524" s="205"/>
      <c r="AI524" s="139"/>
      <c r="AJ524" s="136"/>
      <c r="AK524" s="140"/>
      <c r="AL524" s="136"/>
      <c r="AM524" s="136"/>
      <c r="AN524" s="136"/>
      <c r="AO524" s="136"/>
      <c r="AP524" s="183"/>
      <c r="AQ524" s="183"/>
      <c r="AR524" s="183"/>
      <c r="AS524" s="136"/>
      <c r="AT524" s="136"/>
      <c r="AU524" s="136"/>
      <c r="AV524" s="136"/>
      <c r="AW524" s="136"/>
      <c r="AX524" s="216"/>
      <c r="AY524" s="216"/>
      <c r="AZ524" s="216"/>
      <c r="BA524" s="136"/>
      <c r="BB524" s="136"/>
      <c r="BC524" s="136"/>
      <c r="BD524" s="136"/>
    </row>
    <row r="525" spans="4:56" ht="24" customHeight="1">
      <c r="D525" s="194"/>
      <c r="E525" s="135"/>
      <c r="F525" s="136"/>
      <c r="G525" s="136"/>
      <c r="H525" s="215"/>
      <c r="I525" s="215"/>
      <c r="J525" s="215"/>
      <c r="K525" s="135"/>
      <c r="L525" s="144"/>
      <c r="M525" s="192"/>
      <c r="N525" s="192"/>
      <c r="O525" s="192"/>
      <c r="P525" s="192"/>
      <c r="Q525" s="182"/>
      <c r="R525" s="135"/>
      <c r="S525" s="135"/>
      <c r="T525" s="135"/>
      <c r="U525" s="192"/>
      <c r="V525" s="192"/>
      <c r="W525" s="135"/>
      <c r="X525" s="182"/>
      <c r="Y525" s="136"/>
      <c r="Z525" s="136"/>
      <c r="AA525" s="136"/>
      <c r="AB525" s="136"/>
      <c r="AC525" s="135"/>
      <c r="AD525" s="137"/>
      <c r="AE525" s="209"/>
      <c r="AF525" s="209"/>
      <c r="AG525" s="138"/>
      <c r="AH525" s="205"/>
      <c r="AI525" s="139"/>
      <c r="AJ525" s="136"/>
      <c r="AK525" s="140"/>
      <c r="AL525" s="136"/>
      <c r="AM525" s="136"/>
      <c r="AN525" s="136"/>
      <c r="AO525" s="136"/>
      <c r="AP525" s="183"/>
      <c r="AQ525" s="183"/>
      <c r="AR525" s="183"/>
      <c r="AS525" s="136"/>
      <c r="AT525" s="136"/>
      <c r="AU525" s="136"/>
      <c r="AV525" s="136"/>
      <c r="AW525" s="136"/>
      <c r="AX525" s="216"/>
      <c r="AY525" s="216"/>
      <c r="AZ525" s="216"/>
      <c r="BA525" s="136"/>
      <c r="BB525" s="136"/>
      <c r="BC525" s="136"/>
      <c r="BD525" s="136"/>
    </row>
    <row r="526" spans="4:56" ht="24" customHeight="1">
      <c r="D526" s="194"/>
      <c r="E526" s="135"/>
      <c r="F526" s="136"/>
      <c r="G526" s="136"/>
      <c r="H526" s="215"/>
      <c r="I526" s="215"/>
      <c r="J526" s="215"/>
      <c r="K526" s="135"/>
      <c r="L526" s="144"/>
      <c r="M526" s="192"/>
      <c r="N526" s="192"/>
      <c r="O526" s="192"/>
      <c r="P526" s="192"/>
      <c r="Q526" s="182"/>
      <c r="R526" s="135"/>
      <c r="S526" s="135"/>
      <c r="T526" s="135"/>
      <c r="U526" s="192"/>
      <c r="V526" s="192"/>
      <c r="W526" s="135"/>
      <c r="X526" s="182"/>
      <c r="Y526" s="136"/>
      <c r="Z526" s="136"/>
      <c r="AA526" s="136"/>
      <c r="AB526" s="136"/>
      <c r="AC526" s="135"/>
      <c r="AD526" s="137"/>
      <c r="AE526" s="209"/>
      <c r="AF526" s="209"/>
      <c r="AG526" s="138"/>
      <c r="AH526" s="205"/>
      <c r="AI526" s="139"/>
      <c r="AJ526" s="136"/>
      <c r="AK526" s="140"/>
      <c r="AL526" s="136"/>
      <c r="AM526" s="136"/>
      <c r="AN526" s="136"/>
      <c r="AO526" s="136"/>
      <c r="AP526" s="183"/>
      <c r="AQ526" s="183"/>
      <c r="AR526" s="183"/>
      <c r="AS526" s="136"/>
      <c r="AT526" s="136"/>
      <c r="AU526" s="136"/>
      <c r="AV526" s="136"/>
      <c r="AW526" s="136"/>
      <c r="AX526" s="216"/>
      <c r="AY526" s="216"/>
      <c r="AZ526" s="216"/>
      <c r="BA526" s="136"/>
      <c r="BB526" s="136"/>
      <c r="BC526" s="136"/>
      <c r="BD526" s="136"/>
    </row>
    <row r="527" spans="4:56" ht="24" customHeight="1">
      <c r="D527" s="194"/>
      <c r="E527" s="135"/>
      <c r="F527" s="136"/>
      <c r="G527" s="136"/>
      <c r="H527" s="215"/>
      <c r="I527" s="215"/>
      <c r="J527" s="215"/>
      <c r="K527" s="135"/>
      <c r="L527" s="144"/>
      <c r="M527" s="192"/>
      <c r="N527" s="192"/>
      <c r="O527" s="192"/>
      <c r="P527" s="192"/>
      <c r="Q527" s="182"/>
      <c r="R527" s="135"/>
      <c r="S527" s="135"/>
      <c r="T527" s="135"/>
      <c r="U527" s="192"/>
      <c r="V527" s="192"/>
      <c r="W527" s="135"/>
      <c r="X527" s="182"/>
      <c r="Y527" s="136"/>
      <c r="Z527" s="136"/>
      <c r="AA527" s="136"/>
      <c r="AB527" s="136"/>
      <c r="AC527" s="135"/>
      <c r="AD527" s="137"/>
      <c r="AE527" s="209"/>
      <c r="AF527" s="209"/>
      <c r="AG527" s="138"/>
      <c r="AH527" s="205"/>
      <c r="AI527" s="139"/>
      <c r="AJ527" s="136"/>
      <c r="AK527" s="140"/>
      <c r="AL527" s="136"/>
      <c r="AM527" s="136"/>
      <c r="AN527" s="136"/>
      <c r="AO527" s="136"/>
      <c r="AP527" s="183"/>
      <c r="AQ527" s="183"/>
      <c r="AR527" s="183"/>
      <c r="AS527" s="136"/>
      <c r="AT527" s="136"/>
      <c r="AU527" s="136"/>
      <c r="AV527" s="136"/>
      <c r="AW527" s="136"/>
      <c r="AX527" s="216"/>
      <c r="AY527" s="216"/>
      <c r="AZ527" s="216"/>
      <c r="BA527" s="136"/>
      <c r="BB527" s="136"/>
      <c r="BC527" s="136"/>
      <c r="BD527" s="136"/>
    </row>
    <row r="528" spans="4:56" ht="24" customHeight="1">
      <c r="D528" s="194"/>
      <c r="E528" s="135"/>
      <c r="F528" s="136"/>
      <c r="G528" s="136"/>
      <c r="H528" s="215"/>
      <c r="I528" s="215"/>
      <c r="J528" s="215"/>
      <c r="K528" s="135"/>
      <c r="L528" s="144"/>
      <c r="M528" s="192"/>
      <c r="N528" s="192"/>
      <c r="O528" s="192"/>
      <c r="P528" s="192"/>
      <c r="Q528" s="182"/>
      <c r="R528" s="135"/>
      <c r="S528" s="135"/>
      <c r="T528" s="135"/>
      <c r="U528" s="192"/>
      <c r="V528" s="192"/>
      <c r="W528" s="135"/>
      <c r="X528" s="182"/>
      <c r="Y528" s="136"/>
      <c r="Z528" s="136"/>
      <c r="AA528" s="136"/>
      <c r="AB528" s="136"/>
      <c r="AC528" s="135"/>
      <c r="AD528" s="137"/>
      <c r="AE528" s="209"/>
      <c r="AF528" s="209"/>
      <c r="AG528" s="138"/>
      <c r="AH528" s="205"/>
      <c r="AI528" s="139"/>
      <c r="AJ528" s="136"/>
      <c r="AK528" s="140"/>
      <c r="AL528" s="136"/>
      <c r="AM528" s="136"/>
      <c r="AN528" s="136"/>
      <c r="AO528" s="136"/>
      <c r="AP528" s="183"/>
      <c r="AQ528" s="183"/>
      <c r="AR528" s="183"/>
      <c r="AS528" s="136"/>
      <c r="AT528" s="136"/>
      <c r="AU528" s="136"/>
      <c r="AV528" s="136"/>
      <c r="AW528" s="136"/>
      <c r="AX528" s="216"/>
      <c r="AY528" s="216"/>
      <c r="AZ528" s="216"/>
      <c r="BA528" s="136"/>
      <c r="BB528" s="136"/>
      <c r="BC528" s="136"/>
      <c r="BD528" s="136"/>
    </row>
    <row r="529" spans="4:56" ht="24" customHeight="1">
      <c r="D529" s="194"/>
      <c r="E529" s="135"/>
      <c r="F529" s="136"/>
      <c r="G529" s="136"/>
      <c r="H529" s="215"/>
      <c r="I529" s="215"/>
      <c r="J529" s="215"/>
      <c r="K529" s="135"/>
      <c r="L529" s="144"/>
      <c r="M529" s="192"/>
      <c r="N529" s="192"/>
      <c r="O529" s="192"/>
      <c r="P529" s="192"/>
      <c r="Q529" s="182"/>
      <c r="R529" s="135"/>
      <c r="S529" s="135"/>
      <c r="T529" s="135"/>
      <c r="U529" s="192"/>
      <c r="V529" s="192"/>
      <c r="W529" s="135"/>
      <c r="X529" s="182"/>
      <c r="Y529" s="136"/>
      <c r="Z529" s="136"/>
      <c r="AA529" s="136"/>
      <c r="AB529" s="136"/>
      <c r="AC529" s="135"/>
      <c r="AD529" s="137"/>
      <c r="AE529" s="209"/>
      <c r="AF529" s="209"/>
      <c r="AG529" s="138"/>
      <c r="AH529" s="205"/>
      <c r="AI529" s="139"/>
      <c r="AJ529" s="136"/>
      <c r="AK529" s="140"/>
      <c r="AL529" s="136"/>
      <c r="AM529" s="136"/>
      <c r="AN529" s="136"/>
      <c r="AO529" s="136"/>
      <c r="AP529" s="183"/>
      <c r="AQ529" s="183"/>
      <c r="AR529" s="183"/>
      <c r="AS529" s="136"/>
      <c r="AT529" s="136"/>
      <c r="AU529" s="136"/>
      <c r="AV529" s="136"/>
      <c r="AW529" s="136"/>
      <c r="AX529" s="216"/>
      <c r="AY529" s="216"/>
      <c r="AZ529" s="216"/>
      <c r="BA529" s="136"/>
      <c r="BB529" s="136"/>
      <c r="BC529" s="136"/>
      <c r="BD529" s="136"/>
    </row>
    <row r="530" spans="4:56" ht="24" customHeight="1">
      <c r="D530" s="194"/>
      <c r="E530" s="135"/>
      <c r="F530" s="136"/>
      <c r="G530" s="136"/>
      <c r="H530" s="215"/>
      <c r="I530" s="215"/>
      <c r="J530" s="215"/>
      <c r="K530" s="135"/>
      <c r="L530" s="144"/>
      <c r="M530" s="192"/>
      <c r="N530" s="192"/>
      <c r="O530" s="192"/>
      <c r="P530" s="192"/>
      <c r="Q530" s="182"/>
      <c r="R530" s="135"/>
      <c r="S530" s="135"/>
      <c r="T530" s="135"/>
      <c r="U530" s="192"/>
      <c r="V530" s="192"/>
      <c r="W530" s="135"/>
      <c r="X530" s="182"/>
      <c r="Y530" s="136"/>
      <c r="Z530" s="136"/>
      <c r="AA530" s="136"/>
      <c r="AB530" s="136"/>
      <c r="AC530" s="135"/>
      <c r="AD530" s="137"/>
      <c r="AE530" s="209"/>
      <c r="AF530" s="209"/>
      <c r="AG530" s="138"/>
      <c r="AH530" s="205"/>
      <c r="AI530" s="139"/>
      <c r="AJ530" s="136"/>
      <c r="AK530" s="140"/>
      <c r="AL530" s="136"/>
      <c r="AM530" s="136"/>
      <c r="AN530" s="136"/>
      <c r="AO530" s="136"/>
      <c r="AP530" s="183"/>
      <c r="AQ530" s="183"/>
      <c r="AR530" s="183"/>
      <c r="AS530" s="136"/>
      <c r="AT530" s="136"/>
      <c r="AU530" s="136"/>
      <c r="AV530" s="136"/>
      <c r="AW530" s="136"/>
      <c r="AX530" s="216"/>
      <c r="AY530" s="216"/>
      <c r="AZ530" s="216"/>
      <c r="BA530" s="136"/>
      <c r="BB530" s="136"/>
      <c r="BC530" s="136"/>
      <c r="BD530" s="136"/>
    </row>
    <row r="531" spans="4:56" ht="24" customHeight="1">
      <c r="D531" s="194"/>
      <c r="E531" s="135"/>
      <c r="F531" s="136"/>
      <c r="G531" s="136"/>
      <c r="H531" s="215"/>
      <c r="I531" s="215"/>
      <c r="J531" s="215"/>
      <c r="K531" s="135"/>
      <c r="L531" s="144"/>
      <c r="M531" s="192"/>
      <c r="N531" s="192"/>
      <c r="O531" s="192"/>
      <c r="P531" s="192"/>
      <c r="Q531" s="182"/>
      <c r="R531" s="135"/>
      <c r="S531" s="135"/>
      <c r="T531" s="135"/>
      <c r="U531" s="192"/>
      <c r="V531" s="192"/>
      <c r="W531" s="135"/>
      <c r="X531" s="182"/>
      <c r="Y531" s="136"/>
      <c r="Z531" s="136"/>
      <c r="AA531" s="136"/>
      <c r="AB531" s="136"/>
      <c r="AC531" s="135"/>
      <c r="AD531" s="137"/>
      <c r="AE531" s="209"/>
      <c r="AF531" s="209"/>
      <c r="AG531" s="138"/>
      <c r="AH531" s="205"/>
      <c r="AI531" s="139"/>
      <c r="AJ531" s="136"/>
      <c r="AK531" s="140"/>
      <c r="AL531" s="136"/>
      <c r="AM531" s="136"/>
      <c r="AN531" s="136"/>
      <c r="AO531" s="136"/>
      <c r="AP531" s="183"/>
      <c r="AQ531" s="183"/>
      <c r="AR531" s="183"/>
      <c r="AS531" s="136"/>
      <c r="AT531" s="136"/>
      <c r="AU531" s="136"/>
      <c r="AV531" s="136"/>
      <c r="AW531" s="136"/>
      <c r="AX531" s="216"/>
      <c r="AY531" s="216"/>
      <c r="AZ531" s="216"/>
      <c r="BA531" s="136"/>
      <c r="BB531" s="136"/>
      <c r="BC531" s="136"/>
      <c r="BD531" s="136"/>
    </row>
    <row r="532" spans="4:56" ht="24" customHeight="1">
      <c r="D532" s="194"/>
      <c r="E532" s="135"/>
      <c r="F532" s="136"/>
      <c r="G532" s="136"/>
      <c r="H532" s="215"/>
      <c r="I532" s="215"/>
      <c r="J532" s="215"/>
      <c r="K532" s="135"/>
      <c r="L532" s="144"/>
      <c r="M532" s="192"/>
      <c r="N532" s="192"/>
      <c r="O532" s="192"/>
      <c r="P532" s="192"/>
      <c r="Q532" s="182"/>
      <c r="R532" s="135"/>
      <c r="S532" s="135"/>
      <c r="T532" s="135"/>
      <c r="U532" s="192"/>
      <c r="V532" s="192"/>
      <c r="W532" s="135"/>
      <c r="X532" s="182"/>
      <c r="Y532" s="136"/>
      <c r="Z532" s="136"/>
      <c r="AA532" s="136"/>
      <c r="AB532" s="136"/>
      <c r="AC532" s="135"/>
      <c r="AD532" s="137"/>
      <c r="AE532" s="209"/>
      <c r="AF532" s="209"/>
      <c r="AG532" s="138"/>
      <c r="AH532" s="205"/>
      <c r="AI532" s="139"/>
      <c r="AJ532" s="136"/>
      <c r="AK532" s="140"/>
      <c r="AL532" s="136"/>
      <c r="AM532" s="136"/>
      <c r="AN532" s="136"/>
      <c r="AO532" s="136"/>
      <c r="AP532" s="183"/>
      <c r="AQ532" s="183"/>
      <c r="AR532" s="183"/>
      <c r="AS532" s="136"/>
      <c r="AT532" s="136"/>
      <c r="AU532" s="136"/>
      <c r="AV532" s="136"/>
      <c r="AW532" s="136"/>
      <c r="AX532" s="216"/>
      <c r="AY532" s="216"/>
      <c r="AZ532" s="216"/>
      <c r="BA532" s="136"/>
      <c r="BB532" s="136"/>
      <c r="BC532" s="136"/>
      <c r="BD532" s="136"/>
    </row>
    <row r="533" spans="4:56" ht="24" customHeight="1">
      <c r="D533" s="194"/>
      <c r="E533" s="135"/>
      <c r="F533" s="136"/>
      <c r="G533" s="136"/>
      <c r="H533" s="215"/>
      <c r="I533" s="215"/>
      <c r="J533" s="215"/>
      <c r="K533" s="135"/>
      <c r="L533" s="144"/>
      <c r="M533" s="192"/>
      <c r="N533" s="192"/>
      <c r="O533" s="192"/>
      <c r="P533" s="192"/>
      <c r="Q533" s="182"/>
      <c r="R533" s="135"/>
      <c r="S533" s="135"/>
      <c r="T533" s="135"/>
      <c r="U533" s="192"/>
      <c r="V533" s="192"/>
      <c r="W533" s="135"/>
      <c r="X533" s="182"/>
      <c r="Y533" s="136"/>
      <c r="Z533" s="136"/>
      <c r="AA533" s="136"/>
      <c r="AB533" s="136"/>
      <c r="AC533" s="135"/>
      <c r="AD533" s="137"/>
      <c r="AE533" s="209"/>
      <c r="AF533" s="209"/>
      <c r="AG533" s="138"/>
      <c r="AH533" s="205"/>
      <c r="AI533" s="139"/>
      <c r="AJ533" s="136"/>
      <c r="AK533" s="140"/>
      <c r="AL533" s="136"/>
      <c r="AM533" s="136"/>
      <c r="AN533" s="136"/>
      <c r="AO533" s="136"/>
      <c r="AP533" s="183"/>
      <c r="AQ533" s="183"/>
      <c r="AR533" s="183"/>
      <c r="AS533" s="136"/>
      <c r="AT533" s="136"/>
      <c r="AU533" s="136"/>
      <c r="AV533" s="136"/>
      <c r="AW533" s="136"/>
      <c r="AX533" s="216"/>
      <c r="AY533" s="216"/>
      <c r="AZ533" s="216"/>
      <c r="BA533" s="136"/>
      <c r="BB533" s="136"/>
      <c r="BC533" s="136"/>
      <c r="BD533" s="136"/>
    </row>
    <row r="534" spans="4:56" ht="24" customHeight="1">
      <c r="D534" s="194"/>
      <c r="E534" s="135"/>
      <c r="F534" s="136"/>
      <c r="G534" s="136"/>
      <c r="H534" s="215"/>
      <c r="I534" s="215"/>
      <c r="J534" s="215"/>
      <c r="K534" s="135"/>
      <c r="L534" s="144"/>
      <c r="M534" s="192"/>
      <c r="N534" s="192"/>
      <c r="O534" s="192"/>
      <c r="P534" s="192"/>
      <c r="Q534" s="182"/>
      <c r="R534" s="135"/>
      <c r="S534" s="135"/>
      <c r="T534" s="135"/>
      <c r="U534" s="192"/>
      <c r="V534" s="192"/>
      <c r="W534" s="135"/>
      <c r="X534" s="182"/>
      <c r="Y534" s="136"/>
      <c r="Z534" s="136"/>
      <c r="AA534" s="136"/>
      <c r="AB534" s="136"/>
      <c r="AC534" s="135"/>
      <c r="AD534" s="137"/>
      <c r="AE534" s="209"/>
      <c r="AF534" s="209"/>
      <c r="AG534" s="138"/>
      <c r="AH534" s="205"/>
      <c r="AI534" s="139"/>
      <c r="AJ534" s="136"/>
      <c r="AK534" s="140"/>
      <c r="AL534" s="136"/>
      <c r="AM534" s="136"/>
      <c r="AN534" s="136"/>
      <c r="AO534" s="136"/>
      <c r="AP534" s="183"/>
      <c r="AQ534" s="183"/>
      <c r="AR534" s="183"/>
      <c r="AS534" s="136"/>
      <c r="AT534" s="136"/>
      <c r="AU534" s="136"/>
      <c r="AV534" s="136"/>
      <c r="AW534" s="136"/>
      <c r="AX534" s="216"/>
      <c r="AY534" s="216"/>
      <c r="AZ534" s="216"/>
      <c r="BA534" s="136"/>
      <c r="BB534" s="136"/>
      <c r="BC534" s="136"/>
      <c r="BD534" s="136"/>
    </row>
    <row r="535" spans="4:56" ht="24" customHeight="1">
      <c r="D535" s="194"/>
      <c r="E535" s="135"/>
      <c r="F535" s="136"/>
      <c r="G535" s="136"/>
      <c r="H535" s="215"/>
      <c r="I535" s="215"/>
      <c r="J535" s="215"/>
      <c r="K535" s="135"/>
      <c r="L535" s="144"/>
      <c r="M535" s="192"/>
      <c r="N535" s="192"/>
      <c r="O535" s="192"/>
      <c r="P535" s="192"/>
      <c r="Q535" s="182"/>
      <c r="R535" s="135"/>
      <c r="S535" s="135"/>
      <c r="T535" s="135"/>
      <c r="U535" s="192"/>
      <c r="V535" s="192"/>
      <c r="W535" s="135"/>
      <c r="X535" s="182"/>
      <c r="Y535" s="136"/>
      <c r="Z535" s="136"/>
      <c r="AA535" s="136"/>
      <c r="AB535" s="136"/>
      <c r="AC535" s="135"/>
      <c r="AD535" s="137"/>
      <c r="AE535" s="209"/>
      <c r="AF535" s="209"/>
      <c r="AG535" s="138"/>
      <c r="AH535" s="205"/>
      <c r="AI535" s="139"/>
      <c r="AJ535" s="136"/>
      <c r="AK535" s="140"/>
      <c r="AL535" s="136"/>
      <c r="AM535" s="136"/>
      <c r="AN535" s="136"/>
      <c r="AO535" s="136"/>
      <c r="AP535" s="183"/>
      <c r="AQ535" s="183"/>
      <c r="AR535" s="183"/>
      <c r="AS535" s="136"/>
      <c r="AT535" s="136"/>
      <c r="AU535" s="136"/>
      <c r="AV535" s="136"/>
      <c r="AW535" s="136"/>
      <c r="AX535" s="216"/>
      <c r="AY535" s="216"/>
      <c r="AZ535" s="216"/>
      <c r="BA535" s="136"/>
      <c r="BB535" s="136"/>
      <c r="BC535" s="136"/>
      <c r="BD535" s="136"/>
    </row>
    <row r="536" spans="4:56" ht="24" customHeight="1">
      <c r="D536" s="194"/>
      <c r="E536" s="135"/>
      <c r="F536" s="136"/>
      <c r="G536" s="136"/>
      <c r="H536" s="215"/>
      <c r="I536" s="215"/>
      <c r="J536" s="215"/>
      <c r="K536" s="135"/>
      <c r="L536" s="144"/>
      <c r="M536" s="192"/>
      <c r="N536" s="192"/>
      <c r="O536" s="192"/>
      <c r="P536" s="192"/>
      <c r="Q536" s="182"/>
      <c r="R536" s="135"/>
      <c r="S536" s="135"/>
      <c r="T536" s="135"/>
      <c r="U536" s="192"/>
      <c r="V536" s="192"/>
      <c r="W536" s="135"/>
      <c r="X536" s="182"/>
      <c r="Y536" s="136"/>
      <c r="Z536" s="136"/>
      <c r="AA536" s="136"/>
      <c r="AB536" s="136"/>
      <c r="AC536" s="135"/>
      <c r="AD536" s="137"/>
      <c r="AE536" s="209"/>
      <c r="AF536" s="209"/>
      <c r="AG536" s="138"/>
      <c r="AH536" s="205"/>
      <c r="AI536" s="139"/>
      <c r="AJ536" s="136"/>
      <c r="AK536" s="140"/>
      <c r="AL536" s="136"/>
      <c r="AM536" s="136"/>
      <c r="AN536" s="136"/>
      <c r="AO536" s="136"/>
      <c r="AP536" s="183"/>
      <c r="AQ536" s="183"/>
      <c r="AR536" s="183"/>
      <c r="AS536" s="136"/>
      <c r="AT536" s="136"/>
      <c r="AU536" s="136"/>
      <c r="AV536" s="136"/>
      <c r="AW536" s="136"/>
      <c r="AX536" s="216"/>
      <c r="AY536" s="216"/>
      <c r="AZ536" s="216"/>
      <c r="BA536" s="136"/>
      <c r="BB536" s="136"/>
      <c r="BC536" s="136"/>
      <c r="BD536" s="136"/>
    </row>
    <row r="537" spans="4:56" ht="24" customHeight="1">
      <c r="D537" s="194"/>
      <c r="E537" s="135"/>
      <c r="F537" s="136"/>
      <c r="G537" s="136"/>
      <c r="H537" s="215"/>
      <c r="I537" s="215"/>
      <c r="J537" s="215"/>
      <c r="K537" s="135"/>
      <c r="L537" s="144"/>
      <c r="M537" s="192"/>
      <c r="N537" s="192"/>
      <c r="O537" s="192"/>
      <c r="P537" s="192"/>
      <c r="Q537" s="182"/>
      <c r="R537" s="135"/>
      <c r="S537" s="135"/>
      <c r="T537" s="135"/>
      <c r="U537" s="192"/>
      <c r="V537" s="192"/>
      <c r="W537" s="135"/>
      <c r="X537" s="182"/>
      <c r="Y537" s="136"/>
      <c r="Z537" s="136"/>
      <c r="AA537" s="136"/>
      <c r="AB537" s="136"/>
      <c r="AC537" s="135"/>
      <c r="AD537" s="137"/>
      <c r="AE537" s="209"/>
      <c r="AF537" s="209"/>
      <c r="AG537" s="138"/>
      <c r="AH537" s="205"/>
      <c r="AI537" s="139"/>
      <c r="AJ537" s="136"/>
      <c r="AK537" s="140"/>
      <c r="AL537" s="136"/>
      <c r="AM537" s="136"/>
      <c r="AN537" s="136"/>
      <c r="AO537" s="136"/>
      <c r="AP537" s="183"/>
      <c r="AQ537" s="183"/>
      <c r="AR537" s="183"/>
      <c r="AS537" s="136"/>
      <c r="AT537" s="136"/>
      <c r="AU537" s="136"/>
      <c r="AV537" s="136"/>
      <c r="AW537" s="136"/>
      <c r="AX537" s="216"/>
      <c r="AY537" s="216"/>
      <c r="AZ537" s="216"/>
      <c r="BA537" s="136"/>
      <c r="BB537" s="136"/>
      <c r="BC537" s="136"/>
      <c r="BD537" s="136"/>
    </row>
    <row r="538" spans="4:56" ht="24" customHeight="1">
      <c r="D538" s="194"/>
      <c r="E538" s="135"/>
      <c r="F538" s="136"/>
      <c r="G538" s="136"/>
      <c r="H538" s="215"/>
      <c r="I538" s="215"/>
      <c r="J538" s="215"/>
      <c r="K538" s="135"/>
      <c r="L538" s="144"/>
      <c r="M538" s="192"/>
      <c r="N538" s="192"/>
      <c r="O538" s="192"/>
      <c r="P538" s="192"/>
      <c r="Q538" s="182"/>
      <c r="R538" s="135"/>
      <c r="S538" s="135"/>
      <c r="T538" s="135"/>
      <c r="U538" s="192"/>
      <c r="V538" s="192"/>
      <c r="W538" s="135"/>
      <c r="X538" s="182"/>
      <c r="Y538" s="136"/>
      <c r="Z538" s="136"/>
      <c r="AA538" s="136"/>
      <c r="AB538" s="136"/>
      <c r="AC538" s="135"/>
      <c r="AD538" s="137"/>
      <c r="AE538" s="209"/>
      <c r="AF538" s="209"/>
      <c r="AG538" s="138"/>
      <c r="AH538" s="205"/>
      <c r="AI538" s="139"/>
      <c r="AJ538" s="136"/>
      <c r="AK538" s="140"/>
      <c r="AL538" s="136"/>
      <c r="AM538" s="136"/>
      <c r="AN538" s="136"/>
      <c r="AO538" s="136"/>
      <c r="AP538" s="183"/>
      <c r="AQ538" s="183"/>
      <c r="AR538" s="183"/>
      <c r="AS538" s="136"/>
      <c r="AT538" s="136"/>
      <c r="AU538" s="136"/>
      <c r="AV538" s="136"/>
      <c r="AW538" s="136"/>
      <c r="AX538" s="216"/>
      <c r="AY538" s="216"/>
      <c r="AZ538" s="216"/>
      <c r="BA538" s="136"/>
      <c r="BB538" s="136"/>
      <c r="BC538" s="136"/>
      <c r="BD538" s="136"/>
    </row>
    <row r="539" spans="4:56" ht="24" customHeight="1">
      <c r="D539" s="194"/>
      <c r="E539" s="135"/>
      <c r="F539" s="136"/>
      <c r="G539" s="136"/>
      <c r="H539" s="215"/>
      <c r="I539" s="215"/>
      <c r="J539" s="215"/>
      <c r="K539" s="135"/>
      <c r="L539" s="144"/>
      <c r="M539" s="192"/>
      <c r="N539" s="192"/>
      <c r="O539" s="192"/>
      <c r="P539" s="192"/>
      <c r="Q539" s="182"/>
      <c r="R539" s="135"/>
      <c r="S539" s="135"/>
      <c r="T539" s="135"/>
      <c r="U539" s="192"/>
      <c r="V539" s="192"/>
      <c r="W539" s="135"/>
      <c r="X539" s="182"/>
      <c r="Y539" s="136"/>
      <c r="Z539" s="136"/>
      <c r="AA539" s="136"/>
      <c r="AB539" s="136"/>
      <c r="AC539" s="135"/>
      <c r="AD539" s="137"/>
      <c r="AE539" s="209"/>
      <c r="AF539" s="209"/>
      <c r="AG539" s="138"/>
      <c r="AH539" s="205"/>
      <c r="AI539" s="139"/>
      <c r="AJ539" s="136"/>
      <c r="AK539" s="140"/>
      <c r="AL539" s="136"/>
      <c r="AM539" s="136"/>
      <c r="AN539" s="136"/>
      <c r="AO539" s="136"/>
      <c r="AP539" s="183"/>
      <c r="AQ539" s="183"/>
      <c r="AR539" s="183"/>
      <c r="AS539" s="136"/>
      <c r="AT539" s="136"/>
      <c r="AU539" s="136"/>
      <c r="AV539" s="136"/>
      <c r="AW539" s="136"/>
      <c r="AX539" s="216"/>
      <c r="AY539" s="216"/>
      <c r="AZ539" s="216"/>
      <c r="BA539" s="136"/>
      <c r="BB539" s="136"/>
      <c r="BC539" s="136"/>
      <c r="BD539" s="136"/>
    </row>
    <row r="540" spans="4:56" ht="24" customHeight="1">
      <c r="D540" s="194"/>
      <c r="E540" s="135"/>
      <c r="F540" s="136"/>
      <c r="G540" s="136"/>
      <c r="H540" s="215"/>
      <c r="I540" s="215"/>
      <c r="J540" s="215"/>
      <c r="K540" s="135"/>
      <c r="L540" s="144"/>
      <c r="M540" s="192"/>
      <c r="N540" s="192"/>
      <c r="O540" s="192"/>
      <c r="P540" s="192"/>
      <c r="Q540" s="182"/>
      <c r="R540" s="135"/>
      <c r="S540" s="135"/>
      <c r="T540" s="135"/>
      <c r="U540" s="192"/>
      <c r="V540" s="192"/>
      <c r="W540" s="135"/>
      <c r="X540" s="182"/>
      <c r="Y540" s="136"/>
      <c r="Z540" s="136"/>
      <c r="AA540" s="136"/>
      <c r="AB540" s="136"/>
      <c r="AC540" s="135"/>
      <c r="AD540" s="137"/>
      <c r="AE540" s="209"/>
      <c r="AF540" s="209"/>
      <c r="AG540" s="138"/>
      <c r="AH540" s="205"/>
      <c r="AI540" s="139"/>
      <c r="AJ540" s="136"/>
      <c r="AK540" s="140"/>
      <c r="AL540" s="136"/>
      <c r="AM540" s="136"/>
      <c r="AN540" s="136"/>
      <c r="AO540" s="136"/>
      <c r="AP540" s="183"/>
      <c r="AQ540" s="183"/>
      <c r="AR540" s="183"/>
      <c r="AS540" s="136"/>
      <c r="AT540" s="136"/>
      <c r="AU540" s="136"/>
      <c r="AV540" s="136"/>
      <c r="AW540" s="136"/>
      <c r="AX540" s="216"/>
      <c r="AY540" s="216"/>
      <c r="AZ540" s="216"/>
      <c r="BA540" s="136"/>
      <c r="BB540" s="136"/>
      <c r="BC540" s="136"/>
      <c r="BD540" s="136"/>
    </row>
    <row r="541" spans="4:56" ht="24" customHeight="1">
      <c r="D541" s="194"/>
      <c r="E541" s="135"/>
      <c r="F541" s="136"/>
      <c r="G541" s="136"/>
      <c r="H541" s="215"/>
      <c r="I541" s="215"/>
      <c r="J541" s="215"/>
      <c r="K541" s="135"/>
      <c r="L541" s="144"/>
      <c r="M541" s="192"/>
      <c r="N541" s="192"/>
      <c r="O541" s="192"/>
      <c r="P541" s="192"/>
      <c r="Q541" s="182"/>
      <c r="R541" s="135"/>
      <c r="S541" s="135"/>
      <c r="T541" s="135"/>
      <c r="U541" s="192"/>
      <c r="V541" s="192"/>
      <c r="W541" s="135"/>
      <c r="X541" s="182"/>
      <c r="Y541" s="136"/>
      <c r="Z541" s="136"/>
      <c r="AA541" s="136"/>
      <c r="AB541" s="136"/>
      <c r="AC541" s="135"/>
      <c r="AD541" s="137"/>
      <c r="AE541" s="209"/>
      <c r="AF541" s="209"/>
      <c r="AG541" s="138"/>
      <c r="AH541" s="205"/>
      <c r="AI541" s="139"/>
      <c r="AJ541" s="136"/>
      <c r="AK541" s="140"/>
      <c r="AL541" s="136"/>
      <c r="AM541" s="136"/>
      <c r="AN541" s="136"/>
      <c r="AO541" s="136"/>
      <c r="AP541" s="183"/>
      <c r="AQ541" s="183"/>
      <c r="AR541" s="183"/>
      <c r="AS541" s="136"/>
      <c r="AT541" s="136"/>
      <c r="AU541" s="136"/>
      <c r="AV541" s="136"/>
      <c r="AW541" s="136"/>
      <c r="AX541" s="216"/>
      <c r="AY541" s="216"/>
      <c r="AZ541" s="216"/>
      <c r="BA541" s="136"/>
      <c r="BB541" s="136"/>
      <c r="BC541" s="136"/>
      <c r="BD541" s="136"/>
    </row>
    <row r="542" spans="4:56" ht="24" customHeight="1">
      <c r="D542" s="194"/>
      <c r="E542" s="135"/>
      <c r="F542" s="136"/>
      <c r="G542" s="136"/>
      <c r="H542" s="215"/>
      <c r="I542" s="215"/>
      <c r="J542" s="215"/>
      <c r="K542" s="135"/>
      <c r="L542" s="144"/>
      <c r="M542" s="192"/>
      <c r="N542" s="192"/>
      <c r="O542" s="192"/>
      <c r="P542" s="192"/>
      <c r="Q542" s="182"/>
      <c r="R542" s="135"/>
      <c r="S542" s="135"/>
      <c r="T542" s="135"/>
      <c r="U542" s="192"/>
      <c r="V542" s="192"/>
      <c r="W542" s="135"/>
      <c r="X542" s="182"/>
      <c r="Y542" s="136"/>
      <c r="Z542" s="136"/>
      <c r="AA542" s="136"/>
      <c r="AB542" s="136"/>
      <c r="AC542" s="135"/>
      <c r="AD542" s="137"/>
      <c r="AE542" s="209"/>
      <c r="AF542" s="209"/>
      <c r="AG542" s="138"/>
      <c r="AH542" s="205"/>
      <c r="AI542" s="139"/>
      <c r="AJ542" s="136"/>
      <c r="AK542" s="140"/>
      <c r="AL542" s="136"/>
      <c r="AM542" s="136"/>
      <c r="AN542" s="136"/>
      <c r="AO542" s="136"/>
      <c r="AP542" s="183"/>
      <c r="AQ542" s="183"/>
      <c r="AR542" s="183"/>
      <c r="AS542" s="136"/>
      <c r="AT542" s="136"/>
      <c r="AU542" s="136"/>
      <c r="AV542" s="136"/>
      <c r="AW542" s="136"/>
      <c r="AX542" s="216"/>
      <c r="AY542" s="216"/>
      <c r="AZ542" s="216"/>
      <c r="BA542" s="136"/>
      <c r="BB542" s="136"/>
      <c r="BC542" s="136"/>
      <c r="BD542" s="136"/>
    </row>
    <row r="543" spans="4:56" ht="24" customHeight="1">
      <c r="D543" s="194"/>
      <c r="E543" s="135"/>
      <c r="F543" s="136"/>
      <c r="G543" s="136"/>
      <c r="H543" s="215"/>
      <c r="I543" s="215"/>
      <c r="J543" s="215"/>
      <c r="K543" s="135"/>
      <c r="L543" s="144"/>
      <c r="M543" s="192"/>
      <c r="N543" s="192"/>
      <c r="O543" s="192"/>
      <c r="P543" s="192"/>
      <c r="Q543" s="182"/>
      <c r="R543" s="135"/>
      <c r="S543" s="135"/>
      <c r="T543" s="135"/>
      <c r="U543" s="192"/>
      <c r="V543" s="192"/>
      <c r="W543" s="135"/>
      <c r="X543" s="182"/>
      <c r="Y543" s="136"/>
      <c r="Z543" s="136"/>
      <c r="AA543" s="136"/>
      <c r="AB543" s="136"/>
      <c r="AC543" s="135"/>
      <c r="AD543" s="137"/>
      <c r="AE543" s="209"/>
      <c r="AF543" s="209"/>
      <c r="AG543" s="138"/>
      <c r="AH543" s="205"/>
      <c r="AI543" s="139"/>
      <c r="AJ543" s="136"/>
      <c r="AK543" s="140"/>
      <c r="AL543" s="136"/>
      <c r="AM543" s="136"/>
      <c r="AN543" s="136"/>
      <c r="AO543" s="136"/>
      <c r="AP543" s="183"/>
      <c r="AQ543" s="183"/>
      <c r="AR543" s="183"/>
      <c r="AS543" s="136"/>
      <c r="AT543" s="136"/>
      <c r="AU543" s="136"/>
      <c r="AV543" s="136"/>
      <c r="AW543" s="136"/>
      <c r="AX543" s="216"/>
      <c r="AY543" s="216"/>
      <c r="AZ543" s="216"/>
      <c r="BA543" s="136"/>
      <c r="BB543" s="136"/>
      <c r="BC543" s="136"/>
      <c r="BD543" s="136"/>
    </row>
    <row r="544" spans="4:56" ht="24" customHeight="1">
      <c r="D544" s="194"/>
      <c r="E544" s="135"/>
      <c r="F544" s="136"/>
      <c r="G544" s="136"/>
      <c r="H544" s="215"/>
      <c r="I544" s="215"/>
      <c r="J544" s="215"/>
      <c r="K544" s="135"/>
      <c r="L544" s="144"/>
      <c r="M544" s="192"/>
      <c r="N544" s="192"/>
      <c r="O544" s="192"/>
      <c r="P544" s="192"/>
      <c r="Q544" s="182"/>
      <c r="R544" s="135"/>
      <c r="S544" s="135"/>
      <c r="T544" s="135"/>
      <c r="U544" s="192"/>
      <c r="V544" s="192"/>
      <c r="W544" s="135"/>
      <c r="X544" s="182"/>
      <c r="Y544" s="136"/>
      <c r="Z544" s="136"/>
      <c r="AA544" s="136"/>
      <c r="AB544" s="136"/>
      <c r="AC544" s="135"/>
      <c r="AD544" s="137"/>
      <c r="AE544" s="209"/>
      <c r="AF544" s="209"/>
      <c r="AG544" s="138"/>
      <c r="AH544" s="205"/>
      <c r="AI544" s="139"/>
      <c r="AJ544" s="136"/>
      <c r="AK544" s="140"/>
      <c r="AL544" s="136"/>
      <c r="AM544" s="136"/>
      <c r="AN544" s="136"/>
      <c r="AO544" s="136"/>
      <c r="AP544" s="183"/>
      <c r="AQ544" s="183"/>
      <c r="AR544" s="183"/>
      <c r="AS544" s="136"/>
      <c r="AT544" s="136"/>
      <c r="AU544" s="136"/>
      <c r="AV544" s="136"/>
      <c r="AW544" s="136"/>
      <c r="AX544" s="216"/>
      <c r="AY544" s="216"/>
      <c r="AZ544" s="216"/>
      <c r="BA544" s="136"/>
      <c r="BB544" s="136"/>
      <c r="BC544" s="136"/>
      <c r="BD544" s="136"/>
    </row>
    <row r="545" spans="4:56" ht="24" customHeight="1">
      <c r="D545" s="194"/>
      <c r="E545" s="135"/>
      <c r="F545" s="136"/>
      <c r="G545" s="136"/>
      <c r="H545" s="215"/>
      <c r="I545" s="215"/>
      <c r="J545" s="215"/>
      <c r="K545" s="135"/>
      <c r="L545" s="144"/>
      <c r="M545" s="192"/>
      <c r="N545" s="192"/>
      <c r="O545" s="192"/>
      <c r="P545" s="192"/>
      <c r="Q545" s="182"/>
      <c r="R545" s="135"/>
      <c r="S545" s="135"/>
      <c r="T545" s="135"/>
      <c r="U545" s="192"/>
      <c r="V545" s="192"/>
      <c r="W545" s="135"/>
      <c r="X545" s="182"/>
      <c r="Y545" s="136"/>
      <c r="Z545" s="136"/>
      <c r="AA545" s="136"/>
      <c r="AB545" s="136"/>
      <c r="AC545" s="135"/>
      <c r="AD545" s="137"/>
      <c r="AE545" s="209"/>
      <c r="AF545" s="209"/>
      <c r="AG545" s="138"/>
      <c r="AH545" s="205"/>
      <c r="AI545" s="139"/>
      <c r="AJ545" s="136"/>
      <c r="AK545" s="140"/>
      <c r="AL545" s="136"/>
      <c r="AM545" s="136"/>
      <c r="AN545" s="136"/>
      <c r="AO545" s="136"/>
      <c r="AP545" s="183"/>
      <c r="AQ545" s="183"/>
      <c r="AR545" s="183"/>
      <c r="AS545" s="136"/>
      <c r="AT545" s="136"/>
      <c r="AU545" s="136"/>
      <c r="AV545" s="136"/>
      <c r="AW545" s="136"/>
      <c r="AX545" s="216"/>
      <c r="AY545" s="216"/>
      <c r="AZ545" s="216"/>
      <c r="BA545" s="136"/>
      <c r="BB545" s="136"/>
      <c r="BC545" s="136"/>
      <c r="BD545" s="136"/>
    </row>
    <row r="546" spans="4:56" ht="24" customHeight="1">
      <c r="D546" s="194"/>
      <c r="E546" s="135"/>
      <c r="F546" s="136"/>
      <c r="G546" s="136"/>
      <c r="H546" s="215"/>
      <c r="I546" s="215"/>
      <c r="J546" s="215"/>
      <c r="K546" s="135"/>
      <c r="L546" s="144"/>
      <c r="M546" s="192"/>
      <c r="N546" s="192"/>
      <c r="O546" s="192"/>
      <c r="P546" s="192"/>
      <c r="Q546" s="182"/>
      <c r="R546" s="135"/>
      <c r="S546" s="135"/>
      <c r="T546" s="135"/>
      <c r="U546" s="192"/>
      <c r="V546" s="192"/>
      <c r="W546" s="135"/>
      <c r="X546" s="182"/>
      <c r="Y546" s="136"/>
      <c r="Z546" s="136"/>
      <c r="AA546" s="136"/>
      <c r="AB546" s="136"/>
      <c r="AC546" s="135"/>
      <c r="AD546" s="137"/>
      <c r="AE546" s="209"/>
      <c r="AF546" s="209"/>
      <c r="AG546" s="138"/>
      <c r="AH546" s="205"/>
      <c r="AI546" s="139"/>
      <c r="AJ546" s="136"/>
      <c r="AK546" s="140"/>
      <c r="AL546" s="136"/>
      <c r="AM546" s="136"/>
      <c r="AN546" s="136"/>
      <c r="AO546" s="136"/>
      <c r="AP546" s="183"/>
      <c r="AQ546" s="183"/>
      <c r="AR546" s="183"/>
      <c r="AS546" s="136"/>
      <c r="AT546" s="136"/>
      <c r="AU546" s="136"/>
      <c r="AV546" s="136"/>
      <c r="AW546" s="136"/>
      <c r="AX546" s="216"/>
      <c r="AY546" s="216"/>
      <c r="AZ546" s="216"/>
      <c r="BA546" s="136"/>
      <c r="BB546" s="136"/>
      <c r="BC546" s="136"/>
      <c r="BD546" s="136"/>
    </row>
    <row r="547" spans="4:56" ht="24" customHeight="1">
      <c r="D547" s="194"/>
      <c r="E547" s="135"/>
      <c r="F547" s="136"/>
      <c r="G547" s="136"/>
      <c r="H547" s="215"/>
      <c r="I547" s="215"/>
      <c r="J547" s="215"/>
      <c r="K547" s="135"/>
      <c r="L547" s="144"/>
      <c r="M547" s="192"/>
      <c r="N547" s="192"/>
      <c r="O547" s="192"/>
      <c r="P547" s="192"/>
      <c r="Q547" s="182"/>
      <c r="R547" s="135"/>
      <c r="S547" s="135"/>
      <c r="T547" s="135"/>
      <c r="U547" s="192"/>
      <c r="V547" s="192"/>
      <c r="W547" s="135"/>
      <c r="X547" s="182"/>
      <c r="Y547" s="136"/>
      <c r="Z547" s="136"/>
      <c r="AA547" s="136"/>
      <c r="AB547" s="136"/>
      <c r="AC547" s="135"/>
      <c r="AD547" s="137"/>
      <c r="AE547" s="209"/>
      <c r="AF547" s="209"/>
      <c r="AG547" s="138"/>
      <c r="AH547" s="205"/>
      <c r="AI547" s="139"/>
      <c r="AJ547" s="136"/>
      <c r="AK547" s="140"/>
      <c r="AL547" s="136"/>
      <c r="AM547" s="136"/>
      <c r="AN547" s="136"/>
      <c r="AO547" s="136"/>
      <c r="AP547" s="183"/>
      <c r="AQ547" s="183"/>
      <c r="AR547" s="183"/>
      <c r="AS547" s="136"/>
      <c r="AT547" s="136"/>
      <c r="AU547" s="136"/>
      <c r="AV547" s="136"/>
      <c r="AW547" s="136"/>
      <c r="AX547" s="216"/>
      <c r="AY547" s="216"/>
      <c r="AZ547" s="216"/>
      <c r="BA547" s="136"/>
      <c r="BB547" s="136"/>
      <c r="BC547" s="136"/>
      <c r="BD547" s="136"/>
    </row>
    <row r="548" spans="4:56" ht="24" customHeight="1">
      <c r="D548" s="194"/>
      <c r="E548" s="135"/>
      <c r="F548" s="136"/>
      <c r="G548" s="136"/>
      <c r="H548" s="215"/>
      <c r="I548" s="215"/>
      <c r="J548" s="215"/>
      <c r="K548" s="135"/>
      <c r="L548" s="144"/>
      <c r="M548" s="192"/>
      <c r="N548" s="192"/>
      <c r="O548" s="192"/>
      <c r="P548" s="192"/>
      <c r="Q548" s="182"/>
      <c r="R548" s="135"/>
      <c r="S548" s="135"/>
      <c r="T548" s="135"/>
      <c r="U548" s="192"/>
      <c r="V548" s="192"/>
      <c r="W548" s="135"/>
      <c r="X548" s="182"/>
      <c r="Y548" s="136"/>
      <c r="Z548" s="136"/>
      <c r="AA548" s="136"/>
      <c r="AB548" s="136"/>
      <c r="AC548" s="135"/>
      <c r="AD548" s="137"/>
      <c r="AE548" s="209"/>
      <c r="AF548" s="209"/>
      <c r="AG548" s="138"/>
      <c r="AH548" s="205"/>
      <c r="AI548" s="139"/>
      <c r="AJ548" s="136"/>
      <c r="AK548" s="140"/>
      <c r="AL548" s="136"/>
      <c r="AM548" s="136"/>
      <c r="AN548" s="136"/>
      <c r="AO548" s="136"/>
      <c r="AP548" s="183"/>
      <c r="AQ548" s="183"/>
      <c r="AR548" s="183"/>
      <c r="AS548" s="136"/>
      <c r="AT548" s="136"/>
      <c r="AU548" s="136"/>
      <c r="AV548" s="136"/>
      <c r="AW548" s="136"/>
      <c r="AX548" s="216"/>
      <c r="AY548" s="216"/>
      <c r="AZ548" s="216"/>
      <c r="BA548" s="136"/>
      <c r="BB548" s="136"/>
      <c r="BC548" s="136"/>
      <c r="BD548" s="136"/>
    </row>
    <row r="549" spans="4:56" ht="24" customHeight="1">
      <c r="D549" s="194"/>
      <c r="E549" s="135"/>
      <c r="F549" s="136"/>
      <c r="G549" s="136"/>
      <c r="H549" s="215"/>
      <c r="I549" s="215"/>
      <c r="J549" s="215"/>
      <c r="K549" s="135"/>
      <c r="L549" s="144"/>
      <c r="M549" s="192"/>
      <c r="N549" s="192"/>
      <c r="O549" s="192"/>
      <c r="P549" s="192"/>
      <c r="Q549" s="182"/>
      <c r="R549" s="135"/>
      <c r="S549" s="135"/>
      <c r="T549" s="135"/>
      <c r="U549" s="192"/>
      <c r="V549" s="192"/>
      <c r="W549" s="135"/>
      <c r="X549" s="182"/>
      <c r="Y549" s="136"/>
      <c r="Z549" s="136"/>
      <c r="AA549" s="136"/>
      <c r="AB549" s="136"/>
      <c r="AC549" s="135"/>
      <c r="AD549" s="137"/>
      <c r="AE549" s="209"/>
      <c r="AF549" s="209"/>
      <c r="AG549" s="138"/>
      <c r="AH549" s="205"/>
      <c r="AI549" s="139"/>
      <c r="AJ549" s="136"/>
      <c r="AK549" s="140"/>
      <c r="AL549" s="136"/>
      <c r="AM549" s="136"/>
      <c r="AN549" s="136"/>
      <c r="AO549" s="136"/>
      <c r="AP549" s="183"/>
      <c r="AQ549" s="183"/>
      <c r="AR549" s="183"/>
      <c r="AS549" s="136"/>
      <c r="AT549" s="136"/>
      <c r="AU549" s="136"/>
      <c r="AV549" s="136"/>
      <c r="AW549" s="136"/>
      <c r="AX549" s="216"/>
      <c r="AY549" s="216"/>
      <c r="AZ549" s="216"/>
      <c r="BA549" s="136"/>
      <c r="BB549" s="136"/>
      <c r="BC549" s="136"/>
      <c r="BD549" s="136"/>
    </row>
    <row r="550" spans="4:56" ht="24" customHeight="1">
      <c r="D550" s="194"/>
      <c r="E550" s="135"/>
      <c r="F550" s="136"/>
      <c r="G550" s="136"/>
      <c r="H550" s="215"/>
      <c r="I550" s="215"/>
      <c r="J550" s="215"/>
      <c r="K550" s="135"/>
      <c r="L550" s="144"/>
      <c r="M550" s="192"/>
      <c r="N550" s="192"/>
      <c r="O550" s="192"/>
      <c r="P550" s="192"/>
      <c r="Q550" s="182"/>
      <c r="R550" s="135"/>
      <c r="S550" s="135"/>
      <c r="T550" s="135"/>
      <c r="U550" s="192"/>
      <c r="V550" s="192"/>
      <c r="W550" s="135"/>
      <c r="X550" s="182"/>
      <c r="Y550" s="136"/>
      <c r="Z550" s="136"/>
      <c r="AA550" s="136"/>
      <c r="AB550" s="136"/>
      <c r="AC550" s="135"/>
      <c r="AD550" s="137"/>
      <c r="AE550" s="209"/>
      <c r="AF550" s="209"/>
      <c r="AG550" s="138"/>
      <c r="AH550" s="205"/>
      <c r="AI550" s="139"/>
      <c r="AJ550" s="136"/>
      <c r="AK550" s="140"/>
      <c r="AL550" s="136"/>
      <c r="AM550" s="136"/>
      <c r="AN550" s="136"/>
      <c r="AO550" s="136"/>
      <c r="AP550" s="183"/>
      <c r="AQ550" s="183"/>
      <c r="AR550" s="183"/>
      <c r="AS550" s="136"/>
      <c r="AT550" s="136"/>
      <c r="AU550" s="136"/>
      <c r="AV550" s="136"/>
      <c r="AW550" s="136"/>
      <c r="AX550" s="216"/>
      <c r="AY550" s="216"/>
      <c r="AZ550" s="216"/>
      <c r="BA550" s="136"/>
      <c r="BB550" s="136"/>
      <c r="BC550" s="136"/>
      <c r="BD550" s="136"/>
    </row>
    <row r="551" spans="4:56" ht="24" customHeight="1">
      <c r="D551" s="194"/>
      <c r="E551" s="135"/>
      <c r="F551" s="136"/>
      <c r="G551" s="136"/>
      <c r="H551" s="215"/>
      <c r="I551" s="215"/>
      <c r="J551" s="215"/>
      <c r="K551" s="135"/>
      <c r="L551" s="144"/>
      <c r="M551" s="192"/>
      <c r="N551" s="192"/>
      <c r="O551" s="192"/>
      <c r="P551" s="192"/>
      <c r="Q551" s="182"/>
      <c r="R551" s="135"/>
      <c r="S551" s="135"/>
      <c r="T551" s="135"/>
      <c r="U551" s="192"/>
      <c r="V551" s="192"/>
      <c r="W551" s="135"/>
      <c r="X551" s="182"/>
      <c r="Y551" s="136"/>
      <c r="Z551" s="136"/>
      <c r="AA551" s="136"/>
      <c r="AB551" s="136"/>
      <c r="AC551" s="135"/>
      <c r="AD551" s="137"/>
      <c r="AE551" s="209"/>
      <c r="AF551" s="209"/>
      <c r="AG551" s="138"/>
      <c r="AH551" s="205"/>
      <c r="AI551" s="139"/>
      <c r="AJ551" s="136"/>
      <c r="AK551" s="140"/>
      <c r="AL551" s="136"/>
      <c r="AM551" s="136"/>
      <c r="AN551" s="136"/>
      <c r="AO551" s="136"/>
      <c r="AP551" s="183"/>
      <c r="AQ551" s="183"/>
      <c r="AR551" s="183"/>
      <c r="AS551" s="136"/>
      <c r="AT551" s="136"/>
      <c r="AU551" s="136"/>
      <c r="AV551" s="136"/>
      <c r="AW551" s="136"/>
      <c r="AX551" s="216"/>
      <c r="AY551" s="216"/>
      <c r="AZ551" s="216"/>
      <c r="BA551" s="136"/>
      <c r="BB551" s="136"/>
      <c r="BC551" s="136"/>
      <c r="BD551" s="136"/>
    </row>
    <row r="552" spans="4:56" ht="24" customHeight="1">
      <c r="D552" s="194"/>
      <c r="E552" s="135"/>
      <c r="F552" s="136"/>
      <c r="G552" s="136"/>
      <c r="H552" s="215"/>
      <c r="I552" s="215"/>
      <c r="J552" s="215"/>
      <c r="K552" s="135"/>
      <c r="L552" s="144"/>
      <c r="M552" s="192"/>
      <c r="N552" s="192"/>
      <c r="O552" s="192"/>
      <c r="P552" s="192"/>
      <c r="Q552" s="182"/>
      <c r="R552" s="135"/>
      <c r="S552" s="135"/>
      <c r="T552" s="135"/>
      <c r="U552" s="192"/>
      <c r="V552" s="192"/>
      <c r="W552" s="135"/>
      <c r="X552" s="182"/>
      <c r="Y552" s="136"/>
      <c r="Z552" s="136"/>
      <c r="AA552" s="136"/>
      <c r="AB552" s="136"/>
      <c r="AC552" s="135"/>
      <c r="AD552" s="137"/>
      <c r="AE552" s="209"/>
      <c r="AF552" s="209"/>
      <c r="AG552" s="138"/>
      <c r="AH552" s="205"/>
      <c r="AI552" s="139"/>
      <c r="AJ552" s="136"/>
      <c r="AK552" s="140"/>
      <c r="AL552" s="136"/>
      <c r="AM552" s="136"/>
      <c r="AN552" s="136"/>
      <c r="AO552" s="136"/>
      <c r="AP552" s="183"/>
      <c r="AQ552" s="183"/>
      <c r="AR552" s="183"/>
      <c r="AS552" s="136"/>
      <c r="AT552" s="136"/>
      <c r="AU552" s="136"/>
      <c r="AV552" s="136"/>
      <c r="AW552" s="136"/>
      <c r="AX552" s="216"/>
      <c r="AY552" s="216"/>
      <c r="AZ552" s="216"/>
      <c r="BA552" s="136"/>
      <c r="BB552" s="136"/>
      <c r="BC552" s="136"/>
      <c r="BD552" s="136"/>
    </row>
    <row r="553" spans="4:56" ht="24" customHeight="1">
      <c r="D553" s="194"/>
      <c r="E553" s="135"/>
      <c r="F553" s="136"/>
      <c r="G553" s="136"/>
      <c r="H553" s="215"/>
      <c r="I553" s="215"/>
      <c r="J553" s="215"/>
      <c r="K553" s="135"/>
      <c r="L553" s="144"/>
      <c r="M553" s="192"/>
      <c r="N553" s="192"/>
      <c r="O553" s="192"/>
      <c r="P553" s="192"/>
      <c r="Q553" s="182"/>
      <c r="R553" s="135"/>
      <c r="S553" s="135"/>
      <c r="T553" s="135"/>
      <c r="U553" s="192"/>
      <c r="V553" s="192"/>
      <c r="W553" s="135"/>
      <c r="X553" s="182"/>
      <c r="Y553" s="136"/>
      <c r="Z553" s="136"/>
      <c r="AA553" s="136"/>
      <c r="AB553" s="136"/>
      <c r="AC553" s="135"/>
      <c r="AD553" s="137"/>
      <c r="AE553" s="209"/>
      <c r="AF553" s="209"/>
      <c r="AG553" s="138"/>
      <c r="AH553" s="205"/>
      <c r="AI553" s="139"/>
      <c r="AJ553" s="136"/>
      <c r="AK553" s="140"/>
      <c r="AL553" s="136"/>
      <c r="AM553" s="136"/>
      <c r="AN553" s="136"/>
      <c r="AO553" s="136"/>
      <c r="AP553" s="183"/>
      <c r="AQ553" s="183"/>
      <c r="AR553" s="183"/>
      <c r="AS553" s="136"/>
      <c r="AT553" s="136"/>
      <c r="AU553" s="136"/>
      <c r="AV553" s="136"/>
      <c r="AW553" s="136"/>
      <c r="AX553" s="216"/>
      <c r="AY553" s="216"/>
      <c r="AZ553" s="216"/>
      <c r="BA553" s="136"/>
      <c r="BB553" s="136"/>
      <c r="BC553" s="136"/>
      <c r="BD553" s="136"/>
    </row>
    <row r="554" spans="4:56" ht="24" customHeight="1">
      <c r="D554" s="194"/>
      <c r="E554" s="135"/>
      <c r="F554" s="136"/>
      <c r="G554" s="136"/>
      <c r="H554" s="215"/>
      <c r="I554" s="215"/>
      <c r="J554" s="215"/>
      <c r="K554" s="135"/>
      <c r="L554" s="144"/>
      <c r="M554" s="192"/>
      <c r="N554" s="192"/>
      <c r="O554" s="192"/>
      <c r="P554" s="192"/>
      <c r="Q554" s="182"/>
      <c r="R554" s="135"/>
      <c r="S554" s="135"/>
      <c r="T554" s="135"/>
      <c r="U554" s="192"/>
      <c r="V554" s="192"/>
      <c r="W554" s="135"/>
      <c r="X554" s="182"/>
      <c r="Y554" s="136"/>
      <c r="Z554" s="136"/>
      <c r="AA554" s="136"/>
      <c r="AB554" s="136"/>
      <c r="AC554" s="135"/>
      <c r="AD554" s="137"/>
      <c r="AE554" s="209"/>
      <c r="AF554" s="209"/>
      <c r="AG554" s="138"/>
      <c r="AH554" s="205"/>
      <c r="AI554" s="139"/>
      <c r="AJ554" s="136"/>
      <c r="AK554" s="140"/>
      <c r="AL554" s="136"/>
      <c r="AM554" s="136"/>
      <c r="AN554" s="136"/>
      <c r="AO554" s="136"/>
      <c r="AP554" s="183"/>
      <c r="AQ554" s="183"/>
      <c r="AR554" s="183"/>
      <c r="AS554" s="136"/>
      <c r="AT554" s="136"/>
      <c r="AU554" s="136"/>
      <c r="AV554" s="136"/>
      <c r="AW554" s="136"/>
      <c r="AX554" s="216"/>
      <c r="AY554" s="216"/>
      <c r="AZ554" s="216"/>
      <c r="BA554" s="136"/>
      <c r="BB554" s="136"/>
      <c r="BC554" s="136"/>
      <c r="BD554" s="136"/>
    </row>
    <row r="555" spans="4:56" ht="24" customHeight="1">
      <c r="D555" s="194"/>
      <c r="E555" s="135"/>
      <c r="F555" s="136"/>
      <c r="G555" s="136"/>
      <c r="H555" s="215"/>
      <c r="I555" s="215"/>
      <c r="J555" s="215"/>
      <c r="K555" s="135"/>
      <c r="L555" s="144"/>
      <c r="M555" s="192"/>
      <c r="N555" s="192"/>
      <c r="O555" s="192"/>
      <c r="P555" s="192"/>
      <c r="Q555" s="182"/>
      <c r="R555" s="135"/>
      <c r="S555" s="135"/>
      <c r="T555" s="135"/>
      <c r="U555" s="192"/>
      <c r="V555" s="192"/>
      <c r="W555" s="135"/>
      <c r="X555" s="182"/>
      <c r="Y555" s="136"/>
      <c r="Z555" s="136"/>
      <c r="AA555" s="136"/>
      <c r="AB555" s="136"/>
      <c r="AC555" s="135"/>
      <c r="AD555" s="137"/>
      <c r="AE555" s="209"/>
      <c r="AF555" s="209"/>
      <c r="AG555" s="138"/>
      <c r="AH555" s="205"/>
      <c r="AI555" s="139"/>
      <c r="AJ555" s="136"/>
      <c r="AK555" s="140"/>
      <c r="AL555" s="136"/>
      <c r="AM555" s="136"/>
      <c r="AN555" s="136"/>
      <c r="AO555" s="136"/>
      <c r="AP555" s="183"/>
      <c r="AQ555" s="183"/>
      <c r="AR555" s="183"/>
      <c r="AS555" s="136"/>
      <c r="AT555" s="136"/>
      <c r="AU555" s="136"/>
      <c r="AV555" s="136"/>
      <c r="AW555" s="136"/>
      <c r="AX555" s="216"/>
      <c r="AY555" s="216"/>
      <c r="AZ555" s="216"/>
      <c r="BA555" s="136"/>
      <c r="BB555" s="136"/>
      <c r="BC555" s="136"/>
      <c r="BD555" s="136"/>
    </row>
    <row r="556" spans="4:56" ht="24" customHeight="1">
      <c r="D556" s="194"/>
      <c r="E556" s="135"/>
      <c r="F556" s="136"/>
      <c r="G556" s="136"/>
      <c r="H556" s="215"/>
      <c r="I556" s="215"/>
      <c r="J556" s="215"/>
      <c r="K556" s="135"/>
      <c r="L556" s="144"/>
      <c r="M556" s="192"/>
      <c r="N556" s="192"/>
      <c r="O556" s="192"/>
      <c r="P556" s="192"/>
      <c r="Q556" s="182"/>
      <c r="R556" s="135"/>
      <c r="S556" s="135"/>
      <c r="T556" s="135"/>
      <c r="U556" s="192"/>
      <c r="V556" s="192"/>
      <c r="W556" s="135"/>
      <c r="X556" s="182"/>
      <c r="Y556" s="136"/>
      <c r="Z556" s="136"/>
      <c r="AA556" s="136"/>
      <c r="AB556" s="136"/>
      <c r="AC556" s="135"/>
      <c r="AD556" s="137"/>
      <c r="AE556" s="209"/>
      <c r="AF556" s="209"/>
      <c r="AG556" s="138"/>
      <c r="AH556" s="205"/>
      <c r="AI556" s="139"/>
      <c r="AJ556" s="136"/>
      <c r="AK556" s="140"/>
      <c r="AL556" s="136"/>
      <c r="AM556" s="136"/>
      <c r="AN556" s="136"/>
      <c r="AO556" s="136"/>
      <c r="AP556" s="183"/>
      <c r="AQ556" s="183"/>
      <c r="AR556" s="183"/>
      <c r="AS556" s="136"/>
      <c r="AT556" s="136"/>
      <c r="AU556" s="136"/>
      <c r="AV556" s="136"/>
      <c r="AW556" s="136"/>
      <c r="AX556" s="216"/>
      <c r="AY556" s="216"/>
      <c r="AZ556" s="216"/>
      <c r="BA556" s="136"/>
      <c r="BB556" s="136"/>
      <c r="BC556" s="136"/>
      <c r="BD556" s="136"/>
    </row>
    <row r="557" spans="4:56" ht="24" customHeight="1">
      <c r="D557" s="194"/>
      <c r="E557" s="135"/>
      <c r="F557" s="136"/>
      <c r="G557" s="136"/>
      <c r="H557" s="215"/>
      <c r="I557" s="215"/>
      <c r="J557" s="215"/>
      <c r="K557" s="135"/>
      <c r="L557" s="144"/>
      <c r="M557" s="192"/>
      <c r="N557" s="192"/>
      <c r="O557" s="192"/>
      <c r="P557" s="192"/>
      <c r="Q557" s="182"/>
      <c r="R557" s="135"/>
      <c r="S557" s="135"/>
      <c r="T557" s="135"/>
      <c r="U557" s="192"/>
      <c r="V557" s="192"/>
      <c r="W557" s="135"/>
      <c r="X557" s="182"/>
      <c r="Y557" s="136"/>
      <c r="Z557" s="136"/>
      <c r="AA557" s="136"/>
      <c r="AB557" s="136"/>
      <c r="AC557" s="135"/>
      <c r="AD557" s="137"/>
      <c r="AE557" s="209"/>
      <c r="AF557" s="209"/>
      <c r="AG557" s="138"/>
      <c r="AH557" s="205"/>
      <c r="AI557" s="139"/>
      <c r="AJ557" s="136"/>
      <c r="AK557" s="140"/>
      <c r="AL557" s="136"/>
      <c r="AM557" s="136"/>
      <c r="AN557" s="136"/>
      <c r="AO557" s="136"/>
      <c r="AP557" s="183"/>
      <c r="AQ557" s="183"/>
      <c r="AR557" s="183"/>
      <c r="AS557" s="136"/>
      <c r="AT557" s="136"/>
      <c r="AU557" s="136"/>
      <c r="AV557" s="136"/>
      <c r="AW557" s="136"/>
      <c r="AX557" s="216"/>
      <c r="AY557" s="216"/>
      <c r="AZ557" s="216"/>
      <c r="BA557" s="136"/>
      <c r="BB557" s="136"/>
      <c r="BC557" s="136"/>
      <c r="BD557" s="136"/>
    </row>
    <row r="558" spans="4:56" ht="24" customHeight="1">
      <c r="D558" s="194"/>
      <c r="E558" s="135"/>
      <c r="F558" s="136"/>
      <c r="G558" s="136"/>
      <c r="H558" s="215"/>
      <c r="I558" s="215"/>
      <c r="J558" s="215"/>
      <c r="K558" s="135"/>
      <c r="L558" s="144"/>
      <c r="M558" s="192"/>
      <c r="N558" s="192"/>
      <c r="O558" s="192"/>
      <c r="P558" s="192"/>
      <c r="Q558" s="182"/>
      <c r="R558" s="135"/>
      <c r="S558" s="135"/>
      <c r="T558" s="135"/>
      <c r="U558" s="192"/>
      <c r="V558" s="192"/>
      <c r="W558" s="135"/>
      <c r="X558" s="182"/>
      <c r="Y558" s="136"/>
      <c r="Z558" s="136"/>
      <c r="AA558" s="136"/>
      <c r="AB558" s="136"/>
      <c r="AC558" s="135"/>
      <c r="AD558" s="137"/>
      <c r="AE558" s="209"/>
      <c r="AF558" s="209"/>
      <c r="AG558" s="138"/>
      <c r="AH558" s="205"/>
      <c r="AI558" s="139"/>
      <c r="AJ558" s="136"/>
      <c r="AK558" s="140"/>
      <c r="AL558" s="136"/>
      <c r="AM558" s="136"/>
      <c r="AN558" s="136"/>
      <c r="AO558" s="136"/>
      <c r="AP558" s="183"/>
      <c r="AQ558" s="183"/>
      <c r="AR558" s="183"/>
      <c r="AS558" s="136"/>
      <c r="AT558" s="136"/>
      <c r="AU558" s="136"/>
      <c r="AV558" s="136"/>
      <c r="AW558" s="136"/>
      <c r="AX558" s="216"/>
      <c r="AY558" s="216"/>
      <c r="AZ558" s="216"/>
      <c r="BA558" s="136"/>
      <c r="BB558" s="136"/>
      <c r="BC558" s="136"/>
      <c r="BD558" s="136"/>
    </row>
    <row r="559" spans="4:56" ht="24" customHeight="1">
      <c r="D559" s="194"/>
      <c r="E559" s="135"/>
      <c r="F559" s="136"/>
      <c r="G559" s="136"/>
      <c r="H559" s="215"/>
      <c r="I559" s="215"/>
      <c r="J559" s="215"/>
      <c r="K559" s="135"/>
      <c r="L559" s="144"/>
      <c r="M559" s="192"/>
      <c r="N559" s="192"/>
      <c r="O559" s="192"/>
      <c r="P559" s="192"/>
      <c r="Q559" s="182"/>
      <c r="R559" s="135"/>
      <c r="S559" s="135"/>
      <c r="T559" s="135"/>
      <c r="U559" s="192"/>
      <c r="V559" s="192"/>
      <c r="W559" s="135"/>
      <c r="X559" s="182"/>
      <c r="Y559" s="136"/>
      <c r="Z559" s="136"/>
      <c r="AA559" s="136"/>
      <c r="AB559" s="136"/>
      <c r="AC559" s="135"/>
      <c r="AD559" s="137"/>
      <c r="AE559" s="209"/>
      <c r="AF559" s="209"/>
      <c r="AG559" s="138"/>
      <c r="AH559" s="205"/>
      <c r="AI559" s="139"/>
      <c r="AJ559" s="136"/>
      <c r="AK559" s="140"/>
      <c r="AL559" s="136"/>
      <c r="AM559" s="136"/>
      <c r="AN559" s="136"/>
      <c r="AO559" s="136"/>
      <c r="AP559" s="183"/>
      <c r="AQ559" s="183"/>
      <c r="AR559" s="183"/>
      <c r="AS559" s="136"/>
      <c r="AT559" s="136"/>
      <c r="AU559" s="136"/>
      <c r="AV559" s="136"/>
      <c r="AW559" s="136"/>
      <c r="AX559" s="216"/>
      <c r="AY559" s="216"/>
      <c r="AZ559" s="216"/>
      <c r="BA559" s="136"/>
      <c r="BB559" s="136"/>
      <c r="BC559" s="136"/>
      <c r="BD559" s="136"/>
    </row>
    <row r="560" spans="4:56" ht="24" customHeight="1">
      <c r="D560" s="194"/>
      <c r="E560" s="135"/>
      <c r="F560" s="136"/>
      <c r="G560" s="136"/>
      <c r="H560" s="215"/>
      <c r="I560" s="215"/>
      <c r="J560" s="215"/>
      <c r="K560" s="135"/>
      <c r="L560" s="144"/>
      <c r="M560" s="192"/>
      <c r="N560" s="192"/>
      <c r="O560" s="192"/>
      <c r="P560" s="192"/>
      <c r="Q560" s="182"/>
      <c r="R560" s="135"/>
      <c r="S560" s="135"/>
      <c r="T560" s="135"/>
      <c r="U560" s="192"/>
      <c r="V560" s="192"/>
      <c r="W560" s="135"/>
      <c r="X560" s="182"/>
      <c r="Y560" s="136"/>
      <c r="Z560" s="136"/>
      <c r="AA560" s="136"/>
      <c r="AB560" s="136"/>
      <c r="AC560" s="135"/>
      <c r="AD560" s="137"/>
      <c r="AE560" s="209"/>
      <c r="AF560" s="209"/>
      <c r="AG560" s="138"/>
      <c r="AH560" s="205"/>
      <c r="AI560" s="139"/>
      <c r="AJ560" s="136"/>
      <c r="AK560" s="140"/>
      <c r="AL560" s="136"/>
      <c r="AM560" s="136"/>
      <c r="AN560" s="136"/>
      <c r="AO560" s="136"/>
      <c r="AP560" s="183"/>
      <c r="AQ560" s="183"/>
      <c r="AR560" s="183"/>
      <c r="AS560" s="136"/>
      <c r="AT560" s="136"/>
      <c r="AU560" s="136"/>
      <c r="AV560" s="136"/>
      <c r="AW560" s="136"/>
      <c r="AX560" s="216"/>
      <c r="AY560" s="216"/>
      <c r="AZ560" s="216"/>
      <c r="BA560" s="136"/>
      <c r="BB560" s="136"/>
      <c r="BC560" s="136"/>
      <c r="BD560" s="136"/>
    </row>
    <row r="561" spans="4:56" ht="24" customHeight="1">
      <c r="D561" s="194"/>
      <c r="E561" s="135"/>
      <c r="F561" s="136"/>
      <c r="G561" s="136"/>
      <c r="H561" s="215"/>
      <c r="I561" s="215"/>
      <c r="J561" s="215"/>
      <c r="K561" s="135"/>
      <c r="L561" s="144"/>
      <c r="M561" s="192"/>
      <c r="N561" s="192"/>
      <c r="O561" s="192"/>
      <c r="P561" s="192"/>
      <c r="Q561" s="182"/>
      <c r="R561" s="135"/>
      <c r="S561" s="135"/>
      <c r="T561" s="135"/>
      <c r="U561" s="192"/>
      <c r="V561" s="192"/>
      <c r="W561" s="135"/>
      <c r="X561" s="182"/>
      <c r="Y561" s="136"/>
      <c r="Z561" s="136"/>
      <c r="AA561" s="136"/>
      <c r="AB561" s="136"/>
      <c r="AC561" s="135"/>
      <c r="AD561" s="137"/>
      <c r="AE561" s="209"/>
      <c r="AF561" s="209"/>
      <c r="AG561" s="138"/>
      <c r="AH561" s="205"/>
      <c r="AI561" s="139"/>
      <c r="AJ561" s="136"/>
      <c r="AK561" s="140"/>
      <c r="AL561" s="136"/>
      <c r="AM561" s="136"/>
      <c r="AN561" s="136"/>
      <c r="AO561" s="136"/>
      <c r="AP561" s="183"/>
      <c r="AQ561" s="183"/>
      <c r="AR561" s="183"/>
      <c r="AS561" s="136"/>
      <c r="AT561" s="136"/>
      <c r="AU561" s="136"/>
      <c r="AV561" s="136"/>
      <c r="AW561" s="136"/>
      <c r="AX561" s="216"/>
      <c r="AY561" s="216"/>
      <c r="AZ561" s="216"/>
      <c r="BA561" s="136"/>
      <c r="BB561" s="136"/>
      <c r="BC561" s="136"/>
      <c r="BD561" s="136"/>
    </row>
    <row r="562" spans="4:56" ht="24" customHeight="1">
      <c r="D562" s="194"/>
      <c r="E562" s="135"/>
      <c r="F562" s="136"/>
      <c r="G562" s="136"/>
      <c r="H562" s="215"/>
      <c r="I562" s="215"/>
      <c r="J562" s="215"/>
      <c r="K562" s="135"/>
      <c r="L562" s="144"/>
      <c r="M562" s="192"/>
      <c r="N562" s="192"/>
      <c r="O562" s="192"/>
      <c r="P562" s="192"/>
      <c r="Q562" s="182"/>
      <c r="R562" s="135"/>
      <c r="S562" s="135"/>
      <c r="T562" s="135"/>
      <c r="U562" s="192"/>
      <c r="V562" s="192"/>
      <c r="W562" s="135"/>
      <c r="X562" s="182"/>
      <c r="Y562" s="136"/>
      <c r="Z562" s="136"/>
      <c r="AA562" s="136"/>
      <c r="AB562" s="136"/>
      <c r="AC562" s="135"/>
      <c r="AD562" s="137"/>
      <c r="AE562" s="209"/>
      <c r="AF562" s="209"/>
      <c r="AG562" s="138"/>
      <c r="AH562" s="205"/>
      <c r="AI562" s="139"/>
      <c r="AJ562" s="136"/>
      <c r="AK562" s="140"/>
      <c r="AL562" s="136"/>
      <c r="AM562" s="136"/>
      <c r="AN562" s="136"/>
      <c r="AO562" s="136"/>
      <c r="AP562" s="183"/>
      <c r="AQ562" s="183"/>
      <c r="AR562" s="183"/>
      <c r="AS562" s="136"/>
      <c r="AT562" s="136"/>
      <c r="AU562" s="136"/>
      <c r="AV562" s="136"/>
      <c r="AW562" s="136"/>
      <c r="AX562" s="216"/>
      <c r="AY562" s="216"/>
      <c r="AZ562" s="216"/>
      <c r="BA562" s="136"/>
      <c r="BB562" s="136"/>
      <c r="BC562" s="136"/>
      <c r="BD562" s="136"/>
    </row>
    <row r="563" spans="4:56" ht="24" customHeight="1">
      <c r="D563" s="194"/>
      <c r="E563" s="135"/>
      <c r="F563" s="136"/>
      <c r="G563" s="136"/>
      <c r="H563" s="215"/>
      <c r="I563" s="215"/>
      <c r="J563" s="215"/>
      <c r="K563" s="135"/>
      <c r="L563" s="144"/>
      <c r="M563" s="192"/>
      <c r="N563" s="192"/>
      <c r="O563" s="192"/>
      <c r="P563" s="192"/>
      <c r="Q563" s="182"/>
      <c r="R563" s="135"/>
      <c r="S563" s="135"/>
      <c r="T563" s="135"/>
      <c r="U563" s="192"/>
      <c r="V563" s="192"/>
      <c r="W563" s="135"/>
      <c r="X563" s="182"/>
      <c r="Y563" s="136"/>
      <c r="Z563" s="136"/>
      <c r="AA563" s="136"/>
      <c r="AB563" s="136"/>
      <c r="AC563" s="135"/>
      <c r="AD563" s="137"/>
      <c r="AE563" s="209"/>
      <c r="AF563" s="209"/>
      <c r="AG563" s="138"/>
      <c r="AH563" s="205"/>
      <c r="AI563" s="139"/>
      <c r="AJ563" s="136"/>
      <c r="AK563" s="140"/>
      <c r="AL563" s="136"/>
      <c r="AM563" s="136"/>
      <c r="AN563" s="136"/>
      <c r="AO563" s="136"/>
      <c r="AP563" s="183"/>
      <c r="AQ563" s="183"/>
      <c r="AR563" s="183"/>
      <c r="AS563" s="136"/>
      <c r="AT563" s="136"/>
      <c r="AU563" s="136"/>
      <c r="AV563" s="136"/>
      <c r="AW563" s="136"/>
      <c r="AX563" s="216"/>
      <c r="AY563" s="216"/>
      <c r="AZ563" s="216"/>
      <c r="BA563" s="136"/>
      <c r="BB563" s="136"/>
      <c r="BC563" s="136"/>
      <c r="BD563" s="136"/>
    </row>
    <row r="564" spans="4:56" ht="24" customHeight="1">
      <c r="D564" s="194"/>
      <c r="E564" s="135"/>
      <c r="F564" s="136"/>
      <c r="G564" s="136"/>
      <c r="H564" s="215"/>
      <c r="I564" s="215"/>
      <c r="J564" s="215"/>
      <c r="K564" s="135"/>
      <c r="L564" s="144"/>
      <c r="M564" s="192"/>
      <c r="N564" s="192"/>
      <c r="O564" s="192"/>
      <c r="P564" s="192"/>
      <c r="Q564" s="182"/>
      <c r="R564" s="135"/>
      <c r="S564" s="135"/>
      <c r="T564" s="135"/>
      <c r="U564" s="192"/>
      <c r="V564" s="192"/>
      <c r="W564" s="135"/>
      <c r="X564" s="182"/>
      <c r="Y564" s="136"/>
      <c r="Z564" s="136"/>
      <c r="AA564" s="136"/>
      <c r="AB564" s="136"/>
      <c r="AC564" s="135"/>
      <c r="AD564" s="137"/>
      <c r="AE564" s="209"/>
      <c r="AF564" s="209"/>
      <c r="AG564" s="138"/>
      <c r="AH564" s="205"/>
      <c r="AI564" s="139"/>
      <c r="AJ564" s="136"/>
      <c r="AK564" s="140"/>
      <c r="AL564" s="136"/>
      <c r="AM564" s="136"/>
      <c r="AN564" s="136"/>
      <c r="AO564" s="136"/>
      <c r="AP564" s="183"/>
      <c r="AQ564" s="183"/>
      <c r="AR564" s="183"/>
      <c r="AS564" s="136"/>
      <c r="AT564" s="136"/>
      <c r="AU564" s="136"/>
      <c r="AV564" s="136"/>
      <c r="AW564" s="136"/>
      <c r="AX564" s="216"/>
      <c r="AY564" s="216"/>
      <c r="AZ564" s="216"/>
      <c r="BA564" s="136"/>
      <c r="BB564" s="136"/>
      <c r="BC564" s="136"/>
      <c r="BD564" s="136"/>
    </row>
    <row r="565" spans="4:56" ht="24" customHeight="1">
      <c r="D565" s="194"/>
      <c r="E565" s="135"/>
      <c r="F565" s="136"/>
      <c r="G565" s="136"/>
      <c r="H565" s="215"/>
      <c r="I565" s="215"/>
      <c r="J565" s="215"/>
      <c r="K565" s="135"/>
      <c r="L565" s="144"/>
      <c r="M565" s="192"/>
      <c r="N565" s="192"/>
      <c r="O565" s="192"/>
      <c r="P565" s="192"/>
      <c r="Q565" s="182"/>
      <c r="R565" s="135"/>
      <c r="S565" s="135"/>
      <c r="T565" s="135"/>
      <c r="U565" s="192"/>
      <c r="V565" s="192"/>
      <c r="W565" s="135"/>
      <c r="X565" s="182"/>
      <c r="Y565" s="136"/>
      <c r="Z565" s="136"/>
      <c r="AA565" s="136"/>
      <c r="AB565" s="136"/>
      <c r="AC565" s="135"/>
      <c r="AD565" s="137"/>
      <c r="AE565" s="209"/>
      <c r="AF565" s="209"/>
      <c r="AG565" s="138"/>
      <c r="AH565" s="205"/>
      <c r="AI565" s="139"/>
      <c r="AJ565" s="136"/>
      <c r="AK565" s="140"/>
      <c r="AL565" s="136"/>
      <c r="AM565" s="136"/>
      <c r="AN565" s="136"/>
      <c r="AO565" s="136"/>
      <c r="AP565" s="183"/>
      <c r="AQ565" s="183"/>
      <c r="AR565" s="183"/>
      <c r="AS565" s="136"/>
      <c r="AT565" s="136"/>
      <c r="AU565" s="136"/>
      <c r="AV565" s="136"/>
      <c r="AW565" s="136"/>
      <c r="AX565" s="216"/>
      <c r="AY565" s="216"/>
      <c r="AZ565" s="216"/>
      <c r="BA565" s="136"/>
      <c r="BB565" s="136"/>
      <c r="BC565" s="136"/>
      <c r="BD565" s="136"/>
    </row>
    <row r="566" spans="4:56" ht="24" customHeight="1">
      <c r="D566" s="194"/>
      <c r="E566" s="135"/>
      <c r="F566" s="136"/>
      <c r="G566" s="136"/>
      <c r="H566" s="215"/>
      <c r="I566" s="215"/>
      <c r="J566" s="215"/>
      <c r="K566" s="135"/>
      <c r="L566" s="144"/>
      <c r="M566" s="192"/>
      <c r="N566" s="192"/>
      <c r="O566" s="192"/>
      <c r="P566" s="192"/>
      <c r="Q566" s="182"/>
      <c r="R566" s="135"/>
      <c r="S566" s="135"/>
      <c r="T566" s="135"/>
      <c r="U566" s="192"/>
      <c r="V566" s="192"/>
      <c r="W566" s="135"/>
      <c r="X566" s="182"/>
      <c r="Y566" s="136"/>
      <c r="Z566" s="136"/>
      <c r="AA566" s="136"/>
      <c r="AB566" s="136"/>
      <c r="AC566" s="135"/>
      <c r="AD566" s="137"/>
      <c r="AE566" s="209"/>
      <c r="AF566" s="209"/>
      <c r="AG566" s="138"/>
      <c r="AH566" s="205"/>
      <c r="AI566" s="139"/>
      <c r="AJ566" s="136"/>
      <c r="AK566" s="140"/>
      <c r="AL566" s="136"/>
      <c r="AM566" s="136"/>
      <c r="AN566" s="136"/>
      <c r="AO566" s="136"/>
      <c r="AP566" s="183"/>
      <c r="AQ566" s="183"/>
      <c r="AR566" s="183"/>
      <c r="AS566" s="136"/>
      <c r="AT566" s="136"/>
      <c r="AU566" s="136"/>
      <c r="AV566" s="136"/>
      <c r="AW566" s="136"/>
      <c r="AX566" s="216"/>
      <c r="AY566" s="216"/>
      <c r="AZ566" s="216"/>
      <c r="BA566" s="136"/>
      <c r="BB566" s="136"/>
      <c r="BC566" s="136"/>
      <c r="BD566" s="136"/>
    </row>
    <row r="567" spans="4:56" ht="24" customHeight="1">
      <c r="D567" s="194"/>
      <c r="E567" s="135"/>
      <c r="F567" s="136"/>
      <c r="G567" s="136"/>
      <c r="H567" s="215"/>
      <c r="I567" s="215"/>
      <c r="J567" s="215"/>
      <c r="K567" s="135"/>
      <c r="L567" s="144"/>
      <c r="M567" s="192"/>
      <c r="N567" s="192"/>
      <c r="O567" s="192"/>
      <c r="P567" s="192"/>
      <c r="Q567" s="182"/>
      <c r="R567" s="135"/>
      <c r="S567" s="135"/>
      <c r="T567" s="135"/>
      <c r="U567" s="192"/>
      <c r="V567" s="192"/>
      <c r="W567" s="135"/>
      <c r="X567" s="182"/>
      <c r="Y567" s="136"/>
      <c r="Z567" s="136"/>
      <c r="AA567" s="136"/>
      <c r="AB567" s="136"/>
      <c r="AC567" s="135"/>
      <c r="AD567" s="137"/>
      <c r="AE567" s="209"/>
      <c r="AF567" s="209"/>
      <c r="AG567" s="138"/>
      <c r="AH567" s="205"/>
      <c r="AI567" s="139"/>
      <c r="AJ567" s="136"/>
      <c r="AK567" s="140"/>
      <c r="AL567" s="136"/>
      <c r="AM567" s="136"/>
      <c r="AN567" s="136"/>
      <c r="AO567" s="136"/>
      <c r="AP567" s="183"/>
      <c r="AQ567" s="183"/>
      <c r="AR567" s="183"/>
      <c r="AS567" s="136"/>
      <c r="AT567" s="136"/>
      <c r="AU567" s="136"/>
      <c r="AV567" s="136"/>
      <c r="AW567" s="136"/>
      <c r="AX567" s="216"/>
      <c r="AY567" s="216"/>
      <c r="AZ567" s="216"/>
      <c r="BA567" s="136"/>
      <c r="BB567" s="136"/>
      <c r="BC567" s="136"/>
      <c r="BD567" s="136"/>
    </row>
    <row r="568" spans="4:56" ht="24" customHeight="1">
      <c r="D568" s="194"/>
      <c r="E568" s="135"/>
      <c r="F568" s="136"/>
      <c r="G568" s="136"/>
      <c r="H568" s="215"/>
      <c r="I568" s="215"/>
      <c r="J568" s="215"/>
      <c r="K568" s="135"/>
      <c r="L568" s="144"/>
      <c r="M568" s="192"/>
      <c r="N568" s="192"/>
      <c r="O568" s="192"/>
      <c r="P568" s="192"/>
      <c r="Q568" s="182"/>
      <c r="R568" s="135"/>
      <c r="S568" s="135"/>
      <c r="T568" s="135"/>
      <c r="U568" s="192"/>
      <c r="V568" s="192"/>
      <c r="W568" s="135"/>
      <c r="X568" s="182"/>
      <c r="Y568" s="136"/>
      <c r="Z568" s="136"/>
      <c r="AA568" s="136"/>
      <c r="AB568" s="136"/>
      <c r="AC568" s="135"/>
      <c r="AD568" s="137"/>
      <c r="AE568" s="209"/>
      <c r="AF568" s="209"/>
      <c r="AG568" s="138"/>
      <c r="AH568" s="205"/>
      <c r="AI568" s="139"/>
      <c r="AJ568" s="136"/>
      <c r="AK568" s="140"/>
      <c r="AL568" s="136"/>
      <c r="AM568" s="136"/>
      <c r="AN568" s="136"/>
      <c r="AO568" s="136"/>
      <c r="AP568" s="183"/>
      <c r="AQ568" s="183"/>
      <c r="AR568" s="183"/>
      <c r="AS568" s="136"/>
      <c r="AT568" s="136"/>
      <c r="AU568" s="136"/>
      <c r="AV568" s="136"/>
      <c r="AW568" s="136"/>
      <c r="AX568" s="216"/>
      <c r="AY568" s="216"/>
      <c r="AZ568" s="216"/>
      <c r="BA568" s="136"/>
      <c r="BB568" s="136"/>
      <c r="BC568" s="136"/>
      <c r="BD568" s="136"/>
    </row>
    <row r="569" spans="4:56" ht="24" customHeight="1">
      <c r="D569" s="194"/>
      <c r="E569" s="135"/>
      <c r="F569" s="136"/>
      <c r="G569" s="136"/>
      <c r="H569" s="215"/>
      <c r="I569" s="215"/>
      <c r="J569" s="215"/>
      <c r="K569" s="135"/>
      <c r="L569" s="144"/>
      <c r="M569" s="192"/>
      <c r="N569" s="192"/>
      <c r="O569" s="192"/>
      <c r="P569" s="192"/>
      <c r="Q569" s="182"/>
      <c r="R569" s="135"/>
      <c r="S569" s="135"/>
      <c r="T569" s="135"/>
      <c r="U569" s="192"/>
      <c r="V569" s="192"/>
      <c r="W569" s="135"/>
      <c r="X569" s="182"/>
      <c r="Y569" s="136"/>
      <c r="Z569" s="136"/>
      <c r="AA569" s="136"/>
      <c r="AB569" s="136"/>
      <c r="AC569" s="135"/>
      <c r="AD569" s="137"/>
      <c r="AE569" s="209"/>
      <c r="AF569" s="209"/>
      <c r="AG569" s="138"/>
      <c r="AH569" s="205"/>
      <c r="AI569" s="139"/>
      <c r="AJ569" s="136"/>
      <c r="AK569" s="140"/>
      <c r="AL569" s="136"/>
      <c r="AM569" s="136"/>
      <c r="AN569" s="136"/>
      <c r="AO569" s="136"/>
      <c r="AP569" s="183"/>
      <c r="AQ569" s="183"/>
      <c r="AR569" s="183"/>
      <c r="AS569" s="136"/>
      <c r="AT569" s="136"/>
      <c r="AU569" s="136"/>
      <c r="AV569" s="136"/>
      <c r="AW569" s="136"/>
      <c r="AX569" s="216"/>
      <c r="AY569" s="216"/>
      <c r="AZ569" s="216"/>
      <c r="BA569" s="136"/>
      <c r="BB569" s="136"/>
      <c r="BC569" s="136"/>
      <c r="BD569" s="136"/>
    </row>
    <row r="570" spans="4:56" ht="24" customHeight="1">
      <c r="D570" s="194"/>
      <c r="E570" s="135"/>
      <c r="F570" s="136"/>
      <c r="G570" s="136"/>
      <c r="H570" s="215"/>
      <c r="I570" s="215"/>
      <c r="J570" s="215"/>
      <c r="K570" s="135"/>
      <c r="L570" s="144"/>
      <c r="M570" s="192"/>
      <c r="N570" s="192"/>
      <c r="O570" s="192"/>
      <c r="P570" s="192"/>
      <c r="Q570" s="182"/>
      <c r="R570" s="135"/>
      <c r="S570" s="135"/>
      <c r="T570" s="135"/>
      <c r="U570" s="192"/>
      <c r="V570" s="192"/>
      <c r="W570" s="135"/>
      <c r="X570" s="182"/>
      <c r="Y570" s="136"/>
      <c r="Z570" s="136"/>
      <c r="AA570" s="136"/>
      <c r="AB570" s="136"/>
      <c r="AC570" s="135"/>
      <c r="AD570" s="137"/>
      <c r="AE570" s="209"/>
      <c r="AF570" s="209"/>
      <c r="AG570" s="138"/>
      <c r="AH570" s="205"/>
      <c r="AI570" s="139"/>
      <c r="AJ570" s="136"/>
      <c r="AK570" s="140"/>
      <c r="AL570" s="136"/>
      <c r="AM570" s="136"/>
      <c r="AN570" s="136"/>
      <c r="AO570" s="136"/>
      <c r="AP570" s="183"/>
      <c r="AQ570" s="183"/>
      <c r="AR570" s="183"/>
      <c r="AS570" s="136"/>
      <c r="AT570" s="136"/>
      <c r="AU570" s="136"/>
      <c r="AV570" s="136"/>
      <c r="AW570" s="136"/>
      <c r="AX570" s="216"/>
      <c r="AY570" s="216"/>
      <c r="AZ570" s="216"/>
      <c r="BA570" s="136"/>
      <c r="BB570" s="136"/>
      <c r="BC570" s="136"/>
      <c r="BD570" s="136"/>
    </row>
    <row r="571" spans="4:56" ht="24" customHeight="1">
      <c r="D571" s="194"/>
      <c r="E571" s="135"/>
      <c r="F571" s="136"/>
      <c r="G571" s="136"/>
      <c r="H571" s="215"/>
      <c r="I571" s="215"/>
      <c r="J571" s="215"/>
      <c r="K571" s="135"/>
      <c r="L571" s="144"/>
      <c r="M571" s="192"/>
      <c r="N571" s="192"/>
      <c r="O571" s="192"/>
      <c r="P571" s="192"/>
      <c r="Q571" s="182"/>
      <c r="R571" s="135"/>
      <c r="S571" s="135"/>
      <c r="T571" s="135"/>
      <c r="U571" s="192"/>
      <c r="V571" s="192"/>
      <c r="W571" s="135"/>
      <c r="X571" s="182"/>
      <c r="Y571" s="136"/>
      <c r="Z571" s="136"/>
      <c r="AA571" s="136"/>
      <c r="AB571" s="136"/>
      <c r="AC571" s="135"/>
      <c r="AD571" s="137"/>
      <c r="AE571" s="209"/>
      <c r="AF571" s="209"/>
      <c r="AG571" s="138"/>
      <c r="AH571" s="205"/>
      <c r="AI571" s="139"/>
      <c r="AJ571" s="136"/>
      <c r="AK571" s="140"/>
      <c r="AL571" s="136"/>
      <c r="AM571" s="136"/>
      <c r="AN571" s="136"/>
      <c r="AO571" s="136"/>
      <c r="AP571" s="183"/>
      <c r="AQ571" s="183"/>
      <c r="AR571" s="183"/>
      <c r="AS571" s="136"/>
      <c r="AT571" s="136"/>
      <c r="AU571" s="136"/>
      <c r="AV571" s="136"/>
      <c r="AW571" s="136"/>
      <c r="AX571" s="216"/>
      <c r="AY571" s="216"/>
      <c r="AZ571" s="216"/>
      <c r="BA571" s="136"/>
      <c r="BB571" s="136"/>
      <c r="BC571" s="136"/>
      <c r="BD571" s="136"/>
    </row>
    <row r="572" spans="4:56" ht="24" customHeight="1">
      <c r="D572" s="194"/>
      <c r="E572" s="135"/>
      <c r="F572" s="136"/>
      <c r="G572" s="136"/>
      <c r="H572" s="215"/>
      <c r="I572" s="215"/>
      <c r="J572" s="215"/>
      <c r="K572" s="135"/>
      <c r="L572" s="144"/>
      <c r="M572" s="192"/>
      <c r="N572" s="192"/>
      <c r="O572" s="192"/>
      <c r="P572" s="192"/>
      <c r="Q572" s="182"/>
      <c r="R572" s="135"/>
      <c r="S572" s="135"/>
      <c r="T572" s="135"/>
      <c r="U572" s="192"/>
      <c r="V572" s="192"/>
      <c r="W572" s="135"/>
      <c r="X572" s="182"/>
      <c r="Y572" s="136"/>
      <c r="Z572" s="136"/>
      <c r="AA572" s="136"/>
      <c r="AB572" s="136"/>
      <c r="AC572" s="135"/>
      <c r="AD572" s="137"/>
      <c r="AE572" s="209"/>
      <c r="AF572" s="209"/>
      <c r="AG572" s="138"/>
      <c r="AH572" s="205"/>
      <c r="AI572" s="139"/>
      <c r="AJ572" s="136"/>
      <c r="AK572" s="140"/>
      <c r="AL572" s="136"/>
      <c r="AM572" s="136"/>
      <c r="AN572" s="136"/>
      <c r="AO572" s="136"/>
      <c r="AP572" s="183"/>
      <c r="AQ572" s="183"/>
      <c r="AR572" s="183"/>
      <c r="AS572" s="136"/>
      <c r="AT572" s="136"/>
      <c r="AU572" s="136"/>
      <c r="AV572" s="136"/>
      <c r="AW572" s="136"/>
      <c r="AX572" s="216"/>
      <c r="AY572" s="216"/>
      <c r="AZ572" s="216"/>
      <c r="BA572" s="136"/>
      <c r="BB572" s="136"/>
      <c r="BC572" s="136"/>
      <c r="BD572" s="136"/>
    </row>
    <row r="573" spans="4:56" ht="24" customHeight="1">
      <c r="D573" s="194"/>
      <c r="E573" s="135"/>
      <c r="F573" s="136"/>
      <c r="G573" s="136"/>
      <c r="H573" s="215"/>
      <c r="I573" s="215"/>
      <c r="J573" s="215"/>
      <c r="K573" s="135"/>
      <c r="L573" s="144"/>
      <c r="M573" s="192"/>
      <c r="N573" s="192"/>
      <c r="O573" s="192"/>
      <c r="P573" s="192"/>
      <c r="Q573" s="182"/>
      <c r="R573" s="135"/>
      <c r="S573" s="135"/>
      <c r="T573" s="135"/>
      <c r="U573" s="192"/>
      <c r="V573" s="192"/>
      <c r="W573" s="135"/>
      <c r="X573" s="182"/>
      <c r="Y573" s="136"/>
      <c r="Z573" s="136"/>
      <c r="AA573" s="136"/>
      <c r="AB573" s="136"/>
      <c r="AC573" s="135"/>
      <c r="AD573" s="137"/>
      <c r="AE573" s="209"/>
      <c r="AF573" s="209"/>
      <c r="AG573" s="138"/>
      <c r="AH573" s="205"/>
      <c r="AI573" s="139"/>
      <c r="AJ573" s="136"/>
      <c r="AK573" s="140"/>
      <c r="AL573" s="136"/>
      <c r="AM573" s="136"/>
      <c r="AN573" s="136"/>
      <c r="AO573" s="136"/>
      <c r="AP573" s="183"/>
      <c r="AQ573" s="183"/>
      <c r="AR573" s="183"/>
      <c r="AS573" s="136"/>
      <c r="AT573" s="136"/>
      <c r="AU573" s="136"/>
      <c r="AV573" s="136"/>
      <c r="AW573" s="136"/>
      <c r="AX573" s="216"/>
      <c r="AY573" s="216"/>
      <c r="AZ573" s="216"/>
      <c r="BA573" s="136"/>
      <c r="BB573" s="136"/>
      <c r="BC573" s="136"/>
      <c r="BD573" s="136"/>
    </row>
    <row r="574" spans="4:56" ht="24" customHeight="1">
      <c r="D574" s="194"/>
      <c r="E574" s="135"/>
      <c r="F574" s="136"/>
      <c r="G574" s="136"/>
      <c r="H574" s="215"/>
      <c r="I574" s="215"/>
      <c r="J574" s="215"/>
      <c r="K574" s="135"/>
      <c r="L574" s="144"/>
      <c r="M574" s="192"/>
      <c r="N574" s="192"/>
      <c r="O574" s="192"/>
      <c r="P574" s="192"/>
      <c r="Q574" s="182"/>
      <c r="R574" s="135"/>
      <c r="S574" s="135"/>
      <c r="T574" s="135"/>
      <c r="U574" s="192"/>
      <c r="V574" s="192"/>
      <c r="W574" s="135"/>
      <c r="X574" s="182"/>
      <c r="Y574" s="136"/>
      <c r="Z574" s="136"/>
      <c r="AA574" s="136"/>
      <c r="AB574" s="136"/>
      <c r="AC574" s="135"/>
      <c r="AD574" s="137"/>
      <c r="AE574" s="209"/>
      <c r="AF574" s="209"/>
      <c r="AG574" s="138"/>
      <c r="AH574" s="205"/>
      <c r="AI574" s="139"/>
      <c r="AJ574" s="136"/>
      <c r="AK574" s="140"/>
      <c r="AL574" s="136"/>
      <c r="AM574" s="136"/>
      <c r="AN574" s="136"/>
      <c r="AO574" s="136"/>
      <c r="AP574" s="183"/>
      <c r="AQ574" s="183"/>
      <c r="AR574" s="183"/>
      <c r="AS574" s="136"/>
      <c r="AT574" s="136"/>
      <c r="AU574" s="136"/>
      <c r="AV574" s="136"/>
      <c r="AW574" s="136"/>
      <c r="AX574" s="216"/>
      <c r="AY574" s="216"/>
      <c r="AZ574" s="216"/>
      <c r="BA574" s="136"/>
      <c r="BB574" s="136"/>
      <c r="BC574" s="136"/>
      <c r="BD574" s="136"/>
    </row>
    <row r="575" spans="4:56" ht="24" customHeight="1">
      <c r="D575" s="194"/>
      <c r="E575" s="135"/>
      <c r="F575" s="136"/>
      <c r="G575" s="136"/>
      <c r="H575" s="215"/>
      <c r="I575" s="215"/>
      <c r="J575" s="215"/>
      <c r="K575" s="135"/>
      <c r="L575" s="144"/>
      <c r="M575" s="192"/>
      <c r="N575" s="192"/>
      <c r="O575" s="192"/>
      <c r="P575" s="192"/>
      <c r="Q575" s="182"/>
      <c r="R575" s="135"/>
      <c r="S575" s="135"/>
      <c r="T575" s="135"/>
      <c r="U575" s="192"/>
      <c r="V575" s="192"/>
      <c r="W575" s="135"/>
      <c r="X575" s="182"/>
      <c r="Y575" s="136"/>
      <c r="Z575" s="136"/>
      <c r="AA575" s="136"/>
      <c r="AB575" s="136"/>
      <c r="AC575" s="135"/>
      <c r="AD575" s="137"/>
      <c r="AE575" s="209"/>
      <c r="AF575" s="209"/>
      <c r="AG575" s="138"/>
      <c r="AH575" s="205"/>
      <c r="AI575" s="139"/>
      <c r="AJ575" s="136"/>
      <c r="AK575" s="140"/>
      <c r="AL575" s="136"/>
      <c r="AM575" s="136"/>
      <c r="AN575" s="136"/>
      <c r="AO575" s="136"/>
      <c r="AP575" s="183"/>
      <c r="AQ575" s="183"/>
      <c r="AR575" s="183"/>
      <c r="AS575" s="136"/>
      <c r="AT575" s="136"/>
      <c r="AU575" s="136"/>
      <c r="AV575" s="136"/>
      <c r="AW575" s="136"/>
      <c r="AX575" s="216"/>
      <c r="AY575" s="216"/>
      <c r="AZ575" s="216"/>
      <c r="BA575" s="136"/>
      <c r="BB575" s="136"/>
      <c r="BC575" s="136"/>
      <c r="BD575" s="136"/>
    </row>
    <row r="576" spans="4:56" ht="24" customHeight="1">
      <c r="D576" s="194"/>
      <c r="E576" s="135"/>
      <c r="F576" s="136"/>
      <c r="G576" s="136"/>
      <c r="H576" s="215"/>
      <c r="I576" s="215"/>
      <c r="J576" s="215"/>
      <c r="K576" s="135"/>
      <c r="L576" s="144"/>
      <c r="M576" s="192"/>
      <c r="N576" s="192"/>
      <c r="O576" s="192"/>
      <c r="P576" s="192"/>
      <c r="Q576" s="182"/>
      <c r="R576" s="135"/>
      <c r="S576" s="135"/>
      <c r="T576" s="135"/>
      <c r="U576" s="192"/>
      <c r="V576" s="192"/>
      <c r="W576" s="135"/>
      <c r="X576" s="182"/>
      <c r="Y576" s="136"/>
      <c r="Z576" s="136"/>
      <c r="AA576" s="136"/>
      <c r="AB576" s="136"/>
      <c r="AC576" s="135"/>
      <c r="AD576" s="137"/>
      <c r="AE576" s="209"/>
      <c r="AF576" s="209"/>
      <c r="AG576" s="138"/>
      <c r="AH576" s="205"/>
      <c r="AI576" s="139"/>
      <c r="AJ576" s="136"/>
      <c r="AK576" s="140"/>
      <c r="AL576" s="136"/>
      <c r="AM576" s="136"/>
      <c r="AN576" s="136"/>
      <c r="AO576" s="136"/>
      <c r="AP576" s="183"/>
      <c r="AQ576" s="183"/>
      <c r="AR576" s="183"/>
      <c r="AS576" s="136"/>
      <c r="AT576" s="136"/>
      <c r="AU576" s="136"/>
      <c r="AV576" s="136"/>
      <c r="AW576" s="136"/>
      <c r="AX576" s="216"/>
      <c r="AY576" s="216"/>
      <c r="AZ576" s="216"/>
      <c r="BA576" s="136"/>
      <c r="BB576" s="136"/>
      <c r="BC576" s="136"/>
      <c r="BD576" s="136"/>
    </row>
    <row r="577" spans="4:56" ht="24" customHeight="1">
      <c r="D577" s="194"/>
      <c r="E577" s="135"/>
      <c r="F577" s="136"/>
      <c r="G577" s="136"/>
      <c r="H577" s="215"/>
      <c r="I577" s="215"/>
      <c r="J577" s="215"/>
      <c r="K577" s="135"/>
      <c r="L577" s="144"/>
      <c r="M577" s="192"/>
      <c r="N577" s="192"/>
      <c r="O577" s="192"/>
      <c r="P577" s="192"/>
      <c r="Q577" s="182"/>
      <c r="R577" s="135"/>
      <c r="S577" s="135"/>
      <c r="T577" s="135"/>
      <c r="U577" s="192"/>
      <c r="V577" s="192"/>
      <c r="W577" s="135"/>
      <c r="X577" s="182"/>
      <c r="Y577" s="136"/>
      <c r="Z577" s="136"/>
      <c r="AA577" s="136"/>
      <c r="AB577" s="136"/>
      <c r="AC577" s="135"/>
      <c r="AD577" s="137"/>
      <c r="AE577" s="209"/>
      <c r="AF577" s="209"/>
      <c r="AG577" s="138"/>
      <c r="AH577" s="205"/>
      <c r="AI577" s="139"/>
      <c r="AJ577" s="136"/>
      <c r="AK577" s="140"/>
      <c r="AL577" s="136"/>
      <c r="AM577" s="136"/>
      <c r="AN577" s="136"/>
      <c r="AO577" s="136"/>
      <c r="AP577" s="183"/>
      <c r="AQ577" s="183"/>
      <c r="AR577" s="183"/>
      <c r="AS577" s="136"/>
      <c r="AT577" s="136"/>
      <c r="AU577" s="136"/>
      <c r="AV577" s="136"/>
      <c r="AW577" s="136"/>
      <c r="AX577" s="216"/>
      <c r="AY577" s="216"/>
      <c r="AZ577" s="216"/>
      <c r="BA577" s="136"/>
      <c r="BB577" s="136"/>
      <c r="BC577" s="136"/>
      <c r="BD577" s="136"/>
    </row>
    <row r="578" spans="4:56" ht="24" customHeight="1">
      <c r="D578" s="194"/>
      <c r="E578" s="135"/>
      <c r="F578" s="136"/>
      <c r="G578" s="136"/>
      <c r="H578" s="215"/>
      <c r="I578" s="215"/>
      <c r="J578" s="215"/>
      <c r="K578" s="135"/>
      <c r="L578" s="144"/>
      <c r="M578" s="192"/>
      <c r="N578" s="192"/>
      <c r="O578" s="192"/>
      <c r="P578" s="192"/>
      <c r="Q578" s="182"/>
      <c r="R578" s="135"/>
      <c r="S578" s="135"/>
      <c r="T578" s="135"/>
      <c r="U578" s="192"/>
      <c r="V578" s="192"/>
      <c r="W578" s="135"/>
      <c r="X578" s="182"/>
      <c r="Y578" s="136"/>
      <c r="Z578" s="136"/>
      <c r="AA578" s="136"/>
      <c r="AB578" s="136"/>
      <c r="AC578" s="135"/>
      <c r="AD578" s="137"/>
      <c r="AE578" s="209"/>
      <c r="AF578" s="209"/>
      <c r="AG578" s="138"/>
      <c r="AH578" s="205"/>
      <c r="AI578" s="139"/>
      <c r="AJ578" s="136"/>
      <c r="AK578" s="140"/>
      <c r="AL578" s="136"/>
      <c r="AM578" s="136"/>
      <c r="AN578" s="136"/>
      <c r="AO578" s="136"/>
      <c r="AP578" s="183"/>
      <c r="AQ578" s="183"/>
      <c r="AR578" s="183"/>
      <c r="AS578" s="136"/>
      <c r="AT578" s="136"/>
      <c r="AU578" s="136"/>
      <c r="AV578" s="136"/>
      <c r="AW578" s="136"/>
      <c r="AX578" s="216"/>
      <c r="AY578" s="216"/>
      <c r="AZ578" s="216"/>
      <c r="BA578" s="136"/>
      <c r="BB578" s="136"/>
      <c r="BC578" s="136"/>
      <c r="BD578" s="136"/>
    </row>
    <row r="579" spans="4:56" ht="24" customHeight="1">
      <c r="D579" s="194"/>
      <c r="E579" s="135"/>
      <c r="F579" s="136"/>
      <c r="G579" s="136"/>
      <c r="H579" s="215"/>
      <c r="I579" s="215"/>
      <c r="J579" s="215"/>
      <c r="K579" s="135"/>
      <c r="L579" s="144"/>
      <c r="M579" s="192"/>
      <c r="N579" s="192"/>
      <c r="O579" s="192"/>
      <c r="P579" s="192"/>
      <c r="Q579" s="182"/>
      <c r="R579" s="135"/>
      <c r="S579" s="135"/>
      <c r="T579" s="135"/>
      <c r="U579" s="192"/>
      <c r="V579" s="192"/>
      <c r="W579" s="135"/>
      <c r="X579" s="182"/>
      <c r="Y579" s="136"/>
      <c r="Z579" s="136"/>
      <c r="AA579" s="136"/>
      <c r="AB579" s="136"/>
      <c r="AC579" s="135"/>
      <c r="AD579" s="137"/>
      <c r="AE579" s="209"/>
      <c r="AF579" s="209"/>
      <c r="AG579" s="138"/>
      <c r="AH579" s="205"/>
      <c r="AI579" s="139"/>
      <c r="AJ579" s="136"/>
      <c r="AK579" s="140"/>
      <c r="AL579" s="136"/>
      <c r="AM579" s="136"/>
      <c r="AN579" s="136"/>
      <c r="AO579" s="136"/>
      <c r="AP579" s="183"/>
      <c r="AQ579" s="183"/>
      <c r="AR579" s="183"/>
      <c r="AS579" s="136"/>
      <c r="AT579" s="136"/>
      <c r="AU579" s="136"/>
      <c r="AV579" s="136"/>
      <c r="AW579" s="136"/>
      <c r="AX579" s="216"/>
      <c r="AY579" s="216"/>
      <c r="AZ579" s="216"/>
      <c r="BA579" s="136"/>
      <c r="BB579" s="136"/>
      <c r="BC579" s="136"/>
      <c r="BD579" s="136"/>
    </row>
    <row r="580" spans="4:56" ht="24" customHeight="1">
      <c r="D580" s="194"/>
      <c r="E580" s="135"/>
      <c r="F580" s="136"/>
      <c r="G580" s="136"/>
      <c r="H580" s="215"/>
      <c r="I580" s="215"/>
      <c r="J580" s="215"/>
      <c r="K580" s="135"/>
      <c r="L580" s="144"/>
      <c r="M580" s="192"/>
      <c r="N580" s="192"/>
      <c r="O580" s="192"/>
      <c r="P580" s="192"/>
      <c r="Q580" s="182"/>
      <c r="R580" s="135"/>
      <c r="S580" s="135"/>
      <c r="T580" s="135"/>
      <c r="U580" s="192"/>
      <c r="V580" s="192"/>
      <c r="W580" s="135"/>
      <c r="X580" s="182"/>
      <c r="Y580" s="136"/>
      <c r="Z580" s="136"/>
      <c r="AA580" s="136"/>
      <c r="AB580" s="136"/>
      <c r="AC580" s="135"/>
      <c r="AD580" s="137"/>
      <c r="AE580" s="209"/>
      <c r="AF580" s="209"/>
      <c r="AG580" s="138"/>
      <c r="AH580" s="205"/>
      <c r="AI580" s="139"/>
      <c r="AJ580" s="136"/>
      <c r="AK580" s="140"/>
      <c r="AL580" s="136"/>
      <c r="AM580" s="136"/>
      <c r="AN580" s="136"/>
      <c r="AO580" s="136"/>
      <c r="AP580" s="183"/>
      <c r="AQ580" s="183"/>
      <c r="AR580" s="183"/>
      <c r="AS580" s="136"/>
      <c r="AT580" s="136"/>
      <c r="AU580" s="136"/>
      <c r="AV580" s="136"/>
      <c r="AW580" s="136"/>
      <c r="AX580" s="216"/>
      <c r="AY580" s="216"/>
      <c r="AZ580" s="216"/>
      <c r="BA580" s="136"/>
      <c r="BB580" s="136"/>
      <c r="BC580" s="136"/>
      <c r="BD580" s="136"/>
    </row>
    <row r="581" spans="4:56" ht="24" customHeight="1">
      <c r="D581" s="194"/>
      <c r="E581" s="135"/>
      <c r="F581" s="136"/>
      <c r="G581" s="136"/>
      <c r="H581" s="215"/>
      <c r="I581" s="215"/>
      <c r="J581" s="215"/>
      <c r="K581" s="135"/>
      <c r="L581" s="144"/>
      <c r="M581" s="192"/>
      <c r="N581" s="192"/>
      <c r="O581" s="192"/>
      <c r="P581" s="192"/>
      <c r="Q581" s="182"/>
      <c r="R581" s="135"/>
      <c r="S581" s="135"/>
      <c r="T581" s="135"/>
      <c r="U581" s="192"/>
      <c r="V581" s="192"/>
      <c r="W581" s="135"/>
      <c r="X581" s="182"/>
      <c r="Y581" s="136"/>
      <c r="Z581" s="136"/>
      <c r="AA581" s="136"/>
      <c r="AB581" s="136"/>
      <c r="AC581" s="135"/>
      <c r="AD581" s="137"/>
      <c r="AE581" s="209"/>
      <c r="AF581" s="209"/>
      <c r="AG581" s="138"/>
      <c r="AH581" s="205"/>
      <c r="AI581" s="139"/>
      <c r="AJ581" s="136"/>
      <c r="AK581" s="140"/>
      <c r="AL581" s="136"/>
      <c r="AM581" s="136"/>
      <c r="AN581" s="136"/>
      <c r="AO581" s="136"/>
      <c r="AP581" s="183"/>
      <c r="AQ581" s="183"/>
      <c r="AR581" s="183"/>
      <c r="AS581" s="136"/>
      <c r="AT581" s="136"/>
      <c r="AU581" s="136"/>
      <c r="AV581" s="136"/>
      <c r="AW581" s="136"/>
      <c r="AX581" s="216"/>
      <c r="AY581" s="216"/>
      <c r="AZ581" s="216"/>
      <c r="BA581" s="136"/>
      <c r="BB581" s="136"/>
      <c r="BC581" s="136"/>
      <c r="BD581" s="136"/>
    </row>
    <row r="582" spans="4:56" ht="24" customHeight="1">
      <c r="D582" s="194"/>
      <c r="E582" s="135"/>
      <c r="F582" s="136"/>
      <c r="G582" s="136"/>
      <c r="H582" s="215"/>
      <c r="I582" s="215"/>
      <c r="J582" s="215"/>
      <c r="K582" s="135"/>
      <c r="L582" s="144"/>
      <c r="M582" s="192"/>
      <c r="N582" s="192"/>
      <c r="O582" s="192"/>
      <c r="P582" s="192"/>
      <c r="Q582" s="182"/>
      <c r="R582" s="135"/>
      <c r="S582" s="135"/>
      <c r="T582" s="135"/>
      <c r="U582" s="192"/>
      <c r="V582" s="192"/>
      <c r="W582" s="135"/>
      <c r="X582" s="182"/>
      <c r="Y582" s="136"/>
      <c r="Z582" s="136"/>
      <c r="AA582" s="136"/>
      <c r="AB582" s="136"/>
      <c r="AC582" s="135"/>
      <c r="AD582" s="137"/>
      <c r="AE582" s="209"/>
      <c r="AF582" s="209"/>
      <c r="AG582" s="138"/>
      <c r="AH582" s="205"/>
      <c r="AI582" s="139"/>
      <c r="AJ582" s="136"/>
      <c r="AK582" s="140"/>
      <c r="AL582" s="136"/>
      <c r="AM582" s="136"/>
      <c r="AN582" s="136"/>
      <c r="AO582" s="136"/>
      <c r="AP582" s="183"/>
      <c r="AQ582" s="183"/>
      <c r="AR582" s="183"/>
      <c r="AS582" s="136"/>
      <c r="AT582" s="136"/>
      <c r="AU582" s="136"/>
      <c r="AV582" s="136"/>
      <c r="AW582" s="136"/>
      <c r="AX582" s="216"/>
      <c r="AY582" s="216"/>
      <c r="AZ582" s="216"/>
      <c r="BA582" s="136"/>
      <c r="BB582" s="136"/>
      <c r="BC582" s="136"/>
      <c r="BD582" s="136"/>
    </row>
    <row r="583" spans="4:56" ht="24" customHeight="1">
      <c r="D583" s="194"/>
      <c r="E583" s="135"/>
      <c r="F583" s="136"/>
      <c r="G583" s="136"/>
      <c r="H583" s="215"/>
      <c r="I583" s="215"/>
      <c r="J583" s="215"/>
      <c r="K583" s="135"/>
      <c r="L583" s="144"/>
      <c r="M583" s="192"/>
      <c r="N583" s="192"/>
      <c r="O583" s="192"/>
      <c r="P583" s="192"/>
      <c r="Q583" s="182"/>
      <c r="R583" s="135"/>
      <c r="S583" s="135"/>
      <c r="T583" s="135"/>
      <c r="U583" s="192"/>
      <c r="V583" s="192"/>
      <c r="W583" s="135"/>
      <c r="X583" s="182"/>
      <c r="Y583" s="136"/>
      <c r="Z583" s="136"/>
      <c r="AA583" s="136"/>
      <c r="AB583" s="136"/>
      <c r="AC583" s="135"/>
      <c r="AD583" s="137"/>
      <c r="AE583" s="209"/>
      <c r="AF583" s="209"/>
      <c r="AG583" s="138"/>
      <c r="AH583" s="205"/>
      <c r="AI583" s="139"/>
      <c r="AJ583" s="136"/>
      <c r="AK583" s="140"/>
      <c r="AL583" s="136"/>
      <c r="AM583" s="136"/>
      <c r="AN583" s="136"/>
      <c r="AO583" s="136"/>
      <c r="AP583" s="183"/>
      <c r="AQ583" s="183"/>
      <c r="AR583" s="183"/>
      <c r="AS583" s="136"/>
      <c r="AT583" s="136"/>
      <c r="AU583" s="136"/>
      <c r="AV583" s="136"/>
      <c r="AW583" s="136"/>
      <c r="AX583" s="216"/>
      <c r="AY583" s="216"/>
      <c r="AZ583" s="216"/>
      <c r="BA583" s="136"/>
      <c r="BB583" s="136"/>
      <c r="BC583" s="136"/>
      <c r="BD583" s="136"/>
    </row>
    <row r="584" spans="4:56" ht="24" customHeight="1">
      <c r="D584" s="194"/>
      <c r="E584" s="135"/>
      <c r="F584" s="136"/>
      <c r="G584" s="136"/>
      <c r="H584" s="215"/>
      <c r="I584" s="215"/>
      <c r="J584" s="215"/>
      <c r="K584" s="135"/>
      <c r="L584" s="144"/>
      <c r="M584" s="192"/>
      <c r="N584" s="192"/>
      <c r="O584" s="192"/>
      <c r="P584" s="192"/>
      <c r="Q584" s="182"/>
      <c r="R584" s="135"/>
      <c r="S584" s="135"/>
      <c r="T584" s="135"/>
      <c r="U584" s="192"/>
      <c r="V584" s="192"/>
      <c r="W584" s="135"/>
      <c r="X584" s="182"/>
      <c r="Y584" s="136"/>
      <c r="Z584" s="136"/>
      <c r="AA584" s="136"/>
      <c r="AB584" s="136"/>
      <c r="AC584" s="135"/>
      <c r="AD584" s="137"/>
      <c r="AE584" s="209"/>
      <c r="AF584" s="209"/>
      <c r="AG584" s="138"/>
      <c r="AH584" s="205"/>
      <c r="AI584" s="139"/>
      <c r="AJ584" s="136"/>
      <c r="AK584" s="140"/>
      <c r="AL584" s="136"/>
      <c r="AM584" s="136"/>
      <c r="AN584" s="136"/>
      <c r="AO584" s="136"/>
      <c r="AP584" s="183"/>
      <c r="AQ584" s="183"/>
      <c r="AR584" s="183"/>
      <c r="AS584" s="136"/>
      <c r="AT584" s="136"/>
      <c r="AU584" s="136"/>
      <c r="AV584" s="136"/>
      <c r="AW584" s="136"/>
      <c r="AX584" s="216"/>
      <c r="AY584" s="216"/>
      <c r="AZ584" s="216"/>
      <c r="BA584" s="136"/>
      <c r="BB584" s="136"/>
      <c r="BC584" s="136"/>
      <c r="BD584" s="136"/>
    </row>
    <row r="585" spans="4:56" ht="24" customHeight="1">
      <c r="D585" s="194"/>
      <c r="E585" s="135"/>
      <c r="F585" s="136"/>
      <c r="G585" s="136"/>
      <c r="H585" s="215"/>
      <c r="I585" s="215"/>
      <c r="J585" s="215"/>
      <c r="K585" s="135"/>
      <c r="L585" s="144"/>
      <c r="M585" s="192"/>
      <c r="N585" s="192"/>
      <c r="O585" s="192"/>
      <c r="P585" s="192"/>
      <c r="Q585" s="182"/>
      <c r="R585" s="135"/>
      <c r="S585" s="135"/>
      <c r="T585" s="135"/>
      <c r="U585" s="192"/>
      <c r="V585" s="192"/>
      <c r="W585" s="135"/>
      <c r="X585" s="182"/>
      <c r="Y585" s="136"/>
      <c r="Z585" s="136"/>
      <c r="AA585" s="136"/>
      <c r="AB585" s="136"/>
      <c r="AC585" s="135"/>
      <c r="AD585" s="137"/>
      <c r="AE585" s="209"/>
      <c r="AF585" s="209"/>
      <c r="AG585" s="138"/>
      <c r="AH585" s="205"/>
      <c r="AI585" s="139"/>
      <c r="AJ585" s="136"/>
      <c r="AK585" s="140"/>
      <c r="AL585" s="136"/>
      <c r="AM585" s="136"/>
      <c r="AN585" s="136"/>
      <c r="AO585" s="136"/>
      <c r="AP585" s="183"/>
      <c r="AQ585" s="183"/>
      <c r="AR585" s="183"/>
      <c r="AS585" s="136"/>
      <c r="AT585" s="136"/>
      <c r="AU585" s="136"/>
      <c r="AV585" s="136"/>
      <c r="AW585" s="136"/>
      <c r="AX585" s="216"/>
      <c r="AY585" s="216"/>
      <c r="AZ585" s="216"/>
      <c r="BA585" s="136"/>
      <c r="BB585" s="136"/>
      <c r="BC585" s="136"/>
      <c r="BD585" s="136"/>
    </row>
    <row r="586" spans="4:56" ht="24" customHeight="1">
      <c r="D586" s="194"/>
      <c r="E586" s="135"/>
      <c r="F586" s="136"/>
      <c r="G586" s="136"/>
      <c r="H586" s="215"/>
      <c r="I586" s="215"/>
      <c r="J586" s="215"/>
      <c r="K586" s="135"/>
      <c r="L586" s="144"/>
      <c r="M586" s="192"/>
      <c r="N586" s="192"/>
      <c r="O586" s="192"/>
      <c r="P586" s="192"/>
      <c r="Q586" s="182"/>
      <c r="R586" s="135"/>
      <c r="S586" s="135"/>
      <c r="T586" s="135"/>
      <c r="U586" s="192"/>
      <c r="V586" s="192"/>
      <c r="W586" s="135"/>
      <c r="X586" s="182"/>
      <c r="Y586" s="136"/>
      <c r="Z586" s="136"/>
      <c r="AA586" s="136"/>
      <c r="AB586" s="136"/>
      <c r="AC586" s="135"/>
      <c r="AD586" s="137"/>
      <c r="AE586" s="209"/>
      <c r="AF586" s="209"/>
      <c r="AG586" s="138"/>
      <c r="AH586" s="205"/>
      <c r="AI586" s="139"/>
      <c r="AJ586" s="136"/>
      <c r="AK586" s="140"/>
      <c r="AL586" s="136"/>
      <c r="AM586" s="136"/>
      <c r="AN586" s="136"/>
      <c r="AO586" s="136"/>
      <c r="AP586" s="183"/>
      <c r="AQ586" s="183"/>
      <c r="AR586" s="183"/>
      <c r="AS586" s="136"/>
      <c r="AT586" s="136"/>
      <c r="AU586" s="136"/>
      <c r="AV586" s="136"/>
      <c r="AW586" s="136"/>
      <c r="AX586" s="216"/>
      <c r="AY586" s="216"/>
      <c r="AZ586" s="216"/>
      <c r="BA586" s="136"/>
      <c r="BB586" s="136"/>
      <c r="BC586" s="136"/>
      <c r="BD586" s="136"/>
    </row>
    <row r="587" spans="4:56" ht="24" customHeight="1">
      <c r="D587" s="194"/>
      <c r="E587" s="135"/>
      <c r="F587" s="136"/>
      <c r="G587" s="136"/>
      <c r="H587" s="215"/>
      <c r="I587" s="215"/>
      <c r="J587" s="215"/>
      <c r="K587" s="135"/>
      <c r="L587" s="144"/>
      <c r="M587" s="192"/>
      <c r="N587" s="192"/>
      <c r="O587" s="192"/>
      <c r="P587" s="192"/>
      <c r="Q587" s="182"/>
      <c r="R587" s="135"/>
      <c r="S587" s="135"/>
      <c r="T587" s="135"/>
      <c r="U587" s="192"/>
      <c r="V587" s="192"/>
      <c r="W587" s="135"/>
      <c r="X587" s="182"/>
      <c r="Y587" s="136"/>
      <c r="Z587" s="136"/>
      <c r="AA587" s="136"/>
      <c r="AB587" s="136"/>
      <c r="AC587" s="135"/>
      <c r="AD587" s="137"/>
      <c r="AE587" s="209"/>
      <c r="AF587" s="209"/>
      <c r="AG587" s="138"/>
      <c r="AH587" s="205"/>
      <c r="AI587" s="139"/>
      <c r="AJ587" s="136"/>
      <c r="AK587" s="140"/>
      <c r="AL587" s="136"/>
      <c r="AM587" s="136"/>
      <c r="AN587" s="136"/>
      <c r="AO587" s="136"/>
      <c r="AP587" s="183"/>
      <c r="AQ587" s="183"/>
      <c r="AR587" s="183"/>
      <c r="AS587" s="136"/>
      <c r="AT587" s="136"/>
      <c r="AU587" s="136"/>
      <c r="AV587" s="136"/>
      <c r="AW587" s="136"/>
      <c r="AX587" s="216"/>
      <c r="AY587" s="216"/>
      <c r="AZ587" s="216"/>
      <c r="BA587" s="136"/>
      <c r="BB587" s="136"/>
      <c r="BC587" s="136"/>
      <c r="BD587" s="136"/>
    </row>
    <row r="588" spans="4:56" ht="24" customHeight="1">
      <c r="D588" s="194"/>
      <c r="E588" s="135"/>
      <c r="F588" s="136"/>
      <c r="G588" s="136"/>
      <c r="H588" s="215"/>
      <c r="I588" s="215"/>
      <c r="J588" s="215"/>
      <c r="K588" s="135"/>
      <c r="L588" s="144"/>
      <c r="M588" s="192"/>
      <c r="N588" s="192"/>
      <c r="O588" s="192"/>
      <c r="P588" s="192"/>
      <c r="Q588" s="182"/>
      <c r="R588" s="135"/>
      <c r="S588" s="135"/>
      <c r="T588" s="135"/>
      <c r="U588" s="192"/>
      <c r="V588" s="192"/>
      <c r="W588" s="135"/>
      <c r="X588" s="182"/>
      <c r="Y588" s="136"/>
      <c r="Z588" s="136"/>
      <c r="AA588" s="136"/>
      <c r="AB588" s="136"/>
      <c r="AC588" s="135"/>
      <c r="AD588" s="137"/>
      <c r="AE588" s="209"/>
      <c r="AF588" s="209"/>
      <c r="AG588" s="138"/>
      <c r="AH588" s="205"/>
      <c r="AI588" s="139"/>
      <c r="AJ588" s="136"/>
      <c r="AK588" s="140"/>
      <c r="AL588" s="136"/>
      <c r="AM588" s="136"/>
      <c r="AN588" s="136"/>
      <c r="AO588" s="136"/>
      <c r="AP588" s="183"/>
      <c r="AQ588" s="183"/>
      <c r="AR588" s="183"/>
      <c r="AS588" s="136"/>
      <c r="AT588" s="136"/>
      <c r="AU588" s="136"/>
      <c r="AV588" s="136"/>
      <c r="AW588" s="136"/>
      <c r="AX588" s="216"/>
      <c r="AY588" s="216"/>
      <c r="AZ588" s="216"/>
      <c r="BA588" s="136"/>
      <c r="BB588" s="136"/>
      <c r="BC588" s="136"/>
      <c r="BD588" s="136"/>
    </row>
    <row r="589" spans="4:56" ht="24" customHeight="1">
      <c r="D589" s="194"/>
      <c r="E589" s="135"/>
      <c r="F589" s="136"/>
      <c r="G589" s="136"/>
      <c r="H589" s="215"/>
      <c r="I589" s="215"/>
      <c r="J589" s="215"/>
      <c r="K589" s="135"/>
      <c r="L589" s="144"/>
      <c r="M589" s="192"/>
      <c r="N589" s="192"/>
      <c r="O589" s="192"/>
      <c r="P589" s="192"/>
      <c r="Q589" s="182"/>
      <c r="R589" s="135"/>
      <c r="S589" s="135"/>
      <c r="T589" s="135"/>
      <c r="U589" s="192"/>
      <c r="V589" s="192"/>
      <c r="W589" s="135"/>
      <c r="X589" s="182"/>
      <c r="Y589" s="136"/>
      <c r="Z589" s="136"/>
      <c r="AA589" s="136"/>
      <c r="AB589" s="136"/>
      <c r="AC589" s="135"/>
      <c r="AD589" s="137"/>
      <c r="AE589" s="209"/>
      <c r="AF589" s="209"/>
      <c r="AG589" s="138"/>
      <c r="AH589" s="205"/>
      <c r="AI589" s="139"/>
      <c r="AJ589" s="136"/>
      <c r="AK589" s="140"/>
      <c r="AL589" s="136"/>
      <c r="AM589" s="136"/>
      <c r="AN589" s="136"/>
      <c r="AO589" s="136"/>
      <c r="AP589" s="183"/>
      <c r="AQ589" s="183"/>
      <c r="AR589" s="183"/>
      <c r="AS589" s="136"/>
      <c r="AT589" s="136"/>
      <c r="AU589" s="136"/>
      <c r="AV589" s="136"/>
      <c r="AW589" s="136"/>
      <c r="AX589" s="216"/>
      <c r="AY589" s="216"/>
      <c r="AZ589" s="216"/>
      <c r="BA589" s="136"/>
      <c r="BB589" s="136"/>
      <c r="BC589" s="136"/>
      <c r="BD589" s="136"/>
    </row>
    <row r="590" spans="4:56" ht="24" customHeight="1">
      <c r="D590" s="194"/>
      <c r="E590" s="135"/>
      <c r="F590" s="136"/>
      <c r="G590" s="136"/>
      <c r="H590" s="215"/>
      <c r="I590" s="215"/>
      <c r="J590" s="215"/>
      <c r="K590" s="135"/>
      <c r="L590" s="144"/>
      <c r="M590" s="192"/>
      <c r="N590" s="192"/>
      <c r="O590" s="192"/>
      <c r="P590" s="192"/>
      <c r="Q590" s="182"/>
      <c r="R590" s="135"/>
      <c r="S590" s="135"/>
      <c r="T590" s="135"/>
      <c r="U590" s="192"/>
      <c r="V590" s="192"/>
      <c r="W590" s="135"/>
      <c r="X590" s="182"/>
      <c r="Y590" s="136"/>
      <c r="Z590" s="136"/>
      <c r="AA590" s="136"/>
      <c r="AB590" s="136"/>
      <c r="AC590" s="135"/>
      <c r="AD590" s="137"/>
      <c r="AE590" s="209"/>
      <c r="AF590" s="209"/>
      <c r="AG590" s="138"/>
      <c r="AH590" s="205"/>
      <c r="AI590" s="139"/>
      <c r="AJ590" s="136"/>
      <c r="AK590" s="140"/>
      <c r="AL590" s="136"/>
      <c r="AM590" s="136"/>
      <c r="AN590" s="136"/>
      <c r="AO590" s="136"/>
      <c r="AP590" s="183"/>
      <c r="AQ590" s="183"/>
      <c r="AR590" s="183"/>
      <c r="AS590" s="136"/>
      <c r="AT590" s="136"/>
      <c r="AU590" s="136"/>
      <c r="AV590" s="136"/>
      <c r="AW590" s="136"/>
      <c r="AX590" s="216"/>
      <c r="AY590" s="216"/>
      <c r="AZ590" s="216"/>
      <c r="BA590" s="136"/>
      <c r="BB590" s="136"/>
      <c r="BC590" s="136"/>
      <c r="BD590" s="136"/>
    </row>
    <row r="591" spans="4:56" ht="24" customHeight="1">
      <c r="D591" s="194"/>
      <c r="E591" s="135"/>
      <c r="F591" s="136"/>
      <c r="G591" s="136"/>
      <c r="H591" s="215"/>
      <c r="I591" s="215"/>
      <c r="J591" s="215"/>
      <c r="K591" s="135"/>
      <c r="L591" s="144"/>
      <c r="M591" s="192"/>
      <c r="N591" s="192"/>
      <c r="O591" s="192"/>
      <c r="P591" s="192"/>
      <c r="Q591" s="182"/>
      <c r="R591" s="135"/>
      <c r="S591" s="135"/>
      <c r="T591" s="135"/>
      <c r="U591" s="192"/>
      <c r="V591" s="192"/>
      <c r="W591" s="135"/>
      <c r="X591" s="182"/>
      <c r="Y591" s="136"/>
      <c r="Z591" s="136"/>
      <c r="AA591" s="136"/>
      <c r="AB591" s="136"/>
      <c r="AC591" s="135"/>
      <c r="AD591" s="137"/>
      <c r="AE591" s="209"/>
      <c r="AF591" s="209"/>
      <c r="AG591" s="138"/>
      <c r="AH591" s="205"/>
      <c r="AI591" s="139"/>
      <c r="AJ591" s="136"/>
      <c r="AK591" s="140"/>
      <c r="AL591" s="136"/>
      <c r="AM591" s="136"/>
      <c r="AN591" s="136"/>
      <c r="AO591" s="136"/>
      <c r="AP591" s="183"/>
      <c r="AQ591" s="183"/>
      <c r="AR591" s="183"/>
      <c r="AS591" s="136"/>
      <c r="AT591" s="136"/>
      <c r="AU591" s="136"/>
      <c r="AV591" s="136"/>
      <c r="AW591" s="136"/>
      <c r="AX591" s="216"/>
      <c r="AY591" s="216"/>
      <c r="AZ591" s="216"/>
      <c r="BA591" s="136"/>
      <c r="BB591" s="136"/>
      <c r="BC591" s="136"/>
      <c r="BD591" s="136"/>
    </row>
    <row r="592" spans="4:56" ht="24" customHeight="1">
      <c r="D592" s="194"/>
      <c r="E592" s="135"/>
      <c r="F592" s="136"/>
      <c r="G592" s="136"/>
      <c r="H592" s="215"/>
      <c r="I592" s="215"/>
      <c r="J592" s="215"/>
      <c r="K592" s="135"/>
      <c r="L592" s="144"/>
      <c r="M592" s="192"/>
      <c r="N592" s="192"/>
      <c r="O592" s="192"/>
      <c r="P592" s="192"/>
      <c r="Q592" s="182"/>
      <c r="R592" s="135"/>
      <c r="S592" s="135"/>
      <c r="T592" s="135"/>
      <c r="U592" s="192"/>
      <c r="V592" s="192"/>
      <c r="W592" s="135"/>
      <c r="X592" s="182"/>
      <c r="Y592" s="136"/>
      <c r="Z592" s="136"/>
      <c r="AA592" s="136"/>
      <c r="AB592" s="136"/>
      <c r="AC592" s="135"/>
      <c r="AD592" s="137"/>
      <c r="AE592" s="209"/>
      <c r="AF592" s="209"/>
      <c r="AG592" s="138"/>
      <c r="AH592" s="205"/>
      <c r="AI592" s="139"/>
      <c r="AJ592" s="136"/>
      <c r="AK592" s="140"/>
      <c r="AL592" s="136"/>
      <c r="AM592" s="136"/>
      <c r="AN592" s="136"/>
      <c r="AO592" s="136"/>
      <c r="AP592" s="183"/>
      <c r="AQ592" s="183"/>
      <c r="AR592" s="183"/>
      <c r="AS592" s="136"/>
      <c r="AT592" s="136"/>
      <c r="AU592" s="136"/>
      <c r="AV592" s="136"/>
      <c r="AW592" s="136"/>
      <c r="AX592" s="216"/>
      <c r="AY592" s="216"/>
      <c r="AZ592" s="216"/>
      <c r="BA592" s="136"/>
      <c r="BB592" s="136"/>
      <c r="BC592" s="136"/>
      <c r="BD592" s="136"/>
    </row>
  </sheetData>
  <sheetProtection formatCells="0" formatColumns="0" formatRows="0" insertColumns="0" insertRows="0" deleteColumns="0" deleteRows="0" selectLockedCells="1" sort="0" pivotTables="0"/>
  <autoFilter ref="E6:BD592"/>
  <mergeCells count="32">
    <mergeCell ref="AA7:AA8"/>
    <mergeCell ref="J7:J8"/>
    <mergeCell ref="K7:K8"/>
    <mergeCell ref="W7:W8"/>
    <mergeCell ref="X7:X8"/>
    <mergeCell ref="Z7:Z8"/>
    <mergeCell ref="E7:E8"/>
    <mergeCell ref="F7:F8"/>
    <mergeCell ref="G7:G8"/>
    <mergeCell ref="H7:H8"/>
    <mergeCell ref="I7:I8"/>
    <mergeCell ref="AK7:AK8"/>
    <mergeCell ref="AL7:AM7"/>
    <mergeCell ref="AN7:AP7"/>
    <mergeCell ref="AQ7:AQ8"/>
    <mergeCell ref="AB7:AB8"/>
    <mergeCell ref="B36:D36"/>
    <mergeCell ref="BD7:BD8"/>
    <mergeCell ref="AS7:AS8"/>
    <mergeCell ref="AT7:AT8"/>
    <mergeCell ref="AU7:AZ7"/>
    <mergeCell ref="BA7:BA8"/>
    <mergeCell ref="BB7:BB8"/>
    <mergeCell ref="BC7:BC8"/>
    <mergeCell ref="AR7:AR8"/>
    <mergeCell ref="AC7:AC8"/>
    <mergeCell ref="AD7:AD8"/>
    <mergeCell ref="AE7:AE8"/>
    <mergeCell ref="AF7:AF8"/>
    <mergeCell ref="AG7:AG8"/>
    <mergeCell ref="AH7:AH8"/>
    <mergeCell ref="AI7:AJ7"/>
  </mergeCells>
  <phoneticPr fontId="2"/>
  <conditionalFormatting sqref="AG9:AG592">
    <cfRule type="expression" dxfId="35" priority="11">
      <formula>#REF!&gt;0</formula>
    </cfRule>
  </conditionalFormatting>
  <conditionalFormatting sqref="AG9:AG592">
    <cfRule type="expression" dxfId="34" priority="12">
      <formula>#REF!="●"</formula>
    </cfRule>
  </conditionalFormatting>
  <conditionalFormatting sqref="AG588">
    <cfRule type="expression" dxfId="33" priority="9">
      <formula>#REF!&gt;0</formula>
    </cfRule>
  </conditionalFormatting>
  <conditionalFormatting sqref="AG588">
    <cfRule type="expression" dxfId="32" priority="10">
      <formula>#REF!="●"</formula>
    </cfRule>
  </conditionalFormatting>
  <conditionalFormatting sqref="AG589">
    <cfRule type="expression" dxfId="31" priority="7">
      <formula>#REF!&gt;0</formula>
    </cfRule>
  </conditionalFormatting>
  <conditionalFormatting sqref="AG589">
    <cfRule type="expression" dxfId="30" priority="8">
      <formula>#REF!="●"</formula>
    </cfRule>
  </conditionalFormatting>
  <conditionalFormatting sqref="AG590">
    <cfRule type="expression" dxfId="29" priority="5">
      <formula>#REF!&gt;0</formula>
    </cfRule>
  </conditionalFormatting>
  <conditionalFormatting sqref="AG590">
    <cfRule type="expression" dxfId="28" priority="6">
      <formula>#REF!="●"</formula>
    </cfRule>
  </conditionalFormatting>
  <conditionalFormatting sqref="AG591">
    <cfRule type="expression" dxfId="27" priority="3">
      <formula>#REF!&gt;0</formula>
    </cfRule>
  </conditionalFormatting>
  <conditionalFormatting sqref="AG591">
    <cfRule type="expression" dxfId="26" priority="4">
      <formula>#REF!="●"</formula>
    </cfRule>
  </conditionalFormatting>
  <conditionalFormatting sqref="AG592">
    <cfRule type="expression" dxfId="25" priority="1">
      <formula>#REF!&gt;0</formula>
    </cfRule>
  </conditionalFormatting>
  <conditionalFormatting sqref="AG592">
    <cfRule type="expression" dxfId="24" priority="2">
      <formula>#REF!="●"</formula>
    </cfRule>
  </conditionalFormatting>
  <pageMargins left="0.70866141732283472" right="0.70866141732283472" top="0.74803149606299213" bottom="0.74803149606299213" header="0.31496062992125984" footer="0.31496062992125984"/>
  <pageSetup paperSize="8" scale="3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4:G48"/>
  <sheetViews>
    <sheetView showGridLines="0" topLeftCell="A10" workbookViewId="0">
      <selection activeCell="B6" sqref="B6"/>
    </sheetView>
  </sheetViews>
  <sheetFormatPr defaultColWidth="9" defaultRowHeight="13.5" customHeight="1"/>
  <cols>
    <col min="1" max="2" width="9" style="1"/>
    <col min="3" max="3" width="21.875" style="1" bestFit="1" customWidth="1"/>
    <col min="4" max="4" width="18" style="1" bestFit="1" customWidth="1"/>
    <col min="5" max="5" width="21.875" style="1" bestFit="1" customWidth="1"/>
    <col min="6" max="16384" width="9" style="1"/>
  </cols>
  <sheetData>
    <row r="4" spans="2:7" ht="13.5" customHeight="1">
      <c r="B4" s="26"/>
      <c r="C4" s="26" t="s">
        <v>345</v>
      </c>
      <c r="D4" s="26" t="s">
        <v>346</v>
      </c>
      <c r="E4" s="26" t="s">
        <v>347</v>
      </c>
      <c r="F4" s="26" t="s">
        <v>348</v>
      </c>
      <c r="G4" s="26" t="s">
        <v>349</v>
      </c>
    </row>
    <row r="5" spans="2:7" ht="13.5" customHeight="1">
      <c r="B5" s="26" t="s">
        <v>340</v>
      </c>
      <c r="C5" s="26">
        <v>235000</v>
      </c>
      <c r="D5" s="26">
        <v>180000</v>
      </c>
      <c r="E5" s="26">
        <v>115000</v>
      </c>
      <c r="F5" s="26">
        <v>90000</v>
      </c>
      <c r="G5" s="26">
        <v>95000</v>
      </c>
    </row>
    <row r="6" spans="2:7" ht="13.5" customHeight="1">
      <c r="B6" s="26" t="s">
        <v>341</v>
      </c>
      <c r="C6" s="26">
        <v>165000</v>
      </c>
      <c r="D6" s="26">
        <v>155000</v>
      </c>
      <c r="E6" s="26">
        <v>105000</v>
      </c>
      <c r="F6" s="26">
        <v>90000</v>
      </c>
      <c r="G6" s="26">
        <v>100000</v>
      </c>
    </row>
    <row r="7" spans="2:7" ht="13.5" customHeight="1">
      <c r="B7" s="26" t="s">
        <v>342</v>
      </c>
      <c r="C7" s="26">
        <v>135000</v>
      </c>
      <c r="D7" s="26">
        <v>135000</v>
      </c>
      <c r="E7" s="26">
        <v>100000</v>
      </c>
      <c r="F7" s="26">
        <v>80000</v>
      </c>
      <c r="G7" s="26">
        <v>90000</v>
      </c>
    </row>
    <row r="8" spans="2:7" ht="13.5" customHeight="1">
      <c r="B8" s="26" t="s">
        <v>343</v>
      </c>
      <c r="C8" s="26">
        <v>130000</v>
      </c>
      <c r="D8" s="26">
        <v>130000</v>
      </c>
      <c r="E8" s="26">
        <v>70000</v>
      </c>
      <c r="F8" s="26">
        <v>60000</v>
      </c>
      <c r="G8" s="26">
        <v>60000</v>
      </c>
    </row>
    <row r="9" spans="2:7" ht="13.5" customHeight="1">
      <c r="B9" s="26" t="s">
        <v>344</v>
      </c>
      <c r="C9" s="26">
        <v>205000</v>
      </c>
      <c r="D9" s="26">
        <v>155000</v>
      </c>
      <c r="E9" s="26">
        <v>100000</v>
      </c>
      <c r="F9" s="26">
        <v>70000</v>
      </c>
      <c r="G9" s="26">
        <v>95000</v>
      </c>
    </row>
    <row r="11" spans="2:7" ht="13.5" customHeight="1">
      <c r="B11" s="1" t="s">
        <v>437</v>
      </c>
    </row>
    <row r="48" spans="2:2" ht="13.5" customHeight="1">
      <c r="B48" s="1" t="s">
        <v>438</v>
      </c>
    </row>
  </sheetData>
  <phoneticPr fontId="2"/>
  <printOptions gridLinesSet="0"/>
  <pageMargins left="1.1811023622047245" right="1.1811023622047245" top="1.3779527559055118" bottom="0.78740157480314965" header="0.59055118110236227" footer="0.39370078740157483"/>
  <pageSetup paperSize="9" orientation="portrait" horizontalDpi="4294967292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G29"/>
  <sheetViews>
    <sheetView workbookViewId="0">
      <selection activeCell="B6" sqref="B6"/>
    </sheetView>
  </sheetViews>
  <sheetFormatPr defaultRowHeight="13.5" customHeight="1"/>
  <cols>
    <col min="1" max="1" width="5.25" style="141" customWidth="1"/>
    <col min="2" max="2" width="5.375" style="141" customWidth="1"/>
    <col min="3" max="3" width="4.875" style="141" customWidth="1"/>
    <col min="4" max="4" width="19.875" style="141" customWidth="1"/>
    <col min="5" max="5" width="10.625" style="141" customWidth="1"/>
    <col min="6" max="6" width="4.5" style="141" customWidth="1"/>
    <col min="7" max="7" width="17.75" style="141" customWidth="1"/>
    <col min="8" max="255" width="9" style="141"/>
    <col min="256" max="256" width="30.375" style="141" customWidth="1"/>
    <col min="257" max="257" width="9" style="141"/>
    <col min="258" max="258" width="30.375" style="141" customWidth="1"/>
    <col min="259" max="259" width="20.125" style="141" customWidth="1"/>
    <col min="260" max="511" width="9" style="141"/>
    <col min="512" max="512" width="30.375" style="141" customWidth="1"/>
    <col min="513" max="513" width="9" style="141"/>
    <col min="514" max="514" width="30.375" style="141" customWidth="1"/>
    <col min="515" max="515" width="20.125" style="141" customWidth="1"/>
    <col min="516" max="767" width="9" style="141"/>
    <col min="768" max="768" width="30.375" style="141" customWidth="1"/>
    <col min="769" max="769" width="9" style="141"/>
    <col min="770" max="770" width="30.375" style="141" customWidth="1"/>
    <col min="771" max="771" width="20.125" style="141" customWidth="1"/>
    <col min="772" max="1023" width="9" style="141"/>
    <col min="1024" max="1024" width="30.375" style="141" customWidth="1"/>
    <col min="1025" max="1025" width="9" style="141"/>
    <col min="1026" max="1026" width="30.375" style="141" customWidth="1"/>
    <col min="1027" max="1027" width="20.125" style="141" customWidth="1"/>
    <col min="1028" max="1279" width="9" style="141"/>
    <col min="1280" max="1280" width="30.375" style="141" customWidth="1"/>
    <col min="1281" max="1281" width="9" style="141"/>
    <col min="1282" max="1282" width="30.375" style="141" customWidth="1"/>
    <col min="1283" max="1283" width="20.125" style="141" customWidth="1"/>
    <col min="1284" max="1535" width="9" style="141"/>
    <col min="1536" max="1536" width="30.375" style="141" customWidth="1"/>
    <col min="1537" max="1537" width="9" style="141"/>
    <col min="1538" max="1538" width="30.375" style="141" customWidth="1"/>
    <col min="1539" max="1539" width="20.125" style="141" customWidth="1"/>
    <col min="1540" max="1791" width="9" style="141"/>
    <col min="1792" max="1792" width="30.375" style="141" customWidth="1"/>
    <col min="1793" max="1793" width="9" style="141"/>
    <col min="1794" max="1794" width="30.375" style="141" customWidth="1"/>
    <col min="1795" max="1795" width="20.125" style="141" customWidth="1"/>
    <col min="1796" max="2047" width="9" style="141"/>
    <col min="2048" max="2048" width="30.375" style="141" customWidth="1"/>
    <col min="2049" max="2049" width="9" style="141"/>
    <col min="2050" max="2050" width="30.375" style="141" customWidth="1"/>
    <col min="2051" max="2051" width="20.125" style="141" customWidth="1"/>
    <col min="2052" max="2303" width="9" style="141"/>
    <col min="2304" max="2304" width="30.375" style="141" customWidth="1"/>
    <col min="2305" max="2305" width="9" style="141"/>
    <col min="2306" max="2306" width="30.375" style="141" customWidth="1"/>
    <col min="2307" max="2307" width="20.125" style="141" customWidth="1"/>
    <col min="2308" max="2559" width="9" style="141"/>
    <col min="2560" max="2560" width="30.375" style="141" customWidth="1"/>
    <col min="2561" max="2561" width="9" style="141"/>
    <col min="2562" max="2562" width="30.375" style="141" customWidth="1"/>
    <col min="2563" max="2563" width="20.125" style="141" customWidth="1"/>
    <col min="2564" max="2815" width="9" style="141"/>
    <col min="2816" max="2816" width="30.375" style="141" customWidth="1"/>
    <col min="2817" max="2817" width="9" style="141"/>
    <col min="2818" max="2818" width="30.375" style="141" customWidth="1"/>
    <col min="2819" max="2819" width="20.125" style="141" customWidth="1"/>
    <col min="2820" max="3071" width="9" style="141"/>
    <col min="3072" max="3072" width="30.375" style="141" customWidth="1"/>
    <col min="3073" max="3073" width="9" style="141"/>
    <col min="3074" max="3074" width="30.375" style="141" customWidth="1"/>
    <col min="3075" max="3075" width="20.125" style="141" customWidth="1"/>
    <col min="3076" max="3327" width="9" style="141"/>
    <col min="3328" max="3328" width="30.375" style="141" customWidth="1"/>
    <col min="3329" max="3329" width="9" style="141"/>
    <col min="3330" max="3330" width="30.375" style="141" customWidth="1"/>
    <col min="3331" max="3331" width="20.125" style="141" customWidth="1"/>
    <col min="3332" max="3583" width="9" style="141"/>
    <col min="3584" max="3584" width="30.375" style="141" customWidth="1"/>
    <col min="3585" max="3585" width="9" style="141"/>
    <col min="3586" max="3586" width="30.375" style="141" customWidth="1"/>
    <col min="3587" max="3587" width="20.125" style="141" customWidth="1"/>
    <col min="3588" max="3839" width="9" style="141"/>
    <col min="3840" max="3840" width="30.375" style="141" customWidth="1"/>
    <col min="3841" max="3841" width="9" style="141"/>
    <col min="3842" max="3842" width="30.375" style="141" customWidth="1"/>
    <col min="3843" max="3843" width="20.125" style="141" customWidth="1"/>
    <col min="3844" max="4095" width="9" style="141"/>
    <col min="4096" max="4096" width="30.375" style="141" customWidth="1"/>
    <col min="4097" max="4097" width="9" style="141"/>
    <col min="4098" max="4098" width="30.375" style="141" customWidth="1"/>
    <col min="4099" max="4099" width="20.125" style="141" customWidth="1"/>
    <col min="4100" max="4351" width="9" style="141"/>
    <col min="4352" max="4352" width="30.375" style="141" customWidth="1"/>
    <col min="4353" max="4353" width="9" style="141"/>
    <col min="4354" max="4354" width="30.375" style="141" customWidth="1"/>
    <col min="4355" max="4355" width="20.125" style="141" customWidth="1"/>
    <col min="4356" max="4607" width="9" style="141"/>
    <col min="4608" max="4608" width="30.375" style="141" customWidth="1"/>
    <col min="4609" max="4609" width="9" style="141"/>
    <col min="4610" max="4610" width="30.375" style="141" customWidth="1"/>
    <col min="4611" max="4611" width="20.125" style="141" customWidth="1"/>
    <col min="4612" max="4863" width="9" style="141"/>
    <col min="4864" max="4864" width="30.375" style="141" customWidth="1"/>
    <col min="4865" max="4865" width="9" style="141"/>
    <col min="4866" max="4866" width="30.375" style="141" customWidth="1"/>
    <col min="4867" max="4867" width="20.125" style="141" customWidth="1"/>
    <col min="4868" max="5119" width="9" style="141"/>
    <col min="5120" max="5120" width="30.375" style="141" customWidth="1"/>
    <col min="5121" max="5121" width="9" style="141"/>
    <col min="5122" max="5122" width="30.375" style="141" customWidth="1"/>
    <col min="5123" max="5123" width="20.125" style="141" customWidth="1"/>
    <col min="5124" max="5375" width="9" style="141"/>
    <col min="5376" max="5376" width="30.375" style="141" customWidth="1"/>
    <col min="5377" max="5377" width="9" style="141"/>
    <col min="5378" max="5378" width="30.375" style="141" customWidth="1"/>
    <col min="5379" max="5379" width="20.125" style="141" customWidth="1"/>
    <col min="5380" max="5631" width="9" style="141"/>
    <col min="5632" max="5632" width="30.375" style="141" customWidth="1"/>
    <col min="5633" max="5633" width="9" style="141"/>
    <col min="5634" max="5634" width="30.375" style="141" customWidth="1"/>
    <col min="5635" max="5635" width="20.125" style="141" customWidth="1"/>
    <col min="5636" max="5887" width="9" style="141"/>
    <col min="5888" max="5888" width="30.375" style="141" customWidth="1"/>
    <col min="5889" max="5889" width="9" style="141"/>
    <col min="5890" max="5890" width="30.375" style="141" customWidth="1"/>
    <col min="5891" max="5891" width="20.125" style="141" customWidth="1"/>
    <col min="5892" max="6143" width="9" style="141"/>
    <col min="6144" max="6144" width="30.375" style="141" customWidth="1"/>
    <col min="6145" max="6145" width="9" style="141"/>
    <col min="6146" max="6146" width="30.375" style="141" customWidth="1"/>
    <col min="6147" max="6147" width="20.125" style="141" customWidth="1"/>
    <col min="6148" max="6399" width="9" style="141"/>
    <col min="6400" max="6400" width="30.375" style="141" customWidth="1"/>
    <col min="6401" max="6401" width="9" style="141"/>
    <col min="6402" max="6402" width="30.375" style="141" customWidth="1"/>
    <col min="6403" max="6403" width="20.125" style="141" customWidth="1"/>
    <col min="6404" max="6655" width="9" style="141"/>
    <col min="6656" max="6656" width="30.375" style="141" customWidth="1"/>
    <col min="6657" max="6657" width="9" style="141"/>
    <col min="6658" max="6658" width="30.375" style="141" customWidth="1"/>
    <col min="6659" max="6659" width="20.125" style="141" customWidth="1"/>
    <col min="6660" max="6911" width="9" style="141"/>
    <col min="6912" max="6912" width="30.375" style="141" customWidth="1"/>
    <col min="6913" max="6913" width="9" style="141"/>
    <col min="6914" max="6914" width="30.375" style="141" customWidth="1"/>
    <col min="6915" max="6915" width="20.125" style="141" customWidth="1"/>
    <col min="6916" max="7167" width="9" style="141"/>
    <col min="7168" max="7168" width="30.375" style="141" customWidth="1"/>
    <col min="7169" max="7169" width="9" style="141"/>
    <col min="7170" max="7170" width="30.375" style="141" customWidth="1"/>
    <col min="7171" max="7171" width="20.125" style="141" customWidth="1"/>
    <col min="7172" max="7423" width="9" style="141"/>
    <col min="7424" max="7424" width="30.375" style="141" customWidth="1"/>
    <col min="7425" max="7425" width="9" style="141"/>
    <col min="7426" max="7426" width="30.375" style="141" customWidth="1"/>
    <col min="7427" max="7427" width="20.125" style="141" customWidth="1"/>
    <col min="7428" max="7679" width="9" style="141"/>
    <col min="7680" max="7680" width="30.375" style="141" customWidth="1"/>
    <col min="7681" max="7681" width="9" style="141"/>
    <col min="7682" max="7682" width="30.375" style="141" customWidth="1"/>
    <col min="7683" max="7683" width="20.125" style="141" customWidth="1"/>
    <col min="7684" max="7935" width="9" style="141"/>
    <col min="7936" max="7936" width="30.375" style="141" customWidth="1"/>
    <col min="7937" max="7937" width="9" style="141"/>
    <col min="7938" max="7938" width="30.375" style="141" customWidth="1"/>
    <col min="7939" max="7939" width="20.125" style="141" customWidth="1"/>
    <col min="7940" max="8191" width="9" style="141"/>
    <col min="8192" max="8192" width="30.375" style="141" customWidth="1"/>
    <col min="8193" max="8193" width="9" style="141"/>
    <col min="8194" max="8194" width="30.375" style="141" customWidth="1"/>
    <col min="8195" max="8195" width="20.125" style="141" customWidth="1"/>
    <col min="8196" max="8447" width="9" style="141"/>
    <col min="8448" max="8448" width="30.375" style="141" customWidth="1"/>
    <col min="8449" max="8449" width="9" style="141"/>
    <col min="8450" max="8450" width="30.375" style="141" customWidth="1"/>
    <col min="8451" max="8451" width="20.125" style="141" customWidth="1"/>
    <col min="8452" max="8703" width="9" style="141"/>
    <col min="8704" max="8704" width="30.375" style="141" customWidth="1"/>
    <col min="8705" max="8705" width="9" style="141"/>
    <col min="8706" max="8706" width="30.375" style="141" customWidth="1"/>
    <col min="8707" max="8707" width="20.125" style="141" customWidth="1"/>
    <col min="8708" max="8959" width="9" style="141"/>
    <col min="8960" max="8960" width="30.375" style="141" customWidth="1"/>
    <col min="8961" max="8961" width="9" style="141"/>
    <col min="8962" max="8962" width="30.375" style="141" customWidth="1"/>
    <col min="8963" max="8963" width="20.125" style="141" customWidth="1"/>
    <col min="8964" max="9215" width="9" style="141"/>
    <col min="9216" max="9216" width="30.375" style="141" customWidth="1"/>
    <col min="9217" max="9217" width="9" style="141"/>
    <col min="9218" max="9218" width="30.375" style="141" customWidth="1"/>
    <col min="9219" max="9219" width="20.125" style="141" customWidth="1"/>
    <col min="9220" max="9471" width="9" style="141"/>
    <col min="9472" max="9472" width="30.375" style="141" customWidth="1"/>
    <col min="9473" max="9473" width="9" style="141"/>
    <col min="9474" max="9474" width="30.375" style="141" customWidth="1"/>
    <col min="9475" max="9475" width="20.125" style="141" customWidth="1"/>
    <col min="9476" max="9727" width="9" style="141"/>
    <col min="9728" max="9728" width="30.375" style="141" customWidth="1"/>
    <col min="9729" max="9729" width="9" style="141"/>
    <col min="9730" max="9730" width="30.375" style="141" customWidth="1"/>
    <col min="9731" max="9731" width="20.125" style="141" customWidth="1"/>
    <col min="9732" max="9983" width="9" style="141"/>
    <col min="9984" max="9984" width="30.375" style="141" customWidth="1"/>
    <col min="9985" max="9985" width="9" style="141"/>
    <col min="9986" max="9986" width="30.375" style="141" customWidth="1"/>
    <col min="9987" max="9987" width="20.125" style="141" customWidth="1"/>
    <col min="9988" max="10239" width="9" style="141"/>
    <col min="10240" max="10240" width="30.375" style="141" customWidth="1"/>
    <col min="10241" max="10241" width="9" style="141"/>
    <col min="10242" max="10242" width="30.375" style="141" customWidth="1"/>
    <col min="10243" max="10243" width="20.125" style="141" customWidth="1"/>
    <col min="10244" max="10495" width="9" style="141"/>
    <col min="10496" max="10496" width="30.375" style="141" customWidth="1"/>
    <col min="10497" max="10497" width="9" style="141"/>
    <col min="10498" max="10498" width="30.375" style="141" customWidth="1"/>
    <col min="10499" max="10499" width="20.125" style="141" customWidth="1"/>
    <col min="10500" max="10751" width="9" style="141"/>
    <col min="10752" max="10752" width="30.375" style="141" customWidth="1"/>
    <col min="10753" max="10753" width="9" style="141"/>
    <col min="10754" max="10754" width="30.375" style="141" customWidth="1"/>
    <col min="10755" max="10755" width="20.125" style="141" customWidth="1"/>
    <col min="10756" max="11007" width="9" style="141"/>
    <col min="11008" max="11008" width="30.375" style="141" customWidth="1"/>
    <col min="11009" max="11009" width="9" style="141"/>
    <col min="11010" max="11010" width="30.375" style="141" customWidth="1"/>
    <col min="11011" max="11011" width="20.125" style="141" customWidth="1"/>
    <col min="11012" max="11263" width="9" style="141"/>
    <col min="11264" max="11264" width="30.375" style="141" customWidth="1"/>
    <col min="11265" max="11265" width="9" style="141"/>
    <col min="11266" max="11266" width="30.375" style="141" customWidth="1"/>
    <col min="11267" max="11267" width="20.125" style="141" customWidth="1"/>
    <col min="11268" max="11519" width="9" style="141"/>
    <col min="11520" max="11520" width="30.375" style="141" customWidth="1"/>
    <col min="11521" max="11521" width="9" style="141"/>
    <col min="11522" max="11522" width="30.375" style="141" customWidth="1"/>
    <col min="11523" max="11523" width="20.125" style="141" customWidth="1"/>
    <col min="11524" max="11775" width="9" style="141"/>
    <col min="11776" max="11776" width="30.375" style="141" customWidth="1"/>
    <col min="11777" max="11777" width="9" style="141"/>
    <col min="11778" max="11778" width="30.375" style="141" customWidth="1"/>
    <col min="11779" max="11779" width="20.125" style="141" customWidth="1"/>
    <col min="11780" max="12031" width="9" style="141"/>
    <col min="12032" max="12032" width="30.375" style="141" customWidth="1"/>
    <col min="12033" max="12033" width="9" style="141"/>
    <col min="12034" max="12034" width="30.375" style="141" customWidth="1"/>
    <col min="12035" max="12035" width="20.125" style="141" customWidth="1"/>
    <col min="12036" max="12287" width="9" style="141"/>
    <col min="12288" max="12288" width="30.375" style="141" customWidth="1"/>
    <col min="12289" max="12289" width="9" style="141"/>
    <col min="12290" max="12290" width="30.375" style="141" customWidth="1"/>
    <col min="12291" max="12291" width="20.125" style="141" customWidth="1"/>
    <col min="12292" max="12543" width="9" style="141"/>
    <col min="12544" max="12544" width="30.375" style="141" customWidth="1"/>
    <col min="12545" max="12545" width="9" style="141"/>
    <col min="12546" max="12546" width="30.375" style="141" customWidth="1"/>
    <col min="12547" max="12547" width="20.125" style="141" customWidth="1"/>
    <col min="12548" max="12799" width="9" style="141"/>
    <col min="12800" max="12800" width="30.375" style="141" customWidth="1"/>
    <col min="12801" max="12801" width="9" style="141"/>
    <col min="12802" max="12802" width="30.375" style="141" customWidth="1"/>
    <col min="12803" max="12803" width="20.125" style="141" customWidth="1"/>
    <col min="12804" max="13055" width="9" style="141"/>
    <col min="13056" max="13056" width="30.375" style="141" customWidth="1"/>
    <col min="13057" max="13057" width="9" style="141"/>
    <col min="13058" max="13058" width="30.375" style="141" customWidth="1"/>
    <col min="13059" max="13059" width="20.125" style="141" customWidth="1"/>
    <col min="13060" max="13311" width="9" style="141"/>
    <col min="13312" max="13312" width="30.375" style="141" customWidth="1"/>
    <col min="13313" max="13313" width="9" style="141"/>
    <col min="13314" max="13314" width="30.375" style="141" customWidth="1"/>
    <col min="13315" max="13315" width="20.125" style="141" customWidth="1"/>
    <col min="13316" max="13567" width="9" style="141"/>
    <col min="13568" max="13568" width="30.375" style="141" customWidth="1"/>
    <col min="13569" max="13569" width="9" style="141"/>
    <col min="13570" max="13570" width="30.375" style="141" customWidth="1"/>
    <col min="13571" max="13571" width="20.125" style="141" customWidth="1"/>
    <col min="13572" max="13823" width="9" style="141"/>
    <col min="13824" max="13824" width="30.375" style="141" customWidth="1"/>
    <col min="13825" max="13825" width="9" style="141"/>
    <col min="13826" max="13826" width="30.375" style="141" customWidth="1"/>
    <col min="13827" max="13827" width="20.125" style="141" customWidth="1"/>
    <col min="13828" max="14079" width="9" style="141"/>
    <col min="14080" max="14080" width="30.375" style="141" customWidth="1"/>
    <col min="14081" max="14081" width="9" style="141"/>
    <col min="14082" max="14082" width="30.375" style="141" customWidth="1"/>
    <col min="14083" max="14083" width="20.125" style="141" customWidth="1"/>
    <col min="14084" max="14335" width="9" style="141"/>
    <col min="14336" max="14336" width="30.375" style="141" customWidth="1"/>
    <col min="14337" max="14337" width="9" style="141"/>
    <col min="14338" max="14338" width="30.375" style="141" customWidth="1"/>
    <col min="14339" max="14339" width="20.125" style="141" customWidth="1"/>
    <col min="14340" max="14591" width="9" style="141"/>
    <col min="14592" max="14592" width="30.375" style="141" customWidth="1"/>
    <col min="14593" max="14593" width="9" style="141"/>
    <col min="14594" max="14594" width="30.375" style="141" customWidth="1"/>
    <col min="14595" max="14595" width="20.125" style="141" customWidth="1"/>
    <col min="14596" max="14847" width="9" style="141"/>
    <col min="14848" max="14848" width="30.375" style="141" customWidth="1"/>
    <col min="14849" max="14849" width="9" style="141"/>
    <col min="14850" max="14850" width="30.375" style="141" customWidth="1"/>
    <col min="14851" max="14851" width="20.125" style="141" customWidth="1"/>
    <col min="14852" max="15103" width="9" style="141"/>
    <col min="15104" max="15104" width="30.375" style="141" customWidth="1"/>
    <col min="15105" max="15105" width="9" style="141"/>
    <col min="15106" max="15106" width="30.375" style="141" customWidth="1"/>
    <col min="15107" max="15107" width="20.125" style="141" customWidth="1"/>
    <col min="15108" max="15359" width="9" style="141"/>
    <col min="15360" max="15360" width="30.375" style="141" customWidth="1"/>
    <col min="15361" max="15361" width="9" style="141"/>
    <col min="15362" max="15362" width="30.375" style="141" customWidth="1"/>
    <col min="15363" max="15363" width="20.125" style="141" customWidth="1"/>
    <col min="15364" max="15615" width="9" style="141"/>
    <col min="15616" max="15616" width="30.375" style="141" customWidth="1"/>
    <col min="15617" max="15617" width="9" style="141"/>
    <col min="15618" max="15618" width="30.375" style="141" customWidth="1"/>
    <col min="15619" max="15619" width="20.125" style="141" customWidth="1"/>
    <col min="15620" max="15871" width="9" style="141"/>
    <col min="15872" max="15872" width="30.375" style="141" customWidth="1"/>
    <col min="15873" max="15873" width="9" style="141"/>
    <col min="15874" max="15874" width="30.375" style="141" customWidth="1"/>
    <col min="15875" max="15875" width="20.125" style="141" customWidth="1"/>
    <col min="15876" max="16127" width="9" style="141"/>
    <col min="16128" max="16128" width="30.375" style="141" customWidth="1"/>
    <col min="16129" max="16129" width="9" style="141"/>
    <col min="16130" max="16130" width="30.375" style="141" customWidth="1"/>
    <col min="16131" max="16131" width="20.125" style="141" customWidth="1"/>
    <col min="16132" max="16384" width="9" style="141"/>
  </cols>
  <sheetData>
    <row r="2" spans="2:7" ht="13.5" customHeight="1">
      <c r="B2" s="141" t="s">
        <v>550</v>
      </c>
    </row>
    <row r="3" spans="2:7" ht="13.5" customHeight="1">
      <c r="C3" s="141" t="s">
        <v>551</v>
      </c>
    </row>
    <row r="4" spans="2:7" ht="13.5" customHeight="1">
      <c r="C4" s="141" t="s">
        <v>554</v>
      </c>
    </row>
    <row r="5" spans="2:7" ht="13.5" customHeight="1">
      <c r="C5" s="141" t="s">
        <v>555</v>
      </c>
    </row>
    <row r="7" spans="2:7" ht="13.5" customHeight="1">
      <c r="E7" s="143" t="s">
        <v>547</v>
      </c>
    </row>
    <row r="8" spans="2:7" ht="22.15" customHeight="1">
      <c r="C8" s="5"/>
      <c r="D8" s="5" t="s">
        <v>548</v>
      </c>
      <c r="F8" s="5"/>
      <c r="G8" s="5" t="s">
        <v>549</v>
      </c>
    </row>
    <row r="9" spans="2:7" ht="22.15" customHeight="1">
      <c r="C9" s="115">
        <v>11</v>
      </c>
      <c r="D9" s="123" t="s">
        <v>285</v>
      </c>
      <c r="E9" s="143" t="s">
        <v>546</v>
      </c>
      <c r="F9" s="142">
        <v>1</v>
      </c>
      <c r="G9" s="196" t="s">
        <v>350</v>
      </c>
    </row>
    <row r="10" spans="2:7" ht="22.15" customHeight="1">
      <c r="C10" s="115">
        <v>12</v>
      </c>
      <c r="D10" s="123" t="s">
        <v>286</v>
      </c>
      <c r="E10" s="143" t="s">
        <v>546</v>
      </c>
      <c r="F10" s="142">
        <v>2</v>
      </c>
      <c r="G10" s="196" t="s">
        <v>351</v>
      </c>
    </row>
    <row r="11" spans="2:7" ht="22.15" customHeight="1">
      <c r="C11" s="115">
        <v>13</v>
      </c>
      <c r="D11" s="123" t="s">
        <v>287</v>
      </c>
      <c r="E11" s="143" t="s">
        <v>546</v>
      </c>
      <c r="F11" s="142">
        <v>3</v>
      </c>
      <c r="G11" s="196" t="s">
        <v>352</v>
      </c>
    </row>
    <row r="12" spans="2:7" ht="22.15" customHeight="1">
      <c r="C12" s="115">
        <v>14</v>
      </c>
      <c r="D12" s="123" t="s">
        <v>288</v>
      </c>
      <c r="E12" s="143" t="s">
        <v>546</v>
      </c>
      <c r="F12" s="142">
        <v>3</v>
      </c>
      <c r="G12" s="196" t="s">
        <v>352</v>
      </c>
    </row>
    <row r="13" spans="2:7" ht="22.15" customHeight="1">
      <c r="C13" s="115">
        <v>15</v>
      </c>
      <c r="D13" s="123" t="s">
        <v>464</v>
      </c>
      <c r="E13" s="143" t="s">
        <v>546</v>
      </c>
      <c r="F13" s="142">
        <v>3</v>
      </c>
      <c r="G13" s="196" t="s">
        <v>352</v>
      </c>
    </row>
    <row r="14" spans="2:7" ht="22.15" customHeight="1">
      <c r="C14" s="115">
        <v>16</v>
      </c>
      <c r="D14" s="123" t="s">
        <v>289</v>
      </c>
      <c r="E14" s="143" t="s">
        <v>546</v>
      </c>
      <c r="F14" s="142">
        <v>3</v>
      </c>
      <c r="G14" s="196" t="s">
        <v>352</v>
      </c>
    </row>
    <row r="15" spans="2:7" ht="22.15" customHeight="1">
      <c r="C15" s="115">
        <v>17</v>
      </c>
      <c r="D15" s="123" t="s">
        <v>470</v>
      </c>
      <c r="E15" s="143" t="s">
        <v>546</v>
      </c>
      <c r="F15" s="142">
        <v>3</v>
      </c>
      <c r="G15" s="196" t="s">
        <v>352</v>
      </c>
    </row>
    <row r="16" spans="2:7" ht="22.15" customHeight="1">
      <c r="C16" s="115">
        <v>18</v>
      </c>
      <c r="D16" s="123" t="s">
        <v>473</v>
      </c>
      <c r="E16" s="143" t="s">
        <v>546</v>
      </c>
      <c r="F16" s="142">
        <v>3</v>
      </c>
      <c r="G16" s="196" t="s">
        <v>352</v>
      </c>
    </row>
    <row r="17" spans="2:7" ht="22.15" customHeight="1">
      <c r="C17" s="115">
        <v>19</v>
      </c>
      <c r="D17" s="123" t="s">
        <v>290</v>
      </c>
      <c r="E17" s="143" t="s">
        <v>546</v>
      </c>
      <c r="F17" s="142">
        <v>3</v>
      </c>
      <c r="G17" s="196" t="s">
        <v>352</v>
      </c>
    </row>
    <row r="18" spans="2:7" ht="22.15" customHeight="1">
      <c r="C18" s="115">
        <v>20</v>
      </c>
      <c r="D18" s="123" t="s">
        <v>291</v>
      </c>
      <c r="E18" s="143" t="s">
        <v>546</v>
      </c>
      <c r="F18" s="142">
        <v>4</v>
      </c>
      <c r="G18" s="196" t="s">
        <v>353</v>
      </c>
    </row>
    <row r="19" spans="2:7" ht="22.15" customHeight="1">
      <c r="C19" s="115">
        <v>21</v>
      </c>
      <c r="D19" s="123" t="s">
        <v>292</v>
      </c>
      <c r="E19" s="143" t="s">
        <v>546</v>
      </c>
      <c r="F19" s="142">
        <v>4</v>
      </c>
      <c r="G19" s="196" t="s">
        <v>353</v>
      </c>
    </row>
    <row r="20" spans="2:7" ht="22.15" customHeight="1">
      <c r="C20" s="115">
        <v>22</v>
      </c>
      <c r="D20" s="123" t="s">
        <v>293</v>
      </c>
      <c r="E20" s="143" t="s">
        <v>546</v>
      </c>
      <c r="F20" s="142">
        <v>5</v>
      </c>
      <c r="G20" s="196" t="s">
        <v>293</v>
      </c>
    </row>
    <row r="23" spans="2:7" ht="13.5" customHeight="1">
      <c r="B23" s="141" t="s">
        <v>545</v>
      </c>
    </row>
    <row r="24" spans="2:7" ht="13.5" customHeight="1">
      <c r="C24" s="5"/>
      <c r="D24" s="5" t="s">
        <v>339</v>
      </c>
    </row>
    <row r="25" spans="2:7" ht="13.5" customHeight="1">
      <c r="C25" s="115">
        <v>1</v>
      </c>
      <c r="D25" s="122" t="s">
        <v>350</v>
      </c>
    </row>
    <row r="26" spans="2:7" ht="13.5" customHeight="1">
      <c r="C26" s="115">
        <v>2</v>
      </c>
      <c r="D26" s="122" t="s">
        <v>351</v>
      </c>
    </row>
    <row r="27" spans="2:7" ht="13.5" customHeight="1">
      <c r="C27" s="115">
        <v>3</v>
      </c>
      <c r="D27" s="122" t="s">
        <v>352</v>
      </c>
    </row>
    <row r="28" spans="2:7" ht="13.5" customHeight="1">
      <c r="C28" s="115">
        <v>4</v>
      </c>
      <c r="D28" s="122" t="s">
        <v>353</v>
      </c>
    </row>
    <row r="29" spans="2:7" ht="13.5" customHeight="1">
      <c r="C29" s="115">
        <v>5</v>
      </c>
      <c r="D29" s="122" t="s">
        <v>293</v>
      </c>
    </row>
  </sheetData>
  <phoneticPr fontId="6"/>
  <printOptions gridLinesSet="0"/>
  <pageMargins left="1.1811023622047245" right="1.1811023622047245" top="1.3779527559055118" bottom="0.78740157480314965" header="0.59055118110236227" footer="0.39370078740157483"/>
  <pageSetup paperSize="9" orientation="portrait" horizontalDpi="4294967292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>
    <pageSetUpPr fitToPage="1"/>
  </sheetPr>
  <dimension ref="A1:BE592"/>
  <sheetViews>
    <sheetView showGridLines="0" topLeftCell="E231" zoomScaleNormal="100" zoomScaleSheetLayoutView="90" workbookViewId="0">
      <selection activeCell="F34" sqref="F34"/>
    </sheetView>
  </sheetViews>
  <sheetFormatPr defaultColWidth="9" defaultRowHeight="24" customHeight="1"/>
  <cols>
    <col min="1" max="1" width="1.625" style="148" customWidth="1"/>
    <col min="2" max="2" width="7" style="148" bestFit="1" customWidth="1"/>
    <col min="3" max="3" width="14" style="148" bestFit="1" customWidth="1"/>
    <col min="4" max="4" width="10.625" style="148" customWidth="1"/>
    <col min="5" max="6" width="10.875" style="148" customWidth="1"/>
    <col min="7" max="8" width="9" style="148"/>
    <col min="9" max="9" width="12.5" style="148" customWidth="1"/>
    <col min="10" max="10" width="25" style="148" customWidth="1"/>
    <col min="11" max="11" width="10.875" style="148" customWidth="1"/>
    <col min="12" max="12" width="11.25" style="148" customWidth="1"/>
    <col min="13" max="16" width="11.25" style="193" customWidth="1"/>
    <col min="17" max="19" width="11.25" style="148" customWidth="1"/>
    <col min="20" max="20" width="9.125" style="185" customWidth="1"/>
    <col min="21" max="21" width="9.125" style="193" customWidth="1"/>
    <col min="22" max="22" width="9.5" style="193" customWidth="1"/>
    <col min="23" max="23" width="8.875" style="148" customWidth="1"/>
    <col min="24" max="24" width="8.75" style="148" customWidth="1"/>
    <col min="25" max="25" width="18.625" style="148" customWidth="1"/>
    <col min="26" max="26" width="12.375" style="148" customWidth="1"/>
    <col min="27" max="27" width="11" style="148" customWidth="1"/>
    <col min="28" max="28" width="9" style="148" customWidth="1"/>
    <col min="29" max="29" width="8.875" style="148" customWidth="1"/>
    <col min="30" max="30" width="9.875" style="148" customWidth="1"/>
    <col min="31" max="31" width="14.625" style="185" customWidth="1"/>
    <col min="32" max="32" width="13.125" style="185" customWidth="1"/>
    <col min="33" max="33" width="11.375" style="186" customWidth="1"/>
    <col min="34" max="34" width="14.375" style="186" customWidth="1"/>
    <col min="35" max="38" width="9" style="148" customWidth="1"/>
    <col min="39" max="39" width="9.625" style="148" customWidth="1"/>
    <col min="40" max="42" width="9" style="148" customWidth="1"/>
    <col min="43" max="43" width="13.25" style="186" customWidth="1"/>
    <col min="44" max="44" width="12.75" style="186" customWidth="1"/>
    <col min="45" max="45" width="10.375" style="186" customWidth="1"/>
    <col min="46" max="53" width="8.875" style="148" customWidth="1"/>
    <col min="54" max="57" width="9" style="148" customWidth="1"/>
    <col min="58" max="16384" width="9" style="148"/>
  </cols>
  <sheetData>
    <row r="1" spans="1:57" ht="24" customHeight="1" thickBot="1">
      <c r="A1" s="146" t="s">
        <v>250</v>
      </c>
      <c r="B1" s="147"/>
      <c r="C1" s="147"/>
      <c r="D1" s="147"/>
      <c r="E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9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9"/>
      <c r="AF1" s="149"/>
      <c r="AG1" s="150"/>
      <c r="AH1" s="150"/>
      <c r="AI1" s="147"/>
      <c r="AJ1" s="147"/>
      <c r="AK1" s="147"/>
      <c r="AL1" s="147"/>
      <c r="AM1" s="147"/>
      <c r="AN1" s="147"/>
      <c r="AO1" s="147"/>
      <c r="AP1" s="147"/>
      <c r="AQ1" s="150"/>
      <c r="AR1" s="150"/>
      <c r="AS1" s="150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</row>
    <row r="2" spans="1:57" ht="24" customHeight="1" thickBot="1">
      <c r="A2" s="146"/>
      <c r="B2" s="151" t="s">
        <v>249</v>
      </c>
      <c r="C2" s="133" t="s">
        <v>282</v>
      </c>
      <c r="D2" s="147"/>
      <c r="E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9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9"/>
      <c r="AF2" s="149"/>
      <c r="AG2" s="150"/>
      <c r="AH2" s="150"/>
      <c r="AI2" s="147"/>
      <c r="AJ2" s="147"/>
      <c r="AK2" s="147"/>
      <c r="AL2" s="147"/>
      <c r="AM2" s="147"/>
      <c r="AN2" s="147"/>
      <c r="AO2" s="147"/>
      <c r="AP2" s="147"/>
      <c r="AQ2" s="150"/>
      <c r="AR2" s="150"/>
      <c r="AS2" s="150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</row>
    <row r="3" spans="1:57" ht="24" customHeight="1" thickBot="1">
      <c r="A3" s="146"/>
      <c r="B3" s="151" t="s">
        <v>0</v>
      </c>
      <c r="C3" s="134">
        <v>20150331</v>
      </c>
      <c r="D3" s="147"/>
      <c r="F3" s="152" t="s">
        <v>113</v>
      </c>
      <c r="G3" s="153" t="s">
        <v>114</v>
      </c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9"/>
      <c r="U3" s="148"/>
      <c r="V3" s="148"/>
      <c r="W3" s="147"/>
      <c r="X3" s="147"/>
      <c r="Y3" s="154"/>
      <c r="Z3" s="147"/>
      <c r="AA3" s="147"/>
      <c r="AB3" s="147"/>
      <c r="AC3" s="147"/>
      <c r="AD3" s="147"/>
      <c r="AE3" s="149"/>
      <c r="AF3" s="149"/>
      <c r="AG3" s="150"/>
      <c r="AH3" s="147"/>
      <c r="AI3" s="150"/>
      <c r="AJ3" s="147"/>
      <c r="AK3" s="150"/>
      <c r="AL3" s="147"/>
      <c r="AM3" s="150"/>
      <c r="AN3" s="147"/>
      <c r="AO3" s="150"/>
      <c r="AP3" s="147"/>
      <c r="AQ3" s="150"/>
      <c r="AR3" s="150"/>
      <c r="AS3" s="150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</row>
    <row r="4" spans="1:57" s="191" customFormat="1">
      <c r="A4" s="187"/>
      <c r="B4" s="187"/>
      <c r="C4" s="188"/>
      <c r="D4" s="189" t="s">
        <v>362</v>
      </c>
      <c r="E4" s="190">
        <v>1</v>
      </c>
      <c r="F4" s="190">
        <v>2</v>
      </c>
      <c r="G4" s="190">
        <v>3</v>
      </c>
      <c r="H4" s="190">
        <v>4</v>
      </c>
      <c r="I4" s="190">
        <v>5</v>
      </c>
      <c r="J4" s="190">
        <v>6</v>
      </c>
      <c r="K4" s="190">
        <v>7</v>
      </c>
      <c r="L4" s="190">
        <v>8</v>
      </c>
      <c r="M4" s="190">
        <v>9</v>
      </c>
      <c r="N4" s="190">
        <v>10</v>
      </c>
      <c r="O4" s="190">
        <v>11</v>
      </c>
      <c r="P4" s="190">
        <v>12</v>
      </c>
      <c r="Q4" s="190">
        <v>13</v>
      </c>
      <c r="R4" s="190">
        <v>14</v>
      </c>
      <c r="S4" s="190">
        <v>15</v>
      </c>
      <c r="T4" s="190">
        <v>16</v>
      </c>
      <c r="U4" s="190">
        <v>17</v>
      </c>
      <c r="V4" s="190">
        <v>18</v>
      </c>
      <c r="W4" s="190">
        <v>19</v>
      </c>
      <c r="X4" s="190">
        <v>20</v>
      </c>
      <c r="Y4" s="190">
        <v>21</v>
      </c>
      <c r="Z4" s="190">
        <v>22</v>
      </c>
      <c r="AA4" s="190">
        <v>23</v>
      </c>
      <c r="AB4" s="190">
        <v>24</v>
      </c>
      <c r="AC4" s="190">
        <v>25</v>
      </c>
      <c r="AD4" s="190">
        <v>26</v>
      </c>
      <c r="AE4" s="206">
        <v>27</v>
      </c>
      <c r="AF4" s="206">
        <v>28</v>
      </c>
      <c r="AG4" s="190">
        <v>29</v>
      </c>
      <c r="AH4" s="190">
        <v>30</v>
      </c>
      <c r="AI4" s="190">
        <v>31</v>
      </c>
      <c r="AJ4" s="190">
        <v>32</v>
      </c>
      <c r="AK4" s="190">
        <v>33</v>
      </c>
      <c r="AL4" s="190">
        <v>34</v>
      </c>
      <c r="AM4" s="190">
        <v>35</v>
      </c>
      <c r="AN4" s="190">
        <v>36</v>
      </c>
      <c r="AO4" s="190">
        <v>37</v>
      </c>
      <c r="AP4" s="190">
        <v>38</v>
      </c>
      <c r="AQ4" s="190">
        <v>39</v>
      </c>
      <c r="AR4" s="190">
        <v>40</v>
      </c>
      <c r="AS4" s="190">
        <v>41</v>
      </c>
      <c r="AT4" s="190">
        <v>42</v>
      </c>
      <c r="AU4" s="190">
        <v>43</v>
      </c>
      <c r="AV4" s="190">
        <v>44</v>
      </c>
      <c r="AW4" s="190">
        <v>45</v>
      </c>
      <c r="AX4" s="190">
        <v>46</v>
      </c>
      <c r="AY4" s="190">
        <v>47</v>
      </c>
      <c r="AZ4" s="190">
        <v>48</v>
      </c>
      <c r="BA4" s="190">
        <v>49</v>
      </c>
      <c r="BB4" s="190">
        <v>50</v>
      </c>
      <c r="BC4" s="190">
        <v>51</v>
      </c>
      <c r="BD4" s="190">
        <v>52</v>
      </c>
      <c r="BE4" s="190">
        <v>53</v>
      </c>
    </row>
    <row r="5" spans="1:57" s="159" customFormat="1" ht="27" customHeight="1">
      <c r="A5" s="155"/>
      <c r="B5" s="155"/>
      <c r="C5" s="156"/>
      <c r="D5" s="157" t="s">
        <v>108</v>
      </c>
      <c r="E5" s="158" t="s">
        <v>102</v>
      </c>
      <c r="F5" s="158" t="s">
        <v>106</v>
      </c>
      <c r="G5" s="158" t="s">
        <v>44</v>
      </c>
      <c r="H5" s="158" t="s">
        <v>115</v>
      </c>
      <c r="I5" s="158" t="s">
        <v>102</v>
      </c>
      <c r="J5" s="158" t="s">
        <v>104</v>
      </c>
      <c r="K5" s="158" t="s">
        <v>105</v>
      </c>
      <c r="L5" s="158" t="s">
        <v>102</v>
      </c>
      <c r="M5" s="158" t="s">
        <v>103</v>
      </c>
      <c r="N5" s="158" t="s">
        <v>103</v>
      </c>
      <c r="O5" s="158" t="s">
        <v>103</v>
      </c>
      <c r="P5" s="158" t="s">
        <v>103</v>
      </c>
      <c r="Q5" s="158" t="s">
        <v>103</v>
      </c>
      <c r="R5" s="158" t="s">
        <v>106</v>
      </c>
      <c r="S5" s="158" t="s">
        <v>105</v>
      </c>
      <c r="T5" s="158" t="s">
        <v>102</v>
      </c>
      <c r="U5" s="158" t="s">
        <v>103</v>
      </c>
      <c r="V5" s="158" t="s">
        <v>103</v>
      </c>
      <c r="W5" s="158" t="s">
        <v>102</v>
      </c>
      <c r="X5" s="158" t="s">
        <v>364</v>
      </c>
      <c r="Y5" s="158" t="s">
        <v>44</v>
      </c>
      <c r="Z5" s="158" t="s">
        <v>44</v>
      </c>
      <c r="AA5" s="158" t="s">
        <v>44</v>
      </c>
      <c r="AB5" s="158" t="s">
        <v>44</v>
      </c>
      <c r="AC5" s="158" t="s">
        <v>106</v>
      </c>
      <c r="AD5" s="158" t="s">
        <v>106</v>
      </c>
      <c r="AE5" s="207" t="s">
        <v>107</v>
      </c>
      <c r="AF5" s="207" t="s">
        <v>107</v>
      </c>
      <c r="AG5" s="158" t="s">
        <v>44</v>
      </c>
      <c r="AH5" s="158" t="s">
        <v>102</v>
      </c>
      <c r="AI5" s="158" t="s">
        <v>102</v>
      </c>
      <c r="AJ5" s="158" t="s">
        <v>44</v>
      </c>
      <c r="AK5" s="158" t="s">
        <v>102</v>
      </c>
      <c r="AL5" s="158" t="s">
        <v>283</v>
      </c>
      <c r="AM5" s="158" t="s">
        <v>283</v>
      </c>
      <c r="AN5" s="158" t="s">
        <v>283</v>
      </c>
      <c r="AO5" s="158" t="s">
        <v>283</v>
      </c>
      <c r="AP5" s="158" t="s">
        <v>103</v>
      </c>
      <c r="AQ5" s="158" t="s">
        <v>103</v>
      </c>
      <c r="AR5" s="158" t="s">
        <v>103</v>
      </c>
      <c r="AS5" s="158" t="s">
        <v>44</v>
      </c>
      <c r="AT5" s="158" t="s">
        <v>44</v>
      </c>
      <c r="AU5" s="158" t="s">
        <v>44</v>
      </c>
      <c r="AV5" s="158" t="s">
        <v>44</v>
      </c>
      <c r="AW5" s="158" t="s">
        <v>44</v>
      </c>
      <c r="AX5" s="158" t="s">
        <v>44</v>
      </c>
      <c r="AY5" s="158" t="s">
        <v>44</v>
      </c>
      <c r="AZ5" s="158" t="s">
        <v>44</v>
      </c>
      <c r="BA5" s="158" t="s">
        <v>44</v>
      </c>
      <c r="BB5" s="158" t="s">
        <v>44</v>
      </c>
      <c r="BC5" s="158" t="s">
        <v>274</v>
      </c>
      <c r="BD5" s="158" t="s">
        <v>274</v>
      </c>
      <c r="BE5" s="158" t="s">
        <v>274</v>
      </c>
    </row>
    <row r="6" spans="1:57" s="159" customFormat="1" ht="25.5" customHeight="1">
      <c r="A6" s="155"/>
      <c r="B6" s="155"/>
      <c r="C6" s="156"/>
      <c r="D6" s="157" t="s">
        <v>109</v>
      </c>
      <c r="E6" s="160">
        <v>100</v>
      </c>
      <c r="F6" s="160">
        <v>100</v>
      </c>
      <c r="G6" s="160">
        <v>2</v>
      </c>
      <c r="H6" s="160">
        <v>18</v>
      </c>
      <c r="I6" s="160">
        <v>3</v>
      </c>
      <c r="J6" s="160">
        <v>100</v>
      </c>
      <c r="K6" s="160">
        <v>100</v>
      </c>
      <c r="L6" s="160">
        <v>100</v>
      </c>
      <c r="M6" s="161"/>
      <c r="N6" s="161"/>
      <c r="O6" s="161"/>
      <c r="P6" s="161"/>
      <c r="Q6" s="161"/>
      <c r="R6" s="160">
        <v>100</v>
      </c>
      <c r="S6" s="160">
        <v>100</v>
      </c>
      <c r="T6" s="162">
        <v>20</v>
      </c>
      <c r="U6" s="161"/>
      <c r="V6" s="163"/>
      <c r="W6" s="160">
        <v>3</v>
      </c>
      <c r="X6" s="160"/>
      <c r="Y6" s="164"/>
      <c r="Z6" s="160"/>
      <c r="AA6" s="160"/>
      <c r="AB6" s="160"/>
      <c r="AC6" s="160">
        <v>100</v>
      </c>
      <c r="AD6" s="160">
        <v>15</v>
      </c>
      <c r="AE6" s="208">
        <v>8</v>
      </c>
      <c r="AF6" s="208">
        <v>8</v>
      </c>
      <c r="AG6" s="160"/>
      <c r="AH6" s="160">
        <v>15</v>
      </c>
      <c r="AI6" s="158">
        <v>14</v>
      </c>
      <c r="AJ6" s="158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5"/>
      <c r="AV6" s="166"/>
      <c r="AW6" s="166"/>
      <c r="AX6" s="166"/>
      <c r="AY6" s="166"/>
      <c r="AZ6" s="164"/>
      <c r="BA6" s="160"/>
      <c r="BB6" s="160"/>
      <c r="BC6" s="160"/>
      <c r="BD6" s="160"/>
      <c r="BE6" s="160"/>
    </row>
    <row r="7" spans="1:57" ht="24" hidden="1" customHeight="1">
      <c r="A7" s="147"/>
      <c r="B7" s="147"/>
      <c r="C7" s="167"/>
      <c r="D7" s="167"/>
      <c r="E7" s="230" t="s">
        <v>100</v>
      </c>
      <c r="F7" s="230" t="s">
        <v>59</v>
      </c>
      <c r="G7" s="230" t="s">
        <v>111</v>
      </c>
      <c r="H7" s="230" t="s">
        <v>110</v>
      </c>
      <c r="I7" s="230" t="s">
        <v>1</v>
      </c>
      <c r="J7" s="230" t="s">
        <v>60</v>
      </c>
      <c r="K7" s="230" t="s">
        <v>61</v>
      </c>
      <c r="L7" s="168" t="s">
        <v>2</v>
      </c>
      <c r="M7" s="169"/>
      <c r="N7" s="169"/>
      <c r="O7" s="169"/>
      <c r="P7" s="169"/>
      <c r="Q7" s="169"/>
      <c r="R7" s="169"/>
      <c r="S7" s="170"/>
      <c r="T7" s="171" t="s">
        <v>3</v>
      </c>
      <c r="U7" s="172"/>
      <c r="V7" s="173"/>
      <c r="W7" s="230" t="s">
        <v>6</v>
      </c>
      <c r="X7" s="230" t="s">
        <v>430</v>
      </c>
      <c r="Y7" s="174" t="s">
        <v>62</v>
      </c>
      <c r="Z7" s="230" t="s">
        <v>4</v>
      </c>
      <c r="AA7" s="230" t="s">
        <v>116</v>
      </c>
      <c r="AB7" s="230" t="s">
        <v>10</v>
      </c>
      <c r="AC7" s="230" t="s">
        <v>8</v>
      </c>
      <c r="AD7" s="230" t="s">
        <v>11</v>
      </c>
      <c r="AE7" s="235" t="s">
        <v>5</v>
      </c>
      <c r="AF7" s="235" t="s">
        <v>122</v>
      </c>
      <c r="AG7" s="228" t="s">
        <v>440</v>
      </c>
      <c r="AH7" s="228" t="s">
        <v>439</v>
      </c>
      <c r="AI7" s="237" t="s">
        <v>334</v>
      </c>
      <c r="AJ7" s="237"/>
      <c r="AK7" s="238" t="s">
        <v>335</v>
      </c>
      <c r="AL7" s="240" t="s">
        <v>431</v>
      </c>
      <c r="AM7" s="241"/>
      <c r="AN7" s="240" t="s">
        <v>432</v>
      </c>
      <c r="AO7" s="242"/>
      <c r="AP7" s="241"/>
      <c r="AQ7" s="228" t="s">
        <v>354</v>
      </c>
      <c r="AR7" s="228" t="s">
        <v>272</v>
      </c>
      <c r="AS7" s="230" t="s">
        <v>270</v>
      </c>
      <c r="AT7" s="230" t="s">
        <v>7</v>
      </c>
      <c r="AU7" s="232" t="s">
        <v>52</v>
      </c>
      <c r="AV7" s="233"/>
      <c r="AW7" s="233"/>
      <c r="AX7" s="233"/>
      <c r="AY7" s="233"/>
      <c r="AZ7" s="234"/>
      <c r="BA7" s="230" t="s">
        <v>9</v>
      </c>
      <c r="BB7" s="228" t="s">
        <v>356</v>
      </c>
      <c r="BC7" s="228" t="s">
        <v>552</v>
      </c>
      <c r="BD7" s="228" t="s">
        <v>553</v>
      </c>
      <c r="BE7" s="228" t="s">
        <v>160</v>
      </c>
    </row>
    <row r="8" spans="1:57" ht="24" hidden="1" customHeight="1">
      <c r="A8" s="147"/>
      <c r="B8" s="147"/>
      <c r="C8" s="167"/>
      <c r="D8" s="167"/>
      <c r="E8" s="231"/>
      <c r="F8" s="231"/>
      <c r="G8" s="231"/>
      <c r="H8" s="231"/>
      <c r="I8" s="231"/>
      <c r="J8" s="231"/>
      <c r="K8" s="231"/>
      <c r="L8" s="175" t="s">
        <v>98</v>
      </c>
      <c r="M8" s="176" t="s">
        <v>51</v>
      </c>
      <c r="N8" s="176" t="s">
        <v>45</v>
      </c>
      <c r="O8" s="176" t="s">
        <v>46</v>
      </c>
      <c r="P8" s="176" t="s">
        <v>47</v>
      </c>
      <c r="Q8" s="176" t="s">
        <v>48</v>
      </c>
      <c r="R8" s="176" t="s">
        <v>49</v>
      </c>
      <c r="S8" s="176" t="s">
        <v>50</v>
      </c>
      <c r="T8" s="177" t="s">
        <v>92</v>
      </c>
      <c r="U8" s="176" t="s">
        <v>121</v>
      </c>
      <c r="V8" s="176" t="s">
        <v>12</v>
      </c>
      <c r="W8" s="231"/>
      <c r="X8" s="231"/>
      <c r="Y8" s="175" t="s">
        <v>63</v>
      </c>
      <c r="Z8" s="231"/>
      <c r="AA8" s="231"/>
      <c r="AB8" s="231"/>
      <c r="AC8" s="231"/>
      <c r="AD8" s="231"/>
      <c r="AE8" s="236"/>
      <c r="AF8" s="236"/>
      <c r="AG8" s="229"/>
      <c r="AH8" s="229"/>
      <c r="AI8" s="175" t="s">
        <v>13</v>
      </c>
      <c r="AJ8" s="175" t="s">
        <v>14</v>
      </c>
      <c r="AK8" s="239"/>
      <c r="AL8" s="178" t="s">
        <v>8</v>
      </c>
      <c r="AM8" s="178" t="s">
        <v>433</v>
      </c>
      <c r="AN8" s="178" t="s">
        <v>8</v>
      </c>
      <c r="AO8" s="178" t="s">
        <v>433</v>
      </c>
      <c r="AP8" s="179" t="s">
        <v>284</v>
      </c>
      <c r="AQ8" s="229"/>
      <c r="AR8" s="229"/>
      <c r="AS8" s="231"/>
      <c r="AT8" s="231"/>
      <c r="AU8" s="195" t="s">
        <v>53</v>
      </c>
      <c r="AV8" s="195" t="s">
        <v>54</v>
      </c>
      <c r="AW8" s="195" t="s">
        <v>55</v>
      </c>
      <c r="AX8" s="195" t="s">
        <v>56</v>
      </c>
      <c r="AY8" s="195" t="s">
        <v>57</v>
      </c>
      <c r="AZ8" s="195" t="s">
        <v>58</v>
      </c>
      <c r="BA8" s="231"/>
      <c r="BB8" s="229"/>
      <c r="BC8" s="229"/>
      <c r="BD8" s="229"/>
      <c r="BE8" s="229" t="s">
        <v>891</v>
      </c>
    </row>
    <row r="9" spans="1:57" ht="42" customHeight="1">
      <c r="B9" s="180"/>
      <c r="C9" s="181"/>
      <c r="D9" s="194"/>
      <c r="E9" s="135"/>
      <c r="F9" s="136" t="str">
        <f>IF(貼り付け用!F9="","",貼り付け用!F9)</f>
        <v>本庁舎</v>
      </c>
      <c r="G9" s="136" t="str">
        <f>IF(貼り付け用!G9="","",貼り付け用!G9)</f>
        <v>建物台帳</v>
      </c>
      <c r="H9" s="215" t="str">
        <f>IF(貼り付け用!H9="","",貼り付け用!H9)</f>
        <v>10001-1</v>
      </c>
      <c r="I9" s="215" t="str">
        <f>IF(貼り付け用!I9="","",貼り付け用!I9)</f>
        <v/>
      </c>
      <c r="J9" s="215" t="str">
        <f>IF(貼り付け用!J9="","",貼り付け用!J9)</f>
        <v>庁舎1-1</v>
      </c>
      <c r="K9" s="135" t="str">
        <f>IF(貼り付け用!K9="","",貼り付け用!K9)</f>
        <v>ﾁｮｳｼｬ1-1</v>
      </c>
      <c r="L9" s="144">
        <f>IF(貼り付け用!L9="","",貼り付け用!L9)</f>
        <v>18</v>
      </c>
      <c r="M9" s="192">
        <f>IFERROR(VLOOKUP(L9,コード表!$B:$G,2,FALSE),"")</f>
        <v>3210227</v>
      </c>
      <c r="N9" s="192" t="str">
        <f>IFERROR(VLOOKUP(L9,コード表!$B:$G,3,FALSE),"")</f>
        <v>下都賀郡壬生町</v>
      </c>
      <c r="O9" s="192" t="str">
        <f>IFERROR(VLOOKUP(L9,コード表!$B:$G,4,FALSE),"")</f>
        <v>ｼﾓﾂｶﾞｸﾞﾝﾐﾌﾞﾏﾁ</v>
      </c>
      <c r="P9" s="192" t="str">
        <f>IFERROR(VLOOKUP(L9,コード表!$B:$G,5,FALSE),"")</f>
        <v>通町</v>
      </c>
      <c r="Q9" s="182" t="str">
        <f>IFERROR(VLOOKUP(L9,コード表!$B:$G,6,FALSE),"")</f>
        <v>ﾄｵﾘﾏﾁ</v>
      </c>
      <c r="R9" s="135" t="str">
        <f>IF(貼り付け用!R9="","",貼り付け用!R9)</f>
        <v>396-1</v>
      </c>
      <c r="S9" s="135" t="str">
        <f>IF(貼り付け用!S9="","",貼り付け用!S9)</f>
        <v/>
      </c>
      <c r="T9" s="135">
        <f>IF(貼り付け用!T9="","",貼り付け用!T9)</f>
        <v>2</v>
      </c>
      <c r="U9" s="192" t="str">
        <f>IFERROR(VLOOKUP(T9,コード表!$I:$K,2,FALSE),"")</f>
        <v>総務部</v>
      </c>
      <c r="V9" s="192" t="str">
        <f>IFERROR(VLOOKUP(T9,コード表!$I:$K,3,FALSE),"")</f>
        <v>総務課</v>
      </c>
      <c r="W9" s="135" t="str">
        <f>IF(貼り付け用!W9="","",貼り付け用!W9)</f>
        <v/>
      </c>
      <c r="X9" s="182" t="str">
        <f>IFERROR(VLOOKUP(AU9,目的別資産分類変換表!$B$3:$C$16,2,FALSE),"")</f>
        <v>総務</v>
      </c>
      <c r="Y9" s="136" t="str">
        <f>IF(貼り付け用!Y9="","",貼り付け用!Y9)</f>
        <v xml:space="preserve">行政財産 </v>
      </c>
      <c r="Z9" s="136" t="str">
        <f>IF(貼り付け用!Z9="","",貼り付け用!Z9)</f>
        <v>事業用資産/建物</v>
      </c>
      <c r="AA9" s="136" t="str">
        <f>IF(貼り付け用!AA9="","",貼り付け用!AA9)</f>
        <v>自己資産（リース資産外)</v>
      </c>
      <c r="AB9" s="136" t="str">
        <f>IF(貼り付け用!AB9="","",貼り付け用!AB9)</f>
        <v>売却不可</v>
      </c>
      <c r="AC9" s="135" t="str">
        <f>IF(貼り付け用!AC9="","",貼り付け用!AC9)</f>
        <v/>
      </c>
      <c r="AD9" s="137" t="str">
        <f>IF(貼り付け用!AD9="","",貼り付け用!AD9)</f>
        <v/>
      </c>
      <c r="AE9" s="209">
        <f>IF(貼り付け用!AE9="","",貼り付け用!AE9)</f>
        <v>19580101</v>
      </c>
      <c r="AF9" s="209">
        <f>IF(貼り付け用!AF9="","",貼り付け用!AF9)</f>
        <v>19580101</v>
      </c>
      <c r="AG9" s="138" t="str">
        <f>IF(貼り付け用!AG9="","",貼り付け用!AG9)</f>
        <v>不明</v>
      </c>
      <c r="AH9" s="205" t="str">
        <f>IF(貼り付け用!AH9="","",貼り付け用!AH9)</f>
        <v/>
      </c>
      <c r="AI9" s="139">
        <f>IF(貼り付け用!AI9="","",貼り付け用!AI9)</f>
        <v>699.71</v>
      </c>
      <c r="AJ9" s="136" t="str">
        <f>IF(貼り付け用!AJ9="","",貼り付け用!AJ9)</f>
        <v>㎡</v>
      </c>
      <c r="AK9" s="140">
        <f>IF(貼り付け用!AK9="","",貼り付け用!AK9)</f>
        <v>2</v>
      </c>
      <c r="AL9" s="136" t="str">
        <f>IF(貼り付け用!AL9="","",貼り付け用!AL9)</f>
        <v>庁舎</v>
      </c>
      <c r="AM9" s="136" t="str">
        <f>IF(貼り付け用!AM9="","",貼り付け用!AM9)</f>
        <v>鉄筋コンクリート</v>
      </c>
      <c r="AN9" s="136" t="str">
        <f>IF(貼り付け用!AN9="","",貼り付け用!AN9)</f>
        <v>庁舎</v>
      </c>
      <c r="AO9" s="136" t="str">
        <f>IF(貼り付け用!AO9="","",貼り付け用!AO9)</f>
        <v>鉄筋コンクリート造</v>
      </c>
      <c r="AP9" s="221">
        <f>IFERROR(INDEX(別紙７建物に係る構造・用途別単価!$C$5:$G$9,MATCH(貼り付け用!AN9,別紙７建物に係る構造・用途別単価!$B$5:$B$9,0),MATCH(貼り付け用!AO9,別紙７建物に係る構造・用途別単価!$C$4:$G$4,0)),"")</f>
        <v>180000</v>
      </c>
      <c r="AQ9" s="221">
        <f>IFERROR(AI9*AP9,"")</f>
        <v>125947800</v>
      </c>
      <c r="AR9" s="183">
        <f>IFERROR(IF(AND(AH9,AQ9)="","",IF(AE9&lt;19850401,AQ9,IF(AG9="判明",AH9,AQ9))),"")</f>
        <v>125947800</v>
      </c>
      <c r="AS9" s="136" t="str">
        <f>IF(貼り付け用!AS9="","",貼り付け用!AS9)</f>
        <v>一般会計等</v>
      </c>
      <c r="AT9" s="136" t="str">
        <f>IF(貼り付け用!AT9="","",貼り付け用!AT9)</f>
        <v>一般会計</v>
      </c>
      <c r="AU9" s="136" t="str">
        <f>IF(貼り付け用!AU9="","",貼り付け用!AU9)</f>
        <v>総務費</v>
      </c>
      <c r="AV9" s="136" t="str">
        <f>IF(貼り付け用!AV9="","",貼り付け用!AV9)</f>
        <v>総務管理費</v>
      </c>
      <c r="AW9" s="136" t="str">
        <f>IF(貼り付け用!AW9="","",貼り付け用!AW9)</f>
        <v>財産管理費</v>
      </c>
      <c r="AX9" s="216"/>
      <c r="AY9" s="216"/>
      <c r="AZ9" s="216"/>
      <c r="BA9" s="136" t="str">
        <f>IF(貼り付け用!BA9="","",貼り付け用!BA9)</f>
        <v/>
      </c>
      <c r="BB9" s="136" t="str">
        <f>IF(貼り付け用!BB9="","",貼り付け用!BB9)</f>
        <v/>
      </c>
      <c r="BC9" s="136" t="str">
        <f>IF(貼り付け用!BC9="","",貼り付け用!BC9)</f>
        <v>未実施</v>
      </c>
      <c r="BD9" s="136" t="str">
        <f>IF(貼り付け用!BD9="","",貼り付け用!BD9)</f>
        <v>未実施</v>
      </c>
      <c r="BE9" s="183">
        <f>SUMIFS(耐用年数表!$C:$C,耐用年数表!$A:$A,集計用!AL9,耐用年数表!$B:$B,集計用!AM9)</f>
        <v>50</v>
      </c>
    </row>
    <row r="10" spans="1:57" ht="24.75" customHeight="1">
      <c r="A10" s="184"/>
      <c r="B10" s="180"/>
      <c r="C10" s="181"/>
      <c r="D10" s="194"/>
      <c r="E10" s="135"/>
      <c r="F10" s="136" t="str">
        <f>IF(貼り付け用!F10="","",貼り付け用!F10)</f>
        <v>本庁舎</v>
      </c>
      <c r="G10" s="136" t="str">
        <f>IF(貼り付け用!G10="","",貼り付け用!G10)</f>
        <v>建物台帳</v>
      </c>
      <c r="H10" s="215" t="str">
        <f>IF(貼り付け用!H10="","",貼り付け用!H10)</f>
        <v>10001-2</v>
      </c>
      <c r="I10" s="215" t="str">
        <f>IF(貼り付け用!I10="","",貼り付け用!I10)</f>
        <v/>
      </c>
      <c r="J10" s="215" t="str">
        <f>IF(貼り付け用!J10="","",貼り付け用!J10)</f>
        <v>庁舎1-2</v>
      </c>
      <c r="K10" s="135" t="str">
        <f>IF(貼り付け用!K10="","",貼り付け用!K10)</f>
        <v>ﾁｮｳｼｬ1-2</v>
      </c>
      <c r="L10" s="144">
        <f>IF(貼り付け用!L10="","",貼り付け用!L10)</f>
        <v>18</v>
      </c>
      <c r="M10" s="192">
        <f>IFERROR(VLOOKUP(L10,コード表!$B:$G,2,FALSE),"")</f>
        <v>3210227</v>
      </c>
      <c r="N10" s="192" t="str">
        <f>IFERROR(VLOOKUP(L10,コード表!$B:$G,3,FALSE),"")</f>
        <v>下都賀郡壬生町</v>
      </c>
      <c r="O10" s="192" t="str">
        <f>IFERROR(VLOOKUP(L10,コード表!$B:$G,4,FALSE),"")</f>
        <v>ｼﾓﾂｶﾞｸﾞﾝﾐﾌﾞﾏﾁ</v>
      </c>
      <c r="P10" s="192" t="str">
        <f>IFERROR(VLOOKUP(L10,コード表!$B:$G,5,FALSE),"")</f>
        <v>通町</v>
      </c>
      <c r="Q10" s="182" t="str">
        <f>IFERROR(VLOOKUP(L10,コード表!$B:$G,6,FALSE),"")</f>
        <v>ﾄｵﾘﾏﾁ</v>
      </c>
      <c r="R10" s="135" t="str">
        <f>IF(貼り付け用!R10="","",貼り付け用!R10)</f>
        <v>396-1</v>
      </c>
      <c r="S10" s="135" t="str">
        <f>IF(貼り付け用!S10="","",貼り付け用!S10)</f>
        <v/>
      </c>
      <c r="T10" s="135">
        <f>IF(貼り付け用!T10="","",貼り付け用!T10)</f>
        <v>2</v>
      </c>
      <c r="U10" s="192" t="str">
        <f>IFERROR(VLOOKUP(T10,コード表!$I:$K,2,FALSE),"")</f>
        <v>総務部</v>
      </c>
      <c r="V10" s="192" t="str">
        <f>IFERROR(VLOOKUP(T10,コード表!$I:$K,3,FALSE),"")</f>
        <v>総務課</v>
      </c>
      <c r="W10" s="135" t="str">
        <f>IF(貼り付け用!W10="","",貼り付け用!W10)</f>
        <v/>
      </c>
      <c r="X10" s="182" t="str">
        <f>IFERROR(VLOOKUP(AU10,目的別資産分類変換表!$B$3:$C$16,2,FALSE),"")</f>
        <v>総務</v>
      </c>
      <c r="Y10" s="136" t="str">
        <f>IF(貼り付け用!Y10="","",貼り付け用!Y10)</f>
        <v xml:space="preserve">行政財産 </v>
      </c>
      <c r="Z10" s="136" t="str">
        <f>IF(貼り付け用!Z10="","",貼り付け用!Z10)</f>
        <v>事業用資産/建物</v>
      </c>
      <c r="AA10" s="136" t="str">
        <f>IF(貼り付け用!AA10="","",貼り付け用!AA10)</f>
        <v>自己資産（リース資産外)</v>
      </c>
      <c r="AB10" s="136" t="str">
        <f>IF(貼り付け用!AB10="","",貼り付け用!AB10)</f>
        <v>売却不可</v>
      </c>
      <c r="AC10" s="135" t="str">
        <f>IF(貼り付け用!AC10="","",貼り付け用!AC10)</f>
        <v/>
      </c>
      <c r="AD10" s="137" t="str">
        <f>IF(貼り付け用!AD10="","",貼り付け用!AD10)</f>
        <v/>
      </c>
      <c r="AE10" s="209">
        <f>IF(貼り付け用!AE10="","",貼り付け用!AE10)</f>
        <v>19691101</v>
      </c>
      <c r="AF10" s="209">
        <f>IF(貼り付け用!AF10="","",貼り付け用!AF10)</f>
        <v>19691101</v>
      </c>
      <c r="AG10" s="138" t="str">
        <f>IF(貼り付け用!AG10="","",貼り付け用!AG10)</f>
        <v>不明</v>
      </c>
      <c r="AH10" s="205" t="str">
        <f>IF(貼り付け用!AH10="","",貼り付け用!AH10)</f>
        <v/>
      </c>
      <c r="AI10" s="139">
        <f>IF(貼り付け用!AI10="","",貼り付け用!AI10)</f>
        <v>27</v>
      </c>
      <c r="AJ10" s="136" t="str">
        <f>IF(貼り付け用!AJ10="","",貼り付け用!AJ10)</f>
        <v>㎡</v>
      </c>
      <c r="AK10" s="140">
        <f>IF(貼り付け用!AK10="","",貼り付け用!AK10)</f>
        <v>1</v>
      </c>
      <c r="AL10" s="136" t="str">
        <f>IF(貼り付け用!AL10="","",貼り付け用!AL10)</f>
        <v>庁舎</v>
      </c>
      <c r="AM10" s="136" t="str">
        <f>IF(貼り付け用!AM10="","",貼り付け用!AM10)</f>
        <v>鉄筋コンクリート</v>
      </c>
      <c r="AN10" s="136" t="str">
        <f>IF(貼り付け用!AN10="","",貼り付け用!AN10)</f>
        <v>庁舎</v>
      </c>
      <c r="AO10" s="136" t="str">
        <f>IF(貼り付け用!AO10="","",貼り付け用!AO10)</f>
        <v>鉄筋コンクリート造</v>
      </c>
      <c r="AP10" s="221">
        <f>IFERROR(INDEX(別紙７建物に係る構造・用途別単価!$C$5:$G$9,MATCH(貼り付け用!AN10,別紙７建物に係る構造・用途別単価!$B$5:$B$9,0),MATCH(貼り付け用!AO10,別紙７建物に係る構造・用途別単価!$C$4:$G$4,0)),"")</f>
        <v>180000</v>
      </c>
      <c r="AQ10" s="221">
        <f t="shared" ref="AQ10:AQ73" si="0">IFERROR(AI10*AP10,"")</f>
        <v>4860000</v>
      </c>
      <c r="AR10" s="183">
        <f t="shared" ref="AR10:AR73" si="1">IFERROR(IF(AND(AH10,AQ10)="","",IF(AE10&lt;19850401,AQ10,IF(AG10="判明",AH10,AQ10))),"")</f>
        <v>4860000</v>
      </c>
      <c r="AS10" s="136" t="str">
        <f>IF(貼り付け用!AS10="","",貼り付け用!AS10)</f>
        <v>一般会計等</v>
      </c>
      <c r="AT10" s="136" t="str">
        <f>IF(貼り付け用!AT10="","",貼り付け用!AT10)</f>
        <v>一般会計</v>
      </c>
      <c r="AU10" s="136" t="str">
        <f>IF(貼り付け用!AU10="","",貼り付け用!AU10)</f>
        <v>総務費</v>
      </c>
      <c r="AV10" s="136" t="str">
        <f>IF(貼り付け用!AV10="","",貼り付け用!AV10)</f>
        <v>総務管理費</v>
      </c>
      <c r="AW10" s="136" t="str">
        <f>IF(貼り付け用!AW10="","",貼り付け用!AW10)</f>
        <v>財産管理費</v>
      </c>
      <c r="AX10" s="216"/>
      <c r="AY10" s="216"/>
      <c r="AZ10" s="216"/>
      <c r="BA10" s="136" t="str">
        <f>IF(貼り付け用!BA10="","",貼り付け用!BA10)</f>
        <v/>
      </c>
      <c r="BB10" s="136" t="str">
        <f>IF(貼り付け用!BB10="","",貼り付け用!BB10)</f>
        <v/>
      </c>
      <c r="BC10" s="136" t="str">
        <f>IF(貼り付け用!BC10="","",貼り付け用!BC10)</f>
        <v>未実施</v>
      </c>
      <c r="BD10" s="136" t="str">
        <f>IF(貼り付け用!BD10="","",貼り付け用!BD10)</f>
        <v>未実施</v>
      </c>
      <c r="BE10" s="183">
        <f>SUMIFS(耐用年数表!$C:$C,耐用年数表!$A:$A,集計用!AL10,耐用年数表!$B:$B,集計用!AM10)</f>
        <v>50</v>
      </c>
    </row>
    <row r="11" spans="1:57" ht="24" customHeight="1">
      <c r="A11" s="184"/>
      <c r="B11" s="180"/>
      <c r="C11" s="181"/>
      <c r="D11" s="194"/>
      <c r="E11" s="135"/>
      <c r="F11" s="136" t="str">
        <f>IF(貼り付け用!F11="","",貼り付け用!F11)</f>
        <v>本庁舎</v>
      </c>
      <c r="G11" s="136" t="str">
        <f>IF(貼り付け用!G11="","",貼り付け用!G11)</f>
        <v>建物台帳</v>
      </c>
      <c r="H11" s="215" t="str">
        <f>IF(貼り付け用!H11="","",貼り付け用!H11)</f>
        <v>10001-3</v>
      </c>
      <c r="I11" s="215" t="str">
        <f>IF(貼り付け用!I11="","",貼り付け用!I11)</f>
        <v/>
      </c>
      <c r="J11" s="215" t="str">
        <f>IF(貼り付け用!J11="","",貼り付け用!J11)</f>
        <v>庁舎1-3</v>
      </c>
      <c r="K11" s="135" t="str">
        <f>IF(貼り付け用!K11="","",貼り付け用!K11)</f>
        <v>ﾁｮｳｼｬ1-3</v>
      </c>
      <c r="L11" s="144">
        <f>IF(貼り付け用!L11="","",貼り付け用!L11)</f>
        <v>18</v>
      </c>
      <c r="M11" s="192">
        <f>IFERROR(VLOOKUP(L11,コード表!$B:$G,2,FALSE),"")</f>
        <v>3210227</v>
      </c>
      <c r="N11" s="192" t="str">
        <f>IFERROR(VLOOKUP(L11,コード表!$B:$G,3,FALSE),"")</f>
        <v>下都賀郡壬生町</v>
      </c>
      <c r="O11" s="192" t="str">
        <f>IFERROR(VLOOKUP(L11,コード表!$B:$G,4,FALSE),"")</f>
        <v>ｼﾓﾂｶﾞｸﾞﾝﾐﾌﾞﾏﾁ</v>
      </c>
      <c r="P11" s="192" t="str">
        <f>IFERROR(VLOOKUP(L11,コード表!$B:$G,5,FALSE),"")</f>
        <v>通町</v>
      </c>
      <c r="Q11" s="182" t="str">
        <f>IFERROR(VLOOKUP(L11,コード表!$B:$G,6,FALSE),"")</f>
        <v>ﾄｵﾘﾏﾁ</v>
      </c>
      <c r="R11" s="135" t="str">
        <f>IF(貼り付け用!R11="","",貼り付け用!R11)</f>
        <v>396-1</v>
      </c>
      <c r="S11" s="135" t="str">
        <f>IF(貼り付け用!S11="","",貼り付け用!S11)</f>
        <v/>
      </c>
      <c r="T11" s="135">
        <f>IF(貼り付け用!T11="","",貼り付け用!T11)</f>
        <v>2</v>
      </c>
      <c r="U11" s="192" t="str">
        <f>IFERROR(VLOOKUP(T11,コード表!$I:$K,2,FALSE),"")</f>
        <v>総務部</v>
      </c>
      <c r="V11" s="192" t="str">
        <f>IFERROR(VLOOKUP(T11,コード表!$I:$K,3,FALSE),"")</f>
        <v>総務課</v>
      </c>
      <c r="W11" s="135" t="str">
        <f>IF(貼り付け用!W11="","",貼り付け用!W11)</f>
        <v/>
      </c>
      <c r="X11" s="182" t="str">
        <f>IFERROR(VLOOKUP(AU11,目的別資産分類変換表!$B$3:$C$16,2,FALSE),"")</f>
        <v>総務</v>
      </c>
      <c r="Y11" s="136" t="str">
        <f>IF(貼り付け用!Y11="","",貼り付け用!Y11)</f>
        <v xml:space="preserve">行政財産 </v>
      </c>
      <c r="Z11" s="136" t="str">
        <f>IF(貼り付け用!Z11="","",貼り付け用!Z11)</f>
        <v>事業用資産/建物</v>
      </c>
      <c r="AA11" s="136" t="str">
        <f>IF(貼り付け用!AA11="","",貼り付け用!AA11)</f>
        <v>自己資産（リース資産外)</v>
      </c>
      <c r="AB11" s="136" t="str">
        <f>IF(貼り付け用!AB11="","",貼り付け用!AB11)</f>
        <v>売却不可</v>
      </c>
      <c r="AC11" s="135" t="str">
        <f>IF(貼り付け用!AC11="","",貼り付け用!AC11)</f>
        <v/>
      </c>
      <c r="AD11" s="137" t="str">
        <f>IF(貼り付け用!AD11="","",貼り付け用!AD11)</f>
        <v/>
      </c>
      <c r="AE11" s="209">
        <f>IF(貼り付け用!AE11="","",貼り付け用!AE11)</f>
        <v>19691101</v>
      </c>
      <c r="AF11" s="209">
        <f>IF(貼り付け用!AF11="","",貼り付け用!AF11)</f>
        <v>19691101</v>
      </c>
      <c r="AG11" s="138" t="str">
        <f>IF(貼り付け用!AG11="","",貼り付け用!AG11)</f>
        <v>不明</v>
      </c>
      <c r="AH11" s="205" t="str">
        <f>IF(貼り付け用!AH11="","",貼り付け用!AH11)</f>
        <v/>
      </c>
      <c r="AI11" s="139">
        <f>IF(貼り付け用!AI11="","",貼り付け用!AI11)</f>
        <v>673.13</v>
      </c>
      <c r="AJ11" s="136" t="str">
        <f>IF(貼り付け用!AJ11="","",貼り付け用!AJ11)</f>
        <v>㎡</v>
      </c>
      <c r="AK11" s="140">
        <f>IF(貼り付け用!AK11="","",貼り付け用!AK11)</f>
        <v>2</v>
      </c>
      <c r="AL11" s="136" t="str">
        <f>IF(貼り付け用!AL11="","",貼り付け用!AL11)</f>
        <v>庁舎</v>
      </c>
      <c r="AM11" s="136" t="str">
        <f>IF(貼り付け用!AM11="","",貼り付け用!AM11)</f>
        <v>鉄筋コンクリート</v>
      </c>
      <c r="AN11" s="136" t="str">
        <f>IF(貼り付け用!AN11="","",貼り付け用!AN11)</f>
        <v>庁舎</v>
      </c>
      <c r="AO11" s="136" t="str">
        <f>IF(貼り付け用!AO11="","",貼り付け用!AO11)</f>
        <v>鉄筋コンクリート造</v>
      </c>
      <c r="AP11" s="221">
        <f>IFERROR(INDEX(別紙７建物に係る構造・用途別単価!$C$5:$G$9,MATCH(貼り付け用!AN11,別紙７建物に係る構造・用途別単価!$B$5:$B$9,0),MATCH(貼り付け用!AO11,別紙７建物に係る構造・用途別単価!$C$4:$G$4,0)),"")</f>
        <v>180000</v>
      </c>
      <c r="AQ11" s="221">
        <f t="shared" si="0"/>
        <v>121163400</v>
      </c>
      <c r="AR11" s="183">
        <f t="shared" si="1"/>
        <v>121163400</v>
      </c>
      <c r="AS11" s="136" t="str">
        <f>IF(貼り付け用!AS11="","",貼り付け用!AS11)</f>
        <v>一般会計等</v>
      </c>
      <c r="AT11" s="136" t="str">
        <f>IF(貼り付け用!AT11="","",貼り付け用!AT11)</f>
        <v>一般会計</v>
      </c>
      <c r="AU11" s="136" t="str">
        <f>IF(貼り付け用!AU11="","",貼り付け用!AU11)</f>
        <v>総務費</v>
      </c>
      <c r="AV11" s="136" t="str">
        <f>IF(貼り付け用!AV11="","",貼り付け用!AV11)</f>
        <v>総務管理費</v>
      </c>
      <c r="AW11" s="136" t="str">
        <f>IF(貼り付け用!AW11="","",貼り付け用!AW11)</f>
        <v>財産管理費</v>
      </c>
      <c r="AX11" s="216"/>
      <c r="AY11" s="216"/>
      <c r="AZ11" s="216"/>
      <c r="BA11" s="136" t="str">
        <f>IF(貼り付け用!BA11="","",貼り付け用!BA11)</f>
        <v/>
      </c>
      <c r="BB11" s="136" t="str">
        <f>IF(貼り付け用!BB11="","",貼り付け用!BB11)</f>
        <v/>
      </c>
      <c r="BC11" s="136" t="str">
        <f>IF(貼り付け用!BC11="","",貼り付け用!BC11)</f>
        <v>未実施</v>
      </c>
      <c r="BD11" s="136" t="str">
        <f>IF(貼り付け用!BD11="","",貼り付け用!BD11)</f>
        <v>未実施</v>
      </c>
      <c r="BE11" s="183">
        <f>SUMIFS(耐用年数表!$C:$C,耐用年数表!$A:$A,集計用!AL11,耐用年数表!$B:$B,集計用!AM11)</f>
        <v>50</v>
      </c>
    </row>
    <row r="12" spans="1:57" ht="24" customHeight="1">
      <c r="A12" s="184"/>
      <c r="B12" s="180"/>
      <c r="C12" s="181"/>
      <c r="D12" s="194"/>
      <c r="E12" s="135"/>
      <c r="F12" s="136" t="str">
        <f>IF(貼り付け用!F12="","",貼り付け用!F12)</f>
        <v>本庁舎</v>
      </c>
      <c r="G12" s="136" t="str">
        <f>IF(貼り付け用!G12="","",貼り付け用!G12)</f>
        <v>建物台帳</v>
      </c>
      <c r="H12" s="215" t="str">
        <f>IF(貼り付け用!H12="","",貼り付け用!H12)</f>
        <v>10001-4</v>
      </c>
      <c r="I12" s="215" t="str">
        <f>IF(貼り付け用!I12="","",貼り付け用!I12)</f>
        <v/>
      </c>
      <c r="J12" s="215" t="str">
        <f>IF(貼り付け用!J12="","",貼り付け用!J12)</f>
        <v>庁舎1-4</v>
      </c>
      <c r="K12" s="135" t="str">
        <f>IF(貼り付け用!K12="","",貼り付け用!K12)</f>
        <v>ﾁｮｳｼｬ1-4</v>
      </c>
      <c r="L12" s="144">
        <f>IF(貼り付け用!L12="","",貼り付け用!L12)</f>
        <v>18</v>
      </c>
      <c r="M12" s="192">
        <f>IFERROR(VLOOKUP(L12,コード表!$B:$G,2,FALSE),"")</f>
        <v>3210227</v>
      </c>
      <c r="N12" s="192" t="str">
        <f>IFERROR(VLOOKUP(L12,コード表!$B:$G,3,FALSE),"")</f>
        <v>下都賀郡壬生町</v>
      </c>
      <c r="O12" s="192" t="str">
        <f>IFERROR(VLOOKUP(L12,コード表!$B:$G,4,FALSE),"")</f>
        <v>ｼﾓﾂｶﾞｸﾞﾝﾐﾌﾞﾏﾁ</v>
      </c>
      <c r="P12" s="192" t="str">
        <f>IFERROR(VLOOKUP(L12,コード表!$B:$G,5,FALSE),"")</f>
        <v>通町</v>
      </c>
      <c r="Q12" s="182" t="str">
        <f>IFERROR(VLOOKUP(L12,コード表!$B:$G,6,FALSE),"")</f>
        <v>ﾄｵﾘﾏﾁ</v>
      </c>
      <c r="R12" s="135" t="str">
        <f>IF(貼り付け用!R12="","",貼り付け用!R12)</f>
        <v>396-1</v>
      </c>
      <c r="S12" s="135" t="str">
        <f>IF(貼り付け用!S12="","",貼り付け用!S12)</f>
        <v/>
      </c>
      <c r="T12" s="135">
        <f>IF(貼り付け用!T12="","",貼り付け用!T12)</f>
        <v>2</v>
      </c>
      <c r="U12" s="192" t="str">
        <f>IFERROR(VLOOKUP(T12,コード表!$I:$K,2,FALSE),"")</f>
        <v>総務部</v>
      </c>
      <c r="V12" s="192" t="str">
        <f>IFERROR(VLOOKUP(T12,コード表!$I:$K,3,FALSE),"")</f>
        <v>総務課</v>
      </c>
      <c r="W12" s="135" t="str">
        <f>IF(貼り付け用!W12="","",貼り付け用!W12)</f>
        <v/>
      </c>
      <c r="X12" s="182" t="str">
        <f>IFERROR(VLOOKUP(AU12,目的別資産分類変換表!$B$3:$C$16,2,FALSE),"")</f>
        <v>総務</v>
      </c>
      <c r="Y12" s="136" t="str">
        <f>IF(貼り付け用!Y12="","",貼り付け用!Y12)</f>
        <v xml:space="preserve">行政財産 </v>
      </c>
      <c r="Z12" s="136" t="str">
        <f>IF(貼り付け用!Z12="","",貼り付け用!Z12)</f>
        <v>事業用資産/建物</v>
      </c>
      <c r="AA12" s="136" t="str">
        <f>IF(貼り付け用!AA12="","",貼り付け用!AA12)</f>
        <v>自己資産（リース資産外)</v>
      </c>
      <c r="AB12" s="136" t="str">
        <f>IF(貼り付け用!AB12="","",貼り付け用!AB12)</f>
        <v>売却不可</v>
      </c>
      <c r="AC12" s="135" t="str">
        <f>IF(貼り付け用!AC12="","",貼り付け用!AC12)</f>
        <v/>
      </c>
      <c r="AD12" s="137" t="str">
        <f>IF(貼り付け用!AD12="","",貼り付け用!AD12)</f>
        <v/>
      </c>
      <c r="AE12" s="209">
        <f>IF(貼り付け用!AE12="","",貼り付け用!AE12)</f>
        <v>19790601</v>
      </c>
      <c r="AF12" s="209">
        <f>IF(貼り付け用!AF12="","",貼り付け用!AF12)</f>
        <v>19790601</v>
      </c>
      <c r="AG12" s="138" t="str">
        <f>IF(貼り付け用!AG12="","",貼り付け用!AG12)</f>
        <v>不明</v>
      </c>
      <c r="AH12" s="205" t="str">
        <f>IF(貼り付け用!AH12="","",貼り付け用!AH12)</f>
        <v/>
      </c>
      <c r="AI12" s="139">
        <f>IF(貼り付け用!AI12="","",貼り付け用!AI12)</f>
        <v>1393.8</v>
      </c>
      <c r="AJ12" s="136" t="str">
        <f>IF(貼り付け用!AJ12="","",貼り付け用!AJ12)</f>
        <v>㎡</v>
      </c>
      <c r="AK12" s="140">
        <f>IF(貼り付け用!AK12="","",貼り付け用!AK12)</f>
        <v>3</v>
      </c>
      <c r="AL12" s="136" t="str">
        <f>IF(貼り付け用!AL12="","",貼り付け用!AL12)</f>
        <v>庁舎</v>
      </c>
      <c r="AM12" s="136" t="str">
        <f>IF(貼り付け用!AM12="","",貼り付け用!AM12)</f>
        <v>鉄骨造</v>
      </c>
      <c r="AN12" s="136" t="str">
        <f>IF(貼り付け用!AN12="","",貼り付け用!AN12)</f>
        <v>庁舎</v>
      </c>
      <c r="AO12" s="136" t="str">
        <f>IF(貼り付け用!AO12="","",貼り付け用!AO12)</f>
        <v>鉄骨造</v>
      </c>
      <c r="AP12" s="221">
        <f>IFERROR(INDEX(別紙７建物に係る構造・用途別単価!$C$5:$G$9,MATCH(貼り付け用!AN12,別紙７建物に係る構造・用途別単価!$B$5:$B$9,0),MATCH(貼り付け用!AO12,別紙７建物に係る構造・用途別単価!$C$4:$G$4,0)),"")</f>
        <v>90000</v>
      </c>
      <c r="AQ12" s="221">
        <f t="shared" si="0"/>
        <v>125442000</v>
      </c>
      <c r="AR12" s="183">
        <f t="shared" si="1"/>
        <v>125442000</v>
      </c>
      <c r="AS12" s="136" t="str">
        <f>IF(貼り付け用!AS12="","",貼り付け用!AS12)</f>
        <v>一般会計等</v>
      </c>
      <c r="AT12" s="136" t="str">
        <f>IF(貼り付け用!AT12="","",貼り付け用!AT12)</f>
        <v>一般会計</v>
      </c>
      <c r="AU12" s="136" t="str">
        <f>IF(貼り付け用!AU12="","",貼り付け用!AU12)</f>
        <v>総務費</v>
      </c>
      <c r="AV12" s="136" t="str">
        <f>IF(貼り付け用!AV12="","",貼り付け用!AV12)</f>
        <v>総務管理費</v>
      </c>
      <c r="AW12" s="136" t="str">
        <f>IF(貼り付け用!AW12="","",貼り付け用!AW12)</f>
        <v>財産管理費</v>
      </c>
      <c r="AX12" s="216"/>
      <c r="AY12" s="216"/>
      <c r="AZ12" s="216"/>
      <c r="BA12" s="136" t="str">
        <f>IF(貼り付け用!BA12="","",貼り付け用!BA12)</f>
        <v/>
      </c>
      <c r="BB12" s="136" t="str">
        <f>IF(貼り付け用!BB12="","",貼り付け用!BB12)</f>
        <v/>
      </c>
      <c r="BC12" s="136" t="str">
        <f>IF(貼り付け用!BC12="","",貼り付け用!BC12)</f>
        <v>未実施</v>
      </c>
      <c r="BD12" s="136" t="str">
        <f>IF(貼り付け用!BD12="","",貼り付け用!BD12)</f>
        <v>未実施</v>
      </c>
      <c r="BE12" s="183">
        <f>SUMIFS(耐用年数表!$C:$C,耐用年数表!$A:$A,集計用!AL12,耐用年数表!$B:$B,集計用!AM12)</f>
        <v>38</v>
      </c>
    </row>
    <row r="13" spans="1:57" ht="24" customHeight="1">
      <c r="A13" s="184"/>
      <c r="B13" s="180"/>
      <c r="C13" s="181"/>
      <c r="D13" s="194"/>
      <c r="E13" s="135"/>
      <c r="F13" s="136" t="str">
        <f>IF(貼り付け用!F13="","",貼り付け用!F13)</f>
        <v>本庁舎</v>
      </c>
      <c r="G13" s="136" t="str">
        <f>IF(貼り付け用!G13="","",貼り付け用!G13)</f>
        <v>建物台帳</v>
      </c>
      <c r="H13" s="215" t="str">
        <f>IF(貼り付け用!H13="","",貼り付け用!H13)</f>
        <v>10001-5</v>
      </c>
      <c r="I13" s="215" t="str">
        <f>IF(貼り付け用!I13="","",貼り付け用!I13)</f>
        <v/>
      </c>
      <c r="J13" s="215" t="str">
        <f>IF(貼り付け用!J13="","",貼り付け用!J13)</f>
        <v>庁舎1-5</v>
      </c>
      <c r="K13" s="135" t="str">
        <f>IF(貼り付け用!K13="","",貼り付け用!K13)</f>
        <v>ﾁｮｳｼｬ1-5</v>
      </c>
      <c r="L13" s="144">
        <f>IF(貼り付け用!L13="","",貼り付け用!L13)</f>
        <v>18</v>
      </c>
      <c r="M13" s="192">
        <f>IFERROR(VLOOKUP(L13,コード表!$B:$G,2,FALSE),"")</f>
        <v>3210227</v>
      </c>
      <c r="N13" s="192" t="str">
        <f>IFERROR(VLOOKUP(L13,コード表!$B:$G,3,FALSE),"")</f>
        <v>下都賀郡壬生町</v>
      </c>
      <c r="O13" s="192" t="str">
        <f>IFERROR(VLOOKUP(L13,コード表!$B:$G,4,FALSE),"")</f>
        <v>ｼﾓﾂｶﾞｸﾞﾝﾐﾌﾞﾏﾁ</v>
      </c>
      <c r="P13" s="192" t="str">
        <f>IFERROR(VLOOKUP(L13,コード表!$B:$G,5,FALSE),"")</f>
        <v>通町</v>
      </c>
      <c r="Q13" s="182" t="str">
        <f>IFERROR(VLOOKUP(L13,コード表!$B:$G,6,FALSE),"")</f>
        <v>ﾄｵﾘﾏﾁ</v>
      </c>
      <c r="R13" s="135" t="str">
        <f>IF(貼り付け用!R13="","",貼り付け用!R13)</f>
        <v>396-1</v>
      </c>
      <c r="S13" s="135" t="str">
        <f>IF(貼り付け用!S13="","",貼り付け用!S13)</f>
        <v/>
      </c>
      <c r="T13" s="135">
        <f>IF(貼り付け用!T13="","",貼り付け用!T13)</f>
        <v>2</v>
      </c>
      <c r="U13" s="192" t="str">
        <f>IFERROR(VLOOKUP(T13,コード表!$I:$K,2,FALSE),"")</f>
        <v>総務部</v>
      </c>
      <c r="V13" s="192" t="str">
        <f>IFERROR(VLOOKUP(T13,コード表!$I:$K,3,FALSE),"")</f>
        <v>総務課</v>
      </c>
      <c r="W13" s="135" t="str">
        <f>IF(貼り付け用!W13="","",貼り付け用!W13)</f>
        <v/>
      </c>
      <c r="X13" s="182" t="str">
        <f>IFERROR(VLOOKUP(AU13,目的別資産分類変換表!$B$3:$C$16,2,FALSE),"")</f>
        <v>総務</v>
      </c>
      <c r="Y13" s="136" t="str">
        <f>IF(貼り付け用!Y13="","",貼り付け用!Y13)</f>
        <v xml:space="preserve">行政財産 </v>
      </c>
      <c r="Z13" s="136" t="str">
        <f>IF(貼り付け用!Z13="","",貼り付け用!Z13)</f>
        <v>事業用資産/建物</v>
      </c>
      <c r="AA13" s="136" t="str">
        <f>IF(貼り付け用!AA13="","",貼り付け用!AA13)</f>
        <v>自己資産（リース資産外)</v>
      </c>
      <c r="AB13" s="136" t="str">
        <f>IF(貼り付け用!AB13="","",貼り付け用!AB13)</f>
        <v>売却不可</v>
      </c>
      <c r="AC13" s="135" t="str">
        <f>IF(貼り付け用!AC13="","",貼り付け用!AC13)</f>
        <v/>
      </c>
      <c r="AD13" s="137" t="str">
        <f>IF(貼り付け用!AD13="","",貼り付け用!AD13)</f>
        <v/>
      </c>
      <c r="AE13" s="209">
        <f>IF(貼り付け用!AE13="","",貼り付け用!AE13)</f>
        <v>19870201</v>
      </c>
      <c r="AF13" s="209">
        <f>IF(貼り付け用!AF13="","",貼り付け用!AF13)</f>
        <v>19870201</v>
      </c>
      <c r="AG13" s="138" t="str">
        <f>IF(貼り付け用!AG13="","",貼り付け用!AG13)</f>
        <v>判明</v>
      </c>
      <c r="AH13" s="205">
        <f>IF(貼り付け用!AH13="","",貼り付け用!AH13)</f>
        <v>7645000</v>
      </c>
      <c r="AI13" s="139">
        <f>IF(貼り付け用!AI13="","",貼り付け用!AI13)</f>
        <v>29.16</v>
      </c>
      <c r="AJ13" s="136" t="str">
        <f>IF(貼り付け用!AJ13="","",貼り付け用!AJ13)</f>
        <v>㎡</v>
      </c>
      <c r="AK13" s="140">
        <f>IF(貼り付け用!AK13="","",貼り付け用!AK13)</f>
        <v>1</v>
      </c>
      <c r="AL13" s="136" t="str">
        <f>IF(貼り付け用!AL13="","",貼り付け用!AL13)</f>
        <v>庁舎</v>
      </c>
      <c r="AM13" s="136" t="str">
        <f>IF(貼り付け用!AM13="","",貼り付け用!AM13)</f>
        <v>鉄骨造</v>
      </c>
      <c r="AN13" s="136" t="str">
        <f>IF(貼り付け用!AN13="","",貼り付け用!AN13)</f>
        <v>庁舎</v>
      </c>
      <c r="AO13" s="136" t="str">
        <f>IF(貼り付け用!AO13="","",貼り付け用!AO13)</f>
        <v>鉄骨造</v>
      </c>
      <c r="AP13" s="221">
        <f>IFERROR(INDEX(別紙７建物に係る構造・用途別単価!$C$5:$G$9,MATCH(貼り付け用!AN13,別紙７建物に係る構造・用途別単価!$B$5:$B$9,0),MATCH(貼り付け用!AO13,別紙７建物に係る構造・用途別単価!$C$4:$G$4,0)),"")</f>
        <v>90000</v>
      </c>
      <c r="AQ13" s="221">
        <f t="shared" si="0"/>
        <v>2624400</v>
      </c>
      <c r="AR13" s="183">
        <f t="shared" si="1"/>
        <v>7645000</v>
      </c>
      <c r="AS13" s="136" t="str">
        <f>IF(貼り付け用!AS13="","",貼り付け用!AS13)</f>
        <v>一般会計等</v>
      </c>
      <c r="AT13" s="136" t="str">
        <f>IF(貼り付け用!AT13="","",貼り付け用!AT13)</f>
        <v>一般会計</v>
      </c>
      <c r="AU13" s="136" t="str">
        <f>IF(貼り付け用!AU13="","",貼り付け用!AU13)</f>
        <v>総務費</v>
      </c>
      <c r="AV13" s="136" t="str">
        <f>IF(貼り付け用!AV13="","",貼り付け用!AV13)</f>
        <v>総務管理費</v>
      </c>
      <c r="AW13" s="136" t="str">
        <f>IF(貼り付け用!AW13="","",貼り付け用!AW13)</f>
        <v>財産管理費</v>
      </c>
      <c r="AX13" s="216"/>
      <c r="AY13" s="216"/>
      <c r="AZ13" s="216"/>
      <c r="BA13" s="136" t="str">
        <f>IF(貼り付け用!BA13="","",貼り付け用!BA13)</f>
        <v/>
      </c>
      <c r="BB13" s="136" t="str">
        <f>IF(貼り付け用!BB13="","",貼り付け用!BB13)</f>
        <v/>
      </c>
      <c r="BC13" s="136" t="str">
        <f>IF(貼り付け用!BC13="","",貼り付け用!BC13)</f>
        <v>未実施</v>
      </c>
      <c r="BD13" s="136" t="str">
        <f>IF(貼り付け用!BD13="","",貼り付け用!BD13)</f>
        <v>未実施</v>
      </c>
      <c r="BE13" s="183">
        <f>SUMIFS(耐用年数表!$C:$C,耐用年数表!$A:$A,集計用!AL13,耐用年数表!$B:$B,集計用!AM13)</f>
        <v>38</v>
      </c>
    </row>
    <row r="14" spans="1:57" ht="24" customHeight="1">
      <c r="A14" s="184"/>
      <c r="B14" s="180"/>
      <c r="C14" s="181"/>
      <c r="D14" s="194"/>
      <c r="E14" s="135"/>
      <c r="F14" s="136" t="str">
        <f>IF(貼り付け用!F14="","",貼り付け用!F14)</f>
        <v>本庁舎</v>
      </c>
      <c r="G14" s="136" t="str">
        <f>IF(貼り付け用!G14="","",貼り付け用!G14)</f>
        <v>建物台帳</v>
      </c>
      <c r="H14" s="215" t="str">
        <f>IF(貼り付け用!H14="","",貼り付け用!H14)</f>
        <v>10001-6</v>
      </c>
      <c r="I14" s="215" t="str">
        <f>IF(貼り付け用!I14="","",貼り付け用!I14)</f>
        <v/>
      </c>
      <c r="J14" s="215" t="str">
        <f>IF(貼り付け用!J14="","",貼り付け用!J14)</f>
        <v>庁舎2</v>
      </c>
      <c r="K14" s="135" t="str">
        <f>IF(貼り付け用!K14="","",貼り付け用!K14)</f>
        <v>ﾁｮｳｼｬ2</v>
      </c>
      <c r="L14" s="144">
        <f>IF(貼り付け用!L14="","",貼り付け用!L14)</f>
        <v>18</v>
      </c>
      <c r="M14" s="192">
        <f>IFERROR(VLOOKUP(L14,コード表!$B:$G,2,FALSE),"")</f>
        <v>3210227</v>
      </c>
      <c r="N14" s="192" t="str">
        <f>IFERROR(VLOOKUP(L14,コード表!$B:$G,3,FALSE),"")</f>
        <v>下都賀郡壬生町</v>
      </c>
      <c r="O14" s="192" t="str">
        <f>IFERROR(VLOOKUP(L14,コード表!$B:$G,4,FALSE),"")</f>
        <v>ｼﾓﾂｶﾞｸﾞﾝﾐﾌﾞﾏﾁ</v>
      </c>
      <c r="P14" s="192" t="str">
        <f>IFERROR(VLOOKUP(L14,コード表!$B:$G,5,FALSE),"")</f>
        <v>通町</v>
      </c>
      <c r="Q14" s="182" t="str">
        <f>IFERROR(VLOOKUP(L14,コード表!$B:$G,6,FALSE),"")</f>
        <v>ﾄｵﾘﾏﾁ</v>
      </c>
      <c r="R14" s="135" t="str">
        <f>IF(貼り付け用!R14="","",貼り付け用!R14)</f>
        <v>396-1</v>
      </c>
      <c r="S14" s="135" t="str">
        <f>IF(貼り付け用!S14="","",貼り付け用!S14)</f>
        <v/>
      </c>
      <c r="T14" s="135">
        <f>IF(貼り付け用!T14="","",貼り付け用!T14)</f>
        <v>2</v>
      </c>
      <c r="U14" s="192" t="str">
        <f>IFERROR(VLOOKUP(T14,コード表!$I:$K,2,FALSE),"")</f>
        <v>総務部</v>
      </c>
      <c r="V14" s="192" t="str">
        <f>IFERROR(VLOOKUP(T14,コード表!$I:$K,3,FALSE),"")</f>
        <v>総務課</v>
      </c>
      <c r="W14" s="135" t="str">
        <f>IF(貼り付け用!W14="","",貼り付け用!W14)</f>
        <v/>
      </c>
      <c r="X14" s="182" t="str">
        <f>IFERROR(VLOOKUP(AU14,目的別資産分類変換表!$B$3:$C$16,2,FALSE),"")</f>
        <v>総務</v>
      </c>
      <c r="Y14" s="136" t="str">
        <f>IF(貼り付け用!Y14="","",貼り付け用!Y14)</f>
        <v xml:space="preserve">行政財産 </v>
      </c>
      <c r="Z14" s="136" t="str">
        <f>IF(貼り付け用!Z14="","",貼り付け用!Z14)</f>
        <v>事業用資産/建物</v>
      </c>
      <c r="AA14" s="136" t="str">
        <f>IF(貼り付け用!AA14="","",貼り付け用!AA14)</f>
        <v>自己資産（リース資産外)</v>
      </c>
      <c r="AB14" s="136" t="str">
        <f>IF(貼り付け用!AB14="","",貼り付け用!AB14)</f>
        <v>売却不可</v>
      </c>
      <c r="AC14" s="135" t="str">
        <f>IF(貼り付け用!AC14="","",貼り付け用!AC14)</f>
        <v/>
      </c>
      <c r="AD14" s="137" t="str">
        <f>IF(貼り付け用!AD14="","",貼り付け用!AD14)</f>
        <v/>
      </c>
      <c r="AE14" s="209">
        <f>IF(貼り付け用!AE14="","",貼り付け用!AE14)</f>
        <v>19870201</v>
      </c>
      <c r="AF14" s="209">
        <f>IF(貼り付け用!AF14="","",貼り付け用!AF14)</f>
        <v>19870201</v>
      </c>
      <c r="AG14" s="138" t="str">
        <f>IF(貼り付け用!AG14="","",貼り付け用!AG14)</f>
        <v>判明</v>
      </c>
      <c r="AH14" s="205">
        <f>IF(貼り付け用!AH14="","",貼り付け用!AH14)</f>
        <v>52470000</v>
      </c>
      <c r="AI14" s="139">
        <f>IF(貼り付け用!AI14="","",貼り付け用!AI14)</f>
        <v>259.2</v>
      </c>
      <c r="AJ14" s="136" t="str">
        <f>IF(貼り付け用!AJ14="","",貼り付け用!AJ14)</f>
        <v>㎡</v>
      </c>
      <c r="AK14" s="140">
        <f>IF(貼り付け用!AK14="","",貼り付け用!AK14)</f>
        <v>2</v>
      </c>
      <c r="AL14" s="136" t="str">
        <f>IF(貼り付け用!AL14="","",貼り付け用!AL14)</f>
        <v>庁舎</v>
      </c>
      <c r="AM14" s="136" t="str">
        <f>IF(貼り付け用!AM14="","",貼り付け用!AM14)</f>
        <v>鉄骨造</v>
      </c>
      <c r="AN14" s="136" t="str">
        <f>IF(貼り付け用!AN14="","",貼り付け用!AN14)</f>
        <v>庁舎</v>
      </c>
      <c r="AO14" s="136" t="str">
        <f>IF(貼り付け用!AO14="","",貼り付け用!AO14)</f>
        <v>鉄骨造</v>
      </c>
      <c r="AP14" s="221">
        <f>IFERROR(INDEX(別紙７建物に係る構造・用途別単価!$C$5:$G$9,MATCH(貼り付け用!AN14,別紙７建物に係る構造・用途別単価!$B$5:$B$9,0),MATCH(貼り付け用!AO14,別紙７建物に係る構造・用途別単価!$C$4:$G$4,0)),"")</f>
        <v>90000</v>
      </c>
      <c r="AQ14" s="221">
        <f t="shared" si="0"/>
        <v>23328000</v>
      </c>
      <c r="AR14" s="183">
        <f t="shared" si="1"/>
        <v>52470000</v>
      </c>
      <c r="AS14" s="136" t="str">
        <f>IF(貼り付け用!AS14="","",貼り付け用!AS14)</f>
        <v>一般会計等</v>
      </c>
      <c r="AT14" s="136" t="str">
        <f>IF(貼り付け用!AT14="","",貼り付け用!AT14)</f>
        <v>一般会計</v>
      </c>
      <c r="AU14" s="136" t="str">
        <f>IF(貼り付け用!AU14="","",貼り付け用!AU14)</f>
        <v>総務費</v>
      </c>
      <c r="AV14" s="136" t="str">
        <f>IF(貼り付け用!AV14="","",貼り付け用!AV14)</f>
        <v>総務管理費</v>
      </c>
      <c r="AW14" s="136" t="str">
        <f>IF(貼り付け用!AW14="","",貼り付け用!AW14)</f>
        <v>財産管理費</v>
      </c>
      <c r="AX14" s="216"/>
      <c r="AY14" s="216"/>
      <c r="AZ14" s="216"/>
      <c r="BA14" s="136" t="str">
        <f>IF(貼り付け用!BA14="","",貼り付け用!BA14)</f>
        <v/>
      </c>
      <c r="BB14" s="136" t="str">
        <f>IF(貼り付け用!BB14="","",貼り付け用!BB14)</f>
        <v/>
      </c>
      <c r="BC14" s="136" t="str">
        <f>IF(貼り付け用!BC14="","",貼り付け用!BC14)</f>
        <v>未実施</v>
      </c>
      <c r="BD14" s="136" t="str">
        <f>IF(貼り付け用!BD14="","",貼り付け用!BD14)</f>
        <v>未実施</v>
      </c>
      <c r="BE14" s="183">
        <f>SUMIFS(耐用年数表!$C:$C,耐用年数表!$A:$A,集計用!AL14,耐用年数表!$B:$B,集計用!AM14)</f>
        <v>38</v>
      </c>
    </row>
    <row r="15" spans="1:57" ht="24" hidden="1" customHeight="1">
      <c r="A15" s="184"/>
      <c r="B15" s="180"/>
      <c r="C15" s="181"/>
      <c r="D15" s="194"/>
      <c r="E15" s="135"/>
      <c r="F15" s="136" t="str">
        <f>IF(貼り付け用!F15="","",貼り付け用!F15)</f>
        <v>本庁舎</v>
      </c>
      <c r="G15" s="136" t="str">
        <f>IF(貼り付け用!G15="","",貼り付け用!G15)</f>
        <v>建物台帳</v>
      </c>
      <c r="H15" s="215" t="str">
        <f>IF(貼り付け用!H15="","",貼り付け用!H15)</f>
        <v>10001-7</v>
      </c>
      <c r="I15" s="215" t="str">
        <f>IF(貼り付け用!I15="","",貼り付け用!I15)</f>
        <v/>
      </c>
      <c r="J15" s="215" t="str">
        <f>IF(貼り付け用!J15="","",貼り付け用!J15)</f>
        <v>サーバー室</v>
      </c>
      <c r="K15" s="135" t="str">
        <f>IF(貼り付け用!K15="","",貼り付け用!K15)</f>
        <v>ｻｰﾊﾞｰｼﾂ</v>
      </c>
      <c r="L15" s="144">
        <f>IF(貼り付け用!L15="","",貼り付け用!L15)</f>
        <v>18</v>
      </c>
      <c r="M15" s="192">
        <f>IFERROR(VLOOKUP(L15,コード表!$B:$G,2,FALSE),"")</f>
        <v>3210227</v>
      </c>
      <c r="N15" s="192" t="str">
        <f>IFERROR(VLOOKUP(L15,コード表!$B:$G,3,FALSE),"")</f>
        <v>下都賀郡壬生町</v>
      </c>
      <c r="O15" s="192" t="str">
        <f>IFERROR(VLOOKUP(L15,コード表!$B:$G,4,FALSE),"")</f>
        <v>ｼﾓﾂｶﾞｸﾞﾝﾐﾌﾞﾏﾁ</v>
      </c>
      <c r="P15" s="192" t="str">
        <f>IFERROR(VLOOKUP(L15,コード表!$B:$G,5,FALSE),"")</f>
        <v>通町</v>
      </c>
      <c r="Q15" s="182" t="str">
        <f>IFERROR(VLOOKUP(L15,コード表!$B:$G,6,FALSE),"")</f>
        <v>ﾄｵﾘﾏﾁ</v>
      </c>
      <c r="R15" s="135" t="str">
        <f>IF(貼り付け用!R15="","",貼り付け用!R15)</f>
        <v>396-1</v>
      </c>
      <c r="S15" s="135" t="str">
        <f>IF(貼り付け用!S15="","",貼り付け用!S15)</f>
        <v/>
      </c>
      <c r="T15" s="135">
        <f>IF(貼り付け用!T15="","",貼り付け用!T15)</f>
        <v>2</v>
      </c>
      <c r="U15" s="192" t="str">
        <f>IFERROR(VLOOKUP(T15,コード表!$I:$K,2,FALSE),"")</f>
        <v>総務部</v>
      </c>
      <c r="V15" s="192" t="str">
        <f>IFERROR(VLOOKUP(T15,コード表!$I:$K,3,FALSE),"")</f>
        <v>総務課</v>
      </c>
      <c r="W15" s="135" t="str">
        <f>IF(貼り付け用!W15="","",貼り付け用!W15)</f>
        <v/>
      </c>
      <c r="X15" s="182" t="str">
        <f>IFERROR(VLOOKUP(AU15,目的別資産分類変換表!$B$3:$C$16,2,FALSE),"")</f>
        <v>総務</v>
      </c>
      <c r="Y15" s="136" t="str">
        <f>IF(貼り付け用!Y15="","",貼り付け用!Y15)</f>
        <v xml:space="preserve">行政財産 </v>
      </c>
      <c r="Z15" s="136" t="str">
        <f>IF(貼り付け用!Z15="","",貼り付け用!Z15)</f>
        <v>事業用資産/建物</v>
      </c>
      <c r="AA15" s="136" t="str">
        <f>IF(貼り付け用!AA15="","",貼り付け用!AA15)</f>
        <v>自己資産（リース資産外)</v>
      </c>
      <c r="AB15" s="136" t="str">
        <f>IF(貼り付け用!AB15="","",貼り付け用!AB15)</f>
        <v>売却不可</v>
      </c>
      <c r="AC15" s="135" t="str">
        <f>IF(貼り付け用!AC15="","",貼り付け用!AC15)</f>
        <v/>
      </c>
      <c r="AD15" s="137" t="str">
        <f>IF(貼り付け用!AD15="","",貼り付け用!AD15)</f>
        <v/>
      </c>
      <c r="AE15" s="209">
        <f>IF(貼り付け用!AE15="","",貼り付け用!AE15)</f>
        <v>19990325</v>
      </c>
      <c r="AF15" s="209">
        <f>IF(貼り付け用!AF15="","",貼り付け用!AF15)</f>
        <v>19990325</v>
      </c>
      <c r="AG15" s="138" t="str">
        <f>IF(貼り付け用!AG15="","",貼り付け用!AG15)</f>
        <v>判明</v>
      </c>
      <c r="AH15" s="205">
        <f>IF(貼り付け用!AH15="","",貼り付け用!AH15)</f>
        <v>1465000</v>
      </c>
      <c r="AI15" s="139">
        <f>IF(貼り付け用!AI15="","",貼り付け用!AI15)</f>
        <v>9.11</v>
      </c>
      <c r="AJ15" s="136" t="str">
        <f>IF(貼り付け用!AJ15="","",貼り付け用!AJ15)</f>
        <v>㎡</v>
      </c>
      <c r="AK15" s="140">
        <f>IF(貼り付け用!AK15="","",貼り付け用!AK15)</f>
        <v>1</v>
      </c>
      <c r="AL15" s="136" t="str">
        <f>IF(貼り付け用!AL15="","",貼り付け用!AL15)</f>
        <v>庁舎</v>
      </c>
      <c r="AM15" s="136" t="str">
        <f>IF(貼り付け用!AM15="","",貼り付け用!AM15)</f>
        <v>鉄骨造</v>
      </c>
      <c r="AN15" s="136" t="str">
        <f>IF(貼り付け用!AN15="","",貼り付け用!AN15)</f>
        <v>庁舎</v>
      </c>
      <c r="AO15" s="136" t="str">
        <f>IF(貼り付け用!AO15="","",貼り付け用!AO15)</f>
        <v>鉄骨造</v>
      </c>
      <c r="AP15" s="221">
        <f>IFERROR(INDEX(別紙７建物に係る構造・用途別単価!$C$5:$G$9,MATCH(貼り付け用!AN15,別紙７建物に係る構造・用途別単価!$B$5:$B$9,0),MATCH(貼り付け用!AO15,別紙７建物に係る構造・用途別単価!$C$4:$G$4,0)),"")</f>
        <v>90000</v>
      </c>
      <c r="AQ15" s="221">
        <f t="shared" si="0"/>
        <v>819900</v>
      </c>
      <c r="AR15" s="183">
        <f t="shared" si="1"/>
        <v>1465000</v>
      </c>
      <c r="AS15" s="136" t="str">
        <f>IF(貼り付け用!AS15="","",貼り付け用!AS15)</f>
        <v>一般会計等</v>
      </c>
      <c r="AT15" s="136" t="str">
        <f>IF(貼り付け用!AT15="","",貼り付け用!AT15)</f>
        <v>一般会計</v>
      </c>
      <c r="AU15" s="136" t="str">
        <f>IF(貼り付け用!AU15="","",貼り付け用!AU15)</f>
        <v>総務費</v>
      </c>
      <c r="AV15" s="136" t="str">
        <f>IF(貼り付け用!AV15="","",貼り付け用!AV15)</f>
        <v>総務管理費</v>
      </c>
      <c r="AW15" s="136" t="str">
        <f>IF(貼り付け用!AW15="","",貼り付け用!AW15)</f>
        <v>財産管理費</v>
      </c>
      <c r="AX15" s="216"/>
      <c r="AY15" s="216"/>
      <c r="AZ15" s="216"/>
      <c r="BA15" s="136" t="str">
        <f>IF(貼り付け用!BA15="","",貼り付け用!BA15)</f>
        <v/>
      </c>
      <c r="BB15" s="136" t="str">
        <f>IF(貼り付け用!BB15="","",貼り付け用!BB15)</f>
        <v/>
      </c>
      <c r="BC15" s="136" t="str">
        <f>IF(貼り付け用!BC15="","",貼り付け用!BC15)</f>
        <v>未実施</v>
      </c>
      <c r="BD15" s="136" t="str">
        <f>IF(貼り付け用!BD15="","",貼り付け用!BD15)</f>
        <v>未実施</v>
      </c>
      <c r="BE15" s="183">
        <f>SUMIFS(耐用年数表!$C:$C,耐用年数表!$A:$A,集計用!AL15,耐用年数表!$B:$B,集計用!AM15)</f>
        <v>38</v>
      </c>
    </row>
    <row r="16" spans="1:57" ht="24" hidden="1" customHeight="1">
      <c r="A16" s="184"/>
      <c r="B16" s="180"/>
      <c r="C16" s="181"/>
      <c r="D16" s="194"/>
      <c r="E16" s="135"/>
      <c r="F16" s="136" t="str">
        <f>IF(貼り付け用!F16="","",貼り付け用!F16)</f>
        <v>本庁舎</v>
      </c>
      <c r="G16" s="136" t="str">
        <f>IF(貼り付け用!G16="","",貼り付け用!G16)</f>
        <v>建物台帳</v>
      </c>
      <c r="H16" s="215" t="str">
        <f>IF(貼り付け用!H16="","",貼り付け用!H16)</f>
        <v>10001-8</v>
      </c>
      <c r="I16" s="215" t="str">
        <f>IF(貼り付け用!I16="","",貼り付け用!I16)</f>
        <v/>
      </c>
      <c r="J16" s="215" t="str">
        <f>IF(貼り付け用!J16="","",貼り付け用!J16)</f>
        <v>サーバー室横倉庫</v>
      </c>
      <c r="K16" s="135" t="str">
        <f>IF(貼り付け用!K16="","",貼り付け用!K16)</f>
        <v>ｻｰﾊﾞｰｼﾂﾖｺｿｳｺ</v>
      </c>
      <c r="L16" s="144">
        <f>IF(貼り付け用!L16="","",貼り付け用!L16)</f>
        <v>18</v>
      </c>
      <c r="M16" s="192">
        <f>IFERROR(VLOOKUP(L16,コード表!$B:$G,2,FALSE),"")</f>
        <v>3210227</v>
      </c>
      <c r="N16" s="192" t="str">
        <f>IFERROR(VLOOKUP(L16,コード表!$B:$G,3,FALSE),"")</f>
        <v>下都賀郡壬生町</v>
      </c>
      <c r="O16" s="192" t="str">
        <f>IFERROR(VLOOKUP(L16,コード表!$B:$G,4,FALSE),"")</f>
        <v>ｼﾓﾂｶﾞｸﾞﾝﾐﾌﾞﾏﾁ</v>
      </c>
      <c r="P16" s="192" t="str">
        <f>IFERROR(VLOOKUP(L16,コード表!$B:$G,5,FALSE),"")</f>
        <v>通町</v>
      </c>
      <c r="Q16" s="182" t="str">
        <f>IFERROR(VLOOKUP(L16,コード表!$B:$G,6,FALSE),"")</f>
        <v>ﾄｵﾘﾏﾁ</v>
      </c>
      <c r="R16" s="135" t="str">
        <f>IF(貼り付け用!R16="","",貼り付け用!R16)</f>
        <v>396-1</v>
      </c>
      <c r="S16" s="135" t="str">
        <f>IF(貼り付け用!S16="","",貼り付け用!S16)</f>
        <v/>
      </c>
      <c r="T16" s="135">
        <f>IF(貼り付け用!T16="","",貼り付け用!T16)</f>
        <v>2</v>
      </c>
      <c r="U16" s="192" t="str">
        <f>IFERROR(VLOOKUP(T16,コード表!$I:$K,2,FALSE),"")</f>
        <v>総務部</v>
      </c>
      <c r="V16" s="192" t="str">
        <f>IFERROR(VLOOKUP(T16,コード表!$I:$K,3,FALSE),"")</f>
        <v>総務課</v>
      </c>
      <c r="W16" s="135" t="str">
        <f>IF(貼り付け用!W16="","",貼り付け用!W16)</f>
        <v/>
      </c>
      <c r="X16" s="182" t="str">
        <f>IFERROR(VLOOKUP(AU16,目的別資産分類変換表!$B$3:$C$16,2,FALSE),"")</f>
        <v>総務</v>
      </c>
      <c r="Y16" s="136" t="str">
        <f>IF(貼り付け用!Y16="","",貼り付け用!Y16)</f>
        <v xml:space="preserve">行政財産 </v>
      </c>
      <c r="Z16" s="136" t="str">
        <f>IF(貼り付け用!Z16="","",貼り付け用!Z16)</f>
        <v>事業用資産/建物</v>
      </c>
      <c r="AA16" s="136" t="str">
        <f>IF(貼り付け用!AA16="","",貼り付け用!AA16)</f>
        <v>自己資産（リース資産外)</v>
      </c>
      <c r="AB16" s="136" t="str">
        <f>IF(貼り付け用!AB16="","",貼り付け用!AB16)</f>
        <v>売却不可</v>
      </c>
      <c r="AC16" s="135" t="str">
        <f>IF(貼り付け用!AC16="","",貼り付け用!AC16)</f>
        <v/>
      </c>
      <c r="AD16" s="137" t="str">
        <f>IF(貼り付け用!AD16="","",貼り付け用!AD16)</f>
        <v/>
      </c>
      <c r="AE16" s="209">
        <f>IF(貼り付け用!AE16="","",貼り付け用!AE16)</f>
        <v>19990325</v>
      </c>
      <c r="AF16" s="209">
        <f>IF(貼り付け用!AF16="","",貼り付け用!AF16)</f>
        <v>19990325</v>
      </c>
      <c r="AG16" s="138" t="str">
        <f>IF(貼り付け用!AG16="","",貼り付け用!AG16)</f>
        <v>判明</v>
      </c>
      <c r="AH16" s="205">
        <f>IF(貼り付け用!AH16="","",貼り付け用!AH16)</f>
        <v>1759000</v>
      </c>
      <c r="AI16" s="139">
        <f>IF(貼り付け用!AI16="","",貼り付け用!AI16)</f>
        <v>9.11</v>
      </c>
      <c r="AJ16" s="136" t="str">
        <f>IF(貼り付け用!AJ16="","",貼り付け用!AJ16)</f>
        <v>㎡</v>
      </c>
      <c r="AK16" s="140">
        <f>IF(貼り付け用!AK16="","",貼り付け用!AK16)</f>
        <v>2</v>
      </c>
      <c r="AL16" s="136" t="str">
        <f>IF(貼り付け用!AL16="","",貼り付け用!AL16)</f>
        <v>倉庫・物置</v>
      </c>
      <c r="AM16" s="136" t="str">
        <f>IF(貼り付け用!AM16="","",貼り付け用!AM16)</f>
        <v>鉄骨造</v>
      </c>
      <c r="AN16" s="136" t="str">
        <f>IF(貼り付け用!AN16="","",貼り付け用!AN16)</f>
        <v>倉庫</v>
      </c>
      <c r="AO16" s="136" t="str">
        <f>IF(貼り付け用!AO16="","",貼り付け用!AO16)</f>
        <v>鉄骨造</v>
      </c>
      <c r="AP16" s="221">
        <f>IFERROR(INDEX(別紙７建物に係る構造・用途別単価!$C$5:$G$9,MATCH(貼り付け用!AN16,別紙７建物に係る構造・用途別単価!$B$5:$B$9,0),MATCH(貼り付け用!AO16,別紙７建物に係る構造・用途別単価!$C$4:$G$4,0)),"")</f>
        <v>60000</v>
      </c>
      <c r="AQ16" s="221">
        <f t="shared" si="0"/>
        <v>546600</v>
      </c>
      <c r="AR16" s="183">
        <f t="shared" si="1"/>
        <v>1759000</v>
      </c>
      <c r="AS16" s="136" t="str">
        <f>IF(貼り付け用!AS16="","",貼り付け用!AS16)</f>
        <v>一般会計等</v>
      </c>
      <c r="AT16" s="136" t="str">
        <f>IF(貼り付け用!AT16="","",貼り付け用!AT16)</f>
        <v>一般会計</v>
      </c>
      <c r="AU16" s="136" t="str">
        <f>IF(貼り付け用!AU16="","",貼り付け用!AU16)</f>
        <v>総務費</v>
      </c>
      <c r="AV16" s="136" t="str">
        <f>IF(貼り付け用!AV16="","",貼り付け用!AV16)</f>
        <v>総務管理費</v>
      </c>
      <c r="AW16" s="136" t="str">
        <f>IF(貼り付け用!AW16="","",貼り付け用!AW16)</f>
        <v>財産管理費</v>
      </c>
      <c r="AX16" s="216"/>
      <c r="AY16" s="216"/>
      <c r="AZ16" s="216"/>
      <c r="BA16" s="136" t="str">
        <f>IF(貼り付け用!BA16="","",貼り付け用!BA16)</f>
        <v/>
      </c>
      <c r="BB16" s="136" t="str">
        <f>IF(貼り付け用!BB16="","",貼り付け用!BB16)</f>
        <v/>
      </c>
      <c r="BC16" s="136" t="str">
        <f>IF(貼り付け用!BC16="","",貼り付け用!BC16)</f>
        <v>未実施</v>
      </c>
      <c r="BD16" s="136" t="str">
        <f>IF(貼り付け用!BD16="","",貼り付け用!BD16)</f>
        <v>未実施</v>
      </c>
      <c r="BE16" s="183">
        <f>SUMIFS(耐用年数表!$C:$C,耐用年数表!$A:$A,集計用!AL16,耐用年数表!$B:$B,集計用!AM16)</f>
        <v>31</v>
      </c>
    </row>
    <row r="17" spans="1:57" ht="24" customHeight="1">
      <c r="A17" s="184"/>
      <c r="B17" s="180"/>
      <c r="C17" s="181"/>
      <c r="D17" s="194"/>
      <c r="E17" s="135"/>
      <c r="F17" s="136" t="str">
        <f>IF(貼り付け用!F17="","",貼り付け用!F17)</f>
        <v>本庁舎</v>
      </c>
      <c r="G17" s="136" t="str">
        <f>IF(貼り付け用!G17="","",貼り付け用!G17)</f>
        <v>建物台帳</v>
      </c>
      <c r="H17" s="215" t="str">
        <f>IF(貼り付け用!H17="","",貼り付け用!H17)</f>
        <v>10001-9</v>
      </c>
      <c r="I17" s="215" t="str">
        <f>IF(貼り付け用!I17="","",貼り付け用!I17)</f>
        <v/>
      </c>
      <c r="J17" s="215" t="str">
        <f>IF(貼り付け用!J17="","",貼り付け用!J17)</f>
        <v>えのき館</v>
      </c>
      <c r="K17" s="135" t="str">
        <f>IF(貼り付け用!K17="","",貼り付け用!K17)</f>
        <v>ｴﾉｷｶﾝ</v>
      </c>
      <c r="L17" s="144">
        <f>IF(貼り付け用!L17="","",貼り付け用!L17)</f>
        <v>18</v>
      </c>
      <c r="M17" s="192">
        <f>IFERROR(VLOOKUP(L17,コード表!$B:$G,2,FALSE),"")</f>
        <v>3210227</v>
      </c>
      <c r="N17" s="192" t="str">
        <f>IFERROR(VLOOKUP(L17,コード表!$B:$G,3,FALSE),"")</f>
        <v>下都賀郡壬生町</v>
      </c>
      <c r="O17" s="192" t="str">
        <f>IFERROR(VLOOKUP(L17,コード表!$B:$G,4,FALSE),"")</f>
        <v>ｼﾓﾂｶﾞｸﾞﾝﾐﾌﾞﾏﾁ</v>
      </c>
      <c r="P17" s="192" t="str">
        <f>IFERROR(VLOOKUP(L17,コード表!$B:$G,5,FALSE),"")</f>
        <v>通町</v>
      </c>
      <c r="Q17" s="182" t="str">
        <f>IFERROR(VLOOKUP(L17,コード表!$B:$G,6,FALSE),"")</f>
        <v>ﾄｵﾘﾏﾁ</v>
      </c>
      <c r="R17" s="135" t="str">
        <f>IF(貼り付け用!R17="","",貼り付け用!R17)</f>
        <v>396-1</v>
      </c>
      <c r="S17" s="135" t="str">
        <f>IF(貼り付け用!S17="","",貼り付け用!S17)</f>
        <v/>
      </c>
      <c r="T17" s="135">
        <f>IF(貼り付け用!T17="","",貼り付け用!T17)</f>
        <v>2</v>
      </c>
      <c r="U17" s="192" t="str">
        <f>IFERROR(VLOOKUP(T17,コード表!$I:$K,2,FALSE),"")</f>
        <v>総務部</v>
      </c>
      <c r="V17" s="192" t="str">
        <f>IFERROR(VLOOKUP(T17,コード表!$I:$K,3,FALSE),"")</f>
        <v>総務課</v>
      </c>
      <c r="W17" s="135" t="str">
        <f>IF(貼り付け用!W17="","",貼り付け用!W17)</f>
        <v/>
      </c>
      <c r="X17" s="182" t="str">
        <f>IFERROR(VLOOKUP(AU17,目的別資産分類変換表!$B$3:$C$16,2,FALSE),"")</f>
        <v>総務</v>
      </c>
      <c r="Y17" s="136" t="str">
        <f>IF(貼り付け用!Y17="","",貼り付け用!Y17)</f>
        <v xml:space="preserve">行政財産 </v>
      </c>
      <c r="Z17" s="136" t="str">
        <f>IF(貼り付け用!Z17="","",貼り付け用!Z17)</f>
        <v>事業用資産/建物</v>
      </c>
      <c r="AA17" s="136" t="str">
        <f>IF(貼り付け用!AA17="","",貼り付け用!AA17)</f>
        <v>自己資産（リース資産外)</v>
      </c>
      <c r="AB17" s="136" t="str">
        <f>IF(貼り付け用!AB17="","",貼り付け用!AB17)</f>
        <v>売却不可</v>
      </c>
      <c r="AC17" s="135" t="str">
        <f>IF(貼り付け用!AC17="","",貼り付け用!AC17)</f>
        <v/>
      </c>
      <c r="AD17" s="137" t="str">
        <f>IF(貼り付け用!AD17="","",貼り付け用!AD17)</f>
        <v/>
      </c>
      <c r="AE17" s="209">
        <f>IF(貼り付け用!AE17="","",貼り付け用!AE17)</f>
        <v>19691101</v>
      </c>
      <c r="AF17" s="209">
        <f>IF(貼り付け用!AF17="","",貼り付け用!AF17)</f>
        <v>19691101</v>
      </c>
      <c r="AG17" s="138" t="str">
        <f>IF(貼り付け用!AG17="","",貼り付け用!AG17)</f>
        <v>不明</v>
      </c>
      <c r="AH17" s="205" t="str">
        <f>IF(貼り付け用!AH17="","",貼り付け用!AH17)</f>
        <v/>
      </c>
      <c r="AI17" s="139">
        <f>IF(貼り付け用!AI17="","",貼り付け用!AI17)</f>
        <v>204.04</v>
      </c>
      <c r="AJ17" s="136" t="str">
        <f>IF(貼り付け用!AJ17="","",貼り付け用!AJ17)</f>
        <v>㎡</v>
      </c>
      <c r="AK17" s="140">
        <f>IF(貼り付け用!AK17="","",貼り付け用!AK17)</f>
        <v>2</v>
      </c>
      <c r="AL17" s="136" t="str">
        <f>IF(貼り付け用!AL17="","",貼り付け用!AL17)</f>
        <v>庁舎</v>
      </c>
      <c r="AM17" s="136" t="str">
        <f>IF(貼り付け用!AM17="","",貼り付け用!AM17)</f>
        <v>鉄骨造</v>
      </c>
      <c r="AN17" s="136" t="str">
        <f>IF(貼り付け用!AN17="","",貼り付け用!AN17)</f>
        <v>庁舎</v>
      </c>
      <c r="AO17" s="136" t="str">
        <f>IF(貼り付け用!AO17="","",貼り付け用!AO17)</f>
        <v>鉄骨造</v>
      </c>
      <c r="AP17" s="221">
        <f>IFERROR(INDEX(別紙７建物に係る構造・用途別単価!$C$5:$G$9,MATCH(貼り付け用!AN17,別紙７建物に係る構造・用途別単価!$B$5:$B$9,0),MATCH(貼り付け用!AO17,別紙７建物に係る構造・用途別単価!$C$4:$G$4,0)),"")</f>
        <v>90000</v>
      </c>
      <c r="AQ17" s="221">
        <f t="shared" si="0"/>
        <v>18363600</v>
      </c>
      <c r="AR17" s="183">
        <f t="shared" si="1"/>
        <v>18363600</v>
      </c>
      <c r="AS17" s="136" t="str">
        <f>IF(貼り付け用!AS17="","",貼り付け用!AS17)</f>
        <v>一般会計等</v>
      </c>
      <c r="AT17" s="136" t="str">
        <f>IF(貼り付け用!AT17="","",貼り付け用!AT17)</f>
        <v>一般会計</v>
      </c>
      <c r="AU17" s="136" t="str">
        <f>IF(貼り付け用!AU17="","",貼り付け用!AU17)</f>
        <v>総務費</v>
      </c>
      <c r="AV17" s="136" t="str">
        <f>IF(貼り付け用!AV17="","",貼り付け用!AV17)</f>
        <v>総務管理費</v>
      </c>
      <c r="AW17" s="136" t="str">
        <f>IF(貼り付け用!AW17="","",貼り付け用!AW17)</f>
        <v>財産管理費</v>
      </c>
      <c r="AX17" s="216"/>
      <c r="AY17" s="216"/>
      <c r="AZ17" s="216"/>
      <c r="BA17" s="136" t="str">
        <f>IF(貼り付け用!BA17="","",貼り付け用!BA17)</f>
        <v/>
      </c>
      <c r="BB17" s="136" t="str">
        <f>IF(貼り付け用!BB17="","",貼り付け用!BB17)</f>
        <v/>
      </c>
      <c r="BC17" s="136" t="str">
        <f>IF(貼り付け用!BC17="","",貼り付け用!BC17)</f>
        <v>未実施</v>
      </c>
      <c r="BD17" s="136" t="str">
        <f>IF(貼り付け用!BD17="","",貼り付け用!BD17)</f>
        <v>未実施</v>
      </c>
      <c r="BE17" s="183">
        <f>SUMIFS(耐用年数表!$C:$C,耐用年数表!$A:$A,集計用!AL17,耐用年数表!$B:$B,集計用!AM17)</f>
        <v>38</v>
      </c>
    </row>
    <row r="18" spans="1:57" ht="24" customHeight="1">
      <c r="A18" s="184"/>
      <c r="B18" s="180"/>
      <c r="C18" s="181"/>
      <c r="D18" s="194"/>
      <c r="E18" s="135"/>
      <c r="F18" s="136" t="str">
        <f>IF(貼り付け用!F18="","",貼り付け用!F18)</f>
        <v>本庁舎</v>
      </c>
      <c r="G18" s="136" t="str">
        <f>IF(貼り付け用!G18="","",貼り付け用!G18)</f>
        <v>建物台帳</v>
      </c>
      <c r="H18" s="215" t="str">
        <f>IF(貼り付け用!H18="","",貼り付け用!H18)</f>
        <v>10001-10</v>
      </c>
      <c r="I18" s="215" t="str">
        <f>IF(貼り付け用!I18="","",貼り付け用!I18)</f>
        <v/>
      </c>
      <c r="J18" s="215" t="str">
        <f>IF(貼り付け用!J18="","",貼り付け用!J18)</f>
        <v>税務課倉庫</v>
      </c>
      <c r="K18" s="135" t="str">
        <f>IF(貼り付け用!K18="","",貼り付け用!K18)</f>
        <v>ｾﾞｲﾑｶｿｳｺ</v>
      </c>
      <c r="L18" s="144">
        <f>IF(貼り付け用!L18="","",貼り付け用!L18)</f>
        <v>18</v>
      </c>
      <c r="M18" s="192">
        <f>IFERROR(VLOOKUP(L18,コード表!$B:$G,2,FALSE),"")</f>
        <v>3210227</v>
      </c>
      <c r="N18" s="192" t="str">
        <f>IFERROR(VLOOKUP(L18,コード表!$B:$G,3,FALSE),"")</f>
        <v>下都賀郡壬生町</v>
      </c>
      <c r="O18" s="192" t="str">
        <f>IFERROR(VLOOKUP(L18,コード表!$B:$G,4,FALSE),"")</f>
        <v>ｼﾓﾂｶﾞｸﾞﾝﾐﾌﾞﾏﾁ</v>
      </c>
      <c r="P18" s="192" t="str">
        <f>IFERROR(VLOOKUP(L18,コード表!$B:$G,5,FALSE),"")</f>
        <v>通町</v>
      </c>
      <c r="Q18" s="182" t="str">
        <f>IFERROR(VLOOKUP(L18,コード表!$B:$G,6,FALSE),"")</f>
        <v>ﾄｵﾘﾏﾁ</v>
      </c>
      <c r="R18" s="135" t="str">
        <f>IF(貼り付け用!R18="","",貼り付け用!R18)</f>
        <v>396-1</v>
      </c>
      <c r="S18" s="135" t="str">
        <f>IF(貼り付け用!S18="","",貼り付け用!S18)</f>
        <v/>
      </c>
      <c r="T18" s="135">
        <f>IF(貼り付け用!T18="","",貼り付け用!T18)</f>
        <v>2</v>
      </c>
      <c r="U18" s="192" t="str">
        <f>IFERROR(VLOOKUP(T18,コード表!$I:$K,2,FALSE),"")</f>
        <v>総務部</v>
      </c>
      <c r="V18" s="192" t="str">
        <f>IFERROR(VLOOKUP(T18,コード表!$I:$K,3,FALSE),"")</f>
        <v>総務課</v>
      </c>
      <c r="W18" s="135" t="str">
        <f>IF(貼り付け用!W18="","",貼り付け用!W18)</f>
        <v/>
      </c>
      <c r="X18" s="182" t="str">
        <f>IFERROR(VLOOKUP(AU18,目的別資産分類変換表!$B$3:$C$16,2,FALSE),"")</f>
        <v>総務</v>
      </c>
      <c r="Y18" s="136" t="str">
        <f>IF(貼り付け用!Y18="","",貼り付け用!Y18)</f>
        <v xml:space="preserve">行政財産 </v>
      </c>
      <c r="Z18" s="136" t="str">
        <f>IF(貼り付け用!Z18="","",貼り付け用!Z18)</f>
        <v>事業用資産/建物</v>
      </c>
      <c r="AA18" s="136" t="str">
        <f>IF(貼り付け用!AA18="","",貼り付け用!AA18)</f>
        <v>自己資産（リース資産外)</v>
      </c>
      <c r="AB18" s="136" t="str">
        <f>IF(貼り付け用!AB18="","",貼り付け用!AB18)</f>
        <v>売却不可</v>
      </c>
      <c r="AC18" s="135" t="str">
        <f>IF(貼り付け用!AC18="","",貼り付け用!AC18)</f>
        <v/>
      </c>
      <c r="AD18" s="137" t="str">
        <f>IF(貼り付け用!AD18="","",貼り付け用!AD18)</f>
        <v/>
      </c>
      <c r="AE18" s="209">
        <f>IF(貼り付け用!AE18="","",貼り付け用!AE18)</f>
        <v>19690101</v>
      </c>
      <c r="AF18" s="209">
        <f>IF(貼り付け用!AF18="","",貼り付け用!AF18)</f>
        <v>19690101</v>
      </c>
      <c r="AG18" s="138" t="str">
        <f>IF(貼り付け用!AG18="","",貼り付け用!AG18)</f>
        <v>不明</v>
      </c>
      <c r="AH18" s="205" t="str">
        <f>IF(貼り付け用!AH18="","",貼り付け用!AH18)</f>
        <v/>
      </c>
      <c r="AI18" s="139">
        <f>IF(貼り付け用!AI18="","",貼り付け用!AI18)</f>
        <v>154.84</v>
      </c>
      <c r="AJ18" s="136" t="str">
        <f>IF(貼り付け用!AJ18="","",貼り付け用!AJ18)</f>
        <v>㎡</v>
      </c>
      <c r="AK18" s="140">
        <f>IF(貼り付け用!AK18="","",貼り付け用!AK18)</f>
        <v>2</v>
      </c>
      <c r="AL18" s="136" t="str">
        <f>IF(貼り付け用!AL18="","",貼り付け用!AL18)</f>
        <v>倉庫・物置</v>
      </c>
      <c r="AM18" s="136" t="str">
        <f>IF(貼り付け用!AM18="","",貼り付け用!AM18)</f>
        <v>鉄骨造</v>
      </c>
      <c r="AN18" s="136" t="str">
        <f>IF(貼り付け用!AN18="","",貼り付け用!AN18)</f>
        <v>倉庫</v>
      </c>
      <c r="AO18" s="136" t="str">
        <f>IF(貼り付け用!AO18="","",貼り付け用!AO18)</f>
        <v>鉄骨造</v>
      </c>
      <c r="AP18" s="221">
        <f>IFERROR(INDEX(別紙７建物に係る構造・用途別単価!$C$5:$G$9,MATCH(貼り付け用!AN18,別紙７建物に係る構造・用途別単価!$B$5:$B$9,0),MATCH(貼り付け用!AO18,別紙７建物に係る構造・用途別単価!$C$4:$G$4,0)),"")</f>
        <v>60000</v>
      </c>
      <c r="AQ18" s="221">
        <f t="shared" si="0"/>
        <v>9290400</v>
      </c>
      <c r="AR18" s="183">
        <f t="shared" si="1"/>
        <v>9290400</v>
      </c>
      <c r="AS18" s="136" t="str">
        <f>IF(貼り付け用!AS18="","",貼り付け用!AS18)</f>
        <v>一般会計等</v>
      </c>
      <c r="AT18" s="136" t="str">
        <f>IF(貼り付け用!AT18="","",貼り付け用!AT18)</f>
        <v>一般会計</v>
      </c>
      <c r="AU18" s="136" t="str">
        <f>IF(貼り付け用!AU18="","",貼り付け用!AU18)</f>
        <v>総務費</v>
      </c>
      <c r="AV18" s="136" t="str">
        <f>IF(貼り付け用!AV18="","",貼り付け用!AV18)</f>
        <v>総務管理費</v>
      </c>
      <c r="AW18" s="136" t="str">
        <f>IF(貼り付け用!AW18="","",貼り付け用!AW18)</f>
        <v>財産管理費</v>
      </c>
      <c r="AX18" s="216"/>
      <c r="AY18" s="216"/>
      <c r="AZ18" s="216"/>
      <c r="BA18" s="136" t="str">
        <f>IF(貼り付け用!BA18="","",貼り付け用!BA18)</f>
        <v/>
      </c>
      <c r="BB18" s="136" t="str">
        <f>IF(貼り付け用!BB18="","",貼り付け用!BB18)</f>
        <v/>
      </c>
      <c r="BC18" s="136" t="str">
        <f>IF(貼り付け用!BC18="","",貼り付け用!BC18)</f>
        <v>未実施</v>
      </c>
      <c r="BD18" s="136" t="str">
        <f>IF(貼り付け用!BD18="","",貼り付け用!BD18)</f>
        <v>未実施</v>
      </c>
      <c r="BE18" s="183">
        <f>SUMIFS(耐用年数表!$C:$C,耐用年数表!$A:$A,集計用!AL18,耐用年数表!$B:$B,集計用!AM18)</f>
        <v>31</v>
      </c>
    </row>
    <row r="19" spans="1:57" ht="24" hidden="1" customHeight="1">
      <c r="A19" s="184"/>
      <c r="B19" s="180"/>
      <c r="C19" s="181"/>
      <c r="D19" s="194"/>
      <c r="E19" s="135"/>
      <c r="F19" s="136" t="str">
        <f>IF(貼り付け用!F19="","",貼り付け用!F19)</f>
        <v>本庁舎</v>
      </c>
      <c r="G19" s="136" t="str">
        <f>IF(貼り付け用!G19="","",貼り付け用!G19)</f>
        <v>建物台帳</v>
      </c>
      <c r="H19" s="215" t="str">
        <f>IF(貼り付け用!H19="","",貼り付け用!H19)</f>
        <v>10001-11</v>
      </c>
      <c r="I19" s="215" t="str">
        <f>IF(貼り付け用!I19="","",貼り付け用!I19)</f>
        <v/>
      </c>
      <c r="J19" s="215" t="str">
        <f>IF(貼り付け用!J19="","",貼り付け用!J19)</f>
        <v>建設課北側倉庫</v>
      </c>
      <c r="K19" s="135" t="str">
        <f>IF(貼り付け用!K19="","",貼り付け用!K19)</f>
        <v>ｹﾝｾﾂｶｷﾀｶﾞﾜｿｳｺ</v>
      </c>
      <c r="L19" s="144">
        <f>IF(貼り付け用!L19="","",貼り付け用!L19)</f>
        <v>18</v>
      </c>
      <c r="M19" s="192">
        <f>IFERROR(VLOOKUP(L19,コード表!$B:$G,2,FALSE),"")</f>
        <v>3210227</v>
      </c>
      <c r="N19" s="192" t="str">
        <f>IFERROR(VLOOKUP(L19,コード表!$B:$G,3,FALSE),"")</f>
        <v>下都賀郡壬生町</v>
      </c>
      <c r="O19" s="192" t="str">
        <f>IFERROR(VLOOKUP(L19,コード表!$B:$G,4,FALSE),"")</f>
        <v>ｼﾓﾂｶﾞｸﾞﾝﾐﾌﾞﾏﾁ</v>
      </c>
      <c r="P19" s="192" t="str">
        <f>IFERROR(VLOOKUP(L19,コード表!$B:$G,5,FALSE),"")</f>
        <v>通町</v>
      </c>
      <c r="Q19" s="182" t="str">
        <f>IFERROR(VLOOKUP(L19,コード表!$B:$G,6,FALSE),"")</f>
        <v>ﾄｵﾘﾏﾁ</v>
      </c>
      <c r="R19" s="135" t="str">
        <f>IF(貼り付け用!R19="","",貼り付け用!R19)</f>
        <v>396-1</v>
      </c>
      <c r="S19" s="135" t="str">
        <f>IF(貼り付け用!S19="","",貼り付け用!S19)</f>
        <v/>
      </c>
      <c r="T19" s="135">
        <f>IF(貼り付け用!T19="","",貼り付け用!T19)</f>
        <v>2</v>
      </c>
      <c r="U19" s="192" t="str">
        <f>IFERROR(VLOOKUP(T19,コード表!$I:$K,2,FALSE),"")</f>
        <v>総務部</v>
      </c>
      <c r="V19" s="192" t="str">
        <f>IFERROR(VLOOKUP(T19,コード表!$I:$K,3,FALSE),"")</f>
        <v>総務課</v>
      </c>
      <c r="W19" s="135" t="str">
        <f>IF(貼り付け用!W19="","",貼り付け用!W19)</f>
        <v/>
      </c>
      <c r="X19" s="182" t="str">
        <f>IFERROR(VLOOKUP(AU19,目的別資産分類変換表!$B$3:$C$16,2,FALSE),"")</f>
        <v>総務</v>
      </c>
      <c r="Y19" s="136" t="str">
        <f>IF(貼り付け用!Y19="","",貼り付け用!Y19)</f>
        <v xml:space="preserve">行政財産 </v>
      </c>
      <c r="Z19" s="136" t="str">
        <f>IF(貼り付け用!Z19="","",貼り付け用!Z19)</f>
        <v>事業用資産/建物</v>
      </c>
      <c r="AA19" s="136" t="str">
        <f>IF(貼り付け用!AA19="","",貼り付け用!AA19)</f>
        <v>自己資産（リース資産外)</v>
      </c>
      <c r="AB19" s="136" t="str">
        <f>IF(貼り付け用!AB19="","",貼り付け用!AB19)</f>
        <v>売却不可</v>
      </c>
      <c r="AC19" s="135" t="str">
        <f>IF(貼り付け用!AC19="","",貼り付け用!AC19)</f>
        <v/>
      </c>
      <c r="AD19" s="137" t="str">
        <f>IF(貼り付け用!AD19="","",貼り付け用!AD19)</f>
        <v/>
      </c>
      <c r="AE19" s="209">
        <f>IF(貼り付け用!AE19="","",貼り付け用!AE19)</f>
        <v>20010330</v>
      </c>
      <c r="AF19" s="209">
        <f>IF(貼り付け用!AF19="","",貼り付け用!AF19)</f>
        <v>20010330</v>
      </c>
      <c r="AG19" s="138" t="str">
        <f>IF(貼り付け用!AG19="","",貼り付け用!AG19)</f>
        <v>判明</v>
      </c>
      <c r="AH19" s="205">
        <f>IF(貼り付け用!AH19="","",貼り付け用!AH19)</f>
        <v>35700000</v>
      </c>
      <c r="AI19" s="139">
        <f>IF(貼り付け用!AI19="","",貼り付け用!AI19)</f>
        <v>173.88</v>
      </c>
      <c r="AJ19" s="136" t="str">
        <f>IF(貼り付け用!AJ19="","",貼り付け用!AJ19)</f>
        <v>㎡</v>
      </c>
      <c r="AK19" s="140">
        <f>IF(貼り付け用!AK19="","",貼り付け用!AK19)</f>
        <v>3</v>
      </c>
      <c r="AL19" s="136" t="str">
        <f>IF(貼り付け用!AL19="","",貼り付け用!AL19)</f>
        <v>倉庫・物置</v>
      </c>
      <c r="AM19" s="136" t="str">
        <f>IF(貼り付け用!AM19="","",貼り付け用!AM19)</f>
        <v>鉄骨造</v>
      </c>
      <c r="AN19" s="136" t="str">
        <f>IF(貼り付け用!AN19="","",貼り付け用!AN19)</f>
        <v>倉庫</v>
      </c>
      <c r="AO19" s="136" t="str">
        <f>IF(貼り付け用!AO19="","",貼り付け用!AO19)</f>
        <v>鉄骨造</v>
      </c>
      <c r="AP19" s="221">
        <f>IFERROR(INDEX(別紙７建物に係る構造・用途別単価!$C$5:$G$9,MATCH(貼り付け用!AN19,別紙７建物に係る構造・用途別単価!$B$5:$B$9,0),MATCH(貼り付け用!AO19,別紙７建物に係る構造・用途別単価!$C$4:$G$4,0)),"")</f>
        <v>60000</v>
      </c>
      <c r="AQ19" s="221">
        <f t="shared" si="0"/>
        <v>10432800</v>
      </c>
      <c r="AR19" s="183">
        <f t="shared" si="1"/>
        <v>35700000</v>
      </c>
      <c r="AS19" s="136" t="str">
        <f>IF(貼り付け用!AS19="","",貼り付け用!AS19)</f>
        <v>一般会計等</v>
      </c>
      <c r="AT19" s="136" t="str">
        <f>IF(貼り付け用!AT19="","",貼り付け用!AT19)</f>
        <v>一般会計</v>
      </c>
      <c r="AU19" s="136" t="str">
        <f>IF(貼り付け用!AU19="","",貼り付け用!AU19)</f>
        <v>総務費</v>
      </c>
      <c r="AV19" s="136" t="str">
        <f>IF(貼り付け用!AV19="","",貼り付け用!AV19)</f>
        <v>総務管理費</v>
      </c>
      <c r="AW19" s="136" t="str">
        <f>IF(貼り付け用!AW19="","",貼り付け用!AW19)</f>
        <v>財産管理費</v>
      </c>
      <c r="AX19" s="216"/>
      <c r="AY19" s="216"/>
      <c r="AZ19" s="216"/>
      <c r="BA19" s="136" t="str">
        <f>IF(貼り付け用!BA19="","",貼り付け用!BA19)</f>
        <v/>
      </c>
      <c r="BB19" s="136" t="str">
        <f>IF(貼り付け用!BB19="","",貼り付け用!BB19)</f>
        <v/>
      </c>
      <c r="BC19" s="136" t="str">
        <f>IF(貼り付け用!BC19="","",貼り付け用!BC19)</f>
        <v/>
      </c>
      <c r="BD19" s="136" t="str">
        <f>IF(貼り付け用!BD19="","",貼り付け用!BD19)</f>
        <v/>
      </c>
      <c r="BE19" s="183">
        <f>SUMIFS(耐用年数表!$C:$C,耐用年数表!$A:$A,集計用!AL19,耐用年数表!$B:$B,集計用!AM19)</f>
        <v>31</v>
      </c>
    </row>
    <row r="20" spans="1:57" ht="24" customHeight="1">
      <c r="A20" s="184"/>
      <c r="B20" s="180"/>
      <c r="C20" s="181"/>
      <c r="D20" s="194"/>
      <c r="E20" s="135"/>
      <c r="F20" s="136" t="str">
        <f>IF(貼り付け用!F20="","",貼り付け用!F20)</f>
        <v>本庁舎</v>
      </c>
      <c r="G20" s="136" t="str">
        <f>IF(貼り付け用!G20="","",貼り付け用!G20)</f>
        <v>建物台帳</v>
      </c>
      <c r="H20" s="215" t="str">
        <f>IF(貼り付け用!H20="","",貼り付け用!H20)</f>
        <v>10001-13</v>
      </c>
      <c r="I20" s="215" t="str">
        <f>IF(貼り付け用!I20="","",貼り付け用!I20)</f>
        <v/>
      </c>
      <c r="J20" s="215" t="str">
        <f>IF(貼り付け用!J20="","",貼り付け用!J20)</f>
        <v>農政課倉庫</v>
      </c>
      <c r="K20" s="135" t="str">
        <f>IF(貼り付け用!K20="","",貼り付け用!K20)</f>
        <v>ﾉｳｾｲｶｿｳｺ</v>
      </c>
      <c r="L20" s="144">
        <f>IF(貼り付け用!L20="","",貼り付け用!L20)</f>
        <v>18</v>
      </c>
      <c r="M20" s="192">
        <f>IFERROR(VLOOKUP(L20,コード表!$B:$G,2,FALSE),"")</f>
        <v>3210227</v>
      </c>
      <c r="N20" s="192" t="str">
        <f>IFERROR(VLOOKUP(L20,コード表!$B:$G,3,FALSE),"")</f>
        <v>下都賀郡壬生町</v>
      </c>
      <c r="O20" s="192" t="str">
        <f>IFERROR(VLOOKUP(L20,コード表!$B:$G,4,FALSE),"")</f>
        <v>ｼﾓﾂｶﾞｸﾞﾝﾐﾌﾞﾏﾁ</v>
      </c>
      <c r="P20" s="192" t="str">
        <f>IFERROR(VLOOKUP(L20,コード表!$B:$G,5,FALSE),"")</f>
        <v>通町</v>
      </c>
      <c r="Q20" s="182" t="str">
        <f>IFERROR(VLOOKUP(L20,コード表!$B:$G,6,FALSE),"")</f>
        <v>ﾄｵﾘﾏﾁ</v>
      </c>
      <c r="R20" s="135" t="str">
        <f>IF(貼り付け用!R20="","",貼り付け用!R20)</f>
        <v>396-1</v>
      </c>
      <c r="S20" s="135" t="str">
        <f>IF(貼り付け用!S20="","",貼り付け用!S20)</f>
        <v/>
      </c>
      <c r="T20" s="135">
        <f>IF(貼り付け用!T20="","",貼り付け用!T20)</f>
        <v>2</v>
      </c>
      <c r="U20" s="192" t="str">
        <f>IFERROR(VLOOKUP(T20,コード表!$I:$K,2,FALSE),"")</f>
        <v>総務部</v>
      </c>
      <c r="V20" s="192" t="str">
        <f>IFERROR(VLOOKUP(T20,コード表!$I:$K,3,FALSE),"")</f>
        <v>総務課</v>
      </c>
      <c r="W20" s="135" t="str">
        <f>IF(貼り付け用!W20="","",貼り付け用!W20)</f>
        <v/>
      </c>
      <c r="X20" s="182" t="str">
        <f>IFERROR(VLOOKUP(AU20,目的別資産分類変換表!$B$3:$C$16,2,FALSE),"")</f>
        <v>総務</v>
      </c>
      <c r="Y20" s="136" t="str">
        <f>IF(貼り付け用!Y20="","",貼り付け用!Y20)</f>
        <v xml:space="preserve">行政財産 </v>
      </c>
      <c r="Z20" s="136" t="str">
        <f>IF(貼り付け用!Z20="","",貼り付け用!Z20)</f>
        <v>事業用資産/建物</v>
      </c>
      <c r="AA20" s="136" t="str">
        <f>IF(貼り付け用!AA20="","",貼り付け用!AA20)</f>
        <v>自己資産（リース資産外)</v>
      </c>
      <c r="AB20" s="136" t="str">
        <f>IF(貼り付け用!AB20="","",貼り付け用!AB20)</f>
        <v>売却不可</v>
      </c>
      <c r="AC20" s="135" t="str">
        <f>IF(貼り付け用!AC20="","",貼り付け用!AC20)</f>
        <v/>
      </c>
      <c r="AD20" s="137" t="str">
        <f>IF(貼り付け用!AD20="","",貼り付け用!AD20)</f>
        <v/>
      </c>
      <c r="AE20" s="209">
        <f>IF(貼り付け用!AE20="","",貼り付け用!AE20)</f>
        <v>19580101</v>
      </c>
      <c r="AF20" s="209">
        <f>IF(貼り付け用!AF20="","",貼り付け用!AF20)</f>
        <v>19580101</v>
      </c>
      <c r="AG20" s="138" t="str">
        <f>IF(貼り付け用!AG20="","",貼り付け用!AG20)</f>
        <v>不明</v>
      </c>
      <c r="AH20" s="205" t="str">
        <f>IF(貼り付け用!AH20="","",貼り付け用!AH20)</f>
        <v/>
      </c>
      <c r="AI20" s="139">
        <f>IF(貼り付け用!AI20="","",貼り付け用!AI20)</f>
        <v>54.99</v>
      </c>
      <c r="AJ20" s="136" t="str">
        <f>IF(貼り付け用!AJ20="","",貼り付け用!AJ20)</f>
        <v>㎡</v>
      </c>
      <c r="AK20" s="140">
        <f>IF(貼り付け用!AK20="","",貼り付け用!AK20)</f>
        <v>1</v>
      </c>
      <c r="AL20" s="136" t="str">
        <f>IF(貼り付け用!AL20="","",貼り付け用!AL20)</f>
        <v>倉庫・物置</v>
      </c>
      <c r="AM20" s="136" t="str">
        <f>IF(貼り付け用!AM20="","",貼り付け用!AM20)</f>
        <v>鉄骨造</v>
      </c>
      <c r="AN20" s="136" t="str">
        <f>IF(貼り付け用!AN20="","",貼り付け用!AN20)</f>
        <v>倉庫</v>
      </c>
      <c r="AO20" s="136" t="str">
        <f>IF(貼り付け用!AO20="","",貼り付け用!AO20)</f>
        <v>鉄骨造</v>
      </c>
      <c r="AP20" s="221">
        <f>IFERROR(INDEX(別紙７建物に係る構造・用途別単価!$C$5:$G$9,MATCH(貼り付け用!AN20,別紙７建物に係る構造・用途別単価!$B$5:$B$9,0),MATCH(貼り付け用!AO20,別紙７建物に係る構造・用途別単価!$C$4:$G$4,0)),"")</f>
        <v>60000</v>
      </c>
      <c r="AQ20" s="221">
        <f t="shared" si="0"/>
        <v>3299400</v>
      </c>
      <c r="AR20" s="183">
        <f t="shared" si="1"/>
        <v>3299400</v>
      </c>
      <c r="AS20" s="136" t="str">
        <f>IF(貼り付け用!AS20="","",貼り付け用!AS20)</f>
        <v>一般会計等</v>
      </c>
      <c r="AT20" s="136" t="str">
        <f>IF(貼り付け用!AT20="","",貼り付け用!AT20)</f>
        <v>一般会計</v>
      </c>
      <c r="AU20" s="136" t="str">
        <f>IF(貼り付け用!AU20="","",貼り付け用!AU20)</f>
        <v>総務費</v>
      </c>
      <c r="AV20" s="136" t="str">
        <f>IF(貼り付け用!AV20="","",貼り付け用!AV20)</f>
        <v>総務管理費</v>
      </c>
      <c r="AW20" s="136" t="str">
        <f>IF(貼り付け用!AW20="","",貼り付け用!AW20)</f>
        <v>財産管理費</v>
      </c>
      <c r="AX20" s="216"/>
      <c r="AY20" s="216"/>
      <c r="AZ20" s="216"/>
      <c r="BA20" s="136" t="str">
        <f>IF(貼り付け用!BA20="","",貼り付け用!BA20)</f>
        <v/>
      </c>
      <c r="BB20" s="136" t="str">
        <f>IF(貼り付け用!BB20="","",貼り付け用!BB20)</f>
        <v/>
      </c>
      <c r="BC20" s="136" t="str">
        <f>IF(貼り付け用!BC20="","",貼り付け用!BC20)</f>
        <v>未実施</v>
      </c>
      <c r="BD20" s="136" t="str">
        <f>IF(貼り付け用!BD20="","",貼り付け用!BD20)</f>
        <v>未実施</v>
      </c>
      <c r="BE20" s="183">
        <f>SUMIFS(耐用年数表!$C:$C,耐用年数表!$A:$A,集計用!AL20,耐用年数表!$B:$B,集計用!AM20)</f>
        <v>31</v>
      </c>
    </row>
    <row r="21" spans="1:57" ht="24" customHeight="1">
      <c r="D21" s="194"/>
      <c r="E21" s="135"/>
      <c r="F21" s="136" t="str">
        <f>IF(貼り付け用!F21="","",貼り付け用!F21)</f>
        <v>本庁舎</v>
      </c>
      <c r="G21" s="136" t="str">
        <f>IF(貼り付け用!G21="","",貼り付け用!G21)</f>
        <v>建物台帳</v>
      </c>
      <c r="H21" s="215" t="str">
        <f>IF(貼り付け用!H21="","",貼り付け用!H21)</f>
        <v>10001-14</v>
      </c>
      <c r="I21" s="215" t="str">
        <f>IF(貼り付け用!I21="","",貼り付け用!I21)</f>
        <v/>
      </c>
      <c r="J21" s="215" t="str">
        <f>IF(貼り付け用!J21="","",貼り付け用!J21)</f>
        <v>選管倉庫</v>
      </c>
      <c r="K21" s="135" t="str">
        <f>IF(貼り付け用!K21="","",貼り付け用!K21)</f>
        <v>ｾﾝｶﾝｿｳｺ</v>
      </c>
      <c r="L21" s="144">
        <f>IF(貼り付け用!L21="","",貼り付け用!L21)</f>
        <v>18</v>
      </c>
      <c r="M21" s="192">
        <f>IFERROR(VLOOKUP(L21,コード表!$B:$G,2,FALSE),"")</f>
        <v>3210227</v>
      </c>
      <c r="N21" s="192" t="str">
        <f>IFERROR(VLOOKUP(L21,コード表!$B:$G,3,FALSE),"")</f>
        <v>下都賀郡壬生町</v>
      </c>
      <c r="O21" s="192" t="str">
        <f>IFERROR(VLOOKUP(L21,コード表!$B:$G,4,FALSE),"")</f>
        <v>ｼﾓﾂｶﾞｸﾞﾝﾐﾌﾞﾏﾁ</v>
      </c>
      <c r="P21" s="192" t="str">
        <f>IFERROR(VLOOKUP(L21,コード表!$B:$G,5,FALSE),"")</f>
        <v>通町</v>
      </c>
      <c r="Q21" s="182" t="str">
        <f>IFERROR(VLOOKUP(L21,コード表!$B:$G,6,FALSE),"")</f>
        <v>ﾄｵﾘﾏﾁ</v>
      </c>
      <c r="R21" s="135" t="str">
        <f>IF(貼り付け用!R21="","",貼り付け用!R21)</f>
        <v>396-1</v>
      </c>
      <c r="S21" s="135" t="str">
        <f>IF(貼り付け用!S21="","",貼り付け用!S21)</f>
        <v/>
      </c>
      <c r="T21" s="135">
        <f>IF(貼り付け用!T21="","",貼り付け用!T21)</f>
        <v>2</v>
      </c>
      <c r="U21" s="192" t="str">
        <f>IFERROR(VLOOKUP(T21,コード表!$I:$K,2,FALSE),"")</f>
        <v>総務部</v>
      </c>
      <c r="V21" s="192" t="str">
        <f>IFERROR(VLOOKUP(T21,コード表!$I:$K,3,FALSE),"")</f>
        <v>総務課</v>
      </c>
      <c r="W21" s="135" t="str">
        <f>IF(貼り付け用!W21="","",貼り付け用!W21)</f>
        <v/>
      </c>
      <c r="X21" s="182" t="str">
        <f>IFERROR(VLOOKUP(AU21,目的別資産分類変換表!$B$3:$C$16,2,FALSE),"")</f>
        <v>総務</v>
      </c>
      <c r="Y21" s="136" t="str">
        <f>IF(貼り付け用!Y21="","",貼り付け用!Y21)</f>
        <v xml:space="preserve">行政財産 </v>
      </c>
      <c r="Z21" s="136" t="str">
        <f>IF(貼り付け用!Z21="","",貼り付け用!Z21)</f>
        <v>事業用資産/建物</v>
      </c>
      <c r="AA21" s="136" t="str">
        <f>IF(貼り付け用!AA21="","",貼り付け用!AA21)</f>
        <v>自己資産（リース資産外)</v>
      </c>
      <c r="AB21" s="136" t="str">
        <f>IF(貼り付け用!AB21="","",貼り付け用!AB21)</f>
        <v>売却不可</v>
      </c>
      <c r="AC21" s="135" t="str">
        <f>IF(貼り付け用!AC21="","",貼り付け用!AC21)</f>
        <v/>
      </c>
      <c r="AD21" s="137" t="str">
        <f>IF(貼り付け用!AD21="","",貼り付け用!AD21)</f>
        <v/>
      </c>
      <c r="AE21" s="209">
        <f>IF(貼り付け用!AE21="","",貼り付け用!AE21)</f>
        <v>19580101</v>
      </c>
      <c r="AF21" s="209">
        <f>IF(貼り付け用!AF21="","",貼り付け用!AF21)</f>
        <v>19580101</v>
      </c>
      <c r="AG21" s="138" t="str">
        <f>IF(貼り付け用!AG21="","",貼り付け用!AG21)</f>
        <v>不明</v>
      </c>
      <c r="AH21" s="205" t="str">
        <f>IF(貼り付け用!AH21="","",貼り付け用!AH21)</f>
        <v/>
      </c>
      <c r="AI21" s="139">
        <f>IF(貼り付け用!AI21="","",貼り付け用!AI21)</f>
        <v>39.119999999999997</v>
      </c>
      <c r="AJ21" s="136" t="str">
        <f>IF(貼り付け用!AJ21="","",貼り付け用!AJ21)</f>
        <v>㎡</v>
      </c>
      <c r="AK21" s="140">
        <f>IF(貼り付け用!AK21="","",貼り付け用!AK21)</f>
        <v>1</v>
      </c>
      <c r="AL21" s="136" t="str">
        <f>IF(貼り付け用!AL21="","",貼り付け用!AL21)</f>
        <v>倉庫・物置</v>
      </c>
      <c r="AM21" s="136" t="str">
        <f>IF(貼り付け用!AM21="","",貼り付け用!AM21)</f>
        <v>鉄骨造</v>
      </c>
      <c r="AN21" s="136" t="str">
        <f>IF(貼り付け用!AN21="","",貼り付け用!AN21)</f>
        <v>倉庫</v>
      </c>
      <c r="AO21" s="136" t="str">
        <f>IF(貼り付け用!AO21="","",貼り付け用!AO21)</f>
        <v>鉄骨造</v>
      </c>
      <c r="AP21" s="221">
        <f>IFERROR(INDEX(別紙７建物に係る構造・用途別単価!$C$5:$G$9,MATCH(貼り付け用!AN21,別紙７建物に係る構造・用途別単価!$B$5:$B$9,0),MATCH(貼り付け用!AO21,別紙７建物に係る構造・用途別単価!$C$4:$G$4,0)),"")</f>
        <v>60000</v>
      </c>
      <c r="AQ21" s="221">
        <f t="shared" si="0"/>
        <v>2347200</v>
      </c>
      <c r="AR21" s="183">
        <f t="shared" si="1"/>
        <v>2347200</v>
      </c>
      <c r="AS21" s="136" t="str">
        <f>IF(貼り付け用!AS21="","",貼り付け用!AS21)</f>
        <v>一般会計等</v>
      </c>
      <c r="AT21" s="136" t="str">
        <f>IF(貼り付け用!AT21="","",貼り付け用!AT21)</f>
        <v>一般会計</v>
      </c>
      <c r="AU21" s="136" t="str">
        <f>IF(貼り付け用!AU21="","",貼り付け用!AU21)</f>
        <v>総務費</v>
      </c>
      <c r="AV21" s="136" t="str">
        <f>IF(貼り付け用!AV21="","",貼り付け用!AV21)</f>
        <v>総務管理費</v>
      </c>
      <c r="AW21" s="136" t="str">
        <f>IF(貼り付け用!AW21="","",貼り付け用!AW21)</f>
        <v>財産管理費</v>
      </c>
      <c r="AX21" s="216"/>
      <c r="AY21" s="216"/>
      <c r="AZ21" s="216"/>
      <c r="BA21" s="136" t="str">
        <f>IF(貼り付け用!BA21="","",貼り付け用!BA21)</f>
        <v/>
      </c>
      <c r="BB21" s="136" t="str">
        <f>IF(貼り付け用!BB21="","",貼り付け用!BB21)</f>
        <v/>
      </c>
      <c r="BC21" s="136" t="str">
        <f>IF(貼り付け用!BC21="","",貼り付け用!BC21)</f>
        <v>未実施</v>
      </c>
      <c r="BD21" s="136" t="str">
        <f>IF(貼り付け用!BD21="","",貼り付け用!BD21)</f>
        <v>未実施</v>
      </c>
      <c r="BE21" s="183">
        <f>SUMIFS(耐用年数表!$C:$C,耐用年数表!$A:$A,集計用!AL21,耐用年数表!$B:$B,集計用!AM21)</f>
        <v>31</v>
      </c>
    </row>
    <row r="22" spans="1:57" ht="24" customHeight="1">
      <c r="D22" s="194"/>
      <c r="E22" s="135"/>
      <c r="F22" s="136" t="str">
        <f>IF(貼り付け用!F22="","",貼り付け用!F22)</f>
        <v>本庁舎</v>
      </c>
      <c r="G22" s="136" t="str">
        <f>IF(貼り付け用!G22="","",貼り付け用!G22)</f>
        <v>建物台帳</v>
      </c>
      <c r="H22" s="215" t="str">
        <f>IF(貼り付け用!H22="","",貼り付け用!H22)</f>
        <v>10001-15</v>
      </c>
      <c r="I22" s="215" t="str">
        <f>IF(貼り付け用!I22="","",貼り付け用!I22)</f>
        <v/>
      </c>
      <c r="J22" s="215" t="str">
        <f>IF(貼り付け用!J22="","",貼り付け用!J22)</f>
        <v>石蔵倉庫</v>
      </c>
      <c r="K22" s="135" t="str">
        <f>IF(貼り付け用!K22="","",貼り付け用!K22)</f>
        <v>ｲｼｸﾞﾗｿｳｺ</v>
      </c>
      <c r="L22" s="144">
        <f>IF(貼り付け用!L22="","",貼り付け用!L22)</f>
        <v>18</v>
      </c>
      <c r="M22" s="192">
        <f>IFERROR(VLOOKUP(L22,コード表!$B:$G,2,FALSE),"")</f>
        <v>3210227</v>
      </c>
      <c r="N22" s="192" t="str">
        <f>IFERROR(VLOOKUP(L22,コード表!$B:$G,3,FALSE),"")</f>
        <v>下都賀郡壬生町</v>
      </c>
      <c r="O22" s="192" t="str">
        <f>IFERROR(VLOOKUP(L22,コード表!$B:$G,4,FALSE),"")</f>
        <v>ｼﾓﾂｶﾞｸﾞﾝﾐﾌﾞﾏﾁ</v>
      </c>
      <c r="P22" s="192" t="str">
        <f>IFERROR(VLOOKUP(L22,コード表!$B:$G,5,FALSE),"")</f>
        <v>通町</v>
      </c>
      <c r="Q22" s="182" t="str">
        <f>IFERROR(VLOOKUP(L22,コード表!$B:$G,6,FALSE),"")</f>
        <v>ﾄｵﾘﾏﾁ</v>
      </c>
      <c r="R22" s="135" t="str">
        <f>IF(貼り付け用!R22="","",貼り付け用!R22)</f>
        <v>396-1</v>
      </c>
      <c r="S22" s="135" t="str">
        <f>IF(貼り付け用!S22="","",貼り付け用!S22)</f>
        <v/>
      </c>
      <c r="T22" s="135">
        <f>IF(貼り付け用!T22="","",貼り付け用!T22)</f>
        <v>2</v>
      </c>
      <c r="U22" s="192" t="str">
        <f>IFERROR(VLOOKUP(T22,コード表!$I:$K,2,FALSE),"")</f>
        <v>総務部</v>
      </c>
      <c r="V22" s="192" t="str">
        <f>IFERROR(VLOOKUP(T22,コード表!$I:$K,3,FALSE),"")</f>
        <v>総務課</v>
      </c>
      <c r="W22" s="135" t="str">
        <f>IF(貼り付け用!W22="","",貼り付け用!W22)</f>
        <v/>
      </c>
      <c r="X22" s="182" t="str">
        <f>IFERROR(VLOOKUP(AU22,目的別資産分類変換表!$B$3:$C$16,2,FALSE),"")</f>
        <v>総務</v>
      </c>
      <c r="Y22" s="136" t="str">
        <f>IF(貼り付け用!Y22="","",貼り付け用!Y22)</f>
        <v xml:space="preserve">行政財産 </v>
      </c>
      <c r="Z22" s="136" t="str">
        <f>IF(貼り付け用!Z22="","",貼り付け用!Z22)</f>
        <v>事業用資産/建物</v>
      </c>
      <c r="AA22" s="136" t="str">
        <f>IF(貼り付け用!AA22="","",貼り付け用!AA22)</f>
        <v>自己資産（リース資産外)</v>
      </c>
      <c r="AB22" s="136" t="str">
        <f>IF(貼り付け用!AB22="","",貼り付け用!AB22)</f>
        <v>売却不可</v>
      </c>
      <c r="AC22" s="135" t="str">
        <f>IF(貼り付け用!AC22="","",貼り付け用!AC22)</f>
        <v/>
      </c>
      <c r="AD22" s="137" t="str">
        <f>IF(貼り付け用!AD22="","",貼り付け用!AD22)</f>
        <v/>
      </c>
      <c r="AE22" s="209">
        <f>IF(貼り付け用!AE22="","",貼り付け用!AE22)</f>
        <v>19760101</v>
      </c>
      <c r="AF22" s="209">
        <f>IF(貼り付け用!AF22="","",貼り付け用!AF22)</f>
        <v>19760101</v>
      </c>
      <c r="AG22" s="138" t="str">
        <f>IF(貼り付け用!AG22="","",貼り付け用!AG22)</f>
        <v>不明</v>
      </c>
      <c r="AH22" s="205" t="str">
        <f>IF(貼り付け用!AH22="","",貼り付け用!AH22)</f>
        <v/>
      </c>
      <c r="AI22" s="139">
        <f>IF(貼り付け用!AI22="","",貼り付け用!AI22)</f>
        <v>106.58</v>
      </c>
      <c r="AJ22" s="136" t="str">
        <f>IF(貼り付け用!AJ22="","",貼り付け用!AJ22)</f>
        <v>㎡</v>
      </c>
      <c r="AK22" s="140">
        <f>IF(貼り付け用!AK22="","",貼り付け用!AK22)</f>
        <v>2</v>
      </c>
      <c r="AL22" s="136" t="str">
        <f>IF(貼り付け用!AL22="","",貼り付け用!AL22)</f>
        <v>書庫</v>
      </c>
      <c r="AM22" s="136" t="str">
        <f>IF(貼り付け用!AM22="","",貼り付け用!AM22)</f>
        <v>鉄筋コンクリート</v>
      </c>
      <c r="AN22" s="136" t="str">
        <f>IF(貼り付け用!AN22="","",貼り付け用!AN22)</f>
        <v>倉庫</v>
      </c>
      <c r="AO22" s="136" t="str">
        <f>IF(貼り付け用!AO22="","",貼り付け用!AO22)</f>
        <v>鉄筋コンクリート造</v>
      </c>
      <c r="AP22" s="221">
        <f>IFERROR(INDEX(別紙７建物に係る構造・用途別単価!$C$5:$G$9,MATCH(貼り付け用!AN22,別紙７建物に係る構造・用途別単価!$B$5:$B$9,0),MATCH(貼り付け用!AO22,別紙７建物に係る構造・用途別単価!$C$4:$G$4,0)),"")</f>
        <v>130000</v>
      </c>
      <c r="AQ22" s="221">
        <f t="shared" si="0"/>
        <v>13855400</v>
      </c>
      <c r="AR22" s="183">
        <f t="shared" si="1"/>
        <v>13855400</v>
      </c>
      <c r="AS22" s="136" t="str">
        <f>IF(貼り付け用!AS22="","",貼り付け用!AS22)</f>
        <v>一般会計等</v>
      </c>
      <c r="AT22" s="136" t="str">
        <f>IF(貼り付け用!AT22="","",貼り付け用!AT22)</f>
        <v>一般会計</v>
      </c>
      <c r="AU22" s="136" t="str">
        <f>IF(貼り付け用!AU22="","",貼り付け用!AU22)</f>
        <v>総務費</v>
      </c>
      <c r="AV22" s="136" t="str">
        <f>IF(貼り付け用!AV22="","",貼り付け用!AV22)</f>
        <v>総務管理費</v>
      </c>
      <c r="AW22" s="136" t="str">
        <f>IF(貼り付け用!AW22="","",貼り付け用!AW22)</f>
        <v>財産管理費</v>
      </c>
      <c r="AX22" s="216"/>
      <c r="AY22" s="216"/>
      <c r="AZ22" s="216"/>
      <c r="BA22" s="136" t="str">
        <f>IF(貼り付け用!BA22="","",貼り付け用!BA22)</f>
        <v/>
      </c>
      <c r="BB22" s="136" t="str">
        <f>IF(貼り付け用!BB22="","",貼り付け用!BB22)</f>
        <v/>
      </c>
      <c r="BC22" s="136" t="str">
        <f>IF(貼り付け用!BC22="","",貼り付け用!BC22)</f>
        <v>未実施</v>
      </c>
      <c r="BD22" s="136" t="str">
        <f>IF(貼り付け用!BD22="","",貼り付け用!BD22)</f>
        <v>未実施</v>
      </c>
      <c r="BE22" s="183">
        <f>SUMIFS(耐用年数表!$C:$C,耐用年数表!$A:$A,集計用!AL22,耐用年数表!$B:$B,集計用!AM22)</f>
        <v>50</v>
      </c>
    </row>
    <row r="23" spans="1:57" ht="24" customHeight="1">
      <c r="D23" s="194"/>
      <c r="E23" s="135"/>
      <c r="F23" s="136" t="str">
        <f>IF(貼り付け用!F23="","",貼り付け用!F23)</f>
        <v>本庁舎</v>
      </c>
      <c r="G23" s="136" t="str">
        <f>IF(貼り付け用!G23="","",貼り付け用!G23)</f>
        <v>建物台帳</v>
      </c>
      <c r="H23" s="215" t="str">
        <f>IF(貼り付け用!H23="","",貼り付け用!H23)</f>
        <v>10001-16</v>
      </c>
      <c r="I23" s="215" t="str">
        <f>IF(貼り付け用!I23="","",貼り付け用!I23)</f>
        <v/>
      </c>
      <c r="J23" s="215" t="str">
        <f>IF(貼り付け用!J23="","",貼り付け用!J23)</f>
        <v>車庫</v>
      </c>
      <c r="K23" s="135" t="str">
        <f>IF(貼り付け用!K23="","",貼り付け用!K23)</f>
        <v>ｼｬｺ</v>
      </c>
      <c r="L23" s="144">
        <f>IF(貼り付け用!L23="","",貼り付け用!L23)</f>
        <v>18</v>
      </c>
      <c r="M23" s="192">
        <f>IFERROR(VLOOKUP(L23,コード表!$B:$G,2,FALSE),"")</f>
        <v>3210227</v>
      </c>
      <c r="N23" s="192" t="str">
        <f>IFERROR(VLOOKUP(L23,コード表!$B:$G,3,FALSE),"")</f>
        <v>下都賀郡壬生町</v>
      </c>
      <c r="O23" s="192" t="str">
        <f>IFERROR(VLOOKUP(L23,コード表!$B:$G,4,FALSE),"")</f>
        <v>ｼﾓﾂｶﾞｸﾞﾝﾐﾌﾞﾏﾁ</v>
      </c>
      <c r="P23" s="192" t="str">
        <f>IFERROR(VLOOKUP(L23,コード表!$B:$G,5,FALSE),"")</f>
        <v>通町</v>
      </c>
      <c r="Q23" s="182" t="str">
        <f>IFERROR(VLOOKUP(L23,コード表!$B:$G,6,FALSE),"")</f>
        <v>ﾄｵﾘﾏﾁ</v>
      </c>
      <c r="R23" s="135" t="str">
        <f>IF(貼り付け用!R23="","",貼り付け用!R23)</f>
        <v>396-1</v>
      </c>
      <c r="S23" s="135" t="str">
        <f>IF(貼り付け用!S23="","",貼り付け用!S23)</f>
        <v/>
      </c>
      <c r="T23" s="135">
        <f>IF(貼り付け用!T23="","",貼り付け用!T23)</f>
        <v>2</v>
      </c>
      <c r="U23" s="192" t="str">
        <f>IFERROR(VLOOKUP(T23,コード表!$I:$K,2,FALSE),"")</f>
        <v>総務部</v>
      </c>
      <c r="V23" s="192" t="str">
        <f>IFERROR(VLOOKUP(T23,コード表!$I:$K,3,FALSE),"")</f>
        <v>総務課</v>
      </c>
      <c r="W23" s="135" t="str">
        <f>IF(貼り付け用!W23="","",貼り付け用!W23)</f>
        <v/>
      </c>
      <c r="X23" s="182" t="str">
        <f>IFERROR(VLOOKUP(AU23,目的別資産分類変換表!$B$3:$C$16,2,FALSE),"")</f>
        <v>総務</v>
      </c>
      <c r="Y23" s="136" t="str">
        <f>IF(貼り付け用!Y23="","",貼り付け用!Y23)</f>
        <v xml:space="preserve">行政財産 </v>
      </c>
      <c r="Z23" s="136" t="str">
        <f>IF(貼り付け用!Z23="","",貼り付け用!Z23)</f>
        <v>事業用資産/建物</v>
      </c>
      <c r="AA23" s="136" t="str">
        <f>IF(貼り付け用!AA23="","",貼り付け用!AA23)</f>
        <v>自己資産（リース資産外)</v>
      </c>
      <c r="AB23" s="136" t="str">
        <f>IF(貼り付け用!AB23="","",貼り付け用!AB23)</f>
        <v>売却不可</v>
      </c>
      <c r="AC23" s="135" t="str">
        <f>IF(貼り付け用!AC23="","",貼り付け用!AC23)</f>
        <v/>
      </c>
      <c r="AD23" s="137" t="str">
        <f>IF(貼り付け用!AD23="","",貼り付け用!AD23)</f>
        <v/>
      </c>
      <c r="AE23" s="209">
        <f>IF(貼り付け用!AE23="","",貼り付け用!AE23)</f>
        <v>19681201</v>
      </c>
      <c r="AF23" s="209">
        <f>IF(貼り付け用!AF23="","",貼り付け用!AF23)</f>
        <v>19681201</v>
      </c>
      <c r="AG23" s="138" t="str">
        <f>IF(貼り付け用!AG23="","",貼り付け用!AG23)</f>
        <v>不明</v>
      </c>
      <c r="AH23" s="205" t="str">
        <f>IF(貼り付け用!AH23="","",貼り付け用!AH23)</f>
        <v/>
      </c>
      <c r="AI23" s="139">
        <f>IF(貼り付け用!AI23="","",貼り付け用!AI23)</f>
        <v>275.52999999999997</v>
      </c>
      <c r="AJ23" s="136" t="str">
        <f>IF(貼り付け用!AJ23="","",貼り付け用!AJ23)</f>
        <v>㎡</v>
      </c>
      <c r="AK23" s="140">
        <f>IF(貼り付け用!AK23="","",貼り付け用!AK23)</f>
        <v>1</v>
      </c>
      <c r="AL23" s="136" t="str">
        <f>IF(貼り付け用!AL23="","",貼り付け用!AL23)</f>
        <v>車庫</v>
      </c>
      <c r="AM23" s="136" t="str">
        <f>IF(貼り付け用!AM23="","",貼り付け用!AM23)</f>
        <v>鉄骨造</v>
      </c>
      <c r="AN23" s="136" t="str">
        <f>IF(貼り付け用!AN23="","",貼り付け用!AN23)</f>
        <v>その他</v>
      </c>
      <c r="AO23" s="136" t="str">
        <f>IF(貼り付け用!AO23="","",貼り付け用!AO23)</f>
        <v>鉄骨造</v>
      </c>
      <c r="AP23" s="221">
        <f>IFERROR(INDEX(別紙７建物に係る構造・用途別単価!$C$5:$G$9,MATCH(貼り付け用!AN23,別紙７建物に係る構造・用途別単価!$B$5:$B$9,0),MATCH(貼り付け用!AO23,別紙７建物に係る構造・用途別単価!$C$4:$G$4,0)),"")</f>
        <v>70000</v>
      </c>
      <c r="AQ23" s="221">
        <f t="shared" si="0"/>
        <v>19287099.999999996</v>
      </c>
      <c r="AR23" s="183">
        <f t="shared" si="1"/>
        <v>19287099.999999996</v>
      </c>
      <c r="AS23" s="136" t="str">
        <f>IF(貼り付け用!AS23="","",貼り付け用!AS23)</f>
        <v>一般会計等</v>
      </c>
      <c r="AT23" s="136" t="str">
        <f>IF(貼り付け用!AT23="","",貼り付け用!AT23)</f>
        <v>一般会計</v>
      </c>
      <c r="AU23" s="136" t="str">
        <f>IF(貼り付け用!AU23="","",貼り付け用!AU23)</f>
        <v>総務費</v>
      </c>
      <c r="AV23" s="136" t="str">
        <f>IF(貼り付け用!AV23="","",貼り付け用!AV23)</f>
        <v>総務管理費</v>
      </c>
      <c r="AW23" s="136" t="str">
        <f>IF(貼り付け用!AW23="","",貼り付け用!AW23)</f>
        <v>財産管理費</v>
      </c>
      <c r="AX23" s="216"/>
      <c r="AY23" s="216"/>
      <c r="AZ23" s="216"/>
      <c r="BA23" s="136" t="str">
        <f>IF(貼り付け用!BA23="","",貼り付け用!BA23)</f>
        <v/>
      </c>
      <c r="BB23" s="136" t="str">
        <f>IF(貼り付け用!BB23="","",貼り付け用!BB23)</f>
        <v/>
      </c>
      <c r="BC23" s="136" t="str">
        <f>IF(貼り付け用!BC23="","",貼り付け用!BC23)</f>
        <v>未実施</v>
      </c>
      <c r="BD23" s="136" t="str">
        <f>IF(貼り付け用!BD23="","",貼り付け用!BD23)</f>
        <v>未実施</v>
      </c>
      <c r="BE23" s="183">
        <f>SUMIFS(耐用年数表!$C:$C,耐用年数表!$A:$A,集計用!AL23,耐用年数表!$B:$B,集計用!AM23)</f>
        <v>31</v>
      </c>
    </row>
    <row r="24" spans="1:57" ht="24" customHeight="1">
      <c r="D24" s="194"/>
      <c r="E24" s="135"/>
      <c r="F24" s="136" t="str">
        <f>IF(貼り付け用!F24="","",貼り付け用!F24)</f>
        <v>本庁舎</v>
      </c>
      <c r="G24" s="136" t="str">
        <f>IF(貼り付け用!G24="","",貼り付け用!G24)</f>
        <v>建物台帳</v>
      </c>
      <c r="H24" s="215" t="str">
        <f>IF(貼り付け用!H24="","",貼り付け用!H24)</f>
        <v>10001-20</v>
      </c>
      <c r="I24" s="215" t="str">
        <f>IF(貼り付け用!I24="","",貼り付け用!I24)</f>
        <v/>
      </c>
      <c r="J24" s="215" t="str">
        <f>IF(貼り付け用!J24="","",貼り付け用!J24)</f>
        <v>石油倉庫</v>
      </c>
      <c r="K24" s="135" t="str">
        <f>IF(貼り付け用!K24="","",貼り付け用!K24)</f>
        <v>ｾｷﾕｿｳｺ</v>
      </c>
      <c r="L24" s="144">
        <f>IF(貼り付け用!L24="","",貼り付け用!L24)</f>
        <v>18</v>
      </c>
      <c r="M24" s="192">
        <f>IFERROR(VLOOKUP(L24,コード表!$B:$G,2,FALSE),"")</f>
        <v>3210227</v>
      </c>
      <c r="N24" s="192" t="str">
        <f>IFERROR(VLOOKUP(L24,コード表!$B:$G,3,FALSE),"")</f>
        <v>下都賀郡壬生町</v>
      </c>
      <c r="O24" s="192" t="str">
        <f>IFERROR(VLOOKUP(L24,コード表!$B:$G,4,FALSE),"")</f>
        <v>ｼﾓﾂｶﾞｸﾞﾝﾐﾌﾞﾏﾁ</v>
      </c>
      <c r="P24" s="192" t="str">
        <f>IFERROR(VLOOKUP(L24,コード表!$B:$G,5,FALSE),"")</f>
        <v>通町</v>
      </c>
      <c r="Q24" s="182" t="str">
        <f>IFERROR(VLOOKUP(L24,コード表!$B:$G,6,FALSE),"")</f>
        <v>ﾄｵﾘﾏﾁ</v>
      </c>
      <c r="R24" s="135" t="str">
        <f>IF(貼り付け用!R24="","",貼り付け用!R24)</f>
        <v>396-1</v>
      </c>
      <c r="S24" s="135" t="str">
        <f>IF(貼り付け用!S24="","",貼り付け用!S24)</f>
        <v/>
      </c>
      <c r="T24" s="135">
        <f>IF(貼り付け用!T24="","",貼り付け用!T24)</f>
        <v>2</v>
      </c>
      <c r="U24" s="192" t="str">
        <f>IFERROR(VLOOKUP(T24,コード表!$I:$K,2,FALSE),"")</f>
        <v>総務部</v>
      </c>
      <c r="V24" s="192" t="str">
        <f>IFERROR(VLOOKUP(T24,コード表!$I:$K,3,FALSE),"")</f>
        <v>総務課</v>
      </c>
      <c r="W24" s="135" t="str">
        <f>IF(貼り付け用!W24="","",貼り付け用!W24)</f>
        <v/>
      </c>
      <c r="X24" s="182" t="str">
        <f>IFERROR(VLOOKUP(AU24,目的別資産分類変換表!$B$3:$C$16,2,FALSE),"")</f>
        <v>総務</v>
      </c>
      <c r="Y24" s="136" t="str">
        <f>IF(貼り付け用!Y24="","",貼り付け用!Y24)</f>
        <v xml:space="preserve">行政財産 </v>
      </c>
      <c r="Z24" s="136" t="str">
        <f>IF(貼り付け用!Z24="","",貼り付け用!Z24)</f>
        <v>事業用資産/建物</v>
      </c>
      <c r="AA24" s="136" t="str">
        <f>IF(貼り付け用!AA24="","",貼り付け用!AA24)</f>
        <v>自己資産（リース資産外)</v>
      </c>
      <c r="AB24" s="136" t="str">
        <f>IF(貼り付け用!AB24="","",貼り付け用!AB24)</f>
        <v>売却不可</v>
      </c>
      <c r="AC24" s="135" t="str">
        <f>IF(貼り付け用!AC24="","",貼り付け用!AC24)</f>
        <v/>
      </c>
      <c r="AD24" s="137" t="str">
        <f>IF(貼り付け用!AD24="","",貼り付け用!AD24)</f>
        <v/>
      </c>
      <c r="AE24" s="209">
        <f>IF(貼り付け用!AE24="","",貼り付け用!AE24)</f>
        <v>19580101</v>
      </c>
      <c r="AF24" s="209">
        <f>IF(貼り付け用!AF24="","",貼り付け用!AF24)</f>
        <v>19580101</v>
      </c>
      <c r="AG24" s="138" t="str">
        <f>IF(貼り付け用!AG24="","",貼り付け用!AG24)</f>
        <v>不明</v>
      </c>
      <c r="AH24" s="205" t="str">
        <f>IF(貼り付け用!AH24="","",貼り付け用!AH24)</f>
        <v/>
      </c>
      <c r="AI24" s="139">
        <f>IF(貼り付け用!AI24="","",貼り付け用!AI24)</f>
        <v>7.16</v>
      </c>
      <c r="AJ24" s="136" t="str">
        <f>IF(貼り付け用!AJ24="","",貼り付け用!AJ24)</f>
        <v>㎡</v>
      </c>
      <c r="AK24" s="140">
        <f>IF(貼り付け用!AK24="","",貼り付け用!AK24)</f>
        <v>1</v>
      </c>
      <c r="AL24" s="136" t="str">
        <f>IF(貼り付け用!AL24="","",貼り付け用!AL24)</f>
        <v>倉庫・物置</v>
      </c>
      <c r="AM24" s="136" t="str">
        <f>IF(貼り付け用!AM24="","",貼り付け用!AM24)</f>
        <v>コンクリートブロック</v>
      </c>
      <c r="AN24" s="136" t="str">
        <f>IF(貼り付け用!AN24="","",貼り付け用!AN24)</f>
        <v>倉庫</v>
      </c>
      <c r="AO24" s="136" t="str">
        <f>IF(貼り付け用!AO24="","",貼り付け用!AO24)</f>
        <v>コンクリートブロック造</v>
      </c>
      <c r="AP24" s="221">
        <f>IFERROR(INDEX(別紙７建物に係る構造・用途別単価!$C$5:$G$9,MATCH(貼り付け用!AN24,別紙７建物に係る構造・用途別単価!$B$5:$B$9,0),MATCH(貼り付け用!AO24,別紙７建物に係る構造・用途別単価!$C$4:$G$4,0)),"")</f>
        <v>70000</v>
      </c>
      <c r="AQ24" s="221">
        <f t="shared" si="0"/>
        <v>501200</v>
      </c>
      <c r="AR24" s="183">
        <f t="shared" si="1"/>
        <v>501200</v>
      </c>
      <c r="AS24" s="136" t="str">
        <f>IF(貼り付け用!AS24="","",貼り付け用!AS24)</f>
        <v>一般会計等</v>
      </c>
      <c r="AT24" s="136" t="str">
        <f>IF(貼り付け用!AT24="","",貼り付け用!AT24)</f>
        <v>一般会計</v>
      </c>
      <c r="AU24" s="136" t="str">
        <f>IF(貼り付け用!AU24="","",貼り付け用!AU24)</f>
        <v>総務費</v>
      </c>
      <c r="AV24" s="136" t="str">
        <f>IF(貼り付け用!AV24="","",貼り付け用!AV24)</f>
        <v>総務管理費</v>
      </c>
      <c r="AW24" s="136" t="str">
        <f>IF(貼り付け用!AW24="","",貼り付け用!AW24)</f>
        <v>財産管理費</v>
      </c>
      <c r="AX24" s="216"/>
      <c r="AY24" s="216"/>
      <c r="AZ24" s="216"/>
      <c r="BA24" s="136" t="str">
        <f>IF(貼り付け用!BA24="","",貼り付け用!BA24)</f>
        <v/>
      </c>
      <c r="BB24" s="136" t="str">
        <f>IF(貼り付け用!BB24="","",貼り付け用!BB24)</f>
        <v/>
      </c>
      <c r="BC24" s="136" t="str">
        <f>IF(貼り付け用!BC24="","",貼り付け用!BC24)</f>
        <v>未実施</v>
      </c>
      <c r="BD24" s="136" t="str">
        <f>IF(貼り付け用!BD24="","",貼り付け用!BD24)</f>
        <v>未実施</v>
      </c>
      <c r="BE24" s="183">
        <f>SUMIFS(耐用年数表!$C:$C,耐用年数表!$A:$A,集計用!AL24,耐用年数表!$B:$B,集計用!AM24)</f>
        <v>34</v>
      </c>
    </row>
    <row r="25" spans="1:57" ht="24" customHeight="1">
      <c r="D25" s="194"/>
      <c r="E25" s="135"/>
      <c r="F25" s="136" t="str">
        <f>IF(貼り付け用!F25="","",貼り付け用!F25)</f>
        <v>本庁舎</v>
      </c>
      <c r="G25" s="136" t="str">
        <f>IF(貼り付け用!G25="","",貼り付け用!G25)</f>
        <v>建物台帳</v>
      </c>
      <c r="H25" s="215" t="str">
        <f>IF(貼り付け用!H25="","",貼り付け用!H25)</f>
        <v>10001-21</v>
      </c>
      <c r="I25" s="215" t="str">
        <f>IF(貼り付け用!I25="","",貼り付け用!I25)</f>
        <v/>
      </c>
      <c r="J25" s="215" t="str">
        <f>IF(貼り付け用!J25="","",貼り付け用!J25)</f>
        <v>ポンプ室</v>
      </c>
      <c r="K25" s="135" t="str">
        <f>IF(貼り付け用!K25="","",貼り付け用!K25)</f>
        <v>ﾎﾟﾝﾌﾟｼﾂ</v>
      </c>
      <c r="L25" s="144">
        <f>IF(貼り付け用!L25="","",貼り付け用!L25)</f>
        <v>18</v>
      </c>
      <c r="M25" s="192">
        <f>IFERROR(VLOOKUP(L25,コード表!$B:$G,2,FALSE),"")</f>
        <v>3210227</v>
      </c>
      <c r="N25" s="192" t="str">
        <f>IFERROR(VLOOKUP(L25,コード表!$B:$G,3,FALSE),"")</f>
        <v>下都賀郡壬生町</v>
      </c>
      <c r="O25" s="192" t="str">
        <f>IFERROR(VLOOKUP(L25,コード表!$B:$G,4,FALSE),"")</f>
        <v>ｼﾓﾂｶﾞｸﾞﾝﾐﾌﾞﾏﾁ</v>
      </c>
      <c r="P25" s="192" t="str">
        <f>IFERROR(VLOOKUP(L25,コード表!$B:$G,5,FALSE),"")</f>
        <v>通町</v>
      </c>
      <c r="Q25" s="182" t="str">
        <f>IFERROR(VLOOKUP(L25,コード表!$B:$G,6,FALSE),"")</f>
        <v>ﾄｵﾘﾏﾁ</v>
      </c>
      <c r="R25" s="135" t="str">
        <f>IF(貼り付け用!R25="","",貼り付け用!R25)</f>
        <v>396-1</v>
      </c>
      <c r="S25" s="135" t="str">
        <f>IF(貼り付け用!S25="","",貼り付け用!S25)</f>
        <v/>
      </c>
      <c r="T25" s="135">
        <f>IF(貼り付け用!T25="","",貼り付け用!T25)</f>
        <v>2</v>
      </c>
      <c r="U25" s="192" t="str">
        <f>IFERROR(VLOOKUP(T25,コード表!$I:$K,2,FALSE),"")</f>
        <v>総務部</v>
      </c>
      <c r="V25" s="192" t="str">
        <f>IFERROR(VLOOKUP(T25,コード表!$I:$K,3,FALSE),"")</f>
        <v>総務課</v>
      </c>
      <c r="W25" s="135" t="str">
        <f>IF(貼り付け用!W25="","",貼り付け用!W25)</f>
        <v/>
      </c>
      <c r="X25" s="182" t="str">
        <f>IFERROR(VLOOKUP(AU25,目的別資産分類変換表!$B$3:$C$16,2,FALSE),"")</f>
        <v>総務</v>
      </c>
      <c r="Y25" s="136" t="str">
        <f>IF(貼り付け用!Y25="","",貼り付け用!Y25)</f>
        <v xml:space="preserve">行政財産 </v>
      </c>
      <c r="Z25" s="136" t="str">
        <f>IF(貼り付け用!Z25="","",貼り付け用!Z25)</f>
        <v>事業用資産/建物</v>
      </c>
      <c r="AA25" s="136" t="str">
        <f>IF(貼り付け用!AA25="","",貼り付け用!AA25)</f>
        <v>自己資産（リース資産外)</v>
      </c>
      <c r="AB25" s="136" t="str">
        <f>IF(貼り付け用!AB25="","",貼り付け用!AB25)</f>
        <v>売却不可</v>
      </c>
      <c r="AC25" s="135" t="str">
        <f>IF(貼り付け用!AC25="","",貼り付け用!AC25)</f>
        <v/>
      </c>
      <c r="AD25" s="137" t="str">
        <f>IF(貼り付け用!AD25="","",貼り付け用!AD25)</f>
        <v/>
      </c>
      <c r="AE25" s="209">
        <f>IF(貼り付け用!AE25="","",貼り付け用!AE25)</f>
        <v>19790601</v>
      </c>
      <c r="AF25" s="209">
        <f>IF(貼り付け用!AF25="","",貼り付け用!AF25)</f>
        <v>19790601</v>
      </c>
      <c r="AG25" s="138" t="str">
        <f>IF(貼り付け用!AG25="","",貼り付け用!AG25)</f>
        <v>不明</v>
      </c>
      <c r="AH25" s="205" t="str">
        <f>IF(貼り付け用!AH25="","",貼り付け用!AH25)</f>
        <v/>
      </c>
      <c r="AI25" s="139">
        <f>IF(貼り付け用!AI25="","",貼り付け用!AI25)</f>
        <v>9.44</v>
      </c>
      <c r="AJ25" s="136" t="str">
        <f>IF(貼り付け用!AJ25="","",貼り付け用!AJ25)</f>
        <v>㎡</v>
      </c>
      <c r="AK25" s="140">
        <f>IF(貼り付け用!AK25="","",貼り付け用!AK25)</f>
        <v>1</v>
      </c>
      <c r="AL25" s="136" t="str">
        <f>IF(貼り付け用!AL25="","",貼り付け用!AL25)</f>
        <v>ポンプ室</v>
      </c>
      <c r="AM25" s="136" t="str">
        <f>IF(貼り付け用!AM25="","",貼り付け用!AM25)</f>
        <v>コンクリートブロック</v>
      </c>
      <c r="AN25" s="136" t="str">
        <f>IF(貼り付け用!AN25="","",貼り付け用!AN25)</f>
        <v>その他</v>
      </c>
      <c r="AO25" s="136" t="str">
        <f>IF(貼り付け用!AO25="","",貼り付け用!AO25)</f>
        <v>コンクリートブロック造</v>
      </c>
      <c r="AP25" s="221">
        <f>IFERROR(INDEX(別紙７建物に係る構造・用途別単価!$C$5:$G$9,MATCH(貼り付け用!AN25,別紙７建物に係る構造・用途別単価!$B$5:$B$9,0),MATCH(貼り付け用!AO25,別紙７建物に係る構造・用途別単価!$C$4:$G$4,0)),"")</f>
        <v>100000</v>
      </c>
      <c r="AQ25" s="221">
        <f t="shared" si="0"/>
        <v>944000</v>
      </c>
      <c r="AR25" s="183">
        <f t="shared" si="1"/>
        <v>944000</v>
      </c>
      <c r="AS25" s="136" t="str">
        <f>IF(貼り付け用!AS25="","",貼り付け用!AS25)</f>
        <v>一般会計等</v>
      </c>
      <c r="AT25" s="136" t="str">
        <f>IF(貼り付け用!AT25="","",貼り付け用!AT25)</f>
        <v>一般会計</v>
      </c>
      <c r="AU25" s="136" t="str">
        <f>IF(貼り付け用!AU25="","",貼り付け用!AU25)</f>
        <v>総務費</v>
      </c>
      <c r="AV25" s="136" t="str">
        <f>IF(貼り付け用!AV25="","",貼り付け用!AV25)</f>
        <v>総務管理費</v>
      </c>
      <c r="AW25" s="136" t="str">
        <f>IF(貼り付け用!AW25="","",貼り付け用!AW25)</f>
        <v>財産管理費</v>
      </c>
      <c r="AX25" s="216"/>
      <c r="AY25" s="216"/>
      <c r="AZ25" s="216"/>
      <c r="BA25" s="136" t="str">
        <f>IF(貼り付け用!BA25="","",貼り付け用!BA25)</f>
        <v/>
      </c>
      <c r="BB25" s="136" t="str">
        <f>IF(貼り付け用!BB25="","",貼り付け用!BB25)</f>
        <v/>
      </c>
      <c r="BC25" s="136" t="str">
        <f>IF(貼り付け用!BC25="","",貼り付け用!BC25)</f>
        <v>未実施</v>
      </c>
      <c r="BD25" s="136" t="str">
        <f>IF(貼り付け用!BD25="","",貼り付け用!BD25)</f>
        <v>未実施</v>
      </c>
      <c r="BE25" s="183">
        <f>SUMIFS(耐用年数表!$C:$C,耐用年数表!$A:$A,集計用!AL25,耐用年数表!$B:$B,集計用!AM25)</f>
        <v>34</v>
      </c>
    </row>
    <row r="26" spans="1:57" ht="24" hidden="1" customHeight="1">
      <c r="D26" s="194"/>
      <c r="E26" s="135"/>
      <c r="F26" s="136" t="str">
        <f>IF(貼り付け用!F26="","",貼り付け用!F26)</f>
        <v>本庁舎</v>
      </c>
      <c r="G26" s="136" t="str">
        <f>IF(貼り付け用!G26="","",貼り付け用!G26)</f>
        <v>建物台帳</v>
      </c>
      <c r="H26" s="215" t="str">
        <f>IF(貼り付け用!H26="","",貼り付け用!H26)</f>
        <v>10001-22</v>
      </c>
      <c r="I26" s="215" t="str">
        <f>IF(貼り付け用!I26="","",貼り付け用!I26)</f>
        <v/>
      </c>
      <c r="J26" s="215" t="str">
        <f>IF(貼り付け用!J26="","",貼り付け用!J26)</f>
        <v>庁舎東プレハブ倉庫</v>
      </c>
      <c r="K26" s="135" t="str">
        <f>IF(貼り付け用!K26="","",貼り付け用!K26)</f>
        <v>ﾁｮｳｼｬﾋｶﾞｼﾌﾟﾚﾊﾌﾞｿｳｺ</v>
      </c>
      <c r="L26" s="144">
        <f>IF(貼り付け用!L26="","",貼り付け用!L26)</f>
        <v>18</v>
      </c>
      <c r="M26" s="192">
        <f>IFERROR(VLOOKUP(L26,コード表!$B:$G,2,FALSE),"")</f>
        <v>3210227</v>
      </c>
      <c r="N26" s="192" t="str">
        <f>IFERROR(VLOOKUP(L26,コード表!$B:$G,3,FALSE),"")</f>
        <v>下都賀郡壬生町</v>
      </c>
      <c r="O26" s="192" t="str">
        <f>IFERROR(VLOOKUP(L26,コード表!$B:$G,4,FALSE),"")</f>
        <v>ｼﾓﾂｶﾞｸﾞﾝﾐﾌﾞﾏﾁ</v>
      </c>
      <c r="P26" s="192" t="str">
        <f>IFERROR(VLOOKUP(L26,コード表!$B:$G,5,FALSE),"")</f>
        <v>通町</v>
      </c>
      <c r="Q26" s="182" t="str">
        <f>IFERROR(VLOOKUP(L26,コード表!$B:$G,6,FALSE),"")</f>
        <v>ﾄｵﾘﾏﾁ</v>
      </c>
      <c r="R26" s="135" t="str">
        <f>IF(貼り付け用!R26="","",貼り付け用!R26)</f>
        <v>396-1</v>
      </c>
      <c r="S26" s="135" t="str">
        <f>IF(貼り付け用!S26="","",貼り付け用!S26)</f>
        <v/>
      </c>
      <c r="T26" s="135">
        <f>IF(貼り付け用!T26="","",貼り付け用!T26)</f>
        <v>2</v>
      </c>
      <c r="U26" s="192" t="str">
        <f>IFERROR(VLOOKUP(T26,コード表!$I:$K,2,FALSE),"")</f>
        <v>総務部</v>
      </c>
      <c r="V26" s="192" t="str">
        <f>IFERROR(VLOOKUP(T26,コード表!$I:$K,3,FALSE),"")</f>
        <v>総務課</v>
      </c>
      <c r="W26" s="135" t="str">
        <f>IF(貼り付け用!W26="","",貼り付け用!W26)</f>
        <v/>
      </c>
      <c r="X26" s="182" t="str">
        <f>IFERROR(VLOOKUP(AU26,目的別資産分類変換表!$B$3:$C$16,2,FALSE),"")</f>
        <v>総務</v>
      </c>
      <c r="Y26" s="136" t="str">
        <f>IF(貼り付け用!Y26="","",貼り付け用!Y26)</f>
        <v xml:space="preserve">行政財産 </v>
      </c>
      <c r="Z26" s="136" t="str">
        <f>IF(貼り付け用!Z26="","",貼り付け用!Z26)</f>
        <v>事業用資産/建物</v>
      </c>
      <c r="AA26" s="136" t="str">
        <f>IF(貼り付け用!AA26="","",貼り付け用!AA26)</f>
        <v>自己資産（リース資産外)</v>
      </c>
      <c r="AB26" s="136" t="str">
        <f>IF(貼り付け用!AB26="","",貼り付け用!AB26)</f>
        <v>売却不可</v>
      </c>
      <c r="AC26" s="135" t="str">
        <f>IF(貼り付け用!AC26="","",貼り付け用!AC26)</f>
        <v/>
      </c>
      <c r="AD26" s="137" t="str">
        <f>IF(貼り付け用!AD26="","",貼り付け用!AD26)</f>
        <v/>
      </c>
      <c r="AE26" s="209">
        <f>IF(貼り付け用!AE26="","",貼り付け用!AE26)</f>
        <v>20030401</v>
      </c>
      <c r="AF26" s="209">
        <f>IF(貼り付け用!AF26="","",貼り付け用!AF26)</f>
        <v>20030401</v>
      </c>
      <c r="AG26" s="138" t="str">
        <f>IF(貼り付け用!AG26="","",貼り付け用!AG26)</f>
        <v>判明</v>
      </c>
      <c r="AH26" s="205">
        <f>IF(貼り付け用!AH26="","",貼り付け用!AH26)</f>
        <v>450450</v>
      </c>
      <c r="AI26" s="139">
        <f>IF(貼り付け用!AI26="","",貼り付け用!AI26)</f>
        <v>15.41</v>
      </c>
      <c r="AJ26" s="136" t="str">
        <f>IF(貼り付け用!AJ26="","",貼り付け用!AJ26)</f>
        <v>㎡</v>
      </c>
      <c r="AK26" s="140">
        <f>IF(貼り付け用!AK26="","",貼り付け用!AK26)</f>
        <v>1</v>
      </c>
      <c r="AL26" s="136" t="str">
        <f>IF(貼り付け用!AL26="","",貼り付け用!AL26)</f>
        <v>倉庫・物置</v>
      </c>
      <c r="AM26" s="136" t="str">
        <f>IF(貼り付け用!AM26="","",貼り付け用!AM26)</f>
        <v>コンクリートブロック</v>
      </c>
      <c r="AN26" s="136" t="str">
        <f>IF(貼り付け用!AN26="","",貼り付け用!AN26)</f>
        <v>倉庫</v>
      </c>
      <c r="AO26" s="136" t="str">
        <f>IF(貼り付け用!AO26="","",貼り付け用!AO26)</f>
        <v>コンクリートブロック造</v>
      </c>
      <c r="AP26" s="221">
        <f>IFERROR(INDEX(別紙７建物に係る構造・用途別単価!$C$5:$G$9,MATCH(貼り付け用!AN26,別紙７建物に係る構造・用途別単価!$B$5:$B$9,0),MATCH(貼り付け用!AO26,別紙７建物に係る構造・用途別単価!$C$4:$G$4,0)),"")</f>
        <v>70000</v>
      </c>
      <c r="AQ26" s="221">
        <f t="shared" si="0"/>
        <v>1078700</v>
      </c>
      <c r="AR26" s="183">
        <f t="shared" si="1"/>
        <v>450450</v>
      </c>
      <c r="AS26" s="136" t="str">
        <f>IF(貼り付け用!AS26="","",貼り付け用!AS26)</f>
        <v>一般会計等</v>
      </c>
      <c r="AT26" s="136" t="str">
        <f>IF(貼り付け用!AT26="","",貼り付け用!AT26)</f>
        <v>一般会計</v>
      </c>
      <c r="AU26" s="136" t="str">
        <f>IF(貼り付け用!AU26="","",貼り付け用!AU26)</f>
        <v>総務費</v>
      </c>
      <c r="AV26" s="136" t="str">
        <f>IF(貼り付け用!AV26="","",貼り付け用!AV26)</f>
        <v>総務管理費</v>
      </c>
      <c r="AW26" s="136" t="str">
        <f>IF(貼り付け用!AW26="","",貼り付け用!AW26)</f>
        <v>財産管理費</v>
      </c>
      <c r="AX26" s="216"/>
      <c r="AY26" s="216"/>
      <c r="AZ26" s="216"/>
      <c r="BA26" s="136" t="str">
        <f>IF(貼り付け用!BA26="","",貼り付け用!BA26)</f>
        <v/>
      </c>
      <c r="BB26" s="136" t="str">
        <f>IF(貼り付け用!BB26="","",貼り付け用!BB26)</f>
        <v/>
      </c>
      <c r="BC26" s="136" t="str">
        <f>IF(貼り付け用!BC26="","",貼り付け用!BC26)</f>
        <v>未実施</v>
      </c>
      <c r="BD26" s="136" t="str">
        <f>IF(貼り付け用!BD26="","",貼り付け用!BD26)</f>
        <v>未実施</v>
      </c>
      <c r="BE26" s="183">
        <f>SUMIFS(耐用年数表!$C:$C,耐用年数表!$A:$A,集計用!AL26,耐用年数表!$B:$B,集計用!AM26)</f>
        <v>34</v>
      </c>
    </row>
    <row r="27" spans="1:57" ht="24" hidden="1" customHeight="1">
      <c r="D27" s="194"/>
      <c r="E27" s="135"/>
      <c r="F27" s="136" t="str">
        <f>IF(貼り付け用!F27="","",貼り付け用!F27)</f>
        <v>本庁舎</v>
      </c>
      <c r="G27" s="136" t="str">
        <f>IF(貼り付け用!G27="","",貼り付け用!G27)</f>
        <v>建物台帳</v>
      </c>
      <c r="H27" s="215" t="str">
        <f>IF(貼り付け用!H27="","",貼り付け用!H27)</f>
        <v>10001-23</v>
      </c>
      <c r="I27" s="215" t="str">
        <f>IF(貼り付け用!I27="","",貼り付け用!I27)</f>
        <v/>
      </c>
      <c r="J27" s="215" t="str">
        <f>IF(貼り付け用!J27="","",貼り付け用!J27)</f>
        <v>ひばり館</v>
      </c>
      <c r="K27" s="135" t="str">
        <f>IF(貼り付け用!K27="","",貼り付け用!K27)</f>
        <v>ﾋﾊﾞﾘｶﾝ</v>
      </c>
      <c r="L27" s="144">
        <f>IF(貼り付け用!L27="","",貼り付け用!L27)</f>
        <v>18</v>
      </c>
      <c r="M27" s="192">
        <f>IFERROR(VLOOKUP(L27,コード表!$B:$G,2,FALSE),"")</f>
        <v>3210227</v>
      </c>
      <c r="N27" s="192" t="str">
        <f>IFERROR(VLOOKUP(L27,コード表!$B:$G,3,FALSE),"")</f>
        <v>下都賀郡壬生町</v>
      </c>
      <c r="O27" s="192" t="str">
        <f>IFERROR(VLOOKUP(L27,コード表!$B:$G,4,FALSE),"")</f>
        <v>ｼﾓﾂｶﾞｸﾞﾝﾐﾌﾞﾏﾁ</v>
      </c>
      <c r="P27" s="192" t="str">
        <f>IFERROR(VLOOKUP(L27,コード表!$B:$G,5,FALSE),"")</f>
        <v>通町</v>
      </c>
      <c r="Q27" s="182" t="str">
        <f>IFERROR(VLOOKUP(L27,コード表!$B:$G,6,FALSE),"")</f>
        <v>ﾄｵﾘﾏﾁ</v>
      </c>
      <c r="R27" s="135" t="str">
        <f>IF(貼り付け用!R27="","",貼り付け用!R27)</f>
        <v>12-22</v>
      </c>
      <c r="S27" s="135" t="str">
        <f>IF(貼り付け用!S27="","",貼り付け用!S27)</f>
        <v/>
      </c>
      <c r="T27" s="135">
        <f>IF(貼り付け用!T27="","",貼り付け用!T27)</f>
        <v>2</v>
      </c>
      <c r="U27" s="192" t="str">
        <f>IFERROR(VLOOKUP(T27,コード表!$I:$K,2,FALSE),"")</f>
        <v>総務部</v>
      </c>
      <c r="V27" s="192" t="str">
        <f>IFERROR(VLOOKUP(T27,コード表!$I:$K,3,FALSE),"")</f>
        <v>総務課</v>
      </c>
      <c r="W27" s="135" t="str">
        <f>IF(貼り付け用!W27="","",貼り付け用!W27)</f>
        <v/>
      </c>
      <c r="X27" s="182" t="str">
        <f>IFERROR(VLOOKUP(AU27,目的別資産分類変換表!$B$3:$C$16,2,FALSE),"")</f>
        <v>総務</v>
      </c>
      <c r="Y27" s="136" t="str">
        <f>IF(貼り付け用!Y27="","",貼り付け用!Y27)</f>
        <v xml:space="preserve">行政財産 </v>
      </c>
      <c r="Z27" s="136" t="str">
        <f>IF(貼り付け用!Z27="","",貼り付け用!Z27)</f>
        <v>事業用資産/建物</v>
      </c>
      <c r="AA27" s="136" t="str">
        <f>IF(貼り付け用!AA27="","",貼り付け用!AA27)</f>
        <v>自己資産（リース資産外)</v>
      </c>
      <c r="AB27" s="136" t="str">
        <f>IF(貼り付け用!AB27="","",貼り付け用!AB27)</f>
        <v>売却不可</v>
      </c>
      <c r="AC27" s="135" t="str">
        <f>IF(貼り付け用!AC27="","",貼り付け用!AC27)</f>
        <v/>
      </c>
      <c r="AD27" s="137" t="str">
        <f>IF(貼り付け用!AD27="","",貼り付け用!AD27)</f>
        <v/>
      </c>
      <c r="AE27" s="209">
        <f>IF(貼り付け用!AE27="","",貼り付け用!AE27)</f>
        <v>20120323</v>
      </c>
      <c r="AF27" s="209">
        <f>IF(貼り付け用!AF27="","",貼り付け用!AF27)</f>
        <v>20120323</v>
      </c>
      <c r="AG27" s="138" t="str">
        <f>IF(貼り付け用!AG27="","",貼り付け用!AG27)</f>
        <v>判明</v>
      </c>
      <c r="AH27" s="205">
        <f>IF(貼り付け用!AH27="","",貼り付け用!AH27)</f>
        <v>63598500</v>
      </c>
      <c r="AI27" s="139">
        <f>IF(貼り付け用!AI27="","",貼り付け用!AI27)</f>
        <v>299.88</v>
      </c>
      <c r="AJ27" s="136" t="str">
        <f>IF(貼り付け用!AJ27="","",貼り付け用!AJ27)</f>
        <v>㎡</v>
      </c>
      <c r="AK27" s="140">
        <f>IF(貼り付け用!AK27="","",貼り付け用!AK27)</f>
        <v>1</v>
      </c>
      <c r="AL27" s="136" t="str">
        <f>IF(貼り付け用!AL27="","",貼り付け用!AL27)</f>
        <v>庁舎</v>
      </c>
      <c r="AM27" s="136" t="str">
        <f>IF(貼り付け用!AM27="","",貼り付け用!AM27)</f>
        <v>鉄骨造</v>
      </c>
      <c r="AN27" s="136" t="str">
        <f>IF(貼り付け用!AN27="","",貼り付け用!AN27)</f>
        <v>庁舎</v>
      </c>
      <c r="AO27" s="136" t="str">
        <f>IF(貼り付け用!AO27="","",貼り付け用!AO27)</f>
        <v>鉄骨造</v>
      </c>
      <c r="AP27" s="221">
        <f>IFERROR(INDEX(別紙７建物に係る構造・用途別単価!$C$5:$G$9,MATCH(貼り付け用!AN27,別紙７建物に係る構造・用途別単価!$B$5:$B$9,0),MATCH(貼り付け用!AO27,別紙７建物に係る構造・用途別単価!$C$4:$G$4,0)),"")</f>
        <v>90000</v>
      </c>
      <c r="AQ27" s="221">
        <f t="shared" si="0"/>
        <v>26989200</v>
      </c>
      <c r="AR27" s="183">
        <f t="shared" si="1"/>
        <v>63598500</v>
      </c>
      <c r="AS27" s="136" t="str">
        <f>IF(貼り付け用!AS27="","",貼り付け用!AS27)</f>
        <v>一般会計等</v>
      </c>
      <c r="AT27" s="136" t="str">
        <f>IF(貼り付け用!AT27="","",貼り付け用!AT27)</f>
        <v>一般会計</v>
      </c>
      <c r="AU27" s="136" t="str">
        <f>IF(貼り付け用!AU27="","",貼り付け用!AU27)</f>
        <v>総務費</v>
      </c>
      <c r="AV27" s="136" t="str">
        <f>IF(貼り付け用!AV27="","",貼り付け用!AV27)</f>
        <v>総務管理費</v>
      </c>
      <c r="AW27" s="136" t="str">
        <f>IF(貼り付け用!AW27="","",貼り付け用!AW27)</f>
        <v>財産管理費</v>
      </c>
      <c r="AX27" s="216"/>
      <c r="AY27" s="216"/>
      <c r="AZ27" s="216"/>
      <c r="BA27" s="136" t="str">
        <f>IF(貼り付け用!BA27="","",貼り付け用!BA27)</f>
        <v/>
      </c>
      <c r="BB27" s="136" t="str">
        <f>IF(貼り付け用!BB27="","",貼り付け用!BB27)</f>
        <v/>
      </c>
      <c r="BC27" s="136" t="str">
        <f>IF(貼り付け用!BC27="","",貼り付け用!BC27)</f>
        <v>未実施</v>
      </c>
      <c r="BD27" s="136" t="str">
        <f>IF(貼り付け用!BD27="","",貼り付け用!BD27)</f>
        <v>未実施</v>
      </c>
      <c r="BE27" s="183">
        <f>SUMIFS(耐用年数表!$C:$C,耐用年数表!$A:$A,集計用!AL27,耐用年数表!$B:$B,集計用!AM27)</f>
        <v>38</v>
      </c>
    </row>
    <row r="28" spans="1:57" ht="24" hidden="1" customHeight="1">
      <c r="D28" s="194"/>
      <c r="E28" s="135"/>
      <c r="F28" s="136" t="str">
        <f>IF(貼り付け用!F28="","",貼り付け用!F28)</f>
        <v>壬生南部地区（1-1）消防センタ－</v>
      </c>
      <c r="G28" s="136" t="str">
        <f>IF(貼り付け用!G28="","",貼り付け用!G28)</f>
        <v>建物台帳</v>
      </c>
      <c r="H28" s="215" t="str">
        <f>IF(貼り付け用!H28="","",貼り付け用!H28)</f>
        <v>15001-1</v>
      </c>
      <c r="I28" s="215" t="str">
        <f>IF(貼り付け用!I28="","",貼り付け用!I28)</f>
        <v/>
      </c>
      <c r="J28" s="215" t="str">
        <f>IF(貼り付け用!J28="","",貼り付け用!J28)</f>
        <v>壬生南部地区（1-1）消防センタ－</v>
      </c>
      <c r="K28" s="135" t="str">
        <f>IF(貼り付け用!K28="","",貼り付け用!K28)</f>
        <v/>
      </c>
      <c r="L28" s="144">
        <f>IF(貼り付け用!L28="","",貼り付け用!L28)</f>
        <v>27</v>
      </c>
      <c r="M28" s="192">
        <f>IFERROR(VLOOKUP(L28,コード表!$B:$G,2,FALSE),"")</f>
        <v>3210215</v>
      </c>
      <c r="N28" s="192" t="str">
        <f>IFERROR(VLOOKUP(L28,コード表!$B:$G,3,FALSE),"")</f>
        <v>下都賀郡壬生町</v>
      </c>
      <c r="O28" s="192" t="str">
        <f>IFERROR(VLOOKUP(L28,コード表!$B:$G,4,FALSE),"")</f>
        <v>ｼﾓﾂｶﾞｸﾞﾝﾐﾌﾞﾏﾁ</v>
      </c>
      <c r="P28" s="192" t="str">
        <f>IFERROR(VLOOKUP(L28,コード表!$B:$G,5,FALSE),"")</f>
        <v>壬生乙</v>
      </c>
      <c r="Q28" s="182" t="str">
        <f>IFERROR(VLOOKUP(L28,コード表!$B:$G,6,FALSE),"")</f>
        <v>ﾐﾌﾞｵﾂ</v>
      </c>
      <c r="R28" s="135" t="str">
        <f>IF(貼り付け用!R28="","",貼り付け用!R28)</f>
        <v>980-2</v>
      </c>
      <c r="S28" s="135" t="str">
        <f>IF(貼り付け用!S28="","",貼り付け用!S28)</f>
        <v/>
      </c>
      <c r="T28" s="135">
        <f>IF(貼り付け用!T28="","",貼り付け用!T28)</f>
        <v>2</v>
      </c>
      <c r="U28" s="192" t="str">
        <f>IFERROR(VLOOKUP(T28,コード表!$I:$K,2,FALSE),"")</f>
        <v>総務部</v>
      </c>
      <c r="V28" s="192" t="str">
        <f>IFERROR(VLOOKUP(T28,コード表!$I:$K,3,FALSE),"")</f>
        <v>総務課</v>
      </c>
      <c r="W28" s="135" t="str">
        <f>IF(貼り付け用!W28="","",貼り付け用!W28)</f>
        <v/>
      </c>
      <c r="X28" s="182" t="str">
        <f>IFERROR(VLOOKUP(AU28,目的別資産分類変換表!$B$3:$C$16,2,FALSE),"")</f>
        <v>消防(警察)</v>
      </c>
      <c r="Y28" s="136" t="str">
        <f>IF(貼り付け用!Y28="","",貼り付け用!Y28)</f>
        <v xml:space="preserve">行政財産 </v>
      </c>
      <c r="Z28" s="136" t="str">
        <f>IF(貼り付け用!Z28="","",貼り付け用!Z28)</f>
        <v>事業用資産/建物</v>
      </c>
      <c r="AA28" s="136" t="str">
        <f>IF(貼り付け用!AA28="","",貼り付け用!AA28)</f>
        <v>自己資産（リース資産外)</v>
      </c>
      <c r="AB28" s="136" t="str">
        <f>IF(貼り付け用!AB28="","",貼り付け用!AB28)</f>
        <v>売却不可</v>
      </c>
      <c r="AC28" s="135" t="str">
        <f>IF(貼り付け用!AC28="","",貼り付け用!AC28)</f>
        <v/>
      </c>
      <c r="AD28" s="137" t="str">
        <f>IF(貼り付け用!AD28="","",貼り付け用!AD28)</f>
        <v/>
      </c>
      <c r="AE28" s="209">
        <f>IF(貼り付け用!AE28="","",貼り付け用!AE28)</f>
        <v>19971222</v>
      </c>
      <c r="AF28" s="209">
        <f>IF(貼り付け用!AF28="","",貼り付け用!AF28)</f>
        <v>19971222</v>
      </c>
      <c r="AG28" s="138" t="str">
        <f>IF(貼り付け用!AG28="","",貼り付け用!AG28)</f>
        <v>判明</v>
      </c>
      <c r="AH28" s="205">
        <f>IF(貼り付け用!AH28="","",貼り付け用!AH28)</f>
        <v>9650000</v>
      </c>
      <c r="AI28" s="139">
        <f>IF(貼り付け用!AI28="","",貼り付け用!AI28)</f>
        <v>67.5</v>
      </c>
      <c r="AJ28" s="136" t="str">
        <f>IF(貼り付け用!AJ28="","",貼り付け用!AJ28)</f>
        <v>㎡</v>
      </c>
      <c r="AK28" s="140">
        <f>IF(貼り付け用!AK28="","",貼り付け用!AK28)</f>
        <v>2</v>
      </c>
      <c r="AL28" s="136" t="str">
        <f>IF(貼り付け用!AL28="","",貼り付け用!AL28)</f>
        <v>倉庫・物置</v>
      </c>
      <c r="AM28" s="136" t="str">
        <f>IF(貼り付け用!AM28="","",貼り付け用!AM28)</f>
        <v>鉄骨造</v>
      </c>
      <c r="AN28" s="136" t="str">
        <f>IF(貼り付け用!AN28="","",貼り付け用!AN28)</f>
        <v>倉庫</v>
      </c>
      <c r="AO28" s="136" t="str">
        <f>IF(貼り付け用!AO28="","",貼り付け用!AO28)</f>
        <v>鉄骨造</v>
      </c>
      <c r="AP28" s="221">
        <f>IFERROR(INDEX(別紙７建物に係る構造・用途別単価!$C$5:$G$9,MATCH(貼り付け用!AN28,別紙７建物に係る構造・用途別単価!$B$5:$B$9,0),MATCH(貼り付け用!AO28,別紙７建物に係る構造・用途別単価!$C$4:$G$4,0)),"")</f>
        <v>60000</v>
      </c>
      <c r="AQ28" s="221">
        <f t="shared" si="0"/>
        <v>4050000</v>
      </c>
      <c r="AR28" s="183">
        <f t="shared" si="1"/>
        <v>9650000</v>
      </c>
      <c r="AS28" s="136" t="str">
        <f>IF(貼り付け用!AS28="","",貼り付け用!AS28)</f>
        <v>一般会計等</v>
      </c>
      <c r="AT28" s="136" t="str">
        <f>IF(貼り付け用!AT28="","",貼り付け用!AT28)</f>
        <v>一般会計</v>
      </c>
      <c r="AU28" s="136" t="str">
        <f>IF(貼り付け用!AU28="","",貼り付け用!AU28)</f>
        <v>消防費</v>
      </c>
      <c r="AV28" s="136" t="str">
        <f>IF(貼り付け用!AV28="","",貼り付け用!AV28)</f>
        <v>消防費</v>
      </c>
      <c r="AW28" s="136" t="str">
        <f>IF(貼り付け用!AW28="","",貼り付け用!AW28)</f>
        <v>消防施設費</v>
      </c>
      <c r="AX28" s="216"/>
      <c r="AY28" s="216"/>
      <c r="AZ28" s="216"/>
      <c r="BA28" s="136" t="str">
        <f>IF(貼り付け用!BA28="","",貼り付け用!BA28)</f>
        <v/>
      </c>
      <c r="BB28" s="136" t="str">
        <f>IF(貼り付け用!BB28="","",貼り付け用!BB28)</f>
        <v/>
      </c>
      <c r="BC28" s="136" t="str">
        <f>IF(貼り付け用!BC28="","",貼り付け用!BC28)</f>
        <v>未実施</v>
      </c>
      <c r="BD28" s="136" t="str">
        <f>IF(貼り付け用!BD28="","",貼り付け用!BD28)</f>
        <v>未実施</v>
      </c>
      <c r="BE28" s="183">
        <f>SUMIFS(耐用年数表!$C:$C,耐用年数表!$A:$A,集計用!AL28,耐用年数表!$B:$B,集計用!AM28)</f>
        <v>31</v>
      </c>
    </row>
    <row r="29" spans="1:57" ht="24" hidden="1" customHeight="1">
      <c r="D29" s="194"/>
      <c r="E29" s="135"/>
      <c r="F29" s="136" t="str">
        <f>IF(貼り付け用!F29="","",貼り付け用!F29)</f>
        <v>1-2消防センタ－</v>
      </c>
      <c r="G29" s="136" t="str">
        <f>IF(貼り付け用!G29="","",貼り付け用!G29)</f>
        <v>建物台帳</v>
      </c>
      <c r="H29" s="215" t="str">
        <f>IF(貼り付け用!H29="","",貼り付け用!H29)</f>
        <v>15015-1</v>
      </c>
      <c r="I29" s="215" t="str">
        <f>IF(貼り付け用!I29="","",貼り付け用!I29)</f>
        <v/>
      </c>
      <c r="J29" s="215" t="str">
        <f>IF(貼り付け用!J29="","",貼り付け用!J29)</f>
        <v>1-2消防センタ－</v>
      </c>
      <c r="K29" s="135" t="str">
        <f>IF(貼り付け用!K29="","",貼り付け用!K29)</f>
        <v/>
      </c>
      <c r="L29" s="144">
        <f>IF(貼り付け用!L29="","",貼り付け用!L29)</f>
        <v>18</v>
      </c>
      <c r="M29" s="192">
        <f>IFERROR(VLOOKUP(L29,コード表!$B:$G,2,FALSE),"")</f>
        <v>3210227</v>
      </c>
      <c r="N29" s="192" t="str">
        <f>IFERROR(VLOOKUP(L29,コード表!$B:$G,3,FALSE),"")</f>
        <v>下都賀郡壬生町</v>
      </c>
      <c r="O29" s="192" t="str">
        <f>IFERROR(VLOOKUP(L29,コード表!$B:$G,4,FALSE),"")</f>
        <v>ｼﾓﾂｶﾞｸﾞﾝﾐﾌﾞﾏﾁ</v>
      </c>
      <c r="P29" s="192" t="str">
        <f>IFERROR(VLOOKUP(L29,コード表!$B:$G,5,FALSE),"")</f>
        <v>通町</v>
      </c>
      <c r="Q29" s="182" t="str">
        <f>IFERROR(VLOOKUP(L29,コード表!$B:$G,6,FALSE),"")</f>
        <v>ﾄｵﾘﾏﾁ</v>
      </c>
      <c r="R29" s="135" t="str">
        <f>IF(貼り付け用!R29="","",貼り付け用!R29)</f>
        <v>9-24</v>
      </c>
      <c r="S29" s="135" t="str">
        <f>IF(貼り付け用!S29="","",貼り付け用!S29)</f>
        <v/>
      </c>
      <c r="T29" s="135">
        <f>IF(貼り付け用!T29="","",貼り付け用!T29)</f>
        <v>2</v>
      </c>
      <c r="U29" s="192" t="str">
        <f>IFERROR(VLOOKUP(T29,コード表!$I:$K,2,FALSE),"")</f>
        <v>総務部</v>
      </c>
      <c r="V29" s="192" t="str">
        <f>IFERROR(VLOOKUP(T29,コード表!$I:$K,3,FALSE),"")</f>
        <v>総務課</v>
      </c>
      <c r="W29" s="135" t="str">
        <f>IF(貼り付け用!W29="","",貼り付け用!W29)</f>
        <v/>
      </c>
      <c r="X29" s="182" t="str">
        <f>IFERROR(VLOOKUP(AU29,目的別資産分類変換表!$B$3:$C$16,2,FALSE),"")</f>
        <v>消防(警察)</v>
      </c>
      <c r="Y29" s="136" t="str">
        <f>IF(貼り付け用!Y29="","",貼り付け用!Y29)</f>
        <v xml:space="preserve">行政財産 </v>
      </c>
      <c r="Z29" s="136" t="str">
        <f>IF(貼り付け用!Z29="","",貼り付け用!Z29)</f>
        <v>事業用資産/建物</v>
      </c>
      <c r="AA29" s="136" t="str">
        <f>IF(貼り付け用!AA29="","",貼り付け用!AA29)</f>
        <v>自己資産（リース資産外)</v>
      </c>
      <c r="AB29" s="136" t="str">
        <f>IF(貼り付け用!AB29="","",貼り付け用!AB29)</f>
        <v>売却不可</v>
      </c>
      <c r="AC29" s="135" t="str">
        <f>IF(貼り付け用!AC29="","",貼り付け用!AC29)</f>
        <v/>
      </c>
      <c r="AD29" s="137" t="str">
        <f>IF(貼り付け用!AD29="","",貼り付け用!AD29)</f>
        <v/>
      </c>
      <c r="AE29" s="209">
        <f>IF(貼り付け用!AE29="","",貼り付け用!AE29)</f>
        <v>20100331</v>
      </c>
      <c r="AF29" s="209">
        <f>IF(貼り付け用!AF29="","",貼り付け用!AF29)</f>
        <v>20100331</v>
      </c>
      <c r="AG29" s="138" t="str">
        <f>IF(貼り付け用!AG29="","",貼り付け用!AG29)</f>
        <v>判明</v>
      </c>
      <c r="AH29" s="205">
        <f>IF(貼り付け用!AH29="","",貼り付け用!AH29)</f>
        <v>12631500</v>
      </c>
      <c r="AI29" s="139">
        <f>IF(貼り付け用!AI29="","",貼り付け用!AI29)</f>
        <v>98.8</v>
      </c>
      <c r="AJ29" s="136" t="str">
        <f>IF(貼り付け用!AJ29="","",貼り付け用!AJ29)</f>
        <v>㎡</v>
      </c>
      <c r="AK29" s="140">
        <f>IF(貼り付け用!AK29="","",貼り付け用!AK29)</f>
        <v>2</v>
      </c>
      <c r="AL29" s="136" t="str">
        <f>IF(貼り付け用!AL29="","",貼り付け用!AL29)</f>
        <v>倉庫・物置</v>
      </c>
      <c r="AM29" s="136" t="str">
        <f>IF(貼り付け用!AM29="","",貼り付け用!AM29)</f>
        <v>鉄骨造</v>
      </c>
      <c r="AN29" s="136" t="str">
        <f>IF(貼り付け用!AN29="","",貼り付け用!AN29)</f>
        <v>倉庫</v>
      </c>
      <c r="AO29" s="136" t="str">
        <f>IF(貼り付け用!AO29="","",貼り付け用!AO29)</f>
        <v>鉄骨造</v>
      </c>
      <c r="AP29" s="221">
        <f>IFERROR(INDEX(別紙７建物に係る構造・用途別単価!$C$5:$G$9,MATCH(貼り付け用!AN29,別紙７建物に係る構造・用途別単価!$B$5:$B$9,0),MATCH(貼り付け用!AO29,別紙７建物に係る構造・用途別単価!$C$4:$G$4,0)),"")</f>
        <v>60000</v>
      </c>
      <c r="AQ29" s="221">
        <f t="shared" si="0"/>
        <v>5928000</v>
      </c>
      <c r="AR29" s="183">
        <f t="shared" si="1"/>
        <v>12631500</v>
      </c>
      <c r="AS29" s="136" t="str">
        <f>IF(貼り付け用!AS29="","",貼り付け用!AS29)</f>
        <v>一般会計等</v>
      </c>
      <c r="AT29" s="136" t="str">
        <f>IF(貼り付け用!AT29="","",貼り付け用!AT29)</f>
        <v>一般会計</v>
      </c>
      <c r="AU29" s="136" t="str">
        <f>IF(貼り付け用!AU29="","",貼り付け用!AU29)</f>
        <v>消防費</v>
      </c>
      <c r="AV29" s="136" t="str">
        <f>IF(貼り付け用!AV29="","",貼り付け用!AV29)</f>
        <v>消防費</v>
      </c>
      <c r="AW29" s="136" t="str">
        <f>IF(貼り付け用!AW29="","",貼り付け用!AW29)</f>
        <v>消防施設費</v>
      </c>
      <c r="AX29" s="216"/>
      <c r="AY29" s="216"/>
      <c r="AZ29" s="216"/>
      <c r="BA29" s="136" t="str">
        <f>IF(貼り付け用!BA29="","",貼り付け用!BA29)</f>
        <v/>
      </c>
      <c r="BB29" s="136" t="str">
        <f>IF(貼り付け用!BB29="","",貼り付け用!BB29)</f>
        <v/>
      </c>
      <c r="BC29" s="136" t="str">
        <f>IF(貼り付け用!BC29="","",貼り付け用!BC29)</f>
        <v>未実施</v>
      </c>
      <c r="BD29" s="136" t="str">
        <f>IF(貼り付け用!BD29="","",貼り付け用!BD29)</f>
        <v>未実施</v>
      </c>
      <c r="BE29" s="183">
        <f>SUMIFS(耐用年数表!$C:$C,耐用年数表!$A:$A,集計用!AL29,耐用年数表!$B:$B,集計用!AM29)</f>
        <v>31</v>
      </c>
    </row>
    <row r="30" spans="1:57" ht="24" hidden="1" customHeight="1">
      <c r="D30" s="194"/>
      <c r="E30" s="135"/>
      <c r="F30" s="136" t="str">
        <f>IF(貼り付け用!F30="","",貼り付け用!F30)</f>
        <v>壬生西部地区（1-3）消防センタ－</v>
      </c>
      <c r="G30" s="136" t="str">
        <f>IF(貼り付け用!G30="","",貼り付け用!G30)</f>
        <v>建物台帳</v>
      </c>
      <c r="H30" s="215" t="str">
        <f>IF(貼り付け用!H30="","",貼り付け用!H30)</f>
        <v>15002-2</v>
      </c>
      <c r="I30" s="215" t="str">
        <f>IF(貼り付け用!I30="","",貼り付け用!I30)</f>
        <v/>
      </c>
      <c r="J30" s="215" t="str">
        <f>IF(貼り付け用!J30="","",貼り付け用!J30)</f>
        <v>壬生西部地区（1-3）消防センタ－</v>
      </c>
      <c r="K30" s="135" t="str">
        <f>IF(貼り付け用!K30="","",貼り付け用!K30)</f>
        <v/>
      </c>
      <c r="L30" s="144">
        <f>IF(貼り付け用!L30="","",貼り付け用!L30)</f>
        <v>26</v>
      </c>
      <c r="M30" s="192">
        <f>IFERROR(VLOOKUP(L30,コード表!$B:$G,2,FALSE),"")</f>
        <v>3210214</v>
      </c>
      <c r="N30" s="192" t="str">
        <f>IFERROR(VLOOKUP(L30,コード表!$B:$G,3,FALSE),"")</f>
        <v>下都賀郡壬生町</v>
      </c>
      <c r="O30" s="192" t="str">
        <f>IFERROR(VLOOKUP(L30,コード表!$B:$G,4,FALSE),"")</f>
        <v>ｼﾓﾂｶﾞｸﾞﾝﾐﾌﾞﾏﾁ</v>
      </c>
      <c r="P30" s="192" t="str">
        <f>IFERROR(VLOOKUP(L30,コード表!$B:$G,5,FALSE),"")</f>
        <v>壬生甲</v>
      </c>
      <c r="Q30" s="182" t="str">
        <f>IFERROR(VLOOKUP(L30,コード表!$B:$G,6,FALSE),"")</f>
        <v>ﾐﾌﾞｺｳ</v>
      </c>
      <c r="R30" s="135" t="str">
        <f>IF(貼り付け用!R30="","",貼り付け用!R30)</f>
        <v>棚の外1455-1</v>
      </c>
      <c r="S30" s="135" t="str">
        <f>IF(貼り付け用!S30="","",貼り付け用!S30)</f>
        <v/>
      </c>
      <c r="T30" s="135">
        <f>IF(貼り付け用!T30="","",貼り付け用!T30)</f>
        <v>2</v>
      </c>
      <c r="U30" s="192" t="str">
        <f>IFERROR(VLOOKUP(T30,コード表!$I:$K,2,FALSE),"")</f>
        <v>総務部</v>
      </c>
      <c r="V30" s="192" t="str">
        <f>IFERROR(VLOOKUP(T30,コード表!$I:$K,3,FALSE),"")</f>
        <v>総務課</v>
      </c>
      <c r="W30" s="135" t="str">
        <f>IF(貼り付け用!W30="","",貼り付け用!W30)</f>
        <v/>
      </c>
      <c r="X30" s="182" t="str">
        <f>IFERROR(VLOOKUP(AU30,目的別資産分類変換表!$B$3:$C$16,2,FALSE),"")</f>
        <v>消防(警察)</v>
      </c>
      <c r="Y30" s="136" t="str">
        <f>IF(貼り付け用!Y30="","",貼り付け用!Y30)</f>
        <v xml:space="preserve">行政財産 </v>
      </c>
      <c r="Z30" s="136" t="str">
        <f>IF(貼り付け用!Z30="","",貼り付け用!Z30)</f>
        <v>事業用資産/建物</v>
      </c>
      <c r="AA30" s="136" t="str">
        <f>IF(貼り付け用!AA30="","",貼り付け用!AA30)</f>
        <v>自己資産（リース資産外)</v>
      </c>
      <c r="AB30" s="136" t="str">
        <f>IF(貼り付け用!AB30="","",貼り付け用!AB30)</f>
        <v>売却不可</v>
      </c>
      <c r="AC30" s="135" t="str">
        <f>IF(貼り付け用!AC30="","",貼り付け用!AC30)</f>
        <v/>
      </c>
      <c r="AD30" s="137" t="str">
        <f>IF(貼り付け用!AD30="","",貼り付け用!AD30)</f>
        <v/>
      </c>
      <c r="AE30" s="209">
        <f>IF(貼り付け用!AE30="","",貼り付け用!AE30)</f>
        <v>20040329</v>
      </c>
      <c r="AF30" s="209">
        <f>IF(貼り付け用!AF30="","",貼り付け用!AF30)</f>
        <v>20040329</v>
      </c>
      <c r="AG30" s="138" t="str">
        <f>IF(貼り付け用!AG30="","",貼り付け用!AG30)</f>
        <v>判明</v>
      </c>
      <c r="AH30" s="205">
        <f>IF(貼り付け用!AH30="","",貼り付け用!AH30)</f>
        <v>12631500</v>
      </c>
      <c r="AI30" s="139">
        <f>IF(貼り付け用!AI30="","",貼り付け用!AI30)</f>
        <v>67.5</v>
      </c>
      <c r="AJ30" s="136" t="str">
        <f>IF(貼り付け用!AJ30="","",貼り付け用!AJ30)</f>
        <v>㎡</v>
      </c>
      <c r="AK30" s="140">
        <f>IF(貼り付け用!AK30="","",貼り付け用!AK30)</f>
        <v>2</v>
      </c>
      <c r="AL30" s="136" t="str">
        <f>IF(貼り付け用!AL30="","",貼り付け用!AL30)</f>
        <v>倉庫・物置</v>
      </c>
      <c r="AM30" s="136" t="str">
        <f>IF(貼り付け用!AM30="","",貼り付け用!AM30)</f>
        <v>軽量鉄骨造</v>
      </c>
      <c r="AN30" s="136" t="str">
        <f>IF(貼り付け用!AN30="","",貼り付け用!AN30)</f>
        <v>倉庫</v>
      </c>
      <c r="AO30" s="136" t="str">
        <f>IF(貼り付け用!AO30="","",貼り付け用!AO30)</f>
        <v>鉄骨造</v>
      </c>
      <c r="AP30" s="221">
        <f>IFERROR(INDEX(別紙７建物に係る構造・用途別単価!$C$5:$G$9,MATCH(貼り付け用!AN30,別紙７建物に係る構造・用途別単価!$B$5:$B$9,0),MATCH(貼り付け用!AO30,別紙７建物に係る構造・用途別単価!$C$4:$G$4,0)),"")</f>
        <v>60000</v>
      </c>
      <c r="AQ30" s="221">
        <f t="shared" si="0"/>
        <v>4050000</v>
      </c>
      <c r="AR30" s="183">
        <f t="shared" si="1"/>
        <v>12631500</v>
      </c>
      <c r="AS30" s="136" t="str">
        <f>IF(貼り付け用!AS30="","",貼り付け用!AS30)</f>
        <v>一般会計等</v>
      </c>
      <c r="AT30" s="136" t="str">
        <f>IF(貼り付け用!AT30="","",貼り付け用!AT30)</f>
        <v>一般会計</v>
      </c>
      <c r="AU30" s="136" t="str">
        <f>IF(貼り付け用!AU30="","",貼り付け用!AU30)</f>
        <v>消防費</v>
      </c>
      <c r="AV30" s="136" t="str">
        <f>IF(貼り付け用!AV30="","",貼り付け用!AV30)</f>
        <v>消防費</v>
      </c>
      <c r="AW30" s="136" t="str">
        <f>IF(貼り付け用!AW30="","",貼り付け用!AW30)</f>
        <v>消防施設費</v>
      </c>
      <c r="AX30" s="216"/>
      <c r="AY30" s="216"/>
      <c r="AZ30" s="216"/>
      <c r="BA30" s="136" t="str">
        <f>IF(貼り付け用!BA30="","",貼り付け用!BA30)</f>
        <v/>
      </c>
      <c r="BB30" s="136" t="str">
        <f>IF(貼り付け用!BB30="","",貼り付け用!BB30)</f>
        <v/>
      </c>
      <c r="BC30" s="136" t="str">
        <f>IF(貼り付け用!BC30="","",貼り付け用!BC30)</f>
        <v>未実施</v>
      </c>
      <c r="BD30" s="136" t="str">
        <f>IF(貼り付け用!BD30="","",貼り付け用!BD30)</f>
        <v>未実施</v>
      </c>
      <c r="BE30" s="183">
        <f>SUMIFS(耐用年数表!$C:$C,耐用年数表!$A:$A,集計用!AL30,耐用年数表!$B:$B,集計用!AM30)</f>
        <v>24</v>
      </c>
    </row>
    <row r="31" spans="1:57" ht="24" hidden="1" customHeight="1">
      <c r="D31" s="194"/>
      <c r="E31" s="135"/>
      <c r="F31" s="136" t="str">
        <f>IF(貼り付け用!F31="","",貼り付け用!F31)</f>
        <v>藤井南部地区（1-4）消防センタ－</v>
      </c>
      <c r="G31" s="136" t="str">
        <f>IF(貼り付け用!G31="","",貼り付け用!G31)</f>
        <v>建物台帳</v>
      </c>
      <c r="H31" s="215" t="str">
        <f>IF(貼り付け用!H31="","",貼り付け用!H31)</f>
        <v>15003-2</v>
      </c>
      <c r="I31" s="215" t="str">
        <f>IF(貼り付け用!I31="","",貼り付け用!I31)</f>
        <v/>
      </c>
      <c r="J31" s="215" t="str">
        <f>IF(貼り付け用!J31="","",貼り付け用!J31)</f>
        <v>藤井南部地区（1-4）消防センタ－</v>
      </c>
      <c r="K31" s="135" t="str">
        <f>IF(貼り付け用!K31="","",貼り付け用!K31)</f>
        <v/>
      </c>
      <c r="L31" s="144">
        <f>IF(貼り付け用!L31="","",貼り付け用!L31)</f>
        <v>23</v>
      </c>
      <c r="M31" s="192">
        <f>IFERROR(VLOOKUP(L31,コード表!$B:$G,2,FALSE),"")</f>
        <v>3210221</v>
      </c>
      <c r="N31" s="192" t="str">
        <f>IFERROR(VLOOKUP(L31,コード表!$B:$G,3,FALSE),"")</f>
        <v>下都賀郡壬生町</v>
      </c>
      <c r="O31" s="192" t="str">
        <f>IFERROR(VLOOKUP(L31,コード表!$B:$G,4,FALSE),"")</f>
        <v>ｼﾓﾂｶﾞｸﾞﾝﾐﾌﾞﾏﾁ</v>
      </c>
      <c r="P31" s="192" t="str">
        <f>IFERROR(VLOOKUP(L31,コード表!$B:$G,5,FALSE),"")</f>
        <v>藤井</v>
      </c>
      <c r="Q31" s="182" t="str">
        <f>IFERROR(VLOOKUP(L31,コード表!$B:$G,6,FALSE),"")</f>
        <v>ﾌｼﾞｲ</v>
      </c>
      <c r="R31" s="135" t="str">
        <f>IF(貼り付け用!R31="","",貼り付け用!R31)</f>
        <v>渡宮882-2</v>
      </c>
      <c r="S31" s="135" t="str">
        <f>IF(貼り付け用!S31="","",貼り付け用!S31)</f>
        <v/>
      </c>
      <c r="T31" s="135">
        <f>IF(貼り付け用!T31="","",貼り付け用!T31)</f>
        <v>2</v>
      </c>
      <c r="U31" s="192" t="str">
        <f>IFERROR(VLOOKUP(T31,コード表!$I:$K,2,FALSE),"")</f>
        <v>総務部</v>
      </c>
      <c r="V31" s="192" t="str">
        <f>IFERROR(VLOOKUP(T31,コード表!$I:$K,3,FALSE),"")</f>
        <v>総務課</v>
      </c>
      <c r="W31" s="135" t="str">
        <f>IF(貼り付け用!W31="","",貼り付け用!W31)</f>
        <v/>
      </c>
      <c r="X31" s="182" t="str">
        <f>IFERROR(VLOOKUP(AU31,目的別資産分類変換表!$B$3:$C$16,2,FALSE),"")</f>
        <v>消防(警察)</v>
      </c>
      <c r="Y31" s="136" t="str">
        <f>IF(貼り付け用!Y31="","",貼り付け用!Y31)</f>
        <v xml:space="preserve">行政財産 </v>
      </c>
      <c r="Z31" s="136" t="str">
        <f>IF(貼り付け用!Z31="","",貼り付け用!Z31)</f>
        <v>事業用資産/建物</v>
      </c>
      <c r="AA31" s="136" t="str">
        <f>IF(貼り付け用!AA31="","",貼り付け用!AA31)</f>
        <v>自己資産（リース資産外)</v>
      </c>
      <c r="AB31" s="136" t="str">
        <f>IF(貼り付け用!AB31="","",貼り付け用!AB31)</f>
        <v>売却不可</v>
      </c>
      <c r="AC31" s="135" t="str">
        <f>IF(貼り付け用!AC31="","",貼り付け用!AC31)</f>
        <v/>
      </c>
      <c r="AD31" s="137" t="str">
        <f>IF(貼り付け用!AD31="","",貼り付け用!AD31)</f>
        <v/>
      </c>
      <c r="AE31" s="209">
        <f>IF(貼り付け用!AE31="","",貼り付け用!AE31)</f>
        <v>20011120</v>
      </c>
      <c r="AF31" s="209">
        <f>IF(貼り付け用!AF31="","",貼り付け用!AF31)</f>
        <v>20011120</v>
      </c>
      <c r="AG31" s="138" t="str">
        <f>IF(貼り付け用!AG31="","",貼り付け用!AG31)</f>
        <v>判明</v>
      </c>
      <c r="AH31" s="205">
        <f>IF(貼り付け用!AH31="","",貼り付け用!AH31)</f>
        <v>13020000</v>
      </c>
      <c r="AI31" s="139">
        <f>IF(貼り付け用!AI31="","",貼り付け用!AI31)</f>
        <v>67.5</v>
      </c>
      <c r="AJ31" s="136" t="str">
        <f>IF(貼り付け用!AJ31="","",貼り付け用!AJ31)</f>
        <v>㎡</v>
      </c>
      <c r="AK31" s="140">
        <f>IF(貼り付け用!AK31="","",貼り付け用!AK31)</f>
        <v>1</v>
      </c>
      <c r="AL31" s="136" t="str">
        <f>IF(貼り付け用!AL31="","",貼り付け用!AL31)</f>
        <v>倉庫・物置</v>
      </c>
      <c r="AM31" s="136" t="str">
        <f>IF(貼り付け用!AM31="","",貼り付け用!AM31)</f>
        <v>鉄骨造</v>
      </c>
      <c r="AN31" s="136" t="str">
        <f>IF(貼り付け用!AN31="","",貼り付け用!AN31)</f>
        <v>倉庫</v>
      </c>
      <c r="AO31" s="136" t="str">
        <f>IF(貼り付け用!AO31="","",貼り付け用!AO31)</f>
        <v>鉄骨造</v>
      </c>
      <c r="AP31" s="221">
        <f>IFERROR(INDEX(別紙７建物に係る構造・用途別単価!$C$5:$G$9,MATCH(貼り付け用!AN31,別紙７建物に係る構造・用途別単価!$B$5:$B$9,0),MATCH(貼り付け用!AO31,別紙７建物に係る構造・用途別単価!$C$4:$G$4,0)),"")</f>
        <v>60000</v>
      </c>
      <c r="AQ31" s="221">
        <f t="shared" si="0"/>
        <v>4050000</v>
      </c>
      <c r="AR31" s="183">
        <f t="shared" si="1"/>
        <v>13020000</v>
      </c>
      <c r="AS31" s="136" t="str">
        <f>IF(貼り付け用!AS31="","",貼り付け用!AS31)</f>
        <v>一般会計等</v>
      </c>
      <c r="AT31" s="136" t="str">
        <f>IF(貼り付け用!AT31="","",貼り付け用!AT31)</f>
        <v>一般会計</v>
      </c>
      <c r="AU31" s="136" t="str">
        <f>IF(貼り付け用!AU31="","",貼り付け用!AU31)</f>
        <v>消防費</v>
      </c>
      <c r="AV31" s="136" t="str">
        <f>IF(貼り付け用!AV31="","",貼り付け用!AV31)</f>
        <v>消防費</v>
      </c>
      <c r="AW31" s="136" t="str">
        <f>IF(貼り付け用!AW31="","",貼り付け用!AW31)</f>
        <v>消防施設費</v>
      </c>
      <c r="AX31" s="216"/>
      <c r="AY31" s="216"/>
      <c r="AZ31" s="216"/>
      <c r="BA31" s="136" t="str">
        <f>IF(貼り付け用!BA31="","",貼り付け用!BA31)</f>
        <v/>
      </c>
      <c r="BB31" s="136" t="str">
        <f>IF(貼り付け用!BB31="","",貼り付け用!BB31)</f>
        <v/>
      </c>
      <c r="BC31" s="136" t="str">
        <f>IF(貼り付け用!BC31="","",貼り付け用!BC31)</f>
        <v>未実施</v>
      </c>
      <c r="BD31" s="136" t="str">
        <f>IF(貼り付け用!BD31="","",貼り付け用!BD31)</f>
        <v>未実施</v>
      </c>
      <c r="BE31" s="183">
        <f>SUMIFS(耐用年数表!$C:$C,耐用年数表!$A:$A,集計用!AL31,耐用年数表!$B:$B,集計用!AM31)</f>
        <v>31</v>
      </c>
    </row>
    <row r="32" spans="1:57" ht="24" hidden="1" customHeight="1">
      <c r="D32" s="194"/>
      <c r="E32" s="135"/>
      <c r="F32" s="136" t="str">
        <f>IF(貼り付け用!F32="","",貼り付け用!F32)</f>
        <v>藤井地区（1-5）消防センタ－</v>
      </c>
      <c r="G32" s="136" t="str">
        <f>IF(貼り付け用!G32="","",貼り付け用!G32)</f>
        <v>建物台帳</v>
      </c>
      <c r="H32" s="215" t="str">
        <f>IF(貼り付け用!H32="","",貼り付け用!H32)</f>
        <v>15004-1</v>
      </c>
      <c r="I32" s="215" t="str">
        <f>IF(貼り付け用!I32="","",貼り付け用!I32)</f>
        <v/>
      </c>
      <c r="J32" s="215" t="str">
        <f>IF(貼り付け用!J32="","",貼り付け用!J32)</f>
        <v>藤井地区（1-5）消防センタ－</v>
      </c>
      <c r="K32" s="135" t="str">
        <f>IF(貼り付け用!K32="","",貼り付け用!K32)</f>
        <v/>
      </c>
      <c r="L32" s="144">
        <f>IF(貼り付け用!L32="","",貼り付け用!L32)</f>
        <v>26</v>
      </c>
      <c r="M32" s="192">
        <f>IFERROR(VLOOKUP(L32,コード表!$B:$G,2,FALSE),"")</f>
        <v>3210214</v>
      </c>
      <c r="N32" s="192" t="str">
        <f>IFERROR(VLOOKUP(L32,コード表!$B:$G,3,FALSE),"")</f>
        <v>下都賀郡壬生町</v>
      </c>
      <c r="O32" s="192" t="str">
        <f>IFERROR(VLOOKUP(L32,コード表!$B:$G,4,FALSE),"")</f>
        <v>ｼﾓﾂｶﾞｸﾞﾝﾐﾌﾞﾏﾁ</v>
      </c>
      <c r="P32" s="192" t="str">
        <f>IFERROR(VLOOKUP(L32,コード表!$B:$G,5,FALSE),"")</f>
        <v>壬生甲</v>
      </c>
      <c r="Q32" s="182" t="str">
        <f>IFERROR(VLOOKUP(L32,コード表!$B:$G,6,FALSE),"")</f>
        <v>ﾐﾌﾞｺｳ</v>
      </c>
      <c r="R32" s="135" t="str">
        <f>IF(貼り付け用!R32="","",貼り付け用!R32)</f>
        <v>車塚3453-5</v>
      </c>
      <c r="S32" s="135" t="str">
        <f>IF(貼り付け用!S32="","",貼り付け用!S32)</f>
        <v/>
      </c>
      <c r="T32" s="135">
        <f>IF(貼り付け用!T32="","",貼り付け用!T32)</f>
        <v>2</v>
      </c>
      <c r="U32" s="192" t="str">
        <f>IFERROR(VLOOKUP(T32,コード表!$I:$K,2,FALSE),"")</f>
        <v>総務部</v>
      </c>
      <c r="V32" s="192" t="str">
        <f>IFERROR(VLOOKUP(T32,コード表!$I:$K,3,FALSE),"")</f>
        <v>総務課</v>
      </c>
      <c r="W32" s="135" t="str">
        <f>IF(貼り付け用!W32="","",貼り付け用!W32)</f>
        <v/>
      </c>
      <c r="X32" s="182" t="str">
        <f>IFERROR(VLOOKUP(AU32,目的別資産分類変換表!$B$3:$C$16,2,FALSE),"")</f>
        <v>消防(警察)</v>
      </c>
      <c r="Y32" s="136" t="str">
        <f>IF(貼り付け用!Y32="","",貼り付け用!Y32)</f>
        <v xml:space="preserve">行政財産 </v>
      </c>
      <c r="Z32" s="136" t="str">
        <f>IF(貼り付け用!Z32="","",貼り付け用!Z32)</f>
        <v>事業用資産/建物</v>
      </c>
      <c r="AA32" s="136" t="str">
        <f>IF(貼り付け用!AA32="","",貼り付け用!AA32)</f>
        <v>自己資産（リース資産外)</v>
      </c>
      <c r="AB32" s="136" t="str">
        <f>IF(貼り付け用!AB32="","",貼り付け用!AB32)</f>
        <v>売却不可</v>
      </c>
      <c r="AC32" s="135" t="str">
        <f>IF(貼り付け用!AC32="","",貼り付け用!AC32)</f>
        <v/>
      </c>
      <c r="AD32" s="137" t="str">
        <f>IF(貼り付け用!AD32="","",貼り付け用!AD32)</f>
        <v/>
      </c>
      <c r="AE32" s="209">
        <f>IF(貼り付け用!AE32="","",貼り付け用!AE32)</f>
        <v>20000308</v>
      </c>
      <c r="AF32" s="209">
        <f>IF(貼り付け用!AF32="","",貼り付け用!AF32)</f>
        <v>20000308</v>
      </c>
      <c r="AG32" s="138" t="str">
        <f>IF(貼り付け用!AG32="","",貼り付け用!AG32)</f>
        <v>判明</v>
      </c>
      <c r="AH32" s="205">
        <f>IF(貼り付け用!AH32="","",貼り付け用!AH32)</f>
        <v>12022500</v>
      </c>
      <c r="AI32" s="139">
        <f>IF(貼り付け用!AI32="","",貼り付け用!AI32)</f>
        <v>67.5</v>
      </c>
      <c r="AJ32" s="136" t="str">
        <f>IF(貼り付け用!AJ32="","",貼り付け用!AJ32)</f>
        <v>㎡</v>
      </c>
      <c r="AK32" s="140">
        <f>IF(貼り付け用!AK32="","",貼り付け用!AK32)</f>
        <v>1</v>
      </c>
      <c r="AL32" s="136" t="str">
        <f>IF(貼り付け用!AL32="","",貼り付け用!AL32)</f>
        <v>倉庫・物置</v>
      </c>
      <c r="AM32" s="136" t="str">
        <f>IF(貼り付け用!AM32="","",貼り付け用!AM32)</f>
        <v>鉄筋コンクリート</v>
      </c>
      <c r="AN32" s="136" t="str">
        <f>IF(貼り付け用!AN32="","",貼り付け用!AN32)</f>
        <v>倉庫</v>
      </c>
      <c r="AO32" s="136" t="str">
        <f>IF(貼り付け用!AO32="","",貼り付け用!AO32)</f>
        <v>鉄筋コンクリート造</v>
      </c>
      <c r="AP32" s="221">
        <f>IFERROR(INDEX(別紙７建物に係る構造・用途別単価!$C$5:$G$9,MATCH(貼り付け用!AN32,別紙７建物に係る構造・用途別単価!$B$5:$B$9,0),MATCH(貼り付け用!AO32,別紙７建物に係る構造・用途別単価!$C$4:$G$4,0)),"")</f>
        <v>130000</v>
      </c>
      <c r="AQ32" s="221">
        <f t="shared" si="0"/>
        <v>8775000</v>
      </c>
      <c r="AR32" s="183">
        <f t="shared" si="1"/>
        <v>12022500</v>
      </c>
      <c r="AS32" s="136" t="str">
        <f>IF(貼り付け用!AS32="","",貼り付け用!AS32)</f>
        <v>一般会計等</v>
      </c>
      <c r="AT32" s="136" t="str">
        <f>IF(貼り付け用!AT32="","",貼り付け用!AT32)</f>
        <v>一般会計</v>
      </c>
      <c r="AU32" s="136" t="str">
        <f>IF(貼り付け用!AU32="","",貼り付け用!AU32)</f>
        <v>消防費</v>
      </c>
      <c r="AV32" s="136" t="str">
        <f>IF(貼り付け用!AV32="","",貼り付け用!AV32)</f>
        <v>消防費</v>
      </c>
      <c r="AW32" s="136" t="str">
        <f>IF(貼り付け用!AW32="","",貼り付け用!AW32)</f>
        <v>消防施設費</v>
      </c>
      <c r="AX32" s="216"/>
      <c r="AY32" s="216"/>
      <c r="AZ32" s="216"/>
      <c r="BA32" s="136" t="str">
        <f>IF(貼り付け用!BA32="","",貼り付け用!BA32)</f>
        <v/>
      </c>
      <c r="BB32" s="136" t="str">
        <f>IF(貼り付け用!BB32="","",貼り付け用!BB32)</f>
        <v/>
      </c>
      <c r="BC32" s="136" t="str">
        <f>IF(貼り付け用!BC32="","",貼り付け用!BC32)</f>
        <v>未実施</v>
      </c>
      <c r="BD32" s="136" t="str">
        <f>IF(貼り付け用!BD32="","",貼り付け用!BD32)</f>
        <v>未実施</v>
      </c>
      <c r="BE32" s="183">
        <f>SUMIFS(耐用年数表!$C:$C,耐用年数表!$A:$A,集計用!AL32,耐用年数表!$B:$B,集計用!AM32)</f>
        <v>38</v>
      </c>
    </row>
    <row r="33" spans="4:57" ht="24" hidden="1" customHeight="1">
      <c r="D33" s="194"/>
      <c r="E33" s="135"/>
      <c r="F33" s="136" t="str">
        <f>IF(貼り付け用!F33="","",貼り付け用!F33)</f>
        <v>上稲葉地区（2-1）消防センタ－</v>
      </c>
      <c r="G33" s="136" t="str">
        <f>IF(貼り付け用!G33="","",貼り付け用!G33)</f>
        <v>建物台帳</v>
      </c>
      <c r="H33" s="215" t="str">
        <f>IF(貼り付け用!H33="","",貼り付け用!H33)</f>
        <v>15005-2</v>
      </c>
      <c r="I33" s="215" t="str">
        <f>IF(貼り付け用!I33="","",貼り付け用!I33)</f>
        <v/>
      </c>
      <c r="J33" s="215" t="str">
        <f>IF(貼り付け用!J33="","",貼り付け用!J33)</f>
        <v>上稲葉地区（2-1）消防センタ－</v>
      </c>
      <c r="K33" s="135" t="str">
        <f>IF(貼り付け用!K33="","",貼り付け用!K33)</f>
        <v/>
      </c>
      <c r="L33" s="144">
        <f>IF(貼り付け用!L33="","",貼り付け用!L33)</f>
        <v>7</v>
      </c>
      <c r="M33" s="192">
        <f>IFERROR(VLOOKUP(L33,コード表!$B:$G,2,FALSE),"")</f>
        <v>3210236</v>
      </c>
      <c r="N33" s="192" t="str">
        <f>IFERROR(VLOOKUP(L33,コード表!$B:$G,3,FALSE),"")</f>
        <v>下都賀郡壬生町</v>
      </c>
      <c r="O33" s="192" t="str">
        <f>IFERROR(VLOOKUP(L33,コード表!$B:$G,4,FALSE),"")</f>
        <v>ｼﾓﾂｶﾞｸﾞﾝﾐﾌﾞﾏﾁ</v>
      </c>
      <c r="P33" s="192" t="str">
        <f>IFERROR(VLOOKUP(L33,コード表!$B:$G,5,FALSE),"")</f>
        <v>上稲葉</v>
      </c>
      <c r="Q33" s="182" t="str">
        <f>IFERROR(VLOOKUP(L33,コード表!$B:$G,6,FALSE),"")</f>
        <v>ｶﾐｲﾅﾊﾞ</v>
      </c>
      <c r="R33" s="135" t="str">
        <f>IF(貼り付け用!R33="","",貼り付け用!R33)</f>
        <v xml:space="preserve">権三郎内932-     </v>
      </c>
      <c r="S33" s="135" t="str">
        <f>IF(貼り付け用!S33="","",貼り付け用!S33)</f>
        <v/>
      </c>
      <c r="T33" s="135">
        <f>IF(貼り付け用!T33="","",貼り付け用!T33)</f>
        <v>2</v>
      </c>
      <c r="U33" s="192" t="str">
        <f>IFERROR(VLOOKUP(T33,コード表!$I:$K,2,FALSE),"")</f>
        <v>総務部</v>
      </c>
      <c r="V33" s="192" t="str">
        <f>IFERROR(VLOOKUP(T33,コード表!$I:$K,3,FALSE),"")</f>
        <v>総務課</v>
      </c>
      <c r="W33" s="135" t="str">
        <f>IF(貼り付け用!W33="","",貼り付け用!W33)</f>
        <v/>
      </c>
      <c r="X33" s="182" t="str">
        <f>IFERROR(VLOOKUP(AU33,目的別資産分類変換表!$B$3:$C$16,2,FALSE),"")</f>
        <v>消防(警察)</v>
      </c>
      <c r="Y33" s="136" t="str">
        <f>IF(貼り付け用!Y33="","",貼り付け用!Y33)</f>
        <v xml:space="preserve">行政財産 </v>
      </c>
      <c r="Z33" s="136" t="str">
        <f>IF(貼り付け用!Z33="","",貼り付け用!Z33)</f>
        <v>事業用資産/建物</v>
      </c>
      <c r="AA33" s="136" t="str">
        <f>IF(貼り付け用!AA33="","",貼り付け用!AA33)</f>
        <v>自己資産（リース資産外)</v>
      </c>
      <c r="AB33" s="136" t="str">
        <f>IF(貼り付け用!AB33="","",貼り付け用!AB33)</f>
        <v>売却不可</v>
      </c>
      <c r="AC33" s="135" t="str">
        <f>IF(貼り付け用!AC33="","",貼り付け用!AC33)</f>
        <v/>
      </c>
      <c r="AD33" s="137" t="str">
        <f>IF(貼り付け用!AD33="","",貼り付け用!AD33)</f>
        <v/>
      </c>
      <c r="AE33" s="209">
        <f>IF(貼り付け用!AE33="","",貼り付け用!AE33)</f>
        <v>20030228</v>
      </c>
      <c r="AF33" s="209">
        <f>IF(貼り付け用!AF33="","",貼り付け用!AF33)</f>
        <v>20030228</v>
      </c>
      <c r="AG33" s="138" t="str">
        <f>IF(貼り付け用!AG33="","",貼り付け用!AG33)</f>
        <v>判明</v>
      </c>
      <c r="AH33" s="205">
        <f>IF(貼り付け用!AH33="","",貼り付け用!AH33)</f>
        <v>11970000</v>
      </c>
      <c r="AI33" s="139">
        <f>IF(貼り付け用!AI33="","",貼り付け用!AI33)</f>
        <v>67.5</v>
      </c>
      <c r="AJ33" s="136" t="str">
        <f>IF(貼り付け用!AJ33="","",貼り付け用!AJ33)</f>
        <v>㎡</v>
      </c>
      <c r="AK33" s="140">
        <f>IF(貼り付け用!AK33="","",貼り付け用!AK33)</f>
        <v>1</v>
      </c>
      <c r="AL33" s="136" t="str">
        <f>IF(貼り付け用!AL33="","",貼り付け用!AL33)</f>
        <v>倉庫・物置</v>
      </c>
      <c r="AM33" s="136" t="str">
        <f>IF(貼り付け用!AM33="","",貼り付け用!AM33)</f>
        <v>鉄骨造</v>
      </c>
      <c r="AN33" s="136" t="str">
        <f>IF(貼り付け用!AN33="","",貼り付け用!AN33)</f>
        <v>倉庫</v>
      </c>
      <c r="AO33" s="136" t="str">
        <f>IF(貼り付け用!AO33="","",貼り付け用!AO33)</f>
        <v>鉄骨造</v>
      </c>
      <c r="AP33" s="221">
        <f>IFERROR(INDEX(別紙７建物に係る構造・用途別単価!$C$5:$G$9,MATCH(貼り付け用!AN33,別紙７建物に係る構造・用途別単価!$B$5:$B$9,0),MATCH(貼り付け用!AO33,別紙７建物に係る構造・用途別単価!$C$4:$G$4,0)),"")</f>
        <v>60000</v>
      </c>
      <c r="AQ33" s="221">
        <f t="shared" si="0"/>
        <v>4050000</v>
      </c>
      <c r="AR33" s="183">
        <f t="shared" si="1"/>
        <v>11970000</v>
      </c>
      <c r="AS33" s="136" t="str">
        <f>IF(貼り付け用!AS33="","",貼り付け用!AS33)</f>
        <v>一般会計等</v>
      </c>
      <c r="AT33" s="136" t="str">
        <f>IF(貼り付け用!AT33="","",貼り付け用!AT33)</f>
        <v>一般会計</v>
      </c>
      <c r="AU33" s="136" t="str">
        <f>IF(貼り付け用!AU33="","",貼り付け用!AU33)</f>
        <v>消防費</v>
      </c>
      <c r="AV33" s="136" t="str">
        <f>IF(貼り付け用!AV33="","",貼り付け用!AV33)</f>
        <v>消防費</v>
      </c>
      <c r="AW33" s="136" t="str">
        <f>IF(貼り付け用!AW33="","",貼り付け用!AW33)</f>
        <v>消防施設費</v>
      </c>
      <c r="AX33" s="216"/>
      <c r="AY33" s="216"/>
      <c r="AZ33" s="216"/>
      <c r="BA33" s="136" t="str">
        <f>IF(貼り付け用!BA33="","",貼り付け用!BA33)</f>
        <v/>
      </c>
      <c r="BB33" s="136" t="str">
        <f>IF(貼り付け用!BB33="","",貼り付け用!BB33)</f>
        <v/>
      </c>
      <c r="BC33" s="136" t="str">
        <f>IF(貼り付け用!BC33="","",貼り付け用!BC33)</f>
        <v>未実施</v>
      </c>
      <c r="BD33" s="136" t="str">
        <f>IF(貼り付け用!BD33="","",貼り付け用!BD33)</f>
        <v>未実施</v>
      </c>
      <c r="BE33" s="183">
        <f>SUMIFS(耐用年数表!$C:$C,耐用年数表!$A:$A,集計用!AL33,耐用年数表!$B:$B,集計用!AM33)</f>
        <v>31</v>
      </c>
    </row>
    <row r="34" spans="4:57" ht="24" customHeight="1">
      <c r="D34" s="194"/>
      <c r="E34" s="135"/>
      <c r="F34" s="136" t="str">
        <f>IF(貼り付け用!F34="","",貼り付け用!F34)</f>
        <v>七ツ石地区（2-2）消防センタ－</v>
      </c>
      <c r="G34" s="136" t="str">
        <f>IF(貼り付け用!G34="","",貼り付け用!G34)</f>
        <v>建物台帳</v>
      </c>
      <c r="H34" s="215" t="str">
        <f>IF(貼り付け用!H34="","",貼り付け用!H34)</f>
        <v>15006-1</v>
      </c>
      <c r="I34" s="215" t="str">
        <f>IF(貼り付け用!I34="","",貼り付け用!I34)</f>
        <v/>
      </c>
      <c r="J34" s="215" t="str">
        <f>IF(貼り付け用!J34="","",貼り付け用!J34)</f>
        <v>七ツ石地区（2-2）消防センタ－</v>
      </c>
      <c r="K34" s="135" t="str">
        <f>IF(貼り付け用!K34="","",貼り付け用!K34)</f>
        <v/>
      </c>
      <c r="L34" s="144">
        <f>IF(貼り付け用!L34="","",貼り付け用!L34)</f>
        <v>20</v>
      </c>
      <c r="M34" s="192">
        <f>IFERROR(VLOOKUP(L34,コード表!$B:$G,2,FALSE),"")</f>
        <v>3210235</v>
      </c>
      <c r="N34" s="192" t="str">
        <f>IFERROR(VLOOKUP(L34,コード表!$B:$G,3,FALSE),"")</f>
        <v>下都賀郡壬生町</v>
      </c>
      <c r="O34" s="192" t="str">
        <f>IFERROR(VLOOKUP(L34,コード表!$B:$G,4,FALSE),"")</f>
        <v>ｼﾓﾂｶﾞｸﾞﾝﾐﾌﾞﾏﾁ</v>
      </c>
      <c r="P34" s="192" t="str">
        <f>IFERROR(VLOOKUP(L34,コード表!$B:$G,5,FALSE),"")</f>
        <v>七ツ石</v>
      </c>
      <c r="Q34" s="182" t="str">
        <f>IFERROR(VLOOKUP(L34,コード表!$B:$G,6,FALSE),"")</f>
        <v>ﾅﾅﾂｲｼ</v>
      </c>
      <c r="R34" s="135">
        <f>IF(貼り付け用!R34="","",貼り付け用!R34)</f>
        <v>785</v>
      </c>
      <c r="S34" s="135" t="str">
        <f>IF(貼り付け用!S34="","",貼り付け用!S34)</f>
        <v/>
      </c>
      <c r="T34" s="135">
        <f>IF(貼り付け用!T34="","",貼り付け用!T34)</f>
        <v>2</v>
      </c>
      <c r="U34" s="192" t="str">
        <f>IFERROR(VLOOKUP(T34,コード表!$I:$K,2,FALSE),"")</f>
        <v>総務部</v>
      </c>
      <c r="V34" s="192" t="str">
        <f>IFERROR(VLOOKUP(T34,コード表!$I:$K,3,FALSE),"")</f>
        <v>総務課</v>
      </c>
      <c r="W34" s="135" t="str">
        <f>IF(貼り付け用!W34="","",貼り付け用!W34)</f>
        <v/>
      </c>
      <c r="X34" s="182" t="str">
        <f>IFERROR(VLOOKUP(AU34,目的別資産分類変換表!$B$3:$C$16,2,FALSE),"")</f>
        <v>消防(警察)</v>
      </c>
      <c r="Y34" s="136" t="str">
        <f>IF(貼り付け用!Y34="","",貼り付け用!Y34)</f>
        <v xml:space="preserve">行政財産 </v>
      </c>
      <c r="Z34" s="136" t="str">
        <f>IF(貼り付け用!Z34="","",貼り付け用!Z34)</f>
        <v>事業用資産/建物</v>
      </c>
      <c r="AA34" s="136" t="str">
        <f>IF(貼り付け用!AA34="","",貼り付け用!AA34)</f>
        <v>自己資産（リース資産外)</v>
      </c>
      <c r="AB34" s="136" t="str">
        <f>IF(貼り付け用!AB34="","",貼り付け用!AB34)</f>
        <v>売却不可</v>
      </c>
      <c r="AC34" s="135" t="str">
        <f>IF(貼り付け用!AC34="","",貼り付け用!AC34)</f>
        <v/>
      </c>
      <c r="AD34" s="137" t="str">
        <f>IF(貼り付け用!AD34="","",貼り付け用!AD34)</f>
        <v/>
      </c>
      <c r="AE34" s="209">
        <f>IF(貼り付け用!AE34="","",貼り付け用!AE34)</f>
        <v>19000401</v>
      </c>
      <c r="AF34" s="209">
        <f>IF(貼り付け用!AF34="","",貼り付け用!AF34)</f>
        <v>19000401</v>
      </c>
      <c r="AG34" s="138" t="str">
        <f>IF(貼り付け用!AG34="","",貼り付け用!AG34)</f>
        <v>不明</v>
      </c>
      <c r="AH34" s="205" t="str">
        <f>IF(貼り付け用!AH34="","",貼り付け用!AH34)</f>
        <v/>
      </c>
      <c r="AI34" s="139">
        <f>IF(貼り付け用!AI34="","",貼り付け用!AI34)</f>
        <v>67.5</v>
      </c>
      <c r="AJ34" s="136" t="str">
        <f>IF(貼り付け用!AJ34="","",貼り付け用!AJ34)</f>
        <v>㎡</v>
      </c>
      <c r="AK34" s="140">
        <f>IF(貼り付け用!AK34="","",貼り付け用!AK34)</f>
        <v>2</v>
      </c>
      <c r="AL34" s="136" t="str">
        <f>IF(貼り付け用!AL34="","",貼り付け用!AL34)</f>
        <v>倉庫・物置</v>
      </c>
      <c r="AM34" s="136" t="str">
        <f>IF(貼り付け用!AM34="","",貼り付け用!AM34)</f>
        <v>鉄骨造</v>
      </c>
      <c r="AN34" s="136" t="str">
        <f>IF(貼り付け用!AN34="","",貼り付け用!AN34)</f>
        <v>倉庫</v>
      </c>
      <c r="AO34" s="136" t="str">
        <f>IF(貼り付け用!AO34="","",貼り付け用!AO34)</f>
        <v>鉄骨造</v>
      </c>
      <c r="AP34" s="221">
        <f>IFERROR(INDEX(別紙７建物に係る構造・用途別単価!$C$5:$G$9,MATCH(貼り付け用!AN34,別紙７建物に係る構造・用途別単価!$B$5:$B$9,0),MATCH(貼り付け用!AO34,別紙７建物に係る構造・用途別単価!$C$4:$G$4,0)),"")</f>
        <v>60000</v>
      </c>
      <c r="AQ34" s="221">
        <f t="shared" si="0"/>
        <v>4050000</v>
      </c>
      <c r="AR34" s="183">
        <f t="shared" si="1"/>
        <v>4050000</v>
      </c>
      <c r="AS34" s="136" t="str">
        <f>IF(貼り付け用!AS34="","",貼り付け用!AS34)</f>
        <v>一般会計等</v>
      </c>
      <c r="AT34" s="136" t="str">
        <f>IF(貼り付け用!AT34="","",貼り付け用!AT34)</f>
        <v>一般会計</v>
      </c>
      <c r="AU34" s="136" t="str">
        <f>IF(貼り付け用!AU34="","",貼り付け用!AU34)</f>
        <v>消防費</v>
      </c>
      <c r="AV34" s="136" t="str">
        <f>IF(貼り付け用!AV34="","",貼り付け用!AV34)</f>
        <v>消防費</v>
      </c>
      <c r="AW34" s="136" t="str">
        <f>IF(貼り付け用!AW34="","",貼り付け用!AW34)</f>
        <v>消防施設費</v>
      </c>
      <c r="AX34" s="216"/>
      <c r="AY34" s="216"/>
      <c r="AZ34" s="216"/>
      <c r="BA34" s="136" t="str">
        <f>IF(貼り付け用!BA34="","",貼り付け用!BA34)</f>
        <v/>
      </c>
      <c r="BB34" s="136" t="str">
        <f>IF(貼り付け用!BB34="","",貼り付け用!BB34)</f>
        <v/>
      </c>
      <c r="BC34" s="136" t="str">
        <f>IF(貼り付け用!BC34="","",貼り付け用!BC34)</f>
        <v>未実施</v>
      </c>
      <c r="BD34" s="136" t="str">
        <f>IF(貼り付け用!BD34="","",貼り付け用!BD34)</f>
        <v>未実施</v>
      </c>
      <c r="BE34" s="183">
        <f>SUMIFS(耐用年数表!$C:$C,耐用年数表!$A:$A,集計用!AL34,耐用年数表!$B:$B,集計用!AM34)</f>
        <v>31</v>
      </c>
    </row>
    <row r="35" spans="4:57" ht="24" hidden="1" customHeight="1">
      <c r="D35" s="194"/>
      <c r="E35" s="135"/>
      <c r="F35" s="136" t="str">
        <f>IF(貼り付け用!F35="","",貼り付け用!F35)</f>
        <v>羽生田地区（2-3）消防センタ－</v>
      </c>
      <c r="G35" s="136" t="str">
        <f>IF(貼り付け用!G35="","",貼り付け用!G35)</f>
        <v>建物台帳</v>
      </c>
      <c r="H35" s="215" t="str">
        <f>IF(貼り付け用!H35="","",貼り付け用!H35)</f>
        <v>15007-2</v>
      </c>
      <c r="I35" s="215" t="str">
        <f>IF(貼り付け用!I35="","",貼り付け用!I35)</f>
        <v/>
      </c>
      <c r="J35" s="215" t="str">
        <f>IF(貼り付け用!J35="","",貼り付け用!J35)</f>
        <v>羽生田地区（2-3）消防センタ－</v>
      </c>
      <c r="K35" s="135" t="str">
        <f>IF(貼り付け用!K35="","",貼り付け用!K35)</f>
        <v/>
      </c>
      <c r="L35" s="144">
        <f>IF(貼り付け用!L35="","",貼り付け用!L35)</f>
        <v>21</v>
      </c>
      <c r="M35" s="192">
        <f>IFERROR(VLOOKUP(L35,コード表!$B:$G,2,FALSE),"")</f>
        <v>3210234</v>
      </c>
      <c r="N35" s="192" t="str">
        <f>IFERROR(VLOOKUP(L35,コード表!$B:$G,3,FALSE),"")</f>
        <v>下都賀郡壬生町</v>
      </c>
      <c r="O35" s="192" t="str">
        <f>IFERROR(VLOOKUP(L35,コード表!$B:$G,4,FALSE),"")</f>
        <v>ｼﾓﾂｶﾞｸﾞﾝﾐﾌﾞﾏﾁ</v>
      </c>
      <c r="P35" s="192" t="str">
        <f>IFERROR(VLOOKUP(L35,コード表!$B:$G,5,FALSE),"")</f>
        <v>羽生田</v>
      </c>
      <c r="Q35" s="182" t="str">
        <f>IFERROR(VLOOKUP(L35,コード表!$B:$G,6,FALSE),"")</f>
        <v>ﾊﾆｭｳﾀﾞ</v>
      </c>
      <c r="R35" s="135" t="str">
        <f>IF(貼り付け用!R35="","",貼り付け用!R35)</f>
        <v>下り2148-8</v>
      </c>
      <c r="S35" s="135" t="str">
        <f>IF(貼り付け用!S35="","",貼り付け用!S35)</f>
        <v/>
      </c>
      <c r="T35" s="135">
        <f>IF(貼り付け用!T35="","",貼り付け用!T35)</f>
        <v>2</v>
      </c>
      <c r="U35" s="192" t="str">
        <f>IFERROR(VLOOKUP(T35,コード表!$I:$K,2,FALSE),"")</f>
        <v>総務部</v>
      </c>
      <c r="V35" s="192" t="str">
        <f>IFERROR(VLOOKUP(T35,コード表!$I:$K,3,FALSE),"")</f>
        <v>総務課</v>
      </c>
      <c r="W35" s="135" t="str">
        <f>IF(貼り付け用!W35="","",貼り付け用!W35)</f>
        <v/>
      </c>
      <c r="X35" s="182" t="str">
        <f>IFERROR(VLOOKUP(AU35,目的別資産分類変換表!$B$3:$C$16,2,FALSE),"")</f>
        <v>消防(警察)</v>
      </c>
      <c r="Y35" s="136" t="str">
        <f>IF(貼り付け用!Y35="","",貼り付け用!Y35)</f>
        <v xml:space="preserve">行政財産 </v>
      </c>
      <c r="Z35" s="136" t="str">
        <f>IF(貼り付け用!Z35="","",貼り付け用!Z35)</f>
        <v>事業用資産/建物</v>
      </c>
      <c r="AA35" s="136" t="str">
        <f>IF(貼り付け用!AA35="","",貼り付け用!AA35)</f>
        <v>自己資産（リース資産外)</v>
      </c>
      <c r="AB35" s="136" t="str">
        <f>IF(貼り付け用!AB35="","",貼り付け用!AB35)</f>
        <v>売却不可</v>
      </c>
      <c r="AC35" s="135" t="str">
        <f>IF(貼り付け用!AC35="","",貼り付け用!AC35)</f>
        <v/>
      </c>
      <c r="AD35" s="137" t="str">
        <f>IF(貼り付け用!AD35="","",貼り付け用!AD35)</f>
        <v/>
      </c>
      <c r="AE35" s="209">
        <f>IF(貼り付け用!AE35="","",貼り付け用!AE35)</f>
        <v>20011120</v>
      </c>
      <c r="AF35" s="209">
        <f>IF(貼り付け用!AF35="","",貼り付け用!AF35)</f>
        <v>20011120</v>
      </c>
      <c r="AG35" s="138" t="str">
        <f>IF(貼り付け用!AG35="","",貼り付け用!AG35)</f>
        <v>判明</v>
      </c>
      <c r="AH35" s="205">
        <f>IF(貼り付け用!AH35="","",貼り付け用!AH35)</f>
        <v>12337500</v>
      </c>
      <c r="AI35" s="139">
        <f>IF(貼り付け用!AI35="","",貼り付け用!AI35)</f>
        <v>67.5</v>
      </c>
      <c r="AJ35" s="136" t="str">
        <f>IF(貼り付け用!AJ35="","",貼り付け用!AJ35)</f>
        <v>㎡</v>
      </c>
      <c r="AK35" s="140">
        <f>IF(貼り付け用!AK35="","",貼り付け用!AK35)</f>
        <v>2</v>
      </c>
      <c r="AL35" s="136" t="str">
        <f>IF(貼り付け用!AL35="","",貼り付け用!AL35)</f>
        <v>倉庫・物置</v>
      </c>
      <c r="AM35" s="136" t="str">
        <f>IF(貼り付け用!AM35="","",貼り付け用!AM35)</f>
        <v>鉄骨造</v>
      </c>
      <c r="AN35" s="136" t="str">
        <f>IF(貼り付け用!AN35="","",貼り付け用!AN35)</f>
        <v>倉庫</v>
      </c>
      <c r="AO35" s="136" t="str">
        <f>IF(貼り付け用!AO35="","",貼り付け用!AO35)</f>
        <v>鉄骨造</v>
      </c>
      <c r="AP35" s="221">
        <f>IFERROR(INDEX(別紙７建物に係る構造・用途別単価!$C$5:$G$9,MATCH(貼り付け用!AN35,別紙７建物に係る構造・用途別単価!$B$5:$B$9,0),MATCH(貼り付け用!AO35,別紙７建物に係る構造・用途別単価!$C$4:$G$4,0)),"")</f>
        <v>60000</v>
      </c>
      <c r="AQ35" s="221">
        <f t="shared" si="0"/>
        <v>4050000</v>
      </c>
      <c r="AR35" s="183">
        <f t="shared" si="1"/>
        <v>12337500</v>
      </c>
      <c r="AS35" s="136" t="str">
        <f>IF(貼り付け用!AS35="","",貼り付け用!AS35)</f>
        <v>一般会計等</v>
      </c>
      <c r="AT35" s="136" t="str">
        <f>IF(貼り付け用!AT35="","",貼り付け用!AT35)</f>
        <v>一般会計</v>
      </c>
      <c r="AU35" s="136" t="str">
        <f>IF(貼り付け用!AU35="","",貼り付け用!AU35)</f>
        <v>消防費</v>
      </c>
      <c r="AV35" s="136" t="str">
        <f>IF(貼り付け用!AV35="","",貼り付け用!AV35)</f>
        <v>消防費</v>
      </c>
      <c r="AW35" s="136" t="str">
        <f>IF(貼り付け用!AW35="","",貼り付け用!AW35)</f>
        <v>消防施設費</v>
      </c>
      <c r="AX35" s="216"/>
      <c r="AY35" s="216"/>
      <c r="AZ35" s="216"/>
      <c r="BA35" s="136" t="str">
        <f>IF(貼り付け用!BA35="","",貼り付け用!BA35)</f>
        <v/>
      </c>
      <c r="BB35" s="136" t="str">
        <f>IF(貼り付け用!BB35="","",貼り付け用!BB35)</f>
        <v/>
      </c>
      <c r="BC35" s="136" t="str">
        <f>IF(貼り付け用!BC35="","",貼り付け用!BC35)</f>
        <v>未実施</v>
      </c>
      <c r="BD35" s="136" t="str">
        <f>IF(貼り付け用!BD35="","",貼り付け用!BD35)</f>
        <v>未実施</v>
      </c>
      <c r="BE35" s="183">
        <f>SUMIFS(耐用年数表!$C:$C,耐用年数表!$A:$A,集計用!AL35,耐用年数表!$B:$B,集計用!AM35)</f>
        <v>31</v>
      </c>
    </row>
    <row r="36" spans="4:57" ht="24" hidden="1" customHeight="1">
      <c r="D36" s="194"/>
      <c r="E36" s="135"/>
      <c r="F36" s="136" t="str">
        <f>IF(貼り付け用!F36="","",貼り付け用!F36)</f>
        <v>福和田地区（2-4）消防センタ－詰所</v>
      </c>
      <c r="G36" s="136" t="str">
        <f>IF(貼り付け用!G36="","",貼り付け用!G36)</f>
        <v>建物台帳</v>
      </c>
      <c r="H36" s="215" t="str">
        <f>IF(貼り付け用!H36="","",貼り付け用!H36)</f>
        <v>15008-1</v>
      </c>
      <c r="I36" s="215" t="str">
        <f>IF(貼り付け用!I36="","",貼り付け用!I36)</f>
        <v/>
      </c>
      <c r="J36" s="215" t="str">
        <f>IF(貼り付け用!J36="","",貼り付け用!J36)</f>
        <v>福和田地区（2-4）消防センタ－詰所</v>
      </c>
      <c r="K36" s="135" t="str">
        <f>IF(貼り付け用!K36="","",貼り付け用!K36)</f>
        <v/>
      </c>
      <c r="L36" s="144">
        <f>IF(貼り付け用!L36="","",貼り付け用!L36)</f>
        <v>22</v>
      </c>
      <c r="M36" s="192">
        <f>IFERROR(VLOOKUP(L36,コード表!$B:$G,2,FALSE),"")</f>
        <v>3210219</v>
      </c>
      <c r="N36" s="192" t="str">
        <f>IFERROR(VLOOKUP(L36,コード表!$B:$G,3,FALSE),"")</f>
        <v>下都賀郡壬生町</v>
      </c>
      <c r="O36" s="192" t="str">
        <f>IFERROR(VLOOKUP(L36,コード表!$B:$G,4,FALSE),"")</f>
        <v>ｼﾓﾂｶﾞｸﾞﾝﾐﾌﾞﾏﾁ</v>
      </c>
      <c r="P36" s="192" t="str">
        <f>IFERROR(VLOOKUP(L36,コード表!$B:$G,5,FALSE),"")</f>
        <v>福和田</v>
      </c>
      <c r="Q36" s="182" t="str">
        <f>IFERROR(VLOOKUP(L36,コード表!$B:$G,6,FALSE),"")</f>
        <v>ﾌｸﾜﾀﾞ</v>
      </c>
      <c r="R36" s="135" t="str">
        <f>IF(貼り付け用!R36="","",貼り付け用!R36)</f>
        <v>1003-1</v>
      </c>
      <c r="S36" s="135" t="str">
        <f>IF(貼り付け用!S36="","",貼り付け用!S36)</f>
        <v/>
      </c>
      <c r="T36" s="135">
        <f>IF(貼り付け用!T36="","",貼り付け用!T36)</f>
        <v>2</v>
      </c>
      <c r="U36" s="192" t="str">
        <f>IFERROR(VLOOKUP(T36,コード表!$I:$K,2,FALSE),"")</f>
        <v>総務部</v>
      </c>
      <c r="V36" s="192" t="str">
        <f>IFERROR(VLOOKUP(T36,コード表!$I:$K,3,FALSE),"")</f>
        <v>総務課</v>
      </c>
      <c r="W36" s="135" t="str">
        <f>IF(貼り付け用!W36="","",貼り付け用!W36)</f>
        <v/>
      </c>
      <c r="X36" s="182" t="str">
        <f>IFERROR(VLOOKUP(AU36,目的別資産分類変換表!$B$3:$C$16,2,FALSE),"")</f>
        <v>消防(警察)</v>
      </c>
      <c r="Y36" s="136" t="str">
        <f>IF(貼り付け用!Y36="","",貼り付け用!Y36)</f>
        <v xml:space="preserve">行政財産 </v>
      </c>
      <c r="Z36" s="136" t="str">
        <f>IF(貼り付け用!Z36="","",貼り付け用!Z36)</f>
        <v>事業用資産/建物</v>
      </c>
      <c r="AA36" s="136" t="str">
        <f>IF(貼り付け用!AA36="","",貼り付け用!AA36)</f>
        <v>自己資産（リース資産外)</v>
      </c>
      <c r="AB36" s="136" t="str">
        <f>IF(貼り付け用!AB36="","",貼り付け用!AB36)</f>
        <v>売却不可</v>
      </c>
      <c r="AC36" s="135" t="str">
        <f>IF(貼り付け用!AC36="","",貼り付け用!AC36)</f>
        <v/>
      </c>
      <c r="AD36" s="137" t="str">
        <f>IF(貼り付け用!AD36="","",貼り付け用!AD36)</f>
        <v/>
      </c>
      <c r="AE36" s="209">
        <f>IF(貼り付け用!AE36="","",貼り付け用!AE36)</f>
        <v>19960305</v>
      </c>
      <c r="AF36" s="209">
        <f>IF(貼り付け用!AF36="","",貼り付け用!AF36)</f>
        <v>19960305</v>
      </c>
      <c r="AG36" s="138" t="str">
        <f>IF(貼り付け用!AG36="","",貼り付け用!AG36)</f>
        <v>不明</v>
      </c>
      <c r="AH36" s="205" t="str">
        <f>IF(貼り付け用!AH36="","",貼り付け用!AH36)</f>
        <v/>
      </c>
      <c r="AI36" s="139">
        <f>IF(貼り付け用!AI36="","",貼り付け用!AI36)</f>
        <v>24.84</v>
      </c>
      <c r="AJ36" s="136" t="str">
        <f>IF(貼り付け用!AJ36="","",貼り付け用!AJ36)</f>
        <v>㎡</v>
      </c>
      <c r="AK36" s="140">
        <f>IF(貼り付け用!AK36="","",貼り付け用!AK36)</f>
        <v>1</v>
      </c>
      <c r="AL36" s="136" t="str">
        <f>IF(貼り付け用!AL36="","",貼り付け用!AL36)</f>
        <v>倉庫・物置</v>
      </c>
      <c r="AM36" s="136" t="str">
        <f>IF(貼り付け用!AM36="","",貼り付け用!AM36)</f>
        <v>木造</v>
      </c>
      <c r="AN36" s="136" t="str">
        <f>IF(貼り付け用!AN36="","",貼り付け用!AN36)</f>
        <v>倉庫</v>
      </c>
      <c r="AO36" s="136" t="str">
        <f>IF(貼り付け用!AO36="","",貼り付け用!AO36)</f>
        <v>鉄骨造</v>
      </c>
      <c r="AP36" s="221">
        <f>IFERROR(INDEX(別紙７建物に係る構造・用途別単価!$C$5:$G$9,MATCH(貼り付け用!AN36,別紙７建物に係る構造・用途別単価!$B$5:$B$9,0),MATCH(貼り付け用!AO36,別紙７建物に係る構造・用途別単価!$C$4:$G$4,0)),"")</f>
        <v>60000</v>
      </c>
      <c r="AQ36" s="221">
        <f t="shared" si="0"/>
        <v>1490400</v>
      </c>
      <c r="AR36" s="183">
        <f t="shared" si="1"/>
        <v>1490400</v>
      </c>
      <c r="AS36" s="136" t="str">
        <f>IF(貼り付け用!AS36="","",貼り付け用!AS36)</f>
        <v>一般会計等</v>
      </c>
      <c r="AT36" s="136" t="str">
        <f>IF(貼り付け用!AT36="","",貼り付け用!AT36)</f>
        <v>一般会計</v>
      </c>
      <c r="AU36" s="136" t="str">
        <f>IF(貼り付け用!AU36="","",貼り付け用!AU36)</f>
        <v>消防費</v>
      </c>
      <c r="AV36" s="136" t="str">
        <f>IF(貼り付け用!AV36="","",貼り付け用!AV36)</f>
        <v>消防費</v>
      </c>
      <c r="AW36" s="136" t="str">
        <f>IF(貼り付け用!AW36="","",貼り付け用!AW36)</f>
        <v>消防施設費</v>
      </c>
      <c r="AX36" s="216"/>
      <c r="AY36" s="216"/>
      <c r="AZ36" s="216"/>
      <c r="BA36" s="136" t="str">
        <f>IF(貼り付け用!BA36="","",貼り付け用!BA36)</f>
        <v/>
      </c>
      <c r="BB36" s="136" t="str">
        <f>IF(貼り付け用!BB36="","",貼り付け用!BB36)</f>
        <v/>
      </c>
      <c r="BC36" s="136" t="str">
        <f>IF(貼り付け用!BC36="","",貼り付け用!BC36)</f>
        <v>未実施</v>
      </c>
      <c r="BD36" s="136" t="str">
        <f>IF(貼り付け用!BD36="","",貼り付け用!BD36)</f>
        <v>未実施</v>
      </c>
      <c r="BE36" s="183">
        <f>SUMIFS(耐用年数表!$C:$C,耐用年数表!$A:$A,集計用!AL36,耐用年数表!$B:$B,集計用!AM36)</f>
        <v>15</v>
      </c>
    </row>
    <row r="37" spans="4:57" ht="24" hidden="1" customHeight="1">
      <c r="D37" s="194"/>
      <c r="E37" s="135"/>
      <c r="F37" s="136" t="str">
        <f>IF(貼り付け用!F37="","",貼り付け用!F37)</f>
        <v>福和田地区（2-4）消防センタ－</v>
      </c>
      <c r="G37" s="136" t="str">
        <f>IF(貼り付け用!G37="","",貼り付け用!G37)</f>
        <v>建物台帳</v>
      </c>
      <c r="H37" s="215" t="str">
        <f>IF(貼り付け用!H37="","",貼り付け用!H37)</f>
        <v>15018-1</v>
      </c>
      <c r="I37" s="215" t="str">
        <f>IF(貼り付け用!I37="","",貼り付け用!I37)</f>
        <v/>
      </c>
      <c r="J37" s="215" t="str">
        <f>IF(貼り付け用!J37="","",貼り付け用!J37)</f>
        <v>福和田地区（2-4）消防センタ－</v>
      </c>
      <c r="K37" s="135" t="str">
        <f>IF(貼り付け用!K37="","",貼り付け用!K37)</f>
        <v/>
      </c>
      <c r="L37" s="144">
        <f>IF(貼り付け用!L37="","",貼り付け用!L37)</f>
        <v>22</v>
      </c>
      <c r="M37" s="192">
        <f>IFERROR(VLOOKUP(L37,コード表!$B:$G,2,FALSE),"")</f>
        <v>3210219</v>
      </c>
      <c r="N37" s="192" t="str">
        <f>IFERROR(VLOOKUP(L37,コード表!$B:$G,3,FALSE),"")</f>
        <v>下都賀郡壬生町</v>
      </c>
      <c r="O37" s="192" t="str">
        <f>IFERROR(VLOOKUP(L37,コード表!$B:$G,4,FALSE),"")</f>
        <v>ｼﾓﾂｶﾞｸﾞﾝﾐﾌﾞﾏﾁ</v>
      </c>
      <c r="P37" s="192" t="str">
        <f>IFERROR(VLOOKUP(L37,コード表!$B:$G,5,FALSE),"")</f>
        <v>福和田</v>
      </c>
      <c r="Q37" s="182" t="str">
        <f>IFERROR(VLOOKUP(L37,コード表!$B:$G,6,FALSE),"")</f>
        <v>ﾌｸﾜﾀﾞ</v>
      </c>
      <c r="R37" s="135" t="str">
        <f>IF(貼り付け用!R37="","",貼り付け用!R37)</f>
        <v>1001-13</v>
      </c>
      <c r="S37" s="135" t="str">
        <f>IF(貼り付け用!S37="","",貼り付け用!S37)</f>
        <v/>
      </c>
      <c r="T37" s="135">
        <f>IF(貼り付け用!T37="","",貼り付け用!T37)</f>
        <v>2</v>
      </c>
      <c r="U37" s="192" t="str">
        <f>IFERROR(VLOOKUP(T37,コード表!$I:$K,2,FALSE),"")</f>
        <v>総務部</v>
      </c>
      <c r="V37" s="192" t="str">
        <f>IFERROR(VLOOKUP(T37,コード表!$I:$K,3,FALSE),"")</f>
        <v>総務課</v>
      </c>
      <c r="W37" s="135" t="str">
        <f>IF(貼り付け用!W37="","",貼り付け用!W37)</f>
        <v/>
      </c>
      <c r="X37" s="182" t="str">
        <f>IFERROR(VLOOKUP(AU37,目的別資産分類変換表!$B$3:$C$16,2,FALSE),"")</f>
        <v>消防(警察)</v>
      </c>
      <c r="Y37" s="136" t="str">
        <f>IF(貼り付け用!Y37="","",貼り付け用!Y37)</f>
        <v xml:space="preserve">行政財産 </v>
      </c>
      <c r="Z37" s="136" t="str">
        <f>IF(貼り付け用!Z37="","",貼り付け用!Z37)</f>
        <v>事業用資産/建物</v>
      </c>
      <c r="AA37" s="136" t="str">
        <f>IF(貼り付け用!AA37="","",貼り付け用!AA37)</f>
        <v>自己資産（リース資産外)</v>
      </c>
      <c r="AB37" s="136" t="str">
        <f>IF(貼り付け用!AB37="","",貼り付け用!AB37)</f>
        <v>売却不可</v>
      </c>
      <c r="AC37" s="135" t="str">
        <f>IF(貼り付け用!AC37="","",貼り付け用!AC37)</f>
        <v/>
      </c>
      <c r="AD37" s="137" t="str">
        <f>IF(貼り付け用!AD37="","",貼り付け用!AD37)</f>
        <v/>
      </c>
      <c r="AE37" s="209">
        <f>IF(貼り付け用!AE37="","",貼り付け用!AE37)</f>
        <v>20140316</v>
      </c>
      <c r="AF37" s="209">
        <f>IF(貼り付け用!AF37="","",貼り付け用!AF37)</f>
        <v>20140316</v>
      </c>
      <c r="AG37" s="138" t="str">
        <f>IF(貼り付け用!AG37="","",貼り付け用!AG37)</f>
        <v>判明</v>
      </c>
      <c r="AH37" s="205">
        <f>IF(貼り付け用!AH37="","",貼り付け用!AH37)</f>
        <v>20265000</v>
      </c>
      <c r="AI37" s="139">
        <f>IF(貼り付け用!AI37="","",貼り付け用!AI37)</f>
        <v>91.2</v>
      </c>
      <c r="AJ37" s="136" t="str">
        <f>IF(貼り付け用!AJ37="","",貼り付け用!AJ37)</f>
        <v>㎡</v>
      </c>
      <c r="AK37" s="140">
        <f>IF(貼り付け用!AK37="","",貼り付け用!AK37)</f>
        <v>2</v>
      </c>
      <c r="AL37" s="136" t="str">
        <f>IF(貼り付け用!AL37="","",貼り付け用!AL37)</f>
        <v>倉庫・物置</v>
      </c>
      <c r="AM37" s="136" t="str">
        <f>IF(貼り付け用!AM37="","",貼り付け用!AM37)</f>
        <v>鉄骨造</v>
      </c>
      <c r="AN37" s="136" t="str">
        <f>IF(貼り付け用!AN37="","",貼り付け用!AN37)</f>
        <v>倉庫</v>
      </c>
      <c r="AO37" s="136" t="str">
        <f>IF(貼り付け用!AO37="","",貼り付け用!AO37)</f>
        <v>鉄骨造</v>
      </c>
      <c r="AP37" s="221">
        <f>IFERROR(INDEX(別紙７建物に係る構造・用途別単価!$C$5:$G$9,MATCH(貼り付け用!AN37,別紙７建物に係る構造・用途別単価!$B$5:$B$9,0),MATCH(貼り付け用!AO37,別紙７建物に係る構造・用途別単価!$C$4:$G$4,0)),"")</f>
        <v>60000</v>
      </c>
      <c r="AQ37" s="221">
        <f t="shared" si="0"/>
        <v>5472000</v>
      </c>
      <c r="AR37" s="183">
        <f t="shared" si="1"/>
        <v>20265000</v>
      </c>
      <c r="AS37" s="136" t="str">
        <f>IF(貼り付け用!AS37="","",貼り付け用!AS37)</f>
        <v>一般会計等</v>
      </c>
      <c r="AT37" s="136" t="str">
        <f>IF(貼り付け用!AT37="","",貼り付け用!AT37)</f>
        <v>一般会計</v>
      </c>
      <c r="AU37" s="136" t="str">
        <f>IF(貼り付け用!AU37="","",貼り付け用!AU37)</f>
        <v>消防費</v>
      </c>
      <c r="AV37" s="136" t="str">
        <f>IF(貼り付け用!AV37="","",貼り付け用!AV37)</f>
        <v>消防費</v>
      </c>
      <c r="AW37" s="136" t="str">
        <f>IF(貼り付け用!AW37="","",貼り付け用!AW37)</f>
        <v>消防施設費</v>
      </c>
      <c r="AX37" s="216"/>
      <c r="AY37" s="216"/>
      <c r="AZ37" s="216"/>
      <c r="BA37" s="136" t="str">
        <f>IF(貼り付け用!BA37="","",貼り付け用!BA37)</f>
        <v/>
      </c>
      <c r="BB37" s="136" t="str">
        <f>IF(貼り付け用!BB37="","",貼り付け用!BB37)</f>
        <v/>
      </c>
      <c r="BC37" s="136" t="str">
        <f>IF(貼り付け用!BC37="","",貼り付け用!BC37)</f>
        <v>未実施</v>
      </c>
      <c r="BD37" s="136" t="str">
        <f>IF(貼り付け用!BD37="","",貼り付け用!BD37)</f>
        <v>未実施</v>
      </c>
      <c r="BE37" s="183">
        <f>SUMIFS(耐用年数表!$C:$C,耐用年数表!$A:$A,集計用!AL37,耐用年数表!$B:$B,集計用!AM37)</f>
        <v>31</v>
      </c>
    </row>
    <row r="38" spans="4:57" ht="24" hidden="1" customHeight="1">
      <c r="D38" s="194"/>
      <c r="E38" s="135"/>
      <c r="F38" s="136" t="str">
        <f>IF(貼り付け用!F38="","",貼り付け用!F38)</f>
        <v>下稲葉地区（2-5）消防センタ－</v>
      </c>
      <c r="G38" s="136" t="str">
        <f>IF(貼り付け用!G38="","",貼り付け用!G38)</f>
        <v>建物台帳</v>
      </c>
      <c r="H38" s="215" t="str">
        <f>IF(貼り付け用!H38="","",貼り付け用!H38)</f>
        <v>15009-1</v>
      </c>
      <c r="I38" s="215" t="str">
        <f>IF(貼り付け用!I38="","",貼り付け用!I38)</f>
        <v/>
      </c>
      <c r="J38" s="215" t="str">
        <f>IF(貼り付け用!J38="","",貼り付け用!J38)</f>
        <v>下稲葉地区（2-5）消防センタ－</v>
      </c>
      <c r="K38" s="135" t="str">
        <f>IF(貼り付け用!K38="","",貼り付け用!K38)</f>
        <v/>
      </c>
      <c r="L38" s="144">
        <f>IF(貼り付け用!L38="","",貼り付け用!L38)</f>
        <v>14</v>
      </c>
      <c r="M38" s="192">
        <f>IFERROR(VLOOKUP(L38,コード表!$B:$G,2,FALSE),"")</f>
        <v>3210237</v>
      </c>
      <c r="N38" s="192" t="str">
        <f>IFERROR(VLOOKUP(L38,コード表!$B:$G,3,FALSE),"")</f>
        <v>下都賀郡壬生町</v>
      </c>
      <c r="O38" s="192" t="str">
        <f>IFERROR(VLOOKUP(L38,コード表!$B:$G,4,FALSE),"")</f>
        <v>ｼﾓﾂｶﾞｸﾞﾝﾐﾌﾞﾏﾁ</v>
      </c>
      <c r="P38" s="192" t="str">
        <f>IFERROR(VLOOKUP(L38,コード表!$B:$G,5,FALSE),"")</f>
        <v>下稲葉</v>
      </c>
      <c r="Q38" s="182" t="str">
        <f>IFERROR(VLOOKUP(L38,コード表!$B:$G,6,FALSE),"")</f>
        <v>ｼﾓｲﾅﾊﾞ</v>
      </c>
      <c r="R38" s="135" t="str">
        <f>IF(貼り付け用!R38="","",貼り付け用!R38)</f>
        <v>磐裂908-1</v>
      </c>
      <c r="S38" s="135" t="str">
        <f>IF(貼り付け用!S38="","",貼り付け用!S38)</f>
        <v/>
      </c>
      <c r="T38" s="135">
        <f>IF(貼り付け用!T38="","",貼り付け用!T38)</f>
        <v>2</v>
      </c>
      <c r="U38" s="192" t="str">
        <f>IFERROR(VLOOKUP(T38,コード表!$I:$K,2,FALSE),"")</f>
        <v>総務部</v>
      </c>
      <c r="V38" s="192" t="str">
        <f>IFERROR(VLOOKUP(T38,コード表!$I:$K,3,FALSE),"")</f>
        <v>総務課</v>
      </c>
      <c r="W38" s="135" t="str">
        <f>IF(貼り付け用!W38="","",貼り付け用!W38)</f>
        <v/>
      </c>
      <c r="X38" s="182" t="str">
        <f>IFERROR(VLOOKUP(AU38,目的別資産分類変換表!$B$3:$C$16,2,FALSE),"")</f>
        <v>消防(警察)</v>
      </c>
      <c r="Y38" s="136" t="str">
        <f>IF(貼り付け用!Y38="","",貼り付け用!Y38)</f>
        <v xml:space="preserve">行政財産 </v>
      </c>
      <c r="Z38" s="136" t="str">
        <f>IF(貼り付け用!Z38="","",貼り付け用!Z38)</f>
        <v>事業用資産/建物</v>
      </c>
      <c r="AA38" s="136" t="str">
        <f>IF(貼り付け用!AA38="","",貼り付け用!AA38)</f>
        <v>自己資産（リース資産外)</v>
      </c>
      <c r="AB38" s="136" t="str">
        <f>IF(貼り付け用!AB38="","",貼り付け用!AB38)</f>
        <v>売却不可</v>
      </c>
      <c r="AC38" s="135" t="str">
        <f>IF(貼り付け用!AC38="","",貼り付け用!AC38)</f>
        <v/>
      </c>
      <c r="AD38" s="137" t="str">
        <f>IF(貼り付け用!AD38="","",貼り付け用!AD38)</f>
        <v/>
      </c>
      <c r="AE38" s="209">
        <f>IF(貼り付け用!AE38="","",貼り付け用!AE38)</f>
        <v>20001218</v>
      </c>
      <c r="AF38" s="209">
        <f>IF(貼り付け用!AF38="","",貼り付け用!AF38)</f>
        <v>20001218</v>
      </c>
      <c r="AG38" s="138" t="str">
        <f>IF(貼り付け用!AG38="","",貼り付け用!AG38)</f>
        <v>判明</v>
      </c>
      <c r="AH38" s="205">
        <f>IF(貼り付け用!AH38="","",貼り付け用!AH38)</f>
        <v>12600000</v>
      </c>
      <c r="AI38" s="139">
        <f>IF(貼り付け用!AI38="","",貼り付け用!AI38)</f>
        <v>67.5</v>
      </c>
      <c r="AJ38" s="136" t="str">
        <f>IF(貼り付け用!AJ38="","",貼り付け用!AJ38)</f>
        <v>㎡</v>
      </c>
      <c r="AK38" s="140">
        <f>IF(貼り付け用!AK38="","",貼り付け用!AK38)</f>
        <v>2</v>
      </c>
      <c r="AL38" s="136" t="str">
        <f>IF(貼り付け用!AL38="","",貼り付け用!AL38)</f>
        <v>倉庫・物置</v>
      </c>
      <c r="AM38" s="136" t="str">
        <f>IF(貼り付け用!AM38="","",貼り付け用!AM38)</f>
        <v>鉄骨造</v>
      </c>
      <c r="AN38" s="136" t="str">
        <f>IF(貼り付け用!AN38="","",貼り付け用!AN38)</f>
        <v>倉庫</v>
      </c>
      <c r="AO38" s="136" t="str">
        <f>IF(貼り付け用!AO38="","",貼り付け用!AO38)</f>
        <v>鉄骨造</v>
      </c>
      <c r="AP38" s="221">
        <f>IFERROR(INDEX(別紙７建物に係る構造・用途別単価!$C$5:$G$9,MATCH(貼り付け用!AN38,別紙７建物に係る構造・用途別単価!$B$5:$B$9,0),MATCH(貼り付け用!AO38,別紙７建物に係る構造・用途別単価!$C$4:$G$4,0)),"")</f>
        <v>60000</v>
      </c>
      <c r="AQ38" s="221">
        <f t="shared" si="0"/>
        <v>4050000</v>
      </c>
      <c r="AR38" s="183">
        <f t="shared" si="1"/>
        <v>12600000</v>
      </c>
      <c r="AS38" s="136" t="str">
        <f>IF(貼り付け用!AS38="","",貼り付け用!AS38)</f>
        <v>一般会計等</v>
      </c>
      <c r="AT38" s="136" t="str">
        <f>IF(貼り付け用!AT38="","",貼り付け用!AT38)</f>
        <v>一般会計</v>
      </c>
      <c r="AU38" s="136" t="str">
        <f>IF(貼り付け用!AU38="","",貼り付け用!AU38)</f>
        <v>消防費</v>
      </c>
      <c r="AV38" s="136" t="str">
        <f>IF(貼り付け用!AV38="","",貼り付け用!AV38)</f>
        <v>消防費</v>
      </c>
      <c r="AW38" s="136" t="str">
        <f>IF(貼り付け用!AW38="","",貼り付け用!AW38)</f>
        <v>消防施設費</v>
      </c>
      <c r="AX38" s="216"/>
      <c r="AY38" s="216"/>
      <c r="AZ38" s="216"/>
      <c r="BA38" s="136" t="str">
        <f>IF(貼り付け用!BA38="","",貼り付け用!BA38)</f>
        <v/>
      </c>
      <c r="BB38" s="136" t="str">
        <f>IF(貼り付け用!BB38="","",貼り付け用!BB38)</f>
        <v/>
      </c>
      <c r="BC38" s="136" t="str">
        <f>IF(貼り付け用!BC38="","",貼り付け用!BC38)</f>
        <v>未実施</v>
      </c>
      <c r="BD38" s="136" t="str">
        <f>IF(貼り付け用!BD38="","",貼り付け用!BD38)</f>
        <v>未実施</v>
      </c>
      <c r="BE38" s="183">
        <f>SUMIFS(耐用年数表!$C:$C,耐用年数表!$A:$A,集計用!AL38,耐用年数表!$B:$B,集計用!AM38)</f>
        <v>31</v>
      </c>
    </row>
    <row r="39" spans="4:57" ht="24" hidden="1" customHeight="1">
      <c r="D39" s="194"/>
      <c r="E39" s="135"/>
      <c r="F39" s="136" t="str">
        <f>IF(貼り付け用!F39="","",貼り付け用!F39)</f>
        <v>安塚地区（3-1）消防センタ－</v>
      </c>
      <c r="G39" s="136" t="str">
        <f>IF(貼り付け用!G39="","",貼り付け用!G39)</f>
        <v>建物台帳</v>
      </c>
      <c r="H39" s="215" t="str">
        <f>IF(貼り付け用!H39="","",貼り付け用!H39)</f>
        <v>15010-1</v>
      </c>
      <c r="I39" s="215" t="str">
        <f>IF(貼り付け用!I39="","",貼り付け用!I39)</f>
        <v/>
      </c>
      <c r="J39" s="215" t="str">
        <f>IF(貼り付け用!J39="","",貼り付け用!J39)</f>
        <v>安塚地区（3-1）消防センタ－</v>
      </c>
      <c r="K39" s="135" t="str">
        <f>IF(貼り付け用!K39="","",貼り付け用!K39)</f>
        <v/>
      </c>
      <c r="L39" s="144">
        <f>IF(貼り付け用!L39="","",貼り付け用!L39)</f>
        <v>31</v>
      </c>
      <c r="M39" s="192">
        <f>IFERROR(VLOOKUP(L39,コード表!$B:$G,2,FALSE),"")</f>
        <v>3210201</v>
      </c>
      <c r="N39" s="192" t="str">
        <f>IFERROR(VLOOKUP(L39,コード表!$B:$G,3,FALSE),"")</f>
        <v>下都賀郡壬生町</v>
      </c>
      <c r="O39" s="192" t="str">
        <f>IFERROR(VLOOKUP(L39,コード表!$B:$G,4,FALSE),"")</f>
        <v>ｼﾓﾂｶﾞｸﾞﾝﾐﾌﾞﾏﾁ</v>
      </c>
      <c r="P39" s="192" t="str">
        <f>IFERROR(VLOOKUP(L39,コード表!$B:$G,5,FALSE),"")</f>
        <v>安塚</v>
      </c>
      <c r="Q39" s="182" t="str">
        <f>IFERROR(VLOOKUP(L39,コード表!$B:$G,6,FALSE),"")</f>
        <v>ﾔｽﾂﾞｶ</v>
      </c>
      <c r="R39" s="135" t="str">
        <f>IF(貼り付け用!R39="","",貼り付け用!R39)</f>
        <v>南原1095-2</v>
      </c>
      <c r="S39" s="135" t="str">
        <f>IF(貼り付け用!S39="","",貼り付け用!S39)</f>
        <v/>
      </c>
      <c r="T39" s="135">
        <f>IF(貼り付け用!T39="","",貼り付け用!T39)</f>
        <v>2</v>
      </c>
      <c r="U39" s="192" t="str">
        <f>IFERROR(VLOOKUP(T39,コード表!$I:$K,2,FALSE),"")</f>
        <v>総務部</v>
      </c>
      <c r="V39" s="192" t="str">
        <f>IFERROR(VLOOKUP(T39,コード表!$I:$K,3,FALSE),"")</f>
        <v>総務課</v>
      </c>
      <c r="W39" s="135" t="str">
        <f>IF(貼り付け用!W39="","",貼り付け用!W39)</f>
        <v/>
      </c>
      <c r="X39" s="182" t="str">
        <f>IFERROR(VLOOKUP(AU39,目的別資産分類変換表!$B$3:$C$16,2,FALSE),"")</f>
        <v>消防(警察)</v>
      </c>
      <c r="Y39" s="136" t="str">
        <f>IF(貼り付け用!Y39="","",貼り付け用!Y39)</f>
        <v xml:space="preserve">行政財産 </v>
      </c>
      <c r="Z39" s="136" t="str">
        <f>IF(貼り付け用!Z39="","",貼り付け用!Z39)</f>
        <v>事業用資産/建物</v>
      </c>
      <c r="AA39" s="136" t="str">
        <f>IF(貼り付け用!AA39="","",貼り付け用!AA39)</f>
        <v>自己資産（リース資産外)</v>
      </c>
      <c r="AB39" s="136" t="str">
        <f>IF(貼り付け用!AB39="","",貼り付け用!AB39)</f>
        <v>売却不可</v>
      </c>
      <c r="AC39" s="135" t="str">
        <f>IF(貼り付け用!AC39="","",貼り付け用!AC39)</f>
        <v/>
      </c>
      <c r="AD39" s="137" t="str">
        <f>IF(貼り付け用!AD39="","",貼り付け用!AD39)</f>
        <v/>
      </c>
      <c r="AE39" s="209">
        <f>IF(貼り付け用!AE39="","",貼り付け用!AE39)</f>
        <v>19961030</v>
      </c>
      <c r="AF39" s="209">
        <f>IF(貼り付け用!AF39="","",貼り付け用!AF39)</f>
        <v>19961030</v>
      </c>
      <c r="AG39" s="138" t="str">
        <f>IF(貼り付け用!AG39="","",貼り付け用!AG39)</f>
        <v>判明</v>
      </c>
      <c r="AH39" s="205">
        <f>IF(貼り付け用!AH39="","",貼り付け用!AH39)</f>
        <v>9785000</v>
      </c>
      <c r="AI39" s="139">
        <f>IF(貼り付け用!AI39="","",貼り付け用!AI39)</f>
        <v>67.5</v>
      </c>
      <c r="AJ39" s="136" t="str">
        <f>IF(貼り付け用!AJ39="","",貼り付け用!AJ39)</f>
        <v>㎡</v>
      </c>
      <c r="AK39" s="140">
        <f>IF(貼り付け用!AK39="","",貼り付け用!AK39)</f>
        <v>1</v>
      </c>
      <c r="AL39" s="136" t="str">
        <f>IF(貼り付け用!AL39="","",貼り付け用!AL39)</f>
        <v>倉庫・物置</v>
      </c>
      <c r="AM39" s="136" t="str">
        <f>IF(貼り付け用!AM39="","",貼り付け用!AM39)</f>
        <v>鉄骨造</v>
      </c>
      <c r="AN39" s="136" t="str">
        <f>IF(貼り付け用!AN39="","",貼り付け用!AN39)</f>
        <v>倉庫</v>
      </c>
      <c r="AO39" s="136" t="str">
        <f>IF(貼り付け用!AO39="","",貼り付け用!AO39)</f>
        <v>鉄骨造</v>
      </c>
      <c r="AP39" s="221">
        <f>IFERROR(INDEX(別紙７建物に係る構造・用途別単価!$C$5:$G$9,MATCH(貼り付け用!AN39,別紙７建物に係る構造・用途別単価!$B$5:$B$9,0),MATCH(貼り付け用!AO39,別紙７建物に係る構造・用途別単価!$C$4:$G$4,0)),"")</f>
        <v>60000</v>
      </c>
      <c r="AQ39" s="221">
        <f t="shared" si="0"/>
        <v>4050000</v>
      </c>
      <c r="AR39" s="183">
        <f t="shared" si="1"/>
        <v>9785000</v>
      </c>
      <c r="AS39" s="136" t="str">
        <f>IF(貼り付け用!AS39="","",貼り付け用!AS39)</f>
        <v>一般会計等</v>
      </c>
      <c r="AT39" s="136" t="str">
        <f>IF(貼り付け用!AT39="","",貼り付け用!AT39)</f>
        <v>一般会計</v>
      </c>
      <c r="AU39" s="136" t="str">
        <f>IF(貼り付け用!AU39="","",貼り付け用!AU39)</f>
        <v>消防費</v>
      </c>
      <c r="AV39" s="136" t="str">
        <f>IF(貼り付け用!AV39="","",貼り付け用!AV39)</f>
        <v>消防費</v>
      </c>
      <c r="AW39" s="136" t="str">
        <f>IF(貼り付け用!AW39="","",貼り付け用!AW39)</f>
        <v>消防施設費</v>
      </c>
      <c r="AX39" s="216"/>
      <c r="AY39" s="216"/>
      <c r="AZ39" s="216"/>
      <c r="BA39" s="136" t="str">
        <f>IF(貼り付け用!BA39="","",貼り付け用!BA39)</f>
        <v/>
      </c>
      <c r="BB39" s="136" t="str">
        <f>IF(貼り付け用!BB39="","",貼り付け用!BB39)</f>
        <v/>
      </c>
      <c r="BC39" s="136" t="str">
        <f>IF(貼り付け用!BC39="","",貼り付け用!BC39)</f>
        <v>未実施</v>
      </c>
      <c r="BD39" s="136" t="str">
        <f>IF(貼り付け用!BD39="","",貼り付け用!BD39)</f>
        <v>未実施</v>
      </c>
      <c r="BE39" s="183">
        <f>SUMIFS(耐用年数表!$C:$C,耐用年数表!$A:$A,集計用!AL39,耐用年数表!$B:$B,集計用!AM39)</f>
        <v>31</v>
      </c>
    </row>
    <row r="40" spans="4:57" ht="24" hidden="1" customHeight="1">
      <c r="D40" s="194"/>
      <c r="E40" s="135"/>
      <c r="F40" s="136" t="str">
        <f>IF(貼り付け用!F40="","",貼り付け用!F40)</f>
        <v>上田地区(3-2)消防センタ－</v>
      </c>
      <c r="G40" s="136" t="str">
        <f>IF(貼り付け用!G40="","",貼り付け用!G40)</f>
        <v>建物台帳</v>
      </c>
      <c r="H40" s="215" t="str">
        <f>IF(貼り付け用!H40="","",貼り付け用!H40)</f>
        <v>15011-1</v>
      </c>
      <c r="I40" s="215" t="str">
        <f>IF(貼り付け用!I40="","",貼り付け用!I40)</f>
        <v/>
      </c>
      <c r="J40" s="215" t="str">
        <f>IF(貼り付け用!J40="","",貼り付け用!J40)</f>
        <v>上田地区(3-2)消防センタ－</v>
      </c>
      <c r="K40" s="135" t="str">
        <f>IF(貼り付け用!K40="","",貼り付け用!K40)</f>
        <v/>
      </c>
      <c r="L40" s="144">
        <f>IF(貼り付け用!L40="","",貼り付け用!L40)</f>
        <v>8</v>
      </c>
      <c r="M40" s="192">
        <f>IFERROR(VLOOKUP(L40,コード表!$B:$G,2,FALSE),"")</f>
        <v>3210231</v>
      </c>
      <c r="N40" s="192" t="str">
        <f>IFERROR(VLOOKUP(L40,コード表!$B:$G,3,FALSE),"")</f>
        <v>下都賀郡壬生町</v>
      </c>
      <c r="O40" s="192" t="str">
        <f>IFERROR(VLOOKUP(L40,コード表!$B:$G,4,FALSE),"")</f>
        <v>ｼﾓﾂｶﾞｸﾞﾝﾐﾌﾞﾏﾁ</v>
      </c>
      <c r="P40" s="192" t="str">
        <f>IFERROR(VLOOKUP(L40,コード表!$B:$G,5,FALSE),"")</f>
        <v>上田</v>
      </c>
      <c r="Q40" s="182" t="str">
        <f>IFERROR(VLOOKUP(L40,コード表!$B:$G,6,FALSE),"")</f>
        <v>ｶﾐﾀﾞ</v>
      </c>
      <c r="R40" s="135" t="str">
        <f>IF(貼り付け用!R40="","",貼り付け用!R40)</f>
        <v>1469-5</v>
      </c>
      <c r="S40" s="135" t="str">
        <f>IF(貼り付け用!S40="","",貼り付け用!S40)</f>
        <v/>
      </c>
      <c r="T40" s="135">
        <f>IF(貼り付け用!T40="","",貼り付け用!T40)</f>
        <v>2</v>
      </c>
      <c r="U40" s="192" t="str">
        <f>IFERROR(VLOOKUP(T40,コード表!$I:$K,2,FALSE),"")</f>
        <v>総務部</v>
      </c>
      <c r="V40" s="192" t="str">
        <f>IFERROR(VLOOKUP(T40,コード表!$I:$K,3,FALSE),"")</f>
        <v>総務課</v>
      </c>
      <c r="W40" s="135" t="str">
        <f>IF(貼り付け用!W40="","",貼り付け用!W40)</f>
        <v/>
      </c>
      <c r="X40" s="182" t="str">
        <f>IFERROR(VLOOKUP(AU40,目的別資産分類変換表!$B$3:$C$16,2,FALSE),"")</f>
        <v>消防(警察)</v>
      </c>
      <c r="Y40" s="136" t="str">
        <f>IF(貼り付け用!Y40="","",貼り付け用!Y40)</f>
        <v xml:space="preserve">行政財産 </v>
      </c>
      <c r="Z40" s="136" t="str">
        <f>IF(貼り付け用!Z40="","",貼り付け用!Z40)</f>
        <v>事業用資産/建物</v>
      </c>
      <c r="AA40" s="136" t="str">
        <f>IF(貼り付け用!AA40="","",貼り付け用!AA40)</f>
        <v>自己資産（リース資産外)</v>
      </c>
      <c r="AB40" s="136" t="str">
        <f>IF(貼り付け用!AB40="","",貼り付け用!AB40)</f>
        <v>売却不可</v>
      </c>
      <c r="AC40" s="135" t="str">
        <f>IF(貼り付け用!AC40="","",貼り付け用!AC40)</f>
        <v/>
      </c>
      <c r="AD40" s="137" t="str">
        <f>IF(貼り付け用!AD40="","",貼り付け用!AD40)</f>
        <v/>
      </c>
      <c r="AE40" s="209">
        <f>IF(貼り付け用!AE40="","",貼り付け用!AE40)</f>
        <v>20010315</v>
      </c>
      <c r="AF40" s="209">
        <f>IF(貼り付け用!AF40="","",貼り付け用!AF40)</f>
        <v>20010315</v>
      </c>
      <c r="AG40" s="138" t="str">
        <f>IF(貼り付け用!AG40="","",貼り付け用!AG40)</f>
        <v>判明</v>
      </c>
      <c r="AH40" s="205">
        <f>IF(貼り付け用!AH40="","",貼り付け用!AH40)</f>
        <v>12810000</v>
      </c>
      <c r="AI40" s="139">
        <f>IF(貼り付け用!AI40="","",貼り付け用!AI40)</f>
        <v>67.5</v>
      </c>
      <c r="AJ40" s="136" t="str">
        <f>IF(貼り付け用!AJ40="","",貼り付け用!AJ40)</f>
        <v>㎡</v>
      </c>
      <c r="AK40" s="140">
        <f>IF(貼り付け用!AK40="","",貼り付け用!AK40)</f>
        <v>2</v>
      </c>
      <c r="AL40" s="136" t="str">
        <f>IF(貼り付け用!AL40="","",貼り付け用!AL40)</f>
        <v>倉庫・物置</v>
      </c>
      <c r="AM40" s="136" t="str">
        <f>IF(貼り付け用!AM40="","",貼り付け用!AM40)</f>
        <v>鉄骨造</v>
      </c>
      <c r="AN40" s="136" t="str">
        <f>IF(貼り付け用!AN40="","",貼り付け用!AN40)</f>
        <v>倉庫</v>
      </c>
      <c r="AO40" s="136" t="str">
        <f>IF(貼り付け用!AO40="","",貼り付け用!AO40)</f>
        <v>鉄骨造</v>
      </c>
      <c r="AP40" s="221">
        <f>IFERROR(INDEX(別紙７建物に係る構造・用途別単価!$C$5:$G$9,MATCH(貼り付け用!AN40,別紙７建物に係る構造・用途別単価!$B$5:$B$9,0),MATCH(貼り付け用!AO40,別紙７建物に係る構造・用途別単価!$C$4:$G$4,0)),"")</f>
        <v>60000</v>
      </c>
      <c r="AQ40" s="221">
        <f t="shared" si="0"/>
        <v>4050000</v>
      </c>
      <c r="AR40" s="183">
        <f t="shared" si="1"/>
        <v>12810000</v>
      </c>
      <c r="AS40" s="136" t="str">
        <f>IF(貼り付け用!AS40="","",貼り付け用!AS40)</f>
        <v>一般会計等</v>
      </c>
      <c r="AT40" s="136" t="str">
        <f>IF(貼り付け用!AT40="","",貼り付け用!AT40)</f>
        <v>一般会計</v>
      </c>
      <c r="AU40" s="136" t="str">
        <f>IF(貼り付け用!AU40="","",貼り付け用!AU40)</f>
        <v>消防費</v>
      </c>
      <c r="AV40" s="136" t="str">
        <f>IF(貼り付け用!AV40="","",貼り付け用!AV40)</f>
        <v>消防費</v>
      </c>
      <c r="AW40" s="136" t="str">
        <f>IF(貼り付け用!AW40="","",貼り付け用!AW40)</f>
        <v>消防施設費</v>
      </c>
      <c r="AX40" s="216"/>
      <c r="AY40" s="216"/>
      <c r="AZ40" s="216"/>
      <c r="BA40" s="136" t="str">
        <f>IF(貼り付け用!BA40="","",貼り付け用!BA40)</f>
        <v/>
      </c>
      <c r="BB40" s="136" t="str">
        <f>IF(貼り付け用!BB40="","",貼り付け用!BB40)</f>
        <v/>
      </c>
      <c r="BC40" s="136" t="str">
        <f>IF(貼り付け用!BC40="","",貼り付け用!BC40)</f>
        <v>未実施</v>
      </c>
      <c r="BD40" s="136" t="str">
        <f>IF(貼り付け用!BD40="","",貼り付け用!BD40)</f>
        <v>未実施</v>
      </c>
      <c r="BE40" s="183">
        <f>SUMIFS(耐用年数表!$C:$C,耐用年数表!$A:$A,集計用!AL40,耐用年数表!$B:$B,集計用!AM40)</f>
        <v>31</v>
      </c>
    </row>
    <row r="41" spans="4:57" ht="24" hidden="1" customHeight="1">
      <c r="D41" s="194"/>
      <c r="E41" s="135"/>
      <c r="F41" s="136" t="str">
        <f>IF(貼り付け用!F41="","",貼り付け用!F41)</f>
        <v>中泉地区（3-3）消防センタ－</v>
      </c>
      <c r="G41" s="136" t="str">
        <f>IF(貼り付け用!G41="","",貼り付け用!G41)</f>
        <v>建物台帳</v>
      </c>
      <c r="H41" s="215" t="str">
        <f>IF(貼り付け用!H41="","",貼り付け用!H41)</f>
        <v>15012-1</v>
      </c>
      <c r="I41" s="215" t="str">
        <f>IF(貼り付け用!I41="","",貼り付け用!I41)</f>
        <v/>
      </c>
      <c r="J41" s="215" t="str">
        <f>IF(貼り付け用!J41="","",貼り付け用!J41)</f>
        <v>中泉地区（3-3）消防センタ－</v>
      </c>
      <c r="K41" s="135" t="str">
        <f>IF(貼り付け用!K41="","",貼り付け用!K41)</f>
        <v/>
      </c>
      <c r="L41" s="144">
        <f>IF(貼り付け用!L41="","",貼り付け用!L41)</f>
        <v>19</v>
      </c>
      <c r="M41" s="192">
        <f>IFERROR(VLOOKUP(L41,コード表!$B:$G,2,FALSE),"")</f>
        <v>3210232</v>
      </c>
      <c r="N41" s="192" t="str">
        <f>IFERROR(VLOOKUP(L41,コード表!$B:$G,3,FALSE),"")</f>
        <v>下都賀郡壬生町</v>
      </c>
      <c r="O41" s="192" t="str">
        <f>IFERROR(VLOOKUP(L41,コード表!$B:$G,4,FALSE),"")</f>
        <v>ｼﾓﾂｶﾞｸﾞﾝﾐﾌﾞﾏﾁ</v>
      </c>
      <c r="P41" s="192" t="str">
        <f>IFERROR(VLOOKUP(L41,コード表!$B:$G,5,FALSE),"")</f>
        <v>中泉</v>
      </c>
      <c r="Q41" s="182" t="str">
        <f>IFERROR(VLOOKUP(L41,コード表!$B:$G,6,FALSE),"")</f>
        <v>ﾅｶｲｽﾞﾐ</v>
      </c>
      <c r="R41" s="135" t="str">
        <f>IF(貼り付け用!R41="","",貼り付け用!R41)</f>
        <v>856-1</v>
      </c>
      <c r="S41" s="135" t="str">
        <f>IF(貼り付け用!S41="","",貼り付け用!S41)</f>
        <v/>
      </c>
      <c r="T41" s="135">
        <f>IF(貼り付け用!T41="","",貼り付け用!T41)</f>
        <v>2</v>
      </c>
      <c r="U41" s="192" t="str">
        <f>IFERROR(VLOOKUP(T41,コード表!$I:$K,2,FALSE),"")</f>
        <v>総務部</v>
      </c>
      <c r="V41" s="192" t="str">
        <f>IFERROR(VLOOKUP(T41,コード表!$I:$K,3,FALSE),"")</f>
        <v>総務課</v>
      </c>
      <c r="W41" s="135" t="str">
        <f>IF(貼り付け用!W41="","",貼り付け用!W41)</f>
        <v/>
      </c>
      <c r="X41" s="182" t="str">
        <f>IFERROR(VLOOKUP(AU41,目的別資産分類変換表!$B$3:$C$16,2,FALSE),"")</f>
        <v>消防(警察)</v>
      </c>
      <c r="Y41" s="136" t="str">
        <f>IF(貼り付け用!Y41="","",貼り付け用!Y41)</f>
        <v xml:space="preserve">行政財産 </v>
      </c>
      <c r="Z41" s="136" t="str">
        <f>IF(貼り付け用!Z41="","",貼り付け用!Z41)</f>
        <v>事業用資産/建物</v>
      </c>
      <c r="AA41" s="136" t="str">
        <f>IF(貼り付け用!AA41="","",貼り付け用!AA41)</f>
        <v>自己資産（リース資産外)</v>
      </c>
      <c r="AB41" s="136" t="str">
        <f>IF(貼り付け用!AB41="","",貼り付け用!AB41)</f>
        <v>売却不可</v>
      </c>
      <c r="AC41" s="135" t="str">
        <f>IF(貼り付け用!AC41="","",貼り付け用!AC41)</f>
        <v/>
      </c>
      <c r="AD41" s="137" t="str">
        <f>IF(貼り付け用!AD41="","",貼り付け用!AD41)</f>
        <v/>
      </c>
      <c r="AE41" s="209">
        <f>IF(貼り付け用!AE41="","",貼り付け用!AE41)</f>
        <v>20000221</v>
      </c>
      <c r="AF41" s="209">
        <f>IF(貼り付け用!AF41="","",貼り付け用!AF41)</f>
        <v>20000221</v>
      </c>
      <c r="AG41" s="138" t="str">
        <f>IF(貼り付け用!AG41="","",貼り付け用!AG41)</f>
        <v>判明</v>
      </c>
      <c r="AH41" s="205">
        <f>IF(貼り付け用!AH41="","",貼り付け用!AH41)</f>
        <v>11760000</v>
      </c>
      <c r="AI41" s="139">
        <f>IF(貼り付け用!AI41="","",貼り付け用!AI41)</f>
        <v>67.5</v>
      </c>
      <c r="AJ41" s="136" t="str">
        <f>IF(貼り付け用!AJ41="","",貼り付け用!AJ41)</f>
        <v>㎡</v>
      </c>
      <c r="AK41" s="140">
        <f>IF(貼り付け用!AK41="","",貼り付け用!AK41)</f>
        <v>2</v>
      </c>
      <c r="AL41" s="136" t="str">
        <f>IF(貼り付け用!AL41="","",貼り付け用!AL41)</f>
        <v>倉庫・物置</v>
      </c>
      <c r="AM41" s="136" t="str">
        <f>IF(貼り付け用!AM41="","",貼り付け用!AM41)</f>
        <v>鉄筋コンクリート</v>
      </c>
      <c r="AN41" s="136" t="str">
        <f>IF(貼り付け用!AN41="","",貼り付け用!AN41)</f>
        <v>倉庫</v>
      </c>
      <c r="AO41" s="136" t="str">
        <f>IF(貼り付け用!AO41="","",貼り付け用!AO41)</f>
        <v>鉄筋コンクリート造</v>
      </c>
      <c r="AP41" s="221">
        <f>IFERROR(INDEX(別紙７建物に係る構造・用途別単価!$C$5:$G$9,MATCH(貼り付け用!AN41,別紙７建物に係る構造・用途別単価!$B$5:$B$9,0),MATCH(貼り付け用!AO41,別紙７建物に係る構造・用途別単価!$C$4:$G$4,0)),"")</f>
        <v>130000</v>
      </c>
      <c r="AQ41" s="221">
        <f t="shared" si="0"/>
        <v>8775000</v>
      </c>
      <c r="AR41" s="183">
        <f t="shared" si="1"/>
        <v>11760000</v>
      </c>
      <c r="AS41" s="136" t="str">
        <f>IF(貼り付け用!AS41="","",貼り付け用!AS41)</f>
        <v>一般会計等</v>
      </c>
      <c r="AT41" s="136" t="str">
        <f>IF(貼り付け用!AT41="","",貼り付け用!AT41)</f>
        <v>一般会計</v>
      </c>
      <c r="AU41" s="136" t="str">
        <f>IF(貼り付け用!AU41="","",貼り付け用!AU41)</f>
        <v>消防費</v>
      </c>
      <c r="AV41" s="136" t="str">
        <f>IF(貼り付け用!AV41="","",貼り付け用!AV41)</f>
        <v>消防費</v>
      </c>
      <c r="AW41" s="136" t="str">
        <f>IF(貼り付け用!AW41="","",貼り付け用!AW41)</f>
        <v>消防施設費</v>
      </c>
      <c r="AX41" s="216"/>
      <c r="AY41" s="216"/>
      <c r="AZ41" s="216"/>
      <c r="BA41" s="136" t="str">
        <f>IF(貼り付け用!BA41="","",貼り付け用!BA41)</f>
        <v/>
      </c>
      <c r="BB41" s="136" t="str">
        <f>IF(貼り付け用!BB41="","",貼り付け用!BB41)</f>
        <v/>
      </c>
      <c r="BC41" s="136" t="str">
        <f>IF(貼り付け用!BC41="","",貼り付け用!BC41)</f>
        <v>未実施</v>
      </c>
      <c r="BD41" s="136" t="str">
        <f>IF(貼り付け用!BD41="","",貼り付け用!BD41)</f>
        <v>未実施</v>
      </c>
      <c r="BE41" s="183">
        <f>SUMIFS(耐用年数表!$C:$C,耐用年数表!$A:$A,集計用!AL41,耐用年数表!$B:$B,集計用!AM41)</f>
        <v>38</v>
      </c>
    </row>
    <row r="42" spans="4:57" ht="24" hidden="1" customHeight="1">
      <c r="D42" s="194"/>
      <c r="E42" s="135"/>
      <c r="F42" s="136" t="str">
        <f>IF(貼り付け用!F42="","",貼り付け用!F42)</f>
        <v>助谷地区（3-4）消防センタ－</v>
      </c>
      <c r="G42" s="136" t="str">
        <f>IF(貼り付け用!G42="","",貼り付け用!G42)</f>
        <v>建物台帳</v>
      </c>
      <c r="H42" s="215" t="str">
        <f>IF(貼り付け用!H42="","",貼り付け用!H42)</f>
        <v>15013-2</v>
      </c>
      <c r="I42" s="215" t="str">
        <f>IF(貼り付け用!I42="","",貼り付け用!I42)</f>
        <v/>
      </c>
      <c r="J42" s="215" t="str">
        <f>IF(貼り付け用!J42="","",貼り付け用!J42)</f>
        <v>助谷地区（3-4）消防センタ－</v>
      </c>
      <c r="K42" s="135" t="str">
        <f>IF(貼り付け用!K42="","",貼り付け用!K42)</f>
        <v/>
      </c>
      <c r="L42" s="144">
        <f>IF(貼り付け用!L42="","",貼り付け用!L42)</f>
        <v>15</v>
      </c>
      <c r="M42" s="192">
        <f>IFERROR(VLOOKUP(L42,コード表!$B:$G,2,FALSE),"")</f>
        <v>3210233</v>
      </c>
      <c r="N42" s="192" t="str">
        <f>IFERROR(VLOOKUP(L42,コード表!$B:$G,3,FALSE),"")</f>
        <v>下都賀郡壬生町</v>
      </c>
      <c r="O42" s="192" t="str">
        <f>IFERROR(VLOOKUP(L42,コード表!$B:$G,4,FALSE),"")</f>
        <v>ｼﾓﾂｶﾞｸﾞﾝﾐﾌﾞﾏﾁ</v>
      </c>
      <c r="P42" s="192" t="str">
        <f>IFERROR(VLOOKUP(L42,コード表!$B:$G,5,FALSE),"")</f>
        <v>助谷</v>
      </c>
      <c r="Q42" s="182" t="str">
        <f>IFERROR(VLOOKUP(L42,コード表!$B:$G,6,FALSE),"")</f>
        <v>ｽｹｶﾞｲ</v>
      </c>
      <c r="R42" s="135" t="str">
        <f>IF(貼り付け用!R42="","",貼り付け用!R42)</f>
        <v>中丸677-7</v>
      </c>
      <c r="S42" s="135" t="str">
        <f>IF(貼り付け用!S42="","",貼り付け用!S42)</f>
        <v/>
      </c>
      <c r="T42" s="135">
        <f>IF(貼り付け用!T42="","",貼り付け用!T42)</f>
        <v>2</v>
      </c>
      <c r="U42" s="192" t="str">
        <f>IFERROR(VLOOKUP(T42,コード表!$I:$K,2,FALSE),"")</f>
        <v>総務部</v>
      </c>
      <c r="V42" s="192" t="str">
        <f>IFERROR(VLOOKUP(T42,コード表!$I:$K,3,FALSE),"")</f>
        <v>総務課</v>
      </c>
      <c r="W42" s="135" t="str">
        <f>IF(貼り付け用!W42="","",貼り付け用!W42)</f>
        <v/>
      </c>
      <c r="X42" s="182" t="str">
        <f>IFERROR(VLOOKUP(AU42,目的別資産分類変換表!$B$3:$C$16,2,FALSE),"")</f>
        <v>消防(警察)</v>
      </c>
      <c r="Y42" s="136" t="str">
        <f>IF(貼り付け用!Y42="","",貼り付け用!Y42)</f>
        <v xml:space="preserve">行政財産 </v>
      </c>
      <c r="Z42" s="136" t="str">
        <f>IF(貼り付け用!Z42="","",貼り付け用!Z42)</f>
        <v>事業用資産/建物</v>
      </c>
      <c r="AA42" s="136" t="str">
        <f>IF(貼り付け用!AA42="","",貼り付け用!AA42)</f>
        <v>自己資産（リース資産外)</v>
      </c>
      <c r="AB42" s="136" t="str">
        <f>IF(貼り付け用!AB42="","",貼り付け用!AB42)</f>
        <v>売却不可</v>
      </c>
      <c r="AC42" s="135" t="str">
        <f>IF(貼り付け用!AC42="","",貼り付け用!AC42)</f>
        <v/>
      </c>
      <c r="AD42" s="137" t="str">
        <f>IF(貼り付け用!AD42="","",貼り付け用!AD42)</f>
        <v/>
      </c>
      <c r="AE42" s="209">
        <f>IF(貼り付け用!AE42="","",貼り付け用!AE42)</f>
        <v>20021206</v>
      </c>
      <c r="AF42" s="209">
        <f>IF(貼り付け用!AF42="","",貼り付け用!AF42)</f>
        <v>20021206</v>
      </c>
      <c r="AG42" s="138" t="str">
        <f>IF(貼り付け用!AG42="","",貼り付け用!AG42)</f>
        <v>判明</v>
      </c>
      <c r="AH42" s="205">
        <f>IF(貼り付け用!AH42="","",貼り付け用!AH42)</f>
        <v>13230000</v>
      </c>
      <c r="AI42" s="139">
        <f>IF(貼り付け用!AI42="","",貼り付け用!AI42)</f>
        <v>67.5</v>
      </c>
      <c r="AJ42" s="136" t="str">
        <f>IF(貼り付け用!AJ42="","",貼り付け用!AJ42)</f>
        <v>㎡</v>
      </c>
      <c r="AK42" s="140">
        <f>IF(貼り付け用!AK42="","",貼り付け用!AK42)</f>
        <v>2</v>
      </c>
      <c r="AL42" s="136" t="str">
        <f>IF(貼り付け用!AL42="","",貼り付け用!AL42)</f>
        <v>倉庫・物置</v>
      </c>
      <c r="AM42" s="136" t="str">
        <f>IF(貼り付け用!AM42="","",貼り付け用!AM42)</f>
        <v>鉄骨造</v>
      </c>
      <c r="AN42" s="136" t="str">
        <f>IF(貼り付け用!AN42="","",貼り付け用!AN42)</f>
        <v>倉庫</v>
      </c>
      <c r="AO42" s="136" t="str">
        <f>IF(貼り付け用!AO42="","",貼り付け用!AO42)</f>
        <v>鉄骨造</v>
      </c>
      <c r="AP42" s="221">
        <f>IFERROR(INDEX(別紙７建物に係る構造・用途別単価!$C$5:$G$9,MATCH(貼り付け用!AN42,別紙７建物に係る構造・用途別単価!$B$5:$B$9,0),MATCH(貼り付け用!AO42,別紙７建物に係る構造・用途別単価!$C$4:$G$4,0)),"")</f>
        <v>60000</v>
      </c>
      <c r="AQ42" s="221">
        <f t="shared" si="0"/>
        <v>4050000</v>
      </c>
      <c r="AR42" s="183">
        <f t="shared" si="1"/>
        <v>13230000</v>
      </c>
      <c r="AS42" s="136" t="str">
        <f>IF(貼り付け用!AS42="","",貼り付け用!AS42)</f>
        <v>一般会計等</v>
      </c>
      <c r="AT42" s="136" t="str">
        <f>IF(貼り付け用!AT42="","",貼り付け用!AT42)</f>
        <v>一般会計</v>
      </c>
      <c r="AU42" s="136" t="str">
        <f>IF(貼り付け用!AU42="","",貼り付け用!AU42)</f>
        <v>消防費</v>
      </c>
      <c r="AV42" s="136" t="str">
        <f>IF(貼り付け用!AV42="","",貼り付け用!AV42)</f>
        <v>消防費</v>
      </c>
      <c r="AW42" s="136" t="str">
        <f>IF(貼り付け用!AW42="","",貼り付け用!AW42)</f>
        <v>消防施設費</v>
      </c>
      <c r="AX42" s="216"/>
      <c r="AY42" s="216"/>
      <c r="AZ42" s="216"/>
      <c r="BA42" s="136" t="str">
        <f>IF(貼り付け用!BA42="","",貼り付け用!BA42)</f>
        <v/>
      </c>
      <c r="BB42" s="136" t="str">
        <f>IF(貼り付け用!BB42="","",貼り付け用!BB42)</f>
        <v/>
      </c>
      <c r="BC42" s="136" t="str">
        <f>IF(貼り付け用!BC42="","",貼り付け用!BC42)</f>
        <v>未実施</v>
      </c>
      <c r="BD42" s="136" t="str">
        <f>IF(貼り付け用!BD42="","",貼り付け用!BD42)</f>
        <v>未実施</v>
      </c>
      <c r="BE42" s="183">
        <f>SUMIFS(耐用年数表!$C:$C,耐用年数表!$A:$A,集計用!AL42,耐用年数表!$B:$B,集計用!AM42)</f>
        <v>31</v>
      </c>
    </row>
    <row r="43" spans="4:57" ht="24" hidden="1" customHeight="1">
      <c r="D43" s="194"/>
      <c r="E43" s="135"/>
      <c r="F43" s="136" t="str">
        <f>IF(貼り付け用!F43="","",貼り付け用!F43)</f>
        <v>国谷地区（3-5）消防センタ－</v>
      </c>
      <c r="G43" s="136" t="str">
        <f>IF(貼り付け用!G43="","",貼り付け用!G43)</f>
        <v>建物台帳</v>
      </c>
      <c r="H43" s="215" t="str">
        <f>IF(貼り付け用!H43="","",貼り付け用!H43)</f>
        <v>15014-2</v>
      </c>
      <c r="I43" s="215" t="str">
        <f>IF(貼り付け用!I43="","",貼り付け用!I43)</f>
        <v/>
      </c>
      <c r="J43" s="215" t="str">
        <f>IF(貼り付け用!J43="","",貼り付け用!J43)</f>
        <v>国谷地区（3-5）消防センタ－</v>
      </c>
      <c r="K43" s="135" t="str">
        <f>IF(貼り付け用!K43="","",貼り付け用!K43)</f>
        <v/>
      </c>
      <c r="L43" s="144">
        <f>IF(貼り付け用!L43="","",貼り付け用!L43)</f>
        <v>10</v>
      </c>
      <c r="M43" s="192">
        <f>IFERROR(VLOOKUP(L43,コード表!$B:$G,2,FALSE),"")</f>
        <v>3210211</v>
      </c>
      <c r="N43" s="192" t="str">
        <f>IFERROR(VLOOKUP(L43,コード表!$B:$G,3,FALSE),"")</f>
        <v>下都賀郡壬生町</v>
      </c>
      <c r="O43" s="192" t="str">
        <f>IFERROR(VLOOKUP(L43,コード表!$B:$G,4,FALSE),"")</f>
        <v>ｼﾓﾂｶﾞｸﾞﾝﾐﾌﾞﾏﾁ</v>
      </c>
      <c r="P43" s="192" t="str">
        <f>IFERROR(VLOOKUP(L43,コード表!$B:$G,5,FALSE),"")</f>
        <v>国谷</v>
      </c>
      <c r="Q43" s="182" t="str">
        <f>IFERROR(VLOOKUP(L43,コード表!$B:$G,6,FALSE),"")</f>
        <v>ｸﾆﾔ</v>
      </c>
      <c r="R43" s="135" t="str">
        <f>IF(貼り付け用!R43="","",貼り付け用!R43)</f>
        <v>大ヶ島910-2</v>
      </c>
      <c r="S43" s="135" t="str">
        <f>IF(貼り付け用!S43="","",貼り付け用!S43)</f>
        <v/>
      </c>
      <c r="T43" s="135">
        <f>IF(貼り付け用!T43="","",貼り付け用!T43)</f>
        <v>2</v>
      </c>
      <c r="U43" s="192" t="str">
        <f>IFERROR(VLOOKUP(T43,コード表!$I:$K,2,FALSE),"")</f>
        <v>総務部</v>
      </c>
      <c r="V43" s="192" t="str">
        <f>IFERROR(VLOOKUP(T43,コード表!$I:$K,3,FALSE),"")</f>
        <v>総務課</v>
      </c>
      <c r="W43" s="135" t="str">
        <f>IF(貼り付け用!W43="","",貼り付け用!W43)</f>
        <v/>
      </c>
      <c r="X43" s="182" t="str">
        <f>IFERROR(VLOOKUP(AU43,目的別資産分類変換表!$B$3:$C$16,2,FALSE),"")</f>
        <v>消防(警察)</v>
      </c>
      <c r="Y43" s="136" t="str">
        <f>IF(貼り付け用!Y43="","",貼り付け用!Y43)</f>
        <v xml:space="preserve">行政財産 </v>
      </c>
      <c r="Z43" s="136" t="str">
        <f>IF(貼り付け用!Z43="","",貼り付け用!Z43)</f>
        <v>事業用資産/建物</v>
      </c>
      <c r="AA43" s="136" t="str">
        <f>IF(貼り付け用!AA43="","",貼り付け用!AA43)</f>
        <v>自己資産（リース資産外)</v>
      </c>
      <c r="AB43" s="136" t="str">
        <f>IF(貼り付け用!AB43="","",貼り付け用!AB43)</f>
        <v>売却不可</v>
      </c>
      <c r="AC43" s="135" t="str">
        <f>IF(貼り付け用!AC43="","",貼り付け用!AC43)</f>
        <v/>
      </c>
      <c r="AD43" s="137" t="str">
        <f>IF(貼り付け用!AD43="","",貼り付け用!AD43)</f>
        <v/>
      </c>
      <c r="AE43" s="209">
        <f>IF(貼り付け用!AE43="","",貼り付け用!AE43)</f>
        <v>20040329</v>
      </c>
      <c r="AF43" s="209">
        <f>IF(貼り付け用!AF43="","",貼り付け用!AF43)</f>
        <v>20040329</v>
      </c>
      <c r="AG43" s="138" t="str">
        <f>IF(貼り付け用!AG43="","",貼り付け用!AG43)</f>
        <v>判明</v>
      </c>
      <c r="AH43" s="205">
        <f>IF(貼り付け用!AH43="","",貼り付け用!AH43)</f>
        <v>12789000</v>
      </c>
      <c r="AI43" s="139">
        <f>IF(貼り付け用!AI43="","",貼り付け用!AI43)</f>
        <v>67.5</v>
      </c>
      <c r="AJ43" s="136" t="str">
        <f>IF(貼り付け用!AJ43="","",貼り付け用!AJ43)</f>
        <v>㎡</v>
      </c>
      <c r="AK43" s="140">
        <f>IF(貼り付け用!AK43="","",貼り付け用!AK43)</f>
        <v>2</v>
      </c>
      <c r="AL43" s="136" t="str">
        <f>IF(貼り付け用!AL43="","",貼り付け用!AL43)</f>
        <v>倉庫・物置</v>
      </c>
      <c r="AM43" s="136" t="str">
        <f>IF(貼り付け用!AM43="","",貼り付け用!AM43)</f>
        <v>軽量鉄骨造</v>
      </c>
      <c r="AN43" s="136" t="str">
        <f>IF(貼り付け用!AN43="","",貼り付け用!AN43)</f>
        <v>倉庫</v>
      </c>
      <c r="AO43" s="136" t="str">
        <f>IF(貼り付け用!AO43="","",貼り付け用!AO43)</f>
        <v>鉄骨造</v>
      </c>
      <c r="AP43" s="221">
        <f>IFERROR(INDEX(別紙７建物に係る構造・用途別単価!$C$5:$G$9,MATCH(貼り付け用!AN43,別紙７建物に係る構造・用途別単価!$B$5:$B$9,0),MATCH(貼り付け用!AO43,別紙７建物に係る構造・用途別単価!$C$4:$G$4,0)),"")</f>
        <v>60000</v>
      </c>
      <c r="AQ43" s="221">
        <f t="shared" si="0"/>
        <v>4050000</v>
      </c>
      <c r="AR43" s="183">
        <f t="shared" si="1"/>
        <v>12789000</v>
      </c>
      <c r="AS43" s="136" t="str">
        <f>IF(貼り付け用!AS43="","",貼り付け用!AS43)</f>
        <v>一般会計等</v>
      </c>
      <c r="AT43" s="136" t="str">
        <f>IF(貼り付け用!AT43="","",貼り付け用!AT43)</f>
        <v>一般会計</v>
      </c>
      <c r="AU43" s="136" t="str">
        <f>IF(貼り付け用!AU43="","",貼り付け用!AU43)</f>
        <v>消防費</v>
      </c>
      <c r="AV43" s="136" t="str">
        <f>IF(貼り付け用!AV43="","",貼り付け用!AV43)</f>
        <v>消防費</v>
      </c>
      <c r="AW43" s="136" t="str">
        <f>IF(貼り付け用!AW43="","",貼り付け用!AW43)</f>
        <v>消防施設費</v>
      </c>
      <c r="AX43" s="216"/>
      <c r="AY43" s="216"/>
      <c r="AZ43" s="216"/>
      <c r="BA43" s="136" t="str">
        <f>IF(貼り付け用!BA43="","",貼り付け用!BA43)</f>
        <v/>
      </c>
      <c r="BB43" s="136" t="str">
        <f>IF(貼り付け用!BB43="","",貼り付け用!BB43)</f>
        <v/>
      </c>
      <c r="BC43" s="136" t="str">
        <f>IF(貼り付け用!BC43="","",貼り付け用!BC43)</f>
        <v>未実施</v>
      </c>
      <c r="BD43" s="136" t="str">
        <f>IF(貼り付け用!BD43="","",貼り付け用!BD43)</f>
        <v>未実施</v>
      </c>
      <c r="BE43" s="183">
        <f>SUMIFS(耐用年数表!$C:$C,耐用年数表!$A:$A,集計用!AL43,耐用年数表!$B:$B,集計用!AM43)</f>
        <v>24</v>
      </c>
    </row>
    <row r="44" spans="4:57" ht="24" hidden="1" customHeight="1">
      <c r="D44" s="194"/>
      <c r="E44" s="135"/>
      <c r="F44" s="136" t="str">
        <f>IF(貼り付け用!F44="","",貼り付け用!F44)</f>
        <v>防災センター</v>
      </c>
      <c r="G44" s="136" t="str">
        <f>IF(貼り付け用!G44="","",貼り付け用!G44)</f>
        <v>建物台帳</v>
      </c>
      <c r="H44" s="215" t="str">
        <f>IF(貼り付け用!H44="","",貼り付け用!H44)</f>
        <v>15016-1</v>
      </c>
      <c r="I44" s="215" t="str">
        <f>IF(貼り付け用!I44="","",貼り付け用!I44)</f>
        <v/>
      </c>
      <c r="J44" s="215" t="str">
        <f>IF(貼り付け用!J44="","",貼り付け用!J44)</f>
        <v>消防防災センター</v>
      </c>
      <c r="K44" s="135" t="str">
        <f>IF(貼り付け用!K44="","",貼り付け用!K44)</f>
        <v/>
      </c>
      <c r="L44" s="144">
        <f>IF(貼り付け用!L44="","",貼り付け用!L44)</f>
        <v>18</v>
      </c>
      <c r="M44" s="192">
        <f>IFERROR(VLOOKUP(L44,コード表!$B:$G,2,FALSE),"")</f>
        <v>3210227</v>
      </c>
      <c r="N44" s="192" t="str">
        <f>IFERROR(VLOOKUP(L44,コード表!$B:$G,3,FALSE),"")</f>
        <v>下都賀郡壬生町</v>
      </c>
      <c r="O44" s="192" t="str">
        <f>IFERROR(VLOOKUP(L44,コード表!$B:$G,4,FALSE),"")</f>
        <v>ｼﾓﾂｶﾞｸﾞﾝﾐﾌﾞﾏﾁ</v>
      </c>
      <c r="P44" s="192" t="str">
        <f>IFERROR(VLOOKUP(L44,コード表!$B:$G,5,FALSE),"")</f>
        <v>通町</v>
      </c>
      <c r="Q44" s="182" t="str">
        <f>IFERROR(VLOOKUP(L44,コード表!$B:$G,6,FALSE),"")</f>
        <v>ﾄｵﾘﾏﾁ</v>
      </c>
      <c r="R44" s="135" t="str">
        <f>IF(貼り付け用!R44="","",貼り付け用!R44)</f>
        <v>9-15</v>
      </c>
      <c r="S44" s="135" t="str">
        <f>IF(貼り付け用!S44="","",貼り付け用!S44)</f>
        <v/>
      </c>
      <c r="T44" s="135">
        <f>IF(貼り付け用!T44="","",貼り付け用!T44)</f>
        <v>2</v>
      </c>
      <c r="U44" s="192" t="str">
        <f>IFERROR(VLOOKUP(T44,コード表!$I:$K,2,FALSE),"")</f>
        <v>総務部</v>
      </c>
      <c r="V44" s="192" t="str">
        <f>IFERROR(VLOOKUP(T44,コード表!$I:$K,3,FALSE),"")</f>
        <v>総務課</v>
      </c>
      <c r="W44" s="135" t="str">
        <f>IF(貼り付け用!W44="","",貼り付け用!W44)</f>
        <v/>
      </c>
      <c r="X44" s="182" t="str">
        <f>IFERROR(VLOOKUP(AU44,目的別資産分類変換表!$B$3:$C$16,2,FALSE),"")</f>
        <v>消防(警察)</v>
      </c>
      <c r="Y44" s="136" t="str">
        <f>IF(貼り付け用!Y44="","",貼り付け用!Y44)</f>
        <v xml:space="preserve">行政財産 </v>
      </c>
      <c r="Z44" s="136" t="str">
        <f>IF(貼り付け用!Z44="","",貼り付け用!Z44)</f>
        <v>事業用資産/建物</v>
      </c>
      <c r="AA44" s="136" t="str">
        <f>IF(貼り付け用!AA44="","",貼り付け用!AA44)</f>
        <v>自己資産（リース資産外)</v>
      </c>
      <c r="AB44" s="136" t="str">
        <f>IF(貼り付け用!AB44="","",貼り付け用!AB44)</f>
        <v>売却不可</v>
      </c>
      <c r="AC44" s="135" t="str">
        <f>IF(貼り付け用!AC44="","",貼り付け用!AC44)</f>
        <v/>
      </c>
      <c r="AD44" s="137" t="str">
        <f>IF(貼り付け用!AD44="","",貼り付け用!AD44)</f>
        <v/>
      </c>
      <c r="AE44" s="209">
        <f>IF(貼り付け用!AE44="","",貼り付け用!AE44)</f>
        <v>20100331</v>
      </c>
      <c r="AF44" s="209">
        <f>IF(貼り付け用!AF44="","",貼り付け用!AF44)</f>
        <v>20100331</v>
      </c>
      <c r="AG44" s="138" t="str">
        <f>IF(貼り付け用!AG44="","",貼り付け用!AG44)</f>
        <v>判明</v>
      </c>
      <c r="AH44" s="205">
        <f>IF(貼り付け用!AH44="","",貼り付け用!AH44)</f>
        <v>49140000</v>
      </c>
      <c r="AI44" s="139">
        <f>IF(貼り付け用!AI44="","",貼り付け用!AI44)</f>
        <v>317.60000000000002</v>
      </c>
      <c r="AJ44" s="136" t="str">
        <f>IF(貼り付け用!AJ44="","",貼り付け用!AJ44)</f>
        <v>㎡</v>
      </c>
      <c r="AK44" s="140">
        <f>IF(貼り付け用!AK44="","",貼り付け用!AK44)</f>
        <v>2</v>
      </c>
      <c r="AL44" s="136" t="str">
        <f>IF(貼り付け用!AL44="","",貼り付け用!AL44)</f>
        <v>庁舎</v>
      </c>
      <c r="AM44" s="136" t="str">
        <f>IF(貼り付け用!AM44="","",貼り付け用!AM44)</f>
        <v>鉄骨造</v>
      </c>
      <c r="AN44" s="136" t="str">
        <f>IF(貼り付け用!AN44="","",貼り付け用!AN44)</f>
        <v>倉庫</v>
      </c>
      <c r="AO44" s="136" t="str">
        <f>IF(貼り付け用!AO44="","",貼り付け用!AO44)</f>
        <v>鉄骨造</v>
      </c>
      <c r="AP44" s="221">
        <f>IFERROR(INDEX(別紙７建物に係る構造・用途別単価!$C$5:$G$9,MATCH(貼り付け用!AN44,別紙７建物に係る構造・用途別単価!$B$5:$B$9,0),MATCH(貼り付け用!AO44,別紙７建物に係る構造・用途別単価!$C$4:$G$4,0)),"")</f>
        <v>60000</v>
      </c>
      <c r="AQ44" s="221">
        <f t="shared" si="0"/>
        <v>19056000</v>
      </c>
      <c r="AR44" s="183">
        <f t="shared" si="1"/>
        <v>49140000</v>
      </c>
      <c r="AS44" s="136" t="str">
        <f>IF(貼り付け用!AS44="","",貼り付け用!AS44)</f>
        <v>一般会計等</v>
      </c>
      <c r="AT44" s="136" t="str">
        <f>IF(貼り付け用!AT44="","",貼り付け用!AT44)</f>
        <v>一般会計</v>
      </c>
      <c r="AU44" s="136" t="str">
        <f>IF(貼り付け用!AU44="","",貼り付け用!AU44)</f>
        <v>消防費</v>
      </c>
      <c r="AV44" s="136" t="str">
        <f>IF(貼り付け用!AV44="","",貼り付け用!AV44)</f>
        <v>消防費</v>
      </c>
      <c r="AW44" s="136" t="str">
        <f>IF(貼り付け用!AW44="","",貼り付け用!AW44)</f>
        <v>消防施設費</v>
      </c>
      <c r="AX44" s="216"/>
      <c r="AY44" s="216"/>
      <c r="AZ44" s="216"/>
      <c r="BA44" s="136" t="str">
        <f>IF(貼り付け用!BA44="","",貼り付け用!BA44)</f>
        <v/>
      </c>
      <c r="BB44" s="136" t="str">
        <f>IF(貼り付け用!BB44="","",貼り付け用!BB44)</f>
        <v/>
      </c>
      <c r="BC44" s="136" t="str">
        <f>IF(貼り付け用!BC44="","",貼り付け用!BC44)</f>
        <v>未実施</v>
      </c>
      <c r="BD44" s="136" t="str">
        <f>IF(貼り付け用!BD44="","",貼り付け用!BD44)</f>
        <v>未実施</v>
      </c>
      <c r="BE44" s="183">
        <f>SUMIFS(耐用年数表!$C:$C,耐用年数表!$A:$A,集計用!AL44,耐用年数表!$B:$B,集計用!AM44)</f>
        <v>38</v>
      </c>
    </row>
    <row r="45" spans="4:57" ht="24" hidden="1" customHeight="1">
      <c r="D45" s="194"/>
      <c r="E45" s="135"/>
      <c r="F45" s="136" t="str">
        <f>IF(貼り付け用!F45="","",貼り付け用!F45)</f>
        <v>消防団本部資機材車車庫</v>
      </c>
      <c r="G45" s="136" t="str">
        <f>IF(貼り付け用!G45="","",貼り付け用!G45)</f>
        <v>建物台帳</v>
      </c>
      <c r="H45" s="215" t="str">
        <f>IF(貼り付け用!H45="","",貼り付け用!H45)</f>
        <v>15017-1</v>
      </c>
      <c r="I45" s="215" t="str">
        <f>IF(貼り付け用!I45="","",貼り付け用!I45)</f>
        <v/>
      </c>
      <c r="J45" s="215" t="str">
        <f>IF(貼り付け用!J45="","",貼り付け用!J45)</f>
        <v>消防団本部資機材車車庫</v>
      </c>
      <c r="K45" s="135" t="str">
        <f>IF(貼り付け用!K45="","",貼り付け用!K45)</f>
        <v/>
      </c>
      <c r="L45" s="144">
        <f>IF(貼り付け用!L45="","",貼り付け用!L45)</f>
        <v>18</v>
      </c>
      <c r="M45" s="192">
        <f>IFERROR(VLOOKUP(L45,コード表!$B:$G,2,FALSE),"")</f>
        <v>3210227</v>
      </c>
      <c r="N45" s="192" t="str">
        <f>IFERROR(VLOOKUP(L45,コード表!$B:$G,3,FALSE),"")</f>
        <v>下都賀郡壬生町</v>
      </c>
      <c r="O45" s="192" t="str">
        <f>IFERROR(VLOOKUP(L45,コード表!$B:$G,4,FALSE),"")</f>
        <v>ｼﾓﾂｶﾞｸﾞﾝﾐﾌﾞﾏﾁ</v>
      </c>
      <c r="P45" s="192" t="str">
        <f>IFERROR(VLOOKUP(L45,コード表!$B:$G,5,FALSE),"")</f>
        <v>通町</v>
      </c>
      <c r="Q45" s="182" t="str">
        <f>IFERROR(VLOOKUP(L45,コード表!$B:$G,6,FALSE),"")</f>
        <v>ﾄｵﾘﾏﾁ</v>
      </c>
      <c r="R45" s="135" t="str">
        <f>IF(貼り付け用!R45="","",貼り付け用!R45)</f>
        <v>9-16</v>
      </c>
      <c r="S45" s="135" t="str">
        <f>IF(貼り付け用!S45="","",貼り付け用!S45)</f>
        <v/>
      </c>
      <c r="T45" s="135">
        <f>IF(貼り付け用!T45="","",貼り付け用!T45)</f>
        <v>2</v>
      </c>
      <c r="U45" s="192" t="str">
        <f>IFERROR(VLOOKUP(T45,コード表!$I:$K,2,FALSE),"")</f>
        <v>総務部</v>
      </c>
      <c r="V45" s="192" t="str">
        <f>IFERROR(VLOOKUP(T45,コード表!$I:$K,3,FALSE),"")</f>
        <v>総務課</v>
      </c>
      <c r="W45" s="135" t="str">
        <f>IF(貼り付け用!W45="","",貼り付け用!W45)</f>
        <v/>
      </c>
      <c r="X45" s="182" t="str">
        <f>IFERROR(VLOOKUP(AU45,目的別資産分類変換表!$B$3:$C$16,2,FALSE),"")</f>
        <v>消防(警察)</v>
      </c>
      <c r="Y45" s="136" t="str">
        <f>IF(貼り付け用!Y45="","",貼り付け用!Y45)</f>
        <v xml:space="preserve">行政財産 </v>
      </c>
      <c r="Z45" s="136" t="str">
        <f>IF(貼り付け用!Z45="","",貼り付け用!Z45)</f>
        <v>事業用資産/建物</v>
      </c>
      <c r="AA45" s="136" t="str">
        <f>IF(貼り付け用!AA45="","",貼り付け用!AA45)</f>
        <v>自己資産（リース資産外)</v>
      </c>
      <c r="AB45" s="136" t="str">
        <f>IF(貼り付け用!AB45="","",貼り付け用!AB45)</f>
        <v>売却不可</v>
      </c>
      <c r="AC45" s="135" t="str">
        <f>IF(貼り付け用!AC45="","",貼り付け用!AC45)</f>
        <v/>
      </c>
      <c r="AD45" s="137" t="str">
        <f>IF(貼り付け用!AD45="","",貼り付け用!AD45)</f>
        <v/>
      </c>
      <c r="AE45" s="209">
        <f>IF(貼り付け用!AE45="","",貼り付け用!AE45)</f>
        <v>20101028</v>
      </c>
      <c r="AF45" s="209">
        <f>IF(貼り付け用!AF45="","",貼り付け用!AF45)</f>
        <v>20101028</v>
      </c>
      <c r="AG45" s="138" t="str">
        <f>IF(貼り付け用!AG45="","",貼り付け用!AG45)</f>
        <v>判明</v>
      </c>
      <c r="AH45" s="205">
        <f>IF(貼り付け用!AH45="","",貼り付け用!AH45)</f>
        <v>10573500</v>
      </c>
      <c r="AI45" s="139">
        <f>IF(貼り付け用!AI45="","",貼り付け用!AI45)</f>
        <v>38.880000000000003</v>
      </c>
      <c r="AJ45" s="136" t="str">
        <f>IF(貼り付け用!AJ45="","",貼り付け用!AJ45)</f>
        <v>㎡</v>
      </c>
      <c r="AK45" s="140">
        <f>IF(貼り付け用!AK45="","",貼り付け用!AK45)</f>
        <v>1</v>
      </c>
      <c r="AL45" s="136" t="str">
        <f>IF(貼り付け用!AL45="","",貼り付け用!AL45)</f>
        <v>車庫</v>
      </c>
      <c r="AM45" s="136" t="str">
        <f>IF(貼り付け用!AM45="","",貼り付け用!AM45)</f>
        <v>鉄骨造</v>
      </c>
      <c r="AN45" s="136" t="str">
        <f>IF(貼り付け用!AN45="","",貼り付け用!AN45)</f>
        <v>倉庫</v>
      </c>
      <c r="AO45" s="136" t="str">
        <f>IF(貼り付け用!AO45="","",貼り付け用!AO45)</f>
        <v>鉄骨造</v>
      </c>
      <c r="AP45" s="221">
        <f>IFERROR(INDEX(別紙７建物に係る構造・用途別単価!$C$5:$G$9,MATCH(貼り付け用!AN45,別紙７建物に係る構造・用途別単価!$B$5:$B$9,0),MATCH(貼り付け用!AO45,別紙７建物に係る構造・用途別単価!$C$4:$G$4,0)),"")</f>
        <v>60000</v>
      </c>
      <c r="AQ45" s="221">
        <f t="shared" si="0"/>
        <v>2332800</v>
      </c>
      <c r="AR45" s="183">
        <f t="shared" si="1"/>
        <v>10573500</v>
      </c>
      <c r="AS45" s="136" t="str">
        <f>IF(貼り付け用!AS45="","",貼り付け用!AS45)</f>
        <v>一般会計等</v>
      </c>
      <c r="AT45" s="136" t="str">
        <f>IF(貼り付け用!AT45="","",貼り付け用!AT45)</f>
        <v>一般会計</v>
      </c>
      <c r="AU45" s="136" t="str">
        <f>IF(貼り付け用!AU45="","",貼り付け用!AU45)</f>
        <v>消防費</v>
      </c>
      <c r="AV45" s="136" t="str">
        <f>IF(貼り付け用!AV45="","",貼り付け用!AV45)</f>
        <v>消防費</v>
      </c>
      <c r="AW45" s="136" t="str">
        <f>IF(貼り付け用!AW45="","",貼り付け用!AW45)</f>
        <v>消防施設費</v>
      </c>
      <c r="AX45" s="216"/>
      <c r="AY45" s="216"/>
      <c r="AZ45" s="216"/>
      <c r="BA45" s="136" t="str">
        <f>IF(貼り付け用!BA45="","",貼り付け用!BA45)</f>
        <v/>
      </c>
      <c r="BB45" s="136" t="str">
        <f>IF(貼り付け用!BB45="","",貼り付け用!BB45)</f>
        <v/>
      </c>
      <c r="BC45" s="136" t="str">
        <f>IF(貼り付け用!BC45="","",貼り付け用!BC45)</f>
        <v>未実施</v>
      </c>
      <c r="BD45" s="136" t="str">
        <f>IF(貼り付け用!BD45="","",貼り付け用!BD45)</f>
        <v>未実施</v>
      </c>
      <c r="BE45" s="183">
        <f>SUMIFS(耐用年数表!$C:$C,耐用年数表!$A:$A,集計用!AL45,耐用年数表!$B:$B,集計用!AM45)</f>
        <v>31</v>
      </c>
    </row>
    <row r="46" spans="4:57" ht="24" customHeight="1">
      <c r="D46" s="194"/>
      <c r="E46" s="135"/>
      <c r="F46" s="136" t="str">
        <f>IF(貼り付け用!F46="","",貼り付け用!F46)</f>
        <v>水防倉庫</v>
      </c>
      <c r="G46" s="136" t="str">
        <f>IF(貼り付け用!G46="","",貼り付け用!G46)</f>
        <v>建物台帳</v>
      </c>
      <c r="H46" s="215" t="str">
        <f>IF(貼り付け用!H46="","",貼り付け用!H46)</f>
        <v>17002-1</v>
      </c>
      <c r="I46" s="215" t="str">
        <f>IF(貼り付け用!I46="","",貼り付け用!I46)</f>
        <v/>
      </c>
      <c r="J46" s="215" t="str">
        <f>IF(貼り付け用!J46="","",貼り付け用!J46)</f>
        <v>水防倉庫</v>
      </c>
      <c r="K46" s="135" t="str">
        <f>IF(貼り付け用!K46="","",貼り付け用!K46)</f>
        <v/>
      </c>
      <c r="L46" s="144">
        <f>IF(貼り付け用!L46="","",貼り付け用!L46)</f>
        <v>26</v>
      </c>
      <c r="M46" s="192">
        <f>IFERROR(VLOOKUP(L46,コード表!$B:$G,2,FALSE),"")</f>
        <v>3210214</v>
      </c>
      <c r="N46" s="192" t="str">
        <f>IFERROR(VLOOKUP(L46,コード表!$B:$G,3,FALSE),"")</f>
        <v>下都賀郡壬生町</v>
      </c>
      <c r="O46" s="192" t="str">
        <f>IFERROR(VLOOKUP(L46,コード表!$B:$G,4,FALSE),"")</f>
        <v>ｼﾓﾂｶﾞｸﾞﾝﾐﾌﾞﾏﾁ</v>
      </c>
      <c r="P46" s="192" t="str">
        <f>IFERROR(VLOOKUP(L46,コード表!$B:$G,5,FALSE),"")</f>
        <v>壬生甲</v>
      </c>
      <c r="Q46" s="182" t="str">
        <f>IFERROR(VLOOKUP(L46,コード表!$B:$G,6,FALSE),"")</f>
        <v>ﾐﾌﾞｺｳ</v>
      </c>
      <c r="R46" s="135" t="str">
        <f>IF(貼り付け用!R46="","",貼り付け用!R46)</f>
        <v>棚の外1455-</v>
      </c>
      <c r="S46" s="135" t="str">
        <f>IF(貼り付け用!S46="","",貼り付け用!S46)</f>
        <v/>
      </c>
      <c r="T46" s="135">
        <f>IF(貼り付け用!T46="","",貼り付け用!T46)</f>
        <v>2</v>
      </c>
      <c r="U46" s="192" t="str">
        <f>IFERROR(VLOOKUP(T46,コード表!$I:$K,2,FALSE),"")</f>
        <v>総務部</v>
      </c>
      <c r="V46" s="192" t="str">
        <f>IFERROR(VLOOKUP(T46,コード表!$I:$K,3,FALSE),"")</f>
        <v>総務課</v>
      </c>
      <c r="W46" s="135" t="str">
        <f>IF(貼り付け用!W46="","",貼り付け用!W46)</f>
        <v/>
      </c>
      <c r="X46" s="182" t="str">
        <f>IFERROR(VLOOKUP(AU46,目的別資産分類変換表!$B$3:$C$16,2,FALSE),"")</f>
        <v>消防(警察)</v>
      </c>
      <c r="Y46" s="136" t="str">
        <f>IF(貼り付け用!Y46="","",貼り付け用!Y46)</f>
        <v xml:space="preserve">行政財産 </v>
      </c>
      <c r="Z46" s="136" t="str">
        <f>IF(貼り付け用!Z46="","",貼り付け用!Z46)</f>
        <v>事業用資産/建物</v>
      </c>
      <c r="AA46" s="136" t="str">
        <f>IF(貼り付け用!AA46="","",貼り付け用!AA46)</f>
        <v>自己資産（リース資産外)</v>
      </c>
      <c r="AB46" s="136" t="str">
        <f>IF(貼り付け用!AB46="","",貼り付け用!AB46)</f>
        <v>売却不可</v>
      </c>
      <c r="AC46" s="135" t="str">
        <f>IF(貼り付け用!AC46="","",貼り付け用!AC46)</f>
        <v/>
      </c>
      <c r="AD46" s="137" t="str">
        <f>IF(貼り付け用!AD46="","",貼り付け用!AD46)</f>
        <v/>
      </c>
      <c r="AE46" s="209">
        <f>IF(貼り付け用!AE46="","",貼り付け用!AE46)</f>
        <v>19000401</v>
      </c>
      <c r="AF46" s="209">
        <f>IF(貼り付け用!AF46="","",貼り付け用!AF46)</f>
        <v>19000401</v>
      </c>
      <c r="AG46" s="138" t="str">
        <f>IF(貼り付け用!AG46="","",貼り付け用!AG46)</f>
        <v>不明</v>
      </c>
      <c r="AH46" s="205" t="str">
        <f>IF(貼り付け用!AH46="","",貼り付け用!AH46)</f>
        <v/>
      </c>
      <c r="AI46" s="139">
        <f>IF(貼り付け用!AI46="","",貼り付け用!AI46)</f>
        <v>33.119999999999997</v>
      </c>
      <c r="AJ46" s="136" t="str">
        <f>IF(貼り付け用!AJ46="","",貼り付け用!AJ46)</f>
        <v>㎡</v>
      </c>
      <c r="AK46" s="140">
        <f>IF(貼り付け用!AK46="","",貼り付け用!AK46)</f>
        <v>1</v>
      </c>
      <c r="AL46" s="136" t="str">
        <f>IF(貼り付け用!AL46="","",貼り付け用!AL46)</f>
        <v>倉庫・物置</v>
      </c>
      <c r="AM46" s="136" t="str">
        <f>IF(貼り付け用!AM46="","",貼り付け用!AM46)</f>
        <v>鉄骨造</v>
      </c>
      <c r="AN46" s="136" t="str">
        <f>IF(貼り付け用!AN46="","",貼り付け用!AN46)</f>
        <v>倉庫</v>
      </c>
      <c r="AO46" s="136" t="str">
        <f>IF(貼り付け用!AO46="","",貼り付け用!AO46)</f>
        <v>鉄骨造</v>
      </c>
      <c r="AP46" s="221">
        <f>IFERROR(INDEX(別紙７建物に係る構造・用途別単価!$C$5:$G$9,MATCH(貼り付け用!AN46,別紙７建物に係る構造・用途別単価!$B$5:$B$9,0),MATCH(貼り付け用!AO46,別紙７建物に係る構造・用途別単価!$C$4:$G$4,0)),"")</f>
        <v>60000</v>
      </c>
      <c r="AQ46" s="221">
        <f t="shared" si="0"/>
        <v>1987199.9999999998</v>
      </c>
      <c r="AR46" s="183">
        <f t="shared" si="1"/>
        <v>1987199.9999999998</v>
      </c>
      <c r="AS46" s="136" t="str">
        <f>IF(貼り付け用!AS46="","",貼り付け用!AS46)</f>
        <v>一般会計等</v>
      </c>
      <c r="AT46" s="136" t="str">
        <f>IF(貼り付け用!AT46="","",貼り付け用!AT46)</f>
        <v>一般会計</v>
      </c>
      <c r="AU46" s="136" t="str">
        <f>IF(貼り付け用!AU46="","",貼り付け用!AU46)</f>
        <v>消防費</v>
      </c>
      <c r="AV46" s="136" t="str">
        <f>IF(貼り付け用!AV46="","",貼り付け用!AV46)</f>
        <v>消防費</v>
      </c>
      <c r="AW46" s="136" t="str">
        <f>IF(貼り付け用!AW46="","",貼り付け用!AW46)</f>
        <v>消防施設費</v>
      </c>
      <c r="AX46" s="216"/>
      <c r="AY46" s="216"/>
      <c r="AZ46" s="216"/>
      <c r="BA46" s="136" t="str">
        <f>IF(貼り付け用!BA46="","",貼り付け用!BA46)</f>
        <v/>
      </c>
      <c r="BB46" s="136" t="str">
        <f>IF(貼り付け用!BB46="","",貼り付け用!BB46)</f>
        <v/>
      </c>
      <c r="BC46" s="136" t="str">
        <f>IF(貼り付け用!BC46="","",貼り付け用!BC46)</f>
        <v>未実施</v>
      </c>
      <c r="BD46" s="136" t="str">
        <f>IF(貼り付け用!BD46="","",貼り付け用!BD46)</f>
        <v>未実施</v>
      </c>
      <c r="BE46" s="183">
        <f>SUMIFS(耐用年数表!$C:$C,耐用年数表!$A:$A,集計用!AL46,耐用年数表!$B:$B,集計用!AM46)</f>
        <v>31</v>
      </c>
    </row>
    <row r="47" spans="4:57" ht="24" customHeight="1">
      <c r="D47" s="194"/>
      <c r="E47" s="135"/>
      <c r="F47" s="136" t="str">
        <f>IF(貼り付け用!F47="","",貼り付け用!F47)</f>
        <v>旧睦作業所-事務所</v>
      </c>
      <c r="G47" s="136" t="str">
        <f>IF(貼り付け用!G47="","",貼り付け用!G47)</f>
        <v>建物台帳</v>
      </c>
      <c r="H47" s="215" t="str">
        <f>IF(貼り付け用!H47="","",貼り付け用!H47)</f>
        <v>80029-1</v>
      </c>
      <c r="I47" s="215" t="str">
        <f>IF(貼り付け用!I47="","",貼り付け用!I47)</f>
        <v/>
      </c>
      <c r="J47" s="215" t="str">
        <f>IF(貼り付け用!J47="","",貼り付け用!J47)</f>
        <v>旧睦作業所-事務所</v>
      </c>
      <c r="K47" s="135" t="str">
        <f>IF(貼り付け用!K47="","",貼り付け用!K47)</f>
        <v>ｷｭｳﾑﾂﾐｻｷﾞｮｳｼｮｰｼﾞﾑｼｮ</v>
      </c>
      <c r="L47" s="144">
        <f>IF(貼り付け用!L47="","",貼り付け用!L47)</f>
        <v>28</v>
      </c>
      <c r="M47" s="192">
        <f>IFERROR(VLOOKUP(L47,コード表!$B:$G,2,FALSE),"")</f>
        <v>3210216</v>
      </c>
      <c r="N47" s="192" t="str">
        <f>IFERROR(VLOOKUP(L47,コード表!$B:$G,3,FALSE),"")</f>
        <v>下都賀郡壬生町</v>
      </c>
      <c r="O47" s="192" t="str">
        <f>IFERROR(VLOOKUP(L47,コード表!$B:$G,4,FALSE),"")</f>
        <v>ｼﾓﾂｶﾞｸﾞﾝﾐﾌﾞﾏﾁ</v>
      </c>
      <c r="P47" s="192" t="str">
        <f>IFERROR(VLOOKUP(L47,コード表!$B:$G,5,FALSE),"")</f>
        <v>壬生丁</v>
      </c>
      <c r="Q47" s="182" t="str">
        <f>IFERROR(VLOOKUP(L47,コード表!$B:$G,6,FALSE),"")</f>
        <v>ﾐﾌﾞﾃｲ</v>
      </c>
      <c r="R47" s="135" t="str">
        <f>IF(貼り付け用!R47="","",貼り付け用!R47)</f>
        <v>六美232-3</v>
      </c>
      <c r="S47" s="135" t="str">
        <f>IF(貼り付け用!S47="","",貼り付け用!S47)</f>
        <v/>
      </c>
      <c r="T47" s="135">
        <f>IF(貼り付け用!T47="","",貼り付け用!T47)</f>
        <v>2</v>
      </c>
      <c r="U47" s="192" t="str">
        <f>IFERROR(VLOOKUP(T47,コード表!$I:$K,2,FALSE),"")</f>
        <v>総務部</v>
      </c>
      <c r="V47" s="192" t="str">
        <f>IFERROR(VLOOKUP(T47,コード表!$I:$K,3,FALSE),"")</f>
        <v>総務課</v>
      </c>
      <c r="W47" s="135" t="str">
        <f>IF(貼り付け用!W47="","",貼り付け用!W47)</f>
        <v/>
      </c>
      <c r="X47" s="182" t="str">
        <f>IFERROR(VLOOKUP(AU47,目的別資産分類変換表!$B$3:$C$16,2,FALSE),"")</f>
        <v>総務</v>
      </c>
      <c r="Y47" s="136" t="str">
        <f>IF(貼り付け用!Y47="","",貼り付け用!Y47)</f>
        <v xml:space="preserve">普通財産 </v>
      </c>
      <c r="Z47" s="136" t="str">
        <f>IF(貼り付け用!Z47="","",貼り付け用!Z47)</f>
        <v>事業用資産/建物</v>
      </c>
      <c r="AA47" s="136" t="str">
        <f>IF(貼り付け用!AA47="","",貼り付け用!AA47)</f>
        <v>自己資産（リース資産外)</v>
      </c>
      <c r="AB47" s="136" t="str">
        <f>IF(貼り付け用!AB47="","",貼り付け用!AB47)</f>
        <v>売却可能(遊休)</v>
      </c>
      <c r="AC47" s="135" t="str">
        <f>IF(貼り付け用!AC47="","",貼り付け用!AC47)</f>
        <v/>
      </c>
      <c r="AD47" s="137" t="str">
        <f>IF(貼り付け用!AD47="","",貼り付け用!AD47)</f>
        <v/>
      </c>
      <c r="AE47" s="209">
        <f>IF(貼り付け用!AE47="","",貼り付け用!AE47)</f>
        <v>19810101</v>
      </c>
      <c r="AF47" s="209">
        <f>IF(貼り付け用!AF47="","",貼り付け用!AF47)</f>
        <v>19810101</v>
      </c>
      <c r="AG47" s="138" t="str">
        <f>IF(貼り付け用!AG47="","",貼り付け用!AG47)</f>
        <v>不明</v>
      </c>
      <c r="AH47" s="205" t="str">
        <f>IF(貼り付け用!AH47="","",貼り付け用!AH47)</f>
        <v/>
      </c>
      <c r="AI47" s="139">
        <f>IF(貼り付け用!AI47="","",貼り付け用!AI47)</f>
        <v>14.91</v>
      </c>
      <c r="AJ47" s="136" t="str">
        <f>IF(貼り付け用!AJ47="","",貼り付け用!AJ47)</f>
        <v>㎡</v>
      </c>
      <c r="AK47" s="140">
        <f>IF(貼り付け用!AK47="","",貼り付け用!AK47)</f>
        <v>1</v>
      </c>
      <c r="AL47" s="136" t="str">
        <f>IF(貼り付け用!AL47="","",貼り付け用!AL47)</f>
        <v>事務所</v>
      </c>
      <c r="AM47" s="136" t="str">
        <f>IF(貼り付け用!AM47="","",貼り付け用!AM47)</f>
        <v>木造</v>
      </c>
      <c r="AN47" s="136" t="str">
        <f>IF(貼り付け用!AN47="","",貼り付け用!AN47)</f>
        <v>その他</v>
      </c>
      <c r="AO47" s="136" t="str">
        <f>IF(貼り付け用!AO47="","",貼り付け用!AO47)</f>
        <v>木造</v>
      </c>
      <c r="AP47" s="221">
        <f>IFERROR(INDEX(別紙７建物に係る構造・用途別単価!$C$5:$G$9,MATCH(貼り付け用!AN47,別紙７建物に係る構造・用途別単価!$B$5:$B$9,0),MATCH(貼り付け用!AO47,別紙７建物に係る構造・用途別単価!$C$4:$G$4,0)),"")</f>
        <v>95000</v>
      </c>
      <c r="AQ47" s="221">
        <f t="shared" si="0"/>
        <v>1416450</v>
      </c>
      <c r="AR47" s="183">
        <f t="shared" si="1"/>
        <v>1416450</v>
      </c>
      <c r="AS47" s="136" t="str">
        <f>IF(貼り付け用!AS47="","",貼り付け用!AS47)</f>
        <v>一般会計等</v>
      </c>
      <c r="AT47" s="136" t="str">
        <f>IF(貼り付け用!AT47="","",貼り付け用!AT47)</f>
        <v>一般会計</v>
      </c>
      <c r="AU47" s="136" t="str">
        <f>IF(貼り付け用!AU47="","",貼り付け用!AU47)</f>
        <v>総務費</v>
      </c>
      <c r="AV47" s="136" t="str">
        <f>IF(貼り付け用!AV47="","",貼り付け用!AV47)</f>
        <v>総務管理費</v>
      </c>
      <c r="AW47" s="136" t="str">
        <f>IF(貼り付け用!AW47="","",貼り付け用!AW47)</f>
        <v>財産管理費</v>
      </c>
      <c r="AX47" s="216"/>
      <c r="AY47" s="216"/>
      <c r="AZ47" s="216"/>
      <c r="BA47" s="136" t="str">
        <f>IF(貼り付け用!BA47="","",貼り付け用!BA47)</f>
        <v/>
      </c>
      <c r="BB47" s="136" t="str">
        <f>IF(貼り付け用!BB47="","",貼り付け用!BB47)</f>
        <v/>
      </c>
      <c r="BC47" s="136" t="str">
        <f>IF(貼り付け用!BC47="","",貼り付け用!BC47)</f>
        <v>未実施</v>
      </c>
      <c r="BD47" s="136" t="str">
        <f>IF(貼り付け用!BD47="","",貼り付け用!BD47)</f>
        <v>未実施</v>
      </c>
      <c r="BE47" s="183">
        <f>SUMIFS(耐用年数表!$C:$C,耐用年数表!$A:$A,集計用!AL47,耐用年数表!$B:$B,集計用!AM47)</f>
        <v>24</v>
      </c>
    </row>
    <row r="48" spans="4:57" ht="24" customHeight="1">
      <c r="D48" s="194"/>
      <c r="E48" s="135"/>
      <c r="F48" s="136" t="str">
        <f>IF(貼り付け用!F48="","",貼り付け用!F48)</f>
        <v>旧睦作業所-作業所</v>
      </c>
      <c r="G48" s="136" t="str">
        <f>IF(貼り付け用!G48="","",貼り付け用!G48)</f>
        <v>建物台帳</v>
      </c>
      <c r="H48" s="215" t="str">
        <f>IF(貼り付け用!H48="","",貼り付け用!H48)</f>
        <v>80029-2</v>
      </c>
      <c r="I48" s="215" t="str">
        <f>IF(貼り付け用!I48="","",貼り付け用!I48)</f>
        <v/>
      </c>
      <c r="J48" s="215" t="str">
        <f>IF(貼り付け用!J48="","",貼り付け用!J48)</f>
        <v>旧睦作業所-作業所</v>
      </c>
      <c r="K48" s="135" t="str">
        <f>IF(貼り付け用!K48="","",貼り付け用!K48)</f>
        <v>ｷｭｳﾑﾂﾐｻｷﾞｮｳｼｮｰｻｷﾞｮｳｼｮ</v>
      </c>
      <c r="L48" s="144">
        <f>IF(貼り付け用!L48="","",貼り付け用!L48)</f>
        <v>28</v>
      </c>
      <c r="M48" s="192">
        <f>IFERROR(VLOOKUP(L48,コード表!$B:$G,2,FALSE),"")</f>
        <v>3210216</v>
      </c>
      <c r="N48" s="192" t="str">
        <f>IFERROR(VLOOKUP(L48,コード表!$B:$G,3,FALSE),"")</f>
        <v>下都賀郡壬生町</v>
      </c>
      <c r="O48" s="192" t="str">
        <f>IFERROR(VLOOKUP(L48,コード表!$B:$G,4,FALSE),"")</f>
        <v>ｼﾓﾂｶﾞｸﾞﾝﾐﾌﾞﾏﾁ</v>
      </c>
      <c r="P48" s="192" t="str">
        <f>IFERROR(VLOOKUP(L48,コード表!$B:$G,5,FALSE),"")</f>
        <v>壬生丁</v>
      </c>
      <c r="Q48" s="182" t="str">
        <f>IFERROR(VLOOKUP(L48,コード表!$B:$G,6,FALSE),"")</f>
        <v>ﾐﾌﾞﾃｲ</v>
      </c>
      <c r="R48" s="135" t="str">
        <f>IF(貼り付け用!R48="","",貼り付け用!R48)</f>
        <v>六美232-3</v>
      </c>
      <c r="S48" s="135" t="str">
        <f>IF(貼り付け用!S48="","",貼り付け用!S48)</f>
        <v/>
      </c>
      <c r="T48" s="135">
        <f>IF(貼り付け用!T48="","",貼り付け用!T48)</f>
        <v>2</v>
      </c>
      <c r="U48" s="192" t="str">
        <f>IFERROR(VLOOKUP(T48,コード表!$I:$K,2,FALSE),"")</f>
        <v>総務部</v>
      </c>
      <c r="V48" s="192" t="str">
        <f>IFERROR(VLOOKUP(T48,コード表!$I:$K,3,FALSE),"")</f>
        <v>総務課</v>
      </c>
      <c r="W48" s="135" t="str">
        <f>IF(貼り付け用!W48="","",貼り付け用!W48)</f>
        <v/>
      </c>
      <c r="X48" s="182" t="str">
        <f>IFERROR(VLOOKUP(AU48,目的別資産分類変換表!$B$3:$C$16,2,FALSE),"")</f>
        <v>総務</v>
      </c>
      <c r="Y48" s="136" t="str">
        <f>IF(貼り付け用!Y48="","",貼り付け用!Y48)</f>
        <v xml:space="preserve">普通財産 </v>
      </c>
      <c r="Z48" s="136" t="str">
        <f>IF(貼り付け用!Z48="","",貼り付け用!Z48)</f>
        <v>事業用資産/建物</v>
      </c>
      <c r="AA48" s="136" t="str">
        <f>IF(貼り付け用!AA48="","",貼り付け用!AA48)</f>
        <v>自己資産（リース資産外)</v>
      </c>
      <c r="AB48" s="136" t="str">
        <f>IF(貼り付け用!AB48="","",貼り付け用!AB48)</f>
        <v>売却可能(遊休)</v>
      </c>
      <c r="AC48" s="135" t="str">
        <f>IF(貼り付け用!AC48="","",貼り付け用!AC48)</f>
        <v/>
      </c>
      <c r="AD48" s="137" t="str">
        <f>IF(貼り付け用!AD48="","",貼り付け用!AD48)</f>
        <v/>
      </c>
      <c r="AE48" s="209">
        <f>IF(貼り付け用!AE48="","",貼り付け用!AE48)</f>
        <v>19810101</v>
      </c>
      <c r="AF48" s="209">
        <f>IF(貼り付け用!AF48="","",貼り付け用!AF48)</f>
        <v>19810101</v>
      </c>
      <c r="AG48" s="138" t="str">
        <f>IF(貼り付け用!AG48="","",貼り付け用!AG48)</f>
        <v>不明</v>
      </c>
      <c r="AH48" s="205" t="str">
        <f>IF(貼り付け用!AH48="","",貼り付け用!AH48)</f>
        <v/>
      </c>
      <c r="AI48" s="139">
        <f>IF(貼り付け用!AI48="","",貼り付け用!AI48)</f>
        <v>230.26</v>
      </c>
      <c r="AJ48" s="136" t="str">
        <f>IF(貼り付け用!AJ48="","",貼り付け用!AJ48)</f>
        <v>㎡</v>
      </c>
      <c r="AK48" s="140">
        <f>IF(貼り付け用!AK48="","",貼り付け用!AK48)</f>
        <v>1</v>
      </c>
      <c r="AL48" s="136" t="str">
        <f>IF(貼り付け用!AL48="","",貼り付け用!AL48)</f>
        <v>集会所・会議室</v>
      </c>
      <c r="AM48" s="136" t="str">
        <f>IF(貼り付け用!AM48="","",貼り付け用!AM48)</f>
        <v>木造</v>
      </c>
      <c r="AN48" s="136" t="str">
        <f>IF(貼り付け用!AN48="","",貼り付け用!AN48)</f>
        <v>その他</v>
      </c>
      <c r="AO48" s="136" t="str">
        <f>IF(貼り付け用!AO48="","",貼り付け用!AO48)</f>
        <v>木造</v>
      </c>
      <c r="AP48" s="221">
        <f>IFERROR(INDEX(別紙７建物に係る構造・用途別単価!$C$5:$G$9,MATCH(貼り付け用!AN48,別紙７建物に係る構造・用途別単価!$B$5:$B$9,0),MATCH(貼り付け用!AO48,別紙７建物に係る構造・用途別単価!$C$4:$G$4,0)),"")</f>
        <v>95000</v>
      </c>
      <c r="AQ48" s="221">
        <f t="shared" si="0"/>
        <v>21874700</v>
      </c>
      <c r="AR48" s="183">
        <f t="shared" si="1"/>
        <v>21874700</v>
      </c>
      <c r="AS48" s="136" t="str">
        <f>IF(貼り付け用!AS48="","",貼り付け用!AS48)</f>
        <v>一般会計等</v>
      </c>
      <c r="AT48" s="136" t="str">
        <f>IF(貼り付け用!AT48="","",貼り付け用!AT48)</f>
        <v>一般会計</v>
      </c>
      <c r="AU48" s="136" t="str">
        <f>IF(貼り付け用!AU48="","",貼り付け用!AU48)</f>
        <v>総務費</v>
      </c>
      <c r="AV48" s="136" t="str">
        <f>IF(貼り付け用!AV48="","",貼り付け用!AV48)</f>
        <v>総務管理費</v>
      </c>
      <c r="AW48" s="136" t="str">
        <f>IF(貼り付け用!AW48="","",貼り付け用!AW48)</f>
        <v>財産管理費</v>
      </c>
      <c r="AX48" s="216"/>
      <c r="AY48" s="216"/>
      <c r="AZ48" s="216"/>
      <c r="BA48" s="136" t="str">
        <f>IF(貼り付け用!BA48="","",貼り付け用!BA48)</f>
        <v/>
      </c>
      <c r="BB48" s="136" t="str">
        <f>IF(貼り付け用!BB48="","",貼り付け用!BB48)</f>
        <v/>
      </c>
      <c r="BC48" s="136" t="str">
        <f>IF(貼り付け用!BC48="","",貼り付け用!BC48)</f>
        <v>未実施</v>
      </c>
      <c r="BD48" s="136" t="str">
        <f>IF(貼り付け用!BD48="","",貼り付け用!BD48)</f>
        <v>未実施</v>
      </c>
      <c r="BE48" s="183">
        <f>SUMIFS(耐用年数表!$C:$C,耐用年数表!$A:$A,集計用!AL48,耐用年数表!$B:$B,集計用!AM48)</f>
        <v>22</v>
      </c>
    </row>
    <row r="49" spans="4:57" ht="24" customHeight="1">
      <c r="D49" s="194"/>
      <c r="E49" s="135"/>
      <c r="F49" s="136" t="str">
        <f>IF(貼り付け用!F49="","",貼り付け用!F49)</f>
        <v>南犬飼出張所</v>
      </c>
      <c r="G49" s="136" t="str">
        <f>IF(貼り付け用!G49="","",貼り付け用!G49)</f>
        <v>建物台帳</v>
      </c>
      <c r="H49" s="215" t="str">
        <f>IF(貼り付け用!H49="","",貼り付け用!H49)</f>
        <v>12001-1</v>
      </c>
      <c r="I49" s="215" t="str">
        <f>IF(貼り付け用!I49="","",貼り付け用!I49)</f>
        <v/>
      </c>
      <c r="J49" s="215" t="str">
        <f>IF(貼り付け用!J49="","",貼り付け用!J49)</f>
        <v>南犬飼出張所</v>
      </c>
      <c r="K49" s="135" t="str">
        <f>IF(貼り付け用!K49="","",貼り付け用!K49)</f>
        <v>ﾐﾅﾐｲﾇｶｲｼｭｯﾁｮｳｼﾞｮ</v>
      </c>
      <c r="L49" s="144">
        <f>IF(貼り付け用!L49="","",貼り付け用!L49)</f>
        <v>31</v>
      </c>
      <c r="M49" s="192">
        <f>IFERROR(VLOOKUP(L49,コード表!$B:$G,2,FALSE),"")</f>
        <v>3210201</v>
      </c>
      <c r="N49" s="192" t="str">
        <f>IFERROR(VLOOKUP(L49,コード表!$B:$G,3,FALSE),"")</f>
        <v>下都賀郡壬生町</v>
      </c>
      <c r="O49" s="192" t="str">
        <f>IFERROR(VLOOKUP(L49,コード表!$B:$G,4,FALSE),"")</f>
        <v>ｼﾓﾂｶﾞｸﾞﾝﾐﾌﾞﾏﾁ</v>
      </c>
      <c r="P49" s="192" t="str">
        <f>IFERROR(VLOOKUP(L49,コード表!$B:$G,5,FALSE),"")</f>
        <v>安塚</v>
      </c>
      <c r="Q49" s="182" t="str">
        <f>IFERROR(VLOOKUP(L49,コード表!$B:$G,6,FALSE),"")</f>
        <v>ﾔｽﾂﾞｶ</v>
      </c>
      <c r="R49" s="135" t="str">
        <f>IF(貼り付け用!R49="","",貼り付け用!R49)</f>
        <v>南原1170-27</v>
      </c>
      <c r="S49" s="135" t="str">
        <f>IF(貼り付け用!S49="","",貼り付け用!S49)</f>
        <v/>
      </c>
      <c r="T49" s="135">
        <f>IF(貼り付け用!T49="","",貼り付け用!T49)</f>
        <v>5</v>
      </c>
      <c r="U49" s="192" t="str">
        <f>IFERROR(VLOOKUP(T49,コード表!$I:$K,2,FALSE),"")</f>
        <v>民生部</v>
      </c>
      <c r="V49" s="192" t="str">
        <f>IFERROR(VLOOKUP(T49,コード表!$I:$K,3,FALSE),"")</f>
        <v>住民課</v>
      </c>
      <c r="W49" s="135">
        <f>IF(貼り付け用!W49="","",貼り付け用!W49)</f>
        <v>100</v>
      </c>
      <c r="X49" s="182" t="str">
        <f>IFERROR(VLOOKUP(AU49,目的別資産分類変換表!$B$3:$C$16,2,FALSE),"")</f>
        <v>総務</v>
      </c>
      <c r="Y49" s="136" t="str">
        <f>IF(貼り付け用!Y49="","",貼り付け用!Y49)</f>
        <v xml:space="preserve">行政財産 </v>
      </c>
      <c r="Z49" s="136" t="str">
        <f>IF(貼り付け用!Z49="","",貼り付け用!Z49)</f>
        <v>事業用資産/建物</v>
      </c>
      <c r="AA49" s="136" t="str">
        <f>IF(貼り付け用!AA49="","",貼り付け用!AA49)</f>
        <v>自己資産（リース資産外)</v>
      </c>
      <c r="AB49" s="136" t="str">
        <f>IF(貼り付け用!AB49="","",貼り付け用!AB49)</f>
        <v>売却不可</v>
      </c>
      <c r="AC49" s="135" t="str">
        <f>IF(貼り付け用!AC49="","",貼り付け用!AC49)</f>
        <v/>
      </c>
      <c r="AD49" s="137" t="str">
        <f>IF(貼り付け用!AD49="","",貼り付け用!AD49)</f>
        <v/>
      </c>
      <c r="AE49" s="209">
        <f>IF(貼り付け用!AE49="","",貼り付け用!AE49)</f>
        <v>19781101</v>
      </c>
      <c r="AF49" s="209">
        <f>IF(貼り付け用!AF49="","",貼り付け用!AF49)</f>
        <v>19781101</v>
      </c>
      <c r="AG49" s="138" t="str">
        <f>IF(貼り付け用!AG49="","",貼り付け用!AG49)</f>
        <v>不明</v>
      </c>
      <c r="AH49" s="205" t="str">
        <f>IF(貼り付け用!AH49="","",貼り付け用!AH49)</f>
        <v/>
      </c>
      <c r="AI49" s="139">
        <f>IF(貼り付け用!AI49="","",貼り付け用!AI49)</f>
        <v>142.56</v>
      </c>
      <c r="AJ49" s="136" t="str">
        <f>IF(貼り付け用!AJ49="","",貼り付け用!AJ49)</f>
        <v>㎡</v>
      </c>
      <c r="AK49" s="140">
        <f>IF(貼り付け用!AK49="","",貼り付け用!AK49)</f>
        <v>1</v>
      </c>
      <c r="AL49" s="136" t="str">
        <f>IF(貼り付け用!AL49="","",貼り付け用!AL49)</f>
        <v>庁舎</v>
      </c>
      <c r="AM49" s="136" t="str">
        <f>IF(貼り付け用!AM49="","",貼り付け用!AM49)</f>
        <v>鉄骨造</v>
      </c>
      <c r="AN49" s="136" t="str">
        <f>IF(貼り付け用!AN49="","",貼り付け用!AN49)</f>
        <v>庁舎</v>
      </c>
      <c r="AO49" s="136" t="str">
        <f>IF(貼り付け用!AO49="","",貼り付け用!AO49)</f>
        <v>鉄骨造</v>
      </c>
      <c r="AP49" s="221">
        <f>IFERROR(INDEX(別紙７建物に係る構造・用途別単価!$C$5:$G$9,MATCH(貼り付け用!AN49,別紙７建物に係る構造・用途別単価!$B$5:$B$9,0),MATCH(貼り付け用!AO49,別紙７建物に係る構造・用途別単価!$C$4:$G$4,0)),"")</f>
        <v>90000</v>
      </c>
      <c r="AQ49" s="221">
        <f t="shared" si="0"/>
        <v>12830400</v>
      </c>
      <c r="AR49" s="183">
        <f t="shared" si="1"/>
        <v>12830400</v>
      </c>
      <c r="AS49" s="136" t="str">
        <f>IF(貼り付け用!AS49="","",貼り付け用!AS49)</f>
        <v>一般会計等</v>
      </c>
      <c r="AT49" s="136" t="str">
        <f>IF(貼り付け用!AT49="","",貼り付け用!AT49)</f>
        <v>一般会計</v>
      </c>
      <c r="AU49" s="136" t="str">
        <f>IF(貼り付け用!AU49="","",貼り付け用!AU49)</f>
        <v>総務費</v>
      </c>
      <c r="AV49" s="136" t="str">
        <f>IF(貼り付け用!AV49="","",貼り付け用!AV49)</f>
        <v>総務管理費</v>
      </c>
      <c r="AW49" s="136" t="str">
        <f>IF(貼り付け用!AW49="","",貼り付け用!AW49)</f>
        <v>出張所費</v>
      </c>
      <c r="AX49" s="216"/>
      <c r="AY49" s="216"/>
      <c r="AZ49" s="216"/>
      <c r="BA49" s="136" t="str">
        <f>IF(貼り付け用!BA49="","",貼り付け用!BA49)</f>
        <v/>
      </c>
      <c r="BB49" s="136" t="str">
        <f>IF(貼り付け用!BB49="","",貼り付け用!BB49)</f>
        <v/>
      </c>
      <c r="BC49" s="136" t="str">
        <f>IF(貼り付け用!BC49="","",貼り付け用!BC49)</f>
        <v>未実施</v>
      </c>
      <c r="BD49" s="136" t="str">
        <f>IF(貼り付け用!BD49="","",貼り付け用!BD49)</f>
        <v>未実施</v>
      </c>
      <c r="BE49" s="183">
        <f>SUMIFS(耐用年数表!$C:$C,耐用年数表!$A:$A,集計用!AL49,耐用年数表!$B:$B,集計用!AM49)</f>
        <v>38</v>
      </c>
    </row>
    <row r="50" spans="4:57" ht="24" customHeight="1">
      <c r="D50" s="194"/>
      <c r="E50" s="135"/>
      <c r="F50" s="136" t="str">
        <f>IF(貼り付け用!F50="","",貼り付け用!F50)</f>
        <v>稲葉出張所</v>
      </c>
      <c r="G50" s="136" t="str">
        <f>IF(貼り付け用!G50="","",貼り付け用!G50)</f>
        <v>建物台帳</v>
      </c>
      <c r="H50" s="215" t="str">
        <f>IF(貼り付け用!H50="","",貼り付け用!H50)</f>
        <v>12002-1</v>
      </c>
      <c r="I50" s="215" t="str">
        <f>IF(貼り付け用!I50="","",貼り付け用!I50)</f>
        <v/>
      </c>
      <c r="J50" s="215" t="str">
        <f>IF(貼り付け用!J50="","",貼り付け用!J50)</f>
        <v>稲葉出張所</v>
      </c>
      <c r="K50" s="135" t="str">
        <f>IF(貼り付け用!K50="","",貼り付け用!K50)</f>
        <v>ｲﾅﾊﾞｼｭｯﾁｮｳｼｮ</v>
      </c>
      <c r="L50" s="144">
        <f>IF(貼り付け用!L50="","",貼り付け用!L50)</f>
        <v>7</v>
      </c>
      <c r="M50" s="192">
        <f>IFERROR(VLOOKUP(L50,コード表!$B:$G,2,FALSE),"")</f>
        <v>3210236</v>
      </c>
      <c r="N50" s="192" t="str">
        <f>IFERROR(VLOOKUP(L50,コード表!$B:$G,3,FALSE),"")</f>
        <v>下都賀郡壬生町</v>
      </c>
      <c r="O50" s="192" t="str">
        <f>IFERROR(VLOOKUP(L50,コード表!$B:$G,4,FALSE),"")</f>
        <v>ｼﾓﾂｶﾞｸﾞﾝﾐﾌﾞﾏﾁ</v>
      </c>
      <c r="P50" s="192" t="str">
        <f>IFERROR(VLOOKUP(L50,コード表!$B:$G,5,FALSE),"")</f>
        <v>上稲葉</v>
      </c>
      <c r="Q50" s="182" t="str">
        <f>IFERROR(VLOOKUP(L50,コード表!$B:$G,6,FALSE),"")</f>
        <v>ｶﾐｲﾅﾊﾞ</v>
      </c>
      <c r="R50" s="135" t="str">
        <f>IF(貼り付け用!R50="","",貼り付け用!R50)</f>
        <v>権三郎内933-1</v>
      </c>
      <c r="S50" s="135" t="str">
        <f>IF(貼り付け用!S50="","",貼り付け用!S50)</f>
        <v>ｺﾞﾝｻﾞﾌﾞﾛｳｳﾁ933-1</v>
      </c>
      <c r="T50" s="135">
        <f>IF(貼り付け用!T50="","",貼り付け用!T50)</f>
        <v>5</v>
      </c>
      <c r="U50" s="192" t="str">
        <f>IFERROR(VLOOKUP(T50,コード表!$I:$K,2,FALSE),"")</f>
        <v>民生部</v>
      </c>
      <c r="V50" s="192" t="str">
        <f>IFERROR(VLOOKUP(T50,コード表!$I:$K,3,FALSE),"")</f>
        <v>住民課</v>
      </c>
      <c r="W50" s="135">
        <f>IF(貼り付け用!W50="","",貼り付け用!W50)</f>
        <v>100</v>
      </c>
      <c r="X50" s="182" t="str">
        <f>IFERROR(VLOOKUP(AU50,目的別資産分類変換表!$B$3:$C$16,2,FALSE),"")</f>
        <v>総務</v>
      </c>
      <c r="Y50" s="136" t="str">
        <f>IF(貼り付け用!Y50="","",貼り付け用!Y50)</f>
        <v xml:space="preserve">行政財産 </v>
      </c>
      <c r="Z50" s="136" t="str">
        <f>IF(貼り付け用!Z50="","",貼り付け用!Z50)</f>
        <v>事業用資産/建物</v>
      </c>
      <c r="AA50" s="136" t="str">
        <f>IF(貼り付け用!AA50="","",貼り付け用!AA50)</f>
        <v>自己資産（リース資産外)</v>
      </c>
      <c r="AB50" s="136" t="str">
        <f>IF(貼り付け用!AB50="","",貼り付け用!AB50)</f>
        <v>売却不可</v>
      </c>
      <c r="AC50" s="135" t="str">
        <f>IF(貼り付け用!AC50="","",貼り付け用!AC50)</f>
        <v>出張所</v>
      </c>
      <c r="AD50" s="137" t="str">
        <f>IF(貼り付け用!AD50="","",貼り付け用!AD50)</f>
        <v/>
      </c>
      <c r="AE50" s="209">
        <f>IF(貼り付け用!AE50="","",貼り付け用!AE50)</f>
        <v>19781101</v>
      </c>
      <c r="AF50" s="209">
        <f>IF(貼り付け用!AF50="","",貼り付け用!AF50)</f>
        <v>19781101</v>
      </c>
      <c r="AG50" s="138" t="str">
        <f>IF(貼り付け用!AG50="","",貼り付け用!AG50)</f>
        <v>不明</v>
      </c>
      <c r="AH50" s="205" t="str">
        <f>IF(貼り付け用!AH50="","",貼り付け用!AH50)</f>
        <v/>
      </c>
      <c r="AI50" s="139">
        <f>IF(貼り付け用!AI50="","",貼り付け用!AI50)</f>
        <v>88.55</v>
      </c>
      <c r="AJ50" s="136" t="str">
        <f>IF(貼り付け用!AJ50="","",貼り付け用!AJ50)</f>
        <v>㎡</v>
      </c>
      <c r="AK50" s="140">
        <f>IF(貼り付け用!AK50="","",貼り付け用!AK50)</f>
        <v>1</v>
      </c>
      <c r="AL50" s="136" t="str">
        <f>IF(貼り付け用!AL50="","",貼り付け用!AL50)</f>
        <v>庁舎</v>
      </c>
      <c r="AM50" s="136" t="str">
        <f>IF(貼り付け用!AM50="","",貼り付け用!AM50)</f>
        <v>鉄骨造</v>
      </c>
      <c r="AN50" s="136" t="str">
        <f>IF(貼り付け用!AN50="","",貼り付け用!AN50)</f>
        <v>庁舎</v>
      </c>
      <c r="AO50" s="136" t="str">
        <f>IF(貼り付け用!AO50="","",貼り付け用!AO50)</f>
        <v>鉄骨造</v>
      </c>
      <c r="AP50" s="221">
        <f>IFERROR(INDEX(別紙７建物に係る構造・用途別単価!$C$5:$G$9,MATCH(貼り付け用!AN50,別紙７建物に係る構造・用途別単価!$B$5:$B$9,0),MATCH(貼り付け用!AO50,別紙７建物に係る構造・用途別単価!$C$4:$G$4,0)),"")</f>
        <v>90000</v>
      </c>
      <c r="AQ50" s="221">
        <f t="shared" si="0"/>
        <v>7969500</v>
      </c>
      <c r="AR50" s="183">
        <f t="shared" si="1"/>
        <v>7969500</v>
      </c>
      <c r="AS50" s="136" t="str">
        <f>IF(貼り付け用!AS50="","",貼り付け用!AS50)</f>
        <v>一般会計等</v>
      </c>
      <c r="AT50" s="136" t="str">
        <f>IF(貼り付け用!AT50="","",貼り付け用!AT50)</f>
        <v>一般会計</v>
      </c>
      <c r="AU50" s="136" t="str">
        <f>IF(貼り付け用!AU50="","",貼り付け用!AU50)</f>
        <v>総務費</v>
      </c>
      <c r="AV50" s="136" t="str">
        <f>IF(貼り付け用!AV50="","",貼り付け用!AV50)</f>
        <v>総務管理費</v>
      </c>
      <c r="AW50" s="136" t="str">
        <f>IF(貼り付け用!AW50="","",貼り付け用!AW50)</f>
        <v>出張所費</v>
      </c>
      <c r="AX50" s="216"/>
      <c r="AY50" s="216"/>
      <c r="AZ50" s="216"/>
      <c r="BA50" s="136" t="str">
        <f>IF(貼り付け用!BA50="","",貼り付け用!BA50)</f>
        <v/>
      </c>
      <c r="BB50" s="136" t="str">
        <f>IF(貼り付け用!BB50="","",貼り付け用!BB50)</f>
        <v/>
      </c>
      <c r="BC50" s="136" t="str">
        <f>IF(貼り付け用!BC50="","",貼り付け用!BC50)</f>
        <v>未実施</v>
      </c>
      <c r="BD50" s="136" t="str">
        <f>IF(貼り付け用!BD50="","",貼り付け用!BD50)</f>
        <v>未実施</v>
      </c>
      <c r="BE50" s="183">
        <f>SUMIFS(耐用年数表!$C:$C,耐用年数表!$A:$A,集計用!AL50,耐用年数表!$B:$B,集計用!AM50)</f>
        <v>38</v>
      </c>
    </row>
    <row r="51" spans="4:57" ht="24" customHeight="1">
      <c r="D51" s="194"/>
      <c r="E51" s="135"/>
      <c r="F51" s="136" t="str">
        <f>IF(貼り付け用!F51="","",貼り付け用!F51)</f>
        <v>壬生町立いなば保育園</v>
      </c>
      <c r="G51" s="136" t="str">
        <f>IF(貼り付け用!G51="","",貼り付け用!G51)</f>
        <v>建物台帳</v>
      </c>
      <c r="H51" s="215" t="str">
        <f>IF(貼り付け用!H51="","",貼り付け用!H51)</f>
        <v>24001-1</v>
      </c>
      <c r="I51" s="215" t="str">
        <f>IF(貼り付け用!I51="","",貼り付け用!I51)</f>
        <v/>
      </c>
      <c r="J51" s="215" t="str">
        <f>IF(貼り付け用!J51="","",貼り付け用!J51)</f>
        <v>事務所</v>
      </c>
      <c r="K51" s="135" t="str">
        <f>IF(貼り付け用!K51="","",貼り付け用!K51)</f>
        <v>ﾎｲｸｶﾝﾘﾄｳ</v>
      </c>
      <c r="L51" s="144">
        <f>IF(貼り付け用!L51="","",貼り付け用!L51)</f>
        <v>7</v>
      </c>
      <c r="M51" s="192">
        <f>IFERROR(VLOOKUP(L51,コード表!$B:$G,2,FALSE),"")</f>
        <v>3210236</v>
      </c>
      <c r="N51" s="192" t="str">
        <f>IFERROR(VLOOKUP(L51,コード表!$B:$G,3,FALSE),"")</f>
        <v>下都賀郡壬生町</v>
      </c>
      <c r="O51" s="192" t="str">
        <f>IFERROR(VLOOKUP(L51,コード表!$B:$G,4,FALSE),"")</f>
        <v>ｼﾓﾂｶﾞｸﾞﾝﾐﾌﾞﾏﾁ</v>
      </c>
      <c r="P51" s="192" t="str">
        <f>IFERROR(VLOOKUP(L51,コード表!$B:$G,5,FALSE),"")</f>
        <v>上稲葉</v>
      </c>
      <c r="Q51" s="182" t="str">
        <f>IFERROR(VLOOKUP(L51,コード表!$B:$G,6,FALSE),"")</f>
        <v>ｶﾐｲﾅﾊﾞ</v>
      </c>
      <c r="R51" s="135" t="str">
        <f>IF(貼り付け用!R51="","",貼り付け用!R51)</f>
        <v>権三郎内935-2</v>
      </c>
      <c r="S51" s="135" t="str">
        <f>IF(貼り付け用!S51="","",貼り付け用!S51)</f>
        <v>ｺﾞﾝｻﾞﾌﾞﾛｳﾅｲ</v>
      </c>
      <c r="T51" s="135">
        <f>IF(貼り付け用!T51="","",貼り付け用!T51)</f>
        <v>8</v>
      </c>
      <c r="U51" s="192" t="str">
        <f>IFERROR(VLOOKUP(T51,コード表!$I:$K,2,FALSE),"")</f>
        <v>民生部</v>
      </c>
      <c r="V51" s="192" t="str">
        <f>IFERROR(VLOOKUP(T51,コード表!$I:$K,3,FALSE),"")</f>
        <v>こども未来課</v>
      </c>
      <c r="W51" s="135">
        <f>IF(貼り付け用!W51="","",貼り付け用!W51)</f>
        <v>100</v>
      </c>
      <c r="X51" s="182" t="str">
        <f>IFERROR(VLOOKUP(AU51,目的別資産分類変換表!$B$3:$C$16,2,FALSE),"")</f>
        <v>福祉</v>
      </c>
      <c r="Y51" s="136" t="str">
        <f>IF(貼り付け用!Y51="","",貼り付け用!Y51)</f>
        <v xml:space="preserve">行政財産 </v>
      </c>
      <c r="Z51" s="136" t="str">
        <f>IF(貼り付け用!Z51="","",貼り付け用!Z51)</f>
        <v>事業用資産/建物</v>
      </c>
      <c r="AA51" s="136" t="str">
        <f>IF(貼り付け用!AA51="","",貼り付け用!AA51)</f>
        <v>自己資産（リース資産外)</v>
      </c>
      <c r="AB51" s="136" t="str">
        <f>IF(貼り付け用!AB51="","",貼り付け用!AB51)</f>
        <v>売却不可</v>
      </c>
      <c r="AC51" s="135" t="str">
        <f>IF(貼り付け用!AC51="","",貼り付け用!AC51)</f>
        <v/>
      </c>
      <c r="AD51" s="137" t="str">
        <f>IF(貼り付け用!AD51="","",貼り付け用!AD51)</f>
        <v/>
      </c>
      <c r="AE51" s="209">
        <f>IF(貼り付け用!AE51="","",貼り付け用!AE51)</f>
        <v>19801201</v>
      </c>
      <c r="AF51" s="209">
        <f>IF(貼り付け用!AF51="","",貼り付け用!AF51)</f>
        <v>19801201</v>
      </c>
      <c r="AG51" s="138" t="str">
        <f>IF(貼り付け用!AG51="","",貼り付け用!AG51)</f>
        <v>不明</v>
      </c>
      <c r="AH51" s="205" t="str">
        <f>IF(貼り付け用!AH51="","",貼り付け用!AH51)</f>
        <v/>
      </c>
      <c r="AI51" s="139">
        <f>IF(貼り付け用!AI51="","",貼り付け用!AI51)</f>
        <v>24.84</v>
      </c>
      <c r="AJ51" s="136" t="str">
        <f>IF(貼り付け用!AJ51="","",貼り付け用!AJ51)</f>
        <v>㎡</v>
      </c>
      <c r="AK51" s="140">
        <f>IF(貼り付け用!AK51="","",貼り付け用!AK51)</f>
        <v>1</v>
      </c>
      <c r="AL51" s="136" t="str">
        <f>IF(貼り付け用!AL51="","",貼り付け用!AL51)</f>
        <v>保育室・育児室</v>
      </c>
      <c r="AM51" s="136" t="str">
        <f>IF(貼り付け用!AM51="","",貼り付け用!AM51)</f>
        <v>木造</v>
      </c>
      <c r="AN51" s="136" t="str">
        <f>IF(貼り付け用!AN51="","",貼り付け用!AN51)</f>
        <v>校舎</v>
      </c>
      <c r="AO51" s="136" t="str">
        <f>IF(貼り付け用!AO51="","",貼り付け用!AO51)</f>
        <v>木造</v>
      </c>
      <c r="AP51" s="221">
        <f>IFERROR(INDEX(別紙７建物に係る構造・用途別単価!$C$5:$G$9,MATCH(貼り付け用!AN51,別紙７建物に係る構造・用途別単価!$B$5:$B$9,0),MATCH(貼り付け用!AO51,別紙７建物に係る構造・用途別単価!$C$4:$G$4,0)),"")</f>
        <v>90000</v>
      </c>
      <c r="AQ51" s="221">
        <f t="shared" si="0"/>
        <v>2235600</v>
      </c>
      <c r="AR51" s="183">
        <f t="shared" si="1"/>
        <v>2235600</v>
      </c>
      <c r="AS51" s="136" t="str">
        <f>IF(貼り付け用!AS51="","",貼り付け用!AS51)</f>
        <v>一般会計等</v>
      </c>
      <c r="AT51" s="136" t="str">
        <f>IF(貼り付け用!AT51="","",貼り付け用!AT51)</f>
        <v>一般会計</v>
      </c>
      <c r="AU51" s="136" t="str">
        <f>IF(貼り付け用!AU51="","",貼り付け用!AU51)</f>
        <v>民生費</v>
      </c>
      <c r="AV51" s="136" t="str">
        <f>IF(貼り付け用!AV51="","",貼り付け用!AV51)</f>
        <v>児童福祉費</v>
      </c>
      <c r="AW51" s="136" t="str">
        <f>IF(貼り付け用!AW51="","",貼り付け用!AW51)</f>
        <v>保育園費</v>
      </c>
      <c r="AX51" s="216"/>
      <c r="AY51" s="216"/>
      <c r="AZ51" s="216"/>
      <c r="BA51" s="136" t="str">
        <f>IF(貼り付け用!BA51="","",貼り付け用!BA51)</f>
        <v/>
      </c>
      <c r="BB51" s="136" t="str">
        <f>IF(貼り付け用!BB51="","",貼り付け用!BB51)</f>
        <v/>
      </c>
      <c r="BC51" s="136" t="str">
        <f>IF(貼り付け用!BC51="","",貼り付け用!BC51)</f>
        <v>未実施</v>
      </c>
      <c r="BD51" s="136" t="str">
        <f>IF(貼り付け用!BD51="","",貼り付け用!BD51)</f>
        <v>未実施</v>
      </c>
      <c r="BE51" s="183">
        <f>SUMIFS(耐用年数表!$C:$C,耐用年数表!$A:$A,集計用!AL51,耐用年数表!$B:$B,集計用!AM51)</f>
        <v>22</v>
      </c>
    </row>
    <row r="52" spans="4:57" ht="24" customHeight="1">
      <c r="D52" s="194"/>
      <c r="E52" s="135"/>
      <c r="F52" s="136" t="str">
        <f>IF(貼り付け用!F52="","",貼り付け用!F52)</f>
        <v>壬生町立いなば保育園</v>
      </c>
      <c r="G52" s="136" t="str">
        <f>IF(貼り付け用!G52="","",貼り付け用!G52)</f>
        <v>建物台帳</v>
      </c>
      <c r="H52" s="215" t="str">
        <f>IF(貼り付け用!H52="","",貼り付け用!H52)</f>
        <v>24001-2</v>
      </c>
      <c r="I52" s="215" t="str">
        <f>IF(貼り付け用!I52="","",貼り付け用!I52)</f>
        <v/>
      </c>
      <c r="J52" s="215" t="str">
        <f>IF(貼り付け用!J52="","",貼り付け用!J52)</f>
        <v>遊戯室棟</v>
      </c>
      <c r="K52" s="135" t="str">
        <f>IF(貼り付け用!K52="","",貼り付け用!K52)</f>
        <v>ﾎｲｸｶﾝﾘﾄｳ</v>
      </c>
      <c r="L52" s="144">
        <f>IF(貼り付け用!L52="","",貼り付け用!L52)</f>
        <v>7</v>
      </c>
      <c r="M52" s="192">
        <f>IFERROR(VLOOKUP(L52,コード表!$B:$G,2,FALSE),"")</f>
        <v>3210236</v>
      </c>
      <c r="N52" s="192" t="str">
        <f>IFERROR(VLOOKUP(L52,コード表!$B:$G,3,FALSE),"")</f>
        <v>下都賀郡壬生町</v>
      </c>
      <c r="O52" s="192" t="str">
        <f>IFERROR(VLOOKUP(L52,コード表!$B:$G,4,FALSE),"")</f>
        <v>ｼﾓﾂｶﾞｸﾞﾝﾐﾌﾞﾏﾁ</v>
      </c>
      <c r="P52" s="192" t="str">
        <f>IFERROR(VLOOKUP(L52,コード表!$B:$G,5,FALSE),"")</f>
        <v>上稲葉</v>
      </c>
      <c r="Q52" s="182" t="str">
        <f>IFERROR(VLOOKUP(L52,コード表!$B:$G,6,FALSE),"")</f>
        <v>ｶﾐｲﾅﾊﾞ</v>
      </c>
      <c r="R52" s="135" t="str">
        <f>IF(貼り付け用!R52="","",貼り付け用!R52)</f>
        <v>権三郎内935-2</v>
      </c>
      <c r="S52" s="135" t="str">
        <f>IF(貼り付け用!S52="","",貼り付け用!S52)</f>
        <v>ｺﾞﾝｻﾞﾌﾞﾛｳﾅｲ</v>
      </c>
      <c r="T52" s="135">
        <f>IF(貼り付け用!T52="","",貼り付け用!T52)</f>
        <v>8</v>
      </c>
      <c r="U52" s="192" t="str">
        <f>IFERROR(VLOOKUP(T52,コード表!$I:$K,2,FALSE),"")</f>
        <v>民生部</v>
      </c>
      <c r="V52" s="192" t="str">
        <f>IFERROR(VLOOKUP(T52,コード表!$I:$K,3,FALSE),"")</f>
        <v>こども未来課</v>
      </c>
      <c r="W52" s="135">
        <f>IF(貼り付け用!W52="","",貼り付け用!W52)</f>
        <v>100</v>
      </c>
      <c r="X52" s="182" t="str">
        <f>IFERROR(VLOOKUP(AU52,目的別資産分類変換表!$B$3:$C$16,2,FALSE),"")</f>
        <v>福祉</v>
      </c>
      <c r="Y52" s="136" t="str">
        <f>IF(貼り付け用!Y52="","",貼り付け用!Y52)</f>
        <v xml:space="preserve">行政財産 </v>
      </c>
      <c r="Z52" s="136" t="str">
        <f>IF(貼り付け用!Z52="","",貼り付け用!Z52)</f>
        <v>事業用資産/建物</v>
      </c>
      <c r="AA52" s="136" t="str">
        <f>IF(貼り付け用!AA52="","",貼り付け用!AA52)</f>
        <v>自己資産（リース資産外)</v>
      </c>
      <c r="AB52" s="136" t="str">
        <f>IF(貼り付け用!AB52="","",貼り付け用!AB52)</f>
        <v>売却不可</v>
      </c>
      <c r="AC52" s="135" t="str">
        <f>IF(貼り付け用!AC52="","",貼り付け用!AC52)</f>
        <v/>
      </c>
      <c r="AD52" s="137" t="str">
        <f>IF(貼り付け用!AD52="","",貼り付け用!AD52)</f>
        <v/>
      </c>
      <c r="AE52" s="209">
        <f>IF(貼り付け用!AE52="","",貼り付け用!AE52)</f>
        <v>19801201</v>
      </c>
      <c r="AF52" s="209">
        <f>IF(貼り付け用!AF52="","",貼り付け用!AF52)</f>
        <v>19801201</v>
      </c>
      <c r="AG52" s="138" t="str">
        <f>IF(貼り付け用!AG52="","",貼り付け用!AG52)</f>
        <v>不明</v>
      </c>
      <c r="AH52" s="205" t="str">
        <f>IF(貼り付け用!AH52="","",貼り付け用!AH52)</f>
        <v/>
      </c>
      <c r="AI52" s="139">
        <f>IF(貼り付け用!AI52="","",貼り付け用!AI52)</f>
        <v>197.09</v>
      </c>
      <c r="AJ52" s="136" t="str">
        <f>IF(貼り付け用!AJ52="","",貼り付け用!AJ52)</f>
        <v>㎡</v>
      </c>
      <c r="AK52" s="140">
        <f>IF(貼り付け用!AK52="","",貼り付け用!AK52)</f>
        <v>1</v>
      </c>
      <c r="AL52" s="136" t="str">
        <f>IF(貼り付け用!AL52="","",貼り付け用!AL52)</f>
        <v>保育室・育児室</v>
      </c>
      <c r="AM52" s="136" t="str">
        <f>IF(貼り付け用!AM52="","",貼り付け用!AM52)</f>
        <v>鉄骨造</v>
      </c>
      <c r="AN52" s="136" t="str">
        <f>IF(貼り付け用!AN52="","",貼り付け用!AN52)</f>
        <v>校舎</v>
      </c>
      <c r="AO52" s="136" t="str">
        <f>IF(貼り付け用!AO52="","",貼り付け用!AO52)</f>
        <v>鉄骨造</v>
      </c>
      <c r="AP52" s="221">
        <f>IFERROR(INDEX(別紙７建物に係る構造・用途別単価!$C$5:$G$9,MATCH(貼り付け用!AN52,別紙７建物に係る構造・用途別単価!$B$5:$B$9,0),MATCH(貼り付け用!AO52,別紙７建物に係る構造・用途別単価!$C$4:$G$4,0)),"")</f>
        <v>80000</v>
      </c>
      <c r="AQ52" s="221">
        <f t="shared" si="0"/>
        <v>15767200</v>
      </c>
      <c r="AR52" s="183">
        <f t="shared" si="1"/>
        <v>15767200</v>
      </c>
      <c r="AS52" s="136" t="str">
        <f>IF(貼り付け用!AS52="","",貼り付け用!AS52)</f>
        <v>一般会計等</v>
      </c>
      <c r="AT52" s="136" t="str">
        <f>IF(貼り付け用!AT52="","",貼り付け用!AT52)</f>
        <v>一般会計</v>
      </c>
      <c r="AU52" s="136" t="str">
        <f>IF(貼り付け用!AU52="","",貼り付け用!AU52)</f>
        <v>民生費</v>
      </c>
      <c r="AV52" s="136" t="str">
        <f>IF(貼り付け用!AV52="","",貼り付け用!AV52)</f>
        <v>児童福祉費</v>
      </c>
      <c r="AW52" s="136" t="str">
        <f>IF(貼り付け用!AW52="","",貼り付け用!AW52)</f>
        <v>保育園費</v>
      </c>
      <c r="AX52" s="216"/>
      <c r="AY52" s="216"/>
      <c r="AZ52" s="216"/>
      <c r="BA52" s="136" t="str">
        <f>IF(貼り付け用!BA52="","",貼り付け用!BA52)</f>
        <v/>
      </c>
      <c r="BB52" s="136" t="str">
        <f>IF(貼り付け用!BB52="","",貼り付け用!BB52)</f>
        <v/>
      </c>
      <c r="BC52" s="136" t="str">
        <f>IF(貼り付け用!BC52="","",貼り付け用!BC52)</f>
        <v>未実施</v>
      </c>
      <c r="BD52" s="136" t="str">
        <f>IF(貼り付け用!BD52="","",貼り付け用!BD52)</f>
        <v>未実施</v>
      </c>
      <c r="BE52" s="183">
        <f>SUMIFS(耐用年数表!$C:$C,耐用年数表!$A:$A,集計用!AL52,耐用年数表!$B:$B,集計用!AM52)</f>
        <v>34</v>
      </c>
    </row>
    <row r="53" spans="4:57" ht="24" customHeight="1">
      <c r="D53" s="194"/>
      <c r="E53" s="135"/>
      <c r="F53" s="136" t="str">
        <f>IF(貼り付け用!F53="","",貼り付け用!F53)</f>
        <v>壬生町立いなば保育園</v>
      </c>
      <c r="G53" s="136" t="str">
        <f>IF(貼り付け用!G53="","",貼り付け用!G53)</f>
        <v>建物台帳</v>
      </c>
      <c r="H53" s="215" t="str">
        <f>IF(貼り付け用!H53="","",貼り付け用!H53)</f>
        <v>24001-3</v>
      </c>
      <c r="I53" s="215" t="str">
        <f>IF(貼り付け用!I53="","",貼り付け用!I53)</f>
        <v/>
      </c>
      <c r="J53" s="215" t="str">
        <f>IF(貼り付け用!J53="","",貼り付け用!J53)</f>
        <v>保育管理棟</v>
      </c>
      <c r="K53" s="135" t="str">
        <f>IF(貼り付け用!K53="","",貼り付け用!K53)</f>
        <v>ﾎｲｸｶﾝﾘﾄｳ</v>
      </c>
      <c r="L53" s="144">
        <f>IF(貼り付け用!L53="","",貼り付け用!L53)</f>
        <v>7</v>
      </c>
      <c r="M53" s="192">
        <f>IFERROR(VLOOKUP(L53,コード表!$B:$G,2,FALSE),"")</f>
        <v>3210236</v>
      </c>
      <c r="N53" s="192" t="str">
        <f>IFERROR(VLOOKUP(L53,コード表!$B:$G,3,FALSE),"")</f>
        <v>下都賀郡壬生町</v>
      </c>
      <c r="O53" s="192" t="str">
        <f>IFERROR(VLOOKUP(L53,コード表!$B:$G,4,FALSE),"")</f>
        <v>ｼﾓﾂｶﾞｸﾞﾝﾐﾌﾞﾏﾁ</v>
      </c>
      <c r="P53" s="192" t="str">
        <f>IFERROR(VLOOKUP(L53,コード表!$B:$G,5,FALSE),"")</f>
        <v>上稲葉</v>
      </c>
      <c r="Q53" s="182" t="str">
        <f>IFERROR(VLOOKUP(L53,コード表!$B:$G,6,FALSE),"")</f>
        <v>ｶﾐｲﾅﾊﾞ</v>
      </c>
      <c r="R53" s="135" t="str">
        <f>IF(貼り付け用!R53="","",貼り付け用!R53)</f>
        <v>権三郎内935-2</v>
      </c>
      <c r="S53" s="135" t="str">
        <f>IF(貼り付け用!S53="","",貼り付け用!S53)</f>
        <v>ｺﾞﾝｻﾞﾌﾞﾛｳﾅｲ</v>
      </c>
      <c r="T53" s="135">
        <f>IF(貼り付け用!T53="","",貼り付け用!T53)</f>
        <v>8</v>
      </c>
      <c r="U53" s="192" t="str">
        <f>IFERROR(VLOOKUP(T53,コード表!$I:$K,2,FALSE),"")</f>
        <v>民生部</v>
      </c>
      <c r="V53" s="192" t="str">
        <f>IFERROR(VLOOKUP(T53,コード表!$I:$K,3,FALSE),"")</f>
        <v>こども未来課</v>
      </c>
      <c r="W53" s="135">
        <f>IF(貼り付け用!W53="","",貼り付け用!W53)</f>
        <v>100</v>
      </c>
      <c r="X53" s="182" t="str">
        <f>IFERROR(VLOOKUP(AU53,目的別資産分類変換表!$B$3:$C$16,2,FALSE),"")</f>
        <v>福祉</v>
      </c>
      <c r="Y53" s="136" t="str">
        <f>IF(貼り付け用!Y53="","",貼り付け用!Y53)</f>
        <v xml:space="preserve">行政財産 </v>
      </c>
      <c r="Z53" s="136" t="str">
        <f>IF(貼り付け用!Z53="","",貼り付け用!Z53)</f>
        <v>事業用資産/建物</v>
      </c>
      <c r="AA53" s="136" t="str">
        <f>IF(貼り付け用!AA53="","",貼り付け用!AA53)</f>
        <v>自己資産（リース資産外)</v>
      </c>
      <c r="AB53" s="136" t="str">
        <f>IF(貼り付け用!AB53="","",貼り付け用!AB53)</f>
        <v>売却不可</v>
      </c>
      <c r="AC53" s="135" t="str">
        <f>IF(貼り付け用!AC53="","",貼り付け用!AC53)</f>
        <v/>
      </c>
      <c r="AD53" s="137" t="str">
        <f>IF(貼り付け用!AD53="","",貼り付け用!AD53)</f>
        <v/>
      </c>
      <c r="AE53" s="209">
        <f>IF(貼り付け用!AE53="","",貼り付け用!AE53)</f>
        <v>19640301</v>
      </c>
      <c r="AF53" s="209">
        <f>IF(貼り付け用!AF53="","",貼り付け用!AF53)</f>
        <v>19640801</v>
      </c>
      <c r="AG53" s="138" t="str">
        <f>IF(貼り付け用!AG53="","",貼り付け用!AG53)</f>
        <v>不明</v>
      </c>
      <c r="AH53" s="205" t="str">
        <f>IF(貼り付け用!AH53="","",貼り付け用!AH53)</f>
        <v/>
      </c>
      <c r="AI53" s="139">
        <f>IF(貼り付け用!AI53="","",貼り付け用!AI53)</f>
        <v>283.20999999999998</v>
      </c>
      <c r="AJ53" s="136" t="str">
        <f>IF(貼り付け用!AJ53="","",貼り付け用!AJ53)</f>
        <v>㎡</v>
      </c>
      <c r="AK53" s="140">
        <f>IF(貼り付け用!AK53="","",貼り付け用!AK53)</f>
        <v>1</v>
      </c>
      <c r="AL53" s="136" t="str">
        <f>IF(貼り付け用!AL53="","",貼り付け用!AL53)</f>
        <v>保育室・育児室</v>
      </c>
      <c r="AM53" s="136" t="str">
        <f>IF(貼り付け用!AM53="","",貼り付け用!AM53)</f>
        <v>木造</v>
      </c>
      <c r="AN53" s="136" t="str">
        <f>IF(貼り付け用!AN53="","",貼り付け用!AN53)</f>
        <v>校舎</v>
      </c>
      <c r="AO53" s="136" t="str">
        <f>IF(貼り付け用!AO53="","",貼り付け用!AO53)</f>
        <v>木造</v>
      </c>
      <c r="AP53" s="221">
        <f>IFERROR(INDEX(別紙７建物に係る構造・用途別単価!$C$5:$G$9,MATCH(貼り付け用!AN53,別紙７建物に係る構造・用途別単価!$B$5:$B$9,0),MATCH(貼り付け用!AO53,別紙７建物に係る構造・用途別単価!$C$4:$G$4,0)),"")</f>
        <v>90000</v>
      </c>
      <c r="AQ53" s="221">
        <f t="shared" si="0"/>
        <v>25488900</v>
      </c>
      <c r="AR53" s="183">
        <f t="shared" si="1"/>
        <v>25488900</v>
      </c>
      <c r="AS53" s="136" t="str">
        <f>IF(貼り付け用!AS53="","",貼り付け用!AS53)</f>
        <v>一般会計等</v>
      </c>
      <c r="AT53" s="136" t="str">
        <f>IF(貼り付け用!AT53="","",貼り付け用!AT53)</f>
        <v>一般会計</v>
      </c>
      <c r="AU53" s="136" t="str">
        <f>IF(貼り付け用!AU53="","",貼り付け用!AU53)</f>
        <v>民生費</v>
      </c>
      <c r="AV53" s="136" t="str">
        <f>IF(貼り付け用!AV53="","",貼り付け用!AV53)</f>
        <v>児童福祉費</v>
      </c>
      <c r="AW53" s="136" t="str">
        <f>IF(貼り付け用!AW53="","",貼り付け用!AW53)</f>
        <v>保育園費</v>
      </c>
      <c r="AX53" s="216"/>
      <c r="AY53" s="216"/>
      <c r="AZ53" s="216"/>
      <c r="BA53" s="136" t="str">
        <f>IF(貼り付け用!BA53="","",貼り付け用!BA53)</f>
        <v/>
      </c>
      <c r="BB53" s="136" t="str">
        <f>IF(貼り付け用!BB53="","",貼り付け用!BB53)</f>
        <v/>
      </c>
      <c r="BC53" s="136" t="str">
        <f>IF(貼り付け用!BC53="","",貼り付け用!BC53)</f>
        <v>未実施</v>
      </c>
      <c r="BD53" s="136" t="str">
        <f>IF(貼り付け用!BD53="","",貼り付け用!BD53)</f>
        <v>未実施</v>
      </c>
      <c r="BE53" s="183">
        <f>SUMIFS(耐用年数表!$C:$C,耐用年数表!$A:$A,集計用!AL53,耐用年数表!$B:$B,集計用!AM53)</f>
        <v>22</v>
      </c>
    </row>
    <row r="54" spans="4:57" ht="24" customHeight="1">
      <c r="D54" s="194"/>
      <c r="E54" s="135"/>
      <c r="F54" s="136" t="str">
        <f>IF(貼り付け用!F54="","",貼り付け用!F54)</f>
        <v>壬生町立いなば保育園</v>
      </c>
      <c r="G54" s="136" t="str">
        <f>IF(貼り付け用!G54="","",貼り付け用!G54)</f>
        <v>建物台帳</v>
      </c>
      <c r="H54" s="215" t="str">
        <f>IF(貼り付け用!H54="","",貼り付け用!H54)</f>
        <v>24001-4</v>
      </c>
      <c r="I54" s="215" t="str">
        <f>IF(貼り付け用!I54="","",貼り付け用!I54)</f>
        <v/>
      </c>
      <c r="J54" s="215" t="str">
        <f>IF(貼り付け用!J54="","",貼り付け用!J54)</f>
        <v>倉庫</v>
      </c>
      <c r="K54" s="135" t="str">
        <f>IF(貼り付け用!K54="","",貼り付け用!K54)</f>
        <v>ｿｳｺ</v>
      </c>
      <c r="L54" s="144">
        <f>IF(貼り付け用!L54="","",貼り付け用!L54)</f>
        <v>7</v>
      </c>
      <c r="M54" s="192">
        <f>IFERROR(VLOOKUP(L54,コード表!$B:$G,2,FALSE),"")</f>
        <v>3210236</v>
      </c>
      <c r="N54" s="192" t="str">
        <f>IFERROR(VLOOKUP(L54,コード表!$B:$G,3,FALSE),"")</f>
        <v>下都賀郡壬生町</v>
      </c>
      <c r="O54" s="192" t="str">
        <f>IFERROR(VLOOKUP(L54,コード表!$B:$G,4,FALSE),"")</f>
        <v>ｼﾓﾂｶﾞｸﾞﾝﾐﾌﾞﾏﾁ</v>
      </c>
      <c r="P54" s="192" t="str">
        <f>IFERROR(VLOOKUP(L54,コード表!$B:$G,5,FALSE),"")</f>
        <v>上稲葉</v>
      </c>
      <c r="Q54" s="182" t="str">
        <f>IFERROR(VLOOKUP(L54,コード表!$B:$G,6,FALSE),"")</f>
        <v>ｶﾐｲﾅﾊﾞ</v>
      </c>
      <c r="R54" s="135" t="str">
        <f>IF(貼り付け用!R54="","",貼り付け用!R54)</f>
        <v>権三郎内935-2</v>
      </c>
      <c r="S54" s="135" t="str">
        <f>IF(貼り付け用!S54="","",貼り付け用!S54)</f>
        <v>ｺﾞﾝｻﾞﾌﾞﾛｳﾅｲ</v>
      </c>
      <c r="T54" s="135">
        <f>IF(貼り付け用!T54="","",貼り付け用!T54)</f>
        <v>8</v>
      </c>
      <c r="U54" s="192" t="str">
        <f>IFERROR(VLOOKUP(T54,コード表!$I:$K,2,FALSE),"")</f>
        <v>民生部</v>
      </c>
      <c r="V54" s="192" t="str">
        <f>IFERROR(VLOOKUP(T54,コード表!$I:$K,3,FALSE),"")</f>
        <v>こども未来課</v>
      </c>
      <c r="W54" s="135">
        <f>IF(貼り付け用!W54="","",貼り付け用!W54)</f>
        <v>100</v>
      </c>
      <c r="X54" s="182" t="str">
        <f>IFERROR(VLOOKUP(AU54,目的別資産分類変換表!$B$3:$C$16,2,FALSE),"")</f>
        <v>福祉</v>
      </c>
      <c r="Y54" s="136" t="str">
        <f>IF(貼り付け用!Y54="","",貼り付け用!Y54)</f>
        <v xml:space="preserve">行政財産 </v>
      </c>
      <c r="Z54" s="136" t="str">
        <f>IF(貼り付け用!Z54="","",貼り付け用!Z54)</f>
        <v>事業用資産/建物</v>
      </c>
      <c r="AA54" s="136" t="str">
        <f>IF(貼り付け用!AA54="","",貼り付け用!AA54)</f>
        <v>自己資産（リース資産外)</v>
      </c>
      <c r="AB54" s="136" t="str">
        <f>IF(貼り付け用!AB54="","",貼り付け用!AB54)</f>
        <v>売却不可</v>
      </c>
      <c r="AC54" s="135" t="str">
        <f>IF(貼り付け用!AC54="","",貼り付け用!AC54)</f>
        <v/>
      </c>
      <c r="AD54" s="137" t="str">
        <f>IF(貼り付け用!AD54="","",貼り付け用!AD54)</f>
        <v/>
      </c>
      <c r="AE54" s="209">
        <f>IF(貼り付け用!AE54="","",貼り付け用!AE54)</f>
        <v>19801201</v>
      </c>
      <c r="AF54" s="209">
        <f>IF(貼り付け用!AF54="","",貼り付け用!AF54)</f>
        <v>19801201</v>
      </c>
      <c r="AG54" s="138" t="str">
        <f>IF(貼り付け用!AG54="","",貼り付け用!AG54)</f>
        <v>不明</v>
      </c>
      <c r="AH54" s="205" t="str">
        <f>IF(貼り付け用!AH54="","",貼り付け用!AH54)</f>
        <v/>
      </c>
      <c r="AI54" s="139">
        <f>IF(貼り付け用!AI54="","",貼り付け用!AI54)</f>
        <v>14.58</v>
      </c>
      <c r="AJ54" s="136" t="str">
        <f>IF(貼り付け用!AJ54="","",貼り付け用!AJ54)</f>
        <v>㎡</v>
      </c>
      <c r="AK54" s="140">
        <f>IF(貼り付け用!AK54="","",貼り付け用!AK54)</f>
        <v>1</v>
      </c>
      <c r="AL54" s="136" t="str">
        <f>IF(貼り付け用!AL54="","",貼り付け用!AL54)</f>
        <v>倉庫・物置</v>
      </c>
      <c r="AM54" s="136" t="str">
        <f>IF(貼り付け用!AM54="","",貼り付け用!AM54)</f>
        <v>木造</v>
      </c>
      <c r="AN54" s="136" t="str">
        <f>IF(貼り付け用!AN54="","",貼り付け用!AN54)</f>
        <v>倉庫</v>
      </c>
      <c r="AO54" s="136" t="str">
        <f>IF(貼り付け用!AO54="","",貼り付け用!AO54)</f>
        <v>木造</v>
      </c>
      <c r="AP54" s="221">
        <f>IFERROR(INDEX(別紙７建物に係る構造・用途別単価!$C$5:$G$9,MATCH(貼り付け用!AN54,別紙７建物に係る構造・用途別単価!$B$5:$B$9,0),MATCH(貼り付け用!AO54,別紙７建物に係る構造・用途別単価!$C$4:$G$4,0)),"")</f>
        <v>60000</v>
      </c>
      <c r="AQ54" s="221">
        <f t="shared" si="0"/>
        <v>874800</v>
      </c>
      <c r="AR54" s="183">
        <f t="shared" si="1"/>
        <v>874800</v>
      </c>
      <c r="AS54" s="136" t="str">
        <f>IF(貼り付け用!AS54="","",貼り付け用!AS54)</f>
        <v>一般会計等</v>
      </c>
      <c r="AT54" s="136" t="str">
        <f>IF(貼り付け用!AT54="","",貼り付け用!AT54)</f>
        <v>一般会計</v>
      </c>
      <c r="AU54" s="136" t="str">
        <f>IF(貼り付け用!AU54="","",貼り付け用!AU54)</f>
        <v>民生費</v>
      </c>
      <c r="AV54" s="136" t="str">
        <f>IF(貼り付け用!AV54="","",貼り付け用!AV54)</f>
        <v>児童福祉費</v>
      </c>
      <c r="AW54" s="136" t="str">
        <f>IF(貼り付け用!AW54="","",貼り付け用!AW54)</f>
        <v>保育園費</v>
      </c>
      <c r="AX54" s="216"/>
      <c r="AY54" s="216"/>
      <c r="AZ54" s="216"/>
      <c r="BA54" s="136" t="str">
        <f>IF(貼り付け用!BA54="","",貼り付け用!BA54)</f>
        <v/>
      </c>
      <c r="BB54" s="136" t="str">
        <f>IF(貼り付け用!BB54="","",貼り付け用!BB54)</f>
        <v/>
      </c>
      <c r="BC54" s="136" t="str">
        <f>IF(貼り付け用!BC54="","",貼り付け用!BC54)</f>
        <v>未実施</v>
      </c>
      <c r="BD54" s="136" t="str">
        <f>IF(貼り付け用!BD54="","",貼り付け用!BD54)</f>
        <v>未実施</v>
      </c>
      <c r="BE54" s="183">
        <f>SUMIFS(耐用年数表!$C:$C,耐用年数表!$A:$A,集計用!AL54,耐用年数表!$B:$B,集計用!AM54)</f>
        <v>15</v>
      </c>
    </row>
    <row r="55" spans="4:57" ht="24" customHeight="1">
      <c r="D55" s="194"/>
      <c r="E55" s="135"/>
      <c r="F55" s="136" t="str">
        <f>IF(貼り付け用!F55="","",貼り付け用!F55)</f>
        <v>壬生町立いなば保育園</v>
      </c>
      <c r="G55" s="136" t="str">
        <f>IF(貼り付け用!G55="","",貼り付け用!G55)</f>
        <v>建物台帳</v>
      </c>
      <c r="H55" s="215" t="str">
        <f>IF(貼り付け用!H55="","",貼り付け用!H55)</f>
        <v>24001-5</v>
      </c>
      <c r="I55" s="215" t="str">
        <f>IF(貼り付け用!I55="","",貼り付け用!I55)</f>
        <v/>
      </c>
      <c r="J55" s="215" t="str">
        <f>IF(貼り付け用!J55="","",貼り付け用!J55)</f>
        <v>石油庫</v>
      </c>
      <c r="K55" s="135" t="str">
        <f>IF(貼り付け用!K55="","",貼り付け用!K55)</f>
        <v>ｾｷﾕｺ</v>
      </c>
      <c r="L55" s="144">
        <f>IF(貼り付け用!L55="","",貼り付け用!L55)</f>
        <v>7</v>
      </c>
      <c r="M55" s="192">
        <f>IFERROR(VLOOKUP(L55,コード表!$B:$G,2,FALSE),"")</f>
        <v>3210236</v>
      </c>
      <c r="N55" s="192" t="str">
        <f>IFERROR(VLOOKUP(L55,コード表!$B:$G,3,FALSE),"")</f>
        <v>下都賀郡壬生町</v>
      </c>
      <c r="O55" s="192" t="str">
        <f>IFERROR(VLOOKUP(L55,コード表!$B:$G,4,FALSE),"")</f>
        <v>ｼﾓﾂｶﾞｸﾞﾝﾐﾌﾞﾏﾁ</v>
      </c>
      <c r="P55" s="192" t="str">
        <f>IFERROR(VLOOKUP(L55,コード表!$B:$G,5,FALSE),"")</f>
        <v>上稲葉</v>
      </c>
      <c r="Q55" s="182" t="str">
        <f>IFERROR(VLOOKUP(L55,コード表!$B:$G,6,FALSE),"")</f>
        <v>ｶﾐｲﾅﾊﾞ</v>
      </c>
      <c r="R55" s="135" t="str">
        <f>IF(貼り付け用!R55="","",貼り付け用!R55)</f>
        <v>権三郎内935-2</v>
      </c>
      <c r="S55" s="135" t="str">
        <f>IF(貼り付け用!S55="","",貼り付け用!S55)</f>
        <v>ｺﾞﾝｻﾞﾌﾞﾛｳﾅｲ</v>
      </c>
      <c r="T55" s="135">
        <f>IF(貼り付け用!T55="","",貼り付け用!T55)</f>
        <v>8</v>
      </c>
      <c r="U55" s="192" t="str">
        <f>IFERROR(VLOOKUP(T55,コード表!$I:$K,2,FALSE),"")</f>
        <v>民生部</v>
      </c>
      <c r="V55" s="192" t="str">
        <f>IFERROR(VLOOKUP(T55,コード表!$I:$K,3,FALSE),"")</f>
        <v>こども未来課</v>
      </c>
      <c r="W55" s="135">
        <f>IF(貼り付け用!W55="","",貼り付け用!W55)</f>
        <v>100</v>
      </c>
      <c r="X55" s="182" t="str">
        <f>IFERROR(VLOOKUP(AU55,目的別資産分類変換表!$B$3:$C$16,2,FALSE),"")</f>
        <v>福祉</v>
      </c>
      <c r="Y55" s="136" t="str">
        <f>IF(貼り付け用!Y55="","",貼り付け用!Y55)</f>
        <v xml:space="preserve">行政財産 </v>
      </c>
      <c r="Z55" s="136" t="str">
        <f>IF(貼り付け用!Z55="","",貼り付け用!Z55)</f>
        <v>事業用資産/建物</v>
      </c>
      <c r="AA55" s="136" t="str">
        <f>IF(貼り付け用!AA55="","",貼り付け用!AA55)</f>
        <v>自己資産（リース資産外)</v>
      </c>
      <c r="AB55" s="136" t="str">
        <f>IF(貼り付け用!AB55="","",貼り付け用!AB55)</f>
        <v>売却不可</v>
      </c>
      <c r="AC55" s="135" t="str">
        <f>IF(貼り付け用!AC55="","",貼り付け用!AC55)</f>
        <v/>
      </c>
      <c r="AD55" s="137" t="str">
        <f>IF(貼り付け用!AD55="","",貼り付け用!AD55)</f>
        <v/>
      </c>
      <c r="AE55" s="209">
        <f>IF(貼り付け用!AE55="","",貼り付け用!AE55)</f>
        <v>19801201</v>
      </c>
      <c r="AF55" s="209">
        <f>IF(貼り付け用!AF55="","",貼り付け用!AF55)</f>
        <v>19801201</v>
      </c>
      <c r="AG55" s="138" t="str">
        <f>IF(貼り付け用!AG55="","",貼り付け用!AG55)</f>
        <v>不明</v>
      </c>
      <c r="AH55" s="205" t="str">
        <f>IF(貼り付け用!AH55="","",貼り付け用!AH55)</f>
        <v/>
      </c>
      <c r="AI55" s="139">
        <f>IF(貼り付け用!AI55="","",貼り付け用!AI55)</f>
        <v>4.5599999999999996</v>
      </c>
      <c r="AJ55" s="136" t="str">
        <f>IF(貼り付け用!AJ55="","",貼り付け用!AJ55)</f>
        <v>㎡</v>
      </c>
      <c r="AK55" s="140">
        <f>IF(貼り付け用!AK55="","",貼り付け用!AK55)</f>
        <v>1</v>
      </c>
      <c r="AL55" s="136" t="str">
        <f>IF(貼り付け用!AL55="","",貼り付け用!AL55)</f>
        <v>倉庫・物置</v>
      </c>
      <c r="AM55" s="136" t="str">
        <f>IF(貼り付け用!AM55="","",貼り付け用!AM55)</f>
        <v>コンクリートブロック</v>
      </c>
      <c r="AN55" s="136" t="str">
        <f>IF(貼り付け用!AN55="","",貼り付け用!AN55)</f>
        <v>倉庫</v>
      </c>
      <c r="AO55" s="136" t="str">
        <f>IF(貼り付け用!AO55="","",貼り付け用!AO55)</f>
        <v>コンクリートブロック造</v>
      </c>
      <c r="AP55" s="221">
        <f>IFERROR(INDEX(別紙７建物に係る構造・用途別単価!$C$5:$G$9,MATCH(貼り付け用!AN55,別紙７建物に係る構造・用途別単価!$B$5:$B$9,0),MATCH(貼り付け用!AO55,別紙７建物に係る構造・用途別単価!$C$4:$G$4,0)),"")</f>
        <v>70000</v>
      </c>
      <c r="AQ55" s="221">
        <f t="shared" si="0"/>
        <v>319200</v>
      </c>
      <c r="AR55" s="183">
        <f t="shared" si="1"/>
        <v>319200</v>
      </c>
      <c r="AS55" s="136" t="str">
        <f>IF(貼り付け用!AS55="","",貼り付け用!AS55)</f>
        <v>一般会計等</v>
      </c>
      <c r="AT55" s="136" t="str">
        <f>IF(貼り付け用!AT55="","",貼り付け用!AT55)</f>
        <v>一般会計</v>
      </c>
      <c r="AU55" s="136" t="str">
        <f>IF(貼り付け用!AU55="","",貼り付け用!AU55)</f>
        <v>民生費</v>
      </c>
      <c r="AV55" s="136" t="str">
        <f>IF(貼り付け用!AV55="","",貼り付け用!AV55)</f>
        <v>児童福祉費</v>
      </c>
      <c r="AW55" s="136" t="str">
        <f>IF(貼り付け用!AW55="","",貼り付け用!AW55)</f>
        <v>保育園費</v>
      </c>
      <c r="AX55" s="216"/>
      <c r="AY55" s="216"/>
      <c r="AZ55" s="216"/>
      <c r="BA55" s="136" t="str">
        <f>IF(貼り付け用!BA55="","",貼り付け用!BA55)</f>
        <v/>
      </c>
      <c r="BB55" s="136" t="str">
        <f>IF(貼り付け用!BB55="","",貼り付け用!BB55)</f>
        <v/>
      </c>
      <c r="BC55" s="136" t="str">
        <f>IF(貼り付け用!BC55="","",貼り付け用!BC55)</f>
        <v>未実施</v>
      </c>
      <c r="BD55" s="136" t="str">
        <f>IF(貼り付け用!BD55="","",貼り付け用!BD55)</f>
        <v>未実施</v>
      </c>
      <c r="BE55" s="183">
        <f>SUMIFS(耐用年数表!$C:$C,耐用年数表!$A:$A,集計用!AL55,耐用年数表!$B:$B,集計用!AM55)</f>
        <v>34</v>
      </c>
    </row>
    <row r="56" spans="4:57" ht="24" customHeight="1">
      <c r="D56" s="194"/>
      <c r="E56" s="135"/>
      <c r="F56" s="136" t="str">
        <f>IF(貼り付け用!F56="","",貼り付け用!F56)</f>
        <v>壬生町立いなば保育園</v>
      </c>
      <c r="G56" s="136" t="str">
        <f>IF(貼り付け用!G56="","",貼り付け用!G56)</f>
        <v>建物台帳</v>
      </c>
      <c r="H56" s="215" t="str">
        <f>IF(貼り付け用!H56="","",貼り付け用!H56)</f>
        <v>24001-6</v>
      </c>
      <c r="I56" s="215" t="str">
        <f>IF(貼り付け用!I56="","",貼り付け用!I56)</f>
        <v/>
      </c>
      <c r="J56" s="215" t="str">
        <f>IF(貼り付け用!J56="","",貼り付け用!J56)</f>
        <v>倉庫</v>
      </c>
      <c r="K56" s="135" t="str">
        <f>IF(貼り付け用!K56="","",貼り付け用!K56)</f>
        <v>ｿｳｺ</v>
      </c>
      <c r="L56" s="144">
        <f>IF(貼り付け用!L56="","",貼り付け用!L56)</f>
        <v>7</v>
      </c>
      <c r="M56" s="192">
        <f>IFERROR(VLOOKUP(L56,コード表!$B:$G,2,FALSE),"")</f>
        <v>3210236</v>
      </c>
      <c r="N56" s="192" t="str">
        <f>IFERROR(VLOOKUP(L56,コード表!$B:$G,3,FALSE),"")</f>
        <v>下都賀郡壬生町</v>
      </c>
      <c r="O56" s="192" t="str">
        <f>IFERROR(VLOOKUP(L56,コード表!$B:$G,4,FALSE),"")</f>
        <v>ｼﾓﾂｶﾞｸﾞﾝﾐﾌﾞﾏﾁ</v>
      </c>
      <c r="P56" s="192" t="str">
        <f>IFERROR(VLOOKUP(L56,コード表!$B:$G,5,FALSE),"")</f>
        <v>上稲葉</v>
      </c>
      <c r="Q56" s="182" t="str">
        <f>IFERROR(VLOOKUP(L56,コード表!$B:$G,6,FALSE),"")</f>
        <v>ｶﾐｲﾅﾊﾞ</v>
      </c>
      <c r="R56" s="135" t="str">
        <f>IF(貼り付け用!R56="","",貼り付け用!R56)</f>
        <v>権三郎内935-2</v>
      </c>
      <c r="S56" s="135" t="str">
        <f>IF(貼り付け用!S56="","",貼り付け用!S56)</f>
        <v>ｺﾞﾝｻﾞﾌﾞﾛｳﾅｲ</v>
      </c>
      <c r="T56" s="135">
        <f>IF(貼り付け用!T56="","",貼り付け用!T56)</f>
        <v>8</v>
      </c>
      <c r="U56" s="192" t="str">
        <f>IFERROR(VLOOKUP(T56,コード表!$I:$K,2,FALSE),"")</f>
        <v>民生部</v>
      </c>
      <c r="V56" s="192" t="str">
        <f>IFERROR(VLOOKUP(T56,コード表!$I:$K,3,FALSE),"")</f>
        <v>こども未来課</v>
      </c>
      <c r="W56" s="135">
        <f>IF(貼り付け用!W56="","",貼り付け用!W56)</f>
        <v>100</v>
      </c>
      <c r="X56" s="182" t="str">
        <f>IFERROR(VLOOKUP(AU56,目的別資産分類変換表!$B$3:$C$16,2,FALSE),"")</f>
        <v>福祉</v>
      </c>
      <c r="Y56" s="136" t="str">
        <f>IF(貼り付け用!Y56="","",貼り付け用!Y56)</f>
        <v xml:space="preserve">行政財産 </v>
      </c>
      <c r="Z56" s="136" t="str">
        <f>IF(貼り付け用!Z56="","",貼り付け用!Z56)</f>
        <v>事業用資産/建物</v>
      </c>
      <c r="AA56" s="136" t="str">
        <f>IF(貼り付け用!AA56="","",貼り付け用!AA56)</f>
        <v>自己資産（リース資産外)</v>
      </c>
      <c r="AB56" s="136" t="str">
        <f>IF(貼り付け用!AB56="","",貼り付け用!AB56)</f>
        <v>売却不可</v>
      </c>
      <c r="AC56" s="135" t="str">
        <f>IF(貼り付け用!AC56="","",貼り付け用!AC56)</f>
        <v/>
      </c>
      <c r="AD56" s="137" t="str">
        <f>IF(貼り付け用!AD56="","",貼り付け用!AD56)</f>
        <v/>
      </c>
      <c r="AE56" s="209">
        <f>IF(貼り付け用!AE56="","",貼り付け用!AE56)</f>
        <v>19801201</v>
      </c>
      <c r="AF56" s="209">
        <f>IF(貼り付け用!AF56="","",貼り付け用!AF56)</f>
        <v>19801201</v>
      </c>
      <c r="AG56" s="138" t="str">
        <f>IF(貼り付け用!AG56="","",貼り付け用!AG56)</f>
        <v>不明</v>
      </c>
      <c r="AH56" s="205" t="str">
        <f>IF(貼り付け用!AH56="","",貼り付け用!AH56)</f>
        <v/>
      </c>
      <c r="AI56" s="139">
        <f>IF(貼り付け用!AI56="","",貼り付け用!AI56)</f>
        <v>10.8</v>
      </c>
      <c r="AJ56" s="136" t="str">
        <f>IF(貼り付け用!AJ56="","",貼り付け用!AJ56)</f>
        <v>㎡</v>
      </c>
      <c r="AK56" s="140">
        <f>IF(貼り付け用!AK56="","",貼り付け用!AK56)</f>
        <v>1</v>
      </c>
      <c r="AL56" s="136" t="str">
        <f>IF(貼り付け用!AL56="","",貼り付け用!AL56)</f>
        <v>倉庫・物置</v>
      </c>
      <c r="AM56" s="136" t="str">
        <f>IF(貼り付け用!AM56="","",貼り付け用!AM56)</f>
        <v>コンクリートブロック</v>
      </c>
      <c r="AN56" s="136" t="str">
        <f>IF(貼り付け用!AN56="","",貼り付け用!AN56)</f>
        <v>倉庫</v>
      </c>
      <c r="AO56" s="136" t="str">
        <f>IF(貼り付け用!AO56="","",貼り付け用!AO56)</f>
        <v>コンクリートブロック造</v>
      </c>
      <c r="AP56" s="221">
        <f>IFERROR(INDEX(別紙７建物に係る構造・用途別単価!$C$5:$G$9,MATCH(貼り付け用!AN56,別紙７建物に係る構造・用途別単価!$B$5:$B$9,0),MATCH(貼り付け用!AO56,別紙７建物に係る構造・用途別単価!$C$4:$G$4,0)),"")</f>
        <v>70000</v>
      </c>
      <c r="AQ56" s="221">
        <f t="shared" si="0"/>
        <v>756000</v>
      </c>
      <c r="AR56" s="183">
        <f t="shared" si="1"/>
        <v>756000</v>
      </c>
      <c r="AS56" s="136" t="str">
        <f>IF(貼り付け用!AS56="","",貼り付け用!AS56)</f>
        <v>一般会計等</v>
      </c>
      <c r="AT56" s="136" t="str">
        <f>IF(貼り付け用!AT56="","",貼り付け用!AT56)</f>
        <v>一般会計</v>
      </c>
      <c r="AU56" s="136" t="str">
        <f>IF(貼り付け用!AU56="","",貼り付け用!AU56)</f>
        <v>民生費</v>
      </c>
      <c r="AV56" s="136" t="str">
        <f>IF(貼り付け用!AV56="","",貼り付け用!AV56)</f>
        <v>児童福祉費</v>
      </c>
      <c r="AW56" s="136" t="str">
        <f>IF(貼り付け用!AW56="","",貼り付け用!AW56)</f>
        <v>保育園費</v>
      </c>
      <c r="AX56" s="216"/>
      <c r="AY56" s="216"/>
      <c r="AZ56" s="216"/>
      <c r="BA56" s="136" t="str">
        <f>IF(貼り付け用!BA56="","",貼り付け用!BA56)</f>
        <v/>
      </c>
      <c r="BB56" s="136" t="str">
        <f>IF(貼り付け用!BB56="","",貼り付け用!BB56)</f>
        <v/>
      </c>
      <c r="BC56" s="136" t="str">
        <f>IF(貼り付け用!BC56="","",貼り付け用!BC56)</f>
        <v>未実施</v>
      </c>
      <c r="BD56" s="136" t="str">
        <f>IF(貼り付け用!BD56="","",貼り付け用!BD56)</f>
        <v>未実施</v>
      </c>
      <c r="BE56" s="183">
        <f>SUMIFS(耐用年数表!$C:$C,耐用年数表!$A:$A,集計用!AL56,耐用年数表!$B:$B,集計用!AM56)</f>
        <v>34</v>
      </c>
    </row>
    <row r="57" spans="4:57" ht="24" customHeight="1">
      <c r="D57" s="194"/>
      <c r="E57" s="135"/>
      <c r="F57" s="136" t="str">
        <f>IF(貼り付け用!F57="","",貼り付け用!F57)</f>
        <v>壬生町立しもだい保育園</v>
      </c>
      <c r="G57" s="136" t="str">
        <f>IF(貼り付け用!G57="","",貼り付け用!G57)</f>
        <v>建物台帳</v>
      </c>
      <c r="H57" s="215" t="str">
        <f>IF(貼り付け用!H57="","",貼り付け用!H57)</f>
        <v>24002-1</v>
      </c>
      <c r="I57" s="215" t="str">
        <f>IF(貼り付け用!I57="","",貼り付け用!I57)</f>
        <v/>
      </c>
      <c r="J57" s="215" t="str">
        <f>IF(貼り付け用!J57="","",貼り付け用!J57)</f>
        <v>管理・保育棟</v>
      </c>
      <c r="K57" s="135" t="str">
        <f>IF(貼り付け用!K57="","",貼り付け用!K57)</f>
        <v>ｶﾝﾘ･ﾎｲｸﾄｳ</v>
      </c>
      <c r="L57" s="144">
        <f>IF(貼り付け用!L57="","",貼り付け用!L57)</f>
        <v>3</v>
      </c>
      <c r="M57" s="192">
        <f>IFERROR(VLOOKUP(L57,コード表!$B:$G,2,FALSE),"")</f>
        <v>3210222</v>
      </c>
      <c r="N57" s="192" t="str">
        <f>IFERROR(VLOOKUP(L57,コード表!$B:$G,3,FALSE),"")</f>
        <v>下都賀郡壬生町</v>
      </c>
      <c r="O57" s="192" t="str">
        <f>IFERROR(VLOOKUP(L57,コード表!$B:$G,4,FALSE),"")</f>
        <v>ｼﾓﾂｶﾞｸﾞﾝﾐﾌﾞﾏﾁ</v>
      </c>
      <c r="P57" s="192" t="str">
        <f>IFERROR(VLOOKUP(L57,コード表!$B:$G,5,FALSE),"")</f>
        <v>駅東町</v>
      </c>
      <c r="Q57" s="182" t="str">
        <f>IFERROR(VLOOKUP(L57,コード表!$B:$G,6,FALSE),"")</f>
        <v>ｴｷﾋｶﾞｼﾁｮｳ</v>
      </c>
      <c r="R57" s="135" t="str">
        <f>IF(貼り付け用!R57="","",貼り付け用!R57)</f>
        <v>156-2</v>
      </c>
      <c r="S57" s="135" t="str">
        <f>IF(貼り付け用!S57="","",貼り付け用!S57)</f>
        <v/>
      </c>
      <c r="T57" s="135">
        <f>IF(貼り付け用!T57="","",貼り付け用!T57)</f>
        <v>8</v>
      </c>
      <c r="U57" s="192" t="str">
        <f>IFERROR(VLOOKUP(T57,コード表!$I:$K,2,FALSE),"")</f>
        <v>民生部</v>
      </c>
      <c r="V57" s="192" t="str">
        <f>IFERROR(VLOOKUP(T57,コード表!$I:$K,3,FALSE),"")</f>
        <v>こども未来課</v>
      </c>
      <c r="W57" s="135">
        <f>IF(貼り付け用!W57="","",貼り付け用!W57)</f>
        <v>100</v>
      </c>
      <c r="X57" s="182" t="str">
        <f>IFERROR(VLOOKUP(AU57,目的別資産分類変換表!$B$3:$C$16,2,FALSE),"")</f>
        <v>福祉</v>
      </c>
      <c r="Y57" s="136" t="str">
        <f>IF(貼り付け用!Y57="","",貼り付け用!Y57)</f>
        <v xml:space="preserve">行政財産 </v>
      </c>
      <c r="Z57" s="136" t="str">
        <f>IF(貼り付け用!Z57="","",貼り付け用!Z57)</f>
        <v>事業用資産/建物</v>
      </c>
      <c r="AA57" s="136" t="str">
        <f>IF(貼り付け用!AA57="","",貼り付け用!AA57)</f>
        <v>自己資産（リース資産外)</v>
      </c>
      <c r="AB57" s="136" t="str">
        <f>IF(貼り付け用!AB57="","",貼り付け用!AB57)</f>
        <v>売却不可</v>
      </c>
      <c r="AC57" s="135" t="str">
        <f>IF(貼り付け用!AC57="","",貼り付け用!AC57)</f>
        <v/>
      </c>
      <c r="AD57" s="137" t="str">
        <f>IF(貼り付け用!AD57="","",貼り付け用!AD57)</f>
        <v/>
      </c>
      <c r="AE57" s="209">
        <f>IF(貼り付け用!AE57="","",貼り付け用!AE57)</f>
        <v>19770301</v>
      </c>
      <c r="AF57" s="209">
        <f>IF(貼り付け用!AF57="","",貼り付け用!AF57)</f>
        <v>19770101</v>
      </c>
      <c r="AG57" s="138" t="str">
        <f>IF(貼り付け用!AG57="","",貼り付け用!AG57)</f>
        <v>不明</v>
      </c>
      <c r="AH57" s="205" t="str">
        <f>IF(貼り付け用!AH57="","",貼り付け用!AH57)</f>
        <v/>
      </c>
      <c r="AI57" s="139">
        <f>IF(貼り付け用!AI57="","",貼り付け用!AI57)</f>
        <v>307.14999999999998</v>
      </c>
      <c r="AJ57" s="136" t="str">
        <f>IF(貼り付け用!AJ57="","",貼り付け用!AJ57)</f>
        <v>㎡</v>
      </c>
      <c r="AK57" s="140">
        <f>IF(貼り付け用!AK57="","",貼り付け用!AK57)</f>
        <v>1</v>
      </c>
      <c r="AL57" s="136" t="str">
        <f>IF(貼り付け用!AL57="","",貼り付け用!AL57)</f>
        <v>保育室・育児室</v>
      </c>
      <c r="AM57" s="136" t="str">
        <f>IF(貼り付け用!AM57="","",貼り付け用!AM57)</f>
        <v>木造</v>
      </c>
      <c r="AN57" s="136" t="str">
        <f>IF(貼り付け用!AN57="","",貼り付け用!AN57)</f>
        <v>校舎</v>
      </c>
      <c r="AO57" s="136" t="str">
        <f>IF(貼り付け用!AO57="","",貼り付け用!AO57)</f>
        <v>木造</v>
      </c>
      <c r="AP57" s="221">
        <f>IFERROR(INDEX(別紙７建物に係る構造・用途別単価!$C$5:$G$9,MATCH(貼り付け用!AN57,別紙７建物に係る構造・用途別単価!$B$5:$B$9,0),MATCH(貼り付け用!AO57,別紙７建物に係る構造・用途別単価!$C$4:$G$4,0)),"")</f>
        <v>90000</v>
      </c>
      <c r="AQ57" s="221">
        <f t="shared" si="0"/>
        <v>27643499.999999996</v>
      </c>
      <c r="AR57" s="183">
        <f t="shared" si="1"/>
        <v>27643499.999999996</v>
      </c>
      <c r="AS57" s="136" t="str">
        <f>IF(貼り付け用!AS57="","",貼り付け用!AS57)</f>
        <v>一般会計等</v>
      </c>
      <c r="AT57" s="136" t="str">
        <f>IF(貼り付け用!AT57="","",貼り付け用!AT57)</f>
        <v>一般会計</v>
      </c>
      <c r="AU57" s="136" t="str">
        <f>IF(貼り付け用!AU57="","",貼り付け用!AU57)</f>
        <v>民生費</v>
      </c>
      <c r="AV57" s="136" t="str">
        <f>IF(貼り付け用!AV57="","",貼り付け用!AV57)</f>
        <v>児童福祉費</v>
      </c>
      <c r="AW57" s="136" t="str">
        <f>IF(貼り付け用!AW57="","",貼り付け用!AW57)</f>
        <v>保育園費</v>
      </c>
      <c r="AX57" s="216"/>
      <c r="AY57" s="216"/>
      <c r="AZ57" s="216"/>
      <c r="BA57" s="136" t="str">
        <f>IF(貼り付け用!BA57="","",貼り付け用!BA57)</f>
        <v/>
      </c>
      <c r="BB57" s="136" t="str">
        <f>IF(貼り付け用!BB57="","",貼り付け用!BB57)</f>
        <v/>
      </c>
      <c r="BC57" s="136" t="str">
        <f>IF(貼り付け用!BC57="","",貼り付け用!BC57)</f>
        <v>未実施</v>
      </c>
      <c r="BD57" s="136" t="str">
        <f>IF(貼り付け用!BD57="","",貼り付け用!BD57)</f>
        <v>未実施</v>
      </c>
      <c r="BE57" s="183">
        <f>SUMIFS(耐用年数表!$C:$C,耐用年数表!$A:$A,集計用!AL57,耐用年数表!$B:$B,集計用!AM57)</f>
        <v>22</v>
      </c>
    </row>
    <row r="58" spans="4:57" ht="24" customHeight="1">
      <c r="D58" s="194"/>
      <c r="E58" s="135"/>
      <c r="F58" s="136" t="str">
        <f>IF(貼り付け用!F58="","",貼り付け用!F58)</f>
        <v>壬生町立しもだい保育園</v>
      </c>
      <c r="G58" s="136" t="str">
        <f>IF(貼り付け用!G58="","",貼り付け用!G58)</f>
        <v>建物台帳</v>
      </c>
      <c r="H58" s="215" t="str">
        <f>IF(貼り付け用!H58="","",貼り付け用!H58)</f>
        <v>24002-2</v>
      </c>
      <c r="I58" s="215" t="str">
        <f>IF(貼り付け用!I58="","",貼り付け用!I58)</f>
        <v/>
      </c>
      <c r="J58" s="215" t="str">
        <f>IF(貼り付け用!J58="","",貼り付け用!J58)</f>
        <v>遊戯室棟</v>
      </c>
      <c r="K58" s="135" t="str">
        <f>IF(貼り付け用!K58="","",貼り付け用!K58)</f>
        <v>ﾕｳｷﾞｼﾂﾄｳ</v>
      </c>
      <c r="L58" s="144">
        <f>IF(貼り付け用!L58="","",貼り付け用!L58)</f>
        <v>3</v>
      </c>
      <c r="M58" s="192">
        <f>IFERROR(VLOOKUP(L58,コード表!$B:$G,2,FALSE),"")</f>
        <v>3210222</v>
      </c>
      <c r="N58" s="192" t="str">
        <f>IFERROR(VLOOKUP(L58,コード表!$B:$G,3,FALSE),"")</f>
        <v>下都賀郡壬生町</v>
      </c>
      <c r="O58" s="192" t="str">
        <f>IFERROR(VLOOKUP(L58,コード表!$B:$G,4,FALSE),"")</f>
        <v>ｼﾓﾂｶﾞｸﾞﾝﾐﾌﾞﾏﾁ</v>
      </c>
      <c r="P58" s="192" t="str">
        <f>IFERROR(VLOOKUP(L58,コード表!$B:$G,5,FALSE),"")</f>
        <v>駅東町</v>
      </c>
      <c r="Q58" s="182" t="str">
        <f>IFERROR(VLOOKUP(L58,コード表!$B:$G,6,FALSE),"")</f>
        <v>ｴｷﾋｶﾞｼﾁｮｳ</v>
      </c>
      <c r="R58" s="135" t="str">
        <f>IF(貼り付け用!R58="","",貼り付け用!R58)</f>
        <v>156-2</v>
      </c>
      <c r="S58" s="135" t="str">
        <f>IF(貼り付け用!S58="","",貼り付け用!S58)</f>
        <v/>
      </c>
      <c r="T58" s="135">
        <f>IF(貼り付け用!T58="","",貼り付け用!T58)</f>
        <v>8</v>
      </c>
      <c r="U58" s="192" t="str">
        <f>IFERROR(VLOOKUP(T58,コード表!$I:$K,2,FALSE),"")</f>
        <v>民生部</v>
      </c>
      <c r="V58" s="192" t="str">
        <f>IFERROR(VLOOKUP(T58,コード表!$I:$K,3,FALSE),"")</f>
        <v>こども未来課</v>
      </c>
      <c r="W58" s="135">
        <f>IF(貼り付け用!W58="","",貼り付け用!W58)</f>
        <v>100</v>
      </c>
      <c r="X58" s="182" t="str">
        <f>IFERROR(VLOOKUP(AU58,目的別資産分類変換表!$B$3:$C$16,2,FALSE),"")</f>
        <v>福祉</v>
      </c>
      <c r="Y58" s="136" t="str">
        <f>IF(貼り付け用!Y58="","",貼り付け用!Y58)</f>
        <v xml:space="preserve">行政財産 </v>
      </c>
      <c r="Z58" s="136" t="str">
        <f>IF(貼り付け用!Z58="","",貼り付け用!Z58)</f>
        <v>事業用資産/建物</v>
      </c>
      <c r="AA58" s="136" t="str">
        <f>IF(貼り付け用!AA58="","",貼り付け用!AA58)</f>
        <v>自己資産（リース資産外)</v>
      </c>
      <c r="AB58" s="136" t="str">
        <f>IF(貼り付け用!AB58="","",貼り付け用!AB58)</f>
        <v>売却不可</v>
      </c>
      <c r="AC58" s="135" t="str">
        <f>IF(貼り付け用!AC58="","",貼り付け用!AC58)</f>
        <v/>
      </c>
      <c r="AD58" s="137" t="str">
        <f>IF(貼り付け用!AD58="","",貼り付け用!AD58)</f>
        <v/>
      </c>
      <c r="AE58" s="209">
        <f>IF(貼り付け用!AE58="","",貼り付け用!AE58)</f>
        <v>19770301</v>
      </c>
      <c r="AF58" s="209">
        <f>IF(貼り付け用!AF58="","",貼り付け用!AF58)</f>
        <v>19770401</v>
      </c>
      <c r="AG58" s="138" t="str">
        <f>IF(貼り付け用!AG58="","",貼り付け用!AG58)</f>
        <v>不明</v>
      </c>
      <c r="AH58" s="205" t="str">
        <f>IF(貼り付け用!AH58="","",貼り付け用!AH58)</f>
        <v/>
      </c>
      <c r="AI58" s="139">
        <f>IF(貼り付け用!AI58="","",貼り付け用!AI58)</f>
        <v>102.87</v>
      </c>
      <c r="AJ58" s="136" t="str">
        <f>IF(貼り付け用!AJ58="","",貼り付け用!AJ58)</f>
        <v>㎡</v>
      </c>
      <c r="AK58" s="140">
        <f>IF(貼り付け用!AK58="","",貼り付け用!AK58)</f>
        <v>1</v>
      </c>
      <c r="AL58" s="136" t="str">
        <f>IF(貼り付け用!AL58="","",貼り付け用!AL58)</f>
        <v>保育室・育児室</v>
      </c>
      <c r="AM58" s="136" t="str">
        <f>IF(貼り付け用!AM58="","",貼り付け用!AM58)</f>
        <v>鉄骨造</v>
      </c>
      <c r="AN58" s="136" t="str">
        <f>IF(貼り付け用!AN58="","",貼り付け用!AN58)</f>
        <v>校舎</v>
      </c>
      <c r="AO58" s="136" t="str">
        <f>IF(貼り付け用!AO58="","",貼り付け用!AO58)</f>
        <v>鉄骨造</v>
      </c>
      <c r="AP58" s="221">
        <f>IFERROR(INDEX(別紙７建物に係る構造・用途別単価!$C$5:$G$9,MATCH(貼り付け用!AN58,別紙７建物に係る構造・用途別単価!$B$5:$B$9,0),MATCH(貼り付け用!AO58,別紙７建物に係る構造・用途別単価!$C$4:$G$4,0)),"")</f>
        <v>80000</v>
      </c>
      <c r="AQ58" s="221">
        <f t="shared" si="0"/>
        <v>8229600</v>
      </c>
      <c r="AR58" s="183">
        <f t="shared" si="1"/>
        <v>8229600</v>
      </c>
      <c r="AS58" s="136" t="str">
        <f>IF(貼り付け用!AS58="","",貼り付け用!AS58)</f>
        <v>一般会計等</v>
      </c>
      <c r="AT58" s="136" t="str">
        <f>IF(貼り付け用!AT58="","",貼り付け用!AT58)</f>
        <v>一般会計</v>
      </c>
      <c r="AU58" s="136" t="str">
        <f>IF(貼り付け用!AU58="","",貼り付け用!AU58)</f>
        <v>民生費</v>
      </c>
      <c r="AV58" s="136" t="str">
        <f>IF(貼り付け用!AV58="","",貼り付け用!AV58)</f>
        <v>児童福祉費</v>
      </c>
      <c r="AW58" s="136" t="str">
        <f>IF(貼り付け用!AW58="","",貼り付け用!AW58)</f>
        <v>保育園費</v>
      </c>
      <c r="AX58" s="216"/>
      <c r="AY58" s="216"/>
      <c r="AZ58" s="216"/>
      <c r="BA58" s="136" t="str">
        <f>IF(貼り付け用!BA58="","",貼り付け用!BA58)</f>
        <v/>
      </c>
      <c r="BB58" s="136" t="str">
        <f>IF(貼り付け用!BB58="","",貼り付け用!BB58)</f>
        <v/>
      </c>
      <c r="BC58" s="136" t="str">
        <f>IF(貼り付け用!BC58="","",貼り付け用!BC58)</f>
        <v>未実施</v>
      </c>
      <c r="BD58" s="136" t="str">
        <f>IF(貼り付け用!BD58="","",貼り付け用!BD58)</f>
        <v>未実施</v>
      </c>
      <c r="BE58" s="183">
        <f>SUMIFS(耐用年数表!$C:$C,耐用年数表!$A:$A,集計用!AL58,耐用年数表!$B:$B,集計用!AM58)</f>
        <v>34</v>
      </c>
    </row>
    <row r="59" spans="4:57" ht="24" customHeight="1">
      <c r="D59" s="194"/>
      <c r="E59" s="135"/>
      <c r="F59" s="136" t="str">
        <f>IF(貼り付け用!F59="","",貼り付け用!F59)</f>
        <v>壬生町立しもだい保育園</v>
      </c>
      <c r="G59" s="136" t="str">
        <f>IF(貼り付け用!G59="","",貼り付け用!G59)</f>
        <v>建物台帳</v>
      </c>
      <c r="H59" s="215" t="str">
        <f>IF(貼り付け用!H59="","",貼り付け用!H59)</f>
        <v>24002-3</v>
      </c>
      <c r="I59" s="215" t="str">
        <f>IF(貼り付け用!I59="","",貼り付け用!I59)</f>
        <v/>
      </c>
      <c r="J59" s="215" t="str">
        <f>IF(貼り付け用!J59="","",貼り付け用!J59)</f>
        <v>押入</v>
      </c>
      <c r="K59" s="135" t="str">
        <f>IF(貼り付け用!K59="","",貼り付け用!K59)</f>
        <v>ｵｼｲﾚ</v>
      </c>
      <c r="L59" s="144">
        <f>IF(貼り付け用!L59="","",貼り付け用!L59)</f>
        <v>3</v>
      </c>
      <c r="M59" s="192">
        <f>IFERROR(VLOOKUP(L59,コード表!$B:$G,2,FALSE),"")</f>
        <v>3210222</v>
      </c>
      <c r="N59" s="192" t="str">
        <f>IFERROR(VLOOKUP(L59,コード表!$B:$G,3,FALSE),"")</f>
        <v>下都賀郡壬生町</v>
      </c>
      <c r="O59" s="192" t="str">
        <f>IFERROR(VLOOKUP(L59,コード表!$B:$G,4,FALSE),"")</f>
        <v>ｼﾓﾂｶﾞｸﾞﾝﾐﾌﾞﾏﾁ</v>
      </c>
      <c r="P59" s="192" t="str">
        <f>IFERROR(VLOOKUP(L59,コード表!$B:$G,5,FALSE),"")</f>
        <v>駅東町</v>
      </c>
      <c r="Q59" s="182" t="str">
        <f>IFERROR(VLOOKUP(L59,コード表!$B:$G,6,FALSE),"")</f>
        <v>ｴｷﾋｶﾞｼﾁｮｳ</v>
      </c>
      <c r="R59" s="135" t="str">
        <f>IF(貼り付け用!R59="","",貼り付け用!R59)</f>
        <v>156-2</v>
      </c>
      <c r="S59" s="135" t="str">
        <f>IF(貼り付け用!S59="","",貼り付け用!S59)</f>
        <v/>
      </c>
      <c r="T59" s="135">
        <f>IF(貼り付け用!T59="","",貼り付け用!T59)</f>
        <v>8</v>
      </c>
      <c r="U59" s="192" t="str">
        <f>IFERROR(VLOOKUP(T59,コード表!$I:$K,2,FALSE),"")</f>
        <v>民生部</v>
      </c>
      <c r="V59" s="192" t="str">
        <f>IFERROR(VLOOKUP(T59,コード表!$I:$K,3,FALSE),"")</f>
        <v>こども未来課</v>
      </c>
      <c r="W59" s="135">
        <f>IF(貼り付け用!W59="","",貼り付け用!W59)</f>
        <v>100</v>
      </c>
      <c r="X59" s="182" t="str">
        <f>IFERROR(VLOOKUP(AU59,目的別資産分類変換表!$B$3:$C$16,2,FALSE),"")</f>
        <v>福祉</v>
      </c>
      <c r="Y59" s="136" t="str">
        <f>IF(貼り付け用!Y59="","",貼り付け用!Y59)</f>
        <v xml:space="preserve">行政財産 </v>
      </c>
      <c r="Z59" s="136" t="str">
        <f>IF(貼り付け用!Z59="","",貼り付け用!Z59)</f>
        <v>事業用資産/建物</v>
      </c>
      <c r="AA59" s="136" t="str">
        <f>IF(貼り付け用!AA59="","",貼り付け用!AA59)</f>
        <v>自己資産（リース資産外)</v>
      </c>
      <c r="AB59" s="136" t="str">
        <f>IF(貼り付け用!AB59="","",貼り付け用!AB59)</f>
        <v>売却不可</v>
      </c>
      <c r="AC59" s="135" t="str">
        <f>IF(貼り付け用!AC59="","",貼り付け用!AC59)</f>
        <v/>
      </c>
      <c r="AD59" s="137" t="str">
        <f>IF(貼り付け用!AD59="","",貼り付け用!AD59)</f>
        <v/>
      </c>
      <c r="AE59" s="209">
        <f>IF(貼り付け用!AE59="","",貼り付け用!AE59)</f>
        <v>19830901</v>
      </c>
      <c r="AF59" s="209">
        <f>IF(貼り付け用!AF59="","",貼り付け用!AF59)</f>
        <v>19830901</v>
      </c>
      <c r="AG59" s="138" t="str">
        <f>IF(貼り付け用!AG59="","",貼り付け用!AG59)</f>
        <v>不明</v>
      </c>
      <c r="AH59" s="205" t="str">
        <f>IF(貼り付け用!AH59="","",貼り付け用!AH59)</f>
        <v/>
      </c>
      <c r="AI59" s="139">
        <f>IF(貼り付け用!AI59="","",貼り付け用!AI59)</f>
        <v>1.64</v>
      </c>
      <c r="AJ59" s="136" t="str">
        <f>IF(貼り付け用!AJ59="","",貼り付け用!AJ59)</f>
        <v>㎡</v>
      </c>
      <c r="AK59" s="140">
        <f>IF(貼り付け用!AK59="","",貼り付け用!AK59)</f>
        <v>1</v>
      </c>
      <c r="AL59" s="136" t="str">
        <f>IF(貼り付け用!AL59="","",貼り付け用!AL59)</f>
        <v>倉庫・物置</v>
      </c>
      <c r="AM59" s="136" t="str">
        <f>IF(貼り付け用!AM59="","",貼り付け用!AM59)</f>
        <v>木造</v>
      </c>
      <c r="AN59" s="136" t="str">
        <f>IF(貼り付け用!AN59="","",貼り付け用!AN59)</f>
        <v>倉庫</v>
      </c>
      <c r="AO59" s="136" t="str">
        <f>IF(貼り付け用!AO59="","",貼り付け用!AO59)</f>
        <v>木造</v>
      </c>
      <c r="AP59" s="221">
        <f>IFERROR(INDEX(別紙７建物に係る構造・用途別単価!$C$5:$G$9,MATCH(貼り付け用!AN59,別紙７建物に係る構造・用途別単価!$B$5:$B$9,0),MATCH(貼り付け用!AO59,別紙７建物に係る構造・用途別単価!$C$4:$G$4,0)),"")</f>
        <v>60000</v>
      </c>
      <c r="AQ59" s="221">
        <f t="shared" si="0"/>
        <v>98400</v>
      </c>
      <c r="AR59" s="183">
        <f t="shared" si="1"/>
        <v>98400</v>
      </c>
      <c r="AS59" s="136" t="str">
        <f>IF(貼り付け用!AS59="","",貼り付け用!AS59)</f>
        <v>一般会計等</v>
      </c>
      <c r="AT59" s="136" t="str">
        <f>IF(貼り付け用!AT59="","",貼り付け用!AT59)</f>
        <v>一般会計</v>
      </c>
      <c r="AU59" s="136" t="str">
        <f>IF(貼り付け用!AU59="","",貼り付け用!AU59)</f>
        <v>民生費</v>
      </c>
      <c r="AV59" s="136" t="str">
        <f>IF(貼り付け用!AV59="","",貼り付け用!AV59)</f>
        <v>児童福祉費</v>
      </c>
      <c r="AW59" s="136" t="str">
        <f>IF(貼り付け用!AW59="","",貼り付け用!AW59)</f>
        <v>保育園費</v>
      </c>
      <c r="AX59" s="216"/>
      <c r="AY59" s="216"/>
      <c r="AZ59" s="216"/>
      <c r="BA59" s="136" t="str">
        <f>IF(貼り付け用!BA59="","",貼り付け用!BA59)</f>
        <v/>
      </c>
      <c r="BB59" s="136" t="str">
        <f>IF(貼り付け用!BB59="","",貼り付け用!BB59)</f>
        <v/>
      </c>
      <c r="BC59" s="136" t="str">
        <f>IF(貼り付け用!BC59="","",貼り付け用!BC59)</f>
        <v>未実施</v>
      </c>
      <c r="BD59" s="136" t="str">
        <f>IF(貼り付け用!BD59="","",貼り付け用!BD59)</f>
        <v>未実施</v>
      </c>
      <c r="BE59" s="183">
        <f>SUMIFS(耐用年数表!$C:$C,耐用年数表!$A:$A,集計用!AL59,耐用年数表!$B:$B,集計用!AM59)</f>
        <v>15</v>
      </c>
    </row>
    <row r="60" spans="4:57" ht="24" customHeight="1">
      <c r="D60" s="194"/>
      <c r="E60" s="135"/>
      <c r="F60" s="136" t="str">
        <f>IF(貼り付け用!F60="","",貼り付け用!F60)</f>
        <v>壬生町立しもだい保育園</v>
      </c>
      <c r="G60" s="136" t="str">
        <f>IF(貼り付け用!G60="","",貼り付け用!G60)</f>
        <v>建物台帳</v>
      </c>
      <c r="H60" s="215" t="str">
        <f>IF(貼り付け用!H60="","",貼り付け用!H60)</f>
        <v>24002-4</v>
      </c>
      <c r="I60" s="215" t="str">
        <f>IF(貼り付け用!I60="","",貼り付け用!I60)</f>
        <v/>
      </c>
      <c r="J60" s="215" t="str">
        <f>IF(貼り付け用!J60="","",貼り付け用!J60)</f>
        <v>倉庫</v>
      </c>
      <c r="K60" s="135" t="str">
        <f>IF(貼り付け用!K60="","",貼り付け用!K60)</f>
        <v>ｿｳｺ</v>
      </c>
      <c r="L60" s="144">
        <f>IF(貼り付け用!L60="","",貼り付け用!L60)</f>
        <v>3</v>
      </c>
      <c r="M60" s="192">
        <f>IFERROR(VLOOKUP(L60,コード表!$B:$G,2,FALSE),"")</f>
        <v>3210222</v>
      </c>
      <c r="N60" s="192" t="str">
        <f>IFERROR(VLOOKUP(L60,コード表!$B:$G,3,FALSE),"")</f>
        <v>下都賀郡壬生町</v>
      </c>
      <c r="O60" s="192" t="str">
        <f>IFERROR(VLOOKUP(L60,コード表!$B:$G,4,FALSE),"")</f>
        <v>ｼﾓﾂｶﾞｸﾞﾝﾐﾌﾞﾏﾁ</v>
      </c>
      <c r="P60" s="192" t="str">
        <f>IFERROR(VLOOKUP(L60,コード表!$B:$G,5,FALSE),"")</f>
        <v>駅東町</v>
      </c>
      <c r="Q60" s="182" t="str">
        <f>IFERROR(VLOOKUP(L60,コード表!$B:$G,6,FALSE),"")</f>
        <v>ｴｷﾋｶﾞｼﾁｮｳ</v>
      </c>
      <c r="R60" s="135" t="str">
        <f>IF(貼り付け用!R60="","",貼り付け用!R60)</f>
        <v>156-2</v>
      </c>
      <c r="S60" s="135" t="str">
        <f>IF(貼り付け用!S60="","",貼り付け用!S60)</f>
        <v/>
      </c>
      <c r="T60" s="135">
        <f>IF(貼り付け用!T60="","",貼り付け用!T60)</f>
        <v>8</v>
      </c>
      <c r="U60" s="192" t="str">
        <f>IFERROR(VLOOKUP(T60,コード表!$I:$K,2,FALSE),"")</f>
        <v>民生部</v>
      </c>
      <c r="V60" s="192" t="str">
        <f>IFERROR(VLOOKUP(T60,コード表!$I:$K,3,FALSE),"")</f>
        <v>こども未来課</v>
      </c>
      <c r="W60" s="135">
        <f>IF(貼り付け用!W60="","",貼り付け用!W60)</f>
        <v>100</v>
      </c>
      <c r="X60" s="182" t="str">
        <f>IFERROR(VLOOKUP(AU60,目的別資産分類変換表!$B$3:$C$16,2,FALSE),"")</f>
        <v>福祉</v>
      </c>
      <c r="Y60" s="136" t="str">
        <f>IF(貼り付け用!Y60="","",貼り付け用!Y60)</f>
        <v xml:space="preserve">行政財産 </v>
      </c>
      <c r="Z60" s="136" t="str">
        <f>IF(貼り付け用!Z60="","",貼り付け用!Z60)</f>
        <v>事業用資産/建物</v>
      </c>
      <c r="AA60" s="136" t="str">
        <f>IF(貼り付け用!AA60="","",貼り付け用!AA60)</f>
        <v>自己資産（リース資産外)</v>
      </c>
      <c r="AB60" s="136" t="str">
        <f>IF(貼り付け用!AB60="","",貼り付け用!AB60)</f>
        <v>売却不可</v>
      </c>
      <c r="AC60" s="135" t="str">
        <f>IF(貼り付け用!AC60="","",貼り付け用!AC60)</f>
        <v/>
      </c>
      <c r="AD60" s="137" t="str">
        <f>IF(貼り付け用!AD60="","",貼り付け用!AD60)</f>
        <v/>
      </c>
      <c r="AE60" s="209">
        <f>IF(貼り付け用!AE60="","",貼り付け用!AE60)</f>
        <v>19770301</v>
      </c>
      <c r="AF60" s="209">
        <f>IF(貼り付け用!AF60="","",貼り付け用!AF60)</f>
        <v>19770401</v>
      </c>
      <c r="AG60" s="138" t="str">
        <f>IF(貼り付け用!AG60="","",貼り付け用!AG60)</f>
        <v>不明</v>
      </c>
      <c r="AH60" s="205" t="str">
        <f>IF(貼り付け用!AH60="","",貼り付け用!AH60)</f>
        <v/>
      </c>
      <c r="AI60" s="139">
        <f>IF(貼り付け用!AI60="","",貼り付け用!AI60)</f>
        <v>21.6</v>
      </c>
      <c r="AJ60" s="136" t="str">
        <f>IF(貼り付け用!AJ60="","",貼り付け用!AJ60)</f>
        <v>㎡</v>
      </c>
      <c r="AK60" s="140">
        <f>IF(貼り付け用!AK60="","",貼り付け用!AK60)</f>
        <v>1</v>
      </c>
      <c r="AL60" s="136" t="str">
        <f>IF(貼り付け用!AL60="","",貼り付け用!AL60)</f>
        <v>倉庫・物置</v>
      </c>
      <c r="AM60" s="136" t="str">
        <f>IF(貼り付け用!AM60="","",貼り付け用!AM60)</f>
        <v>鉄骨造</v>
      </c>
      <c r="AN60" s="136" t="str">
        <f>IF(貼り付け用!AN60="","",貼り付け用!AN60)</f>
        <v>倉庫</v>
      </c>
      <c r="AO60" s="136" t="str">
        <f>IF(貼り付け用!AO60="","",貼り付け用!AO60)</f>
        <v>鉄骨造</v>
      </c>
      <c r="AP60" s="221">
        <f>IFERROR(INDEX(別紙７建物に係る構造・用途別単価!$C$5:$G$9,MATCH(貼り付け用!AN60,別紙７建物に係る構造・用途別単価!$B$5:$B$9,0),MATCH(貼り付け用!AO60,別紙７建物に係る構造・用途別単価!$C$4:$G$4,0)),"")</f>
        <v>60000</v>
      </c>
      <c r="AQ60" s="221">
        <f t="shared" si="0"/>
        <v>1296000</v>
      </c>
      <c r="AR60" s="183">
        <f t="shared" si="1"/>
        <v>1296000</v>
      </c>
      <c r="AS60" s="136" t="str">
        <f>IF(貼り付け用!AS60="","",貼り付け用!AS60)</f>
        <v>一般会計等</v>
      </c>
      <c r="AT60" s="136" t="str">
        <f>IF(貼り付け用!AT60="","",貼り付け用!AT60)</f>
        <v>一般会計</v>
      </c>
      <c r="AU60" s="136" t="str">
        <f>IF(貼り付け用!AU60="","",貼り付け用!AU60)</f>
        <v>民生費</v>
      </c>
      <c r="AV60" s="136" t="str">
        <f>IF(貼り付け用!AV60="","",貼り付け用!AV60)</f>
        <v>児童福祉費</v>
      </c>
      <c r="AW60" s="136" t="str">
        <f>IF(貼り付け用!AW60="","",貼り付け用!AW60)</f>
        <v>保育園費</v>
      </c>
      <c r="AX60" s="216"/>
      <c r="AY60" s="216"/>
      <c r="AZ60" s="216"/>
      <c r="BA60" s="136" t="str">
        <f>IF(貼り付け用!BA60="","",貼り付け用!BA60)</f>
        <v/>
      </c>
      <c r="BB60" s="136" t="str">
        <f>IF(貼り付け用!BB60="","",貼り付け用!BB60)</f>
        <v/>
      </c>
      <c r="BC60" s="136" t="str">
        <f>IF(貼り付け用!BC60="","",貼り付け用!BC60)</f>
        <v>未実施</v>
      </c>
      <c r="BD60" s="136" t="str">
        <f>IF(貼り付け用!BD60="","",貼り付け用!BD60)</f>
        <v>未実施</v>
      </c>
      <c r="BE60" s="183">
        <f>SUMIFS(耐用年数表!$C:$C,耐用年数表!$A:$A,集計用!AL60,耐用年数表!$B:$B,集計用!AM60)</f>
        <v>31</v>
      </c>
    </row>
    <row r="61" spans="4:57" ht="24" customHeight="1">
      <c r="D61" s="194"/>
      <c r="E61" s="135"/>
      <c r="F61" s="136" t="str">
        <f>IF(貼り付け用!F61="","",貼り付け用!F61)</f>
        <v>壬生町立しもだい保育園</v>
      </c>
      <c r="G61" s="136" t="str">
        <f>IF(貼り付け用!G61="","",貼り付け用!G61)</f>
        <v>建物台帳</v>
      </c>
      <c r="H61" s="215" t="str">
        <f>IF(貼り付け用!H61="","",貼り付け用!H61)</f>
        <v>24002-5</v>
      </c>
      <c r="I61" s="215" t="str">
        <f>IF(貼り付け用!I61="","",貼り付け用!I61)</f>
        <v/>
      </c>
      <c r="J61" s="215" t="str">
        <f>IF(貼り付け用!J61="","",貼り付け用!J61)</f>
        <v>石油庫</v>
      </c>
      <c r="K61" s="135" t="str">
        <f>IF(貼り付け用!K61="","",貼り付け用!K61)</f>
        <v>ｾｷﾕｺ</v>
      </c>
      <c r="L61" s="144">
        <f>IF(貼り付け用!L61="","",貼り付け用!L61)</f>
        <v>3</v>
      </c>
      <c r="M61" s="192">
        <f>IFERROR(VLOOKUP(L61,コード表!$B:$G,2,FALSE),"")</f>
        <v>3210222</v>
      </c>
      <c r="N61" s="192" t="str">
        <f>IFERROR(VLOOKUP(L61,コード表!$B:$G,3,FALSE),"")</f>
        <v>下都賀郡壬生町</v>
      </c>
      <c r="O61" s="192" t="str">
        <f>IFERROR(VLOOKUP(L61,コード表!$B:$G,4,FALSE),"")</f>
        <v>ｼﾓﾂｶﾞｸﾞﾝﾐﾌﾞﾏﾁ</v>
      </c>
      <c r="P61" s="192" t="str">
        <f>IFERROR(VLOOKUP(L61,コード表!$B:$G,5,FALSE),"")</f>
        <v>駅東町</v>
      </c>
      <c r="Q61" s="182" t="str">
        <f>IFERROR(VLOOKUP(L61,コード表!$B:$G,6,FALSE),"")</f>
        <v>ｴｷﾋｶﾞｼﾁｮｳ</v>
      </c>
      <c r="R61" s="135" t="str">
        <f>IF(貼り付け用!R61="","",貼り付け用!R61)</f>
        <v>156-2</v>
      </c>
      <c r="S61" s="135" t="str">
        <f>IF(貼り付け用!S61="","",貼り付け用!S61)</f>
        <v/>
      </c>
      <c r="T61" s="135">
        <f>IF(貼り付け用!T61="","",貼り付け用!T61)</f>
        <v>8</v>
      </c>
      <c r="U61" s="192" t="str">
        <f>IFERROR(VLOOKUP(T61,コード表!$I:$K,2,FALSE),"")</f>
        <v>民生部</v>
      </c>
      <c r="V61" s="192" t="str">
        <f>IFERROR(VLOOKUP(T61,コード表!$I:$K,3,FALSE),"")</f>
        <v>こども未来課</v>
      </c>
      <c r="W61" s="135">
        <f>IF(貼り付け用!W61="","",貼り付け用!W61)</f>
        <v>100</v>
      </c>
      <c r="X61" s="182" t="str">
        <f>IFERROR(VLOOKUP(AU61,目的別資産分類変換表!$B$3:$C$16,2,FALSE),"")</f>
        <v>福祉</v>
      </c>
      <c r="Y61" s="136" t="str">
        <f>IF(貼り付け用!Y61="","",貼り付け用!Y61)</f>
        <v xml:space="preserve">行政財産 </v>
      </c>
      <c r="Z61" s="136" t="str">
        <f>IF(貼り付け用!Z61="","",貼り付け用!Z61)</f>
        <v>事業用資産/建物</v>
      </c>
      <c r="AA61" s="136" t="str">
        <f>IF(貼り付け用!AA61="","",貼り付け用!AA61)</f>
        <v>自己資産（リース資産外)</v>
      </c>
      <c r="AB61" s="136" t="str">
        <f>IF(貼り付け用!AB61="","",貼り付け用!AB61)</f>
        <v>売却不可</v>
      </c>
      <c r="AC61" s="135" t="str">
        <f>IF(貼り付け用!AC61="","",貼り付け用!AC61)</f>
        <v/>
      </c>
      <c r="AD61" s="137" t="str">
        <f>IF(貼り付け用!AD61="","",貼り付け用!AD61)</f>
        <v/>
      </c>
      <c r="AE61" s="209">
        <f>IF(貼り付け用!AE61="","",貼り付け用!AE61)</f>
        <v>19770301</v>
      </c>
      <c r="AF61" s="209">
        <f>IF(貼り付け用!AF61="","",貼り付け用!AF61)</f>
        <v>19770401</v>
      </c>
      <c r="AG61" s="138" t="str">
        <f>IF(貼り付け用!AG61="","",貼り付け用!AG61)</f>
        <v>不明</v>
      </c>
      <c r="AH61" s="205" t="str">
        <f>IF(貼り付け用!AH61="","",貼り付け用!AH61)</f>
        <v/>
      </c>
      <c r="AI61" s="139">
        <f>IF(貼り付け用!AI61="","",貼り付け用!AI61)</f>
        <v>4.18</v>
      </c>
      <c r="AJ61" s="136" t="str">
        <f>IF(貼り付け用!AJ61="","",貼り付け用!AJ61)</f>
        <v>㎡</v>
      </c>
      <c r="AK61" s="140">
        <f>IF(貼り付け用!AK61="","",貼り付け用!AK61)</f>
        <v>1</v>
      </c>
      <c r="AL61" s="136" t="str">
        <f>IF(貼り付け用!AL61="","",貼り付け用!AL61)</f>
        <v>倉庫・物置</v>
      </c>
      <c r="AM61" s="136" t="str">
        <f>IF(貼り付け用!AM61="","",貼り付け用!AM61)</f>
        <v>コンクリートブロック</v>
      </c>
      <c r="AN61" s="136" t="str">
        <f>IF(貼り付け用!AN61="","",貼り付け用!AN61)</f>
        <v>倉庫</v>
      </c>
      <c r="AO61" s="136" t="str">
        <f>IF(貼り付け用!AO61="","",貼り付け用!AO61)</f>
        <v>コンクリートブロック造</v>
      </c>
      <c r="AP61" s="221">
        <f>IFERROR(INDEX(別紙７建物に係る構造・用途別単価!$C$5:$G$9,MATCH(貼り付け用!AN61,別紙７建物に係る構造・用途別単価!$B$5:$B$9,0),MATCH(貼り付け用!AO61,別紙７建物に係る構造・用途別単価!$C$4:$G$4,0)),"")</f>
        <v>70000</v>
      </c>
      <c r="AQ61" s="221">
        <f t="shared" si="0"/>
        <v>292600</v>
      </c>
      <c r="AR61" s="183">
        <f t="shared" si="1"/>
        <v>292600</v>
      </c>
      <c r="AS61" s="136" t="str">
        <f>IF(貼り付け用!AS61="","",貼り付け用!AS61)</f>
        <v>一般会計等</v>
      </c>
      <c r="AT61" s="136" t="str">
        <f>IF(貼り付け用!AT61="","",貼り付け用!AT61)</f>
        <v>一般会計</v>
      </c>
      <c r="AU61" s="136" t="str">
        <f>IF(貼り付け用!AU61="","",貼り付け用!AU61)</f>
        <v>民生費</v>
      </c>
      <c r="AV61" s="136" t="str">
        <f>IF(貼り付け用!AV61="","",貼り付け用!AV61)</f>
        <v>児童福祉費</v>
      </c>
      <c r="AW61" s="136" t="str">
        <f>IF(貼り付け用!AW61="","",貼り付け用!AW61)</f>
        <v>保育園費</v>
      </c>
      <c r="AX61" s="216"/>
      <c r="AY61" s="216"/>
      <c r="AZ61" s="216"/>
      <c r="BA61" s="136" t="str">
        <f>IF(貼り付け用!BA61="","",貼り付け用!BA61)</f>
        <v/>
      </c>
      <c r="BB61" s="136" t="str">
        <f>IF(貼り付け用!BB61="","",貼り付け用!BB61)</f>
        <v/>
      </c>
      <c r="BC61" s="136" t="str">
        <f>IF(貼り付け用!BC61="","",貼り付け用!BC61)</f>
        <v>未実施</v>
      </c>
      <c r="BD61" s="136" t="str">
        <f>IF(貼り付け用!BD61="","",貼り付け用!BD61)</f>
        <v>未実施</v>
      </c>
      <c r="BE61" s="183">
        <f>SUMIFS(耐用年数表!$C:$C,耐用年数表!$A:$A,集計用!AL61,耐用年数表!$B:$B,集計用!AM61)</f>
        <v>34</v>
      </c>
    </row>
    <row r="62" spans="4:57" ht="24" customHeight="1">
      <c r="D62" s="194"/>
      <c r="E62" s="135"/>
      <c r="F62" s="136" t="str">
        <f>IF(貼り付け用!F62="","",貼り付け用!F62)</f>
        <v>壬生町立すけがい保育園</v>
      </c>
      <c r="G62" s="136" t="str">
        <f>IF(貼り付け用!G62="","",貼り付け用!G62)</f>
        <v>建物台帳</v>
      </c>
      <c r="H62" s="215" t="str">
        <f>IF(貼り付け用!H62="","",貼り付け用!H62)</f>
        <v>24003-1</v>
      </c>
      <c r="I62" s="215" t="str">
        <f>IF(貼り付け用!I62="","",貼り付け用!I62)</f>
        <v/>
      </c>
      <c r="J62" s="215" t="str">
        <f>IF(貼り付け用!J62="","",貼り付け用!J62)</f>
        <v>遊戯室棟</v>
      </c>
      <c r="K62" s="135" t="str">
        <f>IF(貼り付け用!K62="","",貼り付け用!K62)</f>
        <v>ｴﾝｼｬ</v>
      </c>
      <c r="L62" s="144">
        <f>IF(貼り付け用!L62="","",貼り付け用!L62)</f>
        <v>15</v>
      </c>
      <c r="M62" s="192">
        <f>IFERROR(VLOOKUP(L62,コード表!$B:$G,2,FALSE),"")</f>
        <v>3210233</v>
      </c>
      <c r="N62" s="192" t="str">
        <f>IFERROR(VLOOKUP(L62,コード表!$B:$G,3,FALSE),"")</f>
        <v>下都賀郡壬生町</v>
      </c>
      <c r="O62" s="192" t="str">
        <f>IFERROR(VLOOKUP(L62,コード表!$B:$G,4,FALSE),"")</f>
        <v>ｼﾓﾂｶﾞｸﾞﾝﾐﾌﾞﾏﾁ</v>
      </c>
      <c r="P62" s="192" t="str">
        <f>IFERROR(VLOOKUP(L62,コード表!$B:$G,5,FALSE),"")</f>
        <v>助谷</v>
      </c>
      <c r="Q62" s="182" t="str">
        <f>IFERROR(VLOOKUP(L62,コード表!$B:$G,6,FALSE),"")</f>
        <v>ｽｹｶﾞｲ</v>
      </c>
      <c r="R62" s="135" t="str">
        <f>IF(貼り付け用!R62="","",貼り付け用!R62)</f>
        <v>陣場1165-3</v>
      </c>
      <c r="S62" s="135" t="str">
        <f>IF(貼り付け用!S62="","",貼り付け用!S62)</f>
        <v>ｼﾞﾝﾊﾞ</v>
      </c>
      <c r="T62" s="135">
        <f>IF(貼り付け用!T62="","",貼り付け用!T62)</f>
        <v>8</v>
      </c>
      <c r="U62" s="192" t="str">
        <f>IFERROR(VLOOKUP(T62,コード表!$I:$K,2,FALSE),"")</f>
        <v>民生部</v>
      </c>
      <c r="V62" s="192" t="str">
        <f>IFERROR(VLOOKUP(T62,コード表!$I:$K,3,FALSE),"")</f>
        <v>こども未来課</v>
      </c>
      <c r="W62" s="135">
        <f>IF(貼り付け用!W62="","",貼り付け用!W62)</f>
        <v>100</v>
      </c>
      <c r="X62" s="182" t="str">
        <f>IFERROR(VLOOKUP(AU62,目的別資産分類変換表!$B$3:$C$16,2,FALSE),"")</f>
        <v>福祉</v>
      </c>
      <c r="Y62" s="136" t="str">
        <f>IF(貼り付け用!Y62="","",貼り付け用!Y62)</f>
        <v xml:space="preserve">行政財産 </v>
      </c>
      <c r="Z62" s="136" t="str">
        <f>IF(貼り付け用!Z62="","",貼り付け用!Z62)</f>
        <v>事業用資産/建物</v>
      </c>
      <c r="AA62" s="136" t="str">
        <f>IF(貼り付け用!AA62="","",貼り付け用!AA62)</f>
        <v>自己資産（リース資産外)</v>
      </c>
      <c r="AB62" s="136" t="str">
        <f>IF(貼り付け用!AB62="","",貼り付け用!AB62)</f>
        <v>売却不可</v>
      </c>
      <c r="AC62" s="135" t="str">
        <f>IF(貼り付け用!AC62="","",貼り付け用!AC62)</f>
        <v/>
      </c>
      <c r="AD62" s="137" t="str">
        <f>IF(貼り付け用!AD62="","",貼り付け用!AD62)</f>
        <v/>
      </c>
      <c r="AE62" s="209">
        <f>IF(貼り付け用!AE62="","",貼り付け用!AE62)</f>
        <v>19820101</v>
      </c>
      <c r="AF62" s="209">
        <f>IF(貼り付け用!AF62="","",貼り付け用!AF62)</f>
        <v>19820401</v>
      </c>
      <c r="AG62" s="138" t="str">
        <f>IF(貼り付け用!AG62="","",貼り付け用!AG62)</f>
        <v>不明</v>
      </c>
      <c r="AH62" s="205" t="str">
        <f>IF(貼り付け用!AH62="","",貼り付け用!AH62)</f>
        <v/>
      </c>
      <c r="AI62" s="139">
        <f>IF(貼り付け用!AI62="","",貼り付け用!AI62)</f>
        <v>96.89</v>
      </c>
      <c r="AJ62" s="136" t="str">
        <f>IF(貼り付け用!AJ62="","",貼り付け用!AJ62)</f>
        <v>㎡</v>
      </c>
      <c r="AK62" s="140">
        <f>IF(貼り付け用!AK62="","",貼り付け用!AK62)</f>
        <v>1</v>
      </c>
      <c r="AL62" s="136" t="str">
        <f>IF(貼り付け用!AL62="","",貼り付け用!AL62)</f>
        <v>校舎・園舎</v>
      </c>
      <c r="AM62" s="136" t="str">
        <f>IF(貼り付け用!AM62="","",貼り付け用!AM62)</f>
        <v>鉄骨造</v>
      </c>
      <c r="AN62" s="136" t="str">
        <f>IF(貼り付け用!AN62="","",貼り付け用!AN62)</f>
        <v>校舎</v>
      </c>
      <c r="AO62" s="136" t="str">
        <f>IF(貼り付け用!AO62="","",貼り付け用!AO62)</f>
        <v>鉄骨造</v>
      </c>
      <c r="AP62" s="221">
        <f>IFERROR(INDEX(別紙７建物に係る構造・用途別単価!$C$5:$G$9,MATCH(貼り付け用!AN62,別紙７建物に係る構造・用途別単価!$B$5:$B$9,0),MATCH(貼り付け用!AO62,別紙７建物に係る構造・用途別単価!$C$4:$G$4,0)),"")</f>
        <v>80000</v>
      </c>
      <c r="AQ62" s="221">
        <f t="shared" si="0"/>
        <v>7751200</v>
      </c>
      <c r="AR62" s="183">
        <f t="shared" si="1"/>
        <v>7751200</v>
      </c>
      <c r="AS62" s="136" t="str">
        <f>IF(貼り付け用!AS62="","",貼り付け用!AS62)</f>
        <v>一般会計等</v>
      </c>
      <c r="AT62" s="136" t="str">
        <f>IF(貼り付け用!AT62="","",貼り付け用!AT62)</f>
        <v>一般会計</v>
      </c>
      <c r="AU62" s="136" t="str">
        <f>IF(貼り付け用!AU62="","",貼り付け用!AU62)</f>
        <v>民生費</v>
      </c>
      <c r="AV62" s="136" t="str">
        <f>IF(貼り付け用!AV62="","",貼り付け用!AV62)</f>
        <v>児童福祉費</v>
      </c>
      <c r="AW62" s="136" t="str">
        <f>IF(貼り付け用!AW62="","",貼り付け用!AW62)</f>
        <v>保育園費</v>
      </c>
      <c r="AX62" s="216"/>
      <c r="AY62" s="216"/>
      <c r="AZ62" s="216"/>
      <c r="BA62" s="136" t="str">
        <f>IF(貼り付け用!BA62="","",貼り付け用!BA62)</f>
        <v/>
      </c>
      <c r="BB62" s="136" t="str">
        <f>IF(貼り付け用!BB62="","",貼り付け用!BB62)</f>
        <v/>
      </c>
      <c r="BC62" s="136" t="str">
        <f>IF(貼り付け用!BC62="","",貼り付け用!BC62)</f>
        <v>未実施</v>
      </c>
      <c r="BD62" s="136" t="str">
        <f>IF(貼り付け用!BD62="","",貼り付け用!BD62)</f>
        <v>未実施</v>
      </c>
      <c r="BE62" s="183">
        <f>SUMIFS(耐用年数表!$C:$C,耐用年数表!$A:$A,集計用!AL62,耐用年数表!$B:$B,集計用!AM62)</f>
        <v>34</v>
      </c>
    </row>
    <row r="63" spans="4:57" ht="24" customHeight="1">
      <c r="D63" s="194"/>
      <c r="E63" s="135"/>
      <c r="F63" s="136" t="str">
        <f>IF(貼り付け用!F63="","",貼り付け用!F63)</f>
        <v>壬生町立すけがい保育園</v>
      </c>
      <c r="G63" s="136" t="str">
        <f>IF(貼り付け用!G63="","",貼り付け用!G63)</f>
        <v>建物台帳</v>
      </c>
      <c r="H63" s="215" t="str">
        <f>IF(貼り付け用!H63="","",貼り付け用!H63)</f>
        <v>24003-2</v>
      </c>
      <c r="I63" s="215" t="str">
        <f>IF(貼り付け用!I63="","",貼り付け用!I63)</f>
        <v/>
      </c>
      <c r="J63" s="215" t="str">
        <f>IF(貼り付け用!J63="","",貼り付け用!J63)</f>
        <v>園舎</v>
      </c>
      <c r="K63" s="135" t="str">
        <f>IF(貼り付け用!K63="","",貼り付け用!K63)</f>
        <v>ｴﾝｼｬ</v>
      </c>
      <c r="L63" s="144">
        <f>IF(貼り付け用!L63="","",貼り付け用!L63)</f>
        <v>15</v>
      </c>
      <c r="M63" s="192">
        <f>IFERROR(VLOOKUP(L63,コード表!$B:$G,2,FALSE),"")</f>
        <v>3210233</v>
      </c>
      <c r="N63" s="192" t="str">
        <f>IFERROR(VLOOKUP(L63,コード表!$B:$G,3,FALSE),"")</f>
        <v>下都賀郡壬生町</v>
      </c>
      <c r="O63" s="192" t="str">
        <f>IFERROR(VLOOKUP(L63,コード表!$B:$G,4,FALSE),"")</f>
        <v>ｼﾓﾂｶﾞｸﾞﾝﾐﾌﾞﾏﾁ</v>
      </c>
      <c r="P63" s="192" t="str">
        <f>IFERROR(VLOOKUP(L63,コード表!$B:$G,5,FALSE),"")</f>
        <v>助谷</v>
      </c>
      <c r="Q63" s="182" t="str">
        <f>IFERROR(VLOOKUP(L63,コード表!$B:$G,6,FALSE),"")</f>
        <v>ｽｹｶﾞｲ</v>
      </c>
      <c r="R63" s="135" t="str">
        <f>IF(貼り付け用!R63="","",貼り付け用!R63)</f>
        <v>陣場1165-3</v>
      </c>
      <c r="S63" s="135" t="str">
        <f>IF(貼り付け用!S63="","",貼り付け用!S63)</f>
        <v>ｼﾞﾝﾊﾞ</v>
      </c>
      <c r="T63" s="135">
        <f>IF(貼り付け用!T63="","",貼り付け用!T63)</f>
        <v>8</v>
      </c>
      <c r="U63" s="192" t="str">
        <f>IFERROR(VLOOKUP(T63,コード表!$I:$K,2,FALSE),"")</f>
        <v>民生部</v>
      </c>
      <c r="V63" s="192" t="str">
        <f>IFERROR(VLOOKUP(T63,コード表!$I:$K,3,FALSE),"")</f>
        <v>こども未来課</v>
      </c>
      <c r="W63" s="135">
        <f>IF(貼り付け用!W63="","",貼り付け用!W63)</f>
        <v>100</v>
      </c>
      <c r="X63" s="182" t="str">
        <f>IFERROR(VLOOKUP(AU63,目的別資産分類変換表!$B$3:$C$16,2,FALSE),"")</f>
        <v>福祉</v>
      </c>
      <c r="Y63" s="136" t="str">
        <f>IF(貼り付け用!Y63="","",貼り付け用!Y63)</f>
        <v xml:space="preserve">行政財産 </v>
      </c>
      <c r="Z63" s="136" t="str">
        <f>IF(貼り付け用!Z63="","",貼り付け用!Z63)</f>
        <v>事業用資産/建物</v>
      </c>
      <c r="AA63" s="136" t="str">
        <f>IF(貼り付け用!AA63="","",貼り付け用!AA63)</f>
        <v>自己資産（リース資産外)</v>
      </c>
      <c r="AB63" s="136" t="str">
        <f>IF(貼り付け用!AB63="","",貼り付け用!AB63)</f>
        <v>売却不可</v>
      </c>
      <c r="AC63" s="135" t="str">
        <f>IF(貼り付け用!AC63="","",貼り付け用!AC63)</f>
        <v/>
      </c>
      <c r="AD63" s="137" t="str">
        <f>IF(貼り付け用!AD63="","",貼り付け用!AD63)</f>
        <v/>
      </c>
      <c r="AE63" s="209">
        <f>IF(貼り付け用!AE63="","",貼り付け用!AE63)</f>
        <v>19820101</v>
      </c>
      <c r="AF63" s="209">
        <f>IF(貼り付け用!AF63="","",貼り付け用!AF63)</f>
        <v>19820401</v>
      </c>
      <c r="AG63" s="138" t="str">
        <f>IF(貼り付け用!AG63="","",貼り付け用!AG63)</f>
        <v>不明</v>
      </c>
      <c r="AH63" s="205" t="str">
        <f>IF(貼り付け用!AH63="","",貼り付け用!AH63)</f>
        <v/>
      </c>
      <c r="AI63" s="139">
        <f>IF(貼り付け用!AI63="","",貼り付け用!AI63)</f>
        <v>275.76</v>
      </c>
      <c r="AJ63" s="136" t="str">
        <f>IF(貼り付け用!AJ63="","",貼り付け用!AJ63)</f>
        <v>㎡</v>
      </c>
      <c r="AK63" s="140">
        <f>IF(貼り付け用!AK63="","",貼り付け用!AK63)</f>
        <v>1</v>
      </c>
      <c r="AL63" s="136" t="str">
        <f>IF(貼り付け用!AL63="","",貼り付け用!AL63)</f>
        <v>校舎・園舎</v>
      </c>
      <c r="AM63" s="136" t="str">
        <f>IF(貼り付け用!AM63="","",貼り付け用!AM63)</f>
        <v>木造</v>
      </c>
      <c r="AN63" s="136" t="str">
        <f>IF(貼り付け用!AN63="","",貼り付け用!AN63)</f>
        <v>校舎</v>
      </c>
      <c r="AO63" s="136" t="str">
        <f>IF(貼り付け用!AO63="","",貼り付け用!AO63)</f>
        <v>木造</v>
      </c>
      <c r="AP63" s="221">
        <f>IFERROR(INDEX(別紙７建物に係る構造・用途別単価!$C$5:$G$9,MATCH(貼り付け用!AN63,別紙７建物に係る構造・用途別単価!$B$5:$B$9,0),MATCH(貼り付け用!AO63,別紙７建物に係る構造・用途別単価!$C$4:$G$4,0)),"")</f>
        <v>90000</v>
      </c>
      <c r="AQ63" s="221">
        <f t="shared" si="0"/>
        <v>24818400</v>
      </c>
      <c r="AR63" s="183">
        <f t="shared" si="1"/>
        <v>24818400</v>
      </c>
      <c r="AS63" s="136" t="str">
        <f>IF(貼り付け用!AS63="","",貼り付け用!AS63)</f>
        <v>一般会計等</v>
      </c>
      <c r="AT63" s="136" t="str">
        <f>IF(貼り付け用!AT63="","",貼り付け用!AT63)</f>
        <v>一般会計</v>
      </c>
      <c r="AU63" s="136" t="str">
        <f>IF(貼り付け用!AU63="","",貼り付け用!AU63)</f>
        <v>民生費</v>
      </c>
      <c r="AV63" s="136" t="str">
        <f>IF(貼り付け用!AV63="","",貼り付け用!AV63)</f>
        <v>児童福祉費</v>
      </c>
      <c r="AW63" s="136" t="str">
        <f>IF(貼り付け用!AW63="","",貼り付け用!AW63)</f>
        <v>保育園費</v>
      </c>
      <c r="AX63" s="216"/>
      <c r="AY63" s="216"/>
      <c r="AZ63" s="216"/>
      <c r="BA63" s="136" t="str">
        <f>IF(貼り付け用!BA63="","",貼り付け用!BA63)</f>
        <v/>
      </c>
      <c r="BB63" s="136" t="str">
        <f>IF(貼り付け用!BB63="","",貼り付け用!BB63)</f>
        <v/>
      </c>
      <c r="BC63" s="136" t="str">
        <f>IF(貼り付け用!BC63="","",貼り付け用!BC63)</f>
        <v>未実施</v>
      </c>
      <c r="BD63" s="136" t="str">
        <f>IF(貼り付け用!BD63="","",貼り付け用!BD63)</f>
        <v>未実施</v>
      </c>
      <c r="BE63" s="183">
        <f>SUMIFS(耐用年数表!$C:$C,耐用年数表!$A:$A,集計用!AL63,耐用年数表!$B:$B,集計用!AM63)</f>
        <v>22</v>
      </c>
    </row>
    <row r="64" spans="4:57" ht="24" customHeight="1">
      <c r="D64" s="194"/>
      <c r="E64" s="135"/>
      <c r="F64" s="136" t="str">
        <f>IF(貼り付け用!F64="","",貼り付け用!F64)</f>
        <v>壬生町立すけがい保育園</v>
      </c>
      <c r="G64" s="136" t="str">
        <f>IF(貼り付け用!G64="","",貼り付け用!G64)</f>
        <v>建物台帳</v>
      </c>
      <c r="H64" s="215" t="str">
        <f>IF(貼り付け用!H64="","",貼り付け用!H64)</f>
        <v>24003-3</v>
      </c>
      <c r="I64" s="215" t="str">
        <f>IF(貼り付け用!I64="","",貼り付け用!I64)</f>
        <v/>
      </c>
      <c r="J64" s="215" t="str">
        <f>IF(貼り付け用!J64="","",貼り付け用!J64)</f>
        <v>倉庫</v>
      </c>
      <c r="K64" s="135" t="str">
        <f>IF(貼り付け用!K64="","",貼り付け用!K64)</f>
        <v>ｿｳｺ</v>
      </c>
      <c r="L64" s="144">
        <f>IF(貼り付け用!L64="","",貼り付け用!L64)</f>
        <v>15</v>
      </c>
      <c r="M64" s="192">
        <f>IFERROR(VLOOKUP(L64,コード表!$B:$G,2,FALSE),"")</f>
        <v>3210233</v>
      </c>
      <c r="N64" s="192" t="str">
        <f>IFERROR(VLOOKUP(L64,コード表!$B:$G,3,FALSE),"")</f>
        <v>下都賀郡壬生町</v>
      </c>
      <c r="O64" s="192" t="str">
        <f>IFERROR(VLOOKUP(L64,コード表!$B:$G,4,FALSE),"")</f>
        <v>ｼﾓﾂｶﾞｸﾞﾝﾐﾌﾞﾏﾁ</v>
      </c>
      <c r="P64" s="192" t="str">
        <f>IFERROR(VLOOKUP(L64,コード表!$B:$G,5,FALSE),"")</f>
        <v>助谷</v>
      </c>
      <c r="Q64" s="182" t="str">
        <f>IFERROR(VLOOKUP(L64,コード表!$B:$G,6,FALSE),"")</f>
        <v>ｽｹｶﾞｲ</v>
      </c>
      <c r="R64" s="135" t="str">
        <f>IF(貼り付け用!R64="","",貼り付け用!R64)</f>
        <v>陣場1165-3</v>
      </c>
      <c r="S64" s="135" t="str">
        <f>IF(貼り付け用!S64="","",貼り付け用!S64)</f>
        <v>ｼﾞﾝﾊﾞ</v>
      </c>
      <c r="T64" s="135">
        <f>IF(貼り付け用!T64="","",貼り付け用!T64)</f>
        <v>8</v>
      </c>
      <c r="U64" s="192" t="str">
        <f>IFERROR(VLOOKUP(T64,コード表!$I:$K,2,FALSE),"")</f>
        <v>民生部</v>
      </c>
      <c r="V64" s="192" t="str">
        <f>IFERROR(VLOOKUP(T64,コード表!$I:$K,3,FALSE),"")</f>
        <v>こども未来課</v>
      </c>
      <c r="W64" s="135">
        <f>IF(貼り付け用!W64="","",貼り付け用!W64)</f>
        <v>100</v>
      </c>
      <c r="X64" s="182" t="str">
        <f>IFERROR(VLOOKUP(AU64,目的別資産分類変換表!$B$3:$C$16,2,FALSE),"")</f>
        <v>福祉</v>
      </c>
      <c r="Y64" s="136" t="str">
        <f>IF(貼り付け用!Y64="","",貼り付け用!Y64)</f>
        <v xml:space="preserve">行政財産 </v>
      </c>
      <c r="Z64" s="136" t="str">
        <f>IF(貼り付け用!Z64="","",貼り付け用!Z64)</f>
        <v>事業用資産/建物</v>
      </c>
      <c r="AA64" s="136" t="str">
        <f>IF(貼り付け用!AA64="","",貼り付け用!AA64)</f>
        <v>自己資産（リース資産外)</v>
      </c>
      <c r="AB64" s="136" t="str">
        <f>IF(貼り付け用!AB64="","",貼り付け用!AB64)</f>
        <v>売却不可</v>
      </c>
      <c r="AC64" s="135" t="str">
        <f>IF(貼り付け用!AC64="","",貼り付け用!AC64)</f>
        <v/>
      </c>
      <c r="AD64" s="137" t="str">
        <f>IF(貼り付け用!AD64="","",貼り付け用!AD64)</f>
        <v/>
      </c>
      <c r="AE64" s="209">
        <f>IF(貼り付け用!AE64="","",貼り付け用!AE64)</f>
        <v>19820101</v>
      </c>
      <c r="AF64" s="209">
        <f>IF(貼り付け用!AF64="","",貼り付け用!AF64)</f>
        <v>19820401</v>
      </c>
      <c r="AG64" s="138" t="str">
        <f>IF(貼り付け用!AG64="","",貼り付け用!AG64)</f>
        <v>不明</v>
      </c>
      <c r="AH64" s="205" t="str">
        <f>IF(貼り付け用!AH64="","",貼り付け用!AH64)</f>
        <v/>
      </c>
      <c r="AI64" s="139">
        <f>IF(貼り付け用!AI64="","",貼り付け用!AI64)</f>
        <v>22.5</v>
      </c>
      <c r="AJ64" s="136" t="str">
        <f>IF(貼り付け用!AJ64="","",貼り付け用!AJ64)</f>
        <v>㎡</v>
      </c>
      <c r="AK64" s="140">
        <f>IF(貼り付け用!AK64="","",貼り付け用!AK64)</f>
        <v>1</v>
      </c>
      <c r="AL64" s="136" t="str">
        <f>IF(貼り付け用!AL64="","",貼り付け用!AL64)</f>
        <v>倉庫・物置</v>
      </c>
      <c r="AM64" s="136" t="str">
        <f>IF(貼り付け用!AM64="","",貼り付け用!AM64)</f>
        <v>木造</v>
      </c>
      <c r="AN64" s="136" t="str">
        <f>IF(貼り付け用!AN64="","",貼り付け用!AN64)</f>
        <v>倉庫</v>
      </c>
      <c r="AO64" s="136" t="str">
        <f>IF(貼り付け用!AO64="","",貼り付け用!AO64)</f>
        <v>木造</v>
      </c>
      <c r="AP64" s="221">
        <f>IFERROR(INDEX(別紙７建物に係る構造・用途別単価!$C$5:$G$9,MATCH(貼り付け用!AN64,別紙７建物に係る構造・用途別単価!$B$5:$B$9,0),MATCH(貼り付け用!AO64,別紙７建物に係る構造・用途別単価!$C$4:$G$4,0)),"")</f>
        <v>60000</v>
      </c>
      <c r="AQ64" s="221">
        <f t="shared" si="0"/>
        <v>1350000</v>
      </c>
      <c r="AR64" s="183">
        <f t="shared" si="1"/>
        <v>1350000</v>
      </c>
      <c r="AS64" s="136" t="str">
        <f>IF(貼り付け用!AS64="","",貼り付け用!AS64)</f>
        <v>一般会計等</v>
      </c>
      <c r="AT64" s="136" t="str">
        <f>IF(貼り付け用!AT64="","",貼り付け用!AT64)</f>
        <v>一般会計</v>
      </c>
      <c r="AU64" s="136" t="str">
        <f>IF(貼り付け用!AU64="","",貼り付け用!AU64)</f>
        <v>民生費</v>
      </c>
      <c r="AV64" s="136" t="str">
        <f>IF(貼り付け用!AV64="","",貼り付け用!AV64)</f>
        <v>児童福祉費</v>
      </c>
      <c r="AW64" s="136" t="str">
        <f>IF(貼り付け用!AW64="","",貼り付け用!AW64)</f>
        <v>保育園費</v>
      </c>
      <c r="AX64" s="216"/>
      <c r="AY64" s="216"/>
      <c r="AZ64" s="216"/>
      <c r="BA64" s="136" t="str">
        <f>IF(貼り付け用!BA64="","",貼り付け用!BA64)</f>
        <v/>
      </c>
      <c r="BB64" s="136" t="str">
        <f>IF(貼り付け用!BB64="","",貼り付け用!BB64)</f>
        <v/>
      </c>
      <c r="BC64" s="136" t="str">
        <f>IF(貼り付け用!BC64="","",貼り付け用!BC64)</f>
        <v>未実施</v>
      </c>
      <c r="BD64" s="136" t="str">
        <f>IF(貼り付け用!BD64="","",貼り付け用!BD64)</f>
        <v>未実施</v>
      </c>
      <c r="BE64" s="183">
        <f>SUMIFS(耐用年数表!$C:$C,耐用年数表!$A:$A,集計用!AL64,耐用年数表!$B:$B,集計用!AM64)</f>
        <v>15</v>
      </c>
    </row>
    <row r="65" spans="4:57" ht="24" customHeight="1">
      <c r="D65" s="194"/>
      <c r="E65" s="135"/>
      <c r="F65" s="136" t="str">
        <f>IF(貼り付け用!F65="","",貼り付け用!F65)</f>
        <v>壬生町立すけがい保育園</v>
      </c>
      <c r="G65" s="136" t="str">
        <f>IF(貼り付け用!G65="","",貼り付け用!G65)</f>
        <v>建物台帳</v>
      </c>
      <c r="H65" s="215" t="str">
        <f>IF(貼り付け用!H65="","",貼り付け用!H65)</f>
        <v>24003-4</v>
      </c>
      <c r="I65" s="215" t="str">
        <f>IF(貼り付け用!I65="","",貼り付け用!I65)</f>
        <v/>
      </c>
      <c r="J65" s="215" t="str">
        <f>IF(貼り付け用!J65="","",貼り付け用!J65)</f>
        <v>プロパン庫</v>
      </c>
      <c r="K65" s="135" t="str">
        <f>IF(貼り付け用!K65="","",貼り付け用!K65)</f>
        <v>ﾌﾟﾛﾊﾟﾝｺ</v>
      </c>
      <c r="L65" s="144">
        <f>IF(貼り付け用!L65="","",貼り付け用!L65)</f>
        <v>15</v>
      </c>
      <c r="M65" s="192">
        <f>IFERROR(VLOOKUP(L65,コード表!$B:$G,2,FALSE),"")</f>
        <v>3210233</v>
      </c>
      <c r="N65" s="192" t="str">
        <f>IFERROR(VLOOKUP(L65,コード表!$B:$G,3,FALSE),"")</f>
        <v>下都賀郡壬生町</v>
      </c>
      <c r="O65" s="192" t="str">
        <f>IFERROR(VLOOKUP(L65,コード表!$B:$G,4,FALSE),"")</f>
        <v>ｼﾓﾂｶﾞｸﾞﾝﾐﾌﾞﾏﾁ</v>
      </c>
      <c r="P65" s="192" t="str">
        <f>IFERROR(VLOOKUP(L65,コード表!$B:$G,5,FALSE),"")</f>
        <v>助谷</v>
      </c>
      <c r="Q65" s="182" t="str">
        <f>IFERROR(VLOOKUP(L65,コード表!$B:$G,6,FALSE),"")</f>
        <v>ｽｹｶﾞｲ</v>
      </c>
      <c r="R65" s="135" t="str">
        <f>IF(貼り付け用!R65="","",貼り付け用!R65)</f>
        <v>陣場1165-3</v>
      </c>
      <c r="S65" s="135" t="str">
        <f>IF(貼り付け用!S65="","",貼り付け用!S65)</f>
        <v>ｼﾞﾝﾊﾞ</v>
      </c>
      <c r="T65" s="135">
        <f>IF(貼り付け用!T65="","",貼り付け用!T65)</f>
        <v>8</v>
      </c>
      <c r="U65" s="192" t="str">
        <f>IFERROR(VLOOKUP(T65,コード表!$I:$K,2,FALSE),"")</f>
        <v>民生部</v>
      </c>
      <c r="V65" s="192" t="str">
        <f>IFERROR(VLOOKUP(T65,コード表!$I:$K,3,FALSE),"")</f>
        <v>こども未来課</v>
      </c>
      <c r="W65" s="135">
        <f>IF(貼り付け用!W65="","",貼り付け用!W65)</f>
        <v>100</v>
      </c>
      <c r="X65" s="182" t="str">
        <f>IFERROR(VLOOKUP(AU65,目的別資産分類変換表!$B$3:$C$16,2,FALSE),"")</f>
        <v>福祉</v>
      </c>
      <c r="Y65" s="136" t="str">
        <f>IF(貼り付け用!Y65="","",貼り付け用!Y65)</f>
        <v xml:space="preserve">行政財産 </v>
      </c>
      <c r="Z65" s="136" t="str">
        <f>IF(貼り付け用!Z65="","",貼り付け用!Z65)</f>
        <v>事業用資産/建物</v>
      </c>
      <c r="AA65" s="136" t="str">
        <f>IF(貼り付け用!AA65="","",貼り付け用!AA65)</f>
        <v>自己資産（リース資産外)</v>
      </c>
      <c r="AB65" s="136" t="str">
        <f>IF(貼り付け用!AB65="","",貼り付け用!AB65)</f>
        <v>売却不可</v>
      </c>
      <c r="AC65" s="135" t="str">
        <f>IF(貼り付け用!AC65="","",貼り付け用!AC65)</f>
        <v/>
      </c>
      <c r="AD65" s="137" t="str">
        <f>IF(貼り付け用!AD65="","",貼り付け用!AD65)</f>
        <v/>
      </c>
      <c r="AE65" s="209">
        <f>IF(貼り付け用!AE65="","",貼り付け用!AE65)</f>
        <v>19820101</v>
      </c>
      <c r="AF65" s="209">
        <f>IF(貼り付け用!AF65="","",貼り付け用!AF65)</f>
        <v>19820401</v>
      </c>
      <c r="AG65" s="138" t="str">
        <f>IF(貼り付け用!AG65="","",貼り付け用!AG65)</f>
        <v>不明</v>
      </c>
      <c r="AH65" s="205" t="str">
        <f>IF(貼り付け用!AH65="","",貼り付け用!AH65)</f>
        <v/>
      </c>
      <c r="AI65" s="139">
        <f>IF(貼り付け用!AI65="","",貼り付け用!AI65)</f>
        <v>2.38</v>
      </c>
      <c r="AJ65" s="136" t="str">
        <f>IF(貼り付け用!AJ65="","",貼り付け用!AJ65)</f>
        <v>㎡</v>
      </c>
      <c r="AK65" s="140">
        <f>IF(貼り付け用!AK65="","",貼り付け用!AK65)</f>
        <v>1</v>
      </c>
      <c r="AL65" s="136" t="str">
        <f>IF(貼り付け用!AL65="","",貼り付け用!AL65)</f>
        <v>倉庫・物置</v>
      </c>
      <c r="AM65" s="136" t="str">
        <f>IF(貼り付け用!AM65="","",貼り付け用!AM65)</f>
        <v>コンクリートブロック</v>
      </c>
      <c r="AN65" s="136" t="str">
        <f>IF(貼り付け用!AN65="","",貼り付け用!AN65)</f>
        <v>倉庫</v>
      </c>
      <c r="AO65" s="136" t="str">
        <f>IF(貼り付け用!AO65="","",貼り付け用!AO65)</f>
        <v>コンクリートブロック造</v>
      </c>
      <c r="AP65" s="221">
        <f>IFERROR(INDEX(別紙７建物に係る構造・用途別単価!$C$5:$G$9,MATCH(貼り付け用!AN65,別紙７建物に係る構造・用途別単価!$B$5:$B$9,0),MATCH(貼り付け用!AO65,別紙７建物に係る構造・用途別単価!$C$4:$G$4,0)),"")</f>
        <v>70000</v>
      </c>
      <c r="AQ65" s="221">
        <f t="shared" si="0"/>
        <v>166600</v>
      </c>
      <c r="AR65" s="183">
        <f t="shared" si="1"/>
        <v>166600</v>
      </c>
      <c r="AS65" s="136" t="str">
        <f>IF(貼り付け用!AS65="","",貼り付け用!AS65)</f>
        <v>一般会計等</v>
      </c>
      <c r="AT65" s="136" t="str">
        <f>IF(貼り付け用!AT65="","",貼り付け用!AT65)</f>
        <v>一般会計</v>
      </c>
      <c r="AU65" s="136" t="str">
        <f>IF(貼り付け用!AU65="","",貼り付け用!AU65)</f>
        <v>民生費</v>
      </c>
      <c r="AV65" s="136" t="str">
        <f>IF(貼り付け用!AV65="","",貼り付け用!AV65)</f>
        <v>児童福祉費</v>
      </c>
      <c r="AW65" s="136" t="str">
        <f>IF(貼り付け用!AW65="","",貼り付け用!AW65)</f>
        <v>保育園費</v>
      </c>
      <c r="AX65" s="216"/>
      <c r="AY65" s="216"/>
      <c r="AZ65" s="216"/>
      <c r="BA65" s="136" t="str">
        <f>IF(貼り付け用!BA65="","",貼り付け用!BA65)</f>
        <v/>
      </c>
      <c r="BB65" s="136" t="str">
        <f>IF(貼り付け用!BB65="","",貼り付け用!BB65)</f>
        <v/>
      </c>
      <c r="BC65" s="136" t="str">
        <f>IF(貼り付け用!BC65="","",貼り付け用!BC65)</f>
        <v>未実施</v>
      </c>
      <c r="BD65" s="136" t="str">
        <f>IF(貼り付け用!BD65="","",貼り付け用!BD65)</f>
        <v>未実施</v>
      </c>
      <c r="BE65" s="183">
        <f>SUMIFS(耐用年数表!$C:$C,耐用年数表!$A:$A,集計用!AL65,耐用年数表!$B:$B,集計用!AM65)</f>
        <v>34</v>
      </c>
    </row>
    <row r="66" spans="4:57" ht="24" customHeight="1">
      <c r="D66" s="194"/>
      <c r="E66" s="135"/>
      <c r="F66" s="136" t="str">
        <f>IF(貼り付け用!F66="","",貼り付け用!F66)</f>
        <v>壬生町立すけがい保育園</v>
      </c>
      <c r="G66" s="136" t="str">
        <f>IF(貼り付け用!G66="","",貼り付け用!G66)</f>
        <v>建物台帳</v>
      </c>
      <c r="H66" s="215" t="str">
        <f>IF(貼り付け用!H66="","",貼り付け用!H66)</f>
        <v>24003-5</v>
      </c>
      <c r="I66" s="215" t="str">
        <f>IF(貼り付け用!I66="","",貼り付け用!I66)</f>
        <v/>
      </c>
      <c r="J66" s="215" t="str">
        <f>IF(貼り付け用!J66="","",貼り付け用!J66)</f>
        <v>石油庫</v>
      </c>
      <c r="K66" s="135" t="str">
        <f>IF(貼り付け用!K66="","",貼り付け用!K66)</f>
        <v>ｾｷﾕｺ</v>
      </c>
      <c r="L66" s="144">
        <f>IF(貼り付け用!L66="","",貼り付け用!L66)</f>
        <v>15</v>
      </c>
      <c r="M66" s="192">
        <f>IFERROR(VLOOKUP(L66,コード表!$B:$G,2,FALSE),"")</f>
        <v>3210233</v>
      </c>
      <c r="N66" s="192" t="str">
        <f>IFERROR(VLOOKUP(L66,コード表!$B:$G,3,FALSE),"")</f>
        <v>下都賀郡壬生町</v>
      </c>
      <c r="O66" s="192" t="str">
        <f>IFERROR(VLOOKUP(L66,コード表!$B:$G,4,FALSE),"")</f>
        <v>ｼﾓﾂｶﾞｸﾞﾝﾐﾌﾞﾏﾁ</v>
      </c>
      <c r="P66" s="192" t="str">
        <f>IFERROR(VLOOKUP(L66,コード表!$B:$G,5,FALSE),"")</f>
        <v>助谷</v>
      </c>
      <c r="Q66" s="182" t="str">
        <f>IFERROR(VLOOKUP(L66,コード表!$B:$G,6,FALSE),"")</f>
        <v>ｽｹｶﾞｲ</v>
      </c>
      <c r="R66" s="135" t="str">
        <f>IF(貼り付け用!R66="","",貼り付け用!R66)</f>
        <v>陣場1165-3</v>
      </c>
      <c r="S66" s="135" t="str">
        <f>IF(貼り付け用!S66="","",貼り付け用!S66)</f>
        <v>ｼﾞﾝﾊﾞ</v>
      </c>
      <c r="T66" s="135">
        <f>IF(貼り付け用!T66="","",貼り付け用!T66)</f>
        <v>8</v>
      </c>
      <c r="U66" s="192" t="str">
        <f>IFERROR(VLOOKUP(T66,コード表!$I:$K,2,FALSE),"")</f>
        <v>民生部</v>
      </c>
      <c r="V66" s="192" t="str">
        <f>IFERROR(VLOOKUP(T66,コード表!$I:$K,3,FALSE),"")</f>
        <v>こども未来課</v>
      </c>
      <c r="W66" s="135">
        <f>IF(貼り付け用!W66="","",貼り付け用!W66)</f>
        <v>100</v>
      </c>
      <c r="X66" s="182" t="str">
        <f>IFERROR(VLOOKUP(AU66,目的別資産分類変換表!$B$3:$C$16,2,FALSE),"")</f>
        <v>福祉</v>
      </c>
      <c r="Y66" s="136" t="str">
        <f>IF(貼り付け用!Y66="","",貼り付け用!Y66)</f>
        <v xml:space="preserve">行政財産 </v>
      </c>
      <c r="Z66" s="136" t="str">
        <f>IF(貼り付け用!Z66="","",貼り付け用!Z66)</f>
        <v>事業用資産/建物</v>
      </c>
      <c r="AA66" s="136" t="str">
        <f>IF(貼り付け用!AA66="","",貼り付け用!AA66)</f>
        <v>自己資産（リース資産外)</v>
      </c>
      <c r="AB66" s="136" t="str">
        <f>IF(貼り付け用!AB66="","",貼り付け用!AB66)</f>
        <v>売却不可</v>
      </c>
      <c r="AC66" s="135" t="str">
        <f>IF(貼り付け用!AC66="","",貼り付け用!AC66)</f>
        <v/>
      </c>
      <c r="AD66" s="137" t="str">
        <f>IF(貼り付け用!AD66="","",貼り付け用!AD66)</f>
        <v/>
      </c>
      <c r="AE66" s="209">
        <f>IF(貼り付け用!AE66="","",貼り付け用!AE66)</f>
        <v>19820101</v>
      </c>
      <c r="AF66" s="209">
        <f>IF(貼り付け用!AF66="","",貼り付け用!AF66)</f>
        <v>19820401</v>
      </c>
      <c r="AG66" s="138" t="str">
        <f>IF(貼り付け用!AG66="","",貼り付け用!AG66)</f>
        <v>不明</v>
      </c>
      <c r="AH66" s="205" t="str">
        <f>IF(貼り付け用!AH66="","",貼り付け用!AH66)</f>
        <v/>
      </c>
      <c r="AI66" s="139">
        <f>IF(貼り付け用!AI66="","",貼り付け用!AI66)</f>
        <v>2.88</v>
      </c>
      <c r="AJ66" s="136" t="str">
        <f>IF(貼り付け用!AJ66="","",貼り付け用!AJ66)</f>
        <v>㎡</v>
      </c>
      <c r="AK66" s="140">
        <f>IF(貼り付け用!AK66="","",貼り付け用!AK66)</f>
        <v>1</v>
      </c>
      <c r="AL66" s="136" t="str">
        <f>IF(貼り付け用!AL66="","",貼り付け用!AL66)</f>
        <v>倉庫・物置</v>
      </c>
      <c r="AM66" s="136" t="str">
        <f>IF(貼り付け用!AM66="","",貼り付け用!AM66)</f>
        <v>鉄骨造</v>
      </c>
      <c r="AN66" s="136" t="str">
        <f>IF(貼り付け用!AN66="","",貼り付け用!AN66)</f>
        <v>倉庫</v>
      </c>
      <c r="AO66" s="136" t="str">
        <f>IF(貼り付け用!AO66="","",貼り付け用!AO66)</f>
        <v>鉄骨造</v>
      </c>
      <c r="AP66" s="221">
        <f>IFERROR(INDEX(別紙７建物に係る構造・用途別単価!$C$5:$G$9,MATCH(貼り付け用!AN66,別紙７建物に係る構造・用途別単価!$B$5:$B$9,0),MATCH(貼り付け用!AO66,別紙７建物に係る構造・用途別単価!$C$4:$G$4,0)),"")</f>
        <v>60000</v>
      </c>
      <c r="AQ66" s="221">
        <f t="shared" si="0"/>
        <v>172800</v>
      </c>
      <c r="AR66" s="183">
        <f t="shared" si="1"/>
        <v>172800</v>
      </c>
      <c r="AS66" s="136" t="str">
        <f>IF(貼り付け用!AS66="","",貼り付け用!AS66)</f>
        <v>一般会計等</v>
      </c>
      <c r="AT66" s="136" t="str">
        <f>IF(貼り付け用!AT66="","",貼り付け用!AT66)</f>
        <v>一般会計</v>
      </c>
      <c r="AU66" s="136" t="str">
        <f>IF(貼り付け用!AU66="","",貼り付け用!AU66)</f>
        <v>民生費</v>
      </c>
      <c r="AV66" s="136" t="str">
        <f>IF(貼り付け用!AV66="","",貼り付け用!AV66)</f>
        <v>児童福祉費</v>
      </c>
      <c r="AW66" s="136" t="str">
        <f>IF(貼り付け用!AW66="","",貼り付け用!AW66)</f>
        <v>保育園費</v>
      </c>
      <c r="AX66" s="216"/>
      <c r="AY66" s="216"/>
      <c r="AZ66" s="216"/>
      <c r="BA66" s="136" t="str">
        <f>IF(貼り付け用!BA66="","",貼り付け用!BA66)</f>
        <v/>
      </c>
      <c r="BB66" s="136" t="str">
        <f>IF(貼り付け用!BB66="","",貼り付け用!BB66)</f>
        <v/>
      </c>
      <c r="BC66" s="136" t="str">
        <f>IF(貼り付け用!BC66="","",貼り付け用!BC66)</f>
        <v>未実施</v>
      </c>
      <c r="BD66" s="136" t="str">
        <f>IF(貼り付け用!BD66="","",貼り付け用!BD66)</f>
        <v>未実施</v>
      </c>
      <c r="BE66" s="183">
        <f>SUMIFS(耐用年数表!$C:$C,耐用年数表!$A:$A,集計用!AL66,耐用年数表!$B:$B,集計用!AM66)</f>
        <v>31</v>
      </c>
    </row>
    <row r="67" spans="4:57" ht="24" customHeight="1">
      <c r="D67" s="194"/>
      <c r="E67" s="135"/>
      <c r="F67" s="136" t="str">
        <f>IF(貼り付け用!F67="","",貼り付け用!F67)</f>
        <v>壬生町立とおりまち保育園</v>
      </c>
      <c r="G67" s="136" t="str">
        <f>IF(貼り付け用!G67="","",貼り付け用!G67)</f>
        <v>建物台帳</v>
      </c>
      <c r="H67" s="215" t="str">
        <f>IF(貼り付け用!H67="","",貼り付け用!H67)</f>
        <v>24004-1</v>
      </c>
      <c r="I67" s="215" t="str">
        <f>IF(貼り付け用!I67="","",貼り付け用!I67)</f>
        <v/>
      </c>
      <c r="J67" s="215" t="str">
        <f>IF(貼り付け用!J67="","",貼り付け用!J67)</f>
        <v>遊戯室棟</v>
      </c>
      <c r="K67" s="135" t="str">
        <f>IF(貼り付け用!K67="","",貼り付け用!K67)</f>
        <v>ｴﾝｼｬ</v>
      </c>
      <c r="L67" s="144">
        <f>IF(貼り付け用!L67="","",貼り付け用!L67)</f>
        <v>18</v>
      </c>
      <c r="M67" s="192">
        <f>IFERROR(VLOOKUP(L67,コード表!$B:$G,2,FALSE),"")</f>
        <v>3210227</v>
      </c>
      <c r="N67" s="192" t="str">
        <f>IFERROR(VLOOKUP(L67,コード表!$B:$G,3,FALSE),"")</f>
        <v>下都賀郡壬生町</v>
      </c>
      <c r="O67" s="192" t="str">
        <f>IFERROR(VLOOKUP(L67,コード表!$B:$G,4,FALSE),"")</f>
        <v>ｼﾓﾂｶﾞｸﾞﾝﾐﾌﾞﾏﾁ</v>
      </c>
      <c r="P67" s="192" t="str">
        <f>IFERROR(VLOOKUP(L67,コード表!$B:$G,5,FALSE),"")</f>
        <v>通町</v>
      </c>
      <c r="Q67" s="182" t="str">
        <f>IFERROR(VLOOKUP(L67,コード表!$B:$G,6,FALSE),"")</f>
        <v>ﾄｵﾘﾏﾁ</v>
      </c>
      <c r="R67" s="135" t="str">
        <f>IF(貼り付け用!R67="","",貼り付け用!R67)</f>
        <v>367-2</v>
      </c>
      <c r="S67" s="135" t="str">
        <f>IF(貼り付け用!S67="","",貼り付け用!S67)</f>
        <v/>
      </c>
      <c r="T67" s="135">
        <f>IF(貼り付け用!T67="","",貼り付け用!T67)</f>
        <v>8</v>
      </c>
      <c r="U67" s="192" t="str">
        <f>IFERROR(VLOOKUP(T67,コード表!$I:$K,2,FALSE),"")</f>
        <v>民生部</v>
      </c>
      <c r="V67" s="192" t="str">
        <f>IFERROR(VLOOKUP(T67,コード表!$I:$K,3,FALSE),"")</f>
        <v>こども未来課</v>
      </c>
      <c r="W67" s="135">
        <f>IF(貼り付け用!W67="","",貼り付け用!W67)</f>
        <v>100</v>
      </c>
      <c r="X67" s="182" t="str">
        <f>IFERROR(VLOOKUP(AU67,目的別資産分類変換表!$B$3:$C$16,2,FALSE),"")</f>
        <v>福祉</v>
      </c>
      <c r="Y67" s="136" t="str">
        <f>IF(貼り付け用!Y67="","",貼り付け用!Y67)</f>
        <v xml:space="preserve">行政財産 </v>
      </c>
      <c r="Z67" s="136" t="str">
        <f>IF(貼り付け用!Z67="","",貼り付け用!Z67)</f>
        <v>事業用資産/建物</v>
      </c>
      <c r="AA67" s="136" t="str">
        <f>IF(貼り付け用!AA67="","",貼り付け用!AA67)</f>
        <v>自己資産（リース資産外)</v>
      </c>
      <c r="AB67" s="136" t="str">
        <f>IF(貼り付け用!AB67="","",貼り付け用!AB67)</f>
        <v>売却不可</v>
      </c>
      <c r="AC67" s="135" t="str">
        <f>IF(貼り付け用!AC67="","",貼り付け用!AC67)</f>
        <v/>
      </c>
      <c r="AD67" s="137" t="str">
        <f>IF(貼り付け用!AD67="","",貼り付け用!AD67)</f>
        <v/>
      </c>
      <c r="AE67" s="209">
        <f>IF(貼り付け用!AE67="","",貼り付け用!AE67)</f>
        <v>19790301</v>
      </c>
      <c r="AF67" s="209">
        <f>IF(貼り付け用!AF67="","",貼り付け用!AF67)</f>
        <v>19790601</v>
      </c>
      <c r="AG67" s="138" t="str">
        <f>IF(貼り付け用!AG67="","",貼り付け用!AG67)</f>
        <v>不明</v>
      </c>
      <c r="AH67" s="205" t="str">
        <f>IF(貼り付け用!AH67="","",貼り付け用!AH67)</f>
        <v/>
      </c>
      <c r="AI67" s="139">
        <f>IF(貼り付け用!AI67="","",貼り付け用!AI67)</f>
        <v>128.69999999999999</v>
      </c>
      <c r="AJ67" s="136" t="str">
        <f>IF(貼り付け用!AJ67="","",貼り付け用!AJ67)</f>
        <v>㎡</v>
      </c>
      <c r="AK67" s="140">
        <f>IF(貼り付け用!AK67="","",貼り付け用!AK67)</f>
        <v>1</v>
      </c>
      <c r="AL67" s="136" t="str">
        <f>IF(貼り付け用!AL67="","",貼り付け用!AL67)</f>
        <v>校舎・園舎</v>
      </c>
      <c r="AM67" s="136" t="str">
        <f>IF(貼り付け用!AM67="","",貼り付け用!AM67)</f>
        <v>鉄骨造</v>
      </c>
      <c r="AN67" s="136" t="str">
        <f>IF(貼り付け用!AN67="","",貼り付け用!AN67)</f>
        <v>校舎</v>
      </c>
      <c r="AO67" s="136" t="str">
        <f>IF(貼り付け用!AO67="","",貼り付け用!AO67)</f>
        <v>鉄骨造</v>
      </c>
      <c r="AP67" s="221">
        <f>IFERROR(INDEX(別紙７建物に係る構造・用途別単価!$C$5:$G$9,MATCH(貼り付け用!AN67,別紙７建物に係る構造・用途別単価!$B$5:$B$9,0),MATCH(貼り付け用!AO67,別紙７建物に係る構造・用途別単価!$C$4:$G$4,0)),"")</f>
        <v>80000</v>
      </c>
      <c r="AQ67" s="221">
        <f t="shared" si="0"/>
        <v>10296000</v>
      </c>
      <c r="AR67" s="183">
        <f t="shared" si="1"/>
        <v>10296000</v>
      </c>
      <c r="AS67" s="136" t="str">
        <f>IF(貼り付け用!AS67="","",貼り付け用!AS67)</f>
        <v>一般会計等</v>
      </c>
      <c r="AT67" s="136" t="str">
        <f>IF(貼り付け用!AT67="","",貼り付け用!AT67)</f>
        <v>一般会計</v>
      </c>
      <c r="AU67" s="136" t="str">
        <f>IF(貼り付け用!AU67="","",貼り付け用!AU67)</f>
        <v>民生費</v>
      </c>
      <c r="AV67" s="136" t="str">
        <f>IF(貼り付け用!AV67="","",貼り付け用!AV67)</f>
        <v>児童福祉費</v>
      </c>
      <c r="AW67" s="136" t="str">
        <f>IF(貼り付け用!AW67="","",貼り付け用!AW67)</f>
        <v>保育園費</v>
      </c>
      <c r="AX67" s="216"/>
      <c r="AY67" s="216"/>
      <c r="AZ67" s="216"/>
      <c r="BA67" s="136" t="str">
        <f>IF(貼り付け用!BA67="","",貼り付け用!BA67)</f>
        <v/>
      </c>
      <c r="BB67" s="136" t="str">
        <f>IF(貼り付け用!BB67="","",貼り付け用!BB67)</f>
        <v/>
      </c>
      <c r="BC67" s="136" t="str">
        <f>IF(貼り付け用!BC67="","",貼り付け用!BC67)</f>
        <v>未実施</v>
      </c>
      <c r="BD67" s="136" t="str">
        <f>IF(貼り付け用!BD67="","",貼り付け用!BD67)</f>
        <v>未実施</v>
      </c>
      <c r="BE67" s="183">
        <f>SUMIFS(耐用年数表!$C:$C,耐用年数表!$A:$A,集計用!AL67,耐用年数表!$B:$B,集計用!AM67)</f>
        <v>34</v>
      </c>
    </row>
    <row r="68" spans="4:57" ht="24" customHeight="1">
      <c r="D68" s="194"/>
      <c r="E68" s="135"/>
      <c r="F68" s="136" t="str">
        <f>IF(貼り付け用!F68="","",貼り付け用!F68)</f>
        <v>壬生町立とおりまち保育園</v>
      </c>
      <c r="G68" s="136" t="str">
        <f>IF(貼り付け用!G68="","",貼り付け用!G68)</f>
        <v>建物台帳</v>
      </c>
      <c r="H68" s="215" t="str">
        <f>IF(貼り付け用!H68="","",貼り付け用!H68)</f>
        <v>24004-2</v>
      </c>
      <c r="I68" s="215" t="str">
        <f>IF(貼り付け用!I68="","",貼り付け用!I68)</f>
        <v/>
      </c>
      <c r="J68" s="215" t="str">
        <f>IF(貼り付け用!J68="","",貼り付け用!J68)</f>
        <v>園舎</v>
      </c>
      <c r="K68" s="135" t="str">
        <f>IF(貼り付け用!K68="","",貼り付け用!K68)</f>
        <v>ｴﾝｼｬ</v>
      </c>
      <c r="L68" s="144">
        <f>IF(貼り付け用!L68="","",貼り付け用!L68)</f>
        <v>18</v>
      </c>
      <c r="M68" s="192">
        <f>IFERROR(VLOOKUP(L68,コード表!$B:$G,2,FALSE),"")</f>
        <v>3210227</v>
      </c>
      <c r="N68" s="192" t="str">
        <f>IFERROR(VLOOKUP(L68,コード表!$B:$G,3,FALSE),"")</f>
        <v>下都賀郡壬生町</v>
      </c>
      <c r="O68" s="192" t="str">
        <f>IFERROR(VLOOKUP(L68,コード表!$B:$G,4,FALSE),"")</f>
        <v>ｼﾓﾂｶﾞｸﾞﾝﾐﾌﾞﾏﾁ</v>
      </c>
      <c r="P68" s="192" t="str">
        <f>IFERROR(VLOOKUP(L68,コード表!$B:$G,5,FALSE),"")</f>
        <v>通町</v>
      </c>
      <c r="Q68" s="182" t="str">
        <f>IFERROR(VLOOKUP(L68,コード表!$B:$G,6,FALSE),"")</f>
        <v>ﾄｵﾘﾏﾁ</v>
      </c>
      <c r="R68" s="135" t="str">
        <f>IF(貼り付け用!R68="","",貼り付け用!R68)</f>
        <v>367-2</v>
      </c>
      <c r="S68" s="135" t="str">
        <f>IF(貼り付け用!S68="","",貼り付け用!S68)</f>
        <v/>
      </c>
      <c r="T68" s="135">
        <f>IF(貼り付け用!T68="","",貼り付け用!T68)</f>
        <v>8</v>
      </c>
      <c r="U68" s="192" t="str">
        <f>IFERROR(VLOOKUP(T68,コード表!$I:$K,2,FALSE),"")</f>
        <v>民生部</v>
      </c>
      <c r="V68" s="192" t="str">
        <f>IFERROR(VLOOKUP(T68,コード表!$I:$K,3,FALSE),"")</f>
        <v>こども未来課</v>
      </c>
      <c r="W68" s="135">
        <f>IF(貼り付け用!W68="","",貼り付け用!W68)</f>
        <v>100</v>
      </c>
      <c r="X68" s="182" t="str">
        <f>IFERROR(VLOOKUP(AU68,目的別資産分類変換表!$B$3:$C$16,2,FALSE),"")</f>
        <v>福祉</v>
      </c>
      <c r="Y68" s="136" t="str">
        <f>IF(貼り付け用!Y68="","",貼り付け用!Y68)</f>
        <v xml:space="preserve">行政財産 </v>
      </c>
      <c r="Z68" s="136" t="str">
        <f>IF(貼り付け用!Z68="","",貼り付け用!Z68)</f>
        <v>事業用資産/建物</v>
      </c>
      <c r="AA68" s="136" t="str">
        <f>IF(貼り付け用!AA68="","",貼り付け用!AA68)</f>
        <v>自己資産（リース資産外)</v>
      </c>
      <c r="AB68" s="136" t="str">
        <f>IF(貼り付け用!AB68="","",貼り付け用!AB68)</f>
        <v>売却不可</v>
      </c>
      <c r="AC68" s="135" t="str">
        <f>IF(貼り付け用!AC68="","",貼り付け用!AC68)</f>
        <v/>
      </c>
      <c r="AD68" s="137" t="str">
        <f>IF(貼り付け用!AD68="","",貼り付け用!AD68)</f>
        <v/>
      </c>
      <c r="AE68" s="209">
        <f>IF(貼り付け用!AE68="","",貼り付け用!AE68)</f>
        <v>19790301</v>
      </c>
      <c r="AF68" s="209">
        <f>IF(貼り付け用!AF68="","",貼り付け用!AF68)</f>
        <v>19790601</v>
      </c>
      <c r="AG68" s="138" t="str">
        <f>IF(貼り付け用!AG68="","",貼り付け用!AG68)</f>
        <v>不明</v>
      </c>
      <c r="AH68" s="205" t="str">
        <f>IF(貼り付け用!AH68="","",貼り付け用!AH68)</f>
        <v/>
      </c>
      <c r="AI68" s="139">
        <f>IF(貼り付け用!AI68="","",貼り付け用!AI68)</f>
        <v>516.78</v>
      </c>
      <c r="AJ68" s="136" t="str">
        <f>IF(貼り付け用!AJ68="","",貼り付け用!AJ68)</f>
        <v>㎡</v>
      </c>
      <c r="AK68" s="140">
        <f>IF(貼り付け用!AK68="","",貼り付け用!AK68)</f>
        <v>1</v>
      </c>
      <c r="AL68" s="136" t="str">
        <f>IF(貼り付け用!AL68="","",貼り付け用!AL68)</f>
        <v>校舎・園舎</v>
      </c>
      <c r="AM68" s="136" t="str">
        <f>IF(貼り付け用!AM68="","",貼り付け用!AM68)</f>
        <v>木造</v>
      </c>
      <c r="AN68" s="136" t="str">
        <f>IF(貼り付け用!AN68="","",貼り付け用!AN68)</f>
        <v>校舎</v>
      </c>
      <c r="AO68" s="136" t="str">
        <f>IF(貼り付け用!AO68="","",貼り付け用!AO68)</f>
        <v>木造</v>
      </c>
      <c r="AP68" s="221">
        <f>IFERROR(INDEX(別紙７建物に係る構造・用途別単価!$C$5:$G$9,MATCH(貼り付け用!AN68,別紙７建物に係る構造・用途別単価!$B$5:$B$9,0),MATCH(貼り付け用!AO68,別紙７建物に係る構造・用途別単価!$C$4:$G$4,0)),"")</f>
        <v>90000</v>
      </c>
      <c r="AQ68" s="221">
        <f t="shared" si="0"/>
        <v>46510200</v>
      </c>
      <c r="AR68" s="183">
        <f t="shared" si="1"/>
        <v>46510200</v>
      </c>
      <c r="AS68" s="136" t="str">
        <f>IF(貼り付け用!AS68="","",貼り付け用!AS68)</f>
        <v>一般会計等</v>
      </c>
      <c r="AT68" s="136" t="str">
        <f>IF(貼り付け用!AT68="","",貼り付け用!AT68)</f>
        <v>一般会計</v>
      </c>
      <c r="AU68" s="136" t="str">
        <f>IF(貼り付け用!AU68="","",貼り付け用!AU68)</f>
        <v>民生費</v>
      </c>
      <c r="AV68" s="136" t="str">
        <f>IF(貼り付け用!AV68="","",貼り付け用!AV68)</f>
        <v>児童福祉費</v>
      </c>
      <c r="AW68" s="136" t="str">
        <f>IF(貼り付け用!AW68="","",貼り付け用!AW68)</f>
        <v>保育園費</v>
      </c>
      <c r="AX68" s="216"/>
      <c r="AY68" s="216"/>
      <c r="AZ68" s="216"/>
      <c r="BA68" s="136" t="str">
        <f>IF(貼り付け用!BA68="","",貼り付け用!BA68)</f>
        <v/>
      </c>
      <c r="BB68" s="136" t="str">
        <f>IF(貼り付け用!BB68="","",貼り付け用!BB68)</f>
        <v/>
      </c>
      <c r="BC68" s="136" t="str">
        <f>IF(貼り付け用!BC68="","",貼り付け用!BC68)</f>
        <v>未実施</v>
      </c>
      <c r="BD68" s="136" t="str">
        <f>IF(貼り付け用!BD68="","",貼り付け用!BD68)</f>
        <v>未実施</v>
      </c>
      <c r="BE68" s="183">
        <f>SUMIFS(耐用年数表!$C:$C,耐用年数表!$A:$A,集計用!AL68,耐用年数表!$B:$B,集計用!AM68)</f>
        <v>22</v>
      </c>
    </row>
    <row r="69" spans="4:57" ht="24" customHeight="1">
      <c r="D69" s="194"/>
      <c r="E69" s="135"/>
      <c r="F69" s="136" t="str">
        <f>IF(貼り付け用!F69="","",貼り付け用!F69)</f>
        <v>壬生町立とおりまち保育園</v>
      </c>
      <c r="G69" s="136" t="str">
        <f>IF(貼り付け用!G69="","",貼り付け用!G69)</f>
        <v>建物台帳</v>
      </c>
      <c r="H69" s="215" t="str">
        <f>IF(貼り付け用!H69="","",貼り付け用!H69)</f>
        <v>24004-3</v>
      </c>
      <c r="I69" s="215" t="str">
        <f>IF(貼り付け用!I69="","",貼り付け用!I69)</f>
        <v/>
      </c>
      <c r="J69" s="215" t="str">
        <f>IF(貼り付け用!J69="","",貼り付け用!J69)</f>
        <v>倉庫</v>
      </c>
      <c r="K69" s="135" t="str">
        <f>IF(貼り付け用!K69="","",貼り付け用!K69)</f>
        <v>ｿｳｺ</v>
      </c>
      <c r="L69" s="144">
        <f>IF(貼り付け用!L69="","",貼り付け用!L69)</f>
        <v>18</v>
      </c>
      <c r="M69" s="192">
        <f>IFERROR(VLOOKUP(L69,コード表!$B:$G,2,FALSE),"")</f>
        <v>3210227</v>
      </c>
      <c r="N69" s="192" t="str">
        <f>IFERROR(VLOOKUP(L69,コード表!$B:$G,3,FALSE),"")</f>
        <v>下都賀郡壬生町</v>
      </c>
      <c r="O69" s="192" t="str">
        <f>IFERROR(VLOOKUP(L69,コード表!$B:$G,4,FALSE),"")</f>
        <v>ｼﾓﾂｶﾞｸﾞﾝﾐﾌﾞﾏﾁ</v>
      </c>
      <c r="P69" s="192" t="str">
        <f>IFERROR(VLOOKUP(L69,コード表!$B:$G,5,FALSE),"")</f>
        <v>通町</v>
      </c>
      <c r="Q69" s="182" t="str">
        <f>IFERROR(VLOOKUP(L69,コード表!$B:$G,6,FALSE),"")</f>
        <v>ﾄｵﾘﾏﾁ</v>
      </c>
      <c r="R69" s="135" t="str">
        <f>IF(貼り付け用!R69="","",貼り付け用!R69)</f>
        <v>367-2</v>
      </c>
      <c r="S69" s="135" t="str">
        <f>IF(貼り付け用!S69="","",貼り付け用!S69)</f>
        <v/>
      </c>
      <c r="T69" s="135">
        <f>IF(貼り付け用!T69="","",貼り付け用!T69)</f>
        <v>8</v>
      </c>
      <c r="U69" s="192" t="str">
        <f>IFERROR(VLOOKUP(T69,コード表!$I:$K,2,FALSE),"")</f>
        <v>民生部</v>
      </c>
      <c r="V69" s="192" t="str">
        <f>IFERROR(VLOOKUP(T69,コード表!$I:$K,3,FALSE),"")</f>
        <v>こども未来課</v>
      </c>
      <c r="W69" s="135">
        <f>IF(貼り付け用!W69="","",貼り付け用!W69)</f>
        <v>100</v>
      </c>
      <c r="X69" s="182" t="str">
        <f>IFERROR(VLOOKUP(AU69,目的別資産分類変換表!$B$3:$C$16,2,FALSE),"")</f>
        <v>福祉</v>
      </c>
      <c r="Y69" s="136" t="str">
        <f>IF(貼り付け用!Y69="","",貼り付け用!Y69)</f>
        <v xml:space="preserve">行政財産 </v>
      </c>
      <c r="Z69" s="136" t="str">
        <f>IF(貼り付け用!Z69="","",貼り付け用!Z69)</f>
        <v>事業用資産/建物</v>
      </c>
      <c r="AA69" s="136" t="str">
        <f>IF(貼り付け用!AA69="","",貼り付け用!AA69)</f>
        <v>自己資産（リース資産外)</v>
      </c>
      <c r="AB69" s="136" t="str">
        <f>IF(貼り付け用!AB69="","",貼り付け用!AB69)</f>
        <v>売却不可</v>
      </c>
      <c r="AC69" s="135" t="str">
        <f>IF(貼り付け用!AC69="","",貼り付け用!AC69)</f>
        <v/>
      </c>
      <c r="AD69" s="137" t="str">
        <f>IF(貼り付け用!AD69="","",貼り付け用!AD69)</f>
        <v/>
      </c>
      <c r="AE69" s="209">
        <f>IF(貼り付け用!AE69="","",貼り付け用!AE69)</f>
        <v>19790301</v>
      </c>
      <c r="AF69" s="209">
        <f>IF(貼り付け用!AF69="","",貼り付け用!AF69)</f>
        <v>19790601</v>
      </c>
      <c r="AG69" s="138" t="str">
        <f>IF(貼り付け用!AG69="","",貼り付け用!AG69)</f>
        <v>不明</v>
      </c>
      <c r="AH69" s="205" t="str">
        <f>IF(貼り付け用!AH69="","",貼り付け用!AH69)</f>
        <v/>
      </c>
      <c r="AI69" s="139">
        <f>IF(貼り付け用!AI69="","",貼り付け用!AI69)</f>
        <v>22.68</v>
      </c>
      <c r="AJ69" s="136" t="str">
        <f>IF(貼り付け用!AJ69="","",貼り付け用!AJ69)</f>
        <v>㎡</v>
      </c>
      <c r="AK69" s="140">
        <f>IF(貼り付け用!AK69="","",貼り付け用!AK69)</f>
        <v>1</v>
      </c>
      <c r="AL69" s="136" t="str">
        <f>IF(貼り付け用!AL69="","",貼り付け用!AL69)</f>
        <v>倉庫・物置</v>
      </c>
      <c r="AM69" s="136" t="str">
        <f>IF(貼り付け用!AM69="","",貼り付け用!AM69)</f>
        <v>木造</v>
      </c>
      <c r="AN69" s="136" t="str">
        <f>IF(貼り付け用!AN69="","",貼り付け用!AN69)</f>
        <v>倉庫</v>
      </c>
      <c r="AO69" s="136" t="str">
        <f>IF(貼り付け用!AO69="","",貼り付け用!AO69)</f>
        <v>木造</v>
      </c>
      <c r="AP69" s="221">
        <f>IFERROR(INDEX(別紙７建物に係る構造・用途別単価!$C$5:$G$9,MATCH(貼り付け用!AN69,別紙７建物に係る構造・用途別単価!$B$5:$B$9,0),MATCH(貼り付け用!AO69,別紙７建物に係る構造・用途別単価!$C$4:$G$4,0)),"")</f>
        <v>60000</v>
      </c>
      <c r="AQ69" s="221">
        <f t="shared" si="0"/>
        <v>1360800</v>
      </c>
      <c r="AR69" s="183">
        <f t="shared" si="1"/>
        <v>1360800</v>
      </c>
      <c r="AS69" s="136" t="str">
        <f>IF(貼り付け用!AS69="","",貼り付け用!AS69)</f>
        <v>一般会計等</v>
      </c>
      <c r="AT69" s="136" t="str">
        <f>IF(貼り付け用!AT69="","",貼り付け用!AT69)</f>
        <v>一般会計</v>
      </c>
      <c r="AU69" s="136" t="str">
        <f>IF(貼り付け用!AU69="","",貼り付け用!AU69)</f>
        <v>民生費</v>
      </c>
      <c r="AV69" s="136" t="str">
        <f>IF(貼り付け用!AV69="","",貼り付け用!AV69)</f>
        <v>児童福祉費</v>
      </c>
      <c r="AW69" s="136" t="str">
        <f>IF(貼り付け用!AW69="","",貼り付け用!AW69)</f>
        <v>保育園費</v>
      </c>
      <c r="AX69" s="216"/>
      <c r="AY69" s="216"/>
      <c r="AZ69" s="216"/>
      <c r="BA69" s="136" t="str">
        <f>IF(貼り付け用!BA69="","",貼り付け用!BA69)</f>
        <v/>
      </c>
      <c r="BB69" s="136" t="str">
        <f>IF(貼り付け用!BB69="","",貼り付け用!BB69)</f>
        <v/>
      </c>
      <c r="BC69" s="136" t="str">
        <f>IF(貼り付け用!BC69="","",貼り付け用!BC69)</f>
        <v>未実施</v>
      </c>
      <c r="BD69" s="136" t="str">
        <f>IF(貼り付け用!BD69="","",貼り付け用!BD69)</f>
        <v>未実施</v>
      </c>
      <c r="BE69" s="183">
        <f>SUMIFS(耐用年数表!$C:$C,耐用年数表!$A:$A,集計用!AL69,耐用年数表!$B:$B,集計用!AM69)</f>
        <v>15</v>
      </c>
    </row>
    <row r="70" spans="4:57" ht="24" customHeight="1">
      <c r="D70" s="194"/>
      <c r="E70" s="135"/>
      <c r="F70" s="136" t="str">
        <f>IF(貼り付け用!F70="","",貼り付け用!F70)</f>
        <v>壬生町立とおりまち保育園</v>
      </c>
      <c r="G70" s="136" t="str">
        <f>IF(貼り付け用!G70="","",貼り付け用!G70)</f>
        <v>建物台帳</v>
      </c>
      <c r="H70" s="215" t="str">
        <f>IF(貼り付け用!H70="","",貼り付け用!H70)</f>
        <v>24004-4</v>
      </c>
      <c r="I70" s="215" t="str">
        <f>IF(貼り付け用!I70="","",貼り付け用!I70)</f>
        <v/>
      </c>
      <c r="J70" s="215" t="str">
        <f>IF(貼り付け用!J70="","",貼り付け用!J70)</f>
        <v>石油庫</v>
      </c>
      <c r="K70" s="135" t="str">
        <f>IF(貼り付け用!K70="","",貼り付け用!K70)</f>
        <v>ｾｷﾕｺ</v>
      </c>
      <c r="L70" s="144">
        <f>IF(貼り付け用!L70="","",貼り付け用!L70)</f>
        <v>18</v>
      </c>
      <c r="M70" s="192">
        <f>IFERROR(VLOOKUP(L70,コード表!$B:$G,2,FALSE),"")</f>
        <v>3210227</v>
      </c>
      <c r="N70" s="192" t="str">
        <f>IFERROR(VLOOKUP(L70,コード表!$B:$G,3,FALSE),"")</f>
        <v>下都賀郡壬生町</v>
      </c>
      <c r="O70" s="192" t="str">
        <f>IFERROR(VLOOKUP(L70,コード表!$B:$G,4,FALSE),"")</f>
        <v>ｼﾓﾂｶﾞｸﾞﾝﾐﾌﾞﾏﾁ</v>
      </c>
      <c r="P70" s="192" t="str">
        <f>IFERROR(VLOOKUP(L70,コード表!$B:$G,5,FALSE),"")</f>
        <v>通町</v>
      </c>
      <c r="Q70" s="182" t="str">
        <f>IFERROR(VLOOKUP(L70,コード表!$B:$G,6,FALSE),"")</f>
        <v>ﾄｵﾘﾏﾁ</v>
      </c>
      <c r="R70" s="135" t="str">
        <f>IF(貼り付け用!R70="","",貼り付け用!R70)</f>
        <v>367-2</v>
      </c>
      <c r="S70" s="135" t="str">
        <f>IF(貼り付け用!S70="","",貼り付け用!S70)</f>
        <v/>
      </c>
      <c r="T70" s="135">
        <f>IF(貼り付け用!T70="","",貼り付け用!T70)</f>
        <v>8</v>
      </c>
      <c r="U70" s="192" t="str">
        <f>IFERROR(VLOOKUP(T70,コード表!$I:$K,2,FALSE),"")</f>
        <v>民生部</v>
      </c>
      <c r="V70" s="192" t="str">
        <f>IFERROR(VLOOKUP(T70,コード表!$I:$K,3,FALSE),"")</f>
        <v>こども未来課</v>
      </c>
      <c r="W70" s="135">
        <f>IF(貼り付け用!W70="","",貼り付け用!W70)</f>
        <v>100</v>
      </c>
      <c r="X70" s="182" t="str">
        <f>IFERROR(VLOOKUP(AU70,目的別資産分類変換表!$B$3:$C$16,2,FALSE),"")</f>
        <v>福祉</v>
      </c>
      <c r="Y70" s="136" t="str">
        <f>IF(貼り付け用!Y70="","",貼り付け用!Y70)</f>
        <v xml:space="preserve">行政財産 </v>
      </c>
      <c r="Z70" s="136" t="str">
        <f>IF(貼り付け用!Z70="","",貼り付け用!Z70)</f>
        <v>事業用資産/建物</v>
      </c>
      <c r="AA70" s="136" t="str">
        <f>IF(貼り付け用!AA70="","",貼り付け用!AA70)</f>
        <v>自己資産（リース資産外)</v>
      </c>
      <c r="AB70" s="136" t="str">
        <f>IF(貼り付け用!AB70="","",貼り付け用!AB70)</f>
        <v>売却不可</v>
      </c>
      <c r="AC70" s="135" t="str">
        <f>IF(貼り付け用!AC70="","",貼り付け用!AC70)</f>
        <v/>
      </c>
      <c r="AD70" s="137" t="str">
        <f>IF(貼り付け用!AD70="","",貼り付け用!AD70)</f>
        <v/>
      </c>
      <c r="AE70" s="209">
        <f>IF(貼り付け用!AE70="","",貼り付け用!AE70)</f>
        <v>19790301</v>
      </c>
      <c r="AF70" s="209">
        <f>IF(貼り付け用!AF70="","",貼り付け用!AF70)</f>
        <v>19790601</v>
      </c>
      <c r="AG70" s="138" t="str">
        <f>IF(貼り付け用!AG70="","",貼り付け用!AG70)</f>
        <v>不明</v>
      </c>
      <c r="AH70" s="205" t="str">
        <f>IF(貼り付け用!AH70="","",貼り付け用!AH70)</f>
        <v/>
      </c>
      <c r="AI70" s="139">
        <f>IF(貼り付け用!AI70="","",貼り付け用!AI70)</f>
        <v>4.16</v>
      </c>
      <c r="AJ70" s="136" t="str">
        <f>IF(貼り付け用!AJ70="","",貼り付け用!AJ70)</f>
        <v>㎡</v>
      </c>
      <c r="AK70" s="140">
        <f>IF(貼り付け用!AK70="","",貼り付け用!AK70)</f>
        <v>1</v>
      </c>
      <c r="AL70" s="136" t="str">
        <f>IF(貼り付け用!AL70="","",貼り付け用!AL70)</f>
        <v>倉庫・物置</v>
      </c>
      <c r="AM70" s="136" t="str">
        <f>IF(貼り付け用!AM70="","",貼り付け用!AM70)</f>
        <v>コンクリートブロック</v>
      </c>
      <c r="AN70" s="136" t="str">
        <f>IF(貼り付け用!AN70="","",貼り付け用!AN70)</f>
        <v>倉庫</v>
      </c>
      <c r="AO70" s="136" t="str">
        <f>IF(貼り付け用!AO70="","",貼り付け用!AO70)</f>
        <v>コンクリートブロック造</v>
      </c>
      <c r="AP70" s="221">
        <f>IFERROR(INDEX(別紙７建物に係る構造・用途別単価!$C$5:$G$9,MATCH(貼り付け用!AN70,別紙７建物に係る構造・用途別単価!$B$5:$B$9,0),MATCH(貼り付け用!AO70,別紙７建物に係る構造・用途別単価!$C$4:$G$4,0)),"")</f>
        <v>70000</v>
      </c>
      <c r="AQ70" s="221">
        <f t="shared" si="0"/>
        <v>291200</v>
      </c>
      <c r="AR70" s="183">
        <f t="shared" si="1"/>
        <v>291200</v>
      </c>
      <c r="AS70" s="136" t="str">
        <f>IF(貼り付け用!AS70="","",貼り付け用!AS70)</f>
        <v>一般会計等</v>
      </c>
      <c r="AT70" s="136" t="str">
        <f>IF(貼り付け用!AT70="","",貼り付け用!AT70)</f>
        <v>一般会計</v>
      </c>
      <c r="AU70" s="136" t="str">
        <f>IF(貼り付け用!AU70="","",貼り付け用!AU70)</f>
        <v>民生費</v>
      </c>
      <c r="AV70" s="136" t="str">
        <f>IF(貼り付け用!AV70="","",貼り付け用!AV70)</f>
        <v>児童福祉費</v>
      </c>
      <c r="AW70" s="136" t="str">
        <f>IF(貼り付け用!AW70="","",貼り付け用!AW70)</f>
        <v>保育園費</v>
      </c>
      <c r="AX70" s="216"/>
      <c r="AY70" s="216"/>
      <c r="AZ70" s="216"/>
      <c r="BA70" s="136" t="str">
        <f>IF(貼り付け用!BA70="","",貼り付け用!BA70)</f>
        <v/>
      </c>
      <c r="BB70" s="136" t="str">
        <f>IF(貼り付け用!BB70="","",貼り付け用!BB70)</f>
        <v/>
      </c>
      <c r="BC70" s="136" t="str">
        <f>IF(貼り付け用!BC70="","",貼り付け用!BC70)</f>
        <v>未実施</v>
      </c>
      <c r="BD70" s="136" t="str">
        <f>IF(貼り付け用!BD70="","",貼り付け用!BD70)</f>
        <v>未実施</v>
      </c>
      <c r="BE70" s="183">
        <f>SUMIFS(耐用年数表!$C:$C,耐用年数表!$A:$A,集計用!AL70,耐用年数表!$B:$B,集計用!AM70)</f>
        <v>34</v>
      </c>
    </row>
    <row r="71" spans="4:57" ht="24" customHeight="1">
      <c r="D71" s="194"/>
      <c r="E71" s="135"/>
      <c r="F71" s="136" t="str">
        <f>IF(貼り付け用!F71="","",貼り付け用!F71)</f>
        <v>壬生町立やすづか保育園</v>
      </c>
      <c r="G71" s="136" t="str">
        <f>IF(貼り付け用!G71="","",貼り付け用!G71)</f>
        <v>建物台帳</v>
      </c>
      <c r="H71" s="215" t="str">
        <f>IF(貼り付け用!H71="","",貼り付け用!H71)</f>
        <v>24005-1</v>
      </c>
      <c r="I71" s="215" t="str">
        <f>IF(貼り付け用!I71="","",貼り付け用!I71)</f>
        <v/>
      </c>
      <c r="J71" s="215" t="str">
        <f>IF(貼り付け用!J71="","",貼り付け用!J71)</f>
        <v>園舎</v>
      </c>
      <c r="K71" s="135" t="str">
        <f>IF(貼り付け用!K71="","",貼り付け用!K71)</f>
        <v>ｴﾝｼｬ</v>
      </c>
      <c r="L71" s="144">
        <f>IF(貼り付け用!L71="","",貼り付け用!L71)</f>
        <v>31</v>
      </c>
      <c r="M71" s="192">
        <f>IFERROR(VLOOKUP(L71,コード表!$B:$G,2,FALSE),"")</f>
        <v>3210201</v>
      </c>
      <c r="N71" s="192" t="str">
        <f>IFERROR(VLOOKUP(L71,コード表!$B:$G,3,FALSE),"")</f>
        <v>下都賀郡壬生町</v>
      </c>
      <c r="O71" s="192" t="str">
        <f>IFERROR(VLOOKUP(L71,コード表!$B:$G,4,FALSE),"")</f>
        <v>ｼﾓﾂｶﾞｸﾞﾝﾐﾌﾞﾏﾁ</v>
      </c>
      <c r="P71" s="192" t="str">
        <f>IFERROR(VLOOKUP(L71,コード表!$B:$G,5,FALSE),"")</f>
        <v>安塚</v>
      </c>
      <c r="Q71" s="182" t="str">
        <f>IFERROR(VLOOKUP(L71,コード表!$B:$G,6,FALSE),"")</f>
        <v>ﾔｽﾂﾞｶ</v>
      </c>
      <c r="R71" s="135" t="str">
        <f>IF(貼り付け用!R71="","",貼り付け用!R71)</f>
        <v>南原1179-1</v>
      </c>
      <c r="S71" s="135" t="str">
        <f>IF(貼り付け用!S71="","",貼り付け用!S71)</f>
        <v>ﾐﾅﾐﾊﾗ</v>
      </c>
      <c r="T71" s="135">
        <f>IF(貼り付け用!T71="","",貼り付け用!T71)</f>
        <v>8</v>
      </c>
      <c r="U71" s="192" t="str">
        <f>IFERROR(VLOOKUP(T71,コード表!$I:$K,2,FALSE),"")</f>
        <v>民生部</v>
      </c>
      <c r="V71" s="192" t="str">
        <f>IFERROR(VLOOKUP(T71,コード表!$I:$K,3,FALSE),"")</f>
        <v>こども未来課</v>
      </c>
      <c r="W71" s="135">
        <f>IF(貼り付け用!W71="","",貼り付け用!W71)</f>
        <v>100</v>
      </c>
      <c r="X71" s="182" t="str">
        <f>IFERROR(VLOOKUP(AU71,目的別資産分類変換表!$B$3:$C$16,2,FALSE),"")</f>
        <v>福祉</v>
      </c>
      <c r="Y71" s="136" t="str">
        <f>IF(貼り付け用!Y71="","",貼り付け用!Y71)</f>
        <v xml:space="preserve">行政財産 </v>
      </c>
      <c r="Z71" s="136" t="str">
        <f>IF(貼り付け用!Z71="","",貼り付け用!Z71)</f>
        <v>事業用資産/建物</v>
      </c>
      <c r="AA71" s="136" t="str">
        <f>IF(貼り付け用!AA71="","",貼り付け用!AA71)</f>
        <v>自己資産（リース資産外)</v>
      </c>
      <c r="AB71" s="136" t="str">
        <f>IF(貼り付け用!AB71="","",貼り付け用!AB71)</f>
        <v>売却不可</v>
      </c>
      <c r="AC71" s="135" t="str">
        <f>IF(貼り付け用!AC71="","",貼り付け用!AC71)</f>
        <v/>
      </c>
      <c r="AD71" s="137" t="str">
        <f>IF(貼り付け用!AD71="","",貼り付け用!AD71)</f>
        <v/>
      </c>
      <c r="AE71" s="209">
        <f>IF(貼り付け用!AE71="","",貼り付け用!AE71)</f>
        <v>19830301</v>
      </c>
      <c r="AF71" s="209">
        <f>IF(貼り付け用!AF71="","",貼り付け用!AF71)</f>
        <v>19830301</v>
      </c>
      <c r="AG71" s="138" t="str">
        <f>IF(貼り付け用!AG71="","",貼り付け用!AG71)</f>
        <v>不明</v>
      </c>
      <c r="AH71" s="205" t="str">
        <f>IF(貼り付け用!AH71="","",貼り付け用!AH71)</f>
        <v/>
      </c>
      <c r="AI71" s="139">
        <f>IF(貼り付け用!AI71="","",貼り付け用!AI71)</f>
        <v>498.12</v>
      </c>
      <c r="AJ71" s="136" t="str">
        <f>IF(貼り付け用!AJ71="","",貼り付け用!AJ71)</f>
        <v>㎡</v>
      </c>
      <c r="AK71" s="140">
        <f>IF(貼り付け用!AK71="","",貼り付け用!AK71)</f>
        <v>1</v>
      </c>
      <c r="AL71" s="136" t="str">
        <f>IF(貼り付け用!AL71="","",貼り付け用!AL71)</f>
        <v>校舎・園舎</v>
      </c>
      <c r="AM71" s="136" t="str">
        <f>IF(貼り付け用!AM71="","",貼り付け用!AM71)</f>
        <v>鉄骨造</v>
      </c>
      <c r="AN71" s="136" t="str">
        <f>IF(貼り付け用!AN71="","",貼り付け用!AN71)</f>
        <v>校舎</v>
      </c>
      <c r="AO71" s="136" t="str">
        <f>IF(貼り付け用!AO71="","",貼り付け用!AO71)</f>
        <v>鉄骨造</v>
      </c>
      <c r="AP71" s="221">
        <f>IFERROR(INDEX(別紙７建物に係る構造・用途別単価!$C$5:$G$9,MATCH(貼り付け用!AN71,別紙７建物に係る構造・用途別単価!$B$5:$B$9,0),MATCH(貼り付け用!AO71,別紙７建物に係る構造・用途別単価!$C$4:$G$4,0)),"")</f>
        <v>80000</v>
      </c>
      <c r="AQ71" s="221">
        <f t="shared" si="0"/>
        <v>39849600</v>
      </c>
      <c r="AR71" s="183">
        <f t="shared" si="1"/>
        <v>39849600</v>
      </c>
      <c r="AS71" s="136" t="str">
        <f>IF(貼り付け用!AS71="","",貼り付け用!AS71)</f>
        <v>一般会計等</v>
      </c>
      <c r="AT71" s="136" t="str">
        <f>IF(貼り付け用!AT71="","",貼り付け用!AT71)</f>
        <v>一般会計</v>
      </c>
      <c r="AU71" s="136" t="str">
        <f>IF(貼り付け用!AU71="","",貼り付け用!AU71)</f>
        <v>民生費</v>
      </c>
      <c r="AV71" s="136" t="str">
        <f>IF(貼り付け用!AV71="","",貼り付け用!AV71)</f>
        <v>児童福祉費</v>
      </c>
      <c r="AW71" s="136" t="str">
        <f>IF(貼り付け用!AW71="","",貼り付け用!AW71)</f>
        <v>保育園費</v>
      </c>
      <c r="AX71" s="216"/>
      <c r="AY71" s="216"/>
      <c r="AZ71" s="216"/>
      <c r="BA71" s="136" t="str">
        <f>IF(貼り付け用!BA71="","",貼り付け用!BA71)</f>
        <v/>
      </c>
      <c r="BB71" s="136" t="str">
        <f>IF(貼り付け用!BB71="","",貼り付け用!BB71)</f>
        <v/>
      </c>
      <c r="BC71" s="136" t="str">
        <f>IF(貼り付け用!BC71="","",貼り付け用!BC71)</f>
        <v>未実施</v>
      </c>
      <c r="BD71" s="136" t="str">
        <f>IF(貼り付け用!BD71="","",貼り付け用!BD71)</f>
        <v>未実施</v>
      </c>
      <c r="BE71" s="183">
        <f>SUMIFS(耐用年数表!$C:$C,耐用年数表!$A:$A,集計用!AL71,耐用年数表!$B:$B,集計用!AM71)</f>
        <v>34</v>
      </c>
    </row>
    <row r="72" spans="4:57" ht="24" customHeight="1">
      <c r="D72" s="194"/>
      <c r="E72" s="135"/>
      <c r="F72" s="136" t="str">
        <f>IF(貼り付け用!F72="","",貼り付け用!F72)</f>
        <v>壬生町立やすづか保育園</v>
      </c>
      <c r="G72" s="136" t="str">
        <f>IF(貼り付け用!G72="","",貼り付け用!G72)</f>
        <v>建物台帳</v>
      </c>
      <c r="H72" s="215" t="str">
        <f>IF(貼り付け用!H72="","",貼り付け用!H72)</f>
        <v>24005-2</v>
      </c>
      <c r="I72" s="215" t="str">
        <f>IF(貼り付け用!I72="","",貼り付け用!I72)</f>
        <v/>
      </c>
      <c r="J72" s="215" t="str">
        <f>IF(貼り付け用!J72="","",貼り付け用!J72)</f>
        <v>倉庫</v>
      </c>
      <c r="K72" s="135" t="str">
        <f>IF(貼り付け用!K72="","",貼り付け用!K72)</f>
        <v>ｿｳｺ</v>
      </c>
      <c r="L72" s="144">
        <f>IF(貼り付け用!L72="","",貼り付け用!L72)</f>
        <v>31</v>
      </c>
      <c r="M72" s="192">
        <f>IFERROR(VLOOKUP(L72,コード表!$B:$G,2,FALSE),"")</f>
        <v>3210201</v>
      </c>
      <c r="N72" s="192" t="str">
        <f>IFERROR(VLOOKUP(L72,コード表!$B:$G,3,FALSE),"")</f>
        <v>下都賀郡壬生町</v>
      </c>
      <c r="O72" s="192" t="str">
        <f>IFERROR(VLOOKUP(L72,コード表!$B:$G,4,FALSE),"")</f>
        <v>ｼﾓﾂｶﾞｸﾞﾝﾐﾌﾞﾏﾁ</v>
      </c>
      <c r="P72" s="192" t="str">
        <f>IFERROR(VLOOKUP(L72,コード表!$B:$G,5,FALSE),"")</f>
        <v>安塚</v>
      </c>
      <c r="Q72" s="182" t="str">
        <f>IFERROR(VLOOKUP(L72,コード表!$B:$G,6,FALSE),"")</f>
        <v>ﾔｽﾂﾞｶ</v>
      </c>
      <c r="R72" s="135" t="str">
        <f>IF(貼り付け用!R72="","",貼り付け用!R72)</f>
        <v>南原1179-1</v>
      </c>
      <c r="S72" s="135" t="str">
        <f>IF(貼り付け用!S72="","",貼り付け用!S72)</f>
        <v>ﾐﾅﾐﾊﾗ</v>
      </c>
      <c r="T72" s="135">
        <f>IF(貼り付け用!T72="","",貼り付け用!T72)</f>
        <v>8</v>
      </c>
      <c r="U72" s="192" t="str">
        <f>IFERROR(VLOOKUP(T72,コード表!$I:$K,2,FALSE),"")</f>
        <v>民生部</v>
      </c>
      <c r="V72" s="192" t="str">
        <f>IFERROR(VLOOKUP(T72,コード表!$I:$K,3,FALSE),"")</f>
        <v>こども未来課</v>
      </c>
      <c r="W72" s="135">
        <f>IF(貼り付け用!W72="","",貼り付け用!W72)</f>
        <v>100</v>
      </c>
      <c r="X72" s="182" t="str">
        <f>IFERROR(VLOOKUP(AU72,目的別資産分類変換表!$B$3:$C$16,2,FALSE),"")</f>
        <v>福祉</v>
      </c>
      <c r="Y72" s="136" t="str">
        <f>IF(貼り付け用!Y72="","",貼り付け用!Y72)</f>
        <v xml:space="preserve">行政財産 </v>
      </c>
      <c r="Z72" s="136" t="str">
        <f>IF(貼り付け用!Z72="","",貼り付け用!Z72)</f>
        <v>事業用資産/建物</v>
      </c>
      <c r="AA72" s="136" t="str">
        <f>IF(貼り付け用!AA72="","",貼り付け用!AA72)</f>
        <v>自己資産（リース資産外)</v>
      </c>
      <c r="AB72" s="136" t="str">
        <f>IF(貼り付け用!AB72="","",貼り付け用!AB72)</f>
        <v>売却不可</v>
      </c>
      <c r="AC72" s="135" t="str">
        <f>IF(貼り付け用!AC72="","",貼り付け用!AC72)</f>
        <v/>
      </c>
      <c r="AD72" s="137" t="str">
        <f>IF(貼り付け用!AD72="","",貼り付け用!AD72)</f>
        <v/>
      </c>
      <c r="AE72" s="209">
        <f>IF(貼り付け用!AE72="","",貼り付け用!AE72)</f>
        <v>19830301</v>
      </c>
      <c r="AF72" s="209">
        <f>IF(貼り付け用!AF72="","",貼り付け用!AF72)</f>
        <v>19830301</v>
      </c>
      <c r="AG72" s="138" t="str">
        <f>IF(貼り付け用!AG72="","",貼り付け用!AG72)</f>
        <v>不明</v>
      </c>
      <c r="AH72" s="205" t="str">
        <f>IF(貼り付け用!AH72="","",貼り付け用!AH72)</f>
        <v/>
      </c>
      <c r="AI72" s="139">
        <f>IF(貼り付け用!AI72="","",貼り付け用!AI72)</f>
        <v>26.5</v>
      </c>
      <c r="AJ72" s="136" t="str">
        <f>IF(貼り付け用!AJ72="","",貼り付け用!AJ72)</f>
        <v>㎡</v>
      </c>
      <c r="AK72" s="140">
        <f>IF(貼り付け用!AK72="","",貼り付け用!AK72)</f>
        <v>1</v>
      </c>
      <c r="AL72" s="136" t="str">
        <f>IF(貼り付け用!AL72="","",貼り付け用!AL72)</f>
        <v>倉庫・物置</v>
      </c>
      <c r="AM72" s="136" t="str">
        <f>IF(貼り付け用!AM72="","",貼り付け用!AM72)</f>
        <v>木造</v>
      </c>
      <c r="AN72" s="136" t="str">
        <f>IF(貼り付け用!AN72="","",貼り付け用!AN72)</f>
        <v>倉庫</v>
      </c>
      <c r="AO72" s="136" t="str">
        <f>IF(貼り付け用!AO72="","",貼り付け用!AO72)</f>
        <v>木造</v>
      </c>
      <c r="AP72" s="221">
        <f>IFERROR(INDEX(別紙７建物に係る構造・用途別単価!$C$5:$G$9,MATCH(貼り付け用!AN72,別紙７建物に係る構造・用途別単価!$B$5:$B$9,0),MATCH(貼り付け用!AO72,別紙７建物に係る構造・用途別単価!$C$4:$G$4,0)),"")</f>
        <v>60000</v>
      </c>
      <c r="AQ72" s="221">
        <f t="shared" si="0"/>
        <v>1590000</v>
      </c>
      <c r="AR72" s="183">
        <f t="shared" si="1"/>
        <v>1590000</v>
      </c>
      <c r="AS72" s="136" t="str">
        <f>IF(貼り付け用!AS72="","",貼り付け用!AS72)</f>
        <v>一般会計等</v>
      </c>
      <c r="AT72" s="136" t="str">
        <f>IF(貼り付け用!AT72="","",貼り付け用!AT72)</f>
        <v>一般会計</v>
      </c>
      <c r="AU72" s="136" t="str">
        <f>IF(貼り付け用!AU72="","",貼り付け用!AU72)</f>
        <v>民生費</v>
      </c>
      <c r="AV72" s="136" t="str">
        <f>IF(貼り付け用!AV72="","",貼り付け用!AV72)</f>
        <v>児童福祉費</v>
      </c>
      <c r="AW72" s="136" t="str">
        <f>IF(貼り付け用!AW72="","",貼り付け用!AW72)</f>
        <v>保育園費</v>
      </c>
      <c r="AX72" s="216"/>
      <c r="AY72" s="216"/>
      <c r="AZ72" s="216"/>
      <c r="BA72" s="136" t="str">
        <f>IF(貼り付け用!BA72="","",貼り付け用!BA72)</f>
        <v/>
      </c>
      <c r="BB72" s="136" t="str">
        <f>IF(貼り付け用!BB72="","",貼り付け用!BB72)</f>
        <v/>
      </c>
      <c r="BC72" s="136" t="str">
        <f>IF(貼り付け用!BC72="","",貼り付け用!BC72)</f>
        <v>未実施</v>
      </c>
      <c r="BD72" s="136" t="str">
        <f>IF(貼り付け用!BD72="","",貼り付け用!BD72)</f>
        <v>未実施</v>
      </c>
      <c r="BE72" s="183">
        <f>SUMIFS(耐用年数表!$C:$C,耐用年数表!$A:$A,集計用!AL72,耐用年数表!$B:$B,集計用!AM72)</f>
        <v>15</v>
      </c>
    </row>
    <row r="73" spans="4:57" ht="24" customHeight="1">
      <c r="D73" s="194"/>
      <c r="E73" s="135"/>
      <c r="F73" s="136" t="str">
        <f>IF(貼り付け用!F73="","",貼り付け用!F73)</f>
        <v>壬生町立やすづか保育園</v>
      </c>
      <c r="G73" s="136" t="str">
        <f>IF(貼り付け用!G73="","",貼り付け用!G73)</f>
        <v>建物台帳</v>
      </c>
      <c r="H73" s="215" t="str">
        <f>IF(貼り付け用!H73="","",貼り付け用!H73)</f>
        <v>24005-3</v>
      </c>
      <c r="I73" s="215" t="str">
        <f>IF(貼り付け用!I73="","",貼り付け用!I73)</f>
        <v/>
      </c>
      <c r="J73" s="215" t="str">
        <f>IF(貼り付け用!J73="","",貼り付け用!J73)</f>
        <v>プロパン庫</v>
      </c>
      <c r="K73" s="135" t="str">
        <f>IF(貼り付け用!K73="","",貼り付け用!K73)</f>
        <v>ﾌﾟﾛﾊﾟﾝｺ</v>
      </c>
      <c r="L73" s="144">
        <f>IF(貼り付け用!L73="","",貼り付け用!L73)</f>
        <v>31</v>
      </c>
      <c r="M73" s="192">
        <f>IFERROR(VLOOKUP(L73,コード表!$B:$G,2,FALSE),"")</f>
        <v>3210201</v>
      </c>
      <c r="N73" s="192" t="str">
        <f>IFERROR(VLOOKUP(L73,コード表!$B:$G,3,FALSE),"")</f>
        <v>下都賀郡壬生町</v>
      </c>
      <c r="O73" s="192" t="str">
        <f>IFERROR(VLOOKUP(L73,コード表!$B:$G,4,FALSE),"")</f>
        <v>ｼﾓﾂｶﾞｸﾞﾝﾐﾌﾞﾏﾁ</v>
      </c>
      <c r="P73" s="192" t="str">
        <f>IFERROR(VLOOKUP(L73,コード表!$B:$G,5,FALSE),"")</f>
        <v>安塚</v>
      </c>
      <c r="Q73" s="182" t="str">
        <f>IFERROR(VLOOKUP(L73,コード表!$B:$G,6,FALSE),"")</f>
        <v>ﾔｽﾂﾞｶ</v>
      </c>
      <c r="R73" s="135" t="str">
        <f>IF(貼り付け用!R73="","",貼り付け用!R73)</f>
        <v>南原1179-1</v>
      </c>
      <c r="S73" s="135" t="str">
        <f>IF(貼り付け用!S73="","",貼り付け用!S73)</f>
        <v>ﾐﾅﾐﾊﾗ</v>
      </c>
      <c r="T73" s="135">
        <f>IF(貼り付け用!T73="","",貼り付け用!T73)</f>
        <v>8</v>
      </c>
      <c r="U73" s="192" t="str">
        <f>IFERROR(VLOOKUP(T73,コード表!$I:$K,2,FALSE),"")</f>
        <v>民生部</v>
      </c>
      <c r="V73" s="192" t="str">
        <f>IFERROR(VLOOKUP(T73,コード表!$I:$K,3,FALSE),"")</f>
        <v>こども未来課</v>
      </c>
      <c r="W73" s="135">
        <f>IF(貼り付け用!W73="","",貼り付け用!W73)</f>
        <v>100</v>
      </c>
      <c r="X73" s="182" t="str">
        <f>IFERROR(VLOOKUP(AU73,目的別資産分類変換表!$B$3:$C$16,2,FALSE),"")</f>
        <v>福祉</v>
      </c>
      <c r="Y73" s="136" t="str">
        <f>IF(貼り付け用!Y73="","",貼り付け用!Y73)</f>
        <v xml:space="preserve">行政財産 </v>
      </c>
      <c r="Z73" s="136" t="str">
        <f>IF(貼り付け用!Z73="","",貼り付け用!Z73)</f>
        <v>事業用資産/建物</v>
      </c>
      <c r="AA73" s="136" t="str">
        <f>IF(貼り付け用!AA73="","",貼り付け用!AA73)</f>
        <v>自己資産（リース資産外)</v>
      </c>
      <c r="AB73" s="136" t="str">
        <f>IF(貼り付け用!AB73="","",貼り付け用!AB73)</f>
        <v>売却不可</v>
      </c>
      <c r="AC73" s="135" t="str">
        <f>IF(貼り付け用!AC73="","",貼り付け用!AC73)</f>
        <v/>
      </c>
      <c r="AD73" s="137" t="str">
        <f>IF(貼り付け用!AD73="","",貼り付け用!AD73)</f>
        <v/>
      </c>
      <c r="AE73" s="209">
        <f>IF(貼り付け用!AE73="","",貼り付け用!AE73)</f>
        <v>19830301</v>
      </c>
      <c r="AF73" s="209">
        <f>IF(貼り付け用!AF73="","",貼り付け用!AF73)</f>
        <v>19830301</v>
      </c>
      <c r="AG73" s="138" t="str">
        <f>IF(貼り付け用!AG73="","",貼り付け用!AG73)</f>
        <v>不明</v>
      </c>
      <c r="AH73" s="205" t="str">
        <f>IF(貼り付け用!AH73="","",貼り付け用!AH73)</f>
        <v/>
      </c>
      <c r="AI73" s="139">
        <f>IF(貼り付け用!AI73="","",貼り付け用!AI73)</f>
        <v>2.2999999999999998</v>
      </c>
      <c r="AJ73" s="136" t="str">
        <f>IF(貼り付け用!AJ73="","",貼り付け用!AJ73)</f>
        <v>㎡</v>
      </c>
      <c r="AK73" s="140">
        <f>IF(貼り付け用!AK73="","",貼り付け用!AK73)</f>
        <v>1</v>
      </c>
      <c r="AL73" s="136" t="str">
        <f>IF(貼り付け用!AL73="","",貼り付け用!AL73)</f>
        <v>倉庫・物置</v>
      </c>
      <c r="AM73" s="136" t="str">
        <f>IF(貼り付け用!AM73="","",貼り付け用!AM73)</f>
        <v>コンクリートブロック</v>
      </c>
      <c r="AN73" s="136" t="str">
        <f>IF(貼り付け用!AN73="","",貼り付け用!AN73)</f>
        <v>倉庫</v>
      </c>
      <c r="AO73" s="136" t="str">
        <f>IF(貼り付け用!AO73="","",貼り付け用!AO73)</f>
        <v>コンクリートブロック造</v>
      </c>
      <c r="AP73" s="221">
        <f>IFERROR(INDEX(別紙７建物に係る構造・用途別単価!$C$5:$G$9,MATCH(貼り付け用!AN73,別紙７建物に係る構造・用途別単価!$B$5:$B$9,0),MATCH(貼り付け用!AO73,別紙７建物に係る構造・用途別単価!$C$4:$G$4,0)),"")</f>
        <v>70000</v>
      </c>
      <c r="AQ73" s="221">
        <f t="shared" si="0"/>
        <v>161000</v>
      </c>
      <c r="AR73" s="183">
        <f t="shared" si="1"/>
        <v>161000</v>
      </c>
      <c r="AS73" s="136" t="str">
        <f>IF(貼り付け用!AS73="","",貼り付け用!AS73)</f>
        <v>一般会計等</v>
      </c>
      <c r="AT73" s="136" t="str">
        <f>IF(貼り付け用!AT73="","",貼り付け用!AT73)</f>
        <v>一般会計</v>
      </c>
      <c r="AU73" s="136" t="str">
        <f>IF(貼り付け用!AU73="","",貼り付け用!AU73)</f>
        <v>民生費</v>
      </c>
      <c r="AV73" s="136" t="str">
        <f>IF(貼り付け用!AV73="","",貼り付け用!AV73)</f>
        <v>児童福祉費</v>
      </c>
      <c r="AW73" s="136" t="str">
        <f>IF(貼り付け用!AW73="","",貼り付け用!AW73)</f>
        <v>保育園費</v>
      </c>
      <c r="AX73" s="216"/>
      <c r="AY73" s="216"/>
      <c r="AZ73" s="216"/>
      <c r="BA73" s="136" t="str">
        <f>IF(貼り付け用!BA73="","",貼り付け用!BA73)</f>
        <v/>
      </c>
      <c r="BB73" s="136" t="str">
        <f>IF(貼り付け用!BB73="","",貼り付け用!BB73)</f>
        <v/>
      </c>
      <c r="BC73" s="136" t="str">
        <f>IF(貼り付け用!BC73="","",貼り付け用!BC73)</f>
        <v>未実施</v>
      </c>
      <c r="BD73" s="136" t="str">
        <f>IF(貼り付け用!BD73="","",貼り付け用!BD73)</f>
        <v>未実施</v>
      </c>
      <c r="BE73" s="183">
        <f>SUMIFS(耐用年数表!$C:$C,耐用年数表!$A:$A,集計用!AL73,耐用年数表!$B:$B,集計用!AM73)</f>
        <v>34</v>
      </c>
    </row>
    <row r="74" spans="4:57" ht="24" customHeight="1">
      <c r="D74" s="194"/>
      <c r="E74" s="135"/>
      <c r="F74" s="136" t="str">
        <f>IF(貼り付け用!F74="","",貼り付け用!F74)</f>
        <v>壬生町立やすづか保育園</v>
      </c>
      <c r="G74" s="136" t="str">
        <f>IF(貼り付け用!G74="","",貼り付け用!G74)</f>
        <v>建物台帳</v>
      </c>
      <c r="H74" s="215" t="str">
        <f>IF(貼り付け用!H74="","",貼り付け用!H74)</f>
        <v>24005-4</v>
      </c>
      <c r="I74" s="215" t="str">
        <f>IF(貼り付け用!I74="","",貼り付け用!I74)</f>
        <v/>
      </c>
      <c r="J74" s="215" t="str">
        <f>IF(貼り付け用!J74="","",貼り付け用!J74)</f>
        <v>石油庫</v>
      </c>
      <c r="K74" s="135" t="str">
        <f>IF(貼り付け用!K74="","",貼り付け用!K74)</f>
        <v>ｾｷﾕｺ</v>
      </c>
      <c r="L74" s="144">
        <f>IF(貼り付け用!L74="","",貼り付け用!L74)</f>
        <v>31</v>
      </c>
      <c r="M74" s="192">
        <f>IFERROR(VLOOKUP(L74,コード表!$B:$G,2,FALSE),"")</f>
        <v>3210201</v>
      </c>
      <c r="N74" s="192" t="str">
        <f>IFERROR(VLOOKUP(L74,コード表!$B:$G,3,FALSE),"")</f>
        <v>下都賀郡壬生町</v>
      </c>
      <c r="O74" s="192" t="str">
        <f>IFERROR(VLOOKUP(L74,コード表!$B:$G,4,FALSE),"")</f>
        <v>ｼﾓﾂｶﾞｸﾞﾝﾐﾌﾞﾏﾁ</v>
      </c>
      <c r="P74" s="192" t="str">
        <f>IFERROR(VLOOKUP(L74,コード表!$B:$G,5,FALSE),"")</f>
        <v>安塚</v>
      </c>
      <c r="Q74" s="182" t="str">
        <f>IFERROR(VLOOKUP(L74,コード表!$B:$G,6,FALSE),"")</f>
        <v>ﾔｽﾂﾞｶ</v>
      </c>
      <c r="R74" s="135" t="str">
        <f>IF(貼り付け用!R74="","",貼り付け用!R74)</f>
        <v>南原1179-1</v>
      </c>
      <c r="S74" s="135" t="str">
        <f>IF(貼り付け用!S74="","",貼り付け用!S74)</f>
        <v>ﾐﾅﾐﾊﾗ</v>
      </c>
      <c r="T74" s="135">
        <f>IF(貼り付け用!T74="","",貼り付け用!T74)</f>
        <v>8</v>
      </c>
      <c r="U74" s="192" t="str">
        <f>IFERROR(VLOOKUP(T74,コード表!$I:$K,2,FALSE),"")</f>
        <v>民生部</v>
      </c>
      <c r="V74" s="192" t="str">
        <f>IFERROR(VLOOKUP(T74,コード表!$I:$K,3,FALSE),"")</f>
        <v>こども未来課</v>
      </c>
      <c r="W74" s="135">
        <f>IF(貼り付け用!W74="","",貼り付け用!W74)</f>
        <v>100</v>
      </c>
      <c r="X74" s="182" t="str">
        <f>IFERROR(VLOOKUP(AU74,目的別資産分類変換表!$B$3:$C$16,2,FALSE),"")</f>
        <v>福祉</v>
      </c>
      <c r="Y74" s="136" t="str">
        <f>IF(貼り付け用!Y74="","",貼り付け用!Y74)</f>
        <v xml:space="preserve">行政財産 </v>
      </c>
      <c r="Z74" s="136" t="str">
        <f>IF(貼り付け用!Z74="","",貼り付け用!Z74)</f>
        <v>事業用資産/建物</v>
      </c>
      <c r="AA74" s="136" t="str">
        <f>IF(貼り付け用!AA74="","",貼り付け用!AA74)</f>
        <v>自己資産（リース資産外)</v>
      </c>
      <c r="AB74" s="136" t="str">
        <f>IF(貼り付け用!AB74="","",貼り付け用!AB74)</f>
        <v>売却不可</v>
      </c>
      <c r="AC74" s="135" t="str">
        <f>IF(貼り付け用!AC74="","",貼り付け用!AC74)</f>
        <v/>
      </c>
      <c r="AD74" s="137" t="str">
        <f>IF(貼り付け用!AD74="","",貼り付け用!AD74)</f>
        <v/>
      </c>
      <c r="AE74" s="209">
        <f>IF(貼り付け用!AE74="","",貼り付け用!AE74)</f>
        <v>19830301</v>
      </c>
      <c r="AF74" s="209">
        <f>IF(貼り付け用!AF74="","",貼り付け用!AF74)</f>
        <v>19830301</v>
      </c>
      <c r="AG74" s="138" t="str">
        <f>IF(貼り付け用!AG74="","",貼り付け用!AG74)</f>
        <v>不明</v>
      </c>
      <c r="AH74" s="205" t="str">
        <f>IF(貼り付け用!AH74="","",貼り付け用!AH74)</f>
        <v/>
      </c>
      <c r="AI74" s="139">
        <f>IF(貼り付け用!AI74="","",貼り付け用!AI74)</f>
        <v>2.88</v>
      </c>
      <c r="AJ74" s="136" t="str">
        <f>IF(貼り付け用!AJ74="","",貼り付け用!AJ74)</f>
        <v>㎡</v>
      </c>
      <c r="AK74" s="140">
        <f>IF(貼り付け用!AK74="","",貼り付け用!AK74)</f>
        <v>1</v>
      </c>
      <c r="AL74" s="136" t="str">
        <f>IF(貼り付け用!AL74="","",貼り付け用!AL74)</f>
        <v>倉庫・物置</v>
      </c>
      <c r="AM74" s="136" t="str">
        <f>IF(貼り付け用!AM74="","",貼り付け用!AM74)</f>
        <v>鉄骨造</v>
      </c>
      <c r="AN74" s="136" t="str">
        <f>IF(貼り付け用!AN74="","",貼り付け用!AN74)</f>
        <v>倉庫</v>
      </c>
      <c r="AO74" s="136" t="str">
        <f>IF(貼り付け用!AO74="","",貼り付け用!AO74)</f>
        <v>鉄骨造</v>
      </c>
      <c r="AP74" s="221">
        <f>IFERROR(INDEX(別紙７建物に係る構造・用途別単価!$C$5:$G$9,MATCH(貼り付け用!AN74,別紙７建物に係る構造・用途別単価!$B$5:$B$9,0),MATCH(貼り付け用!AO74,別紙７建物に係る構造・用途別単価!$C$4:$G$4,0)),"")</f>
        <v>60000</v>
      </c>
      <c r="AQ74" s="221">
        <f t="shared" ref="AQ74:AQ137" si="2">IFERROR(AI74*AP74,"")</f>
        <v>172800</v>
      </c>
      <c r="AR74" s="183">
        <f t="shared" ref="AR74:AR137" si="3">IFERROR(IF(AND(AH74,AQ74)="","",IF(AE74&lt;19850401,AQ74,IF(AG74="判明",AH74,AQ74))),"")</f>
        <v>172800</v>
      </c>
      <c r="AS74" s="136" t="str">
        <f>IF(貼り付け用!AS74="","",貼り付け用!AS74)</f>
        <v>一般会計等</v>
      </c>
      <c r="AT74" s="136" t="str">
        <f>IF(貼り付け用!AT74="","",貼り付け用!AT74)</f>
        <v>一般会計</v>
      </c>
      <c r="AU74" s="136" t="str">
        <f>IF(貼り付け用!AU74="","",貼り付け用!AU74)</f>
        <v>民生費</v>
      </c>
      <c r="AV74" s="136" t="str">
        <f>IF(貼り付け用!AV74="","",貼り付け用!AV74)</f>
        <v>児童福祉費</v>
      </c>
      <c r="AW74" s="136" t="str">
        <f>IF(貼り付け用!AW74="","",貼り付け用!AW74)</f>
        <v>保育園費</v>
      </c>
      <c r="AX74" s="216"/>
      <c r="AY74" s="216"/>
      <c r="AZ74" s="216"/>
      <c r="BA74" s="136" t="str">
        <f>IF(貼り付け用!BA74="","",貼り付け用!BA74)</f>
        <v/>
      </c>
      <c r="BB74" s="136" t="str">
        <f>IF(貼り付け用!BB74="","",貼り付け用!BB74)</f>
        <v/>
      </c>
      <c r="BC74" s="136" t="str">
        <f>IF(貼り付け用!BC74="","",貼り付け用!BC74)</f>
        <v>未実施</v>
      </c>
      <c r="BD74" s="136" t="str">
        <f>IF(貼り付け用!BD74="","",貼り付け用!BD74)</f>
        <v>未実施</v>
      </c>
      <c r="BE74" s="183">
        <f>SUMIFS(耐用年数表!$C:$C,耐用年数表!$A:$A,集計用!AL74,耐用年数表!$B:$B,集計用!AM74)</f>
        <v>31</v>
      </c>
    </row>
    <row r="75" spans="4:57" ht="24" hidden="1" customHeight="1">
      <c r="D75" s="194"/>
      <c r="E75" s="135"/>
      <c r="F75" s="136" t="str">
        <f>IF(貼り付け用!F75="","",貼り付け用!F75)</f>
        <v>壬生町立やすづか保育園</v>
      </c>
      <c r="G75" s="136" t="str">
        <f>IF(貼り付け用!G75="","",貼り付け用!G75)</f>
        <v>建物台帳</v>
      </c>
      <c r="H75" s="215" t="str">
        <f>IF(貼り付け用!H75="","",貼り付け用!H75)</f>
        <v>24005-5</v>
      </c>
      <c r="I75" s="215" t="str">
        <f>IF(貼り付け用!I75="","",貼り付け用!I75)</f>
        <v/>
      </c>
      <c r="J75" s="215" t="str">
        <f>IF(貼り付け用!J75="","",貼り付け用!J75)</f>
        <v>事務室</v>
      </c>
      <c r="K75" s="135" t="str">
        <f>IF(貼り付け用!K75="","",貼り付け用!K75)</f>
        <v>ｼﾞﾑｼﾂ</v>
      </c>
      <c r="L75" s="144">
        <f>IF(貼り付け用!L75="","",貼り付け用!L75)</f>
        <v>31</v>
      </c>
      <c r="M75" s="192">
        <f>IFERROR(VLOOKUP(L75,コード表!$B:$G,2,FALSE),"")</f>
        <v>3210201</v>
      </c>
      <c r="N75" s="192" t="str">
        <f>IFERROR(VLOOKUP(L75,コード表!$B:$G,3,FALSE),"")</f>
        <v>下都賀郡壬生町</v>
      </c>
      <c r="O75" s="192" t="str">
        <f>IFERROR(VLOOKUP(L75,コード表!$B:$G,4,FALSE),"")</f>
        <v>ｼﾓﾂｶﾞｸﾞﾝﾐﾌﾞﾏﾁ</v>
      </c>
      <c r="P75" s="192" t="str">
        <f>IFERROR(VLOOKUP(L75,コード表!$B:$G,5,FALSE),"")</f>
        <v>安塚</v>
      </c>
      <c r="Q75" s="182" t="str">
        <f>IFERROR(VLOOKUP(L75,コード表!$B:$G,6,FALSE),"")</f>
        <v>ﾔｽﾂﾞｶ</v>
      </c>
      <c r="R75" s="135" t="str">
        <f>IF(貼り付け用!R75="","",貼り付け用!R75)</f>
        <v>南原1179-1</v>
      </c>
      <c r="S75" s="135" t="str">
        <f>IF(貼り付け用!S75="","",貼り付け用!S75)</f>
        <v>ﾐﾅﾐﾊﾗ</v>
      </c>
      <c r="T75" s="135">
        <f>IF(貼り付け用!T75="","",貼り付け用!T75)</f>
        <v>8</v>
      </c>
      <c r="U75" s="192" t="str">
        <f>IFERROR(VLOOKUP(T75,コード表!$I:$K,2,FALSE),"")</f>
        <v>民生部</v>
      </c>
      <c r="V75" s="192" t="str">
        <f>IFERROR(VLOOKUP(T75,コード表!$I:$K,3,FALSE),"")</f>
        <v>こども未来課</v>
      </c>
      <c r="W75" s="135">
        <f>IF(貼り付け用!W75="","",貼り付け用!W75)</f>
        <v>100</v>
      </c>
      <c r="X75" s="182" t="str">
        <f>IFERROR(VLOOKUP(AU75,目的別資産分類変換表!$B$3:$C$16,2,FALSE),"")</f>
        <v>福祉</v>
      </c>
      <c r="Y75" s="136" t="str">
        <f>IF(貼り付け用!Y75="","",貼り付け用!Y75)</f>
        <v xml:space="preserve">行政財産 </v>
      </c>
      <c r="Z75" s="136" t="str">
        <f>IF(貼り付け用!Z75="","",貼り付け用!Z75)</f>
        <v>事業用資産/建物</v>
      </c>
      <c r="AA75" s="136" t="str">
        <f>IF(貼り付け用!AA75="","",貼り付け用!AA75)</f>
        <v>自己資産（リース資産外)</v>
      </c>
      <c r="AB75" s="136" t="str">
        <f>IF(貼り付け用!AB75="","",貼り付け用!AB75)</f>
        <v>売却不可</v>
      </c>
      <c r="AC75" s="135" t="str">
        <f>IF(貼り付け用!AC75="","",貼り付け用!AC75)</f>
        <v/>
      </c>
      <c r="AD75" s="137" t="str">
        <f>IF(貼り付け用!AD75="","",貼り付け用!AD75)</f>
        <v/>
      </c>
      <c r="AE75" s="209">
        <f>IF(貼り付け用!AE75="","",貼り付け用!AE75)</f>
        <v>20030301</v>
      </c>
      <c r="AF75" s="209">
        <f>IF(貼り付け用!AF75="","",貼り付け用!AF75)</f>
        <v>20030301</v>
      </c>
      <c r="AG75" s="138" t="str">
        <f>IF(貼り付け用!AG75="","",貼り付け用!AG75)</f>
        <v>判明</v>
      </c>
      <c r="AH75" s="205">
        <f>IF(貼り付け用!AH75="","",貼り付け用!AH75)</f>
        <v>8872500</v>
      </c>
      <c r="AI75" s="139">
        <f>IF(貼り付け用!AI75="","",貼り付け用!AI75)</f>
        <v>26.49</v>
      </c>
      <c r="AJ75" s="136" t="str">
        <f>IF(貼り付け用!AJ75="","",貼り付け用!AJ75)</f>
        <v>㎡</v>
      </c>
      <c r="AK75" s="140">
        <f>IF(貼り付け用!AK75="","",貼り付け用!AK75)</f>
        <v>1</v>
      </c>
      <c r="AL75" s="136" t="str">
        <f>IF(貼り付け用!AL75="","",貼り付け用!AL75)</f>
        <v>事務所</v>
      </c>
      <c r="AM75" s="136" t="str">
        <f>IF(貼り付け用!AM75="","",貼り付け用!AM75)</f>
        <v>木造</v>
      </c>
      <c r="AN75" s="136" t="str">
        <f>IF(貼り付け用!AN75="","",貼り付け用!AN75)</f>
        <v>校舎</v>
      </c>
      <c r="AO75" s="136" t="str">
        <f>IF(貼り付け用!AO75="","",貼り付け用!AO75)</f>
        <v>木造</v>
      </c>
      <c r="AP75" s="221">
        <f>IFERROR(INDEX(別紙７建物に係る構造・用途別単価!$C$5:$G$9,MATCH(貼り付け用!AN75,別紙７建物に係る構造・用途別単価!$B$5:$B$9,0),MATCH(貼り付け用!AO75,別紙７建物に係る構造・用途別単価!$C$4:$G$4,0)),"")</f>
        <v>90000</v>
      </c>
      <c r="AQ75" s="221">
        <f t="shared" si="2"/>
        <v>2384100</v>
      </c>
      <c r="AR75" s="183">
        <f t="shared" si="3"/>
        <v>8872500</v>
      </c>
      <c r="AS75" s="136" t="str">
        <f>IF(貼り付け用!AS75="","",貼り付け用!AS75)</f>
        <v>一般会計等</v>
      </c>
      <c r="AT75" s="136" t="str">
        <f>IF(貼り付け用!AT75="","",貼り付け用!AT75)</f>
        <v>一般会計</v>
      </c>
      <c r="AU75" s="136" t="str">
        <f>IF(貼り付け用!AU75="","",貼り付け用!AU75)</f>
        <v>民生費</v>
      </c>
      <c r="AV75" s="136" t="str">
        <f>IF(貼り付け用!AV75="","",貼り付け用!AV75)</f>
        <v>児童福祉費</v>
      </c>
      <c r="AW75" s="136" t="str">
        <f>IF(貼り付け用!AW75="","",貼り付け用!AW75)</f>
        <v>保育園費</v>
      </c>
      <c r="AX75" s="216"/>
      <c r="AY75" s="216"/>
      <c r="AZ75" s="216"/>
      <c r="BA75" s="136" t="str">
        <f>IF(貼り付け用!BA75="","",貼り付け用!BA75)</f>
        <v/>
      </c>
      <c r="BB75" s="136" t="str">
        <f>IF(貼り付け用!BB75="","",貼り付け用!BB75)</f>
        <v/>
      </c>
      <c r="BC75" s="136" t="str">
        <f>IF(貼り付け用!BC75="","",貼り付け用!BC75)</f>
        <v>未実施</v>
      </c>
      <c r="BD75" s="136" t="str">
        <f>IF(貼り付け用!BD75="","",貼り付け用!BD75)</f>
        <v>未実施</v>
      </c>
      <c r="BE75" s="183">
        <f>SUMIFS(耐用年数表!$C:$C,耐用年数表!$A:$A,集計用!AL75,耐用年数表!$B:$B,集計用!AM75)</f>
        <v>24</v>
      </c>
    </row>
    <row r="76" spans="4:57" ht="24" customHeight="1">
      <c r="D76" s="194"/>
      <c r="E76" s="135"/>
      <c r="F76" s="136" t="str">
        <f>IF(貼り付け用!F76="","",貼り付け用!F76)</f>
        <v>壬生町児童館</v>
      </c>
      <c r="G76" s="136" t="str">
        <f>IF(貼り付け用!G76="","",貼り付け用!G76)</f>
        <v>建物台帳</v>
      </c>
      <c r="H76" s="215" t="str">
        <f>IF(貼り付け用!H76="","",貼り付け用!H76)</f>
        <v>60013-1</v>
      </c>
      <c r="I76" s="215" t="str">
        <f>IF(貼り付け用!I76="","",貼り付け用!I76)</f>
        <v/>
      </c>
      <c r="J76" s="215" t="str">
        <f>IF(貼り付け用!J76="","",貼り付け用!J76)</f>
        <v>児童館</v>
      </c>
      <c r="K76" s="135" t="str">
        <f>IF(貼り付け用!K76="","",貼り付け用!K76)</f>
        <v>ｼﾞﾄﾞｳｶﾝ</v>
      </c>
      <c r="L76" s="144">
        <f>IF(貼り付け用!L76="","",貼り付け用!L76)</f>
        <v>28</v>
      </c>
      <c r="M76" s="192">
        <f>IFERROR(VLOOKUP(L76,コード表!$B:$G,2,FALSE),"")</f>
        <v>3210216</v>
      </c>
      <c r="N76" s="192" t="str">
        <f>IFERROR(VLOOKUP(L76,コード表!$B:$G,3,FALSE),"")</f>
        <v>下都賀郡壬生町</v>
      </c>
      <c r="O76" s="192" t="str">
        <f>IFERROR(VLOOKUP(L76,コード表!$B:$G,4,FALSE),"")</f>
        <v>ｼﾓﾂｶﾞｸﾞﾝﾐﾌﾞﾏﾁ</v>
      </c>
      <c r="P76" s="192" t="str">
        <f>IFERROR(VLOOKUP(L76,コード表!$B:$G,5,FALSE),"")</f>
        <v>壬生丁</v>
      </c>
      <c r="Q76" s="182" t="str">
        <f>IFERROR(VLOOKUP(L76,コード表!$B:$G,6,FALSE),"")</f>
        <v>ﾐﾌﾞﾃｲ</v>
      </c>
      <c r="R76" s="135" t="str">
        <f>IF(貼り付け用!R76="","",貼り付け用!R76)</f>
        <v>六美281-1</v>
      </c>
      <c r="S76" s="135" t="str">
        <f>IF(貼り付け用!S76="","",貼り付け用!S76)</f>
        <v>ﾑﾂﾐ</v>
      </c>
      <c r="T76" s="135">
        <f>IF(貼り付け用!T76="","",貼り付け用!T76)</f>
        <v>8</v>
      </c>
      <c r="U76" s="192" t="str">
        <f>IFERROR(VLOOKUP(T76,コード表!$I:$K,2,FALSE),"")</f>
        <v>民生部</v>
      </c>
      <c r="V76" s="192" t="str">
        <f>IFERROR(VLOOKUP(T76,コード表!$I:$K,3,FALSE),"")</f>
        <v>こども未来課</v>
      </c>
      <c r="W76" s="135">
        <f>IF(貼り付け用!W76="","",貼り付け用!W76)</f>
        <v>100</v>
      </c>
      <c r="X76" s="182" t="str">
        <f>IFERROR(VLOOKUP(AU76,目的別資産分類変換表!$B$3:$C$16,2,FALSE),"")</f>
        <v>福祉</v>
      </c>
      <c r="Y76" s="136" t="str">
        <f>IF(貼り付け用!Y76="","",貼り付け用!Y76)</f>
        <v xml:space="preserve">行政財産 </v>
      </c>
      <c r="Z76" s="136" t="str">
        <f>IF(貼り付け用!Z76="","",貼り付け用!Z76)</f>
        <v>事業用資産/建物</v>
      </c>
      <c r="AA76" s="136" t="str">
        <f>IF(貼り付け用!AA76="","",貼り付け用!AA76)</f>
        <v>自己資産（リース資産外)</v>
      </c>
      <c r="AB76" s="136" t="str">
        <f>IF(貼り付け用!AB76="","",貼り付け用!AB76)</f>
        <v>売却不可</v>
      </c>
      <c r="AC76" s="135" t="str">
        <f>IF(貼り付け用!AC76="","",貼り付け用!AC76)</f>
        <v/>
      </c>
      <c r="AD76" s="137" t="str">
        <f>IF(貼り付け用!AD76="","",貼り付け用!AD76)</f>
        <v/>
      </c>
      <c r="AE76" s="209">
        <f>IF(貼り付け用!AE76="","",貼り付け用!AE76)</f>
        <v>19890228</v>
      </c>
      <c r="AF76" s="209">
        <f>IF(貼り付け用!AF76="","",貼り付け用!AF76)</f>
        <v>19890228</v>
      </c>
      <c r="AG76" s="138" t="str">
        <f>IF(貼り付け用!AG76="","",貼り付け用!AG76)</f>
        <v>判明</v>
      </c>
      <c r="AH76" s="205">
        <f>IF(貼り付け用!AH76="","",貼り付け用!AH76)</f>
        <v>46060000</v>
      </c>
      <c r="AI76" s="139">
        <f>IF(貼り付け用!AI76="","",貼り付け用!AI76)</f>
        <v>259.24</v>
      </c>
      <c r="AJ76" s="136" t="str">
        <f>IF(貼り付け用!AJ76="","",貼り付け用!AJ76)</f>
        <v>㎡</v>
      </c>
      <c r="AK76" s="140">
        <f>IF(貼り付け用!AK76="","",貼り付け用!AK76)</f>
        <v>1</v>
      </c>
      <c r="AL76" s="136" t="str">
        <f>IF(貼り付け用!AL76="","",貼り付け用!AL76)</f>
        <v>校舎・園舎</v>
      </c>
      <c r="AM76" s="136" t="str">
        <f>IF(貼り付け用!AM76="","",貼り付け用!AM76)</f>
        <v>鉄骨造</v>
      </c>
      <c r="AN76" s="136" t="str">
        <f>IF(貼り付け用!AN76="","",貼り付け用!AN76)</f>
        <v>校舎</v>
      </c>
      <c r="AO76" s="136" t="str">
        <f>IF(貼り付け用!AO76="","",貼り付け用!AO76)</f>
        <v>鉄骨造</v>
      </c>
      <c r="AP76" s="221">
        <f>IFERROR(INDEX(別紙７建物に係る構造・用途別単価!$C$5:$G$9,MATCH(貼り付け用!AN76,別紙７建物に係る構造・用途別単価!$B$5:$B$9,0),MATCH(貼り付け用!AO76,別紙７建物に係る構造・用途別単価!$C$4:$G$4,0)),"")</f>
        <v>80000</v>
      </c>
      <c r="AQ76" s="221">
        <f t="shared" si="2"/>
        <v>20739200</v>
      </c>
      <c r="AR76" s="183">
        <f t="shared" si="3"/>
        <v>46060000</v>
      </c>
      <c r="AS76" s="136" t="str">
        <f>IF(貼り付け用!AS76="","",貼り付け用!AS76)</f>
        <v>一般会計等</v>
      </c>
      <c r="AT76" s="136" t="str">
        <f>IF(貼り付け用!AT76="","",貼り付け用!AT76)</f>
        <v>一般会計</v>
      </c>
      <c r="AU76" s="136" t="str">
        <f>IF(貼り付け用!AU76="","",貼り付け用!AU76)</f>
        <v>民生費</v>
      </c>
      <c r="AV76" s="136" t="str">
        <f>IF(貼り付け用!AV76="","",貼り付け用!AV76)</f>
        <v>児童福祉費</v>
      </c>
      <c r="AW76" s="136" t="str">
        <f>IF(貼り付け用!AW76="","",貼り付け用!AW76)</f>
        <v>児童館費</v>
      </c>
      <c r="AX76" s="216"/>
      <c r="AY76" s="216"/>
      <c r="AZ76" s="216"/>
      <c r="BA76" s="136" t="str">
        <f>IF(貼り付け用!BA76="","",貼り付け用!BA76)</f>
        <v/>
      </c>
      <c r="BB76" s="136" t="str">
        <f>IF(貼り付け用!BB76="","",貼り付け用!BB76)</f>
        <v/>
      </c>
      <c r="BC76" s="136" t="str">
        <f>IF(貼り付け用!BC76="","",貼り付け用!BC76)</f>
        <v>実施済</v>
      </c>
      <c r="BD76" s="136" t="str">
        <f>IF(貼り付け用!BD76="","",貼り付け用!BD76)</f>
        <v>実施済</v>
      </c>
      <c r="BE76" s="183">
        <f>SUMIFS(耐用年数表!$C:$C,耐用年数表!$A:$A,集計用!AL76,耐用年数表!$B:$B,集計用!AM76)</f>
        <v>34</v>
      </c>
    </row>
    <row r="77" spans="4:57" ht="24" customHeight="1">
      <c r="D77" s="194"/>
      <c r="E77" s="135"/>
      <c r="F77" s="136" t="str">
        <f>IF(貼り付け用!F77="","",貼り付け用!F77)</f>
        <v>壬生町児童館</v>
      </c>
      <c r="G77" s="136" t="str">
        <f>IF(貼り付け用!G77="","",貼り付け用!G77)</f>
        <v>建物台帳</v>
      </c>
      <c r="H77" s="215" t="str">
        <f>IF(貼り付け用!H77="","",貼り付け用!H77)</f>
        <v>60013-2</v>
      </c>
      <c r="I77" s="215" t="str">
        <f>IF(貼り付け用!I77="","",貼り付け用!I77)</f>
        <v/>
      </c>
      <c r="J77" s="215" t="str">
        <f>IF(貼り付け用!J77="","",貼り付け用!J77)</f>
        <v>倉庫</v>
      </c>
      <c r="K77" s="135" t="str">
        <f>IF(貼り付け用!K77="","",貼り付け用!K77)</f>
        <v>ｿｳｺ</v>
      </c>
      <c r="L77" s="144">
        <f>IF(貼り付け用!L77="","",貼り付け用!L77)</f>
        <v>28</v>
      </c>
      <c r="M77" s="192">
        <f>IFERROR(VLOOKUP(L77,コード表!$B:$G,2,FALSE),"")</f>
        <v>3210216</v>
      </c>
      <c r="N77" s="192" t="str">
        <f>IFERROR(VLOOKUP(L77,コード表!$B:$G,3,FALSE),"")</f>
        <v>下都賀郡壬生町</v>
      </c>
      <c r="O77" s="192" t="str">
        <f>IFERROR(VLOOKUP(L77,コード表!$B:$G,4,FALSE),"")</f>
        <v>ｼﾓﾂｶﾞｸﾞﾝﾐﾌﾞﾏﾁ</v>
      </c>
      <c r="P77" s="192" t="str">
        <f>IFERROR(VLOOKUP(L77,コード表!$B:$G,5,FALSE),"")</f>
        <v>壬生丁</v>
      </c>
      <c r="Q77" s="182" t="str">
        <f>IFERROR(VLOOKUP(L77,コード表!$B:$G,6,FALSE),"")</f>
        <v>ﾐﾌﾞﾃｲ</v>
      </c>
      <c r="R77" s="135" t="str">
        <f>IF(貼り付け用!R77="","",貼り付け用!R77)</f>
        <v>六美281-1</v>
      </c>
      <c r="S77" s="135" t="str">
        <f>IF(貼り付け用!S77="","",貼り付け用!S77)</f>
        <v>ﾑﾂﾐ</v>
      </c>
      <c r="T77" s="135">
        <f>IF(貼り付け用!T77="","",貼り付け用!T77)</f>
        <v>8</v>
      </c>
      <c r="U77" s="192" t="str">
        <f>IFERROR(VLOOKUP(T77,コード表!$I:$K,2,FALSE),"")</f>
        <v>民生部</v>
      </c>
      <c r="V77" s="192" t="str">
        <f>IFERROR(VLOOKUP(T77,コード表!$I:$K,3,FALSE),"")</f>
        <v>こども未来課</v>
      </c>
      <c r="W77" s="135">
        <f>IF(貼り付け用!W77="","",貼り付け用!W77)</f>
        <v>100</v>
      </c>
      <c r="X77" s="182" t="str">
        <f>IFERROR(VLOOKUP(AU77,目的別資産分類変換表!$B$3:$C$16,2,FALSE),"")</f>
        <v>福祉</v>
      </c>
      <c r="Y77" s="136" t="str">
        <f>IF(貼り付け用!Y77="","",貼り付け用!Y77)</f>
        <v xml:space="preserve">行政財産 </v>
      </c>
      <c r="Z77" s="136" t="str">
        <f>IF(貼り付け用!Z77="","",貼り付け用!Z77)</f>
        <v>事業用資産/建物</v>
      </c>
      <c r="AA77" s="136" t="str">
        <f>IF(貼り付け用!AA77="","",貼り付け用!AA77)</f>
        <v>自己資産（リース資産外)</v>
      </c>
      <c r="AB77" s="136" t="str">
        <f>IF(貼り付け用!AB77="","",貼り付け用!AB77)</f>
        <v>売却不可</v>
      </c>
      <c r="AC77" s="135" t="str">
        <f>IF(貼り付け用!AC77="","",貼り付け用!AC77)</f>
        <v/>
      </c>
      <c r="AD77" s="137" t="str">
        <f>IF(貼り付け用!AD77="","",貼り付け用!AD77)</f>
        <v/>
      </c>
      <c r="AE77" s="209">
        <f>IF(貼り付け用!AE77="","",貼り付け用!AE77)</f>
        <v>19890228</v>
      </c>
      <c r="AF77" s="209">
        <f>IF(貼り付け用!AF77="","",貼り付け用!AF77)</f>
        <v>19890228</v>
      </c>
      <c r="AG77" s="138" t="str">
        <f>IF(貼り付け用!AG77="","",貼り付け用!AG77)</f>
        <v>判明</v>
      </c>
      <c r="AH77" s="205">
        <f>IF(貼り付け用!AH77="","",貼り付け用!AH77)</f>
        <v>2940000</v>
      </c>
      <c r="AI77" s="139">
        <f>IF(貼り付け用!AI77="","",貼り付け用!AI77)</f>
        <v>19.440000000000001</v>
      </c>
      <c r="AJ77" s="136" t="str">
        <f>IF(貼り付け用!AJ77="","",貼り付け用!AJ77)</f>
        <v>㎡</v>
      </c>
      <c r="AK77" s="140">
        <f>IF(貼り付け用!AK77="","",貼り付け用!AK77)</f>
        <v>1</v>
      </c>
      <c r="AL77" s="136" t="str">
        <f>IF(貼り付け用!AL77="","",貼り付け用!AL77)</f>
        <v>倉庫・物置</v>
      </c>
      <c r="AM77" s="136" t="str">
        <f>IF(貼り付け用!AM77="","",貼り付け用!AM77)</f>
        <v>木造</v>
      </c>
      <c r="AN77" s="136" t="str">
        <f>IF(貼り付け用!AN77="","",貼り付け用!AN77)</f>
        <v>倉庫</v>
      </c>
      <c r="AO77" s="136" t="str">
        <f>IF(貼り付け用!AO77="","",貼り付け用!AO77)</f>
        <v>木造</v>
      </c>
      <c r="AP77" s="221">
        <f>IFERROR(INDEX(別紙７建物に係る構造・用途別単価!$C$5:$G$9,MATCH(貼り付け用!AN77,別紙７建物に係る構造・用途別単価!$B$5:$B$9,0),MATCH(貼り付け用!AO77,別紙７建物に係る構造・用途別単価!$C$4:$G$4,0)),"")</f>
        <v>60000</v>
      </c>
      <c r="AQ77" s="221">
        <f t="shared" si="2"/>
        <v>1166400</v>
      </c>
      <c r="AR77" s="183">
        <f t="shared" si="3"/>
        <v>2940000</v>
      </c>
      <c r="AS77" s="136" t="str">
        <f>IF(貼り付け用!AS77="","",貼り付け用!AS77)</f>
        <v>一般会計等</v>
      </c>
      <c r="AT77" s="136" t="str">
        <f>IF(貼り付け用!AT77="","",貼り付け用!AT77)</f>
        <v>一般会計</v>
      </c>
      <c r="AU77" s="136" t="str">
        <f>IF(貼り付け用!AU77="","",貼り付け用!AU77)</f>
        <v>民生費</v>
      </c>
      <c r="AV77" s="136" t="str">
        <f>IF(貼り付け用!AV77="","",貼り付け用!AV77)</f>
        <v>児童福祉費</v>
      </c>
      <c r="AW77" s="136" t="str">
        <f>IF(貼り付け用!AW77="","",貼り付け用!AW77)</f>
        <v>児童館費</v>
      </c>
      <c r="AX77" s="216"/>
      <c r="AY77" s="216"/>
      <c r="AZ77" s="216"/>
      <c r="BA77" s="136" t="str">
        <f>IF(貼り付け用!BA77="","",貼り付け用!BA77)</f>
        <v/>
      </c>
      <c r="BB77" s="136" t="str">
        <f>IF(貼り付け用!BB77="","",貼り付け用!BB77)</f>
        <v/>
      </c>
      <c r="BC77" s="136" t="str">
        <f>IF(貼り付け用!BC77="","",貼り付け用!BC77)</f>
        <v>実施済</v>
      </c>
      <c r="BD77" s="136" t="str">
        <f>IF(貼り付け用!BD77="","",貼り付け用!BD77)</f>
        <v>実施済</v>
      </c>
      <c r="BE77" s="183">
        <f>SUMIFS(耐用年数表!$C:$C,耐用年数表!$A:$A,集計用!AL77,耐用年数表!$B:$B,集計用!AM77)</f>
        <v>15</v>
      </c>
    </row>
    <row r="78" spans="4:57" ht="24" hidden="1" customHeight="1">
      <c r="D78" s="194"/>
      <c r="E78" s="135"/>
      <c r="F78" s="136" t="str">
        <f>IF(貼り付け用!F78="","",貼り付け用!F78)</f>
        <v>壬生町こども発達支援センタードリームキッズ</v>
      </c>
      <c r="G78" s="136" t="str">
        <f>IF(貼り付け用!G78="","",貼り付け用!G78)</f>
        <v>建物台帳</v>
      </c>
      <c r="H78" s="215" t="str">
        <f>IF(貼り付け用!H78="","",貼り付け用!H78)</f>
        <v>60015-1</v>
      </c>
      <c r="I78" s="215" t="str">
        <f>IF(貼り付け用!I78="","",貼り付け用!I78)</f>
        <v/>
      </c>
      <c r="J78" s="215" t="str">
        <f>IF(貼り付け用!J78="","",貼り付け用!J78)</f>
        <v>園舎</v>
      </c>
      <c r="K78" s="135" t="str">
        <f>IF(貼り付け用!K78="","",貼り付け用!K78)</f>
        <v>ｴﾝｼｬ</v>
      </c>
      <c r="L78" s="144">
        <f>IF(貼り付け用!L78="","",貼り付け用!L78)</f>
        <v>28</v>
      </c>
      <c r="M78" s="192">
        <f>IFERROR(VLOOKUP(L78,コード表!$B:$G,2,FALSE),"")</f>
        <v>3210216</v>
      </c>
      <c r="N78" s="192" t="str">
        <f>IFERROR(VLOOKUP(L78,コード表!$B:$G,3,FALSE),"")</f>
        <v>下都賀郡壬生町</v>
      </c>
      <c r="O78" s="192" t="str">
        <f>IFERROR(VLOOKUP(L78,コード表!$B:$G,4,FALSE),"")</f>
        <v>ｼﾓﾂｶﾞｸﾞﾝﾐﾌﾞﾏﾁ</v>
      </c>
      <c r="P78" s="192" t="str">
        <f>IFERROR(VLOOKUP(L78,コード表!$B:$G,5,FALSE),"")</f>
        <v>壬生丁</v>
      </c>
      <c r="Q78" s="182" t="str">
        <f>IFERROR(VLOOKUP(L78,コード表!$B:$G,6,FALSE),"")</f>
        <v>ﾐﾌﾞﾃｲ</v>
      </c>
      <c r="R78" s="135" t="str">
        <f>IF(貼り付け用!R78="","",貼り付け用!R78)</f>
        <v>六美232-3</v>
      </c>
      <c r="S78" s="135" t="str">
        <f>IF(貼り付け用!S78="","",貼り付け用!S78)</f>
        <v>ﾑﾂﾐ</v>
      </c>
      <c r="T78" s="135">
        <f>IF(貼り付け用!T78="","",貼り付け用!T78)</f>
        <v>8</v>
      </c>
      <c r="U78" s="192" t="str">
        <f>IFERROR(VLOOKUP(T78,コード表!$I:$K,2,FALSE),"")</f>
        <v>民生部</v>
      </c>
      <c r="V78" s="192" t="str">
        <f>IFERROR(VLOOKUP(T78,コード表!$I:$K,3,FALSE),"")</f>
        <v>こども未来課</v>
      </c>
      <c r="W78" s="135">
        <f>IF(貼り付け用!W78="","",貼り付け用!W78)</f>
        <v>100</v>
      </c>
      <c r="X78" s="182" t="str">
        <f>IFERROR(VLOOKUP(AU78,目的別資産分類変換表!$B$3:$C$16,2,FALSE),"")</f>
        <v>福祉</v>
      </c>
      <c r="Y78" s="136" t="str">
        <f>IF(貼り付け用!Y78="","",貼り付け用!Y78)</f>
        <v xml:space="preserve">行政財産 </v>
      </c>
      <c r="Z78" s="136" t="str">
        <f>IF(貼り付け用!Z78="","",貼り付け用!Z78)</f>
        <v>事業用資産/建物</v>
      </c>
      <c r="AA78" s="136" t="str">
        <f>IF(貼り付け用!AA78="","",貼り付け用!AA78)</f>
        <v>自己資産（リース資産外)</v>
      </c>
      <c r="AB78" s="136" t="str">
        <f>IF(貼り付け用!AB78="","",貼り付け用!AB78)</f>
        <v>売却不可</v>
      </c>
      <c r="AC78" s="135" t="str">
        <f>IF(貼り付け用!AC78="","",貼り付け用!AC78)</f>
        <v/>
      </c>
      <c r="AD78" s="137" t="str">
        <f>IF(貼り付け用!AD78="","",貼り付け用!AD78)</f>
        <v/>
      </c>
      <c r="AE78" s="209">
        <f>IF(貼り付け用!AE78="","",貼り付け用!AE78)</f>
        <v>20030222</v>
      </c>
      <c r="AF78" s="209">
        <f>IF(貼り付け用!AF78="","",貼り付け用!AF78)</f>
        <v>20030222</v>
      </c>
      <c r="AG78" s="138" t="str">
        <f>IF(貼り付け用!AG78="","",貼り付け用!AG78)</f>
        <v>判明</v>
      </c>
      <c r="AH78" s="205">
        <f>IF(貼り付け用!AH78="","",貼り付け用!AH78)</f>
        <v>129727500</v>
      </c>
      <c r="AI78" s="139">
        <f>IF(貼り付け用!AI78="","",貼り付け用!AI78)</f>
        <v>493</v>
      </c>
      <c r="AJ78" s="136" t="str">
        <f>IF(貼り付け用!AJ78="","",貼り付け用!AJ78)</f>
        <v>㎡</v>
      </c>
      <c r="AK78" s="140">
        <f>IF(貼り付け用!AK78="","",貼り付け用!AK78)</f>
        <v>1</v>
      </c>
      <c r="AL78" s="136" t="str">
        <f>IF(貼り付け用!AL78="","",貼り付け用!AL78)</f>
        <v>校舎・園舎</v>
      </c>
      <c r="AM78" s="136" t="str">
        <f>IF(貼り付け用!AM78="","",貼り付け用!AM78)</f>
        <v>鉄骨造</v>
      </c>
      <c r="AN78" s="136" t="str">
        <f>IF(貼り付け用!AN78="","",貼り付け用!AN78)</f>
        <v>校舎</v>
      </c>
      <c r="AO78" s="136" t="str">
        <f>IF(貼り付け用!AO78="","",貼り付け用!AO78)</f>
        <v>鉄骨造</v>
      </c>
      <c r="AP78" s="221">
        <f>IFERROR(INDEX(別紙７建物に係る構造・用途別単価!$C$5:$G$9,MATCH(貼り付け用!AN78,別紙７建物に係る構造・用途別単価!$B$5:$B$9,0),MATCH(貼り付け用!AO78,別紙７建物に係る構造・用途別単価!$C$4:$G$4,0)),"")</f>
        <v>80000</v>
      </c>
      <c r="AQ78" s="221">
        <f t="shared" si="2"/>
        <v>39440000</v>
      </c>
      <c r="AR78" s="183">
        <f t="shared" si="3"/>
        <v>129727500</v>
      </c>
      <c r="AS78" s="136" t="str">
        <f>IF(貼り付け用!AS78="","",貼り付け用!AS78)</f>
        <v>一般会計等</v>
      </c>
      <c r="AT78" s="136" t="str">
        <f>IF(貼り付け用!AT78="","",貼り付け用!AT78)</f>
        <v>一般会計</v>
      </c>
      <c r="AU78" s="136" t="str">
        <f>IF(貼り付け用!AU78="","",貼り付け用!AU78)</f>
        <v>民生費</v>
      </c>
      <c r="AV78" s="136" t="str">
        <f>IF(貼り付け用!AV78="","",貼り付け用!AV78)</f>
        <v>児童福祉費</v>
      </c>
      <c r="AW78" s="136" t="str">
        <f>IF(貼り付け用!AW78="","",貼り付け用!AW78)</f>
        <v>障害児通園ホーム費</v>
      </c>
      <c r="AX78" s="216"/>
      <c r="AY78" s="216"/>
      <c r="AZ78" s="216"/>
      <c r="BA78" s="136" t="str">
        <f>IF(貼り付け用!BA78="","",貼り付け用!BA78)</f>
        <v/>
      </c>
      <c r="BB78" s="136" t="str">
        <f>IF(貼り付け用!BB78="","",貼り付け用!BB78)</f>
        <v/>
      </c>
      <c r="BC78" s="136" t="str">
        <f>IF(貼り付け用!BC78="","",貼り付け用!BC78)</f>
        <v>未実施</v>
      </c>
      <c r="BD78" s="136" t="str">
        <f>IF(貼り付け用!BD78="","",貼り付け用!BD78)</f>
        <v>未実施</v>
      </c>
      <c r="BE78" s="183">
        <f>SUMIFS(耐用年数表!$C:$C,耐用年数表!$A:$A,集計用!AL78,耐用年数表!$B:$B,集計用!AM78)</f>
        <v>34</v>
      </c>
    </row>
    <row r="79" spans="4:57" ht="24" customHeight="1">
      <c r="D79" s="194"/>
      <c r="E79" s="135"/>
      <c r="F79" s="136" t="str">
        <f>IF(貼り付け用!F79="","",貼り付け用!F79)</f>
        <v>壬生町立壬生東小学校</v>
      </c>
      <c r="G79" s="136" t="str">
        <f>IF(貼り付け用!G79="","",貼り付け用!G79)</f>
        <v>建物台帳</v>
      </c>
      <c r="H79" s="215" t="str">
        <f>IF(貼り付け用!H79="","",貼り付け用!H79)</f>
        <v>20006-2</v>
      </c>
      <c r="I79" s="215" t="str">
        <f>IF(貼り付け用!I79="","",貼り付け用!I79)</f>
        <v/>
      </c>
      <c r="J79" s="215" t="str">
        <f>IF(貼り付け用!J79="","",貼り付け用!J79)</f>
        <v>放課後児童クラブ用教室</v>
      </c>
      <c r="K79" s="135" t="str">
        <f>IF(貼り付け用!K79="","",貼り付け用!K79)</f>
        <v>ﾎｳｶｺﾞｼﾞﾄﾞｳｸﾗﾌﾞﾖｳｷｮｳｼﾂ</v>
      </c>
      <c r="L79" s="144">
        <f>IF(貼り付け用!L79="","",貼り付け用!L79)</f>
        <v>4</v>
      </c>
      <c r="M79" s="192">
        <f>IFERROR(VLOOKUP(L79,コード表!$B:$G,2,FALSE),"")</f>
        <v>3210218</v>
      </c>
      <c r="N79" s="192" t="str">
        <f>IFERROR(VLOOKUP(L79,コード表!$B:$G,3,FALSE),"")</f>
        <v>下都賀郡壬生町</v>
      </c>
      <c r="O79" s="192" t="str">
        <f>IFERROR(VLOOKUP(L79,コード表!$B:$G,4,FALSE),"")</f>
        <v>ｼﾓﾂｶﾞｸﾞﾝﾐﾌﾞﾏﾁ</v>
      </c>
      <c r="P79" s="192" t="str">
        <f>IFERROR(VLOOKUP(L79,コード表!$B:$G,5,FALSE),"")</f>
        <v>落合</v>
      </c>
      <c r="Q79" s="182" t="str">
        <f>IFERROR(VLOOKUP(L79,コード表!$B:$G,6,FALSE),"")</f>
        <v>ｵﾁｱｲ</v>
      </c>
      <c r="R79" s="135" t="str">
        <f>IF(貼り付け用!R79="","",貼り付け用!R79)</f>
        <v>三丁目5-3</v>
      </c>
      <c r="S79" s="135" t="str">
        <f>IF(貼り付け用!S79="","",貼り付け用!S79)</f>
        <v/>
      </c>
      <c r="T79" s="135">
        <f>IF(貼り付け用!T79="","",貼り付け用!T79)</f>
        <v>8</v>
      </c>
      <c r="U79" s="192" t="str">
        <f>IFERROR(VLOOKUP(T79,コード表!$I:$K,2,FALSE),"")</f>
        <v>民生部</v>
      </c>
      <c r="V79" s="192" t="str">
        <f>IFERROR(VLOOKUP(T79,コード表!$I:$K,3,FALSE),"")</f>
        <v>こども未来課</v>
      </c>
      <c r="W79" s="135">
        <f>IF(貼り付け用!W79="","",貼り付け用!W79)</f>
        <v>100</v>
      </c>
      <c r="X79" s="182" t="str">
        <f>IFERROR(VLOOKUP(AU79,目的別資産分類変換表!$B$3:$C$16,2,FALSE),"")</f>
        <v>福祉</v>
      </c>
      <c r="Y79" s="136" t="str">
        <f>IF(貼り付け用!Y79="","",貼り付け用!Y79)</f>
        <v xml:space="preserve">行政財産 </v>
      </c>
      <c r="Z79" s="136" t="str">
        <f>IF(貼り付け用!Z79="","",貼り付け用!Z79)</f>
        <v>事業用資産/建物</v>
      </c>
      <c r="AA79" s="136" t="str">
        <f>IF(貼り付け用!AA79="","",貼り付け用!AA79)</f>
        <v>自己資産（リース資産外)</v>
      </c>
      <c r="AB79" s="136" t="str">
        <f>IF(貼り付け用!AB79="","",貼り付け用!AB79)</f>
        <v>売却不可</v>
      </c>
      <c r="AC79" s="135" t="str">
        <f>IF(貼り付け用!AC79="","",貼り付け用!AC79)</f>
        <v/>
      </c>
      <c r="AD79" s="137" t="str">
        <f>IF(貼り付け用!AD79="","",貼り付け用!AD79)</f>
        <v/>
      </c>
      <c r="AE79" s="209">
        <f>IF(貼り付け用!AE79="","",貼り付け用!AE79)</f>
        <v>19740331</v>
      </c>
      <c r="AF79" s="209">
        <f>IF(貼り付け用!AF79="","",貼り付け用!AF79)</f>
        <v>19740331</v>
      </c>
      <c r="AG79" s="138" t="str">
        <f>IF(貼り付け用!AG79="","",貼り付け用!AG79)</f>
        <v>不明</v>
      </c>
      <c r="AH79" s="205" t="str">
        <f>IF(貼り付け用!AH79="","",貼り付け用!AH79)</f>
        <v/>
      </c>
      <c r="AI79" s="139">
        <f>IF(貼り付け用!AI79="","",貼り付け用!AI79)</f>
        <v>66</v>
      </c>
      <c r="AJ79" s="136" t="str">
        <f>IF(貼り付け用!AJ79="","",貼り付け用!AJ79)</f>
        <v>㎡</v>
      </c>
      <c r="AK79" s="140">
        <f>IF(貼り付け用!AK79="","",貼り付け用!AK79)</f>
        <v>3</v>
      </c>
      <c r="AL79" s="136" t="str">
        <f>IF(貼り付け用!AL79="","",貼り付け用!AL79)</f>
        <v>校舎・園舎</v>
      </c>
      <c r="AM79" s="136" t="str">
        <f>IF(貼り付け用!AM79="","",貼り付け用!AM79)</f>
        <v>鉄筋コンクリート</v>
      </c>
      <c r="AN79" s="136" t="str">
        <f>IF(貼り付け用!AN79="","",貼り付け用!AN79)</f>
        <v>校舎</v>
      </c>
      <c r="AO79" s="136" t="str">
        <f>IF(貼り付け用!AO79="","",貼り付け用!AO79)</f>
        <v>鉄筋コンクリート造</v>
      </c>
      <c r="AP79" s="221">
        <f>IFERROR(INDEX(別紙７建物に係る構造・用途別単価!$C$5:$G$9,MATCH(貼り付け用!AN79,別紙７建物に係る構造・用途別単価!$B$5:$B$9,0),MATCH(貼り付け用!AO79,別紙７建物に係る構造・用途別単価!$C$4:$G$4,0)),"")</f>
        <v>135000</v>
      </c>
      <c r="AQ79" s="221">
        <f t="shared" si="2"/>
        <v>8910000</v>
      </c>
      <c r="AR79" s="183">
        <f t="shared" si="3"/>
        <v>8910000</v>
      </c>
      <c r="AS79" s="136" t="str">
        <f>IF(貼り付け用!AS79="","",貼り付け用!AS79)</f>
        <v>一般会計等</v>
      </c>
      <c r="AT79" s="136" t="str">
        <f>IF(貼り付け用!AT79="","",貼り付け用!AT79)</f>
        <v>一般会計</v>
      </c>
      <c r="AU79" s="136" t="str">
        <f>IF(貼り付け用!AU79="","",貼り付け用!AU79)</f>
        <v>民生費</v>
      </c>
      <c r="AV79" s="136" t="str">
        <f>IF(貼り付け用!AV79="","",貼り付け用!AV79)</f>
        <v>児童福祉費</v>
      </c>
      <c r="AW79" s="136" t="str">
        <f>IF(貼り付け用!AW79="","",貼り付け用!AW79)</f>
        <v>児童福祉総務費</v>
      </c>
      <c r="AX79" s="216"/>
      <c r="AY79" s="216"/>
      <c r="AZ79" s="216"/>
      <c r="BA79" s="136" t="str">
        <f>IF(貼り付け用!BA79="","",貼り付け用!BA79)</f>
        <v/>
      </c>
      <c r="BB79" s="136" t="str">
        <f>IF(貼り付け用!BB79="","",貼り付け用!BB79)</f>
        <v/>
      </c>
      <c r="BC79" s="136" t="str">
        <f>IF(貼り付け用!BC79="","",貼り付け用!BC79)</f>
        <v>実施済</v>
      </c>
      <c r="BD79" s="136" t="str">
        <f>IF(貼り付け用!BD79="","",貼り付け用!BD79)</f>
        <v>実施済</v>
      </c>
      <c r="BE79" s="183">
        <f>SUMIFS(耐用年数表!$C:$C,耐用年数表!$A:$A,集計用!AL79,耐用年数表!$B:$B,集計用!AM79)</f>
        <v>47</v>
      </c>
    </row>
    <row r="80" spans="4:57" ht="24" customHeight="1">
      <c r="D80" s="194"/>
      <c r="E80" s="135"/>
      <c r="F80" s="136" t="str">
        <f>IF(貼り付け用!F80="","",貼り付け用!F80)</f>
        <v>壬生町立壬生小学校</v>
      </c>
      <c r="G80" s="136" t="str">
        <f>IF(貼り付け用!G80="","",貼り付け用!G80)</f>
        <v>建物台帳</v>
      </c>
      <c r="H80" s="215" t="str">
        <f>IF(貼り付け用!H80="","",貼り付け用!H80)</f>
        <v>20005-2</v>
      </c>
      <c r="I80" s="215" t="str">
        <f>IF(貼り付け用!I80="","",貼り付け用!I80)</f>
        <v/>
      </c>
      <c r="J80" s="215" t="str">
        <f>IF(貼り付け用!J80="","",貼り付け用!J80)</f>
        <v>放課後児童クラブ用教室</v>
      </c>
      <c r="K80" s="135" t="str">
        <f>IF(貼り付け用!K80="","",貼り付け用!K80)</f>
        <v>ﾎｳｶｺﾞｼﾞﾄﾞｳｸﾗﾌﾞﾖｳｷｮｳｼﾂ</v>
      </c>
      <c r="L80" s="144">
        <f>IF(貼り付け用!L80="","",貼り付け用!L80)</f>
        <v>24</v>
      </c>
      <c r="M80" s="192">
        <f>IFERROR(VLOOKUP(L80,コード表!$B:$G,2,FALSE),"")</f>
        <v>3210225</v>
      </c>
      <c r="N80" s="192" t="str">
        <f>IFERROR(VLOOKUP(L80,コード表!$B:$G,3,FALSE),"")</f>
        <v>下都賀郡壬生町</v>
      </c>
      <c r="O80" s="192" t="str">
        <f>IFERROR(VLOOKUP(L80,コード表!$B:$G,4,FALSE),"")</f>
        <v>ｼﾓﾂｶﾞｸﾞﾝﾐﾌﾞﾏﾁ</v>
      </c>
      <c r="P80" s="192" t="str">
        <f>IFERROR(VLOOKUP(L80,コード表!$B:$G,5,FALSE),"")</f>
        <v>本丸</v>
      </c>
      <c r="Q80" s="182" t="str">
        <f>IFERROR(VLOOKUP(L80,コード表!$B:$G,6,FALSE),"")</f>
        <v>ﾎﾝﾏﾙ</v>
      </c>
      <c r="R80" s="135" t="str">
        <f>IF(貼り付け用!R80="","",貼り付け用!R80)</f>
        <v>二丁目1663-2</v>
      </c>
      <c r="S80" s="135" t="str">
        <f>IF(貼り付け用!S80="","",貼り付け用!S80)</f>
        <v/>
      </c>
      <c r="T80" s="135">
        <f>IF(貼り付け用!T80="","",貼り付け用!T80)</f>
        <v>8</v>
      </c>
      <c r="U80" s="192" t="str">
        <f>IFERROR(VLOOKUP(T80,コード表!$I:$K,2,FALSE),"")</f>
        <v>民生部</v>
      </c>
      <c r="V80" s="192" t="str">
        <f>IFERROR(VLOOKUP(T80,コード表!$I:$K,3,FALSE),"")</f>
        <v>こども未来課</v>
      </c>
      <c r="W80" s="135">
        <f>IF(貼り付け用!W80="","",貼り付け用!W80)</f>
        <v>100</v>
      </c>
      <c r="X80" s="182" t="str">
        <f>IFERROR(VLOOKUP(AU80,目的別資産分類変換表!$B$3:$C$16,2,FALSE),"")</f>
        <v>福祉</v>
      </c>
      <c r="Y80" s="136" t="str">
        <f>IF(貼り付け用!Y80="","",貼り付け用!Y80)</f>
        <v xml:space="preserve">行政財産 </v>
      </c>
      <c r="Z80" s="136" t="str">
        <f>IF(貼り付け用!Z80="","",貼り付け用!Z80)</f>
        <v>事業用資産/建物</v>
      </c>
      <c r="AA80" s="136" t="str">
        <f>IF(貼り付け用!AA80="","",貼り付け用!AA80)</f>
        <v>自己資産（リース資産外)</v>
      </c>
      <c r="AB80" s="136" t="str">
        <f>IF(貼り付け用!AB80="","",貼り付け用!AB80)</f>
        <v>売却不可</v>
      </c>
      <c r="AC80" s="135" t="str">
        <f>IF(貼り付け用!AC80="","",貼り付け用!AC80)</f>
        <v/>
      </c>
      <c r="AD80" s="137" t="str">
        <f>IF(貼り付け用!AD80="","",貼り付け用!AD80)</f>
        <v/>
      </c>
      <c r="AE80" s="209">
        <f>IF(貼り付け用!AE80="","",貼り付け用!AE80)</f>
        <v>19890310</v>
      </c>
      <c r="AF80" s="209">
        <f>IF(貼り付け用!AF80="","",貼り付け用!AF80)</f>
        <v>19890310</v>
      </c>
      <c r="AG80" s="138" t="str">
        <f>IF(貼り付け用!AG80="","",貼り付け用!AG80)</f>
        <v>判明</v>
      </c>
      <c r="AH80" s="205">
        <f>IF(貼り付け用!AH80="","",貼り付け用!AH80)</f>
        <v>687785000</v>
      </c>
      <c r="AI80" s="139">
        <f>IF(貼り付け用!AI80="","",貼り付け用!AI80)</f>
        <v>64</v>
      </c>
      <c r="AJ80" s="136" t="str">
        <f>IF(貼り付け用!AJ80="","",貼り付け用!AJ80)</f>
        <v>㎡</v>
      </c>
      <c r="AK80" s="140">
        <f>IF(貼り付け用!AK80="","",貼り付け用!AK80)</f>
        <v>3</v>
      </c>
      <c r="AL80" s="136" t="str">
        <f>IF(貼り付け用!AL80="","",貼り付け用!AL80)</f>
        <v>校舎・園舎</v>
      </c>
      <c r="AM80" s="136" t="str">
        <f>IF(貼り付け用!AM80="","",貼り付け用!AM80)</f>
        <v>鉄筋コンクリート</v>
      </c>
      <c r="AN80" s="136" t="str">
        <f>IF(貼り付け用!AN80="","",貼り付け用!AN80)</f>
        <v>校舎</v>
      </c>
      <c r="AO80" s="136" t="str">
        <f>IF(貼り付け用!AO80="","",貼り付け用!AO80)</f>
        <v>鉄筋コンクリート造</v>
      </c>
      <c r="AP80" s="221">
        <f>IFERROR(INDEX(別紙７建物に係る構造・用途別単価!$C$5:$G$9,MATCH(貼り付け用!AN80,別紙７建物に係る構造・用途別単価!$B$5:$B$9,0),MATCH(貼り付け用!AO80,別紙７建物に係る構造・用途別単価!$C$4:$G$4,0)),"")</f>
        <v>135000</v>
      </c>
      <c r="AQ80" s="221">
        <f t="shared" si="2"/>
        <v>8640000</v>
      </c>
      <c r="AR80" s="183">
        <f t="shared" si="3"/>
        <v>687785000</v>
      </c>
      <c r="AS80" s="136" t="str">
        <f>IF(貼り付け用!AS80="","",貼り付け用!AS80)</f>
        <v>一般会計等</v>
      </c>
      <c r="AT80" s="136" t="str">
        <f>IF(貼り付け用!AT80="","",貼り付け用!AT80)</f>
        <v>一般会計</v>
      </c>
      <c r="AU80" s="136" t="str">
        <f>IF(貼り付け用!AU80="","",貼り付け用!AU80)</f>
        <v>民生費</v>
      </c>
      <c r="AV80" s="136" t="str">
        <f>IF(貼り付け用!AV80="","",貼り付け用!AV80)</f>
        <v>児童福祉費</v>
      </c>
      <c r="AW80" s="136" t="str">
        <f>IF(貼り付け用!AW80="","",貼り付け用!AW80)</f>
        <v>児童福祉総務費</v>
      </c>
      <c r="AX80" s="216"/>
      <c r="AY80" s="216"/>
      <c r="AZ80" s="216"/>
      <c r="BA80" s="136" t="str">
        <f>IF(貼り付け用!BA80="","",貼り付け用!BA80)</f>
        <v/>
      </c>
      <c r="BB80" s="136" t="str">
        <f>IF(貼り付け用!BB80="","",貼り付け用!BB80)</f>
        <v/>
      </c>
      <c r="BC80" s="136" t="str">
        <f>IF(貼り付け用!BC80="","",貼り付け用!BC80)</f>
        <v>実施済</v>
      </c>
      <c r="BD80" s="136" t="str">
        <f>IF(貼り付け用!BD80="","",貼り付け用!BD80)</f>
        <v>実施済</v>
      </c>
      <c r="BE80" s="183">
        <f>SUMIFS(耐用年数表!$C:$C,耐用年数表!$A:$A,集計用!AL80,耐用年数表!$B:$B,集計用!AM80)</f>
        <v>47</v>
      </c>
    </row>
    <row r="81" spans="4:57" ht="24" customHeight="1">
      <c r="D81" s="194"/>
      <c r="E81" s="135"/>
      <c r="F81" s="136" t="str">
        <f>IF(貼り付け用!F81="","",貼り付け用!F81)</f>
        <v>壬生町立安塚小学校</v>
      </c>
      <c r="G81" s="136" t="str">
        <f>IF(貼り付け用!G81="","",貼り付け用!G81)</f>
        <v>建物台帳</v>
      </c>
      <c r="H81" s="215" t="str">
        <f>IF(貼り付け用!H81="","",貼り付け用!H81)</f>
        <v>20008-2</v>
      </c>
      <c r="I81" s="215" t="str">
        <f>IF(貼り付け用!I81="","",貼り付け用!I81)</f>
        <v/>
      </c>
      <c r="J81" s="215" t="str">
        <f>IF(貼り付け用!J81="","",貼り付け用!J81)</f>
        <v>放課後児童クラブ用教室</v>
      </c>
      <c r="K81" s="135" t="str">
        <f>IF(貼り付け用!K81="","",貼り付け用!K81)</f>
        <v>ﾎｳｶｺﾞｼﾞﾄﾞｳｸﾗﾌﾞﾖｳｷｮｳｼﾂ</v>
      </c>
      <c r="L81" s="144">
        <f>IF(貼り付け用!L81="","",貼り付け用!L81)</f>
        <v>31</v>
      </c>
      <c r="M81" s="192">
        <f>IFERROR(VLOOKUP(L81,コード表!$B:$G,2,FALSE),"")</f>
        <v>3210201</v>
      </c>
      <c r="N81" s="192" t="str">
        <f>IFERROR(VLOOKUP(L81,コード表!$B:$G,3,FALSE),"")</f>
        <v>下都賀郡壬生町</v>
      </c>
      <c r="O81" s="192" t="str">
        <f>IFERROR(VLOOKUP(L81,コード表!$B:$G,4,FALSE),"")</f>
        <v>ｼﾓﾂｶﾞｸﾞﾝﾐﾌﾞﾏﾁ</v>
      </c>
      <c r="P81" s="192" t="str">
        <f>IFERROR(VLOOKUP(L81,コード表!$B:$G,5,FALSE),"")</f>
        <v>安塚</v>
      </c>
      <c r="Q81" s="182" t="str">
        <f>IFERROR(VLOOKUP(L81,コード表!$B:$G,6,FALSE),"")</f>
        <v>ﾔｽﾂﾞｶ</v>
      </c>
      <c r="R81" s="135" t="str">
        <f>IF(貼り付け用!R81="","",貼り付け用!R81)</f>
        <v>鹿島原2078-1</v>
      </c>
      <c r="S81" s="135" t="str">
        <f>IF(貼り付け用!S81="","",貼り付け用!S81)</f>
        <v/>
      </c>
      <c r="T81" s="135">
        <f>IF(貼り付け用!T81="","",貼り付け用!T81)</f>
        <v>8</v>
      </c>
      <c r="U81" s="192" t="str">
        <f>IFERROR(VLOOKUP(T81,コード表!$I:$K,2,FALSE),"")</f>
        <v>民生部</v>
      </c>
      <c r="V81" s="192" t="str">
        <f>IFERROR(VLOOKUP(T81,コード表!$I:$K,3,FALSE),"")</f>
        <v>こども未来課</v>
      </c>
      <c r="W81" s="135">
        <f>IF(貼り付け用!W81="","",貼り付け用!W81)</f>
        <v>100</v>
      </c>
      <c r="X81" s="182" t="str">
        <f>IFERROR(VLOOKUP(AU81,目的別資産分類変換表!$B$3:$C$16,2,FALSE),"")</f>
        <v>福祉</v>
      </c>
      <c r="Y81" s="136" t="str">
        <f>IF(貼り付け用!Y81="","",貼り付け用!Y81)</f>
        <v xml:space="preserve">行政財産 </v>
      </c>
      <c r="Z81" s="136" t="str">
        <f>IF(貼り付け用!Z81="","",貼り付け用!Z81)</f>
        <v>事業用資産/建物</v>
      </c>
      <c r="AA81" s="136" t="str">
        <f>IF(貼り付け用!AA81="","",貼り付け用!AA81)</f>
        <v>自己資産（リース資産外)</v>
      </c>
      <c r="AB81" s="136" t="str">
        <f>IF(貼り付け用!AB81="","",貼り付け用!AB81)</f>
        <v>売却不可</v>
      </c>
      <c r="AC81" s="135" t="str">
        <f>IF(貼り付け用!AC81="","",貼り付け用!AC81)</f>
        <v/>
      </c>
      <c r="AD81" s="137" t="str">
        <f>IF(貼り付け用!AD81="","",貼り付け用!AD81)</f>
        <v/>
      </c>
      <c r="AE81" s="209">
        <f>IF(貼り付け用!AE81="","",貼り付け用!AE81)</f>
        <v>19750331</v>
      </c>
      <c r="AF81" s="209">
        <f>IF(貼り付け用!AF81="","",貼り付け用!AF81)</f>
        <v>19750331</v>
      </c>
      <c r="AG81" s="138" t="str">
        <f>IF(貼り付け用!AG81="","",貼り付け用!AG81)</f>
        <v>不明</v>
      </c>
      <c r="AH81" s="205" t="str">
        <f>IF(貼り付け用!AH81="","",貼り付け用!AH81)</f>
        <v/>
      </c>
      <c r="AI81" s="139">
        <f>IF(貼り付け用!AI81="","",貼り付け用!AI81)</f>
        <v>64</v>
      </c>
      <c r="AJ81" s="136" t="str">
        <f>IF(貼り付け用!AJ81="","",貼り付け用!AJ81)</f>
        <v>㎡</v>
      </c>
      <c r="AK81" s="140">
        <f>IF(貼り付け用!AK81="","",貼り付け用!AK81)</f>
        <v>3</v>
      </c>
      <c r="AL81" s="136" t="str">
        <f>IF(貼り付け用!AL81="","",貼り付け用!AL81)</f>
        <v>校舎・園舎</v>
      </c>
      <c r="AM81" s="136" t="str">
        <f>IF(貼り付け用!AM81="","",貼り付け用!AM81)</f>
        <v>鉄筋コンクリート</v>
      </c>
      <c r="AN81" s="136" t="str">
        <f>IF(貼り付け用!AN81="","",貼り付け用!AN81)</f>
        <v>校舎</v>
      </c>
      <c r="AO81" s="136" t="str">
        <f>IF(貼り付け用!AO81="","",貼り付け用!AO81)</f>
        <v>鉄筋コンクリート造</v>
      </c>
      <c r="AP81" s="221">
        <f>IFERROR(INDEX(別紙７建物に係る構造・用途別単価!$C$5:$G$9,MATCH(貼り付け用!AN81,別紙７建物に係る構造・用途別単価!$B$5:$B$9,0),MATCH(貼り付け用!AO81,別紙７建物に係る構造・用途別単価!$C$4:$G$4,0)),"")</f>
        <v>135000</v>
      </c>
      <c r="AQ81" s="221">
        <f t="shared" si="2"/>
        <v>8640000</v>
      </c>
      <c r="AR81" s="183">
        <f t="shared" si="3"/>
        <v>8640000</v>
      </c>
      <c r="AS81" s="136" t="str">
        <f>IF(貼り付け用!AS81="","",貼り付け用!AS81)</f>
        <v>一般会計等</v>
      </c>
      <c r="AT81" s="136" t="str">
        <f>IF(貼り付け用!AT81="","",貼り付け用!AT81)</f>
        <v>一般会計</v>
      </c>
      <c r="AU81" s="136" t="str">
        <f>IF(貼り付け用!AU81="","",貼り付け用!AU81)</f>
        <v>民生費</v>
      </c>
      <c r="AV81" s="136" t="str">
        <f>IF(貼り付け用!AV81="","",貼り付け用!AV81)</f>
        <v>児童福祉費</v>
      </c>
      <c r="AW81" s="136" t="str">
        <f>IF(貼り付け用!AW81="","",貼り付け用!AW81)</f>
        <v>児童福祉総務費</v>
      </c>
      <c r="AX81" s="216"/>
      <c r="AY81" s="216"/>
      <c r="AZ81" s="216"/>
      <c r="BA81" s="136" t="str">
        <f>IF(貼り付け用!BA81="","",貼り付け用!BA81)</f>
        <v/>
      </c>
      <c r="BB81" s="136" t="str">
        <f>IF(貼り付け用!BB81="","",貼り付け用!BB81)</f>
        <v/>
      </c>
      <c r="BC81" s="136" t="str">
        <f>IF(貼り付け用!BC81="","",貼り付け用!BC81)</f>
        <v>実施済</v>
      </c>
      <c r="BD81" s="136" t="str">
        <f>IF(貼り付け用!BD81="","",貼り付け用!BD81)</f>
        <v>実施済</v>
      </c>
      <c r="BE81" s="183">
        <f>SUMIFS(耐用年数表!$C:$C,耐用年数表!$A:$A,集計用!AL81,耐用年数表!$B:$B,集計用!AM81)</f>
        <v>47</v>
      </c>
    </row>
    <row r="82" spans="4:57" ht="24" customHeight="1">
      <c r="D82" s="194"/>
      <c r="E82" s="135"/>
      <c r="F82" s="136" t="str">
        <f>IF(貼り付け用!F82="","",貼り付け用!F82)</f>
        <v>壬生町立睦小学校</v>
      </c>
      <c r="G82" s="136" t="str">
        <f>IF(貼り付け用!G82="","",貼り付け用!G82)</f>
        <v>建物台帳</v>
      </c>
      <c r="H82" s="215" t="str">
        <f>IF(貼り付け用!H82="","",貼り付け用!H82)</f>
        <v>20007-2</v>
      </c>
      <c r="I82" s="215" t="str">
        <f>IF(貼り付け用!I82="","",貼り付け用!I82)</f>
        <v/>
      </c>
      <c r="J82" s="215" t="str">
        <f>IF(貼り付け用!J82="","",貼り付け用!J82)</f>
        <v>放課後児童クラブ用教室</v>
      </c>
      <c r="K82" s="135" t="str">
        <f>IF(貼り付け用!K82="","",貼り付け用!K82)</f>
        <v>ﾎｳｶｺﾞｼﾞﾄﾞｳｸﾗﾌﾞﾖｳｷｮｳｼﾂ</v>
      </c>
      <c r="L82" s="144">
        <f>IF(貼り付け用!L82="","",貼り付け用!L82)</f>
        <v>28</v>
      </c>
      <c r="M82" s="192">
        <f>IFERROR(VLOOKUP(L82,コード表!$B:$G,2,FALSE),"")</f>
        <v>3210216</v>
      </c>
      <c r="N82" s="192" t="str">
        <f>IFERROR(VLOOKUP(L82,コード表!$B:$G,3,FALSE),"")</f>
        <v>下都賀郡壬生町</v>
      </c>
      <c r="O82" s="192" t="str">
        <f>IFERROR(VLOOKUP(L82,コード表!$B:$G,4,FALSE),"")</f>
        <v>ｼﾓﾂｶﾞｸﾞﾝﾐﾌﾞﾏﾁ</v>
      </c>
      <c r="P82" s="192" t="str">
        <f>IFERROR(VLOOKUP(L82,コード表!$B:$G,5,FALSE),"")</f>
        <v>壬生丁</v>
      </c>
      <c r="Q82" s="182" t="str">
        <f>IFERROR(VLOOKUP(L82,コード表!$B:$G,6,FALSE),"")</f>
        <v>ﾐﾌﾞﾃｲ</v>
      </c>
      <c r="R82" s="135" t="str">
        <f>IF(貼り付け用!R82="","",貼り付け用!R82)</f>
        <v>六美231-1</v>
      </c>
      <c r="S82" s="135" t="str">
        <f>IF(貼り付け用!S82="","",貼り付け用!S82)</f>
        <v/>
      </c>
      <c r="T82" s="135">
        <f>IF(貼り付け用!T82="","",貼り付け用!T82)</f>
        <v>8</v>
      </c>
      <c r="U82" s="192" t="str">
        <f>IFERROR(VLOOKUP(T82,コード表!$I:$K,2,FALSE),"")</f>
        <v>民生部</v>
      </c>
      <c r="V82" s="192" t="str">
        <f>IFERROR(VLOOKUP(T82,コード表!$I:$K,3,FALSE),"")</f>
        <v>こども未来課</v>
      </c>
      <c r="W82" s="135">
        <f>IF(貼り付け用!W82="","",貼り付け用!W82)</f>
        <v>100</v>
      </c>
      <c r="X82" s="182" t="str">
        <f>IFERROR(VLOOKUP(AU82,目的別資産分類変換表!$B$3:$C$16,2,FALSE),"")</f>
        <v>福祉</v>
      </c>
      <c r="Y82" s="136" t="str">
        <f>IF(貼り付け用!Y82="","",貼り付け用!Y82)</f>
        <v xml:space="preserve">行政財産 </v>
      </c>
      <c r="Z82" s="136" t="str">
        <f>IF(貼り付け用!Z82="","",貼り付け用!Z82)</f>
        <v>事業用資産/建物</v>
      </c>
      <c r="AA82" s="136" t="str">
        <f>IF(貼り付け用!AA82="","",貼り付け用!AA82)</f>
        <v>自己資産（リース資産外)</v>
      </c>
      <c r="AB82" s="136" t="str">
        <f>IF(貼り付け用!AB82="","",貼り付け用!AB82)</f>
        <v>売却不可</v>
      </c>
      <c r="AC82" s="135" t="str">
        <f>IF(貼り付け用!AC82="","",貼り付け用!AC82)</f>
        <v/>
      </c>
      <c r="AD82" s="137" t="str">
        <f>IF(貼り付け用!AD82="","",貼り付け用!AD82)</f>
        <v/>
      </c>
      <c r="AE82" s="209">
        <f>IF(貼り付け用!AE82="","",貼り付け用!AE82)</f>
        <v>19761231</v>
      </c>
      <c r="AF82" s="209">
        <f>IF(貼り付け用!AF82="","",貼り付け用!AF82)</f>
        <v>19761231</v>
      </c>
      <c r="AG82" s="138" t="str">
        <f>IF(貼り付け用!AG82="","",貼り付け用!AG82)</f>
        <v>不明</v>
      </c>
      <c r="AH82" s="205" t="str">
        <f>IF(貼り付け用!AH82="","",貼り付け用!AH82)</f>
        <v/>
      </c>
      <c r="AI82" s="139">
        <f>IF(貼り付け用!AI82="","",貼り付け用!AI82)</f>
        <v>65</v>
      </c>
      <c r="AJ82" s="136" t="str">
        <f>IF(貼り付け用!AJ82="","",貼り付け用!AJ82)</f>
        <v>㎡</v>
      </c>
      <c r="AK82" s="140">
        <f>IF(貼り付け用!AK82="","",貼り付け用!AK82)</f>
        <v>3</v>
      </c>
      <c r="AL82" s="136" t="str">
        <f>IF(貼り付け用!AL82="","",貼り付け用!AL82)</f>
        <v>校舎・園舎</v>
      </c>
      <c r="AM82" s="136" t="str">
        <f>IF(貼り付け用!AM82="","",貼り付け用!AM82)</f>
        <v>鉄筋コンクリート</v>
      </c>
      <c r="AN82" s="136" t="str">
        <f>IF(貼り付け用!AN82="","",貼り付け用!AN82)</f>
        <v>校舎</v>
      </c>
      <c r="AO82" s="136" t="str">
        <f>IF(貼り付け用!AO82="","",貼り付け用!AO82)</f>
        <v>鉄筋コンクリート造</v>
      </c>
      <c r="AP82" s="221">
        <f>IFERROR(INDEX(別紙７建物に係る構造・用途別単価!$C$5:$G$9,MATCH(貼り付け用!AN82,別紙７建物に係る構造・用途別単価!$B$5:$B$9,0),MATCH(貼り付け用!AO82,別紙７建物に係る構造・用途別単価!$C$4:$G$4,0)),"")</f>
        <v>135000</v>
      </c>
      <c r="AQ82" s="221">
        <f t="shared" si="2"/>
        <v>8775000</v>
      </c>
      <c r="AR82" s="183">
        <f t="shared" si="3"/>
        <v>8775000</v>
      </c>
      <c r="AS82" s="136" t="str">
        <f>IF(貼り付け用!AS82="","",貼り付け用!AS82)</f>
        <v>一般会計等</v>
      </c>
      <c r="AT82" s="136" t="str">
        <f>IF(貼り付け用!AT82="","",貼り付け用!AT82)</f>
        <v>一般会計</v>
      </c>
      <c r="AU82" s="136" t="str">
        <f>IF(貼り付け用!AU82="","",貼り付け用!AU82)</f>
        <v>民生費</v>
      </c>
      <c r="AV82" s="136" t="str">
        <f>IF(貼り付け用!AV82="","",貼り付け用!AV82)</f>
        <v>児童福祉費</v>
      </c>
      <c r="AW82" s="136" t="str">
        <f>IF(貼り付け用!AW82="","",貼り付け用!AW82)</f>
        <v>児童福祉総務費</v>
      </c>
      <c r="AX82" s="216"/>
      <c r="AY82" s="216"/>
      <c r="AZ82" s="216"/>
      <c r="BA82" s="136" t="str">
        <f>IF(貼り付け用!BA82="","",貼り付け用!BA82)</f>
        <v/>
      </c>
      <c r="BB82" s="136" t="str">
        <f>IF(貼り付け用!BB82="","",貼り付け用!BB82)</f>
        <v/>
      </c>
      <c r="BC82" s="136" t="str">
        <f>IF(貼り付け用!BC82="","",貼り付け用!BC82)</f>
        <v>実施済</v>
      </c>
      <c r="BD82" s="136" t="str">
        <f>IF(貼り付け用!BD82="","",貼り付け用!BD82)</f>
        <v>実施済</v>
      </c>
      <c r="BE82" s="183">
        <f>SUMIFS(耐用年数表!$C:$C,耐用年数表!$A:$A,集計用!AL82,耐用年数表!$B:$B,集計用!AM82)</f>
        <v>47</v>
      </c>
    </row>
    <row r="83" spans="4:57" ht="24" customHeight="1">
      <c r="D83" s="194"/>
      <c r="E83" s="135"/>
      <c r="F83" s="136" t="str">
        <f>IF(貼り付け用!F83="","",貼り付け用!F83)</f>
        <v>壬生町立壬生北小学校</v>
      </c>
      <c r="G83" s="136" t="str">
        <f>IF(貼り付け用!G83="","",貼り付け用!G83)</f>
        <v>建物台帳</v>
      </c>
      <c r="H83" s="215" t="str">
        <f>IF(貼り付け用!H83="","",貼り付け用!H83)</f>
        <v>20004-1</v>
      </c>
      <c r="I83" s="215" t="str">
        <f>IF(貼り付け用!I83="","",貼り付け用!I83)</f>
        <v/>
      </c>
      <c r="J83" s="215" t="str">
        <f>IF(貼り付け用!J83="","",貼り付け用!J83)</f>
        <v>放課後児童クラブ用教室</v>
      </c>
      <c r="K83" s="135" t="str">
        <f>IF(貼り付け用!K83="","",貼り付け用!K83)</f>
        <v>ﾎｳｶｺﾞｼﾞﾄﾞｳｸﾗﾌﾞﾖｳｷｮｳｼﾂ</v>
      </c>
      <c r="L83" s="144">
        <f>IF(貼り付け用!L83="","",貼り付け用!L83)</f>
        <v>9</v>
      </c>
      <c r="M83" s="192">
        <f>IFERROR(VLOOKUP(L83,コード表!$B:$G,2,FALSE),"")</f>
        <v>3210207</v>
      </c>
      <c r="N83" s="192" t="str">
        <f>IFERROR(VLOOKUP(L83,コード表!$B:$G,3,FALSE),"")</f>
        <v>下都賀郡壬生町</v>
      </c>
      <c r="O83" s="192" t="str">
        <f>IFERROR(VLOOKUP(L83,コード表!$B:$G,4,FALSE),"")</f>
        <v>ｼﾓﾂｶﾞｸﾞﾝﾐﾌﾞﾏﾁ</v>
      </c>
      <c r="P83" s="192" t="str">
        <f>IFERROR(VLOOKUP(L83,コード表!$B:$G,5,FALSE),"")</f>
        <v>北小林</v>
      </c>
      <c r="Q83" s="182" t="str">
        <f>IFERROR(VLOOKUP(L83,コード表!$B:$G,6,FALSE),"")</f>
        <v>ｷﾀｺﾊﾞﾔｼ</v>
      </c>
      <c r="R83" s="135" t="str">
        <f>IF(貼り付け用!R83="","",貼り付け用!R83)</f>
        <v>上原189-1</v>
      </c>
      <c r="S83" s="135" t="str">
        <f>IF(貼り付け用!S83="","",貼り付け用!S83)</f>
        <v/>
      </c>
      <c r="T83" s="135">
        <f>IF(貼り付け用!T83="","",貼り付け用!T83)</f>
        <v>8</v>
      </c>
      <c r="U83" s="192" t="str">
        <f>IFERROR(VLOOKUP(T83,コード表!$I:$K,2,FALSE),"")</f>
        <v>民生部</v>
      </c>
      <c r="V83" s="192" t="str">
        <f>IFERROR(VLOOKUP(T83,コード表!$I:$K,3,FALSE),"")</f>
        <v>こども未来課</v>
      </c>
      <c r="W83" s="135">
        <f>IF(貼り付け用!W83="","",貼り付け用!W83)</f>
        <v>100</v>
      </c>
      <c r="X83" s="182" t="str">
        <f>IFERROR(VLOOKUP(AU83,目的別資産分類変換表!$B$3:$C$16,2,FALSE),"")</f>
        <v>福祉</v>
      </c>
      <c r="Y83" s="136" t="str">
        <f>IF(貼り付け用!Y83="","",貼り付け用!Y83)</f>
        <v xml:space="preserve">行政財産 </v>
      </c>
      <c r="Z83" s="136" t="str">
        <f>IF(貼り付け用!Z83="","",貼り付け用!Z83)</f>
        <v>事業用資産/建物</v>
      </c>
      <c r="AA83" s="136" t="str">
        <f>IF(貼り付け用!AA83="","",貼り付け用!AA83)</f>
        <v>自己資産（リース資産外)</v>
      </c>
      <c r="AB83" s="136" t="str">
        <f>IF(貼り付け用!AB83="","",貼り付け用!AB83)</f>
        <v>売却不可</v>
      </c>
      <c r="AC83" s="135" t="str">
        <f>IF(貼り付け用!AC83="","",貼り付け用!AC83)</f>
        <v/>
      </c>
      <c r="AD83" s="137" t="str">
        <f>IF(貼り付け用!AD83="","",貼り付け用!AD83)</f>
        <v/>
      </c>
      <c r="AE83" s="209">
        <f>IF(貼り付け用!AE83="","",貼り付け用!AE83)</f>
        <v>19880310</v>
      </c>
      <c r="AF83" s="209">
        <f>IF(貼り付け用!AF83="","",貼り付け用!AF83)</f>
        <v>19880310</v>
      </c>
      <c r="AG83" s="138" t="str">
        <f>IF(貼り付け用!AG83="","",貼り付け用!AG83)</f>
        <v>判明</v>
      </c>
      <c r="AH83" s="205">
        <f>IF(貼り付け用!AH83="","",貼り付け用!AH83)</f>
        <v>576200000</v>
      </c>
      <c r="AI83" s="139">
        <f>IF(貼り付け用!AI83="","",貼り付け用!AI83)</f>
        <v>64</v>
      </c>
      <c r="AJ83" s="136" t="str">
        <f>IF(貼り付け用!AJ83="","",貼り付け用!AJ83)</f>
        <v>㎡</v>
      </c>
      <c r="AK83" s="140">
        <f>IF(貼り付け用!AK83="","",貼り付け用!AK83)</f>
        <v>3</v>
      </c>
      <c r="AL83" s="136" t="str">
        <f>IF(貼り付け用!AL83="","",貼り付け用!AL83)</f>
        <v>校舎・園舎</v>
      </c>
      <c r="AM83" s="136" t="str">
        <f>IF(貼り付け用!AM83="","",貼り付け用!AM83)</f>
        <v>鉄筋コンクリート</v>
      </c>
      <c r="AN83" s="136" t="str">
        <f>IF(貼り付け用!AN83="","",貼り付け用!AN83)</f>
        <v>校舎</v>
      </c>
      <c r="AO83" s="136" t="str">
        <f>IF(貼り付け用!AO83="","",貼り付け用!AO83)</f>
        <v>鉄筋コンクリート造</v>
      </c>
      <c r="AP83" s="221">
        <f>IFERROR(INDEX(別紙７建物に係る構造・用途別単価!$C$5:$G$9,MATCH(貼り付け用!AN83,別紙７建物に係る構造・用途別単価!$B$5:$B$9,0),MATCH(貼り付け用!AO83,別紙７建物に係る構造・用途別単価!$C$4:$G$4,0)),"")</f>
        <v>135000</v>
      </c>
      <c r="AQ83" s="221">
        <f t="shared" si="2"/>
        <v>8640000</v>
      </c>
      <c r="AR83" s="183">
        <f t="shared" si="3"/>
        <v>576200000</v>
      </c>
      <c r="AS83" s="136" t="str">
        <f>IF(貼り付け用!AS83="","",貼り付け用!AS83)</f>
        <v>一般会計等</v>
      </c>
      <c r="AT83" s="136" t="str">
        <f>IF(貼り付け用!AT83="","",貼り付け用!AT83)</f>
        <v>一般会計</v>
      </c>
      <c r="AU83" s="136" t="str">
        <f>IF(貼り付け用!AU83="","",貼り付け用!AU83)</f>
        <v>民生費</v>
      </c>
      <c r="AV83" s="136" t="str">
        <f>IF(貼り付け用!AV83="","",貼り付け用!AV83)</f>
        <v>児童福祉費</v>
      </c>
      <c r="AW83" s="136" t="str">
        <f>IF(貼り付け用!AW83="","",貼り付け用!AW83)</f>
        <v>児童福祉総務費</v>
      </c>
      <c r="AX83" s="216"/>
      <c r="AY83" s="216"/>
      <c r="AZ83" s="216"/>
      <c r="BA83" s="136" t="str">
        <f>IF(貼り付け用!BA83="","",貼り付け用!BA83)</f>
        <v/>
      </c>
      <c r="BB83" s="136" t="str">
        <f>IF(貼り付け用!BB83="","",貼り付け用!BB83)</f>
        <v/>
      </c>
      <c r="BC83" s="136" t="str">
        <f>IF(貼り付け用!BC83="","",貼り付け用!BC83)</f>
        <v>実施済</v>
      </c>
      <c r="BD83" s="136" t="str">
        <f>IF(貼り付け用!BD83="","",貼り付け用!BD83)</f>
        <v>実施済</v>
      </c>
      <c r="BE83" s="183">
        <f>SUMIFS(耐用年数表!$C:$C,耐用年数表!$A:$A,集計用!AL83,耐用年数表!$B:$B,集計用!AM83)</f>
        <v>47</v>
      </c>
    </row>
    <row r="84" spans="4:57" ht="24" customHeight="1">
      <c r="D84" s="194"/>
      <c r="E84" s="135"/>
      <c r="F84" s="136" t="str">
        <f>IF(貼り付け用!F84="","",貼り付け用!F84)</f>
        <v>壬生町ふれあい女性センター</v>
      </c>
      <c r="G84" s="136" t="str">
        <f>IF(貼り付け用!G84="","",貼り付け用!G84)</f>
        <v>建物台帳</v>
      </c>
      <c r="H84" s="215" t="str">
        <f>IF(貼り付け用!H84="","",貼り付け用!H84)</f>
        <v>60012-1</v>
      </c>
      <c r="I84" s="215" t="str">
        <f>IF(貼り付け用!I84="","",貼り付け用!I84)</f>
        <v/>
      </c>
      <c r="J84" s="215" t="str">
        <f>IF(貼り付け用!J84="","",貼り付け用!J84)</f>
        <v>ふれあい女性センター</v>
      </c>
      <c r="K84" s="135" t="str">
        <f>IF(貼り付け用!K84="","",貼り付け用!K84)</f>
        <v>ﾌﾚｱｲｼﾞｮｾｲｾﾝﾀｰ</v>
      </c>
      <c r="L84" s="144">
        <f>IF(貼り付け用!L84="","",貼り付け用!L84)</f>
        <v>21</v>
      </c>
      <c r="M84" s="192">
        <f>IFERROR(VLOOKUP(L84,コード表!$B:$G,2,FALSE),"")</f>
        <v>3210234</v>
      </c>
      <c r="N84" s="192" t="str">
        <f>IFERROR(VLOOKUP(L84,コード表!$B:$G,3,FALSE),"")</f>
        <v>下都賀郡壬生町</v>
      </c>
      <c r="O84" s="192" t="str">
        <f>IFERROR(VLOOKUP(L84,コード表!$B:$G,4,FALSE),"")</f>
        <v>ｼﾓﾂｶﾞｸﾞﾝﾐﾌﾞﾏﾁ</v>
      </c>
      <c r="P84" s="192" t="str">
        <f>IFERROR(VLOOKUP(L84,コード表!$B:$G,5,FALSE),"")</f>
        <v>羽生田</v>
      </c>
      <c r="Q84" s="182" t="str">
        <f>IFERROR(VLOOKUP(L84,コード表!$B:$G,6,FALSE),"")</f>
        <v>ﾊﾆｭｳﾀﾞ</v>
      </c>
      <c r="R84" s="135" t="str">
        <f>IF(貼り付け用!R84="","",貼り付け用!R84)</f>
        <v>冨士下1350-2</v>
      </c>
      <c r="S84" s="135" t="str">
        <f>IF(貼り付け用!S84="","",貼り付け用!S84)</f>
        <v/>
      </c>
      <c r="T84" s="135">
        <f>IF(貼り付け用!T84="","",貼り付け用!T84)</f>
        <v>9</v>
      </c>
      <c r="U84" s="192" t="str">
        <f>IFERROR(VLOOKUP(T84,コード表!$I:$K,2,FALSE),"")</f>
        <v>経済部</v>
      </c>
      <c r="V84" s="192" t="str">
        <f>IFERROR(VLOOKUP(T84,コード表!$I:$K,3,FALSE),"")</f>
        <v>農政課</v>
      </c>
      <c r="W84" s="135">
        <f>IF(貼り付け用!W84="","",貼り付け用!W84)</f>
        <v>100</v>
      </c>
      <c r="X84" s="182" t="str">
        <f>IFERROR(VLOOKUP(AU84,目的別資産分類変換表!$B$3:$C$16,2,FALSE),"")</f>
        <v>産業振興</v>
      </c>
      <c r="Y84" s="136" t="str">
        <f>IF(貼り付け用!Y84="","",貼り付け用!Y84)</f>
        <v xml:space="preserve">行政財産 </v>
      </c>
      <c r="Z84" s="136" t="str">
        <f>IF(貼り付け用!Z84="","",貼り付け用!Z84)</f>
        <v>事業用資産/建物</v>
      </c>
      <c r="AA84" s="136" t="str">
        <f>IF(貼り付け用!AA84="","",貼り付け用!AA84)</f>
        <v>自己資産（リース資産外)</v>
      </c>
      <c r="AB84" s="136" t="str">
        <f>IF(貼り付け用!AB84="","",貼り付け用!AB84)</f>
        <v>売却不可</v>
      </c>
      <c r="AC84" s="135" t="str">
        <f>IF(貼り付け用!AC84="","",貼り付け用!AC84)</f>
        <v/>
      </c>
      <c r="AD84" s="137" t="str">
        <f>IF(貼り付け用!AD84="","",貼り付け用!AD84)</f>
        <v/>
      </c>
      <c r="AE84" s="209">
        <f>IF(貼り付け用!AE84="","",貼り付け用!AE84)</f>
        <v>19820310</v>
      </c>
      <c r="AF84" s="209">
        <f>IF(貼り付け用!AF84="","",貼り付け用!AF84)</f>
        <v>19820310</v>
      </c>
      <c r="AG84" s="138" t="str">
        <f>IF(貼り付け用!AG84="","",貼り付け用!AG84)</f>
        <v>不明</v>
      </c>
      <c r="AH84" s="205" t="str">
        <f>IF(貼り付け用!AH84="","",貼り付け用!AH84)</f>
        <v/>
      </c>
      <c r="AI84" s="139">
        <f>IF(貼り付け用!AI84="","",貼り付け用!AI84)</f>
        <v>369.33</v>
      </c>
      <c r="AJ84" s="136" t="str">
        <f>IF(貼り付け用!AJ84="","",貼り付け用!AJ84)</f>
        <v>㎡</v>
      </c>
      <c r="AK84" s="140">
        <f>IF(貼り付け用!AK84="","",貼り付け用!AK84)</f>
        <v>1</v>
      </c>
      <c r="AL84" s="136" t="str">
        <f>IF(貼り付け用!AL84="","",貼り付け用!AL84)</f>
        <v>食堂・調理室</v>
      </c>
      <c r="AM84" s="136" t="str">
        <f>IF(貼り付け用!AM84="","",貼り付け用!AM84)</f>
        <v>木造</v>
      </c>
      <c r="AN84" s="136" t="str">
        <f>IF(貼り付け用!AN84="","",貼り付け用!AN84)</f>
        <v>その他</v>
      </c>
      <c r="AO84" s="136" t="str">
        <f>IF(貼り付け用!AO84="","",貼り付け用!AO84)</f>
        <v>木造</v>
      </c>
      <c r="AP84" s="221">
        <f>IFERROR(INDEX(別紙７建物に係る構造・用途別単価!$C$5:$G$9,MATCH(貼り付け用!AN84,別紙７建物に係る構造・用途別単価!$B$5:$B$9,0),MATCH(貼り付け用!AO84,別紙７建物に係る構造・用途別単価!$C$4:$G$4,0)),"")</f>
        <v>95000</v>
      </c>
      <c r="AQ84" s="221">
        <f t="shared" si="2"/>
        <v>35086350</v>
      </c>
      <c r="AR84" s="183">
        <f t="shared" si="3"/>
        <v>35086350</v>
      </c>
      <c r="AS84" s="136" t="str">
        <f>IF(貼り付け用!AS84="","",貼り付け用!AS84)</f>
        <v>一般会計等</v>
      </c>
      <c r="AT84" s="136" t="str">
        <f>IF(貼り付け用!AT84="","",貼り付け用!AT84)</f>
        <v>一般会計</v>
      </c>
      <c r="AU84" s="136" t="str">
        <f>IF(貼り付け用!AU84="","",貼り付け用!AU84)</f>
        <v>農林水産業費</v>
      </c>
      <c r="AV84" s="136" t="str">
        <f>IF(貼り付け用!AV84="","",貼り付け用!AV84)</f>
        <v>農業費</v>
      </c>
      <c r="AW84" s="136" t="str">
        <f>IF(貼り付け用!AW84="","",貼り付け用!AW84)</f>
        <v>農業振興費</v>
      </c>
      <c r="AX84" s="216"/>
      <c r="AY84" s="216"/>
      <c r="AZ84" s="216"/>
      <c r="BA84" s="136" t="str">
        <f>IF(貼り付け用!BA84="","",貼り付け用!BA84)</f>
        <v/>
      </c>
      <c r="BB84" s="136" t="str">
        <f>IF(貼り付け用!BB84="","",貼り付け用!BB84)</f>
        <v/>
      </c>
      <c r="BC84" s="136" t="str">
        <f>IF(貼り付け用!BC84="","",貼り付け用!BC84)</f>
        <v>未実施</v>
      </c>
      <c r="BD84" s="136" t="str">
        <f>IF(貼り付け用!BD84="","",貼り付け用!BD84)</f>
        <v>未実施</v>
      </c>
      <c r="BE84" s="183">
        <f>SUMIFS(耐用年数表!$C:$C,耐用年数表!$A:$A,集計用!AL84,耐用年数表!$B:$B,集計用!AM84)</f>
        <v>20</v>
      </c>
    </row>
    <row r="85" spans="4:57" ht="24" customHeight="1">
      <c r="D85" s="194"/>
      <c r="E85" s="135"/>
      <c r="F85" s="136" t="str">
        <f>IF(貼り付け用!F85="","",貼り付け用!F85)</f>
        <v>壬生町ふれあい女性センター</v>
      </c>
      <c r="G85" s="136" t="str">
        <f>IF(貼り付け用!G85="","",貼り付け用!G85)</f>
        <v>建物台帳</v>
      </c>
      <c r="H85" s="215" t="str">
        <f>IF(貼り付け用!H85="","",貼り付け用!H85)</f>
        <v>60012-2</v>
      </c>
      <c r="I85" s="215" t="str">
        <f>IF(貼り付け用!I85="","",貼り付け用!I85)</f>
        <v/>
      </c>
      <c r="J85" s="215" t="str">
        <f>IF(貼り付け用!J85="","",貼り付け用!J85)</f>
        <v>炊事室</v>
      </c>
      <c r="K85" s="135" t="str">
        <f>IF(貼り付け用!K85="","",貼り付け用!K85)</f>
        <v>ｽｲｼﾞｼﾂ</v>
      </c>
      <c r="L85" s="144">
        <f>IF(貼り付け用!L85="","",貼り付け用!L85)</f>
        <v>21</v>
      </c>
      <c r="M85" s="192">
        <f>IFERROR(VLOOKUP(L85,コード表!$B:$G,2,FALSE),"")</f>
        <v>3210234</v>
      </c>
      <c r="N85" s="192" t="str">
        <f>IFERROR(VLOOKUP(L85,コード表!$B:$G,3,FALSE),"")</f>
        <v>下都賀郡壬生町</v>
      </c>
      <c r="O85" s="192" t="str">
        <f>IFERROR(VLOOKUP(L85,コード表!$B:$G,4,FALSE),"")</f>
        <v>ｼﾓﾂｶﾞｸﾞﾝﾐﾌﾞﾏﾁ</v>
      </c>
      <c r="P85" s="192" t="str">
        <f>IFERROR(VLOOKUP(L85,コード表!$B:$G,5,FALSE),"")</f>
        <v>羽生田</v>
      </c>
      <c r="Q85" s="182" t="str">
        <f>IFERROR(VLOOKUP(L85,コード表!$B:$G,6,FALSE),"")</f>
        <v>ﾊﾆｭｳﾀﾞ</v>
      </c>
      <c r="R85" s="135" t="str">
        <f>IF(貼り付け用!R85="","",貼り付け用!R85)</f>
        <v>冨士下1350-2</v>
      </c>
      <c r="S85" s="135" t="str">
        <f>IF(貼り付け用!S85="","",貼り付け用!S85)</f>
        <v/>
      </c>
      <c r="T85" s="135">
        <f>IF(貼り付け用!T85="","",貼り付け用!T85)</f>
        <v>9</v>
      </c>
      <c r="U85" s="192" t="str">
        <f>IFERROR(VLOOKUP(T85,コード表!$I:$K,2,FALSE),"")</f>
        <v>経済部</v>
      </c>
      <c r="V85" s="192" t="str">
        <f>IFERROR(VLOOKUP(T85,コード表!$I:$K,3,FALSE),"")</f>
        <v>農政課</v>
      </c>
      <c r="W85" s="135">
        <f>IF(貼り付け用!W85="","",貼り付け用!W85)</f>
        <v>100</v>
      </c>
      <c r="X85" s="182" t="str">
        <f>IFERROR(VLOOKUP(AU85,目的別資産分類変換表!$B$3:$C$16,2,FALSE),"")</f>
        <v>産業振興</v>
      </c>
      <c r="Y85" s="136" t="str">
        <f>IF(貼り付け用!Y85="","",貼り付け用!Y85)</f>
        <v xml:space="preserve">行政財産 </v>
      </c>
      <c r="Z85" s="136" t="str">
        <f>IF(貼り付け用!Z85="","",貼り付け用!Z85)</f>
        <v>事業用資産/建物</v>
      </c>
      <c r="AA85" s="136" t="str">
        <f>IF(貼り付け用!AA85="","",貼り付け用!AA85)</f>
        <v>自己資産（リース資産外)</v>
      </c>
      <c r="AB85" s="136" t="str">
        <f>IF(貼り付け用!AB85="","",貼り付け用!AB85)</f>
        <v>売却不可</v>
      </c>
      <c r="AC85" s="135" t="str">
        <f>IF(貼り付け用!AC85="","",貼り付け用!AC85)</f>
        <v/>
      </c>
      <c r="AD85" s="137" t="str">
        <f>IF(貼り付け用!AD85="","",貼り付け用!AD85)</f>
        <v/>
      </c>
      <c r="AE85" s="209">
        <f>IF(貼り付け用!AE85="","",貼り付け用!AE85)</f>
        <v>19820310</v>
      </c>
      <c r="AF85" s="209">
        <f>IF(貼り付け用!AF85="","",貼り付け用!AF85)</f>
        <v>19820310</v>
      </c>
      <c r="AG85" s="138" t="str">
        <f>IF(貼り付け用!AG85="","",貼り付け用!AG85)</f>
        <v>不明</v>
      </c>
      <c r="AH85" s="205" t="str">
        <f>IF(貼り付け用!AH85="","",貼り付け用!AH85)</f>
        <v/>
      </c>
      <c r="AI85" s="139">
        <f>IF(貼り付け用!AI85="","",貼り付け用!AI85)</f>
        <v>7.59</v>
      </c>
      <c r="AJ85" s="136" t="str">
        <f>IF(貼り付け用!AJ85="","",貼り付け用!AJ85)</f>
        <v>㎡</v>
      </c>
      <c r="AK85" s="140">
        <f>IF(貼り付け用!AK85="","",貼り付け用!AK85)</f>
        <v>1</v>
      </c>
      <c r="AL85" s="136" t="str">
        <f>IF(貼り付け用!AL85="","",貼り付け用!AL85)</f>
        <v>食堂・調理室</v>
      </c>
      <c r="AM85" s="136" t="str">
        <f>IF(貼り付け用!AM85="","",貼り付け用!AM85)</f>
        <v>コンクリートブロック</v>
      </c>
      <c r="AN85" s="136" t="str">
        <f>IF(貼り付け用!AN85="","",貼り付け用!AN85)</f>
        <v>その他</v>
      </c>
      <c r="AO85" s="136" t="str">
        <f>IF(貼り付け用!AO85="","",貼り付け用!AO85)</f>
        <v>コンクリートブロック造</v>
      </c>
      <c r="AP85" s="221">
        <f>IFERROR(INDEX(別紙７建物に係る構造・用途別単価!$C$5:$G$9,MATCH(貼り付け用!AN85,別紙７建物に係る構造・用途別単価!$B$5:$B$9,0),MATCH(貼り付け用!AO85,別紙７建物に係る構造・用途別単価!$C$4:$G$4,0)),"")</f>
        <v>100000</v>
      </c>
      <c r="AQ85" s="221">
        <f t="shared" si="2"/>
        <v>759000</v>
      </c>
      <c r="AR85" s="183">
        <f t="shared" si="3"/>
        <v>759000</v>
      </c>
      <c r="AS85" s="136" t="str">
        <f>IF(貼り付け用!AS85="","",貼り付け用!AS85)</f>
        <v>一般会計等</v>
      </c>
      <c r="AT85" s="136" t="str">
        <f>IF(貼り付け用!AT85="","",貼り付け用!AT85)</f>
        <v>一般会計</v>
      </c>
      <c r="AU85" s="136" t="str">
        <f>IF(貼り付け用!AU85="","",貼り付け用!AU85)</f>
        <v>農林水産業費</v>
      </c>
      <c r="AV85" s="136" t="str">
        <f>IF(貼り付け用!AV85="","",貼り付け用!AV85)</f>
        <v>農業費</v>
      </c>
      <c r="AW85" s="136" t="str">
        <f>IF(貼り付け用!AW85="","",貼り付け用!AW85)</f>
        <v>農業振興費</v>
      </c>
      <c r="AX85" s="216"/>
      <c r="AY85" s="216"/>
      <c r="AZ85" s="216"/>
      <c r="BA85" s="136" t="str">
        <f>IF(貼り付け用!BA85="","",貼り付け用!BA85)</f>
        <v/>
      </c>
      <c r="BB85" s="136" t="str">
        <f>IF(貼り付け用!BB85="","",貼り付け用!BB85)</f>
        <v/>
      </c>
      <c r="BC85" s="136" t="str">
        <f>IF(貼り付け用!BC85="","",貼り付け用!BC85)</f>
        <v>未実施</v>
      </c>
      <c r="BD85" s="136" t="str">
        <f>IF(貼り付け用!BD85="","",貼り付け用!BD85)</f>
        <v>未実施</v>
      </c>
      <c r="BE85" s="183">
        <f>SUMIFS(耐用年数表!$C:$C,耐用年数表!$A:$A,集計用!AL85,耐用年数表!$B:$B,集計用!AM85)</f>
        <v>38</v>
      </c>
    </row>
    <row r="86" spans="4:57" ht="24" customHeight="1">
      <c r="D86" s="194"/>
      <c r="E86" s="135"/>
      <c r="F86" s="136" t="str">
        <f>IF(貼り付け用!F86="","",貼り付け用!F86)</f>
        <v>壬生町おもちゃ博物館</v>
      </c>
      <c r="G86" s="136" t="str">
        <f>IF(貼り付け用!G86="","",貼り付け用!G86)</f>
        <v>建物台帳</v>
      </c>
      <c r="H86" s="215" t="str">
        <f>IF(貼り付け用!H86="","",貼り付け用!H86)</f>
        <v>60007-1</v>
      </c>
      <c r="I86" s="215" t="str">
        <f>IF(貼り付け用!I86="","",貼り付け用!I86)</f>
        <v/>
      </c>
      <c r="J86" s="215" t="str">
        <f>IF(貼り付け用!J86="","",貼り付け用!J86)</f>
        <v>おもちゃ博物館</v>
      </c>
      <c r="K86" s="135" t="str">
        <f>IF(貼り付け用!K86="","",貼り付け用!K86)</f>
        <v>ｵﾓﾁｬﾊｸﾌﾞﾂｶﾝ</v>
      </c>
      <c r="L86" s="144">
        <f>IF(貼り付け用!L86="","",貼り付け用!L86)</f>
        <v>10</v>
      </c>
      <c r="M86" s="192">
        <f>IFERROR(VLOOKUP(L86,コード表!$B:$G,2,FALSE),"")</f>
        <v>3210211</v>
      </c>
      <c r="N86" s="192" t="str">
        <f>IFERROR(VLOOKUP(L86,コード表!$B:$G,3,FALSE),"")</f>
        <v>下都賀郡壬生町</v>
      </c>
      <c r="O86" s="192" t="str">
        <f>IFERROR(VLOOKUP(L86,コード表!$B:$G,4,FALSE),"")</f>
        <v>ｼﾓﾂｶﾞｸﾞﾝﾐﾌﾞﾏﾁ</v>
      </c>
      <c r="P86" s="192" t="str">
        <f>IFERROR(VLOOKUP(L86,コード表!$B:$G,5,FALSE),"")</f>
        <v>国谷</v>
      </c>
      <c r="Q86" s="182" t="str">
        <f>IFERROR(VLOOKUP(L86,コード表!$B:$G,6,FALSE),"")</f>
        <v>ｸﾆﾔ</v>
      </c>
      <c r="R86" s="135" t="str">
        <f>IF(貼り付け用!R86="","",貼り付け用!R86)</f>
        <v>明城2300</v>
      </c>
      <c r="S86" s="135" t="str">
        <f>IF(貼り付け用!S86="","",貼り付け用!S86)</f>
        <v/>
      </c>
      <c r="T86" s="135">
        <f>IF(貼り付け用!T86="","",貼り付け用!T86)</f>
        <v>10</v>
      </c>
      <c r="U86" s="192" t="str">
        <f>IFERROR(VLOOKUP(T86,コード表!$I:$K,2,FALSE),"")</f>
        <v>経済部</v>
      </c>
      <c r="V86" s="192" t="str">
        <f>IFERROR(VLOOKUP(T86,コード表!$I:$K,3,FALSE),"")</f>
        <v>商工観光課</v>
      </c>
      <c r="W86" s="135">
        <f>IF(貼り付け用!W86="","",貼り付け用!W86)</f>
        <v>100</v>
      </c>
      <c r="X86" s="182" t="str">
        <f>IFERROR(VLOOKUP(AU86,目的別資産分類変換表!$B$3:$C$16,2,FALSE),"")</f>
        <v>産業振興</v>
      </c>
      <c r="Y86" s="136" t="str">
        <f>IF(貼り付け用!Y86="","",貼り付け用!Y86)</f>
        <v xml:space="preserve">行政財産 </v>
      </c>
      <c r="Z86" s="136" t="str">
        <f>IF(貼り付け用!Z86="","",貼り付け用!Z86)</f>
        <v>事業用資産/建物</v>
      </c>
      <c r="AA86" s="136" t="str">
        <f>IF(貼り付け用!AA86="","",貼り付け用!AA86)</f>
        <v>自己資産（リース資産外)</v>
      </c>
      <c r="AB86" s="136" t="str">
        <f>IF(貼り付け用!AB86="","",貼り付け用!AB86)</f>
        <v>売却不可</v>
      </c>
      <c r="AC86" s="135" t="str">
        <f>IF(貼り付け用!AC86="","",貼り付け用!AC86)</f>
        <v/>
      </c>
      <c r="AD86" s="137" t="str">
        <f>IF(貼り付け用!AD86="","",貼り付け用!AD86)</f>
        <v/>
      </c>
      <c r="AE86" s="209">
        <f>IF(貼り付け用!AE86="","",貼り付け用!AE86)</f>
        <v>19950331</v>
      </c>
      <c r="AF86" s="209">
        <f>IF(貼り付け用!AF86="","",貼り付け用!AF86)</f>
        <v>19950331</v>
      </c>
      <c r="AG86" s="138" t="str">
        <f>IF(貼り付け用!AG86="","",貼り付け用!AG86)</f>
        <v>判明</v>
      </c>
      <c r="AH86" s="205">
        <f>IF(貼り付け用!AH86="","",貼り付け用!AH86)</f>
        <v>1531036000</v>
      </c>
      <c r="AI86" s="139">
        <f>IF(貼り付け用!AI86="","",貼り付け用!AI86)</f>
        <v>3247.14</v>
      </c>
      <c r="AJ86" s="136" t="str">
        <f>IF(貼り付け用!AJ86="","",貼り付け用!AJ86)</f>
        <v>㎡</v>
      </c>
      <c r="AK86" s="140">
        <f>IF(貼り付け用!AK86="","",貼り付け用!AK86)</f>
        <v>3</v>
      </c>
      <c r="AL86" s="136" t="str">
        <f>IF(貼り付け用!AL86="","",貼り付け用!AL86)</f>
        <v>庁舎</v>
      </c>
      <c r="AM86" s="136" t="str">
        <f>IF(貼り付け用!AM86="","",貼り付け用!AM86)</f>
        <v>鉄筋コンクリート</v>
      </c>
      <c r="AN86" s="136" t="str">
        <f>IF(貼り付け用!AN86="","",貼り付け用!AN86)</f>
        <v>庁舎</v>
      </c>
      <c r="AO86" s="136" t="str">
        <f>IF(貼り付け用!AO86="","",貼り付け用!AO86)</f>
        <v>鉄筋コンクリート造</v>
      </c>
      <c r="AP86" s="221">
        <f>IFERROR(INDEX(別紙７建物に係る構造・用途別単価!$C$5:$G$9,MATCH(貼り付け用!AN86,別紙７建物に係る構造・用途別単価!$B$5:$B$9,0),MATCH(貼り付け用!AO86,別紙７建物に係る構造・用途別単価!$C$4:$G$4,0)),"")</f>
        <v>180000</v>
      </c>
      <c r="AQ86" s="221">
        <f t="shared" si="2"/>
        <v>584485200</v>
      </c>
      <c r="AR86" s="183">
        <f t="shared" si="3"/>
        <v>1531036000</v>
      </c>
      <c r="AS86" s="136" t="str">
        <f>IF(貼り付け用!AS86="","",貼り付け用!AS86)</f>
        <v>一般会計等</v>
      </c>
      <c r="AT86" s="136" t="str">
        <f>IF(貼り付け用!AT86="","",貼り付け用!AT86)</f>
        <v>一般会計</v>
      </c>
      <c r="AU86" s="136" t="str">
        <f>IF(貼り付け用!AU86="","",貼り付け用!AU86)</f>
        <v>商工費</v>
      </c>
      <c r="AV86" s="136" t="str">
        <f>IF(貼り付け用!AV86="","",貼り付け用!AV86)</f>
        <v>商工費</v>
      </c>
      <c r="AW86" s="136" t="str">
        <f>IF(貼り付け用!AW86="","",貼り付け用!AW86)</f>
        <v>おもちゃ博物館費</v>
      </c>
      <c r="AX86" s="216"/>
      <c r="AY86" s="216"/>
      <c r="AZ86" s="216"/>
      <c r="BA86" s="136" t="str">
        <f>IF(貼り付け用!BA86="","",貼り付け用!BA86)</f>
        <v/>
      </c>
      <c r="BB86" s="136" t="str">
        <f>IF(貼り付け用!BB86="","",貼り付け用!BB86)</f>
        <v/>
      </c>
      <c r="BC86" s="136" t="str">
        <f>IF(貼り付け用!BC86="","",貼り付け用!BC86)</f>
        <v>未実施</v>
      </c>
      <c r="BD86" s="136" t="str">
        <f>IF(貼り付け用!BD86="","",貼り付け用!BD86)</f>
        <v>実施済</v>
      </c>
      <c r="BE86" s="183">
        <f>SUMIFS(耐用年数表!$C:$C,耐用年数表!$A:$A,集計用!AL86,耐用年数表!$B:$B,集計用!AM86)</f>
        <v>50</v>
      </c>
    </row>
    <row r="87" spans="4:57" ht="24" hidden="1" customHeight="1">
      <c r="D87" s="194"/>
      <c r="E87" s="135"/>
      <c r="F87" s="136" t="str">
        <f>IF(貼り付け用!F87="","",貼り付け用!F87)</f>
        <v>壬生町おもちゃ博物館</v>
      </c>
      <c r="G87" s="136" t="str">
        <f>IF(貼り付け用!G87="","",貼り付け用!G87)</f>
        <v>建物台帳</v>
      </c>
      <c r="H87" s="215" t="str">
        <f>IF(貼り付け用!H87="","",貼り付け用!H87)</f>
        <v>60007-1</v>
      </c>
      <c r="I87" s="215">
        <f>IF(貼り付け用!I87="","",貼り付け用!I87)</f>
        <v>-1</v>
      </c>
      <c r="J87" s="215" t="str">
        <f>IF(貼り付け用!J87="","",貼り付け用!J87)</f>
        <v>おもちゃ博物館(自動制御設備更新)</v>
      </c>
      <c r="K87" s="135" t="str">
        <f>IF(貼り付け用!K87="","",貼り付け用!K87)</f>
        <v>ｵﾓﾁｬﾊｸﾌﾞﾂｶﾝ(ｼﾞﾄﾞｳｾｲｷﾞｮｾﾂﾋﾞｺｳｼﾝ)</v>
      </c>
      <c r="L87" s="144">
        <f>IF(貼り付け用!L87="","",貼り付け用!L87)</f>
        <v>10</v>
      </c>
      <c r="M87" s="192">
        <f>IFERROR(VLOOKUP(L87,コード表!$B:$G,2,FALSE),"")</f>
        <v>3210211</v>
      </c>
      <c r="N87" s="192" t="str">
        <f>IFERROR(VLOOKUP(L87,コード表!$B:$G,3,FALSE),"")</f>
        <v>下都賀郡壬生町</v>
      </c>
      <c r="O87" s="192" t="str">
        <f>IFERROR(VLOOKUP(L87,コード表!$B:$G,4,FALSE),"")</f>
        <v>ｼﾓﾂｶﾞｸﾞﾝﾐﾌﾞﾏﾁ</v>
      </c>
      <c r="P87" s="192" t="str">
        <f>IFERROR(VLOOKUP(L87,コード表!$B:$G,5,FALSE),"")</f>
        <v>国谷</v>
      </c>
      <c r="Q87" s="182" t="str">
        <f>IFERROR(VLOOKUP(L87,コード表!$B:$G,6,FALSE),"")</f>
        <v>ｸﾆﾔ</v>
      </c>
      <c r="R87" s="135" t="str">
        <f>IF(貼り付け用!R87="","",貼り付け用!R87)</f>
        <v>明城2300</v>
      </c>
      <c r="S87" s="135" t="str">
        <f>IF(貼り付け用!S87="","",貼り付け用!S87)</f>
        <v/>
      </c>
      <c r="T87" s="135">
        <f>IF(貼り付け用!T87="","",貼り付け用!T87)</f>
        <v>10</v>
      </c>
      <c r="U87" s="192" t="str">
        <f>IFERROR(VLOOKUP(T87,コード表!$I:$K,2,FALSE),"")</f>
        <v>経済部</v>
      </c>
      <c r="V87" s="192" t="str">
        <f>IFERROR(VLOOKUP(T87,コード表!$I:$K,3,FALSE),"")</f>
        <v>商工観光課</v>
      </c>
      <c r="W87" s="135">
        <f>IF(貼り付け用!W87="","",貼り付け用!W87)</f>
        <v>100</v>
      </c>
      <c r="X87" s="182" t="str">
        <f>IFERROR(VLOOKUP(AU87,目的別資産分類変換表!$B$3:$C$16,2,FALSE),"")</f>
        <v>産業振興</v>
      </c>
      <c r="Y87" s="136" t="str">
        <f>IF(貼り付け用!Y87="","",貼り付け用!Y87)</f>
        <v xml:space="preserve">行政財産 </v>
      </c>
      <c r="Z87" s="136" t="str">
        <f>IF(貼り付け用!Z87="","",貼り付け用!Z87)</f>
        <v>事業用資産/その他</v>
      </c>
      <c r="AA87" s="136" t="str">
        <f>IF(貼り付け用!AA87="","",貼り付け用!AA87)</f>
        <v>自己資産（リース資産外)</v>
      </c>
      <c r="AB87" s="136" t="str">
        <f>IF(貼り付け用!AB87="","",貼り付け用!AB87)</f>
        <v>売却不可</v>
      </c>
      <c r="AC87" s="135" t="str">
        <f>IF(貼り付け用!AC87="","",貼り付け用!AC87)</f>
        <v/>
      </c>
      <c r="AD87" s="137" t="str">
        <f>IF(貼り付け用!AD87="","",貼り付け用!AD87)</f>
        <v/>
      </c>
      <c r="AE87" s="209">
        <f>IF(貼り付け用!AE87="","",貼り付け用!AE87)</f>
        <v>20110310</v>
      </c>
      <c r="AF87" s="209">
        <f>IF(貼り付け用!AF87="","",貼り付け用!AF87)</f>
        <v>20110310</v>
      </c>
      <c r="AG87" s="138" t="str">
        <f>IF(貼り付け用!AG87="","",貼り付け用!AG87)</f>
        <v>判明</v>
      </c>
      <c r="AH87" s="205">
        <f>IF(貼り付け用!AH87="","",貼り付け用!AH87)</f>
        <v>13755000</v>
      </c>
      <c r="AI87" s="139" t="str">
        <f>IF(貼り付け用!AI87="","",貼り付け用!AI87)</f>
        <v/>
      </c>
      <c r="AJ87" s="136" t="str">
        <f>IF(貼り付け用!AJ87="","",貼り付け用!AJ87)</f>
        <v/>
      </c>
      <c r="AK87" s="140" t="str">
        <f>IF(貼り付け用!AK87="","",貼り付け用!AK87)</f>
        <v/>
      </c>
      <c r="AL87" s="136" t="str">
        <f>IF(貼り付け用!AL87="","",貼り付け用!AL87)</f>
        <v>庁舎</v>
      </c>
      <c r="AM87" s="136" t="str">
        <f>IF(貼り付け用!AM87="","",貼り付け用!AM87)</f>
        <v>鉄筋コンクリート</v>
      </c>
      <c r="AN87" s="136" t="str">
        <f>IF(貼り付け用!AN87="","",貼り付け用!AN87)</f>
        <v>庁舎</v>
      </c>
      <c r="AO87" s="136" t="str">
        <f>IF(貼り付け用!AO87="","",貼り付け用!AO87)</f>
        <v>鉄筋コンクリート造</v>
      </c>
      <c r="AP87" s="221">
        <f>IFERROR(INDEX(別紙７建物に係る構造・用途別単価!$C$5:$G$9,MATCH(貼り付け用!AN87,別紙７建物に係る構造・用途別単価!$B$5:$B$9,0),MATCH(貼り付け用!AO87,別紙７建物に係る構造・用途別単価!$C$4:$G$4,0)),"")</f>
        <v>180000</v>
      </c>
      <c r="AQ87" s="221" t="str">
        <f t="shared" si="2"/>
        <v/>
      </c>
      <c r="AR87" s="183">
        <f t="shared" si="3"/>
        <v>13755000</v>
      </c>
      <c r="AS87" s="136" t="str">
        <f>IF(貼り付け用!AS87="","",貼り付け用!AS87)</f>
        <v>一般会計等</v>
      </c>
      <c r="AT87" s="136" t="str">
        <f>IF(貼り付け用!AT87="","",貼り付け用!AT87)</f>
        <v>一般会計</v>
      </c>
      <c r="AU87" s="136" t="str">
        <f>IF(貼り付け用!AU87="","",貼り付け用!AU87)</f>
        <v>商工費</v>
      </c>
      <c r="AV87" s="136" t="str">
        <f>IF(貼り付け用!AV87="","",貼り付け用!AV87)</f>
        <v>商工費</v>
      </c>
      <c r="AW87" s="136" t="str">
        <f>IF(貼り付け用!AW87="","",貼り付け用!AW87)</f>
        <v>おもちゃ博物館費</v>
      </c>
      <c r="AX87" s="216"/>
      <c r="AY87" s="216"/>
      <c r="AZ87" s="216"/>
      <c r="BA87" s="136" t="str">
        <f>IF(貼り付け用!BA87="","",貼り付け用!BA87)</f>
        <v/>
      </c>
      <c r="BB87" s="136" t="str">
        <f>IF(貼り付け用!BB87="","",貼り付け用!BB87)</f>
        <v/>
      </c>
      <c r="BC87" s="136" t="str">
        <f>IF(貼り付け用!BC87="","",貼り付け用!BC87)</f>
        <v>未実施</v>
      </c>
      <c r="BD87" s="136" t="str">
        <f>IF(貼り付け用!BD87="","",貼り付け用!BD87)</f>
        <v>実施済</v>
      </c>
      <c r="BE87" s="183">
        <f>SUMIFS(耐用年数表!$C:$C,耐用年数表!$A:$A,集計用!AL87,耐用年数表!$B:$B,集計用!AM87)</f>
        <v>50</v>
      </c>
    </row>
    <row r="88" spans="4:57" ht="24" hidden="1" customHeight="1">
      <c r="D88" s="194"/>
      <c r="E88" s="135"/>
      <c r="F88" s="136" t="str">
        <f>IF(貼り付け用!F88="","",貼り付け用!F88)</f>
        <v>壬生町おもちゃ博物館</v>
      </c>
      <c r="G88" s="136" t="str">
        <f>IF(貼り付け用!G88="","",貼り付け用!G88)</f>
        <v>建物台帳</v>
      </c>
      <c r="H88" s="215" t="str">
        <f>IF(貼り付け用!H88="","",貼り付け用!H88)</f>
        <v>60007-1</v>
      </c>
      <c r="I88" s="215">
        <f>IF(貼り付け用!I88="","",貼り付け用!I88)</f>
        <v>-2</v>
      </c>
      <c r="J88" s="215" t="str">
        <f>IF(貼り付け用!J88="","",貼り付け用!J88)</f>
        <v>おもちゃ博物館(トイレ更新)</v>
      </c>
      <c r="K88" s="135" t="str">
        <f>IF(貼り付け用!K88="","",貼り付け用!K88)</f>
        <v>ｵﾓﾁｬﾊｸﾌﾞﾂｶﾝ(ﾄｲﾚｺｳｼﾝ)</v>
      </c>
      <c r="L88" s="144">
        <f>IF(貼り付け用!L88="","",貼り付け用!L88)</f>
        <v>10</v>
      </c>
      <c r="M88" s="192">
        <f>IFERROR(VLOOKUP(L88,コード表!$B:$G,2,FALSE),"")</f>
        <v>3210211</v>
      </c>
      <c r="N88" s="192" t="str">
        <f>IFERROR(VLOOKUP(L88,コード表!$B:$G,3,FALSE),"")</f>
        <v>下都賀郡壬生町</v>
      </c>
      <c r="O88" s="192" t="str">
        <f>IFERROR(VLOOKUP(L88,コード表!$B:$G,4,FALSE),"")</f>
        <v>ｼﾓﾂｶﾞｸﾞﾝﾐﾌﾞﾏﾁ</v>
      </c>
      <c r="P88" s="192" t="str">
        <f>IFERROR(VLOOKUP(L88,コード表!$B:$G,5,FALSE),"")</f>
        <v>国谷</v>
      </c>
      <c r="Q88" s="182" t="str">
        <f>IFERROR(VLOOKUP(L88,コード表!$B:$G,6,FALSE),"")</f>
        <v>ｸﾆﾔ</v>
      </c>
      <c r="R88" s="135" t="str">
        <f>IF(貼り付け用!R88="","",貼り付け用!R88)</f>
        <v>明城2300</v>
      </c>
      <c r="S88" s="135" t="str">
        <f>IF(貼り付け用!S88="","",貼り付け用!S88)</f>
        <v/>
      </c>
      <c r="T88" s="135">
        <f>IF(貼り付け用!T88="","",貼り付け用!T88)</f>
        <v>10</v>
      </c>
      <c r="U88" s="192" t="str">
        <f>IFERROR(VLOOKUP(T88,コード表!$I:$K,2,FALSE),"")</f>
        <v>経済部</v>
      </c>
      <c r="V88" s="192" t="str">
        <f>IFERROR(VLOOKUP(T88,コード表!$I:$K,3,FALSE),"")</f>
        <v>商工観光課</v>
      </c>
      <c r="W88" s="135">
        <f>IF(貼り付け用!W88="","",貼り付け用!W88)</f>
        <v>100</v>
      </c>
      <c r="X88" s="182" t="str">
        <f>IFERROR(VLOOKUP(AU88,目的別資産分類変換表!$B$3:$C$16,2,FALSE),"")</f>
        <v>産業振興</v>
      </c>
      <c r="Y88" s="136" t="str">
        <f>IF(貼り付け用!Y88="","",貼り付け用!Y88)</f>
        <v xml:space="preserve">行政財産 </v>
      </c>
      <c r="Z88" s="136" t="str">
        <f>IF(貼り付け用!Z88="","",貼り付け用!Z88)</f>
        <v>事業用資産/その他</v>
      </c>
      <c r="AA88" s="136" t="str">
        <f>IF(貼り付け用!AA88="","",貼り付け用!AA88)</f>
        <v>自己資産（リース資産外)</v>
      </c>
      <c r="AB88" s="136" t="str">
        <f>IF(貼り付け用!AB88="","",貼り付け用!AB88)</f>
        <v>売却不可</v>
      </c>
      <c r="AC88" s="135" t="str">
        <f>IF(貼り付け用!AC88="","",貼り付け用!AC88)</f>
        <v/>
      </c>
      <c r="AD88" s="137" t="str">
        <f>IF(貼り付け用!AD88="","",貼り付け用!AD88)</f>
        <v/>
      </c>
      <c r="AE88" s="209">
        <f>IF(貼り付け用!AE88="","",貼り付け用!AE88)</f>
        <v>20120229</v>
      </c>
      <c r="AF88" s="209">
        <f>IF(貼り付け用!AF88="","",貼り付け用!AF88)</f>
        <v>20120229</v>
      </c>
      <c r="AG88" s="138" t="str">
        <f>IF(貼り付け用!AG88="","",貼り付け用!AG88)</f>
        <v>判明</v>
      </c>
      <c r="AH88" s="205">
        <f>IF(貼り付け用!AH88="","",貼り付け用!AH88)</f>
        <v>7497000</v>
      </c>
      <c r="AI88" s="139" t="str">
        <f>IF(貼り付け用!AI88="","",貼り付け用!AI88)</f>
        <v/>
      </c>
      <c r="AJ88" s="136" t="str">
        <f>IF(貼り付け用!AJ88="","",貼り付け用!AJ88)</f>
        <v/>
      </c>
      <c r="AK88" s="140" t="str">
        <f>IF(貼り付け用!AK88="","",貼り付け用!AK88)</f>
        <v/>
      </c>
      <c r="AL88" s="136" t="str">
        <f>IF(貼り付け用!AL88="","",貼り付け用!AL88)</f>
        <v>庁舎</v>
      </c>
      <c r="AM88" s="136" t="str">
        <f>IF(貼り付け用!AM88="","",貼り付け用!AM88)</f>
        <v>鉄筋コンクリート</v>
      </c>
      <c r="AN88" s="136" t="str">
        <f>IF(貼り付け用!AN88="","",貼り付け用!AN88)</f>
        <v>庁舎</v>
      </c>
      <c r="AO88" s="136" t="str">
        <f>IF(貼り付け用!AO88="","",貼り付け用!AO88)</f>
        <v>鉄筋コンクリート造</v>
      </c>
      <c r="AP88" s="221">
        <f>IFERROR(INDEX(別紙７建物に係る構造・用途別単価!$C$5:$G$9,MATCH(貼り付け用!AN88,別紙７建物に係る構造・用途別単価!$B$5:$B$9,0),MATCH(貼り付け用!AO88,別紙７建物に係る構造・用途別単価!$C$4:$G$4,0)),"")</f>
        <v>180000</v>
      </c>
      <c r="AQ88" s="221" t="str">
        <f t="shared" si="2"/>
        <v/>
      </c>
      <c r="AR88" s="183">
        <f t="shared" si="3"/>
        <v>7497000</v>
      </c>
      <c r="AS88" s="136" t="str">
        <f>IF(貼り付け用!AS88="","",貼り付け用!AS88)</f>
        <v>一般会計等</v>
      </c>
      <c r="AT88" s="136" t="str">
        <f>IF(貼り付け用!AT88="","",貼り付け用!AT88)</f>
        <v>一般会計</v>
      </c>
      <c r="AU88" s="136" t="str">
        <f>IF(貼り付け用!AU88="","",貼り付け用!AU88)</f>
        <v>商工費</v>
      </c>
      <c r="AV88" s="136" t="str">
        <f>IF(貼り付け用!AV88="","",貼り付け用!AV88)</f>
        <v>商工費</v>
      </c>
      <c r="AW88" s="136" t="str">
        <f>IF(貼り付け用!AW88="","",貼り付け用!AW88)</f>
        <v>おもちゃ博物館費</v>
      </c>
      <c r="AX88" s="216"/>
      <c r="AY88" s="216"/>
      <c r="AZ88" s="216"/>
      <c r="BA88" s="136" t="str">
        <f>IF(貼り付け用!BA88="","",貼り付け用!BA88)</f>
        <v/>
      </c>
      <c r="BB88" s="136" t="str">
        <f>IF(貼り付け用!BB88="","",貼り付け用!BB88)</f>
        <v/>
      </c>
      <c r="BC88" s="136" t="str">
        <f>IF(貼り付け用!BC88="","",貼り付け用!BC88)</f>
        <v>未実施</v>
      </c>
      <c r="BD88" s="136" t="str">
        <f>IF(貼り付け用!BD88="","",貼り付け用!BD88)</f>
        <v>実施済</v>
      </c>
      <c r="BE88" s="183">
        <f>SUMIFS(耐用年数表!$C:$C,耐用年数表!$A:$A,集計用!AL88,耐用年数表!$B:$B,集計用!AM88)</f>
        <v>50</v>
      </c>
    </row>
    <row r="89" spans="4:57" ht="24" hidden="1" customHeight="1">
      <c r="D89" s="194"/>
      <c r="E89" s="135"/>
      <c r="F89" s="136" t="str">
        <f>IF(貼り付け用!F89="","",貼り付け用!F89)</f>
        <v>壬生町おもちゃ博物館</v>
      </c>
      <c r="G89" s="136" t="str">
        <f>IF(貼り付け用!G89="","",貼り付け用!G89)</f>
        <v>建物台帳</v>
      </c>
      <c r="H89" s="215" t="str">
        <f>IF(貼り付け用!H89="","",貼り付け用!H89)</f>
        <v>60007-1</v>
      </c>
      <c r="I89" s="215">
        <f>IF(貼り付け用!I89="","",貼り付け用!I89)</f>
        <v>-3</v>
      </c>
      <c r="J89" s="215" t="str">
        <f>IF(貼り付け用!J89="","",貼り付け用!J89)</f>
        <v>おもちゃ博物館(空調熱交換器更新)</v>
      </c>
      <c r="K89" s="135" t="str">
        <f>IF(貼り付け用!K89="","",貼り付け用!K89)</f>
        <v>ｵﾓﾁｬﾊｸﾌﾞﾂｶﾝ(ｸｳﾁｮｳﾈﾂｺｳｶﾝｷｺｳｼﾝ)</v>
      </c>
      <c r="L89" s="144">
        <f>IF(貼り付け用!L89="","",貼り付け用!L89)</f>
        <v>10</v>
      </c>
      <c r="M89" s="192">
        <f>IFERROR(VLOOKUP(L89,コード表!$B:$G,2,FALSE),"")</f>
        <v>3210211</v>
      </c>
      <c r="N89" s="192" t="str">
        <f>IFERROR(VLOOKUP(L89,コード表!$B:$G,3,FALSE),"")</f>
        <v>下都賀郡壬生町</v>
      </c>
      <c r="O89" s="192" t="str">
        <f>IFERROR(VLOOKUP(L89,コード表!$B:$G,4,FALSE),"")</f>
        <v>ｼﾓﾂｶﾞｸﾞﾝﾐﾌﾞﾏﾁ</v>
      </c>
      <c r="P89" s="192" t="str">
        <f>IFERROR(VLOOKUP(L89,コード表!$B:$G,5,FALSE),"")</f>
        <v>国谷</v>
      </c>
      <c r="Q89" s="182" t="str">
        <f>IFERROR(VLOOKUP(L89,コード表!$B:$G,6,FALSE),"")</f>
        <v>ｸﾆﾔ</v>
      </c>
      <c r="R89" s="135" t="str">
        <f>IF(貼り付け用!R89="","",貼り付け用!R89)</f>
        <v>明城2300</v>
      </c>
      <c r="S89" s="135" t="str">
        <f>IF(貼り付け用!S89="","",貼り付け用!S89)</f>
        <v/>
      </c>
      <c r="T89" s="135">
        <f>IF(貼り付け用!T89="","",貼り付け用!T89)</f>
        <v>10</v>
      </c>
      <c r="U89" s="192" t="str">
        <f>IFERROR(VLOOKUP(T89,コード表!$I:$K,2,FALSE),"")</f>
        <v>経済部</v>
      </c>
      <c r="V89" s="192" t="str">
        <f>IFERROR(VLOOKUP(T89,コード表!$I:$K,3,FALSE),"")</f>
        <v>商工観光課</v>
      </c>
      <c r="W89" s="135">
        <f>IF(貼り付け用!W89="","",貼り付け用!W89)</f>
        <v>100</v>
      </c>
      <c r="X89" s="182" t="str">
        <f>IFERROR(VLOOKUP(AU89,目的別資産分類変換表!$B$3:$C$16,2,FALSE),"")</f>
        <v>産業振興</v>
      </c>
      <c r="Y89" s="136" t="str">
        <f>IF(貼り付け用!Y89="","",貼り付け用!Y89)</f>
        <v xml:space="preserve">行政財産 </v>
      </c>
      <c r="Z89" s="136" t="str">
        <f>IF(貼り付け用!Z89="","",貼り付け用!Z89)</f>
        <v>事業用資産/その他</v>
      </c>
      <c r="AA89" s="136" t="str">
        <f>IF(貼り付け用!AA89="","",貼り付け用!AA89)</f>
        <v>自己資産（リース資産外)</v>
      </c>
      <c r="AB89" s="136" t="str">
        <f>IF(貼り付け用!AB89="","",貼り付け用!AB89)</f>
        <v>売却不可</v>
      </c>
      <c r="AC89" s="135" t="str">
        <f>IF(貼り付け用!AC89="","",貼り付け用!AC89)</f>
        <v/>
      </c>
      <c r="AD89" s="137" t="str">
        <f>IF(貼り付け用!AD89="","",貼り付け用!AD89)</f>
        <v/>
      </c>
      <c r="AE89" s="209">
        <f>IF(貼り付け用!AE89="","",貼り付け用!AE89)</f>
        <v>20141110</v>
      </c>
      <c r="AF89" s="209">
        <f>IF(貼り付け用!AF89="","",貼り付け用!AF89)</f>
        <v>20141110</v>
      </c>
      <c r="AG89" s="138" t="str">
        <f>IF(貼り付け用!AG89="","",貼り付け用!AG89)</f>
        <v>判明</v>
      </c>
      <c r="AH89" s="205">
        <f>IF(貼り付け用!AH89="","",貼り付け用!AH89)</f>
        <v>19440000</v>
      </c>
      <c r="AI89" s="139" t="str">
        <f>IF(貼り付け用!AI89="","",貼り付け用!AI89)</f>
        <v/>
      </c>
      <c r="AJ89" s="136" t="str">
        <f>IF(貼り付け用!AJ89="","",貼り付け用!AJ89)</f>
        <v/>
      </c>
      <c r="AK89" s="140" t="str">
        <f>IF(貼り付け用!AK89="","",貼り付け用!AK89)</f>
        <v/>
      </c>
      <c r="AL89" s="136" t="str">
        <f>IF(貼り付け用!AL89="","",貼り付け用!AL89)</f>
        <v>庁舎</v>
      </c>
      <c r="AM89" s="136" t="str">
        <f>IF(貼り付け用!AM89="","",貼り付け用!AM89)</f>
        <v>鉄筋コンクリート</v>
      </c>
      <c r="AN89" s="136" t="str">
        <f>IF(貼り付け用!AN89="","",貼り付け用!AN89)</f>
        <v>庁舎</v>
      </c>
      <c r="AO89" s="136" t="str">
        <f>IF(貼り付け用!AO89="","",貼り付け用!AO89)</f>
        <v>鉄筋コンクリート造</v>
      </c>
      <c r="AP89" s="221">
        <f>IFERROR(INDEX(別紙７建物に係る構造・用途別単価!$C$5:$G$9,MATCH(貼り付け用!AN89,別紙７建物に係る構造・用途別単価!$B$5:$B$9,0),MATCH(貼り付け用!AO89,別紙７建物に係る構造・用途別単価!$C$4:$G$4,0)),"")</f>
        <v>180000</v>
      </c>
      <c r="AQ89" s="221" t="str">
        <f t="shared" si="2"/>
        <v/>
      </c>
      <c r="AR89" s="183">
        <f t="shared" si="3"/>
        <v>19440000</v>
      </c>
      <c r="AS89" s="136" t="str">
        <f>IF(貼り付け用!AS89="","",貼り付け用!AS89)</f>
        <v>一般会計等</v>
      </c>
      <c r="AT89" s="136" t="str">
        <f>IF(貼り付け用!AT89="","",貼り付け用!AT89)</f>
        <v>一般会計</v>
      </c>
      <c r="AU89" s="136" t="str">
        <f>IF(貼り付け用!AU89="","",貼り付け用!AU89)</f>
        <v>商工費</v>
      </c>
      <c r="AV89" s="136" t="str">
        <f>IF(貼り付け用!AV89="","",貼り付け用!AV89)</f>
        <v>商工費</v>
      </c>
      <c r="AW89" s="136" t="str">
        <f>IF(貼り付け用!AW89="","",貼り付け用!AW89)</f>
        <v>おもちゃ博物館費</v>
      </c>
      <c r="AX89" s="216"/>
      <c r="AY89" s="216"/>
      <c r="AZ89" s="216"/>
      <c r="BA89" s="136" t="str">
        <f>IF(貼り付け用!BA89="","",貼り付け用!BA89)</f>
        <v/>
      </c>
      <c r="BB89" s="136" t="str">
        <f>IF(貼り付け用!BB89="","",貼り付け用!BB89)</f>
        <v/>
      </c>
      <c r="BC89" s="136" t="str">
        <f>IF(貼り付け用!BC89="","",貼り付け用!BC89)</f>
        <v>未実施</v>
      </c>
      <c r="BD89" s="136" t="str">
        <f>IF(貼り付け用!BD89="","",貼り付け用!BD89)</f>
        <v>実施済</v>
      </c>
      <c r="BE89" s="183">
        <f>SUMIFS(耐用年数表!$C:$C,耐用年数表!$A:$A,集計用!AL89,耐用年数表!$B:$B,集計用!AM89)</f>
        <v>50</v>
      </c>
    </row>
    <row r="90" spans="4:57" ht="24" hidden="1" customHeight="1">
      <c r="D90" s="194"/>
      <c r="E90" s="135"/>
      <c r="F90" s="136" t="str">
        <f>IF(貼り付け用!F90="","",貼り付け用!F90)</f>
        <v>壬生町おもちゃ博物館</v>
      </c>
      <c r="G90" s="136" t="str">
        <f>IF(貼り付け用!G90="","",貼り付け用!G90)</f>
        <v>建物台帳</v>
      </c>
      <c r="H90" s="215" t="str">
        <f>IF(貼り付け用!H90="","",貼り付け用!H90)</f>
        <v>60007-1</v>
      </c>
      <c r="I90" s="215">
        <f>IF(貼り付け用!I90="","",貼り付け用!I90)</f>
        <v>-4</v>
      </c>
      <c r="J90" s="215" t="str">
        <f>IF(貼り付け用!J90="","",貼り付け用!J90)</f>
        <v>おもちゃ博物館(監視カメラ更新)</v>
      </c>
      <c r="K90" s="135" t="str">
        <f>IF(貼り付け用!K90="","",貼り付け用!K90)</f>
        <v>ｵﾓﾁｬﾊｸﾌﾞﾂｶﾝ(ｶﾝｼｶﾒﾗｺｳｼﾝ)</v>
      </c>
      <c r="L90" s="144">
        <f>IF(貼り付け用!L90="","",貼り付け用!L90)</f>
        <v>10</v>
      </c>
      <c r="M90" s="192">
        <f>IFERROR(VLOOKUP(L90,コード表!$B:$G,2,FALSE),"")</f>
        <v>3210211</v>
      </c>
      <c r="N90" s="192" t="str">
        <f>IFERROR(VLOOKUP(L90,コード表!$B:$G,3,FALSE),"")</f>
        <v>下都賀郡壬生町</v>
      </c>
      <c r="O90" s="192" t="str">
        <f>IFERROR(VLOOKUP(L90,コード表!$B:$G,4,FALSE),"")</f>
        <v>ｼﾓﾂｶﾞｸﾞﾝﾐﾌﾞﾏﾁ</v>
      </c>
      <c r="P90" s="192" t="str">
        <f>IFERROR(VLOOKUP(L90,コード表!$B:$G,5,FALSE),"")</f>
        <v>国谷</v>
      </c>
      <c r="Q90" s="182" t="str">
        <f>IFERROR(VLOOKUP(L90,コード表!$B:$G,6,FALSE),"")</f>
        <v>ｸﾆﾔ</v>
      </c>
      <c r="R90" s="135" t="str">
        <f>IF(貼り付け用!R90="","",貼り付け用!R90)</f>
        <v>明城2300</v>
      </c>
      <c r="S90" s="135" t="str">
        <f>IF(貼り付け用!S90="","",貼り付け用!S90)</f>
        <v/>
      </c>
      <c r="T90" s="135">
        <f>IF(貼り付け用!T90="","",貼り付け用!T90)</f>
        <v>10</v>
      </c>
      <c r="U90" s="192" t="str">
        <f>IFERROR(VLOOKUP(T90,コード表!$I:$K,2,FALSE),"")</f>
        <v>経済部</v>
      </c>
      <c r="V90" s="192" t="str">
        <f>IFERROR(VLOOKUP(T90,コード表!$I:$K,3,FALSE),"")</f>
        <v>商工観光課</v>
      </c>
      <c r="W90" s="135">
        <f>IF(貼り付け用!W90="","",貼り付け用!W90)</f>
        <v>100</v>
      </c>
      <c r="X90" s="182" t="str">
        <f>IFERROR(VLOOKUP(AU90,目的別資産分類変換表!$B$3:$C$16,2,FALSE),"")</f>
        <v>産業振興</v>
      </c>
      <c r="Y90" s="136" t="str">
        <f>IF(貼り付け用!Y90="","",貼り付け用!Y90)</f>
        <v xml:space="preserve">行政財産 </v>
      </c>
      <c r="Z90" s="136" t="str">
        <f>IF(貼り付け用!Z90="","",貼り付け用!Z90)</f>
        <v>事業用資産/その他</v>
      </c>
      <c r="AA90" s="136" t="str">
        <f>IF(貼り付け用!AA90="","",貼り付け用!AA90)</f>
        <v>自己資産（リース資産外)</v>
      </c>
      <c r="AB90" s="136" t="str">
        <f>IF(貼り付け用!AB90="","",貼り付け用!AB90)</f>
        <v>売却不可</v>
      </c>
      <c r="AC90" s="135" t="str">
        <f>IF(貼り付け用!AC90="","",貼り付け用!AC90)</f>
        <v/>
      </c>
      <c r="AD90" s="137" t="str">
        <f>IF(貼り付け用!AD90="","",貼り付け用!AD90)</f>
        <v/>
      </c>
      <c r="AE90" s="209">
        <f>IF(貼り付け用!AE90="","",貼り付け用!AE90)</f>
        <v>20130930</v>
      </c>
      <c r="AF90" s="209">
        <f>IF(貼り付け用!AF90="","",貼り付け用!AF90)</f>
        <v>20130930</v>
      </c>
      <c r="AG90" s="138" t="str">
        <f>IF(貼り付け用!AG90="","",貼り付け用!AG90)</f>
        <v>判明</v>
      </c>
      <c r="AH90" s="205">
        <f>IF(貼り付け用!AH90="","",貼り付け用!AH90)</f>
        <v>6342000</v>
      </c>
      <c r="AI90" s="139" t="str">
        <f>IF(貼り付け用!AI90="","",貼り付け用!AI90)</f>
        <v/>
      </c>
      <c r="AJ90" s="136" t="str">
        <f>IF(貼り付け用!AJ90="","",貼り付け用!AJ90)</f>
        <v/>
      </c>
      <c r="AK90" s="140" t="str">
        <f>IF(貼り付け用!AK90="","",貼り付け用!AK90)</f>
        <v/>
      </c>
      <c r="AL90" s="136" t="str">
        <f>IF(貼り付け用!AL90="","",貼り付け用!AL90)</f>
        <v>庁舎</v>
      </c>
      <c r="AM90" s="136" t="str">
        <f>IF(貼り付け用!AM90="","",貼り付け用!AM90)</f>
        <v>鉄筋コンクリート</v>
      </c>
      <c r="AN90" s="136" t="str">
        <f>IF(貼り付け用!AN90="","",貼り付け用!AN90)</f>
        <v>庁舎</v>
      </c>
      <c r="AO90" s="136" t="str">
        <f>IF(貼り付け用!AO90="","",貼り付け用!AO90)</f>
        <v>鉄筋コンクリート造</v>
      </c>
      <c r="AP90" s="221">
        <f>IFERROR(INDEX(別紙７建物に係る構造・用途別単価!$C$5:$G$9,MATCH(貼り付け用!AN90,別紙７建物に係る構造・用途別単価!$B$5:$B$9,0),MATCH(貼り付け用!AO90,別紙７建物に係る構造・用途別単価!$C$4:$G$4,0)),"")</f>
        <v>180000</v>
      </c>
      <c r="AQ90" s="221" t="str">
        <f t="shared" si="2"/>
        <v/>
      </c>
      <c r="AR90" s="183">
        <f t="shared" si="3"/>
        <v>6342000</v>
      </c>
      <c r="AS90" s="136" t="str">
        <f>IF(貼り付け用!AS90="","",貼り付け用!AS90)</f>
        <v>一般会計等</v>
      </c>
      <c r="AT90" s="136" t="str">
        <f>IF(貼り付け用!AT90="","",貼り付け用!AT90)</f>
        <v>一般会計</v>
      </c>
      <c r="AU90" s="136" t="str">
        <f>IF(貼り付け用!AU90="","",貼り付け用!AU90)</f>
        <v>商工費</v>
      </c>
      <c r="AV90" s="136" t="str">
        <f>IF(貼り付け用!AV90="","",貼り付け用!AV90)</f>
        <v>商工費</v>
      </c>
      <c r="AW90" s="136" t="str">
        <f>IF(貼り付け用!AW90="","",貼り付け用!AW90)</f>
        <v>おもちゃ博物館費</v>
      </c>
      <c r="AX90" s="216"/>
      <c r="AY90" s="216"/>
      <c r="AZ90" s="216"/>
      <c r="BA90" s="136" t="str">
        <f>IF(貼り付け用!BA90="","",貼り付け用!BA90)</f>
        <v/>
      </c>
      <c r="BB90" s="136" t="str">
        <f>IF(貼り付け用!BB90="","",貼り付け用!BB90)</f>
        <v/>
      </c>
      <c r="BC90" s="136" t="str">
        <f>IF(貼り付け用!BC90="","",貼り付け用!BC90)</f>
        <v>未実施</v>
      </c>
      <c r="BD90" s="136" t="str">
        <f>IF(貼り付け用!BD90="","",貼り付け用!BD90)</f>
        <v>実施済</v>
      </c>
      <c r="BE90" s="183">
        <f>SUMIFS(耐用年数表!$C:$C,耐用年数表!$A:$A,集計用!AL90,耐用年数表!$B:$B,集計用!AM90)</f>
        <v>50</v>
      </c>
    </row>
    <row r="91" spans="4:57" ht="24" hidden="1" customHeight="1">
      <c r="D91" s="194"/>
      <c r="E91" s="135"/>
      <c r="F91" s="136" t="str">
        <f>IF(貼り付け用!F91="","",貼り付け用!F91)</f>
        <v>壬生町おもちゃ博物館</v>
      </c>
      <c r="G91" s="136" t="str">
        <f>IF(貼り付け用!G91="","",貼り付け用!G91)</f>
        <v>建物台帳</v>
      </c>
      <c r="H91" s="215" t="str">
        <f>IF(貼り付け用!H91="","",貼り付け用!H91)</f>
        <v>60007-2</v>
      </c>
      <c r="I91" s="215" t="str">
        <f>IF(貼り付け用!I91="","",貼り付け用!I91)</f>
        <v/>
      </c>
      <c r="J91" s="215" t="str">
        <f>IF(貼り付け用!J91="","",貼り付け用!J91)</f>
        <v>別館</v>
      </c>
      <c r="K91" s="135" t="str">
        <f>IF(貼り付け用!K91="","",貼り付け用!K91)</f>
        <v>ﾍﾞｯｶﾝ</v>
      </c>
      <c r="L91" s="144">
        <f>IF(貼り付け用!L91="","",貼り付け用!L91)</f>
        <v>10</v>
      </c>
      <c r="M91" s="192">
        <f>IFERROR(VLOOKUP(L91,コード表!$B:$G,2,FALSE),"")</f>
        <v>3210211</v>
      </c>
      <c r="N91" s="192" t="str">
        <f>IFERROR(VLOOKUP(L91,コード表!$B:$G,3,FALSE),"")</f>
        <v>下都賀郡壬生町</v>
      </c>
      <c r="O91" s="192" t="str">
        <f>IFERROR(VLOOKUP(L91,コード表!$B:$G,4,FALSE),"")</f>
        <v>ｼﾓﾂｶﾞｸﾞﾝﾐﾌﾞﾏﾁ</v>
      </c>
      <c r="P91" s="192" t="str">
        <f>IFERROR(VLOOKUP(L91,コード表!$B:$G,5,FALSE),"")</f>
        <v>国谷</v>
      </c>
      <c r="Q91" s="182" t="str">
        <f>IFERROR(VLOOKUP(L91,コード表!$B:$G,6,FALSE),"")</f>
        <v>ｸﾆﾔ</v>
      </c>
      <c r="R91" s="135" t="str">
        <f>IF(貼り付け用!R91="","",貼り付け用!R91)</f>
        <v>明城2300</v>
      </c>
      <c r="S91" s="135" t="str">
        <f>IF(貼り付け用!S91="","",貼り付け用!S91)</f>
        <v/>
      </c>
      <c r="T91" s="135">
        <f>IF(貼り付け用!T91="","",貼り付け用!T91)</f>
        <v>10</v>
      </c>
      <c r="U91" s="192" t="str">
        <f>IFERROR(VLOOKUP(T91,コード表!$I:$K,2,FALSE),"")</f>
        <v>経済部</v>
      </c>
      <c r="V91" s="192" t="str">
        <f>IFERROR(VLOOKUP(T91,コード表!$I:$K,3,FALSE),"")</f>
        <v>商工観光課</v>
      </c>
      <c r="W91" s="135">
        <f>IF(貼り付け用!W91="","",貼り付け用!W91)</f>
        <v>100</v>
      </c>
      <c r="X91" s="182" t="str">
        <f>IFERROR(VLOOKUP(AU91,目的別資産分類変換表!$B$3:$C$16,2,FALSE),"")</f>
        <v>産業振興</v>
      </c>
      <c r="Y91" s="136" t="str">
        <f>IF(貼り付け用!Y91="","",貼り付け用!Y91)</f>
        <v xml:space="preserve">行政財産 </v>
      </c>
      <c r="Z91" s="136" t="str">
        <f>IF(貼り付け用!Z91="","",貼り付け用!Z91)</f>
        <v>事業用資産/建物</v>
      </c>
      <c r="AA91" s="136" t="str">
        <f>IF(貼り付け用!AA91="","",貼り付け用!AA91)</f>
        <v>自己資産（リース資産外)</v>
      </c>
      <c r="AB91" s="136" t="str">
        <f>IF(貼り付け用!AB91="","",貼り付け用!AB91)</f>
        <v>売却不可</v>
      </c>
      <c r="AC91" s="135" t="str">
        <f>IF(貼り付け用!AC91="","",貼り付け用!AC91)</f>
        <v/>
      </c>
      <c r="AD91" s="137" t="str">
        <f>IF(貼り付け用!AD91="","",貼り付け用!AD91)</f>
        <v/>
      </c>
      <c r="AE91" s="209">
        <f>IF(貼り付け用!AE91="","",貼り付け用!AE91)</f>
        <v>20050325</v>
      </c>
      <c r="AF91" s="209">
        <f>IF(貼り付け用!AF91="","",貼り付け用!AF91)</f>
        <v>20050325</v>
      </c>
      <c r="AG91" s="138" t="str">
        <f>IF(貼り付け用!AG91="","",貼り付け用!AG91)</f>
        <v>判明</v>
      </c>
      <c r="AH91" s="205">
        <f>IF(貼り付け用!AH91="","",貼り付け用!AH91)</f>
        <v>227104500</v>
      </c>
      <c r="AI91" s="139">
        <f>IF(貼り付け用!AI91="","",貼り付け用!AI91)</f>
        <v>979.37</v>
      </c>
      <c r="AJ91" s="136" t="str">
        <f>IF(貼り付け用!AJ91="","",貼り付け用!AJ91)</f>
        <v>㎡</v>
      </c>
      <c r="AK91" s="140">
        <f>IF(貼り付け用!AK91="","",貼り付け用!AK91)</f>
        <v>2</v>
      </c>
      <c r="AL91" s="136" t="str">
        <f>IF(貼り付け用!AL91="","",貼り付け用!AL91)</f>
        <v>庁舎</v>
      </c>
      <c r="AM91" s="136" t="str">
        <f>IF(貼り付け用!AM91="","",貼り付け用!AM91)</f>
        <v>鉄骨造</v>
      </c>
      <c r="AN91" s="136" t="str">
        <f>IF(貼り付け用!AN91="","",貼り付け用!AN91)</f>
        <v>庁舎</v>
      </c>
      <c r="AO91" s="136" t="str">
        <f>IF(貼り付け用!AO91="","",貼り付け用!AO91)</f>
        <v>鉄骨造</v>
      </c>
      <c r="AP91" s="221">
        <f>IFERROR(INDEX(別紙７建物に係る構造・用途別単価!$C$5:$G$9,MATCH(貼り付け用!AN91,別紙７建物に係る構造・用途別単価!$B$5:$B$9,0),MATCH(貼り付け用!AO91,別紙７建物に係る構造・用途別単価!$C$4:$G$4,0)),"")</f>
        <v>90000</v>
      </c>
      <c r="AQ91" s="221">
        <f t="shared" si="2"/>
        <v>88143300</v>
      </c>
      <c r="AR91" s="183">
        <f t="shared" si="3"/>
        <v>227104500</v>
      </c>
      <c r="AS91" s="136" t="str">
        <f>IF(貼り付け用!AS91="","",貼り付け用!AS91)</f>
        <v>一般会計等</v>
      </c>
      <c r="AT91" s="136" t="str">
        <f>IF(貼り付け用!AT91="","",貼り付け用!AT91)</f>
        <v>一般会計</v>
      </c>
      <c r="AU91" s="136" t="str">
        <f>IF(貼り付け用!AU91="","",貼り付け用!AU91)</f>
        <v>商工費</v>
      </c>
      <c r="AV91" s="136" t="str">
        <f>IF(貼り付け用!AV91="","",貼り付け用!AV91)</f>
        <v>商工費</v>
      </c>
      <c r="AW91" s="136" t="str">
        <f>IF(貼り付け用!AW91="","",貼り付け用!AW91)</f>
        <v>おもちゃ博物館費</v>
      </c>
      <c r="AX91" s="216"/>
      <c r="AY91" s="216"/>
      <c r="AZ91" s="216"/>
      <c r="BA91" s="136" t="str">
        <f>IF(貼り付け用!BA91="","",貼り付け用!BA91)</f>
        <v/>
      </c>
      <c r="BB91" s="136" t="str">
        <f>IF(貼り付け用!BB91="","",貼り付け用!BB91)</f>
        <v/>
      </c>
      <c r="BC91" s="136" t="str">
        <f>IF(貼り付け用!BC91="","",貼り付け用!BC91)</f>
        <v>未実施</v>
      </c>
      <c r="BD91" s="136" t="str">
        <f>IF(貼り付け用!BD91="","",貼り付け用!BD91)</f>
        <v>実施済</v>
      </c>
      <c r="BE91" s="183">
        <f>SUMIFS(耐用年数表!$C:$C,耐用年数表!$A:$A,集計用!AL91,耐用年数表!$B:$B,集計用!AM91)</f>
        <v>38</v>
      </c>
    </row>
    <row r="92" spans="4:57" ht="24" hidden="1" customHeight="1">
      <c r="D92" s="194"/>
      <c r="E92" s="135"/>
      <c r="F92" s="136" t="str">
        <f>IF(貼り付け用!F92="","",貼り付け用!F92)</f>
        <v>壬生町おもちゃ博物館</v>
      </c>
      <c r="G92" s="136" t="str">
        <f>IF(貼り付け用!G92="","",貼り付け用!G92)</f>
        <v>建物台帳</v>
      </c>
      <c r="H92" s="215" t="str">
        <f>IF(貼り付け用!H92="","",貼り付け用!H92)</f>
        <v>60007-3</v>
      </c>
      <c r="I92" s="215" t="str">
        <f>IF(貼り付け用!I92="","",貼り付け用!I92)</f>
        <v/>
      </c>
      <c r="J92" s="215" t="str">
        <f>IF(貼り付け用!J92="","",貼り付け用!J92)</f>
        <v>売店食堂</v>
      </c>
      <c r="K92" s="135" t="str">
        <f>IF(貼り付け用!K92="","",貼り付け用!K92)</f>
        <v>ﾊﾞｲﾃﾝｼｮｸﾄﾞｳ</v>
      </c>
      <c r="L92" s="144">
        <f>IF(貼り付け用!L92="","",貼り付け用!L92)</f>
        <v>10</v>
      </c>
      <c r="M92" s="192">
        <f>IFERROR(VLOOKUP(L92,コード表!$B:$G,2,FALSE),"")</f>
        <v>3210211</v>
      </c>
      <c r="N92" s="192" t="str">
        <f>IFERROR(VLOOKUP(L92,コード表!$B:$G,3,FALSE),"")</f>
        <v>下都賀郡壬生町</v>
      </c>
      <c r="O92" s="192" t="str">
        <f>IFERROR(VLOOKUP(L92,コード表!$B:$G,4,FALSE),"")</f>
        <v>ｼﾓﾂｶﾞｸﾞﾝﾐﾌﾞﾏﾁ</v>
      </c>
      <c r="P92" s="192" t="str">
        <f>IFERROR(VLOOKUP(L92,コード表!$B:$G,5,FALSE),"")</f>
        <v>国谷</v>
      </c>
      <c r="Q92" s="182" t="str">
        <f>IFERROR(VLOOKUP(L92,コード表!$B:$G,6,FALSE),"")</f>
        <v>ｸﾆﾔ</v>
      </c>
      <c r="R92" s="135" t="str">
        <f>IF(貼り付け用!R92="","",貼り付け用!R92)</f>
        <v>明城2300</v>
      </c>
      <c r="S92" s="135" t="str">
        <f>IF(貼り付け用!S92="","",貼り付け用!S92)</f>
        <v/>
      </c>
      <c r="T92" s="135">
        <f>IF(貼り付け用!T92="","",貼り付け用!T92)</f>
        <v>10</v>
      </c>
      <c r="U92" s="192" t="str">
        <f>IFERROR(VLOOKUP(T92,コード表!$I:$K,2,FALSE),"")</f>
        <v>経済部</v>
      </c>
      <c r="V92" s="192" t="str">
        <f>IFERROR(VLOOKUP(T92,コード表!$I:$K,3,FALSE),"")</f>
        <v>商工観光課</v>
      </c>
      <c r="W92" s="135">
        <f>IF(貼り付け用!W92="","",貼り付け用!W92)</f>
        <v>100</v>
      </c>
      <c r="X92" s="182" t="str">
        <f>IFERROR(VLOOKUP(AU92,目的別資産分類変換表!$B$3:$C$16,2,FALSE),"")</f>
        <v>産業振興</v>
      </c>
      <c r="Y92" s="136" t="str">
        <f>IF(貼り付け用!Y92="","",貼り付け用!Y92)</f>
        <v xml:space="preserve">行政財産 </v>
      </c>
      <c r="Z92" s="136" t="str">
        <f>IF(貼り付け用!Z92="","",貼り付け用!Z92)</f>
        <v>事業用資産/建物</v>
      </c>
      <c r="AA92" s="136" t="str">
        <f>IF(貼り付け用!AA92="","",貼り付け用!AA92)</f>
        <v>自己資産（リース資産外)</v>
      </c>
      <c r="AB92" s="136" t="str">
        <f>IF(貼り付け用!AB92="","",貼り付け用!AB92)</f>
        <v>売却不可</v>
      </c>
      <c r="AC92" s="135" t="str">
        <f>IF(貼り付け用!AC92="","",貼り付け用!AC92)</f>
        <v/>
      </c>
      <c r="AD92" s="137" t="str">
        <f>IF(貼り付け用!AD92="","",貼り付け用!AD92)</f>
        <v/>
      </c>
      <c r="AE92" s="209">
        <f>IF(貼り付け用!AE92="","",貼り付け用!AE92)</f>
        <v>20050325</v>
      </c>
      <c r="AF92" s="209">
        <f>IF(貼り付け用!AF92="","",貼り付け用!AF92)</f>
        <v>20050325</v>
      </c>
      <c r="AG92" s="138" t="str">
        <f>IF(貼り付け用!AG92="","",貼り付け用!AG92)</f>
        <v>判明</v>
      </c>
      <c r="AH92" s="205">
        <f>IF(貼り付け用!AH92="","",貼り付け用!AH92)</f>
        <v>5229000</v>
      </c>
      <c r="AI92" s="139">
        <f>IF(貼り付け用!AI92="","",貼り付け用!AI92)</f>
        <v>19.86</v>
      </c>
      <c r="AJ92" s="136" t="str">
        <f>IF(貼り付け用!AJ92="","",貼り付け用!AJ92)</f>
        <v>㎡</v>
      </c>
      <c r="AK92" s="140">
        <f>IF(貼り付け用!AK92="","",貼り付け用!AK92)</f>
        <v>1</v>
      </c>
      <c r="AL92" s="136" t="str">
        <f>IF(貼り付け用!AL92="","",貼り付け用!AL92)</f>
        <v>食堂・調理室</v>
      </c>
      <c r="AM92" s="136" t="str">
        <f>IF(貼り付け用!AM92="","",貼り付け用!AM92)</f>
        <v>木造</v>
      </c>
      <c r="AN92" s="136" t="str">
        <f>IF(貼り付け用!AN92="","",貼り付け用!AN92)</f>
        <v>その他</v>
      </c>
      <c r="AO92" s="136" t="str">
        <f>IF(貼り付け用!AO92="","",貼り付け用!AO92)</f>
        <v>木造</v>
      </c>
      <c r="AP92" s="221">
        <f>IFERROR(INDEX(別紙７建物に係る構造・用途別単価!$C$5:$G$9,MATCH(貼り付け用!AN92,別紙７建物に係る構造・用途別単価!$B$5:$B$9,0),MATCH(貼り付け用!AO92,別紙７建物に係る構造・用途別単価!$C$4:$G$4,0)),"")</f>
        <v>95000</v>
      </c>
      <c r="AQ92" s="221">
        <f t="shared" si="2"/>
        <v>1886700</v>
      </c>
      <c r="AR92" s="183">
        <f t="shared" si="3"/>
        <v>5229000</v>
      </c>
      <c r="AS92" s="136" t="str">
        <f>IF(貼り付け用!AS92="","",貼り付け用!AS92)</f>
        <v>一般会計等</v>
      </c>
      <c r="AT92" s="136" t="str">
        <f>IF(貼り付け用!AT92="","",貼り付け用!AT92)</f>
        <v>一般会計</v>
      </c>
      <c r="AU92" s="136" t="str">
        <f>IF(貼り付け用!AU92="","",貼り付け用!AU92)</f>
        <v>商工費</v>
      </c>
      <c r="AV92" s="136" t="str">
        <f>IF(貼り付け用!AV92="","",貼り付け用!AV92)</f>
        <v>商工費</v>
      </c>
      <c r="AW92" s="136" t="str">
        <f>IF(貼り付け用!AW92="","",貼り付け用!AW92)</f>
        <v>おもちゃ博物館費</v>
      </c>
      <c r="AX92" s="216"/>
      <c r="AY92" s="216"/>
      <c r="AZ92" s="216"/>
      <c r="BA92" s="136" t="str">
        <f>IF(貼り付け用!BA92="","",貼り付け用!BA92)</f>
        <v/>
      </c>
      <c r="BB92" s="136" t="str">
        <f>IF(貼り付け用!BB92="","",貼り付け用!BB92)</f>
        <v/>
      </c>
      <c r="BC92" s="136" t="str">
        <f>IF(貼り付け用!BC92="","",貼り付け用!BC92)</f>
        <v>未実施</v>
      </c>
      <c r="BD92" s="136" t="str">
        <f>IF(貼り付け用!BD92="","",貼り付け用!BD92)</f>
        <v>実施済</v>
      </c>
      <c r="BE92" s="183">
        <f>SUMIFS(耐用年数表!$C:$C,耐用年数表!$A:$A,集計用!AL92,耐用年数表!$B:$B,集計用!AM92)</f>
        <v>20</v>
      </c>
    </row>
    <row r="93" spans="4:57" ht="24" hidden="1" customHeight="1">
      <c r="D93" s="194"/>
      <c r="E93" s="135"/>
      <c r="F93" s="136" t="str">
        <f>IF(貼り付け用!F93="","",貼り付け用!F93)</f>
        <v>壬生町おもちゃ博物館</v>
      </c>
      <c r="G93" s="136" t="str">
        <f>IF(貼り付け用!G93="","",貼り付け用!G93)</f>
        <v>建物台帳</v>
      </c>
      <c r="H93" s="215" t="str">
        <f>IF(貼り付け用!H93="","",貼り付け用!H93)</f>
        <v>60008-1</v>
      </c>
      <c r="I93" s="215" t="str">
        <f>IF(貼り付け用!I93="","",貼り付け用!I93)</f>
        <v/>
      </c>
      <c r="J93" s="215" t="str">
        <f>IF(貼り付け用!J93="","",貼り付け用!J93)</f>
        <v>収蔵庫</v>
      </c>
      <c r="K93" s="135" t="str">
        <f>IF(貼り付け用!K93="","",貼り付け用!K93)</f>
        <v>ｼｭｳｿﾞｳｺ</v>
      </c>
      <c r="L93" s="144">
        <f>IF(貼り付け用!L93="","",貼り付け用!L93)</f>
        <v>10</v>
      </c>
      <c r="M93" s="192">
        <f>IFERROR(VLOOKUP(L93,コード表!$B:$G,2,FALSE),"")</f>
        <v>3210211</v>
      </c>
      <c r="N93" s="192" t="str">
        <f>IFERROR(VLOOKUP(L93,コード表!$B:$G,3,FALSE),"")</f>
        <v>下都賀郡壬生町</v>
      </c>
      <c r="O93" s="192" t="str">
        <f>IFERROR(VLOOKUP(L93,コード表!$B:$G,4,FALSE),"")</f>
        <v>ｼﾓﾂｶﾞｸﾞﾝﾐﾌﾞﾏﾁ</v>
      </c>
      <c r="P93" s="192" t="str">
        <f>IFERROR(VLOOKUP(L93,コード表!$B:$G,5,FALSE),"")</f>
        <v>国谷</v>
      </c>
      <c r="Q93" s="182" t="str">
        <f>IFERROR(VLOOKUP(L93,コード表!$B:$G,6,FALSE),"")</f>
        <v>ｸﾆﾔ</v>
      </c>
      <c r="R93" s="135" t="str">
        <f>IF(貼り付け用!R93="","",貼り付け用!R93)</f>
        <v>明城2300</v>
      </c>
      <c r="S93" s="135" t="str">
        <f>IF(貼り付け用!S93="","",貼り付け用!S93)</f>
        <v/>
      </c>
      <c r="T93" s="135">
        <f>IF(貼り付け用!T93="","",貼り付け用!T93)</f>
        <v>10</v>
      </c>
      <c r="U93" s="192" t="str">
        <f>IFERROR(VLOOKUP(T93,コード表!$I:$K,2,FALSE),"")</f>
        <v>経済部</v>
      </c>
      <c r="V93" s="192" t="str">
        <f>IFERROR(VLOOKUP(T93,コード表!$I:$K,3,FALSE),"")</f>
        <v>商工観光課</v>
      </c>
      <c r="W93" s="135">
        <f>IF(貼り付け用!W93="","",貼り付け用!W93)</f>
        <v>100</v>
      </c>
      <c r="X93" s="182" t="str">
        <f>IFERROR(VLOOKUP(AU93,目的別資産分類変換表!$B$3:$C$16,2,FALSE),"")</f>
        <v>産業振興</v>
      </c>
      <c r="Y93" s="136" t="str">
        <f>IF(貼り付け用!Y93="","",貼り付け用!Y93)</f>
        <v xml:space="preserve">行政財産 </v>
      </c>
      <c r="Z93" s="136" t="str">
        <f>IF(貼り付け用!Z93="","",貼り付け用!Z93)</f>
        <v>事業用資産/建物</v>
      </c>
      <c r="AA93" s="136" t="str">
        <f>IF(貼り付け用!AA93="","",貼り付け用!AA93)</f>
        <v>自己資産（リース資産外)</v>
      </c>
      <c r="AB93" s="136" t="str">
        <f>IF(貼り付け用!AB93="","",貼り付け用!AB93)</f>
        <v>売却不可</v>
      </c>
      <c r="AC93" s="135" t="str">
        <f>IF(貼り付け用!AC93="","",貼り付け用!AC93)</f>
        <v/>
      </c>
      <c r="AD93" s="137" t="str">
        <f>IF(貼り付け用!AD93="","",貼り付け用!AD93)</f>
        <v/>
      </c>
      <c r="AE93" s="209">
        <f>IF(貼り付け用!AE93="","",貼り付け用!AE93)</f>
        <v>19980615</v>
      </c>
      <c r="AF93" s="209">
        <f>IF(貼り付け用!AF93="","",貼り付け用!AF93)</f>
        <v>19980615</v>
      </c>
      <c r="AG93" s="138" t="str">
        <f>IF(貼り付け用!AG93="","",貼り付け用!AG93)</f>
        <v>判明</v>
      </c>
      <c r="AH93" s="205">
        <f>IF(貼り付け用!AH93="","",貼り付け用!AH93)</f>
        <v>11812500</v>
      </c>
      <c r="AI93" s="139">
        <f>IF(貼り付け用!AI93="","",貼り付け用!AI93)</f>
        <v>121</v>
      </c>
      <c r="AJ93" s="136" t="str">
        <f>IF(貼り付け用!AJ93="","",貼り付け用!AJ93)</f>
        <v>㎡</v>
      </c>
      <c r="AK93" s="140">
        <f>IF(貼り付け用!AK93="","",貼り付け用!AK93)</f>
        <v>1</v>
      </c>
      <c r="AL93" s="136" t="str">
        <f>IF(貼り付け用!AL93="","",貼り付け用!AL93)</f>
        <v>倉庫・物置</v>
      </c>
      <c r="AM93" s="136" t="str">
        <f>IF(貼り付け用!AM93="","",貼り付け用!AM93)</f>
        <v>鉄骨造</v>
      </c>
      <c r="AN93" s="136" t="str">
        <f>IF(貼り付け用!AN93="","",貼り付け用!AN93)</f>
        <v>倉庫</v>
      </c>
      <c r="AO93" s="136" t="str">
        <f>IF(貼り付け用!AO93="","",貼り付け用!AO93)</f>
        <v>鉄骨造</v>
      </c>
      <c r="AP93" s="221">
        <f>IFERROR(INDEX(別紙７建物に係る構造・用途別単価!$C$5:$G$9,MATCH(貼り付け用!AN93,別紙７建物に係る構造・用途別単価!$B$5:$B$9,0),MATCH(貼り付け用!AO93,別紙７建物に係る構造・用途別単価!$C$4:$G$4,0)),"")</f>
        <v>60000</v>
      </c>
      <c r="AQ93" s="221">
        <f t="shared" si="2"/>
        <v>7260000</v>
      </c>
      <c r="AR93" s="183">
        <f t="shared" si="3"/>
        <v>11812500</v>
      </c>
      <c r="AS93" s="136" t="str">
        <f>IF(貼り付け用!AS93="","",貼り付け用!AS93)</f>
        <v>一般会計等</v>
      </c>
      <c r="AT93" s="136" t="str">
        <f>IF(貼り付け用!AT93="","",貼り付け用!AT93)</f>
        <v>一般会計</v>
      </c>
      <c r="AU93" s="136" t="str">
        <f>IF(貼り付け用!AU93="","",貼り付け用!AU93)</f>
        <v>商工費</v>
      </c>
      <c r="AV93" s="136" t="str">
        <f>IF(貼り付け用!AV93="","",貼り付け用!AV93)</f>
        <v>商工費</v>
      </c>
      <c r="AW93" s="136" t="str">
        <f>IF(貼り付け用!AW93="","",貼り付け用!AW93)</f>
        <v>おもちゃ博物館費</v>
      </c>
      <c r="AX93" s="216"/>
      <c r="AY93" s="216"/>
      <c r="AZ93" s="216"/>
      <c r="BA93" s="136" t="str">
        <f>IF(貼り付け用!BA93="","",貼り付け用!BA93)</f>
        <v/>
      </c>
      <c r="BB93" s="136" t="str">
        <f>IF(貼り付け用!BB93="","",貼り付け用!BB93)</f>
        <v/>
      </c>
      <c r="BC93" s="136" t="str">
        <f>IF(貼り付け用!BC93="","",貼り付け用!BC93)</f>
        <v>未実施</v>
      </c>
      <c r="BD93" s="136" t="str">
        <f>IF(貼り付け用!BD93="","",貼り付け用!BD93)</f>
        <v>実施済</v>
      </c>
      <c r="BE93" s="183">
        <f>SUMIFS(耐用年数表!$C:$C,耐用年数表!$A:$A,集計用!AL93,耐用年数表!$B:$B,集計用!AM93)</f>
        <v>31</v>
      </c>
    </row>
    <row r="94" spans="4:57" ht="24" hidden="1" customHeight="1">
      <c r="D94" s="194"/>
      <c r="E94" s="135"/>
      <c r="F94" s="136" t="str">
        <f>IF(貼り付け用!F94="","",貼り付け用!F94)</f>
        <v>壬生町おもちゃ博物館</v>
      </c>
      <c r="G94" s="136" t="str">
        <f>IF(貼り付け用!G94="","",貼り付け用!G94)</f>
        <v>建物台帳</v>
      </c>
      <c r="H94" s="215" t="str">
        <f>IF(貼り付け用!H94="","",貼り付け用!H94)</f>
        <v>60008-2</v>
      </c>
      <c r="I94" s="215" t="str">
        <f>IF(貼り付け用!I94="","",貼り付け用!I94)</f>
        <v/>
      </c>
      <c r="J94" s="215" t="str">
        <f>IF(貼り付け用!J94="","",貼り付け用!J94)</f>
        <v>収蔵庫</v>
      </c>
      <c r="K94" s="135" t="str">
        <f>IF(貼り付け用!K94="","",貼り付け用!K94)</f>
        <v>ｼｭｳｿﾞｳｺ</v>
      </c>
      <c r="L94" s="144">
        <f>IF(貼り付け用!L94="","",貼り付け用!L94)</f>
        <v>10</v>
      </c>
      <c r="M94" s="192">
        <f>IFERROR(VLOOKUP(L94,コード表!$B:$G,2,FALSE),"")</f>
        <v>3210211</v>
      </c>
      <c r="N94" s="192" t="str">
        <f>IFERROR(VLOOKUP(L94,コード表!$B:$G,3,FALSE),"")</f>
        <v>下都賀郡壬生町</v>
      </c>
      <c r="O94" s="192" t="str">
        <f>IFERROR(VLOOKUP(L94,コード表!$B:$G,4,FALSE),"")</f>
        <v>ｼﾓﾂｶﾞｸﾞﾝﾐﾌﾞﾏﾁ</v>
      </c>
      <c r="P94" s="192" t="str">
        <f>IFERROR(VLOOKUP(L94,コード表!$B:$G,5,FALSE),"")</f>
        <v>国谷</v>
      </c>
      <c r="Q94" s="182" t="str">
        <f>IFERROR(VLOOKUP(L94,コード表!$B:$G,6,FALSE),"")</f>
        <v>ｸﾆﾔ</v>
      </c>
      <c r="R94" s="135" t="str">
        <f>IF(貼り付け用!R94="","",貼り付け用!R94)</f>
        <v>明城2300</v>
      </c>
      <c r="S94" s="135" t="str">
        <f>IF(貼り付け用!S94="","",貼り付け用!S94)</f>
        <v/>
      </c>
      <c r="T94" s="135">
        <f>IF(貼り付け用!T94="","",貼り付け用!T94)</f>
        <v>10</v>
      </c>
      <c r="U94" s="192" t="str">
        <f>IFERROR(VLOOKUP(T94,コード表!$I:$K,2,FALSE),"")</f>
        <v>経済部</v>
      </c>
      <c r="V94" s="192" t="str">
        <f>IFERROR(VLOOKUP(T94,コード表!$I:$K,3,FALSE),"")</f>
        <v>商工観光課</v>
      </c>
      <c r="W94" s="135">
        <f>IF(貼り付け用!W94="","",貼り付け用!W94)</f>
        <v>100</v>
      </c>
      <c r="X94" s="182" t="str">
        <f>IFERROR(VLOOKUP(AU94,目的別資産分類変換表!$B$3:$C$16,2,FALSE),"")</f>
        <v>産業振興</v>
      </c>
      <c r="Y94" s="136" t="str">
        <f>IF(貼り付け用!Y94="","",貼り付け用!Y94)</f>
        <v xml:space="preserve">行政財産 </v>
      </c>
      <c r="Z94" s="136" t="str">
        <f>IF(貼り付け用!Z94="","",貼り付け用!Z94)</f>
        <v>事業用資産/建物</v>
      </c>
      <c r="AA94" s="136" t="str">
        <f>IF(貼り付け用!AA94="","",貼り付け用!AA94)</f>
        <v>自己資産（リース資産外)</v>
      </c>
      <c r="AB94" s="136" t="str">
        <f>IF(貼り付け用!AB94="","",貼り付け用!AB94)</f>
        <v>売却不可</v>
      </c>
      <c r="AC94" s="135" t="str">
        <f>IF(貼り付け用!AC94="","",貼り付け用!AC94)</f>
        <v/>
      </c>
      <c r="AD94" s="137" t="str">
        <f>IF(貼り付け用!AD94="","",貼り付け用!AD94)</f>
        <v/>
      </c>
      <c r="AE94" s="209">
        <f>IF(貼り付け用!AE94="","",貼り付け用!AE94)</f>
        <v>19981113</v>
      </c>
      <c r="AF94" s="209">
        <f>IF(貼り付け用!AF94="","",貼り付け用!AF94)</f>
        <v>19981113</v>
      </c>
      <c r="AG94" s="138" t="str">
        <f>IF(貼り付け用!AG94="","",貼り付け用!AG94)</f>
        <v>判明</v>
      </c>
      <c r="AH94" s="205">
        <f>IF(貼り付け用!AH94="","",貼り付け用!AH94)</f>
        <v>12600000</v>
      </c>
      <c r="AI94" s="139">
        <f>IF(貼り付け用!AI94="","",貼り付け用!AI94)</f>
        <v>121</v>
      </c>
      <c r="AJ94" s="136" t="str">
        <f>IF(貼り付け用!AJ94="","",貼り付け用!AJ94)</f>
        <v>㎡</v>
      </c>
      <c r="AK94" s="140">
        <f>IF(貼り付け用!AK94="","",貼り付け用!AK94)</f>
        <v>1</v>
      </c>
      <c r="AL94" s="136" t="str">
        <f>IF(貼り付け用!AL94="","",貼り付け用!AL94)</f>
        <v>倉庫・物置</v>
      </c>
      <c r="AM94" s="136" t="str">
        <f>IF(貼り付け用!AM94="","",貼り付け用!AM94)</f>
        <v>鉄骨造</v>
      </c>
      <c r="AN94" s="136" t="str">
        <f>IF(貼り付け用!AN94="","",貼り付け用!AN94)</f>
        <v>倉庫</v>
      </c>
      <c r="AO94" s="136" t="str">
        <f>IF(貼り付け用!AO94="","",貼り付け用!AO94)</f>
        <v>鉄骨造</v>
      </c>
      <c r="AP94" s="221">
        <f>IFERROR(INDEX(別紙７建物に係る構造・用途別単価!$C$5:$G$9,MATCH(貼り付け用!AN94,別紙７建物に係る構造・用途別単価!$B$5:$B$9,0),MATCH(貼り付け用!AO94,別紙７建物に係る構造・用途別単価!$C$4:$G$4,0)),"")</f>
        <v>60000</v>
      </c>
      <c r="AQ94" s="221">
        <f t="shared" si="2"/>
        <v>7260000</v>
      </c>
      <c r="AR94" s="183">
        <f t="shared" si="3"/>
        <v>12600000</v>
      </c>
      <c r="AS94" s="136" t="str">
        <f>IF(貼り付け用!AS94="","",貼り付け用!AS94)</f>
        <v>一般会計等</v>
      </c>
      <c r="AT94" s="136" t="str">
        <f>IF(貼り付け用!AT94="","",貼り付け用!AT94)</f>
        <v>一般会計</v>
      </c>
      <c r="AU94" s="136" t="str">
        <f>IF(貼り付け用!AU94="","",貼り付け用!AU94)</f>
        <v>商工費</v>
      </c>
      <c r="AV94" s="136" t="str">
        <f>IF(貼り付け用!AV94="","",貼り付け用!AV94)</f>
        <v>商工費</v>
      </c>
      <c r="AW94" s="136" t="str">
        <f>IF(貼り付け用!AW94="","",貼り付け用!AW94)</f>
        <v>おもちゃ博物館費</v>
      </c>
      <c r="AX94" s="216"/>
      <c r="AY94" s="216"/>
      <c r="AZ94" s="216"/>
      <c r="BA94" s="136" t="str">
        <f>IF(貼り付け用!BA94="","",貼り付け用!BA94)</f>
        <v/>
      </c>
      <c r="BB94" s="136" t="str">
        <f>IF(貼り付け用!BB94="","",貼り付け用!BB94)</f>
        <v/>
      </c>
      <c r="BC94" s="136" t="str">
        <f>IF(貼り付け用!BC94="","",貼り付け用!BC94)</f>
        <v>未実施</v>
      </c>
      <c r="BD94" s="136" t="str">
        <f>IF(貼り付け用!BD94="","",貼り付け用!BD94)</f>
        <v>実施済</v>
      </c>
      <c r="BE94" s="183">
        <f>SUMIFS(耐用年数表!$C:$C,耐用年数表!$A:$A,集計用!AL94,耐用年数表!$B:$B,集計用!AM94)</f>
        <v>31</v>
      </c>
    </row>
    <row r="95" spans="4:57" ht="24" customHeight="1">
      <c r="D95" s="194"/>
      <c r="E95" s="135"/>
      <c r="F95" s="136" t="str">
        <f>IF(貼り付け用!F95="","",貼り付け用!F95)</f>
        <v>ひばりヶ丘団地</v>
      </c>
      <c r="G95" s="136" t="str">
        <f>IF(貼り付け用!G95="","",貼り付け用!G95)</f>
        <v>建物台帳</v>
      </c>
      <c r="H95" s="215" t="str">
        <f>IF(貼り付け用!H95="","",貼り付け用!H95)</f>
        <v>23001-1</v>
      </c>
      <c r="I95" s="215" t="str">
        <f>IF(貼り付け用!I95="","",貼り付け用!I95)</f>
        <v/>
      </c>
      <c r="J95" s="215" t="str">
        <f>IF(貼り付け用!J95="","",貼り付け用!J95)</f>
        <v>１号棟</v>
      </c>
      <c r="K95" s="135" t="str">
        <f>IF(貼り付け用!K95="","",貼り付け用!K95)</f>
        <v>ｲﾁｺﾞｳﾄｳ</v>
      </c>
      <c r="L95" s="144">
        <f>IF(貼り付け用!L95="","",貼り付け用!L95)</f>
        <v>28</v>
      </c>
      <c r="M95" s="192">
        <f>IFERROR(VLOOKUP(L95,コード表!$B:$G,2,FALSE),"")</f>
        <v>3210216</v>
      </c>
      <c r="N95" s="192" t="str">
        <f>IFERROR(VLOOKUP(L95,コード表!$B:$G,3,FALSE),"")</f>
        <v>下都賀郡壬生町</v>
      </c>
      <c r="O95" s="192" t="str">
        <f>IFERROR(VLOOKUP(L95,コード表!$B:$G,4,FALSE),"")</f>
        <v>ｼﾓﾂｶﾞｸﾞﾝﾐﾌﾞﾏﾁ</v>
      </c>
      <c r="P95" s="192" t="str">
        <f>IFERROR(VLOOKUP(L95,コード表!$B:$G,5,FALSE),"")</f>
        <v>壬生丁</v>
      </c>
      <c r="Q95" s="182" t="str">
        <f>IFERROR(VLOOKUP(L95,コード表!$B:$G,6,FALSE),"")</f>
        <v>ﾐﾌﾞﾃｲ</v>
      </c>
      <c r="R95" s="135" t="str">
        <f>IF(貼り付け用!R95="","",貼り付け用!R95)</f>
        <v>六美281-1</v>
      </c>
      <c r="S95" s="135" t="str">
        <f>IF(貼り付け用!S95="","",貼り付け用!S95)</f>
        <v>ﾑﾂﾐ281-1</v>
      </c>
      <c r="T95" s="135">
        <f>IF(貼り付け用!T95="","",貼り付け用!T95)</f>
        <v>11</v>
      </c>
      <c r="U95" s="192" t="str">
        <f>IFERROR(VLOOKUP(T95,コード表!$I:$K,2,FALSE),"")</f>
        <v>建設部</v>
      </c>
      <c r="V95" s="192" t="str">
        <f>IFERROR(VLOOKUP(T95,コード表!$I:$K,3,FALSE),"")</f>
        <v>建設課</v>
      </c>
      <c r="W95" s="135">
        <f>IF(貼り付け用!W95="","",貼り付け用!W95)</f>
        <v>100</v>
      </c>
      <c r="X95" s="182" t="str">
        <f>IFERROR(VLOOKUP(AU95,目的別資産分類変換表!$B$3:$C$16,2,FALSE),"")</f>
        <v>生活インフラ・国土保全</v>
      </c>
      <c r="Y95" s="136" t="str">
        <f>IF(貼り付け用!Y95="","",貼り付け用!Y95)</f>
        <v xml:space="preserve">行政財産 </v>
      </c>
      <c r="Z95" s="136" t="str">
        <f>IF(貼り付け用!Z95="","",貼り付け用!Z95)</f>
        <v>事業用資産/建物</v>
      </c>
      <c r="AA95" s="136" t="str">
        <f>IF(貼り付け用!AA95="","",貼り付け用!AA95)</f>
        <v>自己資産（リース資産外)</v>
      </c>
      <c r="AB95" s="136" t="str">
        <f>IF(貼り付け用!AB95="","",貼り付け用!AB95)</f>
        <v>売却不可</v>
      </c>
      <c r="AC95" s="135" t="str">
        <f>IF(貼り付け用!AC95="","",貼り付け用!AC95)</f>
        <v/>
      </c>
      <c r="AD95" s="137" t="str">
        <f>IF(貼り付け用!AD95="","",貼り付け用!AD95)</f>
        <v/>
      </c>
      <c r="AE95" s="209">
        <f>IF(貼り付け用!AE95="","",貼り付け用!AE95)</f>
        <v>19720331</v>
      </c>
      <c r="AF95" s="209">
        <f>IF(貼り付け用!AF95="","",貼り付け用!AF95)</f>
        <v>19720331</v>
      </c>
      <c r="AG95" s="138" t="str">
        <f>IF(貼り付け用!AG95="","",貼り付け用!AG95)</f>
        <v>不明</v>
      </c>
      <c r="AH95" s="205" t="str">
        <f>IF(貼り付け用!AH95="","",貼り付け用!AH95)</f>
        <v/>
      </c>
      <c r="AI95" s="139">
        <f>IF(貼り付け用!AI95="","",貼り付け用!AI95)</f>
        <v>754.45</v>
      </c>
      <c r="AJ95" s="136" t="str">
        <f>IF(貼り付け用!AJ95="","",貼り付け用!AJ95)</f>
        <v>㎡</v>
      </c>
      <c r="AK95" s="140">
        <f>IF(貼り付け用!AK95="","",貼り付け用!AK95)</f>
        <v>4</v>
      </c>
      <c r="AL95" s="136" t="str">
        <f>IF(貼り付け用!AL95="","",貼り付け用!AL95)</f>
        <v>住宅</v>
      </c>
      <c r="AM95" s="136" t="str">
        <f>IF(貼り付け用!AM95="","",貼り付け用!AM95)</f>
        <v>鉄筋コンクリート</v>
      </c>
      <c r="AN95" s="136" t="str">
        <f>IF(貼り付け用!AN95="","",貼り付け用!AN95)</f>
        <v>住宅</v>
      </c>
      <c r="AO95" s="136" t="str">
        <f>IF(貼り付け用!AO95="","",貼り付け用!AO95)</f>
        <v>鉄筋コンクリート造</v>
      </c>
      <c r="AP95" s="221">
        <f>IFERROR(INDEX(別紙７建物に係る構造・用途別単価!$C$5:$G$9,MATCH(貼り付け用!AN95,別紙７建物に係る構造・用途別単価!$B$5:$B$9,0),MATCH(貼り付け用!AO95,別紙７建物に係る構造・用途別単価!$C$4:$G$4,0)),"")</f>
        <v>155000</v>
      </c>
      <c r="AQ95" s="221">
        <f t="shared" si="2"/>
        <v>116939750</v>
      </c>
      <c r="AR95" s="183">
        <f t="shared" si="3"/>
        <v>116939750</v>
      </c>
      <c r="AS95" s="136" t="str">
        <f>IF(貼り付け用!AS95="","",貼り付け用!AS95)</f>
        <v>一般会計等</v>
      </c>
      <c r="AT95" s="136" t="str">
        <f>IF(貼り付け用!AT95="","",貼り付け用!AT95)</f>
        <v>一般会計</v>
      </c>
      <c r="AU95" s="136" t="str">
        <f>IF(貼り付け用!AU95="","",貼り付け用!AU95)</f>
        <v>土木費</v>
      </c>
      <c r="AV95" s="136" t="str">
        <f>IF(貼り付け用!AV95="","",貼り付け用!AV95)</f>
        <v>住宅費</v>
      </c>
      <c r="AW95" s="136" t="str">
        <f>IF(貼り付け用!AW95="","",貼り付け用!AW95)</f>
        <v>住宅管理費</v>
      </c>
      <c r="AX95" s="216"/>
      <c r="AY95" s="216"/>
      <c r="AZ95" s="216"/>
      <c r="BA95" s="136" t="str">
        <f>IF(貼り付け用!BA95="","",貼り付け用!BA95)</f>
        <v/>
      </c>
      <c r="BB95" s="136" t="str">
        <f>IF(貼り付け用!BB95="","",貼り付け用!BB95)</f>
        <v/>
      </c>
      <c r="BC95" s="136" t="str">
        <f>IF(貼り付け用!BC95="","",貼り付け用!BC95)</f>
        <v>実施済</v>
      </c>
      <c r="BD95" s="136" t="str">
        <f>IF(貼り付け用!BD95="","",貼り付け用!BD95)</f>
        <v>未実施</v>
      </c>
      <c r="BE95" s="183">
        <f>SUMIFS(耐用年数表!$C:$C,耐用年数表!$A:$A,集計用!AL95,耐用年数表!$B:$B,集計用!AM95)</f>
        <v>47</v>
      </c>
    </row>
    <row r="96" spans="4:57" ht="24" customHeight="1">
      <c r="D96" s="194"/>
      <c r="E96" s="135"/>
      <c r="F96" s="136" t="str">
        <f>IF(貼り付け用!F96="","",貼り付け用!F96)</f>
        <v>ひばりヶ丘団地</v>
      </c>
      <c r="G96" s="136" t="str">
        <f>IF(貼り付け用!G96="","",貼り付け用!G96)</f>
        <v>建物台帳</v>
      </c>
      <c r="H96" s="215" t="str">
        <f>IF(貼り付け用!H96="","",貼り付け用!H96)</f>
        <v>23001-2</v>
      </c>
      <c r="I96" s="215" t="str">
        <f>IF(貼り付け用!I96="","",貼り付け用!I96)</f>
        <v/>
      </c>
      <c r="J96" s="215" t="str">
        <f>IF(貼り付け用!J96="","",貼り付け用!J96)</f>
        <v>２号棟</v>
      </c>
      <c r="K96" s="135" t="str">
        <f>IF(貼り付け用!K96="","",貼り付け用!K96)</f>
        <v>ﾆｺﾞｳﾄｳ</v>
      </c>
      <c r="L96" s="144">
        <f>IF(貼り付け用!L96="","",貼り付け用!L96)</f>
        <v>28</v>
      </c>
      <c r="M96" s="192">
        <f>IFERROR(VLOOKUP(L96,コード表!$B:$G,2,FALSE),"")</f>
        <v>3210216</v>
      </c>
      <c r="N96" s="192" t="str">
        <f>IFERROR(VLOOKUP(L96,コード表!$B:$G,3,FALSE),"")</f>
        <v>下都賀郡壬生町</v>
      </c>
      <c r="O96" s="192" t="str">
        <f>IFERROR(VLOOKUP(L96,コード表!$B:$G,4,FALSE),"")</f>
        <v>ｼﾓﾂｶﾞｸﾞﾝﾐﾌﾞﾏﾁ</v>
      </c>
      <c r="P96" s="192" t="str">
        <f>IFERROR(VLOOKUP(L96,コード表!$B:$G,5,FALSE),"")</f>
        <v>壬生丁</v>
      </c>
      <c r="Q96" s="182" t="str">
        <f>IFERROR(VLOOKUP(L96,コード表!$B:$G,6,FALSE),"")</f>
        <v>ﾐﾌﾞﾃｲ</v>
      </c>
      <c r="R96" s="135" t="str">
        <f>IF(貼り付け用!R96="","",貼り付け用!R96)</f>
        <v>六美281-1</v>
      </c>
      <c r="S96" s="135" t="str">
        <f>IF(貼り付け用!S96="","",貼り付け用!S96)</f>
        <v>ﾑﾂﾐ281-1</v>
      </c>
      <c r="T96" s="135">
        <f>IF(貼り付け用!T96="","",貼り付け用!T96)</f>
        <v>11</v>
      </c>
      <c r="U96" s="192" t="str">
        <f>IFERROR(VLOOKUP(T96,コード表!$I:$K,2,FALSE),"")</f>
        <v>建設部</v>
      </c>
      <c r="V96" s="192" t="str">
        <f>IFERROR(VLOOKUP(T96,コード表!$I:$K,3,FALSE),"")</f>
        <v>建設課</v>
      </c>
      <c r="W96" s="135">
        <f>IF(貼り付け用!W96="","",貼り付け用!W96)</f>
        <v>100</v>
      </c>
      <c r="X96" s="182" t="str">
        <f>IFERROR(VLOOKUP(AU96,目的別資産分類変換表!$B$3:$C$16,2,FALSE),"")</f>
        <v>生活インフラ・国土保全</v>
      </c>
      <c r="Y96" s="136" t="str">
        <f>IF(貼り付け用!Y96="","",貼り付け用!Y96)</f>
        <v xml:space="preserve">行政財産 </v>
      </c>
      <c r="Z96" s="136" t="str">
        <f>IF(貼り付け用!Z96="","",貼り付け用!Z96)</f>
        <v>事業用資産/建物</v>
      </c>
      <c r="AA96" s="136" t="str">
        <f>IF(貼り付け用!AA96="","",貼り付け用!AA96)</f>
        <v>自己資産（リース資産外)</v>
      </c>
      <c r="AB96" s="136" t="str">
        <f>IF(貼り付け用!AB96="","",貼り付け用!AB96)</f>
        <v>売却不可</v>
      </c>
      <c r="AC96" s="135" t="str">
        <f>IF(貼り付け用!AC96="","",貼り付け用!AC96)</f>
        <v/>
      </c>
      <c r="AD96" s="137" t="str">
        <f>IF(貼り付け用!AD96="","",貼り付け用!AD96)</f>
        <v/>
      </c>
      <c r="AE96" s="209">
        <f>IF(貼り付け用!AE96="","",貼り付け用!AE96)</f>
        <v>19730331</v>
      </c>
      <c r="AF96" s="209">
        <f>IF(貼り付け用!AF96="","",貼り付け用!AF96)</f>
        <v>19730331</v>
      </c>
      <c r="AG96" s="138" t="str">
        <f>IF(貼り付け用!AG96="","",貼り付け用!AG96)</f>
        <v>不明</v>
      </c>
      <c r="AH96" s="205" t="str">
        <f>IF(貼り付け用!AH96="","",貼り付け用!AH96)</f>
        <v/>
      </c>
      <c r="AI96" s="139">
        <f>IF(貼り付け用!AI96="","",貼り付け用!AI96)</f>
        <v>799.85</v>
      </c>
      <c r="AJ96" s="136" t="str">
        <f>IF(貼り付け用!AJ96="","",貼り付け用!AJ96)</f>
        <v>㎡</v>
      </c>
      <c r="AK96" s="140">
        <f>IF(貼り付け用!AK96="","",貼り付け用!AK96)</f>
        <v>4</v>
      </c>
      <c r="AL96" s="136" t="str">
        <f>IF(貼り付け用!AL96="","",貼り付け用!AL96)</f>
        <v>住宅</v>
      </c>
      <c r="AM96" s="136" t="str">
        <f>IF(貼り付け用!AM96="","",貼り付け用!AM96)</f>
        <v>鉄筋コンクリート</v>
      </c>
      <c r="AN96" s="136" t="str">
        <f>IF(貼り付け用!AN96="","",貼り付け用!AN96)</f>
        <v>住宅</v>
      </c>
      <c r="AO96" s="136" t="str">
        <f>IF(貼り付け用!AO96="","",貼り付け用!AO96)</f>
        <v>鉄筋コンクリート造</v>
      </c>
      <c r="AP96" s="221">
        <f>IFERROR(INDEX(別紙７建物に係る構造・用途別単価!$C$5:$G$9,MATCH(貼り付け用!AN96,別紙７建物に係る構造・用途別単価!$B$5:$B$9,0),MATCH(貼り付け用!AO96,別紙７建物に係る構造・用途別単価!$C$4:$G$4,0)),"")</f>
        <v>155000</v>
      </c>
      <c r="AQ96" s="221">
        <f t="shared" si="2"/>
        <v>123976750</v>
      </c>
      <c r="AR96" s="183">
        <f t="shared" si="3"/>
        <v>123976750</v>
      </c>
      <c r="AS96" s="136" t="str">
        <f>IF(貼り付け用!AS96="","",貼り付け用!AS96)</f>
        <v>一般会計等</v>
      </c>
      <c r="AT96" s="136" t="str">
        <f>IF(貼り付け用!AT96="","",貼り付け用!AT96)</f>
        <v>一般会計</v>
      </c>
      <c r="AU96" s="136" t="str">
        <f>IF(貼り付け用!AU96="","",貼り付け用!AU96)</f>
        <v>土木費</v>
      </c>
      <c r="AV96" s="136" t="str">
        <f>IF(貼り付け用!AV96="","",貼り付け用!AV96)</f>
        <v>住宅費</v>
      </c>
      <c r="AW96" s="136" t="str">
        <f>IF(貼り付け用!AW96="","",貼り付け用!AW96)</f>
        <v>住宅管理費</v>
      </c>
      <c r="AX96" s="216"/>
      <c r="AY96" s="216"/>
      <c r="AZ96" s="216"/>
      <c r="BA96" s="136" t="str">
        <f>IF(貼り付け用!BA96="","",貼り付け用!BA96)</f>
        <v/>
      </c>
      <c r="BB96" s="136" t="str">
        <f>IF(貼り付け用!BB96="","",貼り付け用!BB96)</f>
        <v/>
      </c>
      <c r="BC96" s="136" t="str">
        <f>IF(貼り付け用!BC96="","",貼り付け用!BC96)</f>
        <v>未実施</v>
      </c>
      <c r="BD96" s="136" t="str">
        <f>IF(貼り付け用!BD96="","",貼り付け用!BD96)</f>
        <v>未実施</v>
      </c>
      <c r="BE96" s="183">
        <f>SUMIFS(耐用年数表!$C:$C,耐用年数表!$A:$A,集計用!AL96,耐用年数表!$B:$B,集計用!AM96)</f>
        <v>47</v>
      </c>
    </row>
    <row r="97" spans="4:57" ht="24" customHeight="1">
      <c r="D97" s="194"/>
      <c r="E97" s="135"/>
      <c r="F97" s="136" t="str">
        <f>IF(貼り付け用!F97="","",貼り付け用!F97)</f>
        <v>ひばりヶ丘団地</v>
      </c>
      <c r="G97" s="136" t="str">
        <f>IF(貼り付け用!G97="","",貼り付け用!G97)</f>
        <v>建物台帳</v>
      </c>
      <c r="H97" s="215" t="str">
        <f>IF(貼り付け用!H97="","",貼り付け用!H97)</f>
        <v>23001-3</v>
      </c>
      <c r="I97" s="215" t="str">
        <f>IF(貼り付け用!I97="","",貼り付け用!I97)</f>
        <v/>
      </c>
      <c r="J97" s="215" t="str">
        <f>IF(貼り付け用!J97="","",貼り付け用!J97)</f>
        <v>３号棟</v>
      </c>
      <c r="K97" s="135" t="str">
        <f>IF(貼り付け用!K97="","",貼り付け用!K97)</f>
        <v>ｻﾝｺﾞｳﾄｳ</v>
      </c>
      <c r="L97" s="144">
        <f>IF(貼り付け用!L97="","",貼り付け用!L97)</f>
        <v>28</v>
      </c>
      <c r="M97" s="192">
        <f>IFERROR(VLOOKUP(L97,コード表!$B:$G,2,FALSE),"")</f>
        <v>3210216</v>
      </c>
      <c r="N97" s="192" t="str">
        <f>IFERROR(VLOOKUP(L97,コード表!$B:$G,3,FALSE),"")</f>
        <v>下都賀郡壬生町</v>
      </c>
      <c r="O97" s="192" t="str">
        <f>IFERROR(VLOOKUP(L97,コード表!$B:$G,4,FALSE),"")</f>
        <v>ｼﾓﾂｶﾞｸﾞﾝﾐﾌﾞﾏﾁ</v>
      </c>
      <c r="P97" s="192" t="str">
        <f>IFERROR(VLOOKUP(L97,コード表!$B:$G,5,FALSE),"")</f>
        <v>壬生丁</v>
      </c>
      <c r="Q97" s="182" t="str">
        <f>IFERROR(VLOOKUP(L97,コード表!$B:$G,6,FALSE),"")</f>
        <v>ﾐﾌﾞﾃｲ</v>
      </c>
      <c r="R97" s="135" t="str">
        <f>IF(貼り付け用!R97="","",貼り付け用!R97)</f>
        <v>六美281-1</v>
      </c>
      <c r="S97" s="135" t="str">
        <f>IF(貼り付け用!S97="","",貼り付け用!S97)</f>
        <v>ﾑﾂﾐ281-1</v>
      </c>
      <c r="T97" s="135">
        <f>IF(貼り付け用!T97="","",貼り付け用!T97)</f>
        <v>11</v>
      </c>
      <c r="U97" s="192" t="str">
        <f>IFERROR(VLOOKUP(T97,コード表!$I:$K,2,FALSE),"")</f>
        <v>建設部</v>
      </c>
      <c r="V97" s="192" t="str">
        <f>IFERROR(VLOOKUP(T97,コード表!$I:$K,3,FALSE),"")</f>
        <v>建設課</v>
      </c>
      <c r="W97" s="135">
        <f>IF(貼り付け用!W97="","",貼り付け用!W97)</f>
        <v>100</v>
      </c>
      <c r="X97" s="182" t="str">
        <f>IFERROR(VLOOKUP(AU97,目的別資産分類変換表!$B$3:$C$16,2,FALSE),"")</f>
        <v>生活インフラ・国土保全</v>
      </c>
      <c r="Y97" s="136" t="str">
        <f>IF(貼り付け用!Y97="","",貼り付け用!Y97)</f>
        <v xml:space="preserve">行政財産 </v>
      </c>
      <c r="Z97" s="136" t="str">
        <f>IF(貼り付け用!Z97="","",貼り付け用!Z97)</f>
        <v>事業用資産/建物</v>
      </c>
      <c r="AA97" s="136" t="str">
        <f>IF(貼り付け用!AA97="","",貼り付け用!AA97)</f>
        <v>自己資産（リース資産外)</v>
      </c>
      <c r="AB97" s="136" t="str">
        <f>IF(貼り付け用!AB97="","",貼り付け用!AB97)</f>
        <v>売却不可</v>
      </c>
      <c r="AC97" s="135" t="str">
        <f>IF(貼り付け用!AC97="","",貼り付け用!AC97)</f>
        <v/>
      </c>
      <c r="AD97" s="137" t="str">
        <f>IF(貼り付け用!AD97="","",貼り付け用!AD97)</f>
        <v/>
      </c>
      <c r="AE97" s="209">
        <f>IF(貼り付け用!AE97="","",貼り付け用!AE97)</f>
        <v>19740331</v>
      </c>
      <c r="AF97" s="209">
        <f>IF(貼り付け用!AF97="","",貼り付け用!AF97)</f>
        <v>19740331</v>
      </c>
      <c r="AG97" s="138" t="str">
        <f>IF(貼り付け用!AG97="","",貼り付け用!AG97)</f>
        <v>不明</v>
      </c>
      <c r="AH97" s="205" t="str">
        <f>IF(貼り付け用!AH97="","",貼り付け用!AH97)</f>
        <v/>
      </c>
      <c r="AI97" s="139">
        <f>IF(貼り付け用!AI97="","",貼り付け用!AI97)</f>
        <v>799.85</v>
      </c>
      <c r="AJ97" s="136" t="str">
        <f>IF(貼り付け用!AJ97="","",貼り付け用!AJ97)</f>
        <v>㎡</v>
      </c>
      <c r="AK97" s="140">
        <f>IF(貼り付け用!AK97="","",貼り付け用!AK97)</f>
        <v>4</v>
      </c>
      <c r="AL97" s="136" t="str">
        <f>IF(貼り付け用!AL97="","",貼り付け用!AL97)</f>
        <v>住宅</v>
      </c>
      <c r="AM97" s="136" t="str">
        <f>IF(貼り付け用!AM97="","",貼り付け用!AM97)</f>
        <v>鉄筋コンクリート</v>
      </c>
      <c r="AN97" s="136" t="str">
        <f>IF(貼り付け用!AN97="","",貼り付け用!AN97)</f>
        <v>住宅</v>
      </c>
      <c r="AO97" s="136" t="str">
        <f>IF(貼り付け用!AO97="","",貼り付け用!AO97)</f>
        <v>鉄筋コンクリート造</v>
      </c>
      <c r="AP97" s="221">
        <f>IFERROR(INDEX(別紙７建物に係る構造・用途別単価!$C$5:$G$9,MATCH(貼り付け用!AN97,別紙７建物に係る構造・用途別単価!$B$5:$B$9,0),MATCH(貼り付け用!AO97,別紙７建物に係る構造・用途別単価!$C$4:$G$4,0)),"")</f>
        <v>155000</v>
      </c>
      <c r="AQ97" s="221">
        <f t="shared" si="2"/>
        <v>123976750</v>
      </c>
      <c r="AR97" s="183">
        <f t="shared" si="3"/>
        <v>123976750</v>
      </c>
      <c r="AS97" s="136" t="str">
        <f>IF(貼り付け用!AS97="","",貼り付け用!AS97)</f>
        <v>一般会計等</v>
      </c>
      <c r="AT97" s="136" t="str">
        <f>IF(貼り付け用!AT97="","",貼り付け用!AT97)</f>
        <v>一般会計</v>
      </c>
      <c r="AU97" s="136" t="str">
        <f>IF(貼り付け用!AU97="","",貼り付け用!AU97)</f>
        <v>土木費</v>
      </c>
      <c r="AV97" s="136" t="str">
        <f>IF(貼り付け用!AV97="","",貼り付け用!AV97)</f>
        <v>住宅費</v>
      </c>
      <c r="AW97" s="136" t="str">
        <f>IF(貼り付け用!AW97="","",貼り付け用!AW97)</f>
        <v>住宅管理費</v>
      </c>
      <c r="AX97" s="216"/>
      <c r="AY97" s="216"/>
      <c r="AZ97" s="216"/>
      <c r="BA97" s="136" t="str">
        <f>IF(貼り付け用!BA97="","",貼り付け用!BA97)</f>
        <v/>
      </c>
      <c r="BB97" s="136" t="str">
        <f>IF(貼り付け用!BB97="","",貼り付け用!BB97)</f>
        <v/>
      </c>
      <c r="BC97" s="136" t="str">
        <f>IF(貼り付け用!BC97="","",貼り付け用!BC97)</f>
        <v>未実施</v>
      </c>
      <c r="BD97" s="136" t="str">
        <f>IF(貼り付け用!BD97="","",貼り付け用!BD97)</f>
        <v>未実施</v>
      </c>
      <c r="BE97" s="183">
        <f>SUMIFS(耐用年数表!$C:$C,耐用年数表!$A:$A,集計用!AL97,耐用年数表!$B:$B,集計用!AM97)</f>
        <v>47</v>
      </c>
    </row>
    <row r="98" spans="4:57" ht="24" customHeight="1">
      <c r="D98" s="194"/>
      <c r="E98" s="135"/>
      <c r="F98" s="136" t="str">
        <f>IF(貼り付け用!F98="","",貼り付け用!F98)</f>
        <v>ひばりヶ丘団地</v>
      </c>
      <c r="G98" s="136" t="str">
        <f>IF(貼り付け用!G98="","",貼り付け用!G98)</f>
        <v>建物台帳</v>
      </c>
      <c r="H98" s="215" t="str">
        <f>IF(貼り付け用!H98="","",貼り付け用!H98)</f>
        <v>23001-4</v>
      </c>
      <c r="I98" s="215" t="str">
        <f>IF(貼り付け用!I98="","",貼り付け用!I98)</f>
        <v/>
      </c>
      <c r="J98" s="215" t="str">
        <f>IF(貼り付け用!J98="","",貼り付け用!J98)</f>
        <v>４号棟</v>
      </c>
      <c r="K98" s="135" t="str">
        <f>IF(貼り付け用!K98="","",貼り付け用!K98)</f>
        <v>ﾖﾝｺﾞｳﾄｳ</v>
      </c>
      <c r="L98" s="144">
        <f>IF(貼り付け用!L98="","",貼り付け用!L98)</f>
        <v>28</v>
      </c>
      <c r="M98" s="192">
        <f>IFERROR(VLOOKUP(L98,コード表!$B:$G,2,FALSE),"")</f>
        <v>3210216</v>
      </c>
      <c r="N98" s="192" t="str">
        <f>IFERROR(VLOOKUP(L98,コード表!$B:$G,3,FALSE),"")</f>
        <v>下都賀郡壬生町</v>
      </c>
      <c r="O98" s="192" t="str">
        <f>IFERROR(VLOOKUP(L98,コード表!$B:$G,4,FALSE),"")</f>
        <v>ｼﾓﾂｶﾞｸﾞﾝﾐﾌﾞﾏﾁ</v>
      </c>
      <c r="P98" s="192" t="str">
        <f>IFERROR(VLOOKUP(L98,コード表!$B:$G,5,FALSE),"")</f>
        <v>壬生丁</v>
      </c>
      <c r="Q98" s="182" t="str">
        <f>IFERROR(VLOOKUP(L98,コード表!$B:$G,6,FALSE),"")</f>
        <v>ﾐﾌﾞﾃｲ</v>
      </c>
      <c r="R98" s="135" t="str">
        <f>IF(貼り付け用!R98="","",貼り付け用!R98)</f>
        <v>六美281-1</v>
      </c>
      <c r="S98" s="135" t="str">
        <f>IF(貼り付け用!S98="","",貼り付け用!S98)</f>
        <v>ﾑﾂﾐ281-1</v>
      </c>
      <c r="T98" s="135">
        <f>IF(貼り付け用!T98="","",貼り付け用!T98)</f>
        <v>11</v>
      </c>
      <c r="U98" s="192" t="str">
        <f>IFERROR(VLOOKUP(T98,コード表!$I:$K,2,FALSE),"")</f>
        <v>建設部</v>
      </c>
      <c r="V98" s="192" t="str">
        <f>IFERROR(VLOOKUP(T98,コード表!$I:$K,3,FALSE),"")</f>
        <v>建設課</v>
      </c>
      <c r="W98" s="135">
        <f>IF(貼り付け用!W98="","",貼り付け用!W98)</f>
        <v>100</v>
      </c>
      <c r="X98" s="182" t="str">
        <f>IFERROR(VLOOKUP(AU98,目的別資産分類変換表!$B$3:$C$16,2,FALSE),"")</f>
        <v>生活インフラ・国土保全</v>
      </c>
      <c r="Y98" s="136" t="str">
        <f>IF(貼り付け用!Y98="","",貼り付け用!Y98)</f>
        <v xml:space="preserve">行政財産 </v>
      </c>
      <c r="Z98" s="136" t="str">
        <f>IF(貼り付け用!Z98="","",貼り付け用!Z98)</f>
        <v>事業用資産/建物</v>
      </c>
      <c r="AA98" s="136" t="str">
        <f>IF(貼り付け用!AA98="","",貼り付け用!AA98)</f>
        <v>自己資産（リース資産外)</v>
      </c>
      <c r="AB98" s="136" t="str">
        <f>IF(貼り付け用!AB98="","",貼り付け用!AB98)</f>
        <v>売却不可</v>
      </c>
      <c r="AC98" s="135" t="str">
        <f>IF(貼り付け用!AC98="","",貼り付け用!AC98)</f>
        <v/>
      </c>
      <c r="AD98" s="137" t="str">
        <f>IF(貼り付け用!AD98="","",貼り付け用!AD98)</f>
        <v/>
      </c>
      <c r="AE98" s="209">
        <f>IF(貼り付け用!AE98="","",貼り付け用!AE98)</f>
        <v>19750331</v>
      </c>
      <c r="AF98" s="209">
        <f>IF(貼り付け用!AF98="","",貼り付け用!AF98)</f>
        <v>19750331</v>
      </c>
      <c r="AG98" s="138" t="str">
        <f>IF(貼り付け用!AG98="","",貼り付け用!AG98)</f>
        <v>不明</v>
      </c>
      <c r="AH98" s="205" t="str">
        <f>IF(貼り付け用!AH98="","",貼り付け用!AH98)</f>
        <v/>
      </c>
      <c r="AI98" s="139">
        <f>IF(貼り付け用!AI98="","",貼り付け用!AI98)</f>
        <v>879.77</v>
      </c>
      <c r="AJ98" s="136" t="str">
        <f>IF(貼り付け用!AJ98="","",貼り付け用!AJ98)</f>
        <v>㎡</v>
      </c>
      <c r="AK98" s="140">
        <f>IF(貼り付け用!AK98="","",貼り付け用!AK98)</f>
        <v>4</v>
      </c>
      <c r="AL98" s="136" t="str">
        <f>IF(貼り付け用!AL98="","",貼り付け用!AL98)</f>
        <v>住宅</v>
      </c>
      <c r="AM98" s="136" t="str">
        <f>IF(貼り付け用!AM98="","",貼り付け用!AM98)</f>
        <v>鉄筋コンクリート</v>
      </c>
      <c r="AN98" s="136" t="str">
        <f>IF(貼り付け用!AN98="","",貼り付け用!AN98)</f>
        <v>住宅</v>
      </c>
      <c r="AO98" s="136" t="str">
        <f>IF(貼り付け用!AO98="","",貼り付け用!AO98)</f>
        <v>鉄筋コンクリート造</v>
      </c>
      <c r="AP98" s="221">
        <f>IFERROR(INDEX(別紙７建物に係る構造・用途別単価!$C$5:$G$9,MATCH(貼り付け用!AN98,別紙７建物に係る構造・用途別単価!$B$5:$B$9,0),MATCH(貼り付け用!AO98,別紙７建物に係る構造・用途別単価!$C$4:$G$4,0)),"")</f>
        <v>155000</v>
      </c>
      <c r="AQ98" s="221">
        <f t="shared" si="2"/>
        <v>136364350</v>
      </c>
      <c r="AR98" s="183">
        <f t="shared" si="3"/>
        <v>136364350</v>
      </c>
      <c r="AS98" s="136" t="str">
        <f>IF(貼り付け用!AS98="","",貼り付け用!AS98)</f>
        <v>一般会計等</v>
      </c>
      <c r="AT98" s="136" t="str">
        <f>IF(貼り付け用!AT98="","",貼り付け用!AT98)</f>
        <v>一般会計</v>
      </c>
      <c r="AU98" s="136" t="str">
        <f>IF(貼り付け用!AU98="","",貼り付け用!AU98)</f>
        <v>土木費</v>
      </c>
      <c r="AV98" s="136" t="str">
        <f>IF(貼り付け用!AV98="","",貼り付け用!AV98)</f>
        <v>住宅費</v>
      </c>
      <c r="AW98" s="136" t="str">
        <f>IF(貼り付け用!AW98="","",貼り付け用!AW98)</f>
        <v>住宅管理費</v>
      </c>
      <c r="AX98" s="216"/>
      <c r="AY98" s="216"/>
      <c r="AZ98" s="216"/>
      <c r="BA98" s="136" t="str">
        <f>IF(貼り付け用!BA98="","",貼り付け用!BA98)</f>
        <v/>
      </c>
      <c r="BB98" s="136" t="str">
        <f>IF(貼り付け用!BB98="","",貼り付け用!BB98)</f>
        <v/>
      </c>
      <c r="BC98" s="136" t="str">
        <f>IF(貼り付け用!BC98="","",貼り付け用!BC98)</f>
        <v>未実施</v>
      </c>
      <c r="BD98" s="136" t="str">
        <f>IF(貼り付け用!BD98="","",貼り付け用!BD98)</f>
        <v>未実施</v>
      </c>
      <c r="BE98" s="183">
        <f>SUMIFS(耐用年数表!$C:$C,耐用年数表!$A:$A,集計用!AL98,耐用年数表!$B:$B,集計用!AM98)</f>
        <v>47</v>
      </c>
    </row>
    <row r="99" spans="4:57" ht="24" customHeight="1">
      <c r="D99" s="194"/>
      <c r="E99" s="135"/>
      <c r="F99" s="136" t="str">
        <f>IF(貼り付け用!F99="","",貼り付け用!F99)</f>
        <v>ひばりヶ丘団地</v>
      </c>
      <c r="G99" s="136" t="str">
        <f>IF(貼り付け用!G99="","",貼り付け用!G99)</f>
        <v>建物台帳</v>
      </c>
      <c r="H99" s="215" t="str">
        <f>IF(貼り付け用!H99="","",貼り付け用!H99)</f>
        <v>23001-33</v>
      </c>
      <c r="I99" s="215" t="str">
        <f>IF(貼り付け用!I99="","",貼り付け用!I99)</f>
        <v/>
      </c>
      <c r="J99" s="215" t="str">
        <f>IF(貼り付け用!J99="","",貼り付け用!J99)</f>
        <v>Ｂ２９～３２</v>
      </c>
      <c r="K99" s="135" t="str">
        <f>IF(貼り付け用!K99="","",貼り付け用!K99)</f>
        <v>B29~32</v>
      </c>
      <c r="L99" s="144">
        <f>IF(貼り付け用!L99="","",貼り付け用!L99)</f>
        <v>28</v>
      </c>
      <c r="M99" s="192">
        <f>IFERROR(VLOOKUP(L99,コード表!$B:$G,2,FALSE),"")</f>
        <v>3210216</v>
      </c>
      <c r="N99" s="192" t="str">
        <f>IFERROR(VLOOKUP(L99,コード表!$B:$G,3,FALSE),"")</f>
        <v>下都賀郡壬生町</v>
      </c>
      <c r="O99" s="192" t="str">
        <f>IFERROR(VLOOKUP(L99,コード表!$B:$G,4,FALSE),"")</f>
        <v>ｼﾓﾂｶﾞｸﾞﾝﾐﾌﾞﾏﾁ</v>
      </c>
      <c r="P99" s="192" t="str">
        <f>IFERROR(VLOOKUP(L99,コード表!$B:$G,5,FALSE),"")</f>
        <v>壬生丁</v>
      </c>
      <c r="Q99" s="182" t="str">
        <f>IFERROR(VLOOKUP(L99,コード表!$B:$G,6,FALSE),"")</f>
        <v>ﾐﾌﾞﾃｲ</v>
      </c>
      <c r="R99" s="135" t="str">
        <f>IF(貼り付け用!R99="","",貼り付け用!R99)</f>
        <v>六美281-1</v>
      </c>
      <c r="S99" s="135" t="str">
        <f>IF(貼り付け用!S99="","",貼り付け用!S99)</f>
        <v>ﾑﾂﾐ281-1</v>
      </c>
      <c r="T99" s="135">
        <f>IF(貼り付け用!T99="","",貼り付け用!T99)</f>
        <v>11</v>
      </c>
      <c r="U99" s="192" t="str">
        <f>IFERROR(VLOOKUP(T99,コード表!$I:$K,2,FALSE),"")</f>
        <v>建設部</v>
      </c>
      <c r="V99" s="192" t="str">
        <f>IFERROR(VLOOKUP(T99,コード表!$I:$K,3,FALSE),"")</f>
        <v>建設課</v>
      </c>
      <c r="W99" s="135">
        <f>IF(貼り付け用!W99="","",貼り付け用!W99)</f>
        <v>100</v>
      </c>
      <c r="X99" s="182" t="str">
        <f>IFERROR(VLOOKUP(AU99,目的別資産分類変換表!$B$3:$C$16,2,FALSE),"")</f>
        <v>生活インフラ・国土保全</v>
      </c>
      <c r="Y99" s="136" t="str">
        <f>IF(貼り付け用!Y99="","",貼り付け用!Y99)</f>
        <v xml:space="preserve">行政財産 </v>
      </c>
      <c r="Z99" s="136" t="str">
        <f>IF(貼り付け用!Z99="","",貼り付け用!Z99)</f>
        <v>事業用資産/建物</v>
      </c>
      <c r="AA99" s="136" t="str">
        <f>IF(貼り付け用!AA99="","",貼り付け用!AA99)</f>
        <v>自己資産（リース資産外)</v>
      </c>
      <c r="AB99" s="136" t="str">
        <f>IF(貼り付け用!AB99="","",貼り付け用!AB99)</f>
        <v>売却不可</v>
      </c>
      <c r="AC99" s="135" t="str">
        <f>IF(貼り付け用!AC99="","",貼り付け用!AC99)</f>
        <v/>
      </c>
      <c r="AD99" s="137" t="str">
        <f>IF(貼り付け用!AD99="","",貼り付け用!AD99)</f>
        <v/>
      </c>
      <c r="AE99" s="209">
        <f>IF(貼り付け用!AE99="","",貼り付け用!AE99)</f>
        <v>19640331</v>
      </c>
      <c r="AF99" s="209">
        <f>IF(貼り付け用!AF99="","",貼り付け用!AF99)</f>
        <v>19640331</v>
      </c>
      <c r="AG99" s="138" t="str">
        <f>IF(貼り付け用!AG99="","",貼り付け用!AG99)</f>
        <v>不明</v>
      </c>
      <c r="AH99" s="205" t="str">
        <f>IF(貼り付け用!AH99="","",貼り付け用!AH99)</f>
        <v/>
      </c>
      <c r="AI99" s="139">
        <f>IF(貼り付け用!AI99="","",貼り付け用!AI99)</f>
        <v>125.89</v>
      </c>
      <c r="AJ99" s="136" t="str">
        <f>IF(貼り付け用!AJ99="","",貼り付け用!AJ99)</f>
        <v>㎡</v>
      </c>
      <c r="AK99" s="140">
        <f>IF(貼り付け用!AK99="","",貼り付け用!AK99)</f>
        <v>1</v>
      </c>
      <c r="AL99" s="136" t="str">
        <f>IF(貼り付け用!AL99="","",貼り付け用!AL99)</f>
        <v>住宅</v>
      </c>
      <c r="AM99" s="136" t="str">
        <f>IF(貼り付け用!AM99="","",貼り付け用!AM99)</f>
        <v>土蔵造</v>
      </c>
      <c r="AN99" s="136" t="str">
        <f>IF(貼り付け用!AN99="","",貼り付け用!AN99)</f>
        <v>住宅</v>
      </c>
      <c r="AO99" s="136" t="str">
        <f>IF(貼り付け用!AO99="","",貼り付け用!AO99)</f>
        <v>木造</v>
      </c>
      <c r="AP99" s="221">
        <f>IFERROR(INDEX(別紙７建物に係る構造・用途別単価!$C$5:$G$9,MATCH(貼り付け用!AN99,別紙７建物に係る構造・用途別単価!$B$5:$B$9,0),MATCH(貼り付け用!AO99,別紙７建物に係る構造・用途別単価!$C$4:$G$4,0)),"")</f>
        <v>100000</v>
      </c>
      <c r="AQ99" s="221">
        <f t="shared" si="2"/>
        <v>12589000</v>
      </c>
      <c r="AR99" s="183">
        <f t="shared" si="3"/>
        <v>12589000</v>
      </c>
      <c r="AS99" s="136" t="str">
        <f>IF(貼り付け用!AS99="","",貼り付け用!AS99)</f>
        <v>一般会計等</v>
      </c>
      <c r="AT99" s="136" t="str">
        <f>IF(貼り付け用!AT99="","",貼り付け用!AT99)</f>
        <v>一般会計</v>
      </c>
      <c r="AU99" s="136" t="str">
        <f>IF(貼り付け用!AU99="","",貼り付け用!AU99)</f>
        <v>土木費</v>
      </c>
      <c r="AV99" s="136" t="str">
        <f>IF(貼り付け用!AV99="","",貼り付け用!AV99)</f>
        <v>住宅費</v>
      </c>
      <c r="AW99" s="136" t="str">
        <f>IF(貼り付け用!AW99="","",貼り付け用!AW99)</f>
        <v>住宅管理費</v>
      </c>
      <c r="AX99" s="216"/>
      <c r="AY99" s="216"/>
      <c r="AZ99" s="216"/>
      <c r="BA99" s="136" t="str">
        <f>IF(貼り付け用!BA99="","",貼り付け用!BA99)</f>
        <v/>
      </c>
      <c r="BB99" s="136" t="str">
        <f>IF(貼り付け用!BB99="","",貼り付け用!BB99)</f>
        <v/>
      </c>
      <c r="BC99" s="136" t="str">
        <f>IF(貼り付け用!BC99="","",貼り付け用!BC99)</f>
        <v>未実施</v>
      </c>
      <c r="BD99" s="136" t="str">
        <f>IF(貼り付け用!BD99="","",貼り付け用!BD99)</f>
        <v>未実施</v>
      </c>
      <c r="BE99" s="183">
        <f>SUMIFS(耐用年数表!$C:$C,耐用年数表!$A:$A,集計用!AL99,耐用年数表!$B:$B,集計用!AM99)</f>
        <v>20</v>
      </c>
    </row>
    <row r="100" spans="4:57" ht="24" customHeight="1">
      <c r="D100" s="194"/>
      <c r="E100" s="135"/>
      <c r="F100" s="136" t="str">
        <f>IF(貼り付け用!F100="","",貼り付け用!F100)</f>
        <v>ひばりヶ丘団地</v>
      </c>
      <c r="G100" s="136" t="str">
        <f>IF(貼り付け用!G100="","",貼り付け用!G100)</f>
        <v>建物台帳</v>
      </c>
      <c r="H100" s="215" t="str">
        <f>IF(貼り付け用!H100="","",貼り付け用!H100)</f>
        <v>23001-34</v>
      </c>
      <c r="I100" s="215" t="str">
        <f>IF(貼り付け用!I100="","",貼り付け用!I100)</f>
        <v/>
      </c>
      <c r="J100" s="215" t="str">
        <f>IF(貼り付け用!J100="","",貼り付け用!J100)</f>
        <v>Ｂ３３～３６</v>
      </c>
      <c r="K100" s="135" t="str">
        <f>IF(貼り付け用!K100="","",貼り付け用!K100)</f>
        <v>B33~36</v>
      </c>
      <c r="L100" s="144">
        <f>IF(貼り付け用!L100="","",貼り付け用!L100)</f>
        <v>28</v>
      </c>
      <c r="M100" s="192">
        <f>IFERROR(VLOOKUP(L100,コード表!$B:$G,2,FALSE),"")</f>
        <v>3210216</v>
      </c>
      <c r="N100" s="192" t="str">
        <f>IFERROR(VLOOKUP(L100,コード表!$B:$G,3,FALSE),"")</f>
        <v>下都賀郡壬生町</v>
      </c>
      <c r="O100" s="192" t="str">
        <f>IFERROR(VLOOKUP(L100,コード表!$B:$G,4,FALSE),"")</f>
        <v>ｼﾓﾂｶﾞｸﾞﾝﾐﾌﾞﾏﾁ</v>
      </c>
      <c r="P100" s="192" t="str">
        <f>IFERROR(VLOOKUP(L100,コード表!$B:$G,5,FALSE),"")</f>
        <v>壬生丁</v>
      </c>
      <c r="Q100" s="182" t="str">
        <f>IFERROR(VLOOKUP(L100,コード表!$B:$G,6,FALSE),"")</f>
        <v>ﾐﾌﾞﾃｲ</v>
      </c>
      <c r="R100" s="135" t="str">
        <f>IF(貼り付け用!R100="","",貼り付け用!R100)</f>
        <v>六美281-1</v>
      </c>
      <c r="S100" s="135" t="str">
        <f>IF(貼り付け用!S100="","",貼り付け用!S100)</f>
        <v>ﾑﾂﾐ281-1</v>
      </c>
      <c r="T100" s="135">
        <f>IF(貼り付け用!T100="","",貼り付け用!T100)</f>
        <v>11</v>
      </c>
      <c r="U100" s="192" t="str">
        <f>IFERROR(VLOOKUP(T100,コード表!$I:$K,2,FALSE),"")</f>
        <v>建設部</v>
      </c>
      <c r="V100" s="192" t="str">
        <f>IFERROR(VLOOKUP(T100,コード表!$I:$K,3,FALSE),"")</f>
        <v>建設課</v>
      </c>
      <c r="W100" s="135">
        <f>IF(貼り付け用!W100="","",貼り付け用!W100)</f>
        <v>100</v>
      </c>
      <c r="X100" s="182" t="str">
        <f>IFERROR(VLOOKUP(AU100,目的別資産分類変換表!$B$3:$C$16,2,FALSE),"")</f>
        <v>生活インフラ・国土保全</v>
      </c>
      <c r="Y100" s="136" t="str">
        <f>IF(貼り付け用!Y100="","",貼り付け用!Y100)</f>
        <v xml:space="preserve">行政財産 </v>
      </c>
      <c r="Z100" s="136" t="str">
        <f>IF(貼り付け用!Z100="","",貼り付け用!Z100)</f>
        <v>事業用資産/建物</v>
      </c>
      <c r="AA100" s="136" t="str">
        <f>IF(貼り付け用!AA100="","",貼り付け用!AA100)</f>
        <v>自己資産（リース資産外)</v>
      </c>
      <c r="AB100" s="136" t="str">
        <f>IF(貼り付け用!AB100="","",貼り付け用!AB100)</f>
        <v>売却不可</v>
      </c>
      <c r="AC100" s="135" t="str">
        <f>IF(貼り付け用!AC100="","",貼り付け用!AC100)</f>
        <v/>
      </c>
      <c r="AD100" s="137" t="str">
        <f>IF(貼り付け用!AD100="","",貼り付け用!AD100)</f>
        <v/>
      </c>
      <c r="AE100" s="209">
        <f>IF(貼り付け用!AE100="","",貼り付け用!AE100)</f>
        <v>19640331</v>
      </c>
      <c r="AF100" s="209">
        <f>IF(貼り付け用!AF100="","",貼り付け用!AF100)</f>
        <v>19640331</v>
      </c>
      <c r="AG100" s="138" t="str">
        <f>IF(貼り付け用!AG100="","",貼り付け用!AG100)</f>
        <v>不明</v>
      </c>
      <c r="AH100" s="205" t="str">
        <f>IF(貼り付け用!AH100="","",貼り付け用!AH100)</f>
        <v/>
      </c>
      <c r="AI100" s="139">
        <f>IF(貼り付け用!AI100="","",貼り付け用!AI100)</f>
        <v>125.89</v>
      </c>
      <c r="AJ100" s="136" t="str">
        <f>IF(貼り付け用!AJ100="","",貼り付け用!AJ100)</f>
        <v>㎡</v>
      </c>
      <c r="AK100" s="140">
        <f>IF(貼り付け用!AK100="","",貼り付け用!AK100)</f>
        <v>1</v>
      </c>
      <c r="AL100" s="136" t="str">
        <f>IF(貼り付け用!AL100="","",貼り付け用!AL100)</f>
        <v>住宅</v>
      </c>
      <c r="AM100" s="136" t="str">
        <f>IF(貼り付け用!AM100="","",貼り付け用!AM100)</f>
        <v>土蔵造</v>
      </c>
      <c r="AN100" s="136" t="str">
        <f>IF(貼り付け用!AN100="","",貼り付け用!AN100)</f>
        <v>住宅</v>
      </c>
      <c r="AO100" s="136" t="str">
        <f>IF(貼り付け用!AO100="","",貼り付け用!AO100)</f>
        <v>木造</v>
      </c>
      <c r="AP100" s="221">
        <f>IFERROR(INDEX(別紙７建物に係る構造・用途別単価!$C$5:$G$9,MATCH(貼り付け用!AN100,別紙７建物に係る構造・用途別単価!$B$5:$B$9,0),MATCH(貼り付け用!AO100,別紙７建物に係る構造・用途別単価!$C$4:$G$4,0)),"")</f>
        <v>100000</v>
      </c>
      <c r="AQ100" s="221">
        <f t="shared" si="2"/>
        <v>12589000</v>
      </c>
      <c r="AR100" s="183">
        <f t="shared" si="3"/>
        <v>12589000</v>
      </c>
      <c r="AS100" s="136" t="str">
        <f>IF(貼り付け用!AS100="","",貼り付け用!AS100)</f>
        <v>一般会計等</v>
      </c>
      <c r="AT100" s="136" t="str">
        <f>IF(貼り付け用!AT100="","",貼り付け用!AT100)</f>
        <v>一般会計</v>
      </c>
      <c r="AU100" s="136" t="str">
        <f>IF(貼り付け用!AU100="","",貼り付け用!AU100)</f>
        <v>土木費</v>
      </c>
      <c r="AV100" s="136" t="str">
        <f>IF(貼り付け用!AV100="","",貼り付け用!AV100)</f>
        <v>住宅費</v>
      </c>
      <c r="AW100" s="136" t="str">
        <f>IF(貼り付け用!AW100="","",貼り付け用!AW100)</f>
        <v>住宅管理費</v>
      </c>
      <c r="AX100" s="216"/>
      <c r="AY100" s="216"/>
      <c r="AZ100" s="216"/>
      <c r="BA100" s="136" t="str">
        <f>IF(貼り付け用!BA100="","",貼り付け用!BA100)</f>
        <v/>
      </c>
      <c r="BB100" s="136" t="str">
        <f>IF(貼り付け用!BB100="","",貼り付け用!BB100)</f>
        <v/>
      </c>
      <c r="BC100" s="136" t="str">
        <f>IF(貼り付け用!BC100="","",貼り付け用!BC100)</f>
        <v>未実施</v>
      </c>
      <c r="BD100" s="136" t="str">
        <f>IF(貼り付け用!BD100="","",貼り付け用!BD100)</f>
        <v>未実施</v>
      </c>
      <c r="BE100" s="183">
        <f>SUMIFS(耐用年数表!$C:$C,耐用年数表!$A:$A,集計用!AL100,耐用年数表!$B:$B,集計用!AM100)</f>
        <v>20</v>
      </c>
    </row>
    <row r="101" spans="4:57" ht="24" customHeight="1">
      <c r="D101" s="194"/>
      <c r="E101" s="135"/>
      <c r="F101" s="136" t="str">
        <f>IF(貼り付け用!F101="","",貼り付け用!F101)</f>
        <v>ひばりヶ丘団地</v>
      </c>
      <c r="G101" s="136" t="str">
        <f>IF(貼り付け用!G101="","",貼り付け用!G101)</f>
        <v>建物台帳</v>
      </c>
      <c r="H101" s="215" t="str">
        <f>IF(貼り付け用!H101="","",貼り付け用!H101)</f>
        <v>23001-36</v>
      </c>
      <c r="I101" s="215" t="str">
        <f>IF(貼り付け用!I101="","",貼り付け用!I101)</f>
        <v/>
      </c>
      <c r="J101" s="215" t="str">
        <f>IF(貼り付け用!J101="","",貼り付け用!J101)</f>
        <v>倉庫</v>
      </c>
      <c r="K101" s="135" t="str">
        <f>IF(貼り付け用!K101="","",貼り付け用!K101)</f>
        <v>ソウコ</v>
      </c>
      <c r="L101" s="144">
        <f>IF(貼り付け用!L101="","",貼り付け用!L101)</f>
        <v>28</v>
      </c>
      <c r="M101" s="192">
        <f>IFERROR(VLOOKUP(L101,コード表!$B:$G,2,FALSE),"")</f>
        <v>3210216</v>
      </c>
      <c r="N101" s="192" t="str">
        <f>IFERROR(VLOOKUP(L101,コード表!$B:$G,3,FALSE),"")</f>
        <v>下都賀郡壬生町</v>
      </c>
      <c r="O101" s="192" t="str">
        <f>IFERROR(VLOOKUP(L101,コード表!$B:$G,4,FALSE),"")</f>
        <v>ｼﾓﾂｶﾞｸﾞﾝﾐﾌﾞﾏﾁ</v>
      </c>
      <c r="P101" s="192" t="str">
        <f>IFERROR(VLOOKUP(L101,コード表!$B:$G,5,FALSE),"")</f>
        <v>壬生丁</v>
      </c>
      <c r="Q101" s="182" t="str">
        <f>IFERROR(VLOOKUP(L101,コード表!$B:$G,6,FALSE),"")</f>
        <v>ﾐﾌﾞﾃｲ</v>
      </c>
      <c r="R101" s="135" t="str">
        <f>IF(貼り付け用!R101="","",貼り付け用!R101)</f>
        <v>六美281-1</v>
      </c>
      <c r="S101" s="135" t="str">
        <f>IF(貼り付け用!S101="","",貼り付け用!S101)</f>
        <v>ﾑﾂﾐ281-1</v>
      </c>
      <c r="T101" s="135">
        <f>IF(貼り付け用!T101="","",貼り付け用!T101)</f>
        <v>11</v>
      </c>
      <c r="U101" s="192" t="str">
        <f>IFERROR(VLOOKUP(T101,コード表!$I:$K,2,FALSE),"")</f>
        <v>建設部</v>
      </c>
      <c r="V101" s="192" t="str">
        <f>IFERROR(VLOOKUP(T101,コード表!$I:$K,3,FALSE),"")</f>
        <v>建設課</v>
      </c>
      <c r="W101" s="135">
        <f>IF(貼り付け用!W101="","",貼り付け用!W101)</f>
        <v>100</v>
      </c>
      <c r="X101" s="182" t="str">
        <f>IFERROR(VLOOKUP(AU101,目的別資産分類変換表!$B$3:$C$16,2,FALSE),"")</f>
        <v>生活インフラ・国土保全</v>
      </c>
      <c r="Y101" s="136" t="str">
        <f>IF(貼り付け用!Y101="","",貼り付け用!Y101)</f>
        <v xml:space="preserve">行政財産 </v>
      </c>
      <c r="Z101" s="136" t="str">
        <f>IF(貼り付け用!Z101="","",貼り付け用!Z101)</f>
        <v>事業用資産/建物</v>
      </c>
      <c r="AA101" s="136" t="str">
        <f>IF(貼り付け用!AA101="","",貼り付け用!AA101)</f>
        <v>自己資産（リース資産外)</v>
      </c>
      <c r="AB101" s="136" t="str">
        <f>IF(貼り付け用!AB101="","",貼り付け用!AB101)</f>
        <v>売却不可</v>
      </c>
      <c r="AC101" s="135" t="str">
        <f>IF(貼り付け用!AC101="","",貼り付け用!AC101)</f>
        <v/>
      </c>
      <c r="AD101" s="137" t="str">
        <f>IF(貼り付け用!AD101="","",貼り付け用!AD101)</f>
        <v/>
      </c>
      <c r="AE101" s="209">
        <f>IF(貼り付け用!AE101="","",貼り付け用!AE101)</f>
        <v>19720331</v>
      </c>
      <c r="AF101" s="209">
        <f>IF(貼り付け用!AF101="","",貼り付け用!AF101)</f>
        <v>19720331</v>
      </c>
      <c r="AG101" s="138" t="str">
        <f>IF(貼り付け用!AG101="","",貼り付け用!AG101)</f>
        <v>不明</v>
      </c>
      <c r="AH101" s="205" t="str">
        <f>IF(貼り付け用!AH101="","",貼り付け用!AH101)</f>
        <v/>
      </c>
      <c r="AI101" s="139">
        <f>IF(貼り付け用!AI101="","",貼り付け用!AI101)</f>
        <v>55.76</v>
      </c>
      <c r="AJ101" s="136" t="str">
        <f>IF(貼り付け用!AJ101="","",貼り付け用!AJ101)</f>
        <v>㎡</v>
      </c>
      <c r="AK101" s="140">
        <f>IF(貼り付け用!AK101="","",貼り付け用!AK101)</f>
        <v>1</v>
      </c>
      <c r="AL101" s="136" t="str">
        <f>IF(貼り付け用!AL101="","",貼り付け用!AL101)</f>
        <v>倉庫・物置</v>
      </c>
      <c r="AM101" s="136" t="str">
        <f>IF(貼り付け用!AM101="","",貼り付け用!AM101)</f>
        <v>木造</v>
      </c>
      <c r="AN101" s="136" t="str">
        <f>IF(貼り付け用!AN101="","",貼り付け用!AN101)</f>
        <v>倉庫</v>
      </c>
      <c r="AO101" s="136" t="str">
        <f>IF(貼り付け用!AO101="","",貼り付け用!AO101)</f>
        <v>木造</v>
      </c>
      <c r="AP101" s="221">
        <f>IFERROR(INDEX(別紙７建物に係る構造・用途別単価!$C$5:$G$9,MATCH(貼り付け用!AN101,別紙７建物に係る構造・用途別単価!$B$5:$B$9,0),MATCH(貼り付け用!AO101,別紙７建物に係る構造・用途別単価!$C$4:$G$4,0)),"")</f>
        <v>60000</v>
      </c>
      <c r="AQ101" s="221">
        <f t="shared" si="2"/>
        <v>3345600</v>
      </c>
      <c r="AR101" s="183">
        <f t="shared" si="3"/>
        <v>3345600</v>
      </c>
      <c r="AS101" s="136" t="str">
        <f>IF(貼り付け用!AS101="","",貼り付け用!AS101)</f>
        <v>一般会計等</v>
      </c>
      <c r="AT101" s="136" t="str">
        <f>IF(貼り付け用!AT101="","",貼り付け用!AT101)</f>
        <v>一般会計</v>
      </c>
      <c r="AU101" s="136" t="str">
        <f>IF(貼り付け用!AU101="","",貼り付け用!AU101)</f>
        <v>土木費</v>
      </c>
      <c r="AV101" s="136" t="str">
        <f>IF(貼り付け用!AV101="","",貼り付け用!AV101)</f>
        <v>住宅費</v>
      </c>
      <c r="AW101" s="136" t="str">
        <f>IF(貼り付け用!AW101="","",貼り付け用!AW101)</f>
        <v>住宅管理費</v>
      </c>
      <c r="AX101" s="216"/>
      <c r="AY101" s="216"/>
      <c r="AZ101" s="216"/>
      <c r="BA101" s="136" t="str">
        <f>IF(貼り付け用!BA101="","",貼り付け用!BA101)</f>
        <v/>
      </c>
      <c r="BB101" s="136" t="str">
        <f>IF(貼り付け用!BB101="","",貼り付け用!BB101)</f>
        <v/>
      </c>
      <c r="BC101" s="136" t="str">
        <f>IF(貼り付け用!BC101="","",貼り付け用!BC101)</f>
        <v>未実施</v>
      </c>
      <c r="BD101" s="136" t="str">
        <f>IF(貼り付け用!BD101="","",貼り付け用!BD101)</f>
        <v>未実施</v>
      </c>
      <c r="BE101" s="183">
        <f>SUMIFS(耐用年数表!$C:$C,耐用年数表!$A:$A,集計用!AL101,耐用年数表!$B:$B,集計用!AM101)</f>
        <v>15</v>
      </c>
    </row>
    <row r="102" spans="4:57" ht="24" customHeight="1">
      <c r="D102" s="194"/>
      <c r="E102" s="135"/>
      <c r="F102" s="136" t="str">
        <f>IF(貼り付け用!F102="","",貼り付け用!F102)</f>
        <v>ひばりヶ丘団地</v>
      </c>
      <c r="G102" s="136" t="str">
        <f>IF(貼り付け用!G102="","",貼り付け用!G102)</f>
        <v>建物台帳</v>
      </c>
      <c r="H102" s="215" t="str">
        <f>IF(貼り付け用!H102="","",貼り付け用!H102)</f>
        <v>23001-37</v>
      </c>
      <c r="I102" s="215" t="str">
        <f>IF(貼り付け用!I102="","",貼り付け用!I102)</f>
        <v/>
      </c>
      <c r="J102" s="215" t="str">
        <f>IF(貼り付け用!J102="","",貼り付け用!J102)</f>
        <v>倉庫</v>
      </c>
      <c r="K102" s="135" t="str">
        <f>IF(貼り付け用!K102="","",貼り付け用!K102)</f>
        <v>ソウコ</v>
      </c>
      <c r="L102" s="144">
        <f>IF(貼り付け用!L102="","",貼り付け用!L102)</f>
        <v>28</v>
      </c>
      <c r="M102" s="192">
        <f>IFERROR(VLOOKUP(L102,コード表!$B:$G,2,FALSE),"")</f>
        <v>3210216</v>
      </c>
      <c r="N102" s="192" t="str">
        <f>IFERROR(VLOOKUP(L102,コード表!$B:$G,3,FALSE),"")</f>
        <v>下都賀郡壬生町</v>
      </c>
      <c r="O102" s="192" t="str">
        <f>IFERROR(VLOOKUP(L102,コード表!$B:$G,4,FALSE),"")</f>
        <v>ｼﾓﾂｶﾞｸﾞﾝﾐﾌﾞﾏﾁ</v>
      </c>
      <c r="P102" s="192" t="str">
        <f>IFERROR(VLOOKUP(L102,コード表!$B:$G,5,FALSE),"")</f>
        <v>壬生丁</v>
      </c>
      <c r="Q102" s="182" t="str">
        <f>IFERROR(VLOOKUP(L102,コード表!$B:$G,6,FALSE),"")</f>
        <v>ﾐﾌﾞﾃｲ</v>
      </c>
      <c r="R102" s="135" t="str">
        <f>IF(貼り付け用!R102="","",貼り付け用!R102)</f>
        <v>六美281-1</v>
      </c>
      <c r="S102" s="135" t="str">
        <f>IF(貼り付け用!S102="","",貼り付け用!S102)</f>
        <v>ﾑﾂﾐ281-1</v>
      </c>
      <c r="T102" s="135">
        <f>IF(貼り付け用!T102="","",貼り付け用!T102)</f>
        <v>11</v>
      </c>
      <c r="U102" s="192" t="str">
        <f>IFERROR(VLOOKUP(T102,コード表!$I:$K,2,FALSE),"")</f>
        <v>建設部</v>
      </c>
      <c r="V102" s="192" t="str">
        <f>IFERROR(VLOOKUP(T102,コード表!$I:$K,3,FALSE),"")</f>
        <v>建設課</v>
      </c>
      <c r="W102" s="135">
        <f>IF(貼り付け用!W102="","",貼り付け用!W102)</f>
        <v>100</v>
      </c>
      <c r="X102" s="182" t="str">
        <f>IFERROR(VLOOKUP(AU102,目的別資産分類変換表!$B$3:$C$16,2,FALSE),"")</f>
        <v>生活インフラ・国土保全</v>
      </c>
      <c r="Y102" s="136" t="str">
        <f>IF(貼り付け用!Y102="","",貼り付け用!Y102)</f>
        <v xml:space="preserve">行政財産 </v>
      </c>
      <c r="Z102" s="136" t="str">
        <f>IF(貼り付け用!Z102="","",貼り付け用!Z102)</f>
        <v>事業用資産/建物</v>
      </c>
      <c r="AA102" s="136" t="str">
        <f>IF(貼り付け用!AA102="","",貼り付け用!AA102)</f>
        <v>自己資産（リース資産外)</v>
      </c>
      <c r="AB102" s="136" t="str">
        <f>IF(貼り付け用!AB102="","",貼り付け用!AB102)</f>
        <v>売却不可</v>
      </c>
      <c r="AC102" s="135" t="str">
        <f>IF(貼り付け用!AC102="","",貼り付け用!AC102)</f>
        <v/>
      </c>
      <c r="AD102" s="137" t="str">
        <f>IF(貼り付け用!AD102="","",貼り付け用!AD102)</f>
        <v/>
      </c>
      <c r="AE102" s="209">
        <f>IF(貼り付け用!AE102="","",貼り付け用!AE102)</f>
        <v>19730331</v>
      </c>
      <c r="AF102" s="209">
        <f>IF(貼り付け用!AF102="","",貼り付け用!AF102)</f>
        <v>19730331</v>
      </c>
      <c r="AG102" s="138" t="str">
        <f>IF(貼り付け用!AG102="","",貼り付け用!AG102)</f>
        <v>不明</v>
      </c>
      <c r="AH102" s="205" t="str">
        <f>IF(貼り付け用!AH102="","",貼り付け用!AH102)</f>
        <v/>
      </c>
      <c r="AI102" s="139">
        <f>IF(貼り付け用!AI102="","",貼り付け用!AI102)</f>
        <v>55.76</v>
      </c>
      <c r="AJ102" s="136" t="str">
        <f>IF(貼り付け用!AJ102="","",貼り付け用!AJ102)</f>
        <v>㎡</v>
      </c>
      <c r="AK102" s="140">
        <f>IF(貼り付け用!AK102="","",貼り付け用!AK102)</f>
        <v>1</v>
      </c>
      <c r="AL102" s="136" t="str">
        <f>IF(貼り付け用!AL102="","",貼り付け用!AL102)</f>
        <v>倉庫・物置</v>
      </c>
      <c r="AM102" s="136" t="str">
        <f>IF(貼り付け用!AM102="","",貼り付け用!AM102)</f>
        <v>木造</v>
      </c>
      <c r="AN102" s="136" t="str">
        <f>IF(貼り付け用!AN102="","",貼り付け用!AN102)</f>
        <v>倉庫</v>
      </c>
      <c r="AO102" s="136" t="str">
        <f>IF(貼り付け用!AO102="","",貼り付け用!AO102)</f>
        <v>木造</v>
      </c>
      <c r="AP102" s="221">
        <f>IFERROR(INDEX(別紙７建物に係る構造・用途別単価!$C$5:$G$9,MATCH(貼り付け用!AN102,別紙７建物に係る構造・用途別単価!$B$5:$B$9,0),MATCH(貼り付け用!AO102,別紙７建物に係る構造・用途別単価!$C$4:$G$4,0)),"")</f>
        <v>60000</v>
      </c>
      <c r="AQ102" s="221">
        <f t="shared" si="2"/>
        <v>3345600</v>
      </c>
      <c r="AR102" s="183">
        <f t="shared" si="3"/>
        <v>3345600</v>
      </c>
      <c r="AS102" s="136" t="str">
        <f>IF(貼り付け用!AS102="","",貼り付け用!AS102)</f>
        <v>一般会計等</v>
      </c>
      <c r="AT102" s="136" t="str">
        <f>IF(貼り付け用!AT102="","",貼り付け用!AT102)</f>
        <v>一般会計</v>
      </c>
      <c r="AU102" s="136" t="str">
        <f>IF(貼り付け用!AU102="","",貼り付け用!AU102)</f>
        <v>土木費</v>
      </c>
      <c r="AV102" s="136" t="str">
        <f>IF(貼り付け用!AV102="","",貼り付け用!AV102)</f>
        <v>住宅費</v>
      </c>
      <c r="AW102" s="136" t="str">
        <f>IF(貼り付け用!AW102="","",貼り付け用!AW102)</f>
        <v>住宅管理費</v>
      </c>
      <c r="AX102" s="216"/>
      <c r="AY102" s="216"/>
      <c r="AZ102" s="216"/>
      <c r="BA102" s="136" t="str">
        <f>IF(貼り付け用!BA102="","",貼り付け用!BA102)</f>
        <v/>
      </c>
      <c r="BB102" s="136" t="str">
        <f>IF(貼り付け用!BB102="","",貼り付け用!BB102)</f>
        <v/>
      </c>
      <c r="BC102" s="136" t="str">
        <f>IF(貼り付け用!BC102="","",貼り付け用!BC102)</f>
        <v>未実施</v>
      </c>
      <c r="BD102" s="136" t="str">
        <f>IF(貼り付け用!BD102="","",貼り付け用!BD102)</f>
        <v>未実施</v>
      </c>
      <c r="BE102" s="183">
        <f>SUMIFS(耐用年数表!$C:$C,耐用年数表!$A:$A,集計用!AL102,耐用年数表!$B:$B,集計用!AM102)</f>
        <v>15</v>
      </c>
    </row>
    <row r="103" spans="4:57" ht="24" customHeight="1">
      <c r="D103" s="194"/>
      <c r="E103" s="135"/>
      <c r="F103" s="136" t="str">
        <f>IF(貼り付け用!F103="","",貼り付け用!F103)</f>
        <v>ひばりヶ丘団地</v>
      </c>
      <c r="G103" s="136" t="str">
        <f>IF(貼り付け用!G103="","",貼り付け用!G103)</f>
        <v>建物台帳</v>
      </c>
      <c r="H103" s="215" t="str">
        <f>IF(貼り付け用!H103="","",貼り付け用!H103)</f>
        <v>23001-38</v>
      </c>
      <c r="I103" s="215" t="str">
        <f>IF(貼り付け用!I103="","",貼り付け用!I103)</f>
        <v/>
      </c>
      <c r="J103" s="215" t="str">
        <f>IF(貼り付け用!J103="","",貼り付け用!J103)</f>
        <v>倉庫</v>
      </c>
      <c r="K103" s="135" t="str">
        <f>IF(貼り付け用!K103="","",貼り付け用!K103)</f>
        <v>ソウコ</v>
      </c>
      <c r="L103" s="144">
        <f>IF(貼り付け用!L103="","",貼り付け用!L103)</f>
        <v>28</v>
      </c>
      <c r="M103" s="192">
        <f>IFERROR(VLOOKUP(L103,コード表!$B:$G,2,FALSE),"")</f>
        <v>3210216</v>
      </c>
      <c r="N103" s="192" t="str">
        <f>IFERROR(VLOOKUP(L103,コード表!$B:$G,3,FALSE),"")</f>
        <v>下都賀郡壬生町</v>
      </c>
      <c r="O103" s="192" t="str">
        <f>IFERROR(VLOOKUP(L103,コード表!$B:$G,4,FALSE),"")</f>
        <v>ｼﾓﾂｶﾞｸﾞﾝﾐﾌﾞﾏﾁ</v>
      </c>
      <c r="P103" s="192" t="str">
        <f>IFERROR(VLOOKUP(L103,コード表!$B:$G,5,FALSE),"")</f>
        <v>壬生丁</v>
      </c>
      <c r="Q103" s="182" t="str">
        <f>IFERROR(VLOOKUP(L103,コード表!$B:$G,6,FALSE),"")</f>
        <v>ﾐﾌﾞﾃｲ</v>
      </c>
      <c r="R103" s="135" t="str">
        <f>IF(貼り付け用!R103="","",貼り付け用!R103)</f>
        <v>六美281-1</v>
      </c>
      <c r="S103" s="135" t="str">
        <f>IF(貼り付け用!S103="","",貼り付け用!S103)</f>
        <v>ﾑﾂﾐ281-1</v>
      </c>
      <c r="T103" s="135">
        <f>IF(貼り付け用!T103="","",貼り付け用!T103)</f>
        <v>11</v>
      </c>
      <c r="U103" s="192" t="str">
        <f>IFERROR(VLOOKUP(T103,コード表!$I:$K,2,FALSE),"")</f>
        <v>建設部</v>
      </c>
      <c r="V103" s="192" t="str">
        <f>IFERROR(VLOOKUP(T103,コード表!$I:$K,3,FALSE),"")</f>
        <v>建設課</v>
      </c>
      <c r="W103" s="135">
        <f>IF(貼り付け用!W103="","",貼り付け用!W103)</f>
        <v>100</v>
      </c>
      <c r="X103" s="182" t="str">
        <f>IFERROR(VLOOKUP(AU103,目的別資産分類変換表!$B$3:$C$16,2,FALSE),"")</f>
        <v>生活インフラ・国土保全</v>
      </c>
      <c r="Y103" s="136" t="str">
        <f>IF(貼り付け用!Y103="","",貼り付け用!Y103)</f>
        <v xml:space="preserve">行政財産 </v>
      </c>
      <c r="Z103" s="136" t="str">
        <f>IF(貼り付け用!Z103="","",貼り付け用!Z103)</f>
        <v>事業用資産/建物</v>
      </c>
      <c r="AA103" s="136" t="str">
        <f>IF(貼り付け用!AA103="","",貼り付け用!AA103)</f>
        <v>自己資産（リース資産外)</v>
      </c>
      <c r="AB103" s="136" t="str">
        <f>IF(貼り付け用!AB103="","",貼り付け用!AB103)</f>
        <v>売却不可</v>
      </c>
      <c r="AC103" s="135" t="str">
        <f>IF(貼り付け用!AC103="","",貼り付け用!AC103)</f>
        <v/>
      </c>
      <c r="AD103" s="137" t="str">
        <f>IF(貼り付け用!AD103="","",貼り付け用!AD103)</f>
        <v/>
      </c>
      <c r="AE103" s="209">
        <f>IF(貼り付け用!AE103="","",貼り付け用!AE103)</f>
        <v>19740331</v>
      </c>
      <c r="AF103" s="209">
        <f>IF(貼り付け用!AF103="","",貼り付け用!AF103)</f>
        <v>19740331</v>
      </c>
      <c r="AG103" s="138" t="str">
        <f>IF(貼り付け用!AG103="","",貼り付け用!AG103)</f>
        <v>不明</v>
      </c>
      <c r="AH103" s="205" t="str">
        <f>IF(貼り付け用!AH103="","",貼り付け用!AH103)</f>
        <v/>
      </c>
      <c r="AI103" s="139">
        <f>IF(貼り付け用!AI103="","",貼り付け用!AI103)</f>
        <v>55.76</v>
      </c>
      <c r="AJ103" s="136" t="str">
        <f>IF(貼り付け用!AJ103="","",貼り付け用!AJ103)</f>
        <v>㎡</v>
      </c>
      <c r="AK103" s="140">
        <f>IF(貼り付け用!AK103="","",貼り付け用!AK103)</f>
        <v>1</v>
      </c>
      <c r="AL103" s="136" t="str">
        <f>IF(貼り付け用!AL103="","",貼り付け用!AL103)</f>
        <v>倉庫・物置</v>
      </c>
      <c r="AM103" s="136" t="str">
        <f>IF(貼り付け用!AM103="","",貼り付け用!AM103)</f>
        <v>木造</v>
      </c>
      <c r="AN103" s="136" t="str">
        <f>IF(貼り付け用!AN103="","",貼り付け用!AN103)</f>
        <v>倉庫</v>
      </c>
      <c r="AO103" s="136" t="str">
        <f>IF(貼り付け用!AO103="","",貼り付け用!AO103)</f>
        <v>木造</v>
      </c>
      <c r="AP103" s="221">
        <f>IFERROR(INDEX(別紙７建物に係る構造・用途別単価!$C$5:$G$9,MATCH(貼り付け用!AN103,別紙７建物に係る構造・用途別単価!$B$5:$B$9,0),MATCH(貼り付け用!AO103,別紙７建物に係る構造・用途別単価!$C$4:$G$4,0)),"")</f>
        <v>60000</v>
      </c>
      <c r="AQ103" s="221">
        <f t="shared" si="2"/>
        <v>3345600</v>
      </c>
      <c r="AR103" s="183">
        <f t="shared" si="3"/>
        <v>3345600</v>
      </c>
      <c r="AS103" s="136" t="str">
        <f>IF(貼り付け用!AS103="","",貼り付け用!AS103)</f>
        <v>一般会計等</v>
      </c>
      <c r="AT103" s="136" t="str">
        <f>IF(貼り付け用!AT103="","",貼り付け用!AT103)</f>
        <v>一般会計</v>
      </c>
      <c r="AU103" s="136" t="str">
        <f>IF(貼り付け用!AU103="","",貼り付け用!AU103)</f>
        <v>土木費</v>
      </c>
      <c r="AV103" s="136" t="str">
        <f>IF(貼り付け用!AV103="","",貼り付け用!AV103)</f>
        <v>住宅費</v>
      </c>
      <c r="AW103" s="136" t="str">
        <f>IF(貼り付け用!AW103="","",貼り付け用!AW103)</f>
        <v>住宅管理費</v>
      </c>
      <c r="AX103" s="216"/>
      <c r="AY103" s="216"/>
      <c r="AZ103" s="216"/>
      <c r="BA103" s="136" t="str">
        <f>IF(貼り付け用!BA103="","",貼り付け用!BA103)</f>
        <v/>
      </c>
      <c r="BB103" s="136" t="str">
        <f>IF(貼り付け用!BB103="","",貼り付け用!BB103)</f>
        <v/>
      </c>
      <c r="BC103" s="136" t="str">
        <f>IF(貼り付け用!BC103="","",貼り付け用!BC103)</f>
        <v>未実施</v>
      </c>
      <c r="BD103" s="136" t="str">
        <f>IF(貼り付け用!BD103="","",貼り付け用!BD103)</f>
        <v>未実施</v>
      </c>
      <c r="BE103" s="183">
        <f>SUMIFS(耐用年数表!$C:$C,耐用年数表!$A:$A,集計用!AL103,耐用年数表!$B:$B,集計用!AM103)</f>
        <v>15</v>
      </c>
    </row>
    <row r="104" spans="4:57" ht="24" customHeight="1">
      <c r="D104" s="194"/>
      <c r="E104" s="135"/>
      <c r="F104" s="136" t="str">
        <f>IF(貼り付け用!F104="","",貼り付け用!F104)</f>
        <v>ひばりヶ丘団地</v>
      </c>
      <c r="G104" s="136" t="str">
        <f>IF(貼り付け用!G104="","",貼り付け用!G104)</f>
        <v>建物台帳</v>
      </c>
      <c r="H104" s="215" t="str">
        <f>IF(貼り付け用!H104="","",貼り付け用!H104)</f>
        <v>23001-39</v>
      </c>
      <c r="I104" s="215" t="str">
        <f>IF(貼り付け用!I104="","",貼り付け用!I104)</f>
        <v/>
      </c>
      <c r="J104" s="215" t="str">
        <f>IF(貼り付け用!J104="","",貼り付け用!J104)</f>
        <v>倉庫</v>
      </c>
      <c r="K104" s="135" t="str">
        <f>IF(貼り付け用!K104="","",貼り付け用!K104)</f>
        <v>ソウコ</v>
      </c>
      <c r="L104" s="144">
        <f>IF(貼り付け用!L104="","",貼り付け用!L104)</f>
        <v>28</v>
      </c>
      <c r="M104" s="192">
        <f>IFERROR(VLOOKUP(L104,コード表!$B:$G,2,FALSE),"")</f>
        <v>3210216</v>
      </c>
      <c r="N104" s="192" t="str">
        <f>IFERROR(VLOOKUP(L104,コード表!$B:$G,3,FALSE),"")</f>
        <v>下都賀郡壬生町</v>
      </c>
      <c r="O104" s="192" t="str">
        <f>IFERROR(VLOOKUP(L104,コード表!$B:$G,4,FALSE),"")</f>
        <v>ｼﾓﾂｶﾞｸﾞﾝﾐﾌﾞﾏﾁ</v>
      </c>
      <c r="P104" s="192" t="str">
        <f>IFERROR(VLOOKUP(L104,コード表!$B:$G,5,FALSE),"")</f>
        <v>壬生丁</v>
      </c>
      <c r="Q104" s="182" t="str">
        <f>IFERROR(VLOOKUP(L104,コード表!$B:$G,6,FALSE),"")</f>
        <v>ﾐﾌﾞﾃｲ</v>
      </c>
      <c r="R104" s="135" t="str">
        <f>IF(貼り付け用!R104="","",貼り付け用!R104)</f>
        <v>六美281-1</v>
      </c>
      <c r="S104" s="135" t="str">
        <f>IF(貼り付け用!S104="","",貼り付け用!S104)</f>
        <v>ﾑﾂﾐ281-1</v>
      </c>
      <c r="T104" s="135">
        <f>IF(貼り付け用!T104="","",貼り付け用!T104)</f>
        <v>11</v>
      </c>
      <c r="U104" s="192" t="str">
        <f>IFERROR(VLOOKUP(T104,コード表!$I:$K,2,FALSE),"")</f>
        <v>建設部</v>
      </c>
      <c r="V104" s="192" t="str">
        <f>IFERROR(VLOOKUP(T104,コード表!$I:$K,3,FALSE),"")</f>
        <v>建設課</v>
      </c>
      <c r="W104" s="135">
        <f>IF(貼り付け用!W104="","",貼り付け用!W104)</f>
        <v>100</v>
      </c>
      <c r="X104" s="182" t="str">
        <f>IFERROR(VLOOKUP(AU104,目的別資産分類変換表!$B$3:$C$16,2,FALSE),"")</f>
        <v>生活インフラ・国土保全</v>
      </c>
      <c r="Y104" s="136" t="str">
        <f>IF(貼り付け用!Y104="","",貼り付け用!Y104)</f>
        <v xml:space="preserve">行政財産 </v>
      </c>
      <c r="Z104" s="136" t="str">
        <f>IF(貼り付け用!Z104="","",貼り付け用!Z104)</f>
        <v>事業用資産/建物</v>
      </c>
      <c r="AA104" s="136" t="str">
        <f>IF(貼り付け用!AA104="","",貼り付け用!AA104)</f>
        <v>自己資産（リース資産外)</v>
      </c>
      <c r="AB104" s="136" t="str">
        <f>IF(貼り付け用!AB104="","",貼り付け用!AB104)</f>
        <v>売却不可</v>
      </c>
      <c r="AC104" s="135" t="str">
        <f>IF(貼り付け用!AC104="","",貼り付け用!AC104)</f>
        <v/>
      </c>
      <c r="AD104" s="137" t="str">
        <f>IF(貼り付け用!AD104="","",貼り付け用!AD104)</f>
        <v/>
      </c>
      <c r="AE104" s="209">
        <f>IF(貼り付け用!AE104="","",貼り付け用!AE104)</f>
        <v>19750331</v>
      </c>
      <c r="AF104" s="209">
        <f>IF(貼り付け用!AF104="","",貼り付け用!AF104)</f>
        <v>19750331</v>
      </c>
      <c r="AG104" s="138" t="str">
        <f>IF(貼り付け用!AG104="","",貼り付け用!AG104)</f>
        <v>不明</v>
      </c>
      <c r="AH104" s="205" t="str">
        <f>IF(貼り付け用!AH104="","",貼り付け用!AH104)</f>
        <v/>
      </c>
      <c r="AI104" s="139">
        <f>IF(貼り付け用!AI104="","",貼り付け用!AI104)</f>
        <v>55.76</v>
      </c>
      <c r="AJ104" s="136" t="str">
        <f>IF(貼り付け用!AJ104="","",貼り付け用!AJ104)</f>
        <v>㎡</v>
      </c>
      <c r="AK104" s="140">
        <f>IF(貼り付け用!AK104="","",貼り付け用!AK104)</f>
        <v>1</v>
      </c>
      <c r="AL104" s="136" t="str">
        <f>IF(貼り付け用!AL104="","",貼り付け用!AL104)</f>
        <v>倉庫・物置</v>
      </c>
      <c r="AM104" s="136" t="str">
        <f>IF(貼り付け用!AM104="","",貼り付け用!AM104)</f>
        <v>木造</v>
      </c>
      <c r="AN104" s="136" t="str">
        <f>IF(貼り付け用!AN104="","",貼り付け用!AN104)</f>
        <v>倉庫</v>
      </c>
      <c r="AO104" s="136" t="str">
        <f>IF(貼り付け用!AO104="","",貼り付け用!AO104)</f>
        <v>木造</v>
      </c>
      <c r="AP104" s="221">
        <f>IFERROR(INDEX(別紙７建物に係る構造・用途別単価!$C$5:$G$9,MATCH(貼り付け用!AN104,別紙７建物に係る構造・用途別単価!$B$5:$B$9,0),MATCH(貼り付け用!AO104,別紙７建物に係る構造・用途別単価!$C$4:$G$4,0)),"")</f>
        <v>60000</v>
      </c>
      <c r="AQ104" s="221">
        <f t="shared" si="2"/>
        <v>3345600</v>
      </c>
      <c r="AR104" s="183">
        <f t="shared" si="3"/>
        <v>3345600</v>
      </c>
      <c r="AS104" s="136" t="str">
        <f>IF(貼り付け用!AS104="","",貼り付け用!AS104)</f>
        <v>一般会計等</v>
      </c>
      <c r="AT104" s="136" t="str">
        <f>IF(貼り付け用!AT104="","",貼り付け用!AT104)</f>
        <v>一般会計</v>
      </c>
      <c r="AU104" s="136" t="str">
        <f>IF(貼り付け用!AU104="","",貼り付け用!AU104)</f>
        <v>土木費</v>
      </c>
      <c r="AV104" s="136" t="str">
        <f>IF(貼り付け用!AV104="","",貼り付け用!AV104)</f>
        <v>住宅費</v>
      </c>
      <c r="AW104" s="136" t="str">
        <f>IF(貼り付け用!AW104="","",貼り付け用!AW104)</f>
        <v>住宅管理費</v>
      </c>
      <c r="AX104" s="216"/>
      <c r="AY104" s="216"/>
      <c r="AZ104" s="216"/>
      <c r="BA104" s="136" t="str">
        <f>IF(貼り付け用!BA104="","",貼り付け用!BA104)</f>
        <v/>
      </c>
      <c r="BB104" s="136" t="str">
        <f>IF(貼り付け用!BB104="","",貼り付け用!BB104)</f>
        <v/>
      </c>
      <c r="BC104" s="136" t="str">
        <f>IF(貼り付け用!BC104="","",貼り付け用!BC104)</f>
        <v>未実施</v>
      </c>
      <c r="BD104" s="136" t="str">
        <f>IF(貼り付け用!BD104="","",貼り付け用!BD104)</f>
        <v>未実施</v>
      </c>
      <c r="BE104" s="183">
        <f>SUMIFS(耐用年数表!$C:$C,耐用年数表!$A:$A,集計用!AL104,耐用年数表!$B:$B,集計用!AM104)</f>
        <v>15</v>
      </c>
    </row>
    <row r="105" spans="4:57" ht="24" customHeight="1">
      <c r="D105" s="194"/>
      <c r="E105" s="135"/>
      <c r="F105" s="136" t="str">
        <f>IF(貼り付け用!F105="","",貼り付け用!F105)</f>
        <v>ひばりヶ丘団地</v>
      </c>
      <c r="G105" s="136" t="str">
        <f>IF(貼り付け用!G105="","",貼り付け用!G105)</f>
        <v>建物台帳</v>
      </c>
      <c r="H105" s="215" t="str">
        <f>IF(貼り付け用!H105="","",貼り付け用!H105)</f>
        <v>23001-40</v>
      </c>
      <c r="I105" s="215" t="str">
        <f>IF(貼り付け用!I105="","",貼り付け用!I105)</f>
        <v/>
      </c>
      <c r="J105" s="215" t="str">
        <f>IF(貼り付け用!J105="","",貼り付け用!J105)</f>
        <v>ポンプ室</v>
      </c>
      <c r="K105" s="135" t="str">
        <f>IF(貼り付け用!K105="","",貼り付け用!K105)</f>
        <v>ﾎﾟﾝﾌﾟｼﾂ</v>
      </c>
      <c r="L105" s="144">
        <f>IF(貼り付け用!L105="","",貼り付け用!L105)</f>
        <v>28</v>
      </c>
      <c r="M105" s="192">
        <f>IFERROR(VLOOKUP(L105,コード表!$B:$G,2,FALSE),"")</f>
        <v>3210216</v>
      </c>
      <c r="N105" s="192" t="str">
        <f>IFERROR(VLOOKUP(L105,コード表!$B:$G,3,FALSE),"")</f>
        <v>下都賀郡壬生町</v>
      </c>
      <c r="O105" s="192" t="str">
        <f>IFERROR(VLOOKUP(L105,コード表!$B:$G,4,FALSE),"")</f>
        <v>ｼﾓﾂｶﾞｸﾞﾝﾐﾌﾞﾏﾁ</v>
      </c>
      <c r="P105" s="192" t="str">
        <f>IFERROR(VLOOKUP(L105,コード表!$B:$G,5,FALSE),"")</f>
        <v>壬生丁</v>
      </c>
      <c r="Q105" s="182" t="str">
        <f>IFERROR(VLOOKUP(L105,コード表!$B:$G,6,FALSE),"")</f>
        <v>ﾐﾌﾞﾃｲ</v>
      </c>
      <c r="R105" s="135" t="str">
        <f>IF(貼り付け用!R105="","",貼り付け用!R105)</f>
        <v>六美281-1</v>
      </c>
      <c r="S105" s="135" t="str">
        <f>IF(貼り付け用!S105="","",貼り付け用!S105)</f>
        <v>ﾑﾂﾐ281-1</v>
      </c>
      <c r="T105" s="135">
        <f>IF(貼り付け用!T105="","",貼り付け用!T105)</f>
        <v>11</v>
      </c>
      <c r="U105" s="192" t="str">
        <f>IFERROR(VLOOKUP(T105,コード表!$I:$K,2,FALSE),"")</f>
        <v>建設部</v>
      </c>
      <c r="V105" s="192" t="str">
        <f>IFERROR(VLOOKUP(T105,コード表!$I:$K,3,FALSE),"")</f>
        <v>建設課</v>
      </c>
      <c r="W105" s="135">
        <f>IF(貼り付け用!W105="","",貼り付け用!W105)</f>
        <v>100</v>
      </c>
      <c r="X105" s="182" t="str">
        <f>IFERROR(VLOOKUP(AU105,目的別資産分類変換表!$B$3:$C$16,2,FALSE),"")</f>
        <v>生活インフラ・国土保全</v>
      </c>
      <c r="Y105" s="136" t="str">
        <f>IF(貼り付け用!Y105="","",貼り付け用!Y105)</f>
        <v xml:space="preserve">行政財産 </v>
      </c>
      <c r="Z105" s="136" t="str">
        <f>IF(貼り付け用!Z105="","",貼り付け用!Z105)</f>
        <v>事業用資産/建物</v>
      </c>
      <c r="AA105" s="136" t="str">
        <f>IF(貼り付け用!AA105="","",貼り付け用!AA105)</f>
        <v>自己資産（リース資産外)</v>
      </c>
      <c r="AB105" s="136" t="str">
        <f>IF(貼り付け用!AB105="","",貼り付け用!AB105)</f>
        <v>売却不可</v>
      </c>
      <c r="AC105" s="135" t="str">
        <f>IF(貼り付け用!AC105="","",貼り付け用!AC105)</f>
        <v/>
      </c>
      <c r="AD105" s="137" t="str">
        <f>IF(貼り付け用!AD105="","",貼り付け用!AD105)</f>
        <v/>
      </c>
      <c r="AE105" s="209">
        <f>IF(貼り付け用!AE105="","",貼り付け用!AE105)</f>
        <v>19720331</v>
      </c>
      <c r="AF105" s="209">
        <f>IF(貼り付け用!AF105="","",貼り付け用!AF105)</f>
        <v>19720331</v>
      </c>
      <c r="AG105" s="138" t="str">
        <f>IF(貼り付け用!AG105="","",貼り付け用!AG105)</f>
        <v>不明</v>
      </c>
      <c r="AH105" s="205" t="str">
        <f>IF(貼り付け用!AH105="","",貼り付け用!AH105)</f>
        <v/>
      </c>
      <c r="AI105" s="139">
        <f>IF(貼り付け用!AI105="","",貼り付け用!AI105)</f>
        <v>9</v>
      </c>
      <c r="AJ105" s="136" t="str">
        <f>IF(貼り付け用!AJ105="","",貼り付け用!AJ105)</f>
        <v>㎡</v>
      </c>
      <c r="AK105" s="140">
        <f>IF(貼り付け用!AK105="","",貼り付け用!AK105)</f>
        <v>1</v>
      </c>
      <c r="AL105" s="136" t="str">
        <f>IF(貼り付け用!AL105="","",貼り付け用!AL105)</f>
        <v>ポンプ室</v>
      </c>
      <c r="AM105" s="136" t="str">
        <f>IF(貼り付け用!AM105="","",貼り付け用!AM105)</f>
        <v>コンクリートブロック</v>
      </c>
      <c r="AN105" s="136" t="str">
        <f>IF(貼り付け用!AN105="","",貼り付け用!AN105)</f>
        <v>その他</v>
      </c>
      <c r="AO105" s="136" t="str">
        <f>IF(貼り付け用!AO105="","",貼り付け用!AO105)</f>
        <v>コンクリートブロック造</v>
      </c>
      <c r="AP105" s="221">
        <f>IFERROR(INDEX(別紙７建物に係る構造・用途別単価!$C$5:$G$9,MATCH(貼り付け用!AN105,別紙７建物に係る構造・用途別単価!$B$5:$B$9,0),MATCH(貼り付け用!AO105,別紙７建物に係る構造・用途別単価!$C$4:$G$4,0)),"")</f>
        <v>100000</v>
      </c>
      <c r="AQ105" s="221">
        <f t="shared" si="2"/>
        <v>900000</v>
      </c>
      <c r="AR105" s="183">
        <f t="shared" si="3"/>
        <v>900000</v>
      </c>
      <c r="AS105" s="136" t="str">
        <f>IF(貼り付け用!AS105="","",貼り付け用!AS105)</f>
        <v>一般会計等</v>
      </c>
      <c r="AT105" s="136" t="str">
        <f>IF(貼り付け用!AT105="","",貼り付け用!AT105)</f>
        <v>一般会計</v>
      </c>
      <c r="AU105" s="136" t="str">
        <f>IF(貼り付け用!AU105="","",貼り付け用!AU105)</f>
        <v>土木費</v>
      </c>
      <c r="AV105" s="136" t="str">
        <f>IF(貼り付け用!AV105="","",貼り付け用!AV105)</f>
        <v>住宅費</v>
      </c>
      <c r="AW105" s="136" t="str">
        <f>IF(貼り付け用!AW105="","",貼り付け用!AW105)</f>
        <v>住宅管理費</v>
      </c>
      <c r="AX105" s="216"/>
      <c r="AY105" s="216"/>
      <c r="AZ105" s="216"/>
      <c r="BA105" s="136" t="str">
        <f>IF(貼り付け用!BA105="","",貼り付け用!BA105)</f>
        <v/>
      </c>
      <c r="BB105" s="136" t="str">
        <f>IF(貼り付け用!BB105="","",貼り付け用!BB105)</f>
        <v/>
      </c>
      <c r="BC105" s="136" t="str">
        <f>IF(貼り付け用!BC105="","",貼り付け用!BC105)</f>
        <v>未実施</v>
      </c>
      <c r="BD105" s="136" t="str">
        <f>IF(貼り付け用!BD105="","",貼り付け用!BD105)</f>
        <v>未実施</v>
      </c>
      <c r="BE105" s="183">
        <f>SUMIFS(耐用年数表!$C:$C,耐用年数表!$A:$A,集計用!AL105,耐用年数表!$B:$B,集計用!AM105)</f>
        <v>34</v>
      </c>
    </row>
    <row r="106" spans="4:57" ht="24" hidden="1" customHeight="1">
      <c r="D106" s="194"/>
      <c r="E106" s="135"/>
      <c r="F106" s="136" t="str">
        <f>IF(貼り付け用!F106="","",貼り付け用!F106)</f>
        <v>ひばりヶ丘団地</v>
      </c>
      <c r="G106" s="136" t="str">
        <f>IF(貼り付け用!G106="","",貼り付け用!G106)</f>
        <v>建物台帳</v>
      </c>
      <c r="H106" s="215" t="str">
        <f>IF(貼り付け用!H106="","",貼り付け用!H106)</f>
        <v>23001-42</v>
      </c>
      <c r="I106" s="215" t="str">
        <f>IF(貼り付け用!I106="","",貼り付け用!I106)</f>
        <v/>
      </c>
      <c r="J106" s="215" t="str">
        <f>IF(貼り付け用!J106="","",貼り付け用!J106)</f>
        <v>集会所</v>
      </c>
      <c r="K106" s="135" t="str">
        <f>IF(貼り付け用!K106="","",貼り付け用!K106)</f>
        <v>ｼｭｳｶｲｼﾞｮｳ</v>
      </c>
      <c r="L106" s="144">
        <f>IF(貼り付け用!L106="","",貼り付け用!L106)</f>
        <v>28</v>
      </c>
      <c r="M106" s="192">
        <f>IFERROR(VLOOKUP(L106,コード表!$B:$G,2,FALSE),"")</f>
        <v>3210216</v>
      </c>
      <c r="N106" s="192" t="str">
        <f>IFERROR(VLOOKUP(L106,コード表!$B:$G,3,FALSE),"")</f>
        <v>下都賀郡壬生町</v>
      </c>
      <c r="O106" s="192" t="str">
        <f>IFERROR(VLOOKUP(L106,コード表!$B:$G,4,FALSE),"")</f>
        <v>ｼﾓﾂｶﾞｸﾞﾝﾐﾌﾞﾏﾁ</v>
      </c>
      <c r="P106" s="192" t="str">
        <f>IFERROR(VLOOKUP(L106,コード表!$B:$G,5,FALSE),"")</f>
        <v>壬生丁</v>
      </c>
      <c r="Q106" s="182" t="str">
        <f>IFERROR(VLOOKUP(L106,コード表!$B:$G,6,FALSE),"")</f>
        <v>ﾐﾌﾞﾃｲ</v>
      </c>
      <c r="R106" s="135" t="str">
        <f>IF(貼り付け用!R106="","",貼り付け用!R106)</f>
        <v>六美281-1</v>
      </c>
      <c r="S106" s="135" t="str">
        <f>IF(貼り付け用!S106="","",貼り付け用!S106)</f>
        <v>ﾑﾂﾐ281-1</v>
      </c>
      <c r="T106" s="135">
        <f>IF(貼り付け用!T106="","",貼り付け用!T106)</f>
        <v>11</v>
      </c>
      <c r="U106" s="192" t="str">
        <f>IFERROR(VLOOKUP(T106,コード表!$I:$K,2,FALSE),"")</f>
        <v>建設部</v>
      </c>
      <c r="V106" s="192" t="str">
        <f>IFERROR(VLOOKUP(T106,コード表!$I:$K,3,FALSE),"")</f>
        <v>建設課</v>
      </c>
      <c r="W106" s="135">
        <f>IF(貼り付け用!W106="","",貼り付け用!W106)</f>
        <v>100</v>
      </c>
      <c r="X106" s="182" t="str">
        <f>IFERROR(VLOOKUP(AU106,目的別資産分類変換表!$B$3:$C$16,2,FALSE),"")</f>
        <v>生活インフラ・国土保全</v>
      </c>
      <c r="Y106" s="136" t="str">
        <f>IF(貼り付け用!Y106="","",貼り付け用!Y106)</f>
        <v xml:space="preserve">行政財産 </v>
      </c>
      <c r="Z106" s="136" t="str">
        <f>IF(貼り付け用!Z106="","",貼り付け用!Z106)</f>
        <v>事業用資産/建物</v>
      </c>
      <c r="AA106" s="136" t="str">
        <f>IF(貼り付け用!AA106="","",貼り付け用!AA106)</f>
        <v>自己資産（リース資産外)</v>
      </c>
      <c r="AB106" s="136" t="str">
        <f>IF(貼り付け用!AB106="","",貼り付け用!AB106)</f>
        <v>売却不可</v>
      </c>
      <c r="AC106" s="135" t="str">
        <f>IF(貼り付け用!AC106="","",貼り付け用!AC106)</f>
        <v/>
      </c>
      <c r="AD106" s="137" t="str">
        <f>IF(貼り付け用!AD106="","",貼り付け用!AD106)</f>
        <v/>
      </c>
      <c r="AE106" s="209">
        <f>IF(貼り付け用!AE106="","",貼り付け用!AE106)</f>
        <v>20070331</v>
      </c>
      <c r="AF106" s="209">
        <f>IF(貼り付け用!AF106="","",貼り付け用!AF106)</f>
        <v>20070331</v>
      </c>
      <c r="AG106" s="138" t="str">
        <f>IF(貼り付け用!AG106="","",貼り付け用!AG106)</f>
        <v>判明</v>
      </c>
      <c r="AH106" s="205">
        <f>IF(貼り付け用!AH106="","",貼り付け用!AH106)</f>
        <v>13860000</v>
      </c>
      <c r="AI106" s="139">
        <f>IF(貼り付け用!AI106="","",貼り付け用!AI106)</f>
        <v>74.53</v>
      </c>
      <c r="AJ106" s="136" t="str">
        <f>IF(貼り付け用!AJ106="","",貼り付け用!AJ106)</f>
        <v>㎡</v>
      </c>
      <c r="AK106" s="140">
        <f>IF(貼り付け用!AK106="","",貼り付け用!AK106)</f>
        <v>1</v>
      </c>
      <c r="AL106" s="136" t="str">
        <f>IF(貼り付け用!AL106="","",貼り付け用!AL106)</f>
        <v>集会所・会議室</v>
      </c>
      <c r="AM106" s="136" t="str">
        <f>IF(貼り付け用!AM106="","",貼り付け用!AM106)</f>
        <v>木造</v>
      </c>
      <c r="AN106" s="136" t="str">
        <f>IF(貼り付け用!AN106="","",貼り付け用!AN106)</f>
        <v>その他</v>
      </c>
      <c r="AO106" s="136" t="str">
        <f>IF(貼り付け用!AO106="","",貼り付け用!AO106)</f>
        <v>木造</v>
      </c>
      <c r="AP106" s="221">
        <f>IFERROR(INDEX(別紙７建物に係る構造・用途別単価!$C$5:$G$9,MATCH(貼り付け用!AN106,別紙７建物に係る構造・用途別単価!$B$5:$B$9,0),MATCH(貼り付け用!AO106,別紙７建物に係る構造・用途別単価!$C$4:$G$4,0)),"")</f>
        <v>95000</v>
      </c>
      <c r="AQ106" s="221">
        <f t="shared" si="2"/>
        <v>7080350</v>
      </c>
      <c r="AR106" s="183">
        <f t="shared" si="3"/>
        <v>13860000</v>
      </c>
      <c r="AS106" s="136" t="str">
        <f>IF(貼り付け用!AS106="","",貼り付け用!AS106)</f>
        <v>一般会計等</v>
      </c>
      <c r="AT106" s="136" t="str">
        <f>IF(貼り付け用!AT106="","",貼り付け用!AT106)</f>
        <v>一般会計</v>
      </c>
      <c r="AU106" s="136" t="str">
        <f>IF(貼り付け用!AU106="","",貼り付け用!AU106)</f>
        <v>土木費</v>
      </c>
      <c r="AV106" s="136" t="str">
        <f>IF(貼り付け用!AV106="","",貼り付け用!AV106)</f>
        <v>住宅費</v>
      </c>
      <c r="AW106" s="136" t="str">
        <f>IF(貼り付け用!AW106="","",貼り付け用!AW106)</f>
        <v>住宅管理費</v>
      </c>
      <c r="AX106" s="216"/>
      <c r="AY106" s="216"/>
      <c r="AZ106" s="216"/>
      <c r="BA106" s="136" t="str">
        <f>IF(貼り付け用!BA106="","",貼り付け用!BA106)</f>
        <v/>
      </c>
      <c r="BB106" s="136" t="str">
        <f>IF(貼り付け用!BB106="","",貼り付け用!BB106)</f>
        <v/>
      </c>
      <c r="BC106" s="136" t="str">
        <f>IF(貼り付け用!BC106="","",貼り付け用!BC106)</f>
        <v>未実施</v>
      </c>
      <c r="BD106" s="136" t="str">
        <f>IF(貼り付け用!BD106="","",貼り付け用!BD106)</f>
        <v>未実施</v>
      </c>
      <c r="BE106" s="183">
        <f>SUMIFS(耐用年数表!$C:$C,耐用年数表!$A:$A,集計用!AL106,耐用年数表!$B:$B,集計用!AM106)</f>
        <v>22</v>
      </c>
    </row>
    <row r="107" spans="4:57" ht="24" customHeight="1">
      <c r="D107" s="194"/>
      <c r="E107" s="135"/>
      <c r="F107" s="136" t="str">
        <f>IF(貼り付け用!F107="","",貼り付け用!F107)</f>
        <v>下台団地</v>
      </c>
      <c r="G107" s="136" t="str">
        <f>IF(貼り付け用!G107="","",貼り付け用!G107)</f>
        <v>建物台帳</v>
      </c>
      <c r="H107" s="215" t="str">
        <f>IF(貼り付け用!H107="","",貼り付け用!H107)</f>
        <v>23002-1</v>
      </c>
      <c r="I107" s="215" t="str">
        <f>IF(貼り付け用!I107="","",貼り付け用!I107)</f>
        <v/>
      </c>
      <c r="J107" s="215" t="str">
        <f>IF(貼り付け用!J107="","",貼り付け用!J107)</f>
        <v>１号棟</v>
      </c>
      <c r="K107" s="135" t="str">
        <f>IF(貼り付け用!K107="","",貼り付け用!K107)</f>
        <v>ｲﾁｺﾞｳﾄｳ</v>
      </c>
      <c r="L107" s="144">
        <f>IF(貼り付け用!L107="","",貼り付け用!L107)</f>
        <v>3</v>
      </c>
      <c r="M107" s="192">
        <f>IFERROR(VLOOKUP(L107,コード表!$B:$G,2,FALSE),"")</f>
        <v>3210222</v>
      </c>
      <c r="N107" s="192" t="str">
        <f>IFERROR(VLOOKUP(L107,コード表!$B:$G,3,FALSE),"")</f>
        <v>下都賀郡壬生町</v>
      </c>
      <c r="O107" s="192" t="str">
        <f>IFERROR(VLOOKUP(L107,コード表!$B:$G,4,FALSE),"")</f>
        <v>ｼﾓﾂｶﾞｸﾞﾝﾐﾌﾞﾏﾁ</v>
      </c>
      <c r="P107" s="192" t="str">
        <f>IFERROR(VLOOKUP(L107,コード表!$B:$G,5,FALSE),"")</f>
        <v>駅東町</v>
      </c>
      <c r="Q107" s="182" t="str">
        <f>IFERROR(VLOOKUP(L107,コード表!$B:$G,6,FALSE),"")</f>
        <v>ｴｷﾋｶﾞｼﾁｮｳ</v>
      </c>
      <c r="R107" s="135" t="str">
        <f>IF(貼り付け用!R107="","",貼り付け用!R107)</f>
        <v>192-5</v>
      </c>
      <c r="S107" s="135" t="str">
        <f>IF(貼り付け用!S107="","",貼り付け用!S107)</f>
        <v>192-5</v>
      </c>
      <c r="T107" s="135">
        <f>IF(貼り付け用!T107="","",貼り付け用!T107)</f>
        <v>11</v>
      </c>
      <c r="U107" s="192" t="str">
        <f>IFERROR(VLOOKUP(T107,コード表!$I:$K,2,FALSE),"")</f>
        <v>建設部</v>
      </c>
      <c r="V107" s="192" t="str">
        <f>IFERROR(VLOOKUP(T107,コード表!$I:$K,3,FALSE),"")</f>
        <v>建設課</v>
      </c>
      <c r="W107" s="135">
        <f>IF(貼り付け用!W107="","",貼り付け用!W107)</f>
        <v>100</v>
      </c>
      <c r="X107" s="182" t="str">
        <f>IFERROR(VLOOKUP(AU107,目的別資産分類変換表!$B$3:$C$16,2,FALSE),"")</f>
        <v>生活インフラ・国土保全</v>
      </c>
      <c r="Y107" s="136" t="str">
        <f>IF(貼り付け用!Y107="","",貼り付け用!Y107)</f>
        <v xml:space="preserve">行政財産 </v>
      </c>
      <c r="Z107" s="136" t="str">
        <f>IF(貼り付け用!Z107="","",貼り付け用!Z107)</f>
        <v>事業用資産/建物</v>
      </c>
      <c r="AA107" s="136" t="str">
        <f>IF(貼り付け用!AA107="","",貼り付け用!AA107)</f>
        <v>自己資産（リース資産外)</v>
      </c>
      <c r="AB107" s="136" t="str">
        <f>IF(貼り付け用!AB107="","",貼り付け用!AB107)</f>
        <v>売却不可</v>
      </c>
      <c r="AC107" s="135" t="str">
        <f>IF(貼り付け用!AC107="","",貼り付け用!AC107)</f>
        <v/>
      </c>
      <c r="AD107" s="137" t="str">
        <f>IF(貼り付け用!AD107="","",貼り付け用!AD107)</f>
        <v/>
      </c>
      <c r="AE107" s="209">
        <f>IF(貼り付け用!AE107="","",貼り付け用!AE107)</f>
        <v>19760331</v>
      </c>
      <c r="AF107" s="209">
        <f>IF(貼り付け用!AF107="","",貼り付け用!AF107)</f>
        <v>19760331</v>
      </c>
      <c r="AG107" s="138" t="str">
        <f>IF(貼り付け用!AG107="","",貼り付け用!AG107)</f>
        <v>不明</v>
      </c>
      <c r="AH107" s="205" t="str">
        <f>IF(貼り付け用!AH107="","",貼り付け用!AH107)</f>
        <v/>
      </c>
      <c r="AI107" s="139">
        <f>IF(貼り付け用!AI107="","",貼り付け用!AI107)</f>
        <v>879.02</v>
      </c>
      <c r="AJ107" s="136" t="str">
        <f>IF(貼り付け用!AJ107="","",貼り付け用!AJ107)</f>
        <v>㎡</v>
      </c>
      <c r="AK107" s="140">
        <f>IF(貼り付け用!AK107="","",貼り付け用!AK107)</f>
        <v>4</v>
      </c>
      <c r="AL107" s="136" t="str">
        <f>IF(貼り付け用!AL107="","",貼り付け用!AL107)</f>
        <v>住宅</v>
      </c>
      <c r="AM107" s="136" t="str">
        <f>IF(貼り付け用!AM107="","",貼り付け用!AM107)</f>
        <v>鉄筋コンクリート</v>
      </c>
      <c r="AN107" s="136" t="str">
        <f>IF(貼り付け用!AN107="","",貼り付け用!AN107)</f>
        <v>住宅</v>
      </c>
      <c r="AO107" s="136" t="str">
        <f>IF(貼り付け用!AO107="","",貼り付け用!AO107)</f>
        <v>鉄筋コンクリート造</v>
      </c>
      <c r="AP107" s="221">
        <f>IFERROR(INDEX(別紙７建物に係る構造・用途別単価!$C$5:$G$9,MATCH(貼り付け用!AN107,別紙７建物に係る構造・用途別単価!$B$5:$B$9,0),MATCH(貼り付け用!AO107,別紙７建物に係る構造・用途別単価!$C$4:$G$4,0)),"")</f>
        <v>155000</v>
      </c>
      <c r="AQ107" s="221">
        <f t="shared" si="2"/>
        <v>136248100</v>
      </c>
      <c r="AR107" s="183">
        <f t="shared" si="3"/>
        <v>136248100</v>
      </c>
      <c r="AS107" s="136" t="str">
        <f>IF(貼り付け用!AS107="","",貼り付け用!AS107)</f>
        <v>一般会計等</v>
      </c>
      <c r="AT107" s="136" t="str">
        <f>IF(貼り付け用!AT107="","",貼り付け用!AT107)</f>
        <v>一般会計</v>
      </c>
      <c r="AU107" s="136" t="str">
        <f>IF(貼り付け用!AU107="","",貼り付け用!AU107)</f>
        <v>土木費</v>
      </c>
      <c r="AV107" s="136" t="str">
        <f>IF(貼り付け用!AV107="","",貼り付け用!AV107)</f>
        <v>住宅費</v>
      </c>
      <c r="AW107" s="136" t="str">
        <f>IF(貼り付け用!AW107="","",貼り付け用!AW107)</f>
        <v>住宅管理費</v>
      </c>
      <c r="AX107" s="216"/>
      <c r="AY107" s="216"/>
      <c r="AZ107" s="216"/>
      <c r="BA107" s="136" t="str">
        <f>IF(貼り付け用!BA107="","",貼り付け用!BA107)</f>
        <v/>
      </c>
      <c r="BB107" s="136" t="str">
        <f>IF(貼り付け用!BB107="","",貼り付け用!BB107)</f>
        <v/>
      </c>
      <c r="BC107" s="136" t="str">
        <f>IF(貼り付け用!BC107="","",貼り付け用!BC107)</f>
        <v>実施済</v>
      </c>
      <c r="BD107" s="136" t="str">
        <f>IF(貼り付け用!BD107="","",貼り付け用!BD107)</f>
        <v>未実施</v>
      </c>
      <c r="BE107" s="183">
        <f>SUMIFS(耐用年数表!$C:$C,耐用年数表!$A:$A,集計用!AL107,耐用年数表!$B:$B,集計用!AM107)</f>
        <v>47</v>
      </c>
    </row>
    <row r="108" spans="4:57" ht="24" customHeight="1">
      <c r="D108" s="194"/>
      <c r="E108" s="135"/>
      <c r="F108" s="136" t="str">
        <f>IF(貼り付け用!F108="","",貼り付け用!F108)</f>
        <v>下台団地</v>
      </c>
      <c r="G108" s="136" t="str">
        <f>IF(貼り付け用!G108="","",貼り付け用!G108)</f>
        <v>建物台帳</v>
      </c>
      <c r="H108" s="215" t="str">
        <f>IF(貼り付け用!H108="","",貼り付け用!H108)</f>
        <v>23002-2</v>
      </c>
      <c r="I108" s="215" t="str">
        <f>IF(貼り付け用!I108="","",貼り付け用!I108)</f>
        <v/>
      </c>
      <c r="J108" s="215" t="str">
        <f>IF(貼り付け用!J108="","",貼り付け用!J108)</f>
        <v>２号棟</v>
      </c>
      <c r="K108" s="135" t="str">
        <f>IF(貼り付け用!K108="","",貼り付け用!K108)</f>
        <v>ﾆｺﾞｳﾄｳ</v>
      </c>
      <c r="L108" s="144">
        <f>IF(貼り付け用!L108="","",貼り付け用!L108)</f>
        <v>3</v>
      </c>
      <c r="M108" s="192">
        <f>IFERROR(VLOOKUP(L108,コード表!$B:$G,2,FALSE),"")</f>
        <v>3210222</v>
      </c>
      <c r="N108" s="192" t="str">
        <f>IFERROR(VLOOKUP(L108,コード表!$B:$G,3,FALSE),"")</f>
        <v>下都賀郡壬生町</v>
      </c>
      <c r="O108" s="192" t="str">
        <f>IFERROR(VLOOKUP(L108,コード表!$B:$G,4,FALSE),"")</f>
        <v>ｼﾓﾂｶﾞｸﾞﾝﾐﾌﾞﾏﾁ</v>
      </c>
      <c r="P108" s="192" t="str">
        <f>IFERROR(VLOOKUP(L108,コード表!$B:$G,5,FALSE),"")</f>
        <v>駅東町</v>
      </c>
      <c r="Q108" s="182" t="str">
        <f>IFERROR(VLOOKUP(L108,コード表!$B:$G,6,FALSE),"")</f>
        <v>ｴｷﾋｶﾞｼﾁｮｳ</v>
      </c>
      <c r="R108" s="135" t="str">
        <f>IF(貼り付け用!R108="","",貼り付け用!R108)</f>
        <v>192-5</v>
      </c>
      <c r="S108" s="135" t="str">
        <f>IF(貼り付け用!S108="","",貼り付け用!S108)</f>
        <v>192-5</v>
      </c>
      <c r="T108" s="135">
        <f>IF(貼り付け用!T108="","",貼り付け用!T108)</f>
        <v>11</v>
      </c>
      <c r="U108" s="192" t="str">
        <f>IFERROR(VLOOKUP(T108,コード表!$I:$K,2,FALSE),"")</f>
        <v>建設部</v>
      </c>
      <c r="V108" s="192" t="str">
        <f>IFERROR(VLOOKUP(T108,コード表!$I:$K,3,FALSE),"")</f>
        <v>建設課</v>
      </c>
      <c r="W108" s="135">
        <f>IF(貼り付け用!W108="","",貼り付け用!W108)</f>
        <v>100</v>
      </c>
      <c r="X108" s="182" t="str">
        <f>IFERROR(VLOOKUP(AU108,目的別資産分類変換表!$B$3:$C$16,2,FALSE),"")</f>
        <v>生活インフラ・国土保全</v>
      </c>
      <c r="Y108" s="136" t="str">
        <f>IF(貼り付け用!Y108="","",貼り付け用!Y108)</f>
        <v xml:space="preserve">行政財産 </v>
      </c>
      <c r="Z108" s="136" t="str">
        <f>IF(貼り付け用!Z108="","",貼り付け用!Z108)</f>
        <v>事業用資産/建物</v>
      </c>
      <c r="AA108" s="136" t="str">
        <f>IF(貼り付け用!AA108="","",貼り付け用!AA108)</f>
        <v>自己資産（リース資産外)</v>
      </c>
      <c r="AB108" s="136" t="str">
        <f>IF(貼り付け用!AB108="","",貼り付け用!AB108)</f>
        <v>売却不可</v>
      </c>
      <c r="AC108" s="135" t="str">
        <f>IF(貼り付け用!AC108="","",貼り付け用!AC108)</f>
        <v/>
      </c>
      <c r="AD108" s="137" t="str">
        <f>IF(貼り付け用!AD108="","",貼り付け用!AD108)</f>
        <v/>
      </c>
      <c r="AE108" s="209">
        <f>IF(貼り付け用!AE108="","",貼り付け用!AE108)</f>
        <v>19770331</v>
      </c>
      <c r="AF108" s="209">
        <f>IF(貼り付け用!AF108="","",貼り付け用!AF108)</f>
        <v>19770331</v>
      </c>
      <c r="AG108" s="138" t="str">
        <f>IF(貼り付け用!AG108="","",貼り付け用!AG108)</f>
        <v>不明</v>
      </c>
      <c r="AH108" s="205" t="str">
        <f>IF(貼り付け用!AH108="","",貼り付け用!AH108)</f>
        <v/>
      </c>
      <c r="AI108" s="139">
        <f>IF(貼り付け用!AI108="","",貼り付け用!AI108)</f>
        <v>879.02</v>
      </c>
      <c r="AJ108" s="136" t="str">
        <f>IF(貼り付け用!AJ108="","",貼り付け用!AJ108)</f>
        <v>㎡</v>
      </c>
      <c r="AK108" s="140">
        <f>IF(貼り付け用!AK108="","",貼り付け用!AK108)</f>
        <v>4</v>
      </c>
      <c r="AL108" s="136" t="str">
        <f>IF(貼り付け用!AL108="","",貼り付け用!AL108)</f>
        <v>住宅</v>
      </c>
      <c r="AM108" s="136" t="str">
        <f>IF(貼り付け用!AM108="","",貼り付け用!AM108)</f>
        <v>鉄筋コンクリート</v>
      </c>
      <c r="AN108" s="136" t="str">
        <f>IF(貼り付け用!AN108="","",貼り付け用!AN108)</f>
        <v>住宅</v>
      </c>
      <c r="AO108" s="136" t="str">
        <f>IF(貼り付け用!AO108="","",貼り付け用!AO108)</f>
        <v>鉄筋コンクリート造</v>
      </c>
      <c r="AP108" s="221">
        <f>IFERROR(INDEX(別紙７建物に係る構造・用途別単価!$C$5:$G$9,MATCH(貼り付け用!AN108,別紙７建物に係る構造・用途別単価!$B$5:$B$9,0),MATCH(貼り付け用!AO108,別紙７建物に係る構造・用途別単価!$C$4:$G$4,0)),"")</f>
        <v>155000</v>
      </c>
      <c r="AQ108" s="221">
        <f t="shared" si="2"/>
        <v>136248100</v>
      </c>
      <c r="AR108" s="183">
        <f t="shared" si="3"/>
        <v>136248100</v>
      </c>
      <c r="AS108" s="136" t="str">
        <f>IF(貼り付け用!AS108="","",貼り付け用!AS108)</f>
        <v>一般会計等</v>
      </c>
      <c r="AT108" s="136" t="str">
        <f>IF(貼り付け用!AT108="","",貼り付け用!AT108)</f>
        <v>一般会計</v>
      </c>
      <c r="AU108" s="136" t="str">
        <f>IF(貼り付け用!AU108="","",貼り付け用!AU108)</f>
        <v>土木費</v>
      </c>
      <c r="AV108" s="136" t="str">
        <f>IF(貼り付け用!AV108="","",貼り付け用!AV108)</f>
        <v>住宅費</v>
      </c>
      <c r="AW108" s="136" t="str">
        <f>IF(貼り付け用!AW108="","",貼り付け用!AW108)</f>
        <v>住宅管理費</v>
      </c>
      <c r="AX108" s="216"/>
      <c r="AY108" s="216"/>
      <c r="AZ108" s="216"/>
      <c r="BA108" s="136" t="str">
        <f>IF(貼り付け用!BA108="","",貼り付け用!BA108)</f>
        <v/>
      </c>
      <c r="BB108" s="136" t="str">
        <f>IF(貼り付け用!BB108="","",貼り付け用!BB108)</f>
        <v/>
      </c>
      <c r="BC108" s="136" t="str">
        <f>IF(貼り付け用!BC108="","",貼り付け用!BC108)</f>
        <v>未実施</v>
      </c>
      <c r="BD108" s="136" t="str">
        <f>IF(貼り付け用!BD108="","",貼り付け用!BD108)</f>
        <v>未実施</v>
      </c>
      <c r="BE108" s="183">
        <f>SUMIFS(耐用年数表!$C:$C,耐用年数表!$A:$A,集計用!AL108,耐用年数表!$B:$B,集計用!AM108)</f>
        <v>47</v>
      </c>
    </row>
    <row r="109" spans="4:57" ht="24" customHeight="1">
      <c r="D109" s="194"/>
      <c r="E109" s="135"/>
      <c r="F109" s="136" t="str">
        <f>IF(貼り付け用!F109="","",貼り付け用!F109)</f>
        <v>下台団地</v>
      </c>
      <c r="G109" s="136" t="str">
        <f>IF(貼り付け用!G109="","",貼り付け用!G109)</f>
        <v>建物台帳</v>
      </c>
      <c r="H109" s="215" t="str">
        <f>IF(貼り付け用!H109="","",貼り付け用!H109)</f>
        <v>23002-3</v>
      </c>
      <c r="I109" s="215" t="str">
        <f>IF(貼り付け用!I109="","",貼り付け用!I109)</f>
        <v/>
      </c>
      <c r="J109" s="215" t="str">
        <f>IF(貼り付け用!J109="","",貼り付け用!J109)</f>
        <v>３号棟</v>
      </c>
      <c r="K109" s="135" t="str">
        <f>IF(貼り付け用!K109="","",貼り付け用!K109)</f>
        <v>ｻﾝｺﾞｳﾄｳ</v>
      </c>
      <c r="L109" s="144">
        <f>IF(貼り付け用!L109="","",貼り付け用!L109)</f>
        <v>3</v>
      </c>
      <c r="M109" s="192">
        <f>IFERROR(VLOOKUP(L109,コード表!$B:$G,2,FALSE),"")</f>
        <v>3210222</v>
      </c>
      <c r="N109" s="192" t="str">
        <f>IFERROR(VLOOKUP(L109,コード表!$B:$G,3,FALSE),"")</f>
        <v>下都賀郡壬生町</v>
      </c>
      <c r="O109" s="192" t="str">
        <f>IFERROR(VLOOKUP(L109,コード表!$B:$G,4,FALSE),"")</f>
        <v>ｼﾓﾂｶﾞｸﾞﾝﾐﾌﾞﾏﾁ</v>
      </c>
      <c r="P109" s="192" t="str">
        <f>IFERROR(VLOOKUP(L109,コード表!$B:$G,5,FALSE),"")</f>
        <v>駅東町</v>
      </c>
      <c r="Q109" s="182" t="str">
        <f>IFERROR(VLOOKUP(L109,コード表!$B:$G,6,FALSE),"")</f>
        <v>ｴｷﾋｶﾞｼﾁｮｳ</v>
      </c>
      <c r="R109" s="135" t="str">
        <f>IF(貼り付け用!R109="","",貼り付け用!R109)</f>
        <v>192-5</v>
      </c>
      <c r="S109" s="135" t="str">
        <f>IF(貼り付け用!S109="","",貼り付け用!S109)</f>
        <v>192-5</v>
      </c>
      <c r="T109" s="135">
        <f>IF(貼り付け用!T109="","",貼り付け用!T109)</f>
        <v>11</v>
      </c>
      <c r="U109" s="192" t="str">
        <f>IFERROR(VLOOKUP(T109,コード表!$I:$K,2,FALSE),"")</f>
        <v>建設部</v>
      </c>
      <c r="V109" s="192" t="str">
        <f>IFERROR(VLOOKUP(T109,コード表!$I:$K,3,FALSE),"")</f>
        <v>建設課</v>
      </c>
      <c r="W109" s="135">
        <f>IF(貼り付け用!W109="","",貼り付け用!W109)</f>
        <v>100</v>
      </c>
      <c r="X109" s="182" t="str">
        <f>IFERROR(VLOOKUP(AU109,目的別資産分類変換表!$B$3:$C$16,2,FALSE),"")</f>
        <v>生活インフラ・国土保全</v>
      </c>
      <c r="Y109" s="136" t="str">
        <f>IF(貼り付け用!Y109="","",貼り付け用!Y109)</f>
        <v xml:space="preserve">行政財産 </v>
      </c>
      <c r="Z109" s="136" t="str">
        <f>IF(貼り付け用!Z109="","",貼り付け用!Z109)</f>
        <v>事業用資産/建物</v>
      </c>
      <c r="AA109" s="136" t="str">
        <f>IF(貼り付け用!AA109="","",貼り付け用!AA109)</f>
        <v>自己資産（リース資産外)</v>
      </c>
      <c r="AB109" s="136" t="str">
        <f>IF(貼り付け用!AB109="","",貼り付け用!AB109)</f>
        <v>売却不可</v>
      </c>
      <c r="AC109" s="135" t="str">
        <f>IF(貼り付け用!AC109="","",貼り付け用!AC109)</f>
        <v/>
      </c>
      <c r="AD109" s="137" t="str">
        <f>IF(貼り付け用!AD109="","",貼り付け用!AD109)</f>
        <v/>
      </c>
      <c r="AE109" s="209">
        <f>IF(貼り付け用!AE109="","",貼り付け用!AE109)</f>
        <v>19770331</v>
      </c>
      <c r="AF109" s="209">
        <f>IF(貼り付け用!AF109="","",貼り付け用!AF109)</f>
        <v>19770331</v>
      </c>
      <c r="AG109" s="138" t="str">
        <f>IF(貼り付け用!AG109="","",貼り付け用!AG109)</f>
        <v>不明</v>
      </c>
      <c r="AH109" s="205" t="str">
        <f>IF(貼り付け用!AH109="","",貼り付け用!AH109)</f>
        <v/>
      </c>
      <c r="AI109" s="139">
        <f>IF(貼り付け用!AI109="","",貼り付け用!AI109)</f>
        <v>1318.43</v>
      </c>
      <c r="AJ109" s="136" t="str">
        <f>IF(貼り付け用!AJ109="","",貼り付け用!AJ109)</f>
        <v>㎡</v>
      </c>
      <c r="AK109" s="140">
        <f>IF(貼り付け用!AK109="","",貼り付け用!AK109)</f>
        <v>4</v>
      </c>
      <c r="AL109" s="136" t="str">
        <f>IF(貼り付け用!AL109="","",貼り付け用!AL109)</f>
        <v>住宅</v>
      </c>
      <c r="AM109" s="136" t="str">
        <f>IF(貼り付け用!AM109="","",貼り付け用!AM109)</f>
        <v>鉄筋コンクリート</v>
      </c>
      <c r="AN109" s="136" t="str">
        <f>IF(貼り付け用!AN109="","",貼り付け用!AN109)</f>
        <v>住宅</v>
      </c>
      <c r="AO109" s="136" t="str">
        <f>IF(貼り付け用!AO109="","",貼り付け用!AO109)</f>
        <v>鉄筋コンクリート造</v>
      </c>
      <c r="AP109" s="221">
        <f>IFERROR(INDEX(別紙７建物に係る構造・用途別単価!$C$5:$G$9,MATCH(貼り付け用!AN109,別紙７建物に係る構造・用途別単価!$B$5:$B$9,0),MATCH(貼り付け用!AO109,別紙７建物に係る構造・用途別単価!$C$4:$G$4,0)),"")</f>
        <v>155000</v>
      </c>
      <c r="AQ109" s="221">
        <f t="shared" si="2"/>
        <v>204356650</v>
      </c>
      <c r="AR109" s="183">
        <f t="shared" si="3"/>
        <v>204356650</v>
      </c>
      <c r="AS109" s="136" t="str">
        <f>IF(貼り付け用!AS109="","",貼り付け用!AS109)</f>
        <v>一般会計等</v>
      </c>
      <c r="AT109" s="136" t="str">
        <f>IF(貼り付け用!AT109="","",貼り付け用!AT109)</f>
        <v>一般会計</v>
      </c>
      <c r="AU109" s="136" t="str">
        <f>IF(貼り付け用!AU109="","",貼り付け用!AU109)</f>
        <v>土木費</v>
      </c>
      <c r="AV109" s="136" t="str">
        <f>IF(貼り付け用!AV109="","",貼り付け用!AV109)</f>
        <v>住宅費</v>
      </c>
      <c r="AW109" s="136" t="str">
        <f>IF(貼り付け用!AW109="","",貼り付け用!AW109)</f>
        <v>住宅管理費</v>
      </c>
      <c r="AX109" s="216"/>
      <c r="AY109" s="216"/>
      <c r="AZ109" s="216"/>
      <c r="BA109" s="136" t="str">
        <f>IF(貼り付け用!BA109="","",貼り付け用!BA109)</f>
        <v/>
      </c>
      <c r="BB109" s="136" t="str">
        <f>IF(貼り付け用!BB109="","",貼り付け用!BB109)</f>
        <v/>
      </c>
      <c r="BC109" s="136" t="str">
        <f>IF(貼り付け用!BC109="","",貼り付け用!BC109)</f>
        <v>未実施</v>
      </c>
      <c r="BD109" s="136" t="str">
        <f>IF(貼り付け用!BD109="","",貼り付け用!BD109)</f>
        <v>未実施</v>
      </c>
      <c r="BE109" s="183">
        <f>SUMIFS(耐用年数表!$C:$C,耐用年数表!$A:$A,集計用!AL109,耐用年数表!$B:$B,集計用!AM109)</f>
        <v>47</v>
      </c>
    </row>
    <row r="110" spans="4:57" ht="24" customHeight="1">
      <c r="D110" s="194"/>
      <c r="E110" s="135"/>
      <c r="F110" s="136" t="str">
        <f>IF(貼り付け用!F110="","",貼り付け用!F110)</f>
        <v>下台団地</v>
      </c>
      <c r="G110" s="136" t="str">
        <f>IF(貼り付け用!G110="","",貼り付け用!G110)</f>
        <v>建物台帳</v>
      </c>
      <c r="H110" s="215" t="str">
        <f>IF(貼り付け用!H110="","",貼り付け用!H110)</f>
        <v>23002-4</v>
      </c>
      <c r="I110" s="215" t="str">
        <f>IF(貼り付け用!I110="","",貼り付け用!I110)</f>
        <v/>
      </c>
      <c r="J110" s="215" t="str">
        <f>IF(貼り付け用!J110="","",貼り付け用!J110)</f>
        <v>４号棟</v>
      </c>
      <c r="K110" s="135" t="str">
        <f>IF(貼り付け用!K110="","",貼り付け用!K110)</f>
        <v>ﾖﾝｺﾞｳﾄｳ</v>
      </c>
      <c r="L110" s="144">
        <f>IF(貼り付け用!L110="","",貼り付け用!L110)</f>
        <v>3</v>
      </c>
      <c r="M110" s="192">
        <f>IFERROR(VLOOKUP(L110,コード表!$B:$G,2,FALSE),"")</f>
        <v>3210222</v>
      </c>
      <c r="N110" s="192" t="str">
        <f>IFERROR(VLOOKUP(L110,コード表!$B:$G,3,FALSE),"")</f>
        <v>下都賀郡壬生町</v>
      </c>
      <c r="O110" s="192" t="str">
        <f>IFERROR(VLOOKUP(L110,コード表!$B:$G,4,FALSE),"")</f>
        <v>ｼﾓﾂｶﾞｸﾞﾝﾐﾌﾞﾏﾁ</v>
      </c>
      <c r="P110" s="192" t="str">
        <f>IFERROR(VLOOKUP(L110,コード表!$B:$G,5,FALSE),"")</f>
        <v>駅東町</v>
      </c>
      <c r="Q110" s="182" t="str">
        <f>IFERROR(VLOOKUP(L110,コード表!$B:$G,6,FALSE),"")</f>
        <v>ｴｷﾋｶﾞｼﾁｮｳ</v>
      </c>
      <c r="R110" s="135" t="str">
        <f>IF(貼り付け用!R110="","",貼り付け用!R110)</f>
        <v>192-5</v>
      </c>
      <c r="S110" s="135" t="str">
        <f>IF(貼り付け用!S110="","",貼り付け用!S110)</f>
        <v>192-5</v>
      </c>
      <c r="T110" s="135">
        <f>IF(貼り付け用!T110="","",貼り付け用!T110)</f>
        <v>11</v>
      </c>
      <c r="U110" s="192" t="str">
        <f>IFERROR(VLOOKUP(T110,コード表!$I:$K,2,FALSE),"")</f>
        <v>建設部</v>
      </c>
      <c r="V110" s="192" t="str">
        <f>IFERROR(VLOOKUP(T110,コード表!$I:$K,3,FALSE),"")</f>
        <v>建設課</v>
      </c>
      <c r="W110" s="135">
        <f>IF(貼り付け用!W110="","",貼り付け用!W110)</f>
        <v>100</v>
      </c>
      <c r="X110" s="182" t="str">
        <f>IFERROR(VLOOKUP(AU110,目的別資産分類変換表!$B$3:$C$16,2,FALSE),"")</f>
        <v>生活インフラ・国土保全</v>
      </c>
      <c r="Y110" s="136" t="str">
        <f>IF(貼り付け用!Y110="","",貼り付け用!Y110)</f>
        <v xml:space="preserve">行政財産 </v>
      </c>
      <c r="Z110" s="136" t="str">
        <f>IF(貼り付け用!Z110="","",貼り付け用!Z110)</f>
        <v>事業用資産/建物</v>
      </c>
      <c r="AA110" s="136" t="str">
        <f>IF(貼り付け用!AA110="","",貼り付け用!AA110)</f>
        <v>自己資産（リース資産外)</v>
      </c>
      <c r="AB110" s="136" t="str">
        <f>IF(貼り付け用!AB110="","",貼り付け用!AB110)</f>
        <v>売却不可</v>
      </c>
      <c r="AC110" s="135" t="str">
        <f>IF(貼り付け用!AC110="","",貼り付け用!AC110)</f>
        <v/>
      </c>
      <c r="AD110" s="137" t="str">
        <f>IF(貼り付け用!AD110="","",貼り付け用!AD110)</f>
        <v/>
      </c>
      <c r="AE110" s="209">
        <f>IF(貼り付け用!AE110="","",貼り付け用!AE110)</f>
        <v>19780331</v>
      </c>
      <c r="AF110" s="209">
        <f>IF(貼り付け用!AF110="","",貼り付け用!AF110)</f>
        <v>19780331</v>
      </c>
      <c r="AG110" s="138" t="str">
        <f>IF(貼り付け用!AG110="","",貼り付け用!AG110)</f>
        <v>不明</v>
      </c>
      <c r="AH110" s="205" t="str">
        <f>IF(貼り付け用!AH110="","",貼り付け用!AH110)</f>
        <v/>
      </c>
      <c r="AI110" s="139">
        <f>IF(貼り付け用!AI110="","",貼り付け用!AI110)</f>
        <v>992.29</v>
      </c>
      <c r="AJ110" s="136" t="str">
        <f>IF(貼り付け用!AJ110="","",貼り付け用!AJ110)</f>
        <v>㎡</v>
      </c>
      <c r="AK110" s="140">
        <f>IF(貼り付け用!AK110="","",貼り付け用!AK110)</f>
        <v>4</v>
      </c>
      <c r="AL110" s="136" t="str">
        <f>IF(貼り付け用!AL110="","",貼り付け用!AL110)</f>
        <v>住宅</v>
      </c>
      <c r="AM110" s="136" t="str">
        <f>IF(貼り付け用!AM110="","",貼り付け用!AM110)</f>
        <v>鉄筋コンクリート</v>
      </c>
      <c r="AN110" s="136" t="str">
        <f>IF(貼り付け用!AN110="","",貼り付け用!AN110)</f>
        <v>住宅</v>
      </c>
      <c r="AO110" s="136" t="str">
        <f>IF(貼り付け用!AO110="","",貼り付け用!AO110)</f>
        <v>鉄筋コンクリート造</v>
      </c>
      <c r="AP110" s="221">
        <f>IFERROR(INDEX(別紙７建物に係る構造・用途別単価!$C$5:$G$9,MATCH(貼り付け用!AN110,別紙７建物に係る構造・用途別単価!$B$5:$B$9,0),MATCH(貼り付け用!AO110,別紙７建物に係る構造・用途別単価!$C$4:$G$4,0)),"")</f>
        <v>155000</v>
      </c>
      <c r="AQ110" s="221">
        <f t="shared" si="2"/>
        <v>153804950</v>
      </c>
      <c r="AR110" s="183">
        <f t="shared" si="3"/>
        <v>153804950</v>
      </c>
      <c r="AS110" s="136" t="str">
        <f>IF(貼り付け用!AS110="","",貼り付け用!AS110)</f>
        <v>一般会計等</v>
      </c>
      <c r="AT110" s="136" t="str">
        <f>IF(貼り付け用!AT110="","",貼り付け用!AT110)</f>
        <v>一般会計</v>
      </c>
      <c r="AU110" s="136" t="str">
        <f>IF(貼り付け用!AU110="","",貼り付け用!AU110)</f>
        <v>土木費</v>
      </c>
      <c r="AV110" s="136" t="str">
        <f>IF(貼り付け用!AV110="","",貼り付け用!AV110)</f>
        <v>住宅費</v>
      </c>
      <c r="AW110" s="136" t="str">
        <f>IF(貼り付け用!AW110="","",貼り付け用!AW110)</f>
        <v>住宅管理費</v>
      </c>
      <c r="AX110" s="216"/>
      <c r="AY110" s="216"/>
      <c r="AZ110" s="216"/>
      <c r="BA110" s="136" t="str">
        <f>IF(貼り付け用!BA110="","",貼り付け用!BA110)</f>
        <v/>
      </c>
      <c r="BB110" s="136" t="str">
        <f>IF(貼り付け用!BB110="","",貼り付け用!BB110)</f>
        <v/>
      </c>
      <c r="BC110" s="136" t="str">
        <f>IF(貼り付け用!BC110="","",貼り付け用!BC110)</f>
        <v>未実施</v>
      </c>
      <c r="BD110" s="136" t="str">
        <f>IF(貼り付け用!BD110="","",貼り付け用!BD110)</f>
        <v>未実施</v>
      </c>
      <c r="BE110" s="183">
        <f>SUMIFS(耐用年数表!$C:$C,耐用年数表!$A:$A,集計用!AL110,耐用年数表!$B:$B,集計用!AM110)</f>
        <v>47</v>
      </c>
    </row>
    <row r="111" spans="4:57" ht="24" customHeight="1">
      <c r="D111" s="194"/>
      <c r="E111" s="135"/>
      <c r="F111" s="136" t="str">
        <f>IF(貼り付け用!F111="","",貼り付け用!F111)</f>
        <v>下台団地</v>
      </c>
      <c r="G111" s="136" t="str">
        <f>IF(貼り付け用!G111="","",貼り付け用!G111)</f>
        <v>建物台帳</v>
      </c>
      <c r="H111" s="215" t="str">
        <f>IF(貼り付け用!H111="","",貼り付け用!H111)</f>
        <v>23002-5</v>
      </c>
      <c r="I111" s="215" t="str">
        <f>IF(貼り付け用!I111="","",貼り付け用!I111)</f>
        <v/>
      </c>
      <c r="J111" s="215" t="str">
        <f>IF(貼り付け用!J111="","",貼り付け用!J111)</f>
        <v>集会所</v>
      </c>
      <c r="K111" s="135" t="str">
        <f>IF(貼り付け用!K111="","",貼り付け用!K111)</f>
        <v>ｼｭｳｶｲｼﾞｮｳ</v>
      </c>
      <c r="L111" s="144">
        <f>IF(貼り付け用!L111="","",貼り付け用!L111)</f>
        <v>3</v>
      </c>
      <c r="M111" s="192">
        <f>IFERROR(VLOOKUP(L111,コード表!$B:$G,2,FALSE),"")</f>
        <v>3210222</v>
      </c>
      <c r="N111" s="192" t="str">
        <f>IFERROR(VLOOKUP(L111,コード表!$B:$G,3,FALSE),"")</f>
        <v>下都賀郡壬生町</v>
      </c>
      <c r="O111" s="192" t="str">
        <f>IFERROR(VLOOKUP(L111,コード表!$B:$G,4,FALSE),"")</f>
        <v>ｼﾓﾂｶﾞｸﾞﾝﾐﾌﾞﾏﾁ</v>
      </c>
      <c r="P111" s="192" t="str">
        <f>IFERROR(VLOOKUP(L111,コード表!$B:$G,5,FALSE),"")</f>
        <v>駅東町</v>
      </c>
      <c r="Q111" s="182" t="str">
        <f>IFERROR(VLOOKUP(L111,コード表!$B:$G,6,FALSE),"")</f>
        <v>ｴｷﾋｶﾞｼﾁｮｳ</v>
      </c>
      <c r="R111" s="135" t="str">
        <f>IF(貼り付け用!R111="","",貼り付け用!R111)</f>
        <v>192-5</v>
      </c>
      <c r="S111" s="135" t="str">
        <f>IF(貼り付け用!S111="","",貼り付け用!S111)</f>
        <v>192-5</v>
      </c>
      <c r="T111" s="135">
        <f>IF(貼り付け用!T111="","",貼り付け用!T111)</f>
        <v>11</v>
      </c>
      <c r="U111" s="192" t="str">
        <f>IFERROR(VLOOKUP(T111,コード表!$I:$K,2,FALSE),"")</f>
        <v>建設部</v>
      </c>
      <c r="V111" s="192" t="str">
        <f>IFERROR(VLOOKUP(T111,コード表!$I:$K,3,FALSE),"")</f>
        <v>建設課</v>
      </c>
      <c r="W111" s="135">
        <f>IF(貼り付け用!W111="","",貼り付け用!W111)</f>
        <v>100</v>
      </c>
      <c r="X111" s="182" t="str">
        <f>IFERROR(VLOOKUP(AU111,目的別資産分類変換表!$B$3:$C$16,2,FALSE),"")</f>
        <v>生活インフラ・国土保全</v>
      </c>
      <c r="Y111" s="136" t="str">
        <f>IF(貼り付け用!Y111="","",貼り付け用!Y111)</f>
        <v xml:space="preserve">行政財産 </v>
      </c>
      <c r="Z111" s="136" t="str">
        <f>IF(貼り付け用!Z111="","",貼り付け用!Z111)</f>
        <v>事業用資産/建物</v>
      </c>
      <c r="AA111" s="136" t="str">
        <f>IF(貼り付け用!AA111="","",貼り付け用!AA111)</f>
        <v>自己資産（リース資産外)</v>
      </c>
      <c r="AB111" s="136" t="str">
        <f>IF(貼り付け用!AB111="","",貼り付け用!AB111)</f>
        <v>売却不可</v>
      </c>
      <c r="AC111" s="135" t="str">
        <f>IF(貼り付け用!AC111="","",貼り付け用!AC111)</f>
        <v/>
      </c>
      <c r="AD111" s="137" t="str">
        <f>IF(貼り付け用!AD111="","",貼り付け用!AD111)</f>
        <v/>
      </c>
      <c r="AE111" s="209">
        <f>IF(貼り付け用!AE111="","",貼り付け用!AE111)</f>
        <v>19750331</v>
      </c>
      <c r="AF111" s="209">
        <f>IF(貼り付け用!AF111="","",貼り付け用!AF111)</f>
        <v>19750331</v>
      </c>
      <c r="AG111" s="138" t="str">
        <f>IF(貼り付け用!AG111="","",貼り付け用!AG111)</f>
        <v>不明</v>
      </c>
      <c r="AH111" s="205" t="str">
        <f>IF(貼り付け用!AH111="","",貼り付け用!AH111)</f>
        <v/>
      </c>
      <c r="AI111" s="139">
        <f>IF(貼り付け用!AI111="","",貼り付け用!AI111)</f>
        <v>154.03</v>
      </c>
      <c r="AJ111" s="136" t="str">
        <f>IF(貼り付け用!AJ111="","",貼り付け用!AJ111)</f>
        <v>㎡</v>
      </c>
      <c r="AK111" s="140">
        <f>IF(貼り付け用!AK111="","",貼り付け用!AK111)</f>
        <v>1</v>
      </c>
      <c r="AL111" s="136" t="str">
        <f>IF(貼り付け用!AL111="","",貼り付け用!AL111)</f>
        <v>集会所・会議室</v>
      </c>
      <c r="AM111" s="136" t="str">
        <f>IF(貼り付け用!AM111="","",貼り付け用!AM111)</f>
        <v>木造</v>
      </c>
      <c r="AN111" s="136" t="str">
        <f>IF(貼り付け用!AN111="","",貼り付け用!AN111)</f>
        <v>その他</v>
      </c>
      <c r="AO111" s="136" t="str">
        <f>IF(貼り付け用!AO111="","",貼り付け用!AO111)</f>
        <v>木造</v>
      </c>
      <c r="AP111" s="221">
        <f>IFERROR(INDEX(別紙７建物に係る構造・用途別単価!$C$5:$G$9,MATCH(貼り付け用!AN111,別紙７建物に係る構造・用途別単価!$B$5:$B$9,0),MATCH(貼り付け用!AO111,別紙７建物に係る構造・用途別単価!$C$4:$G$4,0)),"")</f>
        <v>95000</v>
      </c>
      <c r="AQ111" s="221">
        <f t="shared" si="2"/>
        <v>14632850</v>
      </c>
      <c r="AR111" s="183">
        <f t="shared" si="3"/>
        <v>14632850</v>
      </c>
      <c r="AS111" s="136" t="str">
        <f>IF(貼り付け用!AS111="","",貼り付け用!AS111)</f>
        <v>一般会計等</v>
      </c>
      <c r="AT111" s="136" t="str">
        <f>IF(貼り付け用!AT111="","",貼り付け用!AT111)</f>
        <v>一般会計</v>
      </c>
      <c r="AU111" s="136" t="str">
        <f>IF(貼り付け用!AU111="","",貼り付け用!AU111)</f>
        <v>土木費</v>
      </c>
      <c r="AV111" s="136" t="str">
        <f>IF(貼り付け用!AV111="","",貼り付け用!AV111)</f>
        <v>住宅費</v>
      </c>
      <c r="AW111" s="136" t="str">
        <f>IF(貼り付け用!AW111="","",貼り付け用!AW111)</f>
        <v>住宅管理費</v>
      </c>
      <c r="AX111" s="216"/>
      <c r="AY111" s="216"/>
      <c r="AZ111" s="216"/>
      <c r="BA111" s="136" t="str">
        <f>IF(貼り付け用!BA111="","",貼り付け用!BA111)</f>
        <v/>
      </c>
      <c r="BB111" s="136" t="str">
        <f>IF(貼り付け用!BB111="","",貼り付け用!BB111)</f>
        <v/>
      </c>
      <c r="BC111" s="136" t="str">
        <f>IF(貼り付け用!BC111="","",貼り付け用!BC111)</f>
        <v>未実施</v>
      </c>
      <c r="BD111" s="136" t="str">
        <f>IF(貼り付け用!BD111="","",貼り付け用!BD111)</f>
        <v>未実施</v>
      </c>
      <c r="BE111" s="183">
        <f>SUMIFS(耐用年数表!$C:$C,耐用年数表!$A:$A,集計用!AL111,耐用年数表!$B:$B,集計用!AM111)</f>
        <v>22</v>
      </c>
    </row>
    <row r="112" spans="4:57" ht="24" customHeight="1">
      <c r="D112" s="194"/>
      <c r="E112" s="135"/>
      <c r="F112" s="136" t="str">
        <f>IF(貼り付け用!F112="","",貼り付け用!F112)</f>
        <v>下台団地</v>
      </c>
      <c r="G112" s="136" t="str">
        <f>IF(貼り付け用!G112="","",貼り付け用!G112)</f>
        <v>建物台帳</v>
      </c>
      <c r="H112" s="215" t="str">
        <f>IF(貼り付け用!H112="","",貼り付け用!H112)</f>
        <v>23002-6</v>
      </c>
      <c r="I112" s="215" t="str">
        <f>IF(貼り付け用!I112="","",貼り付け用!I112)</f>
        <v/>
      </c>
      <c r="J112" s="215" t="str">
        <f>IF(貼り付け用!J112="","",貼り付け用!J112)</f>
        <v>ポンプ室</v>
      </c>
      <c r="K112" s="135" t="str">
        <f>IF(貼り付け用!K112="","",貼り付け用!K112)</f>
        <v>ﾎﾟﾝﾌﾟｼﾂ</v>
      </c>
      <c r="L112" s="144">
        <f>IF(貼り付け用!L112="","",貼り付け用!L112)</f>
        <v>3</v>
      </c>
      <c r="M112" s="192">
        <f>IFERROR(VLOOKUP(L112,コード表!$B:$G,2,FALSE),"")</f>
        <v>3210222</v>
      </c>
      <c r="N112" s="192" t="str">
        <f>IFERROR(VLOOKUP(L112,コード表!$B:$G,3,FALSE),"")</f>
        <v>下都賀郡壬生町</v>
      </c>
      <c r="O112" s="192" t="str">
        <f>IFERROR(VLOOKUP(L112,コード表!$B:$G,4,FALSE),"")</f>
        <v>ｼﾓﾂｶﾞｸﾞﾝﾐﾌﾞﾏﾁ</v>
      </c>
      <c r="P112" s="192" t="str">
        <f>IFERROR(VLOOKUP(L112,コード表!$B:$G,5,FALSE),"")</f>
        <v>駅東町</v>
      </c>
      <c r="Q112" s="182" t="str">
        <f>IFERROR(VLOOKUP(L112,コード表!$B:$G,6,FALSE),"")</f>
        <v>ｴｷﾋｶﾞｼﾁｮｳ</v>
      </c>
      <c r="R112" s="135" t="str">
        <f>IF(貼り付け用!R112="","",貼り付け用!R112)</f>
        <v>192-5</v>
      </c>
      <c r="S112" s="135" t="str">
        <f>IF(貼り付け用!S112="","",貼り付け用!S112)</f>
        <v>192-5</v>
      </c>
      <c r="T112" s="135">
        <f>IF(貼り付け用!T112="","",貼り付け用!T112)</f>
        <v>11</v>
      </c>
      <c r="U112" s="192" t="str">
        <f>IFERROR(VLOOKUP(T112,コード表!$I:$K,2,FALSE),"")</f>
        <v>建設部</v>
      </c>
      <c r="V112" s="192" t="str">
        <f>IFERROR(VLOOKUP(T112,コード表!$I:$K,3,FALSE),"")</f>
        <v>建設課</v>
      </c>
      <c r="W112" s="135">
        <f>IF(貼り付け用!W112="","",貼り付け用!W112)</f>
        <v>100</v>
      </c>
      <c r="X112" s="182" t="str">
        <f>IFERROR(VLOOKUP(AU112,目的別資産分類変換表!$B$3:$C$16,2,FALSE),"")</f>
        <v>生活インフラ・国土保全</v>
      </c>
      <c r="Y112" s="136" t="str">
        <f>IF(貼り付け用!Y112="","",貼り付け用!Y112)</f>
        <v xml:space="preserve">行政財産 </v>
      </c>
      <c r="Z112" s="136" t="str">
        <f>IF(貼り付け用!Z112="","",貼り付け用!Z112)</f>
        <v>事業用資産/建物</v>
      </c>
      <c r="AA112" s="136" t="str">
        <f>IF(貼り付け用!AA112="","",貼り付け用!AA112)</f>
        <v>自己資産（リース資産外)</v>
      </c>
      <c r="AB112" s="136" t="str">
        <f>IF(貼り付け用!AB112="","",貼り付け用!AB112)</f>
        <v>売却不可</v>
      </c>
      <c r="AC112" s="135" t="str">
        <f>IF(貼り付け用!AC112="","",貼り付け用!AC112)</f>
        <v/>
      </c>
      <c r="AD112" s="137" t="str">
        <f>IF(貼り付け用!AD112="","",貼り付け用!AD112)</f>
        <v/>
      </c>
      <c r="AE112" s="209">
        <f>IF(貼り付け用!AE112="","",貼り付け用!AE112)</f>
        <v>19760331</v>
      </c>
      <c r="AF112" s="209">
        <f>IF(貼り付け用!AF112="","",貼り付け用!AF112)</f>
        <v>19760331</v>
      </c>
      <c r="AG112" s="138" t="str">
        <f>IF(貼り付け用!AG112="","",貼り付け用!AG112)</f>
        <v>不明</v>
      </c>
      <c r="AH112" s="205" t="str">
        <f>IF(貼り付け用!AH112="","",貼り付け用!AH112)</f>
        <v/>
      </c>
      <c r="AI112" s="139">
        <f>IF(貼り付け用!AI112="","",貼り付け用!AI112)</f>
        <v>16.38</v>
      </c>
      <c r="AJ112" s="136" t="str">
        <f>IF(貼り付け用!AJ112="","",貼り付け用!AJ112)</f>
        <v>㎡</v>
      </c>
      <c r="AK112" s="140">
        <f>IF(貼り付け用!AK112="","",貼り付け用!AK112)</f>
        <v>1</v>
      </c>
      <c r="AL112" s="136" t="str">
        <f>IF(貼り付け用!AL112="","",貼り付け用!AL112)</f>
        <v>ポンプ室</v>
      </c>
      <c r="AM112" s="136" t="str">
        <f>IF(貼り付け用!AM112="","",貼り付け用!AM112)</f>
        <v>コンクリートブロック</v>
      </c>
      <c r="AN112" s="136" t="str">
        <f>IF(貼り付け用!AN112="","",貼り付け用!AN112)</f>
        <v>その他</v>
      </c>
      <c r="AO112" s="136" t="str">
        <f>IF(貼り付け用!AO112="","",貼り付け用!AO112)</f>
        <v>コンクリートブロック造</v>
      </c>
      <c r="AP112" s="221">
        <f>IFERROR(INDEX(別紙７建物に係る構造・用途別単価!$C$5:$G$9,MATCH(貼り付け用!AN112,別紙７建物に係る構造・用途別単価!$B$5:$B$9,0),MATCH(貼り付け用!AO112,別紙７建物に係る構造・用途別単価!$C$4:$G$4,0)),"")</f>
        <v>100000</v>
      </c>
      <c r="AQ112" s="221">
        <f t="shared" si="2"/>
        <v>1638000</v>
      </c>
      <c r="AR112" s="183">
        <f t="shared" si="3"/>
        <v>1638000</v>
      </c>
      <c r="AS112" s="136" t="str">
        <f>IF(貼り付け用!AS112="","",貼り付け用!AS112)</f>
        <v>一般会計等</v>
      </c>
      <c r="AT112" s="136" t="str">
        <f>IF(貼り付け用!AT112="","",貼り付け用!AT112)</f>
        <v>一般会計</v>
      </c>
      <c r="AU112" s="136" t="str">
        <f>IF(貼り付け用!AU112="","",貼り付け用!AU112)</f>
        <v>土木費</v>
      </c>
      <c r="AV112" s="136" t="str">
        <f>IF(貼り付け用!AV112="","",貼り付け用!AV112)</f>
        <v>住宅費</v>
      </c>
      <c r="AW112" s="136" t="str">
        <f>IF(貼り付け用!AW112="","",貼り付け用!AW112)</f>
        <v>住宅管理費</v>
      </c>
      <c r="AX112" s="216"/>
      <c r="AY112" s="216"/>
      <c r="AZ112" s="216"/>
      <c r="BA112" s="136" t="str">
        <f>IF(貼り付け用!BA112="","",貼り付け用!BA112)</f>
        <v/>
      </c>
      <c r="BB112" s="136" t="str">
        <f>IF(貼り付け用!BB112="","",貼り付け用!BB112)</f>
        <v/>
      </c>
      <c r="BC112" s="136" t="str">
        <f>IF(貼り付け用!BC112="","",貼り付け用!BC112)</f>
        <v>未実施</v>
      </c>
      <c r="BD112" s="136" t="str">
        <f>IF(貼り付け用!BD112="","",貼り付け用!BD112)</f>
        <v>未実施</v>
      </c>
      <c r="BE112" s="183">
        <f>SUMIFS(耐用年数表!$C:$C,耐用年数表!$A:$A,集計用!AL112,耐用年数表!$B:$B,集計用!AM112)</f>
        <v>34</v>
      </c>
    </row>
    <row r="113" spans="4:57" ht="24" customHeight="1">
      <c r="D113" s="194"/>
      <c r="E113" s="135"/>
      <c r="F113" s="136" t="str">
        <f>IF(貼り付け用!F113="","",貼り付け用!F113)</f>
        <v>下台団地</v>
      </c>
      <c r="G113" s="136" t="str">
        <f>IF(貼り付け用!G113="","",貼り付け用!G113)</f>
        <v>建物台帳</v>
      </c>
      <c r="H113" s="215" t="str">
        <f>IF(貼り付け用!H113="","",貼り付け用!H113)</f>
        <v>23002-7</v>
      </c>
      <c r="I113" s="215" t="str">
        <f>IF(貼り付け用!I113="","",貼り付け用!I113)</f>
        <v/>
      </c>
      <c r="J113" s="215" t="str">
        <f>IF(貼り付け用!J113="","",貼り付け用!J113)</f>
        <v>プロパン庫</v>
      </c>
      <c r="K113" s="135" t="str">
        <f>IF(貼り付け用!K113="","",貼り付け用!K113)</f>
        <v>ﾌﾟﾛﾊﾟﾝｺ</v>
      </c>
      <c r="L113" s="144">
        <f>IF(貼り付け用!L113="","",貼り付け用!L113)</f>
        <v>3</v>
      </c>
      <c r="M113" s="192">
        <f>IFERROR(VLOOKUP(L113,コード表!$B:$G,2,FALSE),"")</f>
        <v>3210222</v>
      </c>
      <c r="N113" s="192" t="str">
        <f>IFERROR(VLOOKUP(L113,コード表!$B:$G,3,FALSE),"")</f>
        <v>下都賀郡壬生町</v>
      </c>
      <c r="O113" s="192" t="str">
        <f>IFERROR(VLOOKUP(L113,コード表!$B:$G,4,FALSE),"")</f>
        <v>ｼﾓﾂｶﾞｸﾞﾝﾐﾌﾞﾏﾁ</v>
      </c>
      <c r="P113" s="192" t="str">
        <f>IFERROR(VLOOKUP(L113,コード表!$B:$G,5,FALSE),"")</f>
        <v>駅東町</v>
      </c>
      <c r="Q113" s="182" t="str">
        <f>IFERROR(VLOOKUP(L113,コード表!$B:$G,6,FALSE),"")</f>
        <v>ｴｷﾋｶﾞｼﾁｮｳ</v>
      </c>
      <c r="R113" s="135" t="str">
        <f>IF(貼り付け用!R113="","",貼り付け用!R113)</f>
        <v>192-5</v>
      </c>
      <c r="S113" s="135" t="str">
        <f>IF(貼り付け用!S113="","",貼り付け用!S113)</f>
        <v>192-5</v>
      </c>
      <c r="T113" s="135">
        <f>IF(貼り付け用!T113="","",貼り付け用!T113)</f>
        <v>11</v>
      </c>
      <c r="U113" s="192" t="str">
        <f>IFERROR(VLOOKUP(T113,コード表!$I:$K,2,FALSE),"")</f>
        <v>建設部</v>
      </c>
      <c r="V113" s="192" t="str">
        <f>IFERROR(VLOOKUP(T113,コード表!$I:$K,3,FALSE),"")</f>
        <v>建設課</v>
      </c>
      <c r="W113" s="135">
        <f>IF(貼り付け用!W113="","",貼り付け用!W113)</f>
        <v>100</v>
      </c>
      <c r="X113" s="182" t="str">
        <f>IFERROR(VLOOKUP(AU113,目的別資産分類変換表!$B$3:$C$16,2,FALSE),"")</f>
        <v>生活インフラ・国土保全</v>
      </c>
      <c r="Y113" s="136" t="str">
        <f>IF(貼り付け用!Y113="","",貼り付け用!Y113)</f>
        <v xml:space="preserve">行政財産 </v>
      </c>
      <c r="Z113" s="136" t="str">
        <f>IF(貼り付け用!Z113="","",貼り付け用!Z113)</f>
        <v>事業用資産/建物</v>
      </c>
      <c r="AA113" s="136" t="str">
        <f>IF(貼り付け用!AA113="","",貼り付け用!AA113)</f>
        <v>自己資産（リース資産外)</v>
      </c>
      <c r="AB113" s="136" t="str">
        <f>IF(貼り付け用!AB113="","",貼り付け用!AB113)</f>
        <v>売却不可</v>
      </c>
      <c r="AC113" s="135" t="str">
        <f>IF(貼り付け用!AC113="","",貼り付け用!AC113)</f>
        <v/>
      </c>
      <c r="AD113" s="137" t="str">
        <f>IF(貼り付け用!AD113="","",貼り付け用!AD113)</f>
        <v/>
      </c>
      <c r="AE113" s="209">
        <f>IF(貼り付け用!AE113="","",貼り付け用!AE113)</f>
        <v>19760331</v>
      </c>
      <c r="AF113" s="209">
        <f>IF(貼り付け用!AF113="","",貼り付け用!AF113)</f>
        <v>19760331</v>
      </c>
      <c r="AG113" s="138" t="str">
        <f>IF(貼り付け用!AG113="","",貼り付け用!AG113)</f>
        <v>不明</v>
      </c>
      <c r="AH113" s="205" t="str">
        <f>IF(貼り付け用!AH113="","",貼り付け用!AH113)</f>
        <v/>
      </c>
      <c r="AI113" s="139">
        <f>IF(貼り付け用!AI113="","",貼り付け用!AI113)</f>
        <v>5.36</v>
      </c>
      <c r="AJ113" s="136" t="str">
        <f>IF(貼り付け用!AJ113="","",貼り付け用!AJ113)</f>
        <v>㎡</v>
      </c>
      <c r="AK113" s="140">
        <f>IF(貼り付け用!AK113="","",貼り付け用!AK113)</f>
        <v>1</v>
      </c>
      <c r="AL113" s="136" t="str">
        <f>IF(貼り付け用!AL113="","",貼り付け用!AL113)</f>
        <v>倉庫・物置</v>
      </c>
      <c r="AM113" s="136" t="str">
        <f>IF(貼り付け用!AM113="","",貼り付け用!AM113)</f>
        <v>コンクリートブロック</v>
      </c>
      <c r="AN113" s="136" t="str">
        <f>IF(貼り付け用!AN113="","",貼り付け用!AN113)</f>
        <v>倉庫</v>
      </c>
      <c r="AO113" s="136" t="str">
        <f>IF(貼り付け用!AO113="","",貼り付け用!AO113)</f>
        <v>木造</v>
      </c>
      <c r="AP113" s="221">
        <f>IFERROR(INDEX(別紙７建物に係る構造・用途別単価!$C$5:$G$9,MATCH(貼り付け用!AN113,別紙７建物に係る構造・用途別単価!$B$5:$B$9,0),MATCH(貼り付け用!AO113,別紙７建物に係る構造・用途別単価!$C$4:$G$4,0)),"")</f>
        <v>60000</v>
      </c>
      <c r="AQ113" s="221">
        <f t="shared" si="2"/>
        <v>321600</v>
      </c>
      <c r="AR113" s="183">
        <f t="shared" si="3"/>
        <v>321600</v>
      </c>
      <c r="AS113" s="136" t="str">
        <f>IF(貼り付け用!AS113="","",貼り付け用!AS113)</f>
        <v>一般会計等</v>
      </c>
      <c r="AT113" s="136" t="str">
        <f>IF(貼り付け用!AT113="","",貼り付け用!AT113)</f>
        <v>一般会計</v>
      </c>
      <c r="AU113" s="136" t="str">
        <f>IF(貼り付け用!AU113="","",貼り付け用!AU113)</f>
        <v>土木費</v>
      </c>
      <c r="AV113" s="136" t="str">
        <f>IF(貼り付け用!AV113="","",貼り付け用!AV113)</f>
        <v>住宅費</v>
      </c>
      <c r="AW113" s="136" t="str">
        <f>IF(貼り付け用!AW113="","",貼り付け用!AW113)</f>
        <v>住宅管理費</v>
      </c>
      <c r="AX113" s="216"/>
      <c r="AY113" s="216"/>
      <c r="AZ113" s="216"/>
      <c r="BA113" s="136" t="str">
        <f>IF(貼り付け用!BA113="","",貼り付け用!BA113)</f>
        <v/>
      </c>
      <c r="BB113" s="136" t="str">
        <f>IF(貼り付け用!BB113="","",貼り付け用!BB113)</f>
        <v/>
      </c>
      <c r="BC113" s="136" t="str">
        <f>IF(貼り付け用!BC113="","",貼り付け用!BC113)</f>
        <v>未実施</v>
      </c>
      <c r="BD113" s="136" t="str">
        <f>IF(貼り付け用!BD113="","",貼り付け用!BD113)</f>
        <v>未実施</v>
      </c>
      <c r="BE113" s="183">
        <f>SUMIFS(耐用年数表!$C:$C,耐用年数表!$A:$A,集計用!AL113,耐用年数表!$B:$B,集計用!AM113)</f>
        <v>34</v>
      </c>
    </row>
    <row r="114" spans="4:57" ht="24" customHeight="1">
      <c r="D114" s="194"/>
      <c r="E114" s="135"/>
      <c r="F114" s="136" t="str">
        <f>IF(貼り付け用!F114="","",貼り付け用!F114)</f>
        <v>下台団地</v>
      </c>
      <c r="G114" s="136" t="str">
        <f>IF(貼り付け用!G114="","",貼り付け用!G114)</f>
        <v>建物台帳</v>
      </c>
      <c r="H114" s="215" t="str">
        <f>IF(貼り付け用!H114="","",貼り付け用!H114)</f>
        <v>23002-8</v>
      </c>
      <c r="I114" s="215" t="str">
        <f>IF(貼り付け用!I114="","",貼り付け用!I114)</f>
        <v/>
      </c>
      <c r="J114" s="215" t="str">
        <f>IF(貼り付け用!J114="","",貼り付け用!J114)</f>
        <v>倉庫</v>
      </c>
      <c r="K114" s="135" t="str">
        <f>IF(貼り付け用!K114="","",貼り付け用!K114)</f>
        <v>ソウコ</v>
      </c>
      <c r="L114" s="144">
        <f>IF(貼り付け用!L114="","",貼り付け用!L114)</f>
        <v>3</v>
      </c>
      <c r="M114" s="192">
        <f>IFERROR(VLOOKUP(L114,コード表!$B:$G,2,FALSE),"")</f>
        <v>3210222</v>
      </c>
      <c r="N114" s="192" t="str">
        <f>IFERROR(VLOOKUP(L114,コード表!$B:$G,3,FALSE),"")</f>
        <v>下都賀郡壬生町</v>
      </c>
      <c r="O114" s="192" t="str">
        <f>IFERROR(VLOOKUP(L114,コード表!$B:$G,4,FALSE),"")</f>
        <v>ｼﾓﾂｶﾞｸﾞﾝﾐﾌﾞﾏﾁ</v>
      </c>
      <c r="P114" s="192" t="str">
        <f>IFERROR(VLOOKUP(L114,コード表!$B:$G,5,FALSE),"")</f>
        <v>駅東町</v>
      </c>
      <c r="Q114" s="182" t="str">
        <f>IFERROR(VLOOKUP(L114,コード表!$B:$G,6,FALSE),"")</f>
        <v>ｴｷﾋｶﾞｼﾁｮｳ</v>
      </c>
      <c r="R114" s="135" t="str">
        <f>IF(貼り付け用!R114="","",貼り付け用!R114)</f>
        <v>192-5</v>
      </c>
      <c r="S114" s="135" t="str">
        <f>IF(貼り付け用!S114="","",貼り付け用!S114)</f>
        <v>192-5</v>
      </c>
      <c r="T114" s="135">
        <f>IF(貼り付け用!T114="","",貼り付け用!T114)</f>
        <v>11</v>
      </c>
      <c r="U114" s="192" t="str">
        <f>IFERROR(VLOOKUP(T114,コード表!$I:$K,2,FALSE),"")</f>
        <v>建設部</v>
      </c>
      <c r="V114" s="192" t="str">
        <f>IFERROR(VLOOKUP(T114,コード表!$I:$K,3,FALSE),"")</f>
        <v>建設課</v>
      </c>
      <c r="W114" s="135">
        <f>IF(貼り付け用!W114="","",貼り付け用!W114)</f>
        <v>100</v>
      </c>
      <c r="X114" s="182" t="str">
        <f>IFERROR(VLOOKUP(AU114,目的別資産分類変換表!$B$3:$C$16,2,FALSE),"")</f>
        <v>生活インフラ・国土保全</v>
      </c>
      <c r="Y114" s="136" t="str">
        <f>IF(貼り付け用!Y114="","",貼り付け用!Y114)</f>
        <v xml:space="preserve">行政財産 </v>
      </c>
      <c r="Z114" s="136" t="str">
        <f>IF(貼り付け用!Z114="","",貼り付け用!Z114)</f>
        <v>事業用資産/建物</v>
      </c>
      <c r="AA114" s="136" t="str">
        <f>IF(貼り付け用!AA114="","",貼り付け用!AA114)</f>
        <v>自己資産（リース資産外)</v>
      </c>
      <c r="AB114" s="136" t="str">
        <f>IF(貼り付け用!AB114="","",貼り付け用!AB114)</f>
        <v>売却不可</v>
      </c>
      <c r="AC114" s="135" t="str">
        <f>IF(貼り付け用!AC114="","",貼り付け用!AC114)</f>
        <v/>
      </c>
      <c r="AD114" s="137" t="str">
        <f>IF(貼り付け用!AD114="","",貼り付け用!AD114)</f>
        <v/>
      </c>
      <c r="AE114" s="209">
        <f>IF(貼り付け用!AE114="","",貼り付け用!AE114)</f>
        <v>19760331</v>
      </c>
      <c r="AF114" s="209">
        <f>IF(貼り付け用!AF114="","",貼り付け用!AF114)</f>
        <v>19760331</v>
      </c>
      <c r="AG114" s="138" t="str">
        <f>IF(貼り付け用!AG114="","",貼り付け用!AG114)</f>
        <v>不明</v>
      </c>
      <c r="AH114" s="205" t="str">
        <f>IF(貼り付け用!AH114="","",貼り付け用!AH114)</f>
        <v/>
      </c>
      <c r="AI114" s="139">
        <f>IF(貼り付け用!AI114="","",貼り付け用!AI114)</f>
        <v>50.4</v>
      </c>
      <c r="AJ114" s="136" t="str">
        <f>IF(貼り付け用!AJ114="","",貼り付け用!AJ114)</f>
        <v>㎡</v>
      </c>
      <c r="AK114" s="140">
        <f>IF(貼り付け用!AK114="","",貼り付け用!AK114)</f>
        <v>1</v>
      </c>
      <c r="AL114" s="136" t="str">
        <f>IF(貼り付け用!AL114="","",貼り付け用!AL114)</f>
        <v>倉庫・物置</v>
      </c>
      <c r="AM114" s="136" t="str">
        <f>IF(貼り付け用!AM114="","",貼り付け用!AM114)</f>
        <v>木造</v>
      </c>
      <c r="AN114" s="136" t="str">
        <f>IF(貼り付け用!AN114="","",貼り付け用!AN114)</f>
        <v>倉庫</v>
      </c>
      <c r="AO114" s="136" t="str">
        <f>IF(貼り付け用!AO114="","",貼り付け用!AO114)</f>
        <v>木造</v>
      </c>
      <c r="AP114" s="221">
        <f>IFERROR(INDEX(別紙７建物に係る構造・用途別単価!$C$5:$G$9,MATCH(貼り付け用!AN114,別紙７建物に係る構造・用途別単価!$B$5:$B$9,0),MATCH(貼り付け用!AO114,別紙７建物に係る構造・用途別単価!$C$4:$G$4,0)),"")</f>
        <v>60000</v>
      </c>
      <c r="AQ114" s="221">
        <f t="shared" si="2"/>
        <v>3024000</v>
      </c>
      <c r="AR114" s="183">
        <f t="shared" si="3"/>
        <v>3024000</v>
      </c>
      <c r="AS114" s="136" t="str">
        <f>IF(貼り付け用!AS114="","",貼り付け用!AS114)</f>
        <v>一般会計等</v>
      </c>
      <c r="AT114" s="136" t="str">
        <f>IF(貼り付け用!AT114="","",貼り付け用!AT114)</f>
        <v>一般会計</v>
      </c>
      <c r="AU114" s="136" t="str">
        <f>IF(貼り付け用!AU114="","",貼り付け用!AU114)</f>
        <v>土木費</v>
      </c>
      <c r="AV114" s="136" t="str">
        <f>IF(貼り付け用!AV114="","",貼り付け用!AV114)</f>
        <v>住宅費</v>
      </c>
      <c r="AW114" s="136" t="str">
        <f>IF(貼り付け用!AW114="","",貼り付け用!AW114)</f>
        <v>住宅管理費</v>
      </c>
      <c r="AX114" s="216"/>
      <c r="AY114" s="216"/>
      <c r="AZ114" s="216"/>
      <c r="BA114" s="136" t="str">
        <f>IF(貼り付け用!BA114="","",貼り付け用!BA114)</f>
        <v/>
      </c>
      <c r="BB114" s="136" t="str">
        <f>IF(貼り付け用!BB114="","",貼り付け用!BB114)</f>
        <v/>
      </c>
      <c r="BC114" s="136" t="str">
        <f>IF(貼り付け用!BC114="","",貼り付け用!BC114)</f>
        <v>未実施</v>
      </c>
      <c r="BD114" s="136" t="str">
        <f>IF(貼り付け用!BD114="","",貼り付け用!BD114)</f>
        <v>未実施</v>
      </c>
      <c r="BE114" s="183">
        <f>SUMIFS(耐用年数表!$C:$C,耐用年数表!$A:$A,集計用!AL114,耐用年数表!$B:$B,集計用!AM114)</f>
        <v>15</v>
      </c>
    </row>
    <row r="115" spans="4:57" ht="24" customHeight="1">
      <c r="D115" s="194"/>
      <c r="E115" s="135"/>
      <c r="F115" s="136" t="str">
        <f>IF(貼り付け用!F115="","",貼り付け用!F115)</f>
        <v>下台団地</v>
      </c>
      <c r="G115" s="136" t="str">
        <f>IF(貼り付け用!G115="","",貼り付け用!G115)</f>
        <v>建物台帳</v>
      </c>
      <c r="H115" s="215" t="str">
        <f>IF(貼り付け用!H115="","",貼り付け用!H115)</f>
        <v>23002-9</v>
      </c>
      <c r="I115" s="215" t="str">
        <f>IF(貼り付け用!I115="","",貼り付け用!I115)</f>
        <v/>
      </c>
      <c r="J115" s="215" t="str">
        <f>IF(貼り付け用!J115="","",貼り付け用!J115)</f>
        <v>プロパン庫</v>
      </c>
      <c r="K115" s="135" t="str">
        <f>IF(貼り付け用!K115="","",貼り付け用!K115)</f>
        <v>ﾌﾟﾛﾊﾟﾝｺ</v>
      </c>
      <c r="L115" s="144">
        <f>IF(貼り付け用!L115="","",貼り付け用!L115)</f>
        <v>3</v>
      </c>
      <c r="M115" s="192">
        <f>IFERROR(VLOOKUP(L115,コード表!$B:$G,2,FALSE),"")</f>
        <v>3210222</v>
      </c>
      <c r="N115" s="192" t="str">
        <f>IFERROR(VLOOKUP(L115,コード表!$B:$G,3,FALSE),"")</f>
        <v>下都賀郡壬生町</v>
      </c>
      <c r="O115" s="192" t="str">
        <f>IFERROR(VLOOKUP(L115,コード表!$B:$G,4,FALSE),"")</f>
        <v>ｼﾓﾂｶﾞｸﾞﾝﾐﾌﾞﾏﾁ</v>
      </c>
      <c r="P115" s="192" t="str">
        <f>IFERROR(VLOOKUP(L115,コード表!$B:$G,5,FALSE),"")</f>
        <v>駅東町</v>
      </c>
      <c r="Q115" s="182" t="str">
        <f>IFERROR(VLOOKUP(L115,コード表!$B:$G,6,FALSE),"")</f>
        <v>ｴｷﾋｶﾞｼﾁｮｳ</v>
      </c>
      <c r="R115" s="135" t="str">
        <f>IF(貼り付け用!R115="","",貼り付け用!R115)</f>
        <v>192-5</v>
      </c>
      <c r="S115" s="135" t="str">
        <f>IF(貼り付け用!S115="","",貼り付け用!S115)</f>
        <v>192-5</v>
      </c>
      <c r="T115" s="135">
        <f>IF(貼り付け用!T115="","",貼り付け用!T115)</f>
        <v>11</v>
      </c>
      <c r="U115" s="192" t="str">
        <f>IFERROR(VLOOKUP(T115,コード表!$I:$K,2,FALSE),"")</f>
        <v>建設部</v>
      </c>
      <c r="V115" s="192" t="str">
        <f>IFERROR(VLOOKUP(T115,コード表!$I:$K,3,FALSE),"")</f>
        <v>建設課</v>
      </c>
      <c r="W115" s="135">
        <f>IF(貼り付け用!W115="","",貼り付け用!W115)</f>
        <v>100</v>
      </c>
      <c r="X115" s="182" t="str">
        <f>IFERROR(VLOOKUP(AU115,目的別資産分類変換表!$B$3:$C$16,2,FALSE),"")</f>
        <v>生活インフラ・国土保全</v>
      </c>
      <c r="Y115" s="136" t="str">
        <f>IF(貼り付け用!Y115="","",貼り付け用!Y115)</f>
        <v xml:space="preserve">行政財産 </v>
      </c>
      <c r="Z115" s="136" t="str">
        <f>IF(貼り付け用!Z115="","",貼り付け用!Z115)</f>
        <v>事業用資産/建物</v>
      </c>
      <c r="AA115" s="136" t="str">
        <f>IF(貼り付け用!AA115="","",貼り付け用!AA115)</f>
        <v>自己資産（リース資産外)</v>
      </c>
      <c r="AB115" s="136" t="str">
        <f>IF(貼り付け用!AB115="","",貼り付け用!AB115)</f>
        <v>売却不可</v>
      </c>
      <c r="AC115" s="135" t="str">
        <f>IF(貼り付け用!AC115="","",貼り付け用!AC115)</f>
        <v/>
      </c>
      <c r="AD115" s="137" t="str">
        <f>IF(貼り付け用!AD115="","",貼り付け用!AD115)</f>
        <v/>
      </c>
      <c r="AE115" s="209">
        <f>IF(貼り付け用!AE115="","",貼り付け用!AE115)</f>
        <v>19770331</v>
      </c>
      <c r="AF115" s="209">
        <f>IF(貼り付け用!AF115="","",貼り付け用!AF115)</f>
        <v>19770331</v>
      </c>
      <c r="AG115" s="138" t="str">
        <f>IF(貼り付け用!AG115="","",貼り付け用!AG115)</f>
        <v>不明</v>
      </c>
      <c r="AH115" s="205" t="str">
        <f>IF(貼り付け用!AH115="","",貼り付け用!AH115)</f>
        <v/>
      </c>
      <c r="AI115" s="139">
        <f>IF(貼り付け用!AI115="","",貼り付け用!AI115)</f>
        <v>5.36</v>
      </c>
      <c r="AJ115" s="136" t="str">
        <f>IF(貼り付け用!AJ115="","",貼り付け用!AJ115)</f>
        <v>㎡</v>
      </c>
      <c r="AK115" s="140">
        <f>IF(貼り付け用!AK115="","",貼り付け用!AK115)</f>
        <v>1</v>
      </c>
      <c r="AL115" s="136" t="str">
        <f>IF(貼り付け用!AL115="","",貼り付け用!AL115)</f>
        <v>倉庫・物置</v>
      </c>
      <c r="AM115" s="136" t="str">
        <f>IF(貼り付け用!AM115="","",貼り付け用!AM115)</f>
        <v>コンクリートブロック</v>
      </c>
      <c r="AN115" s="136" t="str">
        <f>IF(貼り付け用!AN115="","",貼り付け用!AN115)</f>
        <v>倉庫</v>
      </c>
      <c r="AO115" s="136" t="str">
        <f>IF(貼り付け用!AO115="","",貼り付け用!AO115)</f>
        <v>木造</v>
      </c>
      <c r="AP115" s="221">
        <f>IFERROR(INDEX(別紙７建物に係る構造・用途別単価!$C$5:$G$9,MATCH(貼り付け用!AN115,別紙７建物に係る構造・用途別単価!$B$5:$B$9,0),MATCH(貼り付け用!AO115,別紙７建物に係る構造・用途別単価!$C$4:$G$4,0)),"")</f>
        <v>60000</v>
      </c>
      <c r="AQ115" s="221">
        <f t="shared" si="2"/>
        <v>321600</v>
      </c>
      <c r="AR115" s="183">
        <f t="shared" si="3"/>
        <v>321600</v>
      </c>
      <c r="AS115" s="136" t="str">
        <f>IF(貼り付け用!AS115="","",貼り付け用!AS115)</f>
        <v>一般会計等</v>
      </c>
      <c r="AT115" s="136" t="str">
        <f>IF(貼り付け用!AT115="","",貼り付け用!AT115)</f>
        <v>一般会計</v>
      </c>
      <c r="AU115" s="136" t="str">
        <f>IF(貼り付け用!AU115="","",貼り付け用!AU115)</f>
        <v>土木費</v>
      </c>
      <c r="AV115" s="136" t="str">
        <f>IF(貼り付け用!AV115="","",貼り付け用!AV115)</f>
        <v>住宅費</v>
      </c>
      <c r="AW115" s="136" t="str">
        <f>IF(貼り付け用!AW115="","",貼り付け用!AW115)</f>
        <v>住宅管理費</v>
      </c>
      <c r="AX115" s="216"/>
      <c r="AY115" s="216"/>
      <c r="AZ115" s="216"/>
      <c r="BA115" s="136" t="str">
        <f>IF(貼り付け用!BA115="","",貼り付け用!BA115)</f>
        <v/>
      </c>
      <c r="BB115" s="136" t="str">
        <f>IF(貼り付け用!BB115="","",貼り付け用!BB115)</f>
        <v/>
      </c>
      <c r="BC115" s="136" t="str">
        <f>IF(貼り付け用!BC115="","",貼り付け用!BC115)</f>
        <v>未実施</v>
      </c>
      <c r="BD115" s="136" t="str">
        <f>IF(貼り付け用!BD115="","",貼り付け用!BD115)</f>
        <v>未実施</v>
      </c>
      <c r="BE115" s="183">
        <f>SUMIFS(耐用年数表!$C:$C,耐用年数表!$A:$A,集計用!AL115,耐用年数表!$B:$B,集計用!AM115)</f>
        <v>34</v>
      </c>
    </row>
    <row r="116" spans="4:57" ht="24" customHeight="1">
      <c r="D116" s="194"/>
      <c r="E116" s="135"/>
      <c r="F116" s="136" t="str">
        <f>IF(貼り付け用!F116="","",貼り付け用!F116)</f>
        <v>下台団地</v>
      </c>
      <c r="G116" s="136" t="str">
        <f>IF(貼り付け用!G116="","",貼り付け用!G116)</f>
        <v>建物台帳</v>
      </c>
      <c r="H116" s="215" t="str">
        <f>IF(貼り付け用!H116="","",貼り付け用!H116)</f>
        <v>23002-10</v>
      </c>
      <c r="I116" s="215" t="str">
        <f>IF(貼り付け用!I116="","",貼り付け用!I116)</f>
        <v/>
      </c>
      <c r="J116" s="215" t="str">
        <f>IF(貼り付け用!J116="","",貼り付け用!J116)</f>
        <v>倉庫</v>
      </c>
      <c r="K116" s="135" t="str">
        <f>IF(貼り付け用!K116="","",貼り付け用!K116)</f>
        <v>ソウコ</v>
      </c>
      <c r="L116" s="144">
        <f>IF(貼り付け用!L116="","",貼り付け用!L116)</f>
        <v>3</v>
      </c>
      <c r="M116" s="192">
        <f>IFERROR(VLOOKUP(L116,コード表!$B:$G,2,FALSE),"")</f>
        <v>3210222</v>
      </c>
      <c r="N116" s="192" t="str">
        <f>IFERROR(VLOOKUP(L116,コード表!$B:$G,3,FALSE),"")</f>
        <v>下都賀郡壬生町</v>
      </c>
      <c r="O116" s="192" t="str">
        <f>IFERROR(VLOOKUP(L116,コード表!$B:$G,4,FALSE),"")</f>
        <v>ｼﾓﾂｶﾞｸﾞﾝﾐﾌﾞﾏﾁ</v>
      </c>
      <c r="P116" s="192" t="str">
        <f>IFERROR(VLOOKUP(L116,コード表!$B:$G,5,FALSE),"")</f>
        <v>駅東町</v>
      </c>
      <c r="Q116" s="182" t="str">
        <f>IFERROR(VLOOKUP(L116,コード表!$B:$G,6,FALSE),"")</f>
        <v>ｴｷﾋｶﾞｼﾁｮｳ</v>
      </c>
      <c r="R116" s="135" t="str">
        <f>IF(貼り付け用!R116="","",貼り付け用!R116)</f>
        <v>192-5</v>
      </c>
      <c r="S116" s="135" t="str">
        <f>IF(貼り付け用!S116="","",貼り付け用!S116)</f>
        <v>192-5</v>
      </c>
      <c r="T116" s="135">
        <f>IF(貼り付け用!T116="","",貼り付け用!T116)</f>
        <v>11</v>
      </c>
      <c r="U116" s="192" t="str">
        <f>IFERROR(VLOOKUP(T116,コード表!$I:$K,2,FALSE),"")</f>
        <v>建設部</v>
      </c>
      <c r="V116" s="192" t="str">
        <f>IFERROR(VLOOKUP(T116,コード表!$I:$K,3,FALSE),"")</f>
        <v>建設課</v>
      </c>
      <c r="W116" s="135">
        <f>IF(貼り付け用!W116="","",貼り付け用!W116)</f>
        <v>100</v>
      </c>
      <c r="X116" s="182" t="str">
        <f>IFERROR(VLOOKUP(AU116,目的別資産分類変換表!$B$3:$C$16,2,FALSE),"")</f>
        <v>生活インフラ・国土保全</v>
      </c>
      <c r="Y116" s="136" t="str">
        <f>IF(貼り付け用!Y116="","",貼り付け用!Y116)</f>
        <v xml:space="preserve">行政財産 </v>
      </c>
      <c r="Z116" s="136" t="str">
        <f>IF(貼り付け用!Z116="","",貼り付け用!Z116)</f>
        <v>事業用資産/建物</v>
      </c>
      <c r="AA116" s="136" t="str">
        <f>IF(貼り付け用!AA116="","",貼り付け用!AA116)</f>
        <v>自己資産（リース資産外)</v>
      </c>
      <c r="AB116" s="136" t="str">
        <f>IF(貼り付け用!AB116="","",貼り付け用!AB116)</f>
        <v>売却不可</v>
      </c>
      <c r="AC116" s="135" t="str">
        <f>IF(貼り付け用!AC116="","",貼り付け用!AC116)</f>
        <v/>
      </c>
      <c r="AD116" s="137" t="str">
        <f>IF(貼り付け用!AD116="","",貼り付け用!AD116)</f>
        <v/>
      </c>
      <c r="AE116" s="209">
        <f>IF(貼り付け用!AE116="","",貼り付け用!AE116)</f>
        <v>19770331</v>
      </c>
      <c r="AF116" s="209">
        <f>IF(貼り付け用!AF116="","",貼り付け用!AF116)</f>
        <v>19770331</v>
      </c>
      <c r="AG116" s="138" t="str">
        <f>IF(貼り付け用!AG116="","",貼り付け用!AG116)</f>
        <v>不明</v>
      </c>
      <c r="AH116" s="205" t="str">
        <f>IF(貼り付け用!AH116="","",貼り付け用!AH116)</f>
        <v/>
      </c>
      <c r="AI116" s="139">
        <f>IF(貼り付け用!AI116="","",貼り付け用!AI116)</f>
        <v>50.4</v>
      </c>
      <c r="AJ116" s="136" t="str">
        <f>IF(貼り付け用!AJ116="","",貼り付け用!AJ116)</f>
        <v>㎡</v>
      </c>
      <c r="AK116" s="140">
        <f>IF(貼り付け用!AK116="","",貼り付け用!AK116)</f>
        <v>1</v>
      </c>
      <c r="AL116" s="136" t="str">
        <f>IF(貼り付け用!AL116="","",貼り付け用!AL116)</f>
        <v>倉庫・物置</v>
      </c>
      <c r="AM116" s="136" t="str">
        <f>IF(貼り付け用!AM116="","",貼り付け用!AM116)</f>
        <v>鉄骨造</v>
      </c>
      <c r="AN116" s="136" t="str">
        <f>IF(貼り付け用!AN116="","",貼り付け用!AN116)</f>
        <v>倉庫</v>
      </c>
      <c r="AO116" s="136" t="str">
        <f>IF(貼り付け用!AO116="","",貼り付け用!AO116)</f>
        <v>木造</v>
      </c>
      <c r="AP116" s="221">
        <f>IFERROR(INDEX(別紙７建物に係る構造・用途別単価!$C$5:$G$9,MATCH(貼り付け用!AN116,別紙７建物に係る構造・用途別単価!$B$5:$B$9,0),MATCH(貼り付け用!AO116,別紙７建物に係る構造・用途別単価!$C$4:$G$4,0)),"")</f>
        <v>60000</v>
      </c>
      <c r="AQ116" s="221">
        <f t="shared" si="2"/>
        <v>3024000</v>
      </c>
      <c r="AR116" s="183">
        <f t="shared" si="3"/>
        <v>3024000</v>
      </c>
      <c r="AS116" s="136" t="str">
        <f>IF(貼り付け用!AS116="","",貼り付け用!AS116)</f>
        <v>一般会計等</v>
      </c>
      <c r="AT116" s="136" t="str">
        <f>IF(貼り付け用!AT116="","",貼り付け用!AT116)</f>
        <v>一般会計</v>
      </c>
      <c r="AU116" s="136" t="str">
        <f>IF(貼り付け用!AU116="","",貼り付け用!AU116)</f>
        <v>土木費</v>
      </c>
      <c r="AV116" s="136" t="str">
        <f>IF(貼り付け用!AV116="","",貼り付け用!AV116)</f>
        <v>住宅費</v>
      </c>
      <c r="AW116" s="136" t="str">
        <f>IF(貼り付け用!AW116="","",貼り付け用!AW116)</f>
        <v>住宅管理費</v>
      </c>
      <c r="AX116" s="216"/>
      <c r="AY116" s="216"/>
      <c r="AZ116" s="216"/>
      <c r="BA116" s="136" t="str">
        <f>IF(貼り付け用!BA116="","",貼り付け用!BA116)</f>
        <v/>
      </c>
      <c r="BB116" s="136" t="str">
        <f>IF(貼り付け用!BB116="","",貼り付け用!BB116)</f>
        <v/>
      </c>
      <c r="BC116" s="136" t="str">
        <f>IF(貼り付け用!BC116="","",貼り付け用!BC116)</f>
        <v>未実施</v>
      </c>
      <c r="BD116" s="136" t="str">
        <f>IF(貼り付け用!BD116="","",貼り付け用!BD116)</f>
        <v>未実施</v>
      </c>
      <c r="BE116" s="183">
        <f>SUMIFS(耐用年数表!$C:$C,耐用年数表!$A:$A,集計用!AL116,耐用年数表!$B:$B,集計用!AM116)</f>
        <v>31</v>
      </c>
    </row>
    <row r="117" spans="4:57" ht="24" customHeight="1">
      <c r="D117" s="194"/>
      <c r="E117" s="135"/>
      <c r="F117" s="136" t="str">
        <f>IF(貼り付け用!F117="","",貼り付け用!F117)</f>
        <v>下台団地</v>
      </c>
      <c r="G117" s="136" t="str">
        <f>IF(貼り付け用!G117="","",貼り付け用!G117)</f>
        <v>建物台帳</v>
      </c>
      <c r="H117" s="215" t="str">
        <f>IF(貼り付け用!H117="","",貼り付け用!H117)</f>
        <v>23002-11</v>
      </c>
      <c r="I117" s="215" t="str">
        <f>IF(貼り付け用!I117="","",貼り付け用!I117)</f>
        <v/>
      </c>
      <c r="J117" s="215" t="str">
        <f>IF(貼り付け用!J117="","",貼り付け用!J117)</f>
        <v>プロパン庫</v>
      </c>
      <c r="K117" s="135" t="str">
        <f>IF(貼り付け用!K117="","",貼り付け用!K117)</f>
        <v>ﾌﾟﾛﾊﾟﾝｺ</v>
      </c>
      <c r="L117" s="144">
        <f>IF(貼り付け用!L117="","",貼り付け用!L117)</f>
        <v>3</v>
      </c>
      <c r="M117" s="192">
        <f>IFERROR(VLOOKUP(L117,コード表!$B:$G,2,FALSE),"")</f>
        <v>3210222</v>
      </c>
      <c r="N117" s="192" t="str">
        <f>IFERROR(VLOOKUP(L117,コード表!$B:$G,3,FALSE),"")</f>
        <v>下都賀郡壬生町</v>
      </c>
      <c r="O117" s="192" t="str">
        <f>IFERROR(VLOOKUP(L117,コード表!$B:$G,4,FALSE),"")</f>
        <v>ｼﾓﾂｶﾞｸﾞﾝﾐﾌﾞﾏﾁ</v>
      </c>
      <c r="P117" s="192" t="str">
        <f>IFERROR(VLOOKUP(L117,コード表!$B:$G,5,FALSE),"")</f>
        <v>駅東町</v>
      </c>
      <c r="Q117" s="182" t="str">
        <f>IFERROR(VLOOKUP(L117,コード表!$B:$G,6,FALSE),"")</f>
        <v>ｴｷﾋｶﾞｼﾁｮｳ</v>
      </c>
      <c r="R117" s="135" t="str">
        <f>IF(貼り付け用!R117="","",貼り付け用!R117)</f>
        <v>192-5</v>
      </c>
      <c r="S117" s="135" t="str">
        <f>IF(貼り付け用!S117="","",貼り付け用!S117)</f>
        <v>192-5</v>
      </c>
      <c r="T117" s="135">
        <f>IF(貼り付け用!T117="","",貼り付け用!T117)</f>
        <v>11</v>
      </c>
      <c r="U117" s="192" t="str">
        <f>IFERROR(VLOOKUP(T117,コード表!$I:$K,2,FALSE),"")</f>
        <v>建設部</v>
      </c>
      <c r="V117" s="192" t="str">
        <f>IFERROR(VLOOKUP(T117,コード表!$I:$K,3,FALSE),"")</f>
        <v>建設課</v>
      </c>
      <c r="W117" s="135">
        <f>IF(貼り付け用!W117="","",貼り付け用!W117)</f>
        <v>100</v>
      </c>
      <c r="X117" s="182" t="str">
        <f>IFERROR(VLOOKUP(AU117,目的別資産分類変換表!$B$3:$C$16,2,FALSE),"")</f>
        <v>生活インフラ・国土保全</v>
      </c>
      <c r="Y117" s="136" t="str">
        <f>IF(貼り付け用!Y117="","",貼り付け用!Y117)</f>
        <v xml:space="preserve">行政財産 </v>
      </c>
      <c r="Z117" s="136" t="str">
        <f>IF(貼り付け用!Z117="","",貼り付け用!Z117)</f>
        <v>事業用資産/建物</v>
      </c>
      <c r="AA117" s="136" t="str">
        <f>IF(貼り付け用!AA117="","",貼り付け用!AA117)</f>
        <v>自己資産（リース資産外)</v>
      </c>
      <c r="AB117" s="136" t="str">
        <f>IF(貼り付け用!AB117="","",貼り付け用!AB117)</f>
        <v>売却不可</v>
      </c>
      <c r="AC117" s="135" t="str">
        <f>IF(貼り付け用!AC117="","",貼り付け用!AC117)</f>
        <v/>
      </c>
      <c r="AD117" s="137" t="str">
        <f>IF(貼り付け用!AD117="","",貼り付け用!AD117)</f>
        <v/>
      </c>
      <c r="AE117" s="209">
        <f>IF(貼り付け用!AE117="","",貼り付け用!AE117)</f>
        <v>19770331</v>
      </c>
      <c r="AF117" s="209">
        <f>IF(貼り付け用!AF117="","",貼り付け用!AF117)</f>
        <v>19770331</v>
      </c>
      <c r="AG117" s="138" t="str">
        <f>IF(貼り付け用!AG117="","",貼り付け用!AG117)</f>
        <v>不明</v>
      </c>
      <c r="AH117" s="205" t="str">
        <f>IF(貼り付け用!AH117="","",貼り付け用!AH117)</f>
        <v/>
      </c>
      <c r="AI117" s="139">
        <f>IF(貼り付け用!AI117="","",貼り付け用!AI117)</f>
        <v>5.36</v>
      </c>
      <c r="AJ117" s="136" t="str">
        <f>IF(貼り付け用!AJ117="","",貼り付け用!AJ117)</f>
        <v>㎡</v>
      </c>
      <c r="AK117" s="140">
        <f>IF(貼り付け用!AK117="","",貼り付け用!AK117)</f>
        <v>1</v>
      </c>
      <c r="AL117" s="136" t="str">
        <f>IF(貼り付け用!AL117="","",貼り付け用!AL117)</f>
        <v>倉庫・物置</v>
      </c>
      <c r="AM117" s="136" t="str">
        <f>IF(貼り付け用!AM117="","",貼り付け用!AM117)</f>
        <v>コンクリートブロック</v>
      </c>
      <c r="AN117" s="136" t="str">
        <f>IF(貼り付け用!AN117="","",貼り付け用!AN117)</f>
        <v>倉庫</v>
      </c>
      <c r="AO117" s="136" t="str">
        <f>IF(貼り付け用!AO117="","",貼り付け用!AO117)</f>
        <v>木造</v>
      </c>
      <c r="AP117" s="221">
        <f>IFERROR(INDEX(別紙７建物に係る構造・用途別単価!$C$5:$G$9,MATCH(貼り付け用!AN117,別紙７建物に係る構造・用途別単価!$B$5:$B$9,0),MATCH(貼り付け用!AO117,別紙７建物に係る構造・用途別単価!$C$4:$G$4,0)),"")</f>
        <v>60000</v>
      </c>
      <c r="AQ117" s="221">
        <f t="shared" si="2"/>
        <v>321600</v>
      </c>
      <c r="AR117" s="183">
        <f t="shared" si="3"/>
        <v>321600</v>
      </c>
      <c r="AS117" s="136" t="str">
        <f>IF(貼り付け用!AS117="","",貼り付け用!AS117)</f>
        <v>一般会計等</v>
      </c>
      <c r="AT117" s="136" t="str">
        <f>IF(貼り付け用!AT117="","",貼り付け用!AT117)</f>
        <v>一般会計</v>
      </c>
      <c r="AU117" s="136" t="str">
        <f>IF(貼り付け用!AU117="","",貼り付け用!AU117)</f>
        <v>土木費</v>
      </c>
      <c r="AV117" s="136" t="str">
        <f>IF(貼り付け用!AV117="","",貼り付け用!AV117)</f>
        <v>住宅費</v>
      </c>
      <c r="AW117" s="136" t="str">
        <f>IF(貼り付け用!AW117="","",貼り付け用!AW117)</f>
        <v>住宅管理費</v>
      </c>
      <c r="AX117" s="216"/>
      <c r="AY117" s="216"/>
      <c r="AZ117" s="216"/>
      <c r="BA117" s="136" t="str">
        <f>IF(貼り付け用!BA117="","",貼り付け用!BA117)</f>
        <v/>
      </c>
      <c r="BB117" s="136" t="str">
        <f>IF(貼り付け用!BB117="","",貼り付け用!BB117)</f>
        <v/>
      </c>
      <c r="BC117" s="136" t="str">
        <f>IF(貼り付け用!BC117="","",貼り付け用!BC117)</f>
        <v>未実施</v>
      </c>
      <c r="BD117" s="136" t="str">
        <f>IF(貼り付け用!BD117="","",貼り付け用!BD117)</f>
        <v>未実施</v>
      </c>
      <c r="BE117" s="183">
        <f>SUMIFS(耐用年数表!$C:$C,耐用年数表!$A:$A,集計用!AL117,耐用年数表!$B:$B,集計用!AM117)</f>
        <v>34</v>
      </c>
    </row>
    <row r="118" spans="4:57" ht="24" customHeight="1">
      <c r="D118" s="194"/>
      <c r="E118" s="135"/>
      <c r="F118" s="136" t="str">
        <f>IF(貼り付け用!F118="","",貼り付け用!F118)</f>
        <v>下台団地</v>
      </c>
      <c r="G118" s="136" t="str">
        <f>IF(貼り付け用!G118="","",貼り付け用!G118)</f>
        <v>建物台帳</v>
      </c>
      <c r="H118" s="215" t="str">
        <f>IF(貼り付け用!H118="","",貼り付け用!H118)</f>
        <v>23002-12</v>
      </c>
      <c r="I118" s="215" t="str">
        <f>IF(貼り付け用!I118="","",貼り付け用!I118)</f>
        <v/>
      </c>
      <c r="J118" s="215" t="str">
        <f>IF(貼り付け用!J118="","",貼り付け用!J118)</f>
        <v>倉庫</v>
      </c>
      <c r="K118" s="135" t="str">
        <f>IF(貼り付け用!K118="","",貼り付け用!K118)</f>
        <v>ソウコ</v>
      </c>
      <c r="L118" s="144">
        <f>IF(貼り付け用!L118="","",貼り付け用!L118)</f>
        <v>3</v>
      </c>
      <c r="M118" s="192">
        <f>IFERROR(VLOOKUP(L118,コード表!$B:$G,2,FALSE),"")</f>
        <v>3210222</v>
      </c>
      <c r="N118" s="192" t="str">
        <f>IFERROR(VLOOKUP(L118,コード表!$B:$G,3,FALSE),"")</f>
        <v>下都賀郡壬生町</v>
      </c>
      <c r="O118" s="192" t="str">
        <f>IFERROR(VLOOKUP(L118,コード表!$B:$G,4,FALSE),"")</f>
        <v>ｼﾓﾂｶﾞｸﾞﾝﾐﾌﾞﾏﾁ</v>
      </c>
      <c r="P118" s="192" t="str">
        <f>IFERROR(VLOOKUP(L118,コード表!$B:$G,5,FALSE),"")</f>
        <v>駅東町</v>
      </c>
      <c r="Q118" s="182" t="str">
        <f>IFERROR(VLOOKUP(L118,コード表!$B:$G,6,FALSE),"")</f>
        <v>ｴｷﾋｶﾞｼﾁｮｳ</v>
      </c>
      <c r="R118" s="135" t="str">
        <f>IF(貼り付け用!R118="","",貼り付け用!R118)</f>
        <v>192-5</v>
      </c>
      <c r="S118" s="135" t="str">
        <f>IF(貼り付け用!S118="","",貼り付け用!S118)</f>
        <v>192-5</v>
      </c>
      <c r="T118" s="135">
        <f>IF(貼り付け用!T118="","",貼り付け用!T118)</f>
        <v>11</v>
      </c>
      <c r="U118" s="192" t="str">
        <f>IFERROR(VLOOKUP(T118,コード表!$I:$K,2,FALSE),"")</f>
        <v>建設部</v>
      </c>
      <c r="V118" s="192" t="str">
        <f>IFERROR(VLOOKUP(T118,コード表!$I:$K,3,FALSE),"")</f>
        <v>建設課</v>
      </c>
      <c r="W118" s="135">
        <f>IF(貼り付け用!W118="","",貼り付け用!W118)</f>
        <v>100</v>
      </c>
      <c r="X118" s="182" t="str">
        <f>IFERROR(VLOOKUP(AU118,目的別資産分類変換表!$B$3:$C$16,2,FALSE),"")</f>
        <v>生活インフラ・国土保全</v>
      </c>
      <c r="Y118" s="136" t="str">
        <f>IF(貼り付け用!Y118="","",貼り付け用!Y118)</f>
        <v xml:space="preserve">行政財産 </v>
      </c>
      <c r="Z118" s="136" t="str">
        <f>IF(貼り付け用!Z118="","",貼り付け用!Z118)</f>
        <v>事業用資産/建物</v>
      </c>
      <c r="AA118" s="136" t="str">
        <f>IF(貼り付け用!AA118="","",貼り付け用!AA118)</f>
        <v>自己資産（リース資産外)</v>
      </c>
      <c r="AB118" s="136" t="str">
        <f>IF(貼り付け用!AB118="","",貼り付け用!AB118)</f>
        <v>売却不可</v>
      </c>
      <c r="AC118" s="135" t="str">
        <f>IF(貼り付け用!AC118="","",貼り付け用!AC118)</f>
        <v/>
      </c>
      <c r="AD118" s="137" t="str">
        <f>IF(貼り付け用!AD118="","",貼り付け用!AD118)</f>
        <v/>
      </c>
      <c r="AE118" s="209">
        <f>IF(貼り付け用!AE118="","",貼り付け用!AE118)</f>
        <v>19770331</v>
      </c>
      <c r="AF118" s="209">
        <f>IF(貼り付け用!AF118="","",貼り付け用!AF118)</f>
        <v>19770331</v>
      </c>
      <c r="AG118" s="138" t="str">
        <f>IF(貼り付け用!AG118="","",貼り付け用!AG118)</f>
        <v>不明</v>
      </c>
      <c r="AH118" s="205" t="str">
        <f>IF(貼り付け用!AH118="","",貼り付け用!AH118)</f>
        <v/>
      </c>
      <c r="AI118" s="139">
        <f>IF(貼り付け用!AI118="","",貼り付け用!AI118)</f>
        <v>75.599999999999994</v>
      </c>
      <c r="AJ118" s="136" t="str">
        <f>IF(貼り付け用!AJ118="","",貼り付け用!AJ118)</f>
        <v>㎡</v>
      </c>
      <c r="AK118" s="140">
        <f>IF(貼り付け用!AK118="","",貼り付け用!AK118)</f>
        <v>1</v>
      </c>
      <c r="AL118" s="136" t="str">
        <f>IF(貼り付け用!AL118="","",貼り付け用!AL118)</f>
        <v>倉庫・物置</v>
      </c>
      <c r="AM118" s="136" t="str">
        <f>IF(貼り付け用!AM118="","",貼り付け用!AM118)</f>
        <v>鉄骨造</v>
      </c>
      <c r="AN118" s="136" t="str">
        <f>IF(貼り付け用!AN118="","",貼り付け用!AN118)</f>
        <v>倉庫</v>
      </c>
      <c r="AO118" s="136" t="str">
        <f>IF(貼り付け用!AO118="","",貼り付け用!AO118)</f>
        <v>木造</v>
      </c>
      <c r="AP118" s="221">
        <f>IFERROR(INDEX(別紙７建物に係る構造・用途別単価!$C$5:$G$9,MATCH(貼り付け用!AN118,別紙７建物に係る構造・用途別単価!$B$5:$B$9,0),MATCH(貼り付け用!AO118,別紙７建物に係る構造・用途別単価!$C$4:$G$4,0)),"")</f>
        <v>60000</v>
      </c>
      <c r="AQ118" s="221">
        <f t="shared" si="2"/>
        <v>4536000</v>
      </c>
      <c r="AR118" s="183">
        <f t="shared" si="3"/>
        <v>4536000</v>
      </c>
      <c r="AS118" s="136" t="str">
        <f>IF(貼り付け用!AS118="","",貼り付け用!AS118)</f>
        <v>一般会計等</v>
      </c>
      <c r="AT118" s="136" t="str">
        <f>IF(貼り付け用!AT118="","",貼り付け用!AT118)</f>
        <v>一般会計</v>
      </c>
      <c r="AU118" s="136" t="str">
        <f>IF(貼り付け用!AU118="","",貼り付け用!AU118)</f>
        <v>土木費</v>
      </c>
      <c r="AV118" s="136" t="str">
        <f>IF(貼り付け用!AV118="","",貼り付け用!AV118)</f>
        <v>住宅費</v>
      </c>
      <c r="AW118" s="136" t="str">
        <f>IF(貼り付け用!AW118="","",貼り付け用!AW118)</f>
        <v>住宅管理費</v>
      </c>
      <c r="AX118" s="216"/>
      <c r="AY118" s="216"/>
      <c r="AZ118" s="216"/>
      <c r="BA118" s="136" t="str">
        <f>IF(貼り付け用!BA118="","",貼り付け用!BA118)</f>
        <v/>
      </c>
      <c r="BB118" s="136" t="str">
        <f>IF(貼り付け用!BB118="","",貼り付け用!BB118)</f>
        <v/>
      </c>
      <c r="BC118" s="136" t="str">
        <f>IF(貼り付け用!BC118="","",貼り付け用!BC118)</f>
        <v>未実施</v>
      </c>
      <c r="BD118" s="136" t="str">
        <f>IF(貼り付け用!BD118="","",貼り付け用!BD118)</f>
        <v>未実施</v>
      </c>
      <c r="BE118" s="183">
        <f>SUMIFS(耐用年数表!$C:$C,耐用年数表!$A:$A,集計用!AL118,耐用年数表!$B:$B,集計用!AM118)</f>
        <v>31</v>
      </c>
    </row>
    <row r="119" spans="4:57" ht="24" customHeight="1">
      <c r="D119" s="194"/>
      <c r="E119" s="135"/>
      <c r="F119" s="136" t="str">
        <f>IF(貼り付け用!F119="","",貼り付け用!F119)</f>
        <v>下台団地</v>
      </c>
      <c r="G119" s="136" t="str">
        <f>IF(貼り付け用!G119="","",貼り付け用!G119)</f>
        <v>建物台帳</v>
      </c>
      <c r="H119" s="215" t="str">
        <f>IF(貼り付け用!H119="","",貼り付け用!H119)</f>
        <v>23002-13</v>
      </c>
      <c r="I119" s="215" t="str">
        <f>IF(貼り付け用!I119="","",貼り付け用!I119)</f>
        <v/>
      </c>
      <c r="J119" s="215" t="str">
        <f>IF(貼り付け用!J119="","",貼り付け用!J119)</f>
        <v>プロパン庫</v>
      </c>
      <c r="K119" s="135" t="str">
        <f>IF(貼り付け用!K119="","",貼り付け用!K119)</f>
        <v>ﾌﾟﾛﾊﾟﾝｺ</v>
      </c>
      <c r="L119" s="144">
        <f>IF(貼り付け用!L119="","",貼り付け用!L119)</f>
        <v>3</v>
      </c>
      <c r="M119" s="192">
        <f>IFERROR(VLOOKUP(L119,コード表!$B:$G,2,FALSE),"")</f>
        <v>3210222</v>
      </c>
      <c r="N119" s="192" t="str">
        <f>IFERROR(VLOOKUP(L119,コード表!$B:$G,3,FALSE),"")</f>
        <v>下都賀郡壬生町</v>
      </c>
      <c r="O119" s="192" t="str">
        <f>IFERROR(VLOOKUP(L119,コード表!$B:$G,4,FALSE),"")</f>
        <v>ｼﾓﾂｶﾞｸﾞﾝﾐﾌﾞﾏﾁ</v>
      </c>
      <c r="P119" s="192" t="str">
        <f>IFERROR(VLOOKUP(L119,コード表!$B:$G,5,FALSE),"")</f>
        <v>駅東町</v>
      </c>
      <c r="Q119" s="182" t="str">
        <f>IFERROR(VLOOKUP(L119,コード表!$B:$G,6,FALSE),"")</f>
        <v>ｴｷﾋｶﾞｼﾁｮｳ</v>
      </c>
      <c r="R119" s="135" t="str">
        <f>IF(貼り付け用!R119="","",貼り付け用!R119)</f>
        <v>192-5</v>
      </c>
      <c r="S119" s="135" t="str">
        <f>IF(貼り付け用!S119="","",貼り付け用!S119)</f>
        <v>192-5</v>
      </c>
      <c r="T119" s="135">
        <f>IF(貼り付け用!T119="","",貼り付け用!T119)</f>
        <v>11</v>
      </c>
      <c r="U119" s="192" t="str">
        <f>IFERROR(VLOOKUP(T119,コード表!$I:$K,2,FALSE),"")</f>
        <v>建設部</v>
      </c>
      <c r="V119" s="192" t="str">
        <f>IFERROR(VLOOKUP(T119,コード表!$I:$K,3,FALSE),"")</f>
        <v>建設課</v>
      </c>
      <c r="W119" s="135">
        <f>IF(貼り付け用!W119="","",貼り付け用!W119)</f>
        <v>100</v>
      </c>
      <c r="X119" s="182" t="str">
        <f>IFERROR(VLOOKUP(AU119,目的別資産分類変換表!$B$3:$C$16,2,FALSE),"")</f>
        <v>生活インフラ・国土保全</v>
      </c>
      <c r="Y119" s="136" t="str">
        <f>IF(貼り付け用!Y119="","",貼り付け用!Y119)</f>
        <v xml:space="preserve">行政財産 </v>
      </c>
      <c r="Z119" s="136" t="str">
        <f>IF(貼り付け用!Z119="","",貼り付け用!Z119)</f>
        <v>事業用資産/建物</v>
      </c>
      <c r="AA119" s="136" t="str">
        <f>IF(貼り付け用!AA119="","",貼り付け用!AA119)</f>
        <v>自己資産（リース資産外)</v>
      </c>
      <c r="AB119" s="136" t="str">
        <f>IF(貼り付け用!AB119="","",貼り付け用!AB119)</f>
        <v>売却不可</v>
      </c>
      <c r="AC119" s="135" t="str">
        <f>IF(貼り付け用!AC119="","",貼り付け用!AC119)</f>
        <v/>
      </c>
      <c r="AD119" s="137" t="str">
        <f>IF(貼り付け用!AD119="","",貼り付け用!AD119)</f>
        <v/>
      </c>
      <c r="AE119" s="209">
        <f>IF(貼り付け用!AE119="","",貼り付け用!AE119)</f>
        <v>19780331</v>
      </c>
      <c r="AF119" s="209">
        <f>IF(貼り付け用!AF119="","",貼り付け用!AF119)</f>
        <v>19780331</v>
      </c>
      <c r="AG119" s="138" t="str">
        <f>IF(貼り付け用!AG119="","",貼り付け用!AG119)</f>
        <v>不明</v>
      </c>
      <c r="AH119" s="205" t="str">
        <f>IF(貼り付け用!AH119="","",貼り付け用!AH119)</f>
        <v/>
      </c>
      <c r="AI119" s="139">
        <f>IF(貼り付け用!AI119="","",貼り付け用!AI119)</f>
        <v>5.57</v>
      </c>
      <c r="AJ119" s="136" t="str">
        <f>IF(貼り付け用!AJ119="","",貼り付け用!AJ119)</f>
        <v>㎡</v>
      </c>
      <c r="AK119" s="140">
        <f>IF(貼り付け用!AK119="","",貼り付け用!AK119)</f>
        <v>1</v>
      </c>
      <c r="AL119" s="136" t="str">
        <f>IF(貼り付け用!AL119="","",貼り付け用!AL119)</f>
        <v>倉庫・物置</v>
      </c>
      <c r="AM119" s="136" t="str">
        <f>IF(貼り付け用!AM119="","",貼り付け用!AM119)</f>
        <v>コンクリートブロック</v>
      </c>
      <c r="AN119" s="136" t="str">
        <f>IF(貼り付け用!AN119="","",貼り付け用!AN119)</f>
        <v>倉庫</v>
      </c>
      <c r="AO119" s="136" t="str">
        <f>IF(貼り付け用!AO119="","",貼り付け用!AO119)</f>
        <v>木造</v>
      </c>
      <c r="AP119" s="221">
        <f>IFERROR(INDEX(別紙７建物に係る構造・用途別単価!$C$5:$G$9,MATCH(貼り付け用!AN119,別紙７建物に係る構造・用途別単価!$B$5:$B$9,0),MATCH(貼り付け用!AO119,別紙７建物に係る構造・用途別単価!$C$4:$G$4,0)),"")</f>
        <v>60000</v>
      </c>
      <c r="AQ119" s="221">
        <f t="shared" si="2"/>
        <v>334200</v>
      </c>
      <c r="AR119" s="183">
        <f t="shared" si="3"/>
        <v>334200</v>
      </c>
      <c r="AS119" s="136" t="str">
        <f>IF(貼り付け用!AS119="","",貼り付け用!AS119)</f>
        <v>一般会計等</v>
      </c>
      <c r="AT119" s="136" t="str">
        <f>IF(貼り付け用!AT119="","",貼り付け用!AT119)</f>
        <v>一般会計</v>
      </c>
      <c r="AU119" s="136" t="str">
        <f>IF(貼り付け用!AU119="","",貼り付け用!AU119)</f>
        <v>土木費</v>
      </c>
      <c r="AV119" s="136" t="str">
        <f>IF(貼り付け用!AV119="","",貼り付け用!AV119)</f>
        <v>住宅費</v>
      </c>
      <c r="AW119" s="136" t="str">
        <f>IF(貼り付け用!AW119="","",貼り付け用!AW119)</f>
        <v>住宅管理費</v>
      </c>
      <c r="AX119" s="216"/>
      <c r="AY119" s="216"/>
      <c r="AZ119" s="216"/>
      <c r="BA119" s="136" t="str">
        <f>IF(貼り付け用!BA119="","",貼り付け用!BA119)</f>
        <v/>
      </c>
      <c r="BB119" s="136" t="str">
        <f>IF(貼り付け用!BB119="","",貼り付け用!BB119)</f>
        <v/>
      </c>
      <c r="BC119" s="136" t="str">
        <f>IF(貼り付け用!BC119="","",貼り付け用!BC119)</f>
        <v>未実施</v>
      </c>
      <c r="BD119" s="136" t="str">
        <f>IF(貼り付け用!BD119="","",貼り付け用!BD119)</f>
        <v>未実施</v>
      </c>
      <c r="BE119" s="183">
        <f>SUMIFS(耐用年数表!$C:$C,耐用年数表!$A:$A,集計用!AL119,耐用年数表!$B:$B,集計用!AM119)</f>
        <v>34</v>
      </c>
    </row>
    <row r="120" spans="4:57" ht="24" customHeight="1">
      <c r="D120" s="194"/>
      <c r="E120" s="135"/>
      <c r="F120" s="136" t="str">
        <f>IF(貼り付け用!F120="","",貼り付け用!F120)</f>
        <v>下台団地</v>
      </c>
      <c r="G120" s="136" t="str">
        <f>IF(貼り付け用!G120="","",貼り付け用!G120)</f>
        <v>建物台帳</v>
      </c>
      <c r="H120" s="215" t="str">
        <f>IF(貼り付け用!H120="","",貼り付け用!H120)</f>
        <v>23002-14</v>
      </c>
      <c r="I120" s="215" t="str">
        <f>IF(貼り付け用!I120="","",貼り付け用!I120)</f>
        <v/>
      </c>
      <c r="J120" s="215" t="str">
        <f>IF(貼り付け用!J120="","",貼り付け用!J120)</f>
        <v>倉庫</v>
      </c>
      <c r="K120" s="135" t="str">
        <f>IF(貼り付け用!K120="","",貼り付け用!K120)</f>
        <v>ソウコ</v>
      </c>
      <c r="L120" s="144">
        <f>IF(貼り付け用!L120="","",貼り付け用!L120)</f>
        <v>3</v>
      </c>
      <c r="M120" s="192">
        <f>IFERROR(VLOOKUP(L120,コード表!$B:$G,2,FALSE),"")</f>
        <v>3210222</v>
      </c>
      <c r="N120" s="192" t="str">
        <f>IFERROR(VLOOKUP(L120,コード表!$B:$G,3,FALSE),"")</f>
        <v>下都賀郡壬生町</v>
      </c>
      <c r="O120" s="192" t="str">
        <f>IFERROR(VLOOKUP(L120,コード表!$B:$G,4,FALSE),"")</f>
        <v>ｼﾓﾂｶﾞｸﾞﾝﾐﾌﾞﾏﾁ</v>
      </c>
      <c r="P120" s="192" t="str">
        <f>IFERROR(VLOOKUP(L120,コード表!$B:$G,5,FALSE),"")</f>
        <v>駅東町</v>
      </c>
      <c r="Q120" s="182" t="str">
        <f>IFERROR(VLOOKUP(L120,コード表!$B:$G,6,FALSE),"")</f>
        <v>ｴｷﾋｶﾞｼﾁｮｳ</v>
      </c>
      <c r="R120" s="135" t="str">
        <f>IF(貼り付け用!R120="","",貼り付け用!R120)</f>
        <v>192-5</v>
      </c>
      <c r="S120" s="135" t="str">
        <f>IF(貼り付け用!S120="","",貼り付け用!S120)</f>
        <v>192-5</v>
      </c>
      <c r="T120" s="135">
        <f>IF(貼り付け用!T120="","",貼り付け用!T120)</f>
        <v>11</v>
      </c>
      <c r="U120" s="192" t="str">
        <f>IFERROR(VLOOKUP(T120,コード表!$I:$K,2,FALSE),"")</f>
        <v>建設部</v>
      </c>
      <c r="V120" s="192" t="str">
        <f>IFERROR(VLOOKUP(T120,コード表!$I:$K,3,FALSE),"")</f>
        <v>建設課</v>
      </c>
      <c r="W120" s="135">
        <f>IF(貼り付け用!W120="","",貼り付け用!W120)</f>
        <v>100</v>
      </c>
      <c r="X120" s="182" t="str">
        <f>IFERROR(VLOOKUP(AU120,目的別資産分類変換表!$B$3:$C$16,2,FALSE),"")</f>
        <v>生活インフラ・国土保全</v>
      </c>
      <c r="Y120" s="136" t="str">
        <f>IF(貼り付け用!Y120="","",貼り付け用!Y120)</f>
        <v xml:space="preserve">行政財産 </v>
      </c>
      <c r="Z120" s="136" t="str">
        <f>IF(貼り付け用!Z120="","",貼り付け用!Z120)</f>
        <v>事業用資産/建物</v>
      </c>
      <c r="AA120" s="136" t="str">
        <f>IF(貼り付け用!AA120="","",貼り付け用!AA120)</f>
        <v>自己資産（リース資産外)</v>
      </c>
      <c r="AB120" s="136" t="str">
        <f>IF(貼り付け用!AB120="","",貼り付け用!AB120)</f>
        <v>売却不可</v>
      </c>
      <c r="AC120" s="135" t="str">
        <f>IF(貼り付け用!AC120="","",貼り付け用!AC120)</f>
        <v/>
      </c>
      <c r="AD120" s="137" t="str">
        <f>IF(貼り付け用!AD120="","",貼り付け用!AD120)</f>
        <v/>
      </c>
      <c r="AE120" s="209">
        <f>IF(貼り付け用!AE120="","",貼り付け用!AE120)</f>
        <v>19780331</v>
      </c>
      <c r="AF120" s="209">
        <f>IF(貼り付け用!AF120="","",貼り付け用!AF120)</f>
        <v>19780331</v>
      </c>
      <c r="AG120" s="138" t="str">
        <f>IF(貼り付け用!AG120="","",貼り付け用!AG120)</f>
        <v>不明</v>
      </c>
      <c r="AH120" s="205" t="str">
        <f>IF(貼り付け用!AH120="","",貼り付け用!AH120)</f>
        <v/>
      </c>
      <c r="AI120" s="139">
        <f>IF(貼り付け用!AI120="","",貼り付け用!AI120)</f>
        <v>50.4</v>
      </c>
      <c r="AJ120" s="136" t="str">
        <f>IF(貼り付け用!AJ120="","",貼り付け用!AJ120)</f>
        <v>㎡</v>
      </c>
      <c r="AK120" s="140">
        <f>IF(貼り付け用!AK120="","",貼り付け用!AK120)</f>
        <v>1</v>
      </c>
      <c r="AL120" s="136" t="str">
        <f>IF(貼り付け用!AL120="","",貼り付け用!AL120)</f>
        <v>倉庫・物置</v>
      </c>
      <c r="AM120" s="136" t="str">
        <f>IF(貼り付け用!AM120="","",貼り付け用!AM120)</f>
        <v>鉄骨造</v>
      </c>
      <c r="AN120" s="136" t="str">
        <f>IF(貼り付け用!AN120="","",貼り付け用!AN120)</f>
        <v>倉庫</v>
      </c>
      <c r="AO120" s="136" t="str">
        <f>IF(貼り付け用!AO120="","",貼り付け用!AO120)</f>
        <v>木造</v>
      </c>
      <c r="AP120" s="221">
        <f>IFERROR(INDEX(別紙７建物に係る構造・用途別単価!$C$5:$G$9,MATCH(貼り付け用!AN120,別紙７建物に係る構造・用途別単価!$B$5:$B$9,0),MATCH(貼り付け用!AO120,別紙７建物に係る構造・用途別単価!$C$4:$G$4,0)),"")</f>
        <v>60000</v>
      </c>
      <c r="AQ120" s="221">
        <f t="shared" si="2"/>
        <v>3024000</v>
      </c>
      <c r="AR120" s="183">
        <f t="shared" si="3"/>
        <v>3024000</v>
      </c>
      <c r="AS120" s="136" t="str">
        <f>IF(貼り付け用!AS120="","",貼り付け用!AS120)</f>
        <v>一般会計等</v>
      </c>
      <c r="AT120" s="136" t="str">
        <f>IF(貼り付け用!AT120="","",貼り付け用!AT120)</f>
        <v>一般会計</v>
      </c>
      <c r="AU120" s="136" t="str">
        <f>IF(貼り付け用!AU120="","",貼り付け用!AU120)</f>
        <v>土木費</v>
      </c>
      <c r="AV120" s="136" t="str">
        <f>IF(貼り付け用!AV120="","",貼り付け用!AV120)</f>
        <v>住宅費</v>
      </c>
      <c r="AW120" s="136" t="str">
        <f>IF(貼り付け用!AW120="","",貼り付け用!AW120)</f>
        <v>住宅管理費</v>
      </c>
      <c r="AX120" s="216"/>
      <c r="AY120" s="216"/>
      <c r="AZ120" s="216"/>
      <c r="BA120" s="136" t="str">
        <f>IF(貼り付け用!BA120="","",貼り付け用!BA120)</f>
        <v/>
      </c>
      <c r="BB120" s="136" t="str">
        <f>IF(貼り付け用!BB120="","",貼り付け用!BB120)</f>
        <v/>
      </c>
      <c r="BC120" s="136" t="str">
        <f>IF(貼り付け用!BC120="","",貼り付け用!BC120)</f>
        <v>未実施</v>
      </c>
      <c r="BD120" s="136" t="str">
        <f>IF(貼り付け用!BD120="","",貼り付け用!BD120)</f>
        <v>未実施</v>
      </c>
      <c r="BE120" s="183">
        <f>SUMIFS(耐用年数表!$C:$C,耐用年数表!$A:$A,集計用!AL120,耐用年数表!$B:$B,集計用!AM120)</f>
        <v>31</v>
      </c>
    </row>
    <row r="121" spans="4:57" ht="24" hidden="1" customHeight="1">
      <c r="D121" s="194"/>
      <c r="E121" s="135"/>
      <c r="F121" s="136" t="str">
        <f>IF(貼り付け用!F121="","",貼り付け用!F121)</f>
        <v>自成館</v>
      </c>
      <c r="G121" s="136" t="str">
        <f>IF(貼り付け用!G121="","",貼り付け用!G121)</f>
        <v/>
      </c>
      <c r="H121" s="215" t="str">
        <f>IF(貼り付け用!H121="","",貼り付け用!H121)</f>
        <v/>
      </c>
      <c r="I121" s="215" t="str">
        <f>IF(貼り付け用!I121="","",貼り付け用!I121)</f>
        <v/>
      </c>
      <c r="J121" s="215" t="str">
        <f>IF(貼り付け用!J121="","",貼り付け用!J121)</f>
        <v>展示室・トイレ</v>
      </c>
      <c r="K121" s="135" t="str">
        <f>IF(貼り付け用!K121="","",貼り付け用!K121)</f>
        <v>ﾃﾝｼﾞｼﾂ･ﾄｲﾚ</v>
      </c>
      <c r="L121" s="144">
        <f>IF(貼り付け用!L121="","",貼り付け用!L121)</f>
        <v>18</v>
      </c>
      <c r="M121" s="192">
        <f>IFERROR(VLOOKUP(L121,コード表!$B:$G,2,FALSE),"")</f>
        <v>3210227</v>
      </c>
      <c r="N121" s="192" t="str">
        <f>IFERROR(VLOOKUP(L121,コード表!$B:$G,3,FALSE),"")</f>
        <v>下都賀郡壬生町</v>
      </c>
      <c r="O121" s="192" t="str">
        <f>IFERROR(VLOOKUP(L121,コード表!$B:$G,4,FALSE),"")</f>
        <v>ｼﾓﾂｶﾞｸﾞﾝﾐﾌﾞﾏﾁ</v>
      </c>
      <c r="P121" s="192" t="str">
        <f>IFERROR(VLOOKUP(L121,コード表!$B:$G,5,FALSE),"")</f>
        <v>通町</v>
      </c>
      <c r="Q121" s="182" t="str">
        <f>IFERROR(VLOOKUP(L121,コード表!$B:$G,6,FALSE),"")</f>
        <v>ﾄｵﾘﾏﾁ</v>
      </c>
      <c r="R121" s="135" t="str">
        <f>IF(貼り付け用!R121="","",貼り付け用!R121)</f>
        <v/>
      </c>
      <c r="S121" s="135" t="str">
        <f>IF(貼り付け用!S121="","",貼り付け用!S121)</f>
        <v/>
      </c>
      <c r="T121" s="135">
        <f>IF(貼り付け用!T121="","",貼り付け用!T121)</f>
        <v>11</v>
      </c>
      <c r="U121" s="192" t="str">
        <f>IFERROR(VLOOKUP(T121,コード表!$I:$K,2,FALSE),"")</f>
        <v>建設部</v>
      </c>
      <c r="V121" s="192" t="str">
        <f>IFERROR(VLOOKUP(T121,コード表!$I:$K,3,FALSE),"")</f>
        <v>建設課</v>
      </c>
      <c r="W121" s="135">
        <f>IF(貼り付け用!W121="","",貼り付け用!W121)</f>
        <v>100</v>
      </c>
      <c r="X121" s="182" t="str">
        <f>IFERROR(VLOOKUP(AU121,目的別資産分類変換表!$B$3:$C$16,2,FALSE),"")</f>
        <v>生活インフラ・国土保全</v>
      </c>
      <c r="Y121" s="136" t="str">
        <f>IF(貼り付け用!Y121="","",貼り付け用!Y121)</f>
        <v>行政財産</v>
      </c>
      <c r="Z121" s="136" t="str">
        <f>IF(貼り付け用!Z121="","",貼り付け用!Z121)</f>
        <v>インフラ資産/建物</v>
      </c>
      <c r="AA121" s="136" t="str">
        <f>IF(貼り付け用!AA121="","",貼り付け用!AA121)</f>
        <v>自己資産（リース資産外)</v>
      </c>
      <c r="AB121" s="136" t="str">
        <f>IF(貼り付け用!AB121="","",貼り付け用!AB121)</f>
        <v>売却不可</v>
      </c>
      <c r="AC121" s="135" t="str">
        <f>IF(貼り付け用!AC121="","",貼り付け用!AC121)</f>
        <v/>
      </c>
      <c r="AD121" s="137" t="str">
        <f>IF(貼り付け用!AD121="","",貼り付け用!AD121)</f>
        <v/>
      </c>
      <c r="AE121" s="209">
        <f>IF(貼り付け用!AE121="","",貼り付け用!AE121)</f>
        <v>20011022</v>
      </c>
      <c r="AF121" s="209">
        <f>IF(貼り付け用!AF121="","",貼り付け用!AF121)</f>
        <v>20011022</v>
      </c>
      <c r="AG121" s="138" t="str">
        <f>IF(貼り付け用!AG121="","",貼り付け用!AG121)</f>
        <v>判明</v>
      </c>
      <c r="AH121" s="205">
        <f>IF(貼り付け用!AH121="","",貼り付け用!AH121)</f>
        <v>23289000</v>
      </c>
      <c r="AI121" s="139">
        <f>IF(貼り付け用!AI121="","",貼り付け用!AI121)</f>
        <v>56</v>
      </c>
      <c r="AJ121" s="136" t="str">
        <f>IF(貼り付け用!AJ121="","",貼り付け用!AJ121)</f>
        <v>㎡</v>
      </c>
      <c r="AK121" s="140">
        <f>IF(貼り付け用!AK121="","",貼り付け用!AK121)</f>
        <v>1</v>
      </c>
      <c r="AL121" s="136" t="str">
        <f>IF(貼り付け用!AL121="","",貼り付け用!AL121)</f>
        <v>陳列所・展示室</v>
      </c>
      <c r="AM121" s="136" t="str">
        <f>IF(貼り付け用!AM121="","",貼り付け用!AM121)</f>
        <v>木造</v>
      </c>
      <c r="AN121" s="136" t="str">
        <f>IF(貼り付け用!AN121="","",貼り付け用!AN121)</f>
        <v>その他</v>
      </c>
      <c r="AO121" s="136" t="str">
        <f>IF(貼り付け用!AO121="","",貼り付け用!AO121)</f>
        <v>木造</v>
      </c>
      <c r="AP121" s="221">
        <f>IFERROR(INDEX(別紙７建物に係る構造・用途別単価!$C$5:$G$9,MATCH(貼り付け用!AN121,別紙７建物に係る構造・用途別単価!$B$5:$B$9,0),MATCH(貼り付け用!AO121,別紙７建物に係る構造・用途別単価!$C$4:$G$4,0)),"")</f>
        <v>95000</v>
      </c>
      <c r="AQ121" s="221">
        <f t="shared" si="2"/>
        <v>5320000</v>
      </c>
      <c r="AR121" s="183">
        <f t="shared" si="3"/>
        <v>23289000</v>
      </c>
      <c r="AS121" s="136" t="str">
        <f>IF(貼り付け用!AS121="","",貼り付け用!AS121)</f>
        <v>一般会計等</v>
      </c>
      <c r="AT121" s="136" t="str">
        <f>IF(貼り付け用!AT121="","",貼り付け用!AT121)</f>
        <v>一般会計</v>
      </c>
      <c r="AU121" s="136" t="str">
        <f>IF(貼り付け用!AU121="","",貼り付け用!AU121)</f>
        <v>土木費</v>
      </c>
      <c r="AV121" s="136" t="str">
        <f>IF(貼り付け用!AV121="","",貼り付け用!AV121)</f>
        <v>道路橋梁費</v>
      </c>
      <c r="AW121" s="136" t="str">
        <f>IF(貼り付け用!AW121="","",貼り付け用!AW121)</f>
        <v>道路新設改良費</v>
      </c>
      <c r="AX121" s="216"/>
      <c r="AY121" s="216"/>
      <c r="AZ121" s="216"/>
      <c r="BA121" s="136" t="str">
        <f>IF(貼り付け用!BA121="","",貼り付け用!BA121)</f>
        <v/>
      </c>
      <c r="BB121" s="136" t="str">
        <f>IF(貼り付け用!BB121="","",貼り付け用!BB121)</f>
        <v/>
      </c>
      <c r="BC121" s="136" t="str">
        <f>IF(貼り付け用!BC121="","",貼り付け用!BC121)</f>
        <v>未実施</v>
      </c>
      <c r="BD121" s="136" t="str">
        <f>IF(貼り付け用!BD121="","",貼り付け用!BD121)</f>
        <v>未実施</v>
      </c>
      <c r="BE121" s="183">
        <f>SUMIFS(耐用年数表!$C:$C,耐用年数表!$A:$A,集計用!AL121,耐用年数表!$B:$B,集計用!AM121)</f>
        <v>24</v>
      </c>
    </row>
    <row r="122" spans="4:57" ht="24" hidden="1" customHeight="1">
      <c r="D122" s="194"/>
      <c r="E122" s="135"/>
      <c r="F122" s="136" t="str">
        <f>IF(貼り付け用!F122="","",貼り付け用!F122)</f>
        <v>みぶハイウェーパーク</v>
      </c>
      <c r="G122" s="136" t="str">
        <f>IF(貼り付け用!G122="","",貼り付け用!G122)</f>
        <v>建物台帳</v>
      </c>
      <c r="H122" s="215">
        <f>IF(貼り付け用!H122="","",貼り付け用!H122)</f>
        <v>60025</v>
      </c>
      <c r="I122" s="215" t="str">
        <f>IF(貼り付け用!I122="","",貼り付け用!I122)</f>
        <v/>
      </c>
      <c r="J122" s="215" t="str">
        <f>IF(貼り付け用!J122="","",貼り付け用!J122)</f>
        <v>みらい館</v>
      </c>
      <c r="K122" s="135" t="str">
        <f>IF(貼り付け用!K122="","",貼り付け用!K122)</f>
        <v>ﾐﾗｲｶﾝ</v>
      </c>
      <c r="L122" s="144">
        <f>IF(貼り付け用!L122="","",貼り付け用!L122)</f>
        <v>10</v>
      </c>
      <c r="M122" s="192">
        <f>IFERROR(VLOOKUP(L122,コード表!$B:$G,2,FALSE),"")</f>
        <v>3210211</v>
      </c>
      <c r="N122" s="192" t="str">
        <f>IFERROR(VLOOKUP(L122,コード表!$B:$G,3,FALSE),"")</f>
        <v>下都賀郡壬生町</v>
      </c>
      <c r="O122" s="192" t="str">
        <f>IFERROR(VLOOKUP(L122,コード表!$B:$G,4,FALSE),"")</f>
        <v>ｼﾓﾂｶﾞｸﾞﾝﾐﾌﾞﾏﾁ</v>
      </c>
      <c r="P122" s="192" t="str">
        <f>IFERROR(VLOOKUP(L122,コード表!$B:$G,5,FALSE),"")</f>
        <v>国谷</v>
      </c>
      <c r="Q122" s="182" t="str">
        <f>IFERROR(VLOOKUP(L122,コード表!$B:$G,6,FALSE),"")</f>
        <v>ｸﾆﾔ</v>
      </c>
      <c r="R122" s="135" t="str">
        <f>IF(貼り付け用!R122="","",貼り付け用!R122)</f>
        <v>国谷1870-2</v>
      </c>
      <c r="S122" s="135" t="str">
        <f>IF(貼り付け用!S122="","",貼り付け用!S122)</f>
        <v/>
      </c>
      <c r="T122" s="135">
        <f>IF(貼り付け用!T122="","",貼り付け用!T122)</f>
        <v>12</v>
      </c>
      <c r="U122" s="192" t="str">
        <f>IFERROR(VLOOKUP(T122,コード表!$I:$K,2,FALSE),"")</f>
        <v>建設部</v>
      </c>
      <c r="V122" s="192" t="str">
        <f>IFERROR(VLOOKUP(T122,コード表!$I:$K,3,FALSE),"")</f>
        <v>都市計画課</v>
      </c>
      <c r="W122" s="135">
        <f>IF(貼り付け用!W122="","",貼り付け用!W122)</f>
        <v>100</v>
      </c>
      <c r="X122" s="182" t="str">
        <f>IFERROR(VLOOKUP(AU122,目的別資産分類変換表!$B$3:$C$16,2,FALSE),"")</f>
        <v>生活インフラ・国土保全</v>
      </c>
      <c r="Y122" s="136" t="str">
        <f>IF(貼り付け用!Y122="","",貼り付け用!Y122)</f>
        <v>行政財産</v>
      </c>
      <c r="Z122" s="136" t="str">
        <f>IF(貼り付け用!Z122="","",貼り付け用!Z122)</f>
        <v>事業用資産/建物</v>
      </c>
      <c r="AA122" s="136" t="str">
        <f>IF(貼り付け用!AA122="","",貼り付け用!AA122)</f>
        <v>自己資産（リース資産外)</v>
      </c>
      <c r="AB122" s="136" t="str">
        <f>IF(貼り付け用!AB122="","",貼り付け用!AB122)</f>
        <v>売却不可</v>
      </c>
      <c r="AC122" s="135" t="str">
        <f>IF(貼り付け用!AC122="","",貼り付け用!AC122)</f>
        <v>地域交流拠点施設</v>
      </c>
      <c r="AD122" s="137" t="str">
        <f>IF(貼り付け用!AD122="","",貼り付け用!AD122)</f>
        <v/>
      </c>
      <c r="AE122" s="209">
        <f>IF(貼り付け用!AE122="","",貼り付け用!AE122)</f>
        <v>20090908</v>
      </c>
      <c r="AF122" s="209">
        <f>IF(貼り付け用!AF122="","",貼り付け用!AF122)</f>
        <v>20090908</v>
      </c>
      <c r="AG122" s="138" t="str">
        <f>IF(貼り付け用!AG122="","",貼り付け用!AG122)</f>
        <v>判明</v>
      </c>
      <c r="AH122" s="205">
        <f>IF(貼り付け用!AH122="","",貼り付け用!AH122)</f>
        <v>31590000</v>
      </c>
      <c r="AI122" s="139">
        <f>IF(貼り付け用!AI122="","",貼り付け用!AI122)</f>
        <v>1378.92</v>
      </c>
      <c r="AJ122" s="136" t="str">
        <f>IF(貼り付け用!AJ122="","",貼り付け用!AJ122)</f>
        <v>㎡</v>
      </c>
      <c r="AK122" s="140">
        <f>IF(貼り付け用!AK122="","",貼り付け用!AK122)</f>
        <v>1</v>
      </c>
      <c r="AL122" s="136" t="str">
        <f>IF(貼り付け用!AL122="","",貼り付け用!AL122)</f>
        <v>案内所</v>
      </c>
      <c r="AM122" s="136" t="str">
        <f>IF(貼り付け用!AM122="","",貼り付け用!AM122)</f>
        <v>鉄骨鉄筋コンクリート</v>
      </c>
      <c r="AN122" s="136" t="str">
        <f>IF(貼り付け用!AN122="","",貼り付け用!AN122)</f>
        <v/>
      </c>
      <c r="AO122" s="136" t="str">
        <f>IF(貼り付け用!AO122="","",貼り付け用!AO122)</f>
        <v/>
      </c>
      <c r="AP122" s="221" t="str">
        <f>IFERROR(INDEX(別紙７建物に係る構造・用途別単価!$C$5:$G$9,MATCH(貼り付け用!AN122,別紙７建物に係る構造・用途別単価!$B$5:$B$9,0),MATCH(貼り付け用!AO122,別紙７建物に係る構造・用途別単価!$C$4:$G$4,0)),"")</f>
        <v/>
      </c>
      <c r="AQ122" s="221" t="str">
        <f t="shared" si="2"/>
        <v/>
      </c>
      <c r="AR122" s="183">
        <f t="shared" si="3"/>
        <v>31590000</v>
      </c>
      <c r="AS122" s="136" t="str">
        <f>IF(貼り付け用!AS122="","",貼り付け用!AS122)</f>
        <v>一般会計等</v>
      </c>
      <c r="AT122" s="136" t="str">
        <f>IF(貼り付け用!AT122="","",貼り付け用!AT122)</f>
        <v>一般会計</v>
      </c>
      <c r="AU122" s="136" t="str">
        <f>IF(貼り付け用!AU122="","",貼り付け用!AU122)</f>
        <v>土木費</v>
      </c>
      <c r="AV122" s="136" t="str">
        <f>IF(貼り付け用!AV122="","",貼り付け用!AV122)</f>
        <v>都市計画費</v>
      </c>
      <c r="AW122" s="136" t="str">
        <f>IF(貼り付け用!AW122="","",貼り付け用!AW122)</f>
        <v>公園費</v>
      </c>
      <c r="AX122" s="216"/>
      <c r="AY122" s="216"/>
      <c r="AZ122" s="216"/>
      <c r="BA122" s="136" t="str">
        <f>IF(貼り付け用!BA122="","",貼り付け用!BA122)</f>
        <v/>
      </c>
      <c r="BB122" s="136" t="str">
        <f>IF(貼り付け用!BB122="","",貼り付け用!BB122)</f>
        <v/>
      </c>
      <c r="BC122" s="136" t="str">
        <f>IF(貼り付け用!BC122="","",貼り付け用!BC122)</f>
        <v>未実施</v>
      </c>
      <c r="BD122" s="136" t="str">
        <f>IF(貼り付け用!BD122="","",貼り付け用!BD122)</f>
        <v>未実施</v>
      </c>
      <c r="BE122" s="183">
        <f>SUMIFS(耐用年数表!$C:$C,耐用年数表!$A:$A,集計用!AL122,耐用年数表!$B:$B,集計用!AM122)</f>
        <v>50</v>
      </c>
    </row>
    <row r="123" spans="4:57" ht="24" customHeight="1">
      <c r="D123" s="194"/>
      <c r="E123" s="135"/>
      <c r="F123" s="136" t="str">
        <f>IF(貼り付け用!F123="","",貼り付け用!F123)</f>
        <v>壬生町立稲葉小学校</v>
      </c>
      <c r="G123" s="136" t="str">
        <f>IF(貼り付け用!G123="","",貼り付け用!G123)</f>
        <v>建物台帳</v>
      </c>
      <c r="H123" s="215" t="str">
        <f>IF(貼り付け用!H123="","",貼り付け用!H123)</f>
        <v>20001-1</v>
      </c>
      <c r="I123" s="215" t="str">
        <f>IF(貼り付け用!I123="","",貼り付け用!I123)</f>
        <v/>
      </c>
      <c r="J123" s="215" t="str">
        <f>IF(貼り付け用!J123="","",貼り付け用!J123)</f>
        <v>普通特別教室棟</v>
      </c>
      <c r="K123" s="135" t="str">
        <f>IF(貼り付け用!K123="","",貼り付け用!K123)</f>
        <v>ﾌﾂｳﾄｸﾍﾞﾂｷｮｳｼﾂﾄｳ</v>
      </c>
      <c r="L123" s="144">
        <f>IF(貼り付け用!L123="","",貼り付け用!L123)</f>
        <v>7</v>
      </c>
      <c r="M123" s="192">
        <f>IFERROR(VLOOKUP(L123,コード表!$B:$G,2,FALSE),"")</f>
        <v>3210236</v>
      </c>
      <c r="N123" s="192" t="str">
        <f>IFERROR(VLOOKUP(L123,コード表!$B:$G,3,FALSE),"")</f>
        <v>下都賀郡壬生町</v>
      </c>
      <c r="O123" s="192" t="str">
        <f>IFERROR(VLOOKUP(L123,コード表!$B:$G,4,FALSE),"")</f>
        <v>ｼﾓﾂｶﾞｸﾞﾝﾐﾌﾞﾏﾁ</v>
      </c>
      <c r="P123" s="192" t="str">
        <f>IFERROR(VLOOKUP(L123,コード表!$B:$G,5,FALSE),"")</f>
        <v>上稲葉</v>
      </c>
      <c r="Q123" s="182" t="str">
        <f>IFERROR(VLOOKUP(L123,コード表!$B:$G,6,FALSE),"")</f>
        <v>ｶﾐｲﾅﾊﾞ</v>
      </c>
      <c r="R123" s="135" t="str">
        <f>IF(貼り付け用!R123="","",貼り付け用!R123)</f>
        <v>権三郎内881</v>
      </c>
      <c r="S123" s="135" t="str">
        <f>IF(貼り付け用!S123="","",貼り付け用!S123)</f>
        <v/>
      </c>
      <c r="T123" s="135">
        <f>IF(貼り付け用!T123="","",貼り付け用!T123)</f>
        <v>15</v>
      </c>
      <c r="U123" s="192" t="str">
        <f>IFERROR(VLOOKUP(T123,コード表!$I:$K,2,FALSE),"")</f>
        <v>教育委員会事務局</v>
      </c>
      <c r="V123" s="192" t="str">
        <f>IFERROR(VLOOKUP(T123,コード表!$I:$K,3,FALSE),"")</f>
        <v>学校教育課</v>
      </c>
      <c r="W123" s="135">
        <f>IF(貼り付け用!W123="","",貼り付け用!W123)</f>
        <v>100</v>
      </c>
      <c r="X123" s="182" t="str">
        <f>IFERROR(VLOOKUP(AU123,目的別資産分類変換表!$B$3:$C$16,2,FALSE),"")</f>
        <v>教育</v>
      </c>
      <c r="Y123" s="136" t="str">
        <f>IF(貼り付け用!Y123="","",貼り付け用!Y123)</f>
        <v xml:space="preserve">行政財産 </v>
      </c>
      <c r="Z123" s="136" t="str">
        <f>IF(貼り付け用!Z123="","",貼り付け用!Z123)</f>
        <v>事業用資産/建物</v>
      </c>
      <c r="AA123" s="136" t="str">
        <f>IF(貼り付け用!AA123="","",貼り付け用!AA123)</f>
        <v>自己資産（リース資産外)</v>
      </c>
      <c r="AB123" s="136" t="str">
        <f>IF(貼り付け用!AB123="","",貼り付け用!AB123)</f>
        <v>売却不可</v>
      </c>
      <c r="AC123" s="135" t="str">
        <f>IF(貼り付け用!AC123="","",貼り付け用!AC123)</f>
        <v/>
      </c>
      <c r="AD123" s="137" t="str">
        <f>IF(貼り付け用!AD123="","",貼り付け用!AD123)</f>
        <v/>
      </c>
      <c r="AE123" s="209">
        <f>IF(貼り付け用!AE123="","",貼り付け用!AE123)</f>
        <v>19860331</v>
      </c>
      <c r="AF123" s="209">
        <f>IF(貼り付け用!AF123="","",貼り付け用!AF123)</f>
        <v>19860331</v>
      </c>
      <c r="AG123" s="138" t="str">
        <f>IF(貼り付け用!AG123="","",貼り付け用!AG123)</f>
        <v>不明</v>
      </c>
      <c r="AH123" s="205" t="str">
        <f>IF(貼り付け用!AH123="","",貼り付け用!AH123)</f>
        <v/>
      </c>
      <c r="AI123" s="139">
        <f>IF(貼り付け用!AI123="","",貼り付け用!AI123)</f>
        <v>2087.52</v>
      </c>
      <c r="AJ123" s="136" t="str">
        <f>IF(貼り付け用!AJ123="","",貼り付け用!AJ123)</f>
        <v>㎡</v>
      </c>
      <c r="AK123" s="140">
        <f>IF(貼り付け用!AK123="","",貼り付け用!AK123)</f>
        <v>3</v>
      </c>
      <c r="AL123" s="136" t="str">
        <f>IF(貼り付け用!AL123="","",貼り付け用!AL123)</f>
        <v>校舎・園舎</v>
      </c>
      <c r="AM123" s="136" t="str">
        <f>IF(貼り付け用!AM123="","",貼り付け用!AM123)</f>
        <v>鉄筋コンクリート</v>
      </c>
      <c r="AN123" s="136" t="str">
        <f>IF(貼り付け用!AN123="","",貼り付け用!AN123)</f>
        <v>校舎</v>
      </c>
      <c r="AO123" s="136" t="str">
        <f>IF(貼り付け用!AO123="","",貼り付け用!AO123)</f>
        <v>鉄筋コンクリート造</v>
      </c>
      <c r="AP123" s="221">
        <f>IFERROR(INDEX(別紙７建物に係る構造・用途別単価!$C$5:$G$9,MATCH(貼り付け用!AN123,別紙７建物に係る構造・用途別単価!$B$5:$B$9,0),MATCH(貼り付け用!AO123,別紙７建物に係る構造・用途別単価!$C$4:$G$4,0)),"")</f>
        <v>135000</v>
      </c>
      <c r="AQ123" s="221">
        <f t="shared" si="2"/>
        <v>281815200</v>
      </c>
      <c r="AR123" s="183">
        <f t="shared" si="3"/>
        <v>281815200</v>
      </c>
      <c r="AS123" s="136" t="str">
        <f>IF(貼り付け用!AS123="","",貼り付け用!AS123)</f>
        <v>一般会計等</v>
      </c>
      <c r="AT123" s="136" t="str">
        <f>IF(貼り付け用!AT123="","",貼り付け用!AT123)</f>
        <v>一般会計</v>
      </c>
      <c r="AU123" s="136" t="str">
        <f>IF(貼り付け用!AU123="","",貼り付け用!AU123)</f>
        <v>教育費</v>
      </c>
      <c r="AV123" s="136" t="str">
        <f>IF(貼り付け用!AV123="","",貼り付け用!AV123)</f>
        <v>小学校費</v>
      </c>
      <c r="AW123" s="136" t="str">
        <f>IF(貼り付け用!AW123="","",貼り付け用!AW123)</f>
        <v>学校管理費</v>
      </c>
      <c r="AX123" s="216"/>
      <c r="AY123" s="216"/>
      <c r="AZ123" s="216"/>
      <c r="BA123" s="136" t="str">
        <f>IF(貼り付け用!BA123="","",貼り付け用!BA123)</f>
        <v/>
      </c>
      <c r="BB123" s="136" t="str">
        <f>IF(貼り付け用!BB123="","",貼り付け用!BB123)</f>
        <v/>
      </c>
      <c r="BC123" s="136" t="str">
        <f>IF(貼り付け用!BC123="","",貼り付け用!BC123)</f>
        <v>実施済</v>
      </c>
      <c r="BD123" s="136" t="str">
        <f>IF(貼り付け用!BD123="","",貼り付け用!BD123)</f>
        <v>実施済</v>
      </c>
      <c r="BE123" s="183">
        <f>SUMIFS(耐用年数表!$C:$C,耐用年数表!$A:$A,集計用!AL123,耐用年数表!$B:$B,集計用!AM123)</f>
        <v>47</v>
      </c>
    </row>
    <row r="124" spans="4:57" ht="24" customHeight="1">
      <c r="D124" s="194"/>
      <c r="E124" s="135"/>
      <c r="F124" s="136" t="str">
        <f>IF(貼り付け用!F124="","",貼り付け用!F124)</f>
        <v>壬生町立稲葉小学校</v>
      </c>
      <c r="G124" s="136" t="str">
        <f>IF(貼り付け用!G124="","",貼り付け用!G124)</f>
        <v>建物台帳</v>
      </c>
      <c r="H124" s="215" t="str">
        <f>IF(貼り付け用!H124="","",貼り付け用!H124)</f>
        <v>20001-2</v>
      </c>
      <c r="I124" s="215" t="str">
        <f>IF(貼り付け用!I124="","",貼り付け用!I124)</f>
        <v/>
      </c>
      <c r="J124" s="215" t="str">
        <f>IF(貼り付け用!J124="","",貼り付け用!J124)</f>
        <v>管理教室棟</v>
      </c>
      <c r="K124" s="135" t="str">
        <f>IF(貼り付け用!K124="","",貼り付け用!K124)</f>
        <v>ｶﾝﾘｷｮｳｼﾂﾄｳ</v>
      </c>
      <c r="L124" s="144">
        <f>IF(貼り付け用!L124="","",貼り付け用!L124)</f>
        <v>7</v>
      </c>
      <c r="M124" s="192">
        <f>IFERROR(VLOOKUP(L124,コード表!$B:$G,2,FALSE),"")</f>
        <v>3210236</v>
      </c>
      <c r="N124" s="192" t="str">
        <f>IFERROR(VLOOKUP(L124,コード表!$B:$G,3,FALSE),"")</f>
        <v>下都賀郡壬生町</v>
      </c>
      <c r="O124" s="192" t="str">
        <f>IFERROR(VLOOKUP(L124,コード表!$B:$G,4,FALSE),"")</f>
        <v>ｼﾓﾂｶﾞｸﾞﾝﾐﾌﾞﾏﾁ</v>
      </c>
      <c r="P124" s="192" t="str">
        <f>IFERROR(VLOOKUP(L124,コード表!$B:$G,5,FALSE),"")</f>
        <v>上稲葉</v>
      </c>
      <c r="Q124" s="182" t="str">
        <f>IFERROR(VLOOKUP(L124,コード表!$B:$G,6,FALSE),"")</f>
        <v>ｶﾐｲﾅﾊﾞ</v>
      </c>
      <c r="R124" s="135" t="str">
        <f>IF(貼り付け用!R124="","",貼り付け用!R124)</f>
        <v>権三郎内881</v>
      </c>
      <c r="S124" s="135" t="str">
        <f>IF(貼り付け用!S124="","",貼り付け用!S124)</f>
        <v/>
      </c>
      <c r="T124" s="135">
        <f>IF(貼り付け用!T124="","",貼り付け用!T124)</f>
        <v>15</v>
      </c>
      <c r="U124" s="192" t="str">
        <f>IFERROR(VLOOKUP(T124,コード表!$I:$K,2,FALSE),"")</f>
        <v>教育委員会事務局</v>
      </c>
      <c r="V124" s="192" t="str">
        <f>IFERROR(VLOOKUP(T124,コード表!$I:$K,3,FALSE),"")</f>
        <v>学校教育課</v>
      </c>
      <c r="W124" s="135">
        <f>IF(貼り付け用!W124="","",貼り付け用!W124)</f>
        <v>100</v>
      </c>
      <c r="X124" s="182" t="str">
        <f>IFERROR(VLOOKUP(AU124,目的別資産分類変換表!$B$3:$C$16,2,FALSE),"")</f>
        <v>教育</v>
      </c>
      <c r="Y124" s="136" t="str">
        <f>IF(貼り付け用!Y124="","",貼り付け用!Y124)</f>
        <v xml:space="preserve">行政財産 </v>
      </c>
      <c r="Z124" s="136" t="str">
        <f>IF(貼り付け用!Z124="","",貼り付け用!Z124)</f>
        <v>事業用資産/建物</v>
      </c>
      <c r="AA124" s="136" t="str">
        <f>IF(貼り付け用!AA124="","",貼り付け用!AA124)</f>
        <v>自己資産（リース資産外)</v>
      </c>
      <c r="AB124" s="136" t="str">
        <f>IF(貼り付け用!AB124="","",貼り付け用!AB124)</f>
        <v>売却不可</v>
      </c>
      <c r="AC124" s="135" t="str">
        <f>IF(貼り付け用!AC124="","",貼り付け用!AC124)</f>
        <v/>
      </c>
      <c r="AD124" s="137" t="str">
        <f>IF(貼り付け用!AD124="","",貼り付け用!AD124)</f>
        <v/>
      </c>
      <c r="AE124" s="209">
        <f>IF(貼り付け用!AE124="","",貼り付け用!AE124)</f>
        <v>19680331</v>
      </c>
      <c r="AF124" s="209">
        <f>IF(貼り付け用!AF124="","",貼り付け用!AF124)</f>
        <v>19680331</v>
      </c>
      <c r="AG124" s="138" t="str">
        <f>IF(貼り付け用!AG124="","",貼り付け用!AG124)</f>
        <v>不明</v>
      </c>
      <c r="AH124" s="205" t="str">
        <f>IF(貼り付け用!AH124="","",貼り付け用!AH124)</f>
        <v/>
      </c>
      <c r="AI124" s="139">
        <f>IF(貼り付け用!AI124="","",貼り付け用!AI124)</f>
        <v>977.92</v>
      </c>
      <c r="AJ124" s="136" t="str">
        <f>IF(貼り付け用!AJ124="","",貼り付け用!AJ124)</f>
        <v>㎡</v>
      </c>
      <c r="AK124" s="140">
        <f>IF(貼り付け用!AK124="","",貼り付け用!AK124)</f>
        <v>3</v>
      </c>
      <c r="AL124" s="136" t="str">
        <f>IF(貼り付け用!AL124="","",貼り付け用!AL124)</f>
        <v>校舎・園舎</v>
      </c>
      <c r="AM124" s="136" t="str">
        <f>IF(貼り付け用!AM124="","",貼り付け用!AM124)</f>
        <v>鉄筋コンクリート</v>
      </c>
      <c r="AN124" s="136" t="str">
        <f>IF(貼り付け用!AN124="","",貼り付け用!AN124)</f>
        <v>校舎</v>
      </c>
      <c r="AO124" s="136" t="str">
        <f>IF(貼り付け用!AO124="","",貼り付け用!AO124)</f>
        <v>鉄筋コンクリート造</v>
      </c>
      <c r="AP124" s="221">
        <f>IFERROR(INDEX(別紙７建物に係る構造・用途別単価!$C$5:$G$9,MATCH(貼り付け用!AN124,別紙７建物に係る構造・用途別単価!$B$5:$B$9,0),MATCH(貼り付け用!AO124,別紙７建物に係る構造・用途別単価!$C$4:$G$4,0)),"")</f>
        <v>135000</v>
      </c>
      <c r="AQ124" s="221">
        <f t="shared" si="2"/>
        <v>132019200</v>
      </c>
      <c r="AR124" s="183">
        <f t="shared" si="3"/>
        <v>132019200</v>
      </c>
      <c r="AS124" s="136" t="str">
        <f>IF(貼り付け用!AS124="","",貼り付け用!AS124)</f>
        <v>一般会計等</v>
      </c>
      <c r="AT124" s="136" t="str">
        <f>IF(貼り付け用!AT124="","",貼り付け用!AT124)</f>
        <v>一般会計</v>
      </c>
      <c r="AU124" s="136" t="str">
        <f>IF(貼り付け用!AU124="","",貼り付け用!AU124)</f>
        <v>教育費</v>
      </c>
      <c r="AV124" s="136" t="str">
        <f>IF(貼り付け用!AV124="","",貼り付け用!AV124)</f>
        <v>小学校費</v>
      </c>
      <c r="AW124" s="136" t="str">
        <f>IF(貼り付け用!AW124="","",貼り付け用!AW124)</f>
        <v>学校管理費</v>
      </c>
      <c r="AX124" s="216"/>
      <c r="AY124" s="216"/>
      <c r="AZ124" s="216"/>
      <c r="BA124" s="136" t="str">
        <f>IF(貼り付け用!BA124="","",貼り付け用!BA124)</f>
        <v/>
      </c>
      <c r="BB124" s="136" t="str">
        <f>IF(貼り付け用!BB124="","",貼り付け用!BB124)</f>
        <v/>
      </c>
      <c r="BC124" s="136" t="str">
        <f>IF(貼り付け用!BC124="","",貼り付け用!BC124)</f>
        <v>実施済</v>
      </c>
      <c r="BD124" s="136" t="str">
        <f>IF(貼り付け用!BD124="","",貼り付け用!BD124)</f>
        <v>実施済</v>
      </c>
      <c r="BE124" s="183">
        <f>SUMIFS(耐用年数表!$C:$C,耐用年数表!$A:$A,集計用!AL124,耐用年数表!$B:$B,集計用!AM124)</f>
        <v>47</v>
      </c>
    </row>
    <row r="125" spans="4:57" ht="24" customHeight="1">
      <c r="D125" s="194"/>
      <c r="E125" s="135"/>
      <c r="F125" s="136" t="str">
        <f>IF(貼り付け用!F125="","",貼り付け用!F125)</f>
        <v>壬生町立稲葉小学校</v>
      </c>
      <c r="G125" s="136" t="str">
        <f>IF(貼り付け用!G125="","",貼り付け用!G125)</f>
        <v>建物台帳</v>
      </c>
      <c r="H125" s="215" t="str">
        <f>IF(貼り付け用!H125="","",貼り付け用!H125)</f>
        <v>20001-3</v>
      </c>
      <c r="I125" s="215" t="str">
        <f>IF(貼り付け用!I125="","",貼り付け用!I125)</f>
        <v/>
      </c>
      <c r="J125" s="215" t="str">
        <f>IF(貼り付け用!J125="","",貼り付け用!J125)</f>
        <v>給食棟</v>
      </c>
      <c r="K125" s="135" t="str">
        <f>IF(貼り付け用!K125="","",貼り付け用!K125)</f>
        <v>ｷｭｳｼｮｸﾄｳ</v>
      </c>
      <c r="L125" s="144">
        <f>IF(貼り付け用!L125="","",貼り付け用!L125)</f>
        <v>7</v>
      </c>
      <c r="M125" s="192">
        <f>IFERROR(VLOOKUP(L125,コード表!$B:$G,2,FALSE),"")</f>
        <v>3210236</v>
      </c>
      <c r="N125" s="192" t="str">
        <f>IFERROR(VLOOKUP(L125,コード表!$B:$G,3,FALSE),"")</f>
        <v>下都賀郡壬生町</v>
      </c>
      <c r="O125" s="192" t="str">
        <f>IFERROR(VLOOKUP(L125,コード表!$B:$G,4,FALSE),"")</f>
        <v>ｼﾓﾂｶﾞｸﾞﾝﾐﾌﾞﾏﾁ</v>
      </c>
      <c r="P125" s="192" t="str">
        <f>IFERROR(VLOOKUP(L125,コード表!$B:$G,5,FALSE),"")</f>
        <v>上稲葉</v>
      </c>
      <c r="Q125" s="182" t="str">
        <f>IFERROR(VLOOKUP(L125,コード表!$B:$G,6,FALSE),"")</f>
        <v>ｶﾐｲﾅﾊﾞ</v>
      </c>
      <c r="R125" s="135" t="str">
        <f>IF(貼り付け用!R125="","",貼り付け用!R125)</f>
        <v>権三郎内881</v>
      </c>
      <c r="S125" s="135" t="str">
        <f>IF(貼り付け用!S125="","",貼り付け用!S125)</f>
        <v/>
      </c>
      <c r="T125" s="135">
        <f>IF(貼り付け用!T125="","",貼り付け用!T125)</f>
        <v>15</v>
      </c>
      <c r="U125" s="192" t="str">
        <f>IFERROR(VLOOKUP(T125,コード表!$I:$K,2,FALSE),"")</f>
        <v>教育委員会事務局</v>
      </c>
      <c r="V125" s="192" t="str">
        <f>IFERROR(VLOOKUP(T125,コード表!$I:$K,3,FALSE),"")</f>
        <v>学校教育課</v>
      </c>
      <c r="W125" s="135">
        <f>IF(貼り付け用!W125="","",貼り付け用!W125)</f>
        <v>100</v>
      </c>
      <c r="X125" s="182" t="str">
        <f>IFERROR(VLOOKUP(AU125,目的別資産分類変換表!$B$3:$C$16,2,FALSE),"")</f>
        <v>教育</v>
      </c>
      <c r="Y125" s="136" t="str">
        <f>IF(貼り付け用!Y125="","",貼り付け用!Y125)</f>
        <v xml:space="preserve">行政財産 </v>
      </c>
      <c r="Z125" s="136" t="str">
        <f>IF(貼り付け用!Z125="","",貼り付け用!Z125)</f>
        <v>事業用資産/建物</v>
      </c>
      <c r="AA125" s="136" t="str">
        <f>IF(貼り付け用!AA125="","",貼り付け用!AA125)</f>
        <v>自己資産（リース資産外)</v>
      </c>
      <c r="AB125" s="136" t="str">
        <f>IF(貼り付け用!AB125="","",貼り付け用!AB125)</f>
        <v>売却不可</v>
      </c>
      <c r="AC125" s="135" t="str">
        <f>IF(貼り付け用!AC125="","",貼り付け用!AC125)</f>
        <v/>
      </c>
      <c r="AD125" s="137" t="str">
        <f>IF(貼り付け用!AD125="","",貼り付け用!AD125)</f>
        <v/>
      </c>
      <c r="AE125" s="209">
        <f>IF(貼り付け用!AE125="","",貼り付け用!AE125)</f>
        <v>19870303</v>
      </c>
      <c r="AF125" s="209">
        <f>IF(貼り付け用!AF125="","",貼り付け用!AF125)</f>
        <v>19870303</v>
      </c>
      <c r="AG125" s="138" t="str">
        <f>IF(貼り付け用!AG125="","",貼り付け用!AG125)</f>
        <v>判明</v>
      </c>
      <c r="AH125" s="205">
        <f>IF(貼り付け用!AH125="","",貼り付け用!AH125)</f>
        <v>96360000</v>
      </c>
      <c r="AI125" s="139">
        <f>IF(貼り付け用!AI125="","",貼り付け用!AI125)</f>
        <v>439</v>
      </c>
      <c r="AJ125" s="136" t="str">
        <f>IF(貼り付け用!AJ125="","",貼り付け用!AJ125)</f>
        <v>㎡</v>
      </c>
      <c r="AK125" s="140">
        <f>IF(貼り付け用!AK125="","",貼り付け用!AK125)</f>
        <v>1</v>
      </c>
      <c r="AL125" s="136" t="str">
        <f>IF(貼り付け用!AL125="","",貼り付け用!AL125)</f>
        <v>給食室</v>
      </c>
      <c r="AM125" s="136" t="str">
        <f>IF(貼り付け用!AM125="","",貼り付け用!AM125)</f>
        <v>鉄筋コンクリート</v>
      </c>
      <c r="AN125" s="136" t="str">
        <f>IF(貼り付け用!AN125="","",貼り付け用!AN125)</f>
        <v>校舎</v>
      </c>
      <c r="AO125" s="136" t="str">
        <f>IF(貼り付け用!AO125="","",貼り付け用!AO125)</f>
        <v>鉄筋コンクリート造</v>
      </c>
      <c r="AP125" s="221">
        <f>IFERROR(INDEX(別紙７建物に係る構造・用途別単価!$C$5:$G$9,MATCH(貼り付け用!AN125,別紙７建物に係る構造・用途別単価!$B$5:$B$9,0),MATCH(貼り付け用!AO125,別紙７建物に係る構造・用途別単価!$C$4:$G$4,0)),"")</f>
        <v>135000</v>
      </c>
      <c r="AQ125" s="221">
        <f t="shared" si="2"/>
        <v>59265000</v>
      </c>
      <c r="AR125" s="183">
        <f t="shared" si="3"/>
        <v>96360000</v>
      </c>
      <c r="AS125" s="136" t="str">
        <f>IF(貼り付け用!AS125="","",貼り付け用!AS125)</f>
        <v>一般会計等</v>
      </c>
      <c r="AT125" s="136" t="str">
        <f>IF(貼り付け用!AT125="","",貼り付け用!AT125)</f>
        <v>一般会計</v>
      </c>
      <c r="AU125" s="136" t="str">
        <f>IF(貼り付け用!AU125="","",貼り付け用!AU125)</f>
        <v>教育費</v>
      </c>
      <c r="AV125" s="136" t="str">
        <f>IF(貼り付け用!AV125="","",貼り付け用!AV125)</f>
        <v>小学校費</v>
      </c>
      <c r="AW125" s="136" t="str">
        <f>IF(貼り付け用!AW125="","",貼り付け用!AW125)</f>
        <v>学校管理費</v>
      </c>
      <c r="AX125" s="216"/>
      <c r="AY125" s="216"/>
      <c r="AZ125" s="216"/>
      <c r="BA125" s="136" t="str">
        <f>IF(貼り付け用!BA125="","",貼り付け用!BA125)</f>
        <v/>
      </c>
      <c r="BB125" s="136" t="str">
        <f>IF(貼り付け用!BB125="","",貼り付け用!BB125)</f>
        <v/>
      </c>
      <c r="BC125" s="136" t="str">
        <f>IF(貼り付け用!BC125="","",貼り付け用!BC125)</f>
        <v>実施済</v>
      </c>
      <c r="BD125" s="136" t="str">
        <f>IF(貼り付け用!BD125="","",貼り付け用!BD125)</f>
        <v>実施済</v>
      </c>
      <c r="BE125" s="183">
        <f>SUMIFS(耐用年数表!$C:$C,耐用年数表!$A:$A,集計用!AL125,耐用年数表!$B:$B,集計用!AM125)</f>
        <v>41</v>
      </c>
    </row>
    <row r="126" spans="4:57" ht="24" customHeight="1">
      <c r="D126" s="194"/>
      <c r="E126" s="135"/>
      <c r="F126" s="136" t="str">
        <f>IF(貼り付け用!F126="","",貼り付け用!F126)</f>
        <v>壬生町立稲葉小学校</v>
      </c>
      <c r="G126" s="136" t="str">
        <f>IF(貼り付け用!G126="","",貼り付け用!G126)</f>
        <v>建物台帳</v>
      </c>
      <c r="H126" s="215" t="str">
        <f>IF(貼り付け用!H126="","",貼り付け用!H126)</f>
        <v>20001-4</v>
      </c>
      <c r="I126" s="215" t="str">
        <f>IF(貼り付け用!I126="","",貼り付け用!I126)</f>
        <v/>
      </c>
      <c r="J126" s="215" t="str">
        <f>IF(貼り付け用!J126="","",貼り付け用!J126)</f>
        <v>体育館</v>
      </c>
      <c r="K126" s="135" t="str">
        <f>IF(貼り付け用!K126="","",貼り付け用!K126)</f>
        <v>ﾀｲｲｸｶﾝ</v>
      </c>
      <c r="L126" s="144">
        <f>IF(貼り付け用!L126="","",貼り付け用!L126)</f>
        <v>7</v>
      </c>
      <c r="M126" s="192">
        <f>IFERROR(VLOOKUP(L126,コード表!$B:$G,2,FALSE),"")</f>
        <v>3210236</v>
      </c>
      <c r="N126" s="192" t="str">
        <f>IFERROR(VLOOKUP(L126,コード表!$B:$G,3,FALSE),"")</f>
        <v>下都賀郡壬生町</v>
      </c>
      <c r="O126" s="192" t="str">
        <f>IFERROR(VLOOKUP(L126,コード表!$B:$G,4,FALSE),"")</f>
        <v>ｼﾓﾂｶﾞｸﾞﾝﾐﾌﾞﾏﾁ</v>
      </c>
      <c r="P126" s="192" t="str">
        <f>IFERROR(VLOOKUP(L126,コード表!$B:$G,5,FALSE),"")</f>
        <v>上稲葉</v>
      </c>
      <c r="Q126" s="182" t="str">
        <f>IFERROR(VLOOKUP(L126,コード表!$B:$G,6,FALSE),"")</f>
        <v>ｶﾐｲﾅﾊﾞ</v>
      </c>
      <c r="R126" s="135" t="str">
        <f>IF(貼り付け用!R126="","",貼り付け用!R126)</f>
        <v>権三郎内881</v>
      </c>
      <c r="S126" s="135" t="str">
        <f>IF(貼り付け用!S126="","",貼り付け用!S126)</f>
        <v/>
      </c>
      <c r="T126" s="135">
        <f>IF(貼り付け用!T126="","",貼り付け用!T126)</f>
        <v>15</v>
      </c>
      <c r="U126" s="192" t="str">
        <f>IFERROR(VLOOKUP(T126,コード表!$I:$K,2,FALSE),"")</f>
        <v>教育委員会事務局</v>
      </c>
      <c r="V126" s="192" t="str">
        <f>IFERROR(VLOOKUP(T126,コード表!$I:$K,3,FALSE),"")</f>
        <v>学校教育課</v>
      </c>
      <c r="W126" s="135">
        <f>IF(貼り付け用!W126="","",貼り付け用!W126)</f>
        <v>100</v>
      </c>
      <c r="X126" s="182" t="str">
        <f>IFERROR(VLOOKUP(AU126,目的別資産分類変換表!$B$3:$C$16,2,FALSE),"")</f>
        <v>教育</v>
      </c>
      <c r="Y126" s="136" t="str">
        <f>IF(貼り付け用!Y126="","",貼り付け用!Y126)</f>
        <v xml:space="preserve">行政財産 </v>
      </c>
      <c r="Z126" s="136" t="str">
        <f>IF(貼り付け用!Z126="","",貼り付け用!Z126)</f>
        <v>事業用資産/建物</v>
      </c>
      <c r="AA126" s="136" t="str">
        <f>IF(貼り付け用!AA126="","",貼り付け用!AA126)</f>
        <v>自己資産（リース資産外)</v>
      </c>
      <c r="AB126" s="136" t="str">
        <f>IF(貼り付け用!AB126="","",貼り付け用!AB126)</f>
        <v>売却不可</v>
      </c>
      <c r="AC126" s="135" t="str">
        <f>IF(貼り付け用!AC126="","",貼り付け用!AC126)</f>
        <v/>
      </c>
      <c r="AD126" s="137" t="str">
        <f>IF(貼り付け用!AD126="","",貼り付け用!AD126)</f>
        <v/>
      </c>
      <c r="AE126" s="209">
        <f>IF(貼り付け用!AE126="","",貼り付け用!AE126)</f>
        <v>19780331</v>
      </c>
      <c r="AF126" s="209">
        <f>IF(貼り付け用!AF126="","",貼り付け用!AF126)</f>
        <v>19780331</v>
      </c>
      <c r="AG126" s="138" t="str">
        <f>IF(貼り付け用!AG126="","",貼り付け用!AG126)</f>
        <v>不明</v>
      </c>
      <c r="AH126" s="205" t="str">
        <f>IF(貼り付け用!AH126="","",貼り付け用!AH126)</f>
        <v/>
      </c>
      <c r="AI126" s="139">
        <f>IF(貼り付け用!AI126="","",貼り付け用!AI126)</f>
        <v>714.69</v>
      </c>
      <c r="AJ126" s="136" t="str">
        <f>IF(貼り付け用!AJ126="","",貼り付け用!AJ126)</f>
        <v>㎡</v>
      </c>
      <c r="AK126" s="140">
        <f>IF(貼り付け用!AK126="","",貼り付け用!AK126)</f>
        <v>1</v>
      </c>
      <c r="AL126" s="136" t="str">
        <f>IF(貼り付け用!AL126="","",貼り付け用!AL126)</f>
        <v>体育館</v>
      </c>
      <c r="AM126" s="136" t="str">
        <f>IF(貼り付け用!AM126="","",貼り付け用!AM126)</f>
        <v>鉄骨造</v>
      </c>
      <c r="AN126" s="136" t="str">
        <f>IF(貼り付け用!AN126="","",貼り付け用!AN126)</f>
        <v>校舎</v>
      </c>
      <c r="AO126" s="136" t="str">
        <f>IF(貼り付け用!AO126="","",貼り付け用!AO126)</f>
        <v>鉄骨造</v>
      </c>
      <c r="AP126" s="221">
        <f>IFERROR(INDEX(別紙７建物に係る構造・用途別単価!$C$5:$G$9,MATCH(貼り付け用!AN126,別紙７建物に係る構造・用途別単価!$B$5:$B$9,0),MATCH(貼り付け用!AO126,別紙７建物に係る構造・用途別単価!$C$4:$G$4,0)),"")</f>
        <v>80000</v>
      </c>
      <c r="AQ126" s="221">
        <f t="shared" si="2"/>
        <v>57175200.000000007</v>
      </c>
      <c r="AR126" s="183">
        <f t="shared" si="3"/>
        <v>57175200.000000007</v>
      </c>
      <c r="AS126" s="136" t="str">
        <f>IF(貼り付け用!AS126="","",貼り付け用!AS126)</f>
        <v>一般会計等</v>
      </c>
      <c r="AT126" s="136" t="str">
        <f>IF(貼り付け用!AT126="","",貼り付け用!AT126)</f>
        <v>一般会計</v>
      </c>
      <c r="AU126" s="136" t="str">
        <f>IF(貼り付け用!AU126="","",貼り付け用!AU126)</f>
        <v>教育費</v>
      </c>
      <c r="AV126" s="136" t="str">
        <f>IF(貼り付け用!AV126="","",貼り付け用!AV126)</f>
        <v>小学校費</v>
      </c>
      <c r="AW126" s="136" t="str">
        <f>IF(貼り付け用!AW126="","",貼り付け用!AW126)</f>
        <v>学校管理費</v>
      </c>
      <c r="AX126" s="216"/>
      <c r="AY126" s="216"/>
      <c r="AZ126" s="216"/>
      <c r="BA126" s="136" t="str">
        <f>IF(貼り付け用!BA126="","",貼り付け用!BA126)</f>
        <v/>
      </c>
      <c r="BB126" s="136" t="str">
        <f>IF(貼り付け用!BB126="","",貼り付け用!BB126)</f>
        <v/>
      </c>
      <c r="BC126" s="136" t="str">
        <f>IF(貼り付け用!BC126="","",貼り付け用!BC126)</f>
        <v>実施済</v>
      </c>
      <c r="BD126" s="136" t="str">
        <f>IF(貼り付け用!BD126="","",貼り付け用!BD126)</f>
        <v>実施済</v>
      </c>
      <c r="BE126" s="183">
        <f>SUMIFS(耐用年数表!$C:$C,耐用年数表!$A:$A,集計用!AL126,耐用年数表!$B:$B,集計用!AM126)</f>
        <v>34</v>
      </c>
    </row>
    <row r="127" spans="4:57" ht="24" customHeight="1">
      <c r="D127" s="194"/>
      <c r="E127" s="135"/>
      <c r="F127" s="136" t="str">
        <f>IF(貼り付け用!F127="","",貼り付け用!F127)</f>
        <v>壬生町立稲葉小学校</v>
      </c>
      <c r="G127" s="136" t="str">
        <f>IF(貼り付け用!G127="","",貼り付け用!G127)</f>
        <v>建物台帳</v>
      </c>
      <c r="H127" s="215" t="str">
        <f>IF(貼り付け用!H127="","",貼り付け用!H127)</f>
        <v>20001-5</v>
      </c>
      <c r="I127" s="215" t="str">
        <f>IF(貼り付け用!I127="","",貼り付け用!I127)</f>
        <v/>
      </c>
      <c r="J127" s="215" t="str">
        <f>IF(貼り付け用!J127="","",貼り付け用!J127)</f>
        <v>プール管理棟</v>
      </c>
      <c r="K127" s="135" t="str">
        <f>IF(貼り付け用!K127="","",貼り付け用!K127)</f>
        <v>ﾌﾟｰﾙｶﾝﾘﾄｳ</v>
      </c>
      <c r="L127" s="144">
        <f>IF(貼り付け用!L127="","",貼り付け用!L127)</f>
        <v>7</v>
      </c>
      <c r="M127" s="192">
        <f>IFERROR(VLOOKUP(L127,コード表!$B:$G,2,FALSE),"")</f>
        <v>3210236</v>
      </c>
      <c r="N127" s="192" t="str">
        <f>IFERROR(VLOOKUP(L127,コード表!$B:$G,3,FALSE),"")</f>
        <v>下都賀郡壬生町</v>
      </c>
      <c r="O127" s="192" t="str">
        <f>IFERROR(VLOOKUP(L127,コード表!$B:$G,4,FALSE),"")</f>
        <v>ｼﾓﾂｶﾞｸﾞﾝﾐﾌﾞﾏﾁ</v>
      </c>
      <c r="P127" s="192" t="str">
        <f>IFERROR(VLOOKUP(L127,コード表!$B:$G,5,FALSE),"")</f>
        <v>上稲葉</v>
      </c>
      <c r="Q127" s="182" t="str">
        <f>IFERROR(VLOOKUP(L127,コード表!$B:$G,6,FALSE),"")</f>
        <v>ｶﾐｲﾅﾊﾞ</v>
      </c>
      <c r="R127" s="135" t="str">
        <f>IF(貼り付け用!R127="","",貼り付け用!R127)</f>
        <v>権三郎内881</v>
      </c>
      <c r="S127" s="135" t="str">
        <f>IF(貼り付け用!S127="","",貼り付け用!S127)</f>
        <v/>
      </c>
      <c r="T127" s="135">
        <f>IF(貼り付け用!T127="","",貼り付け用!T127)</f>
        <v>15</v>
      </c>
      <c r="U127" s="192" t="str">
        <f>IFERROR(VLOOKUP(T127,コード表!$I:$K,2,FALSE),"")</f>
        <v>教育委員会事務局</v>
      </c>
      <c r="V127" s="192" t="str">
        <f>IFERROR(VLOOKUP(T127,コード表!$I:$K,3,FALSE),"")</f>
        <v>学校教育課</v>
      </c>
      <c r="W127" s="135">
        <f>IF(貼り付け用!W127="","",貼り付け用!W127)</f>
        <v>100</v>
      </c>
      <c r="X127" s="182" t="str">
        <f>IFERROR(VLOOKUP(AU127,目的別資産分類変換表!$B$3:$C$16,2,FALSE),"")</f>
        <v>教育</v>
      </c>
      <c r="Y127" s="136" t="str">
        <f>IF(貼り付け用!Y127="","",貼り付け用!Y127)</f>
        <v xml:space="preserve">行政財産 </v>
      </c>
      <c r="Z127" s="136" t="str">
        <f>IF(貼り付け用!Z127="","",貼り付け用!Z127)</f>
        <v>事業用資産/建物</v>
      </c>
      <c r="AA127" s="136" t="str">
        <f>IF(貼り付け用!AA127="","",貼り付け用!AA127)</f>
        <v>自己資産（リース資産外)</v>
      </c>
      <c r="AB127" s="136" t="str">
        <f>IF(貼り付け用!AB127="","",貼り付け用!AB127)</f>
        <v>売却不可</v>
      </c>
      <c r="AC127" s="135" t="str">
        <f>IF(貼り付け用!AC127="","",貼り付け用!AC127)</f>
        <v/>
      </c>
      <c r="AD127" s="137" t="str">
        <f>IF(貼り付け用!AD127="","",貼り付け用!AD127)</f>
        <v/>
      </c>
      <c r="AE127" s="209">
        <f>IF(貼り付け用!AE127="","",貼り付け用!AE127)</f>
        <v>19860626</v>
      </c>
      <c r="AF127" s="209">
        <f>IF(貼り付け用!AF127="","",貼り付け用!AF127)</f>
        <v>19860626</v>
      </c>
      <c r="AG127" s="138" t="str">
        <f>IF(貼り付け用!AG127="","",貼り付け用!AG127)</f>
        <v>不明</v>
      </c>
      <c r="AH127" s="205" t="str">
        <f>IF(貼り付け用!AH127="","",貼り付け用!AH127)</f>
        <v/>
      </c>
      <c r="AI127" s="139">
        <f>IF(貼り付け用!AI127="","",貼り付け用!AI127)</f>
        <v>96</v>
      </c>
      <c r="AJ127" s="136" t="str">
        <f>IF(貼り付け用!AJ127="","",貼り付け用!AJ127)</f>
        <v>㎡</v>
      </c>
      <c r="AK127" s="140">
        <f>IF(貼り付け用!AK127="","",貼り付け用!AK127)</f>
        <v>1</v>
      </c>
      <c r="AL127" s="136" t="str">
        <f>IF(貼り付け用!AL127="","",貼り付け用!AL127)</f>
        <v>ポンプ室</v>
      </c>
      <c r="AM127" s="136" t="str">
        <f>IF(貼り付け用!AM127="","",貼り付け用!AM127)</f>
        <v>鉄骨造</v>
      </c>
      <c r="AN127" s="136" t="str">
        <f>IF(貼り付け用!AN127="","",貼り付け用!AN127)</f>
        <v>校舎</v>
      </c>
      <c r="AO127" s="136" t="str">
        <f>IF(貼り付け用!AO127="","",貼り付け用!AO127)</f>
        <v>鉄骨造</v>
      </c>
      <c r="AP127" s="221">
        <f>IFERROR(INDEX(別紙７建物に係る構造・用途別単価!$C$5:$G$9,MATCH(貼り付け用!AN127,別紙７建物に係る構造・用途別単価!$B$5:$B$9,0),MATCH(貼り付け用!AO127,別紙７建物に係る構造・用途別単価!$C$4:$G$4,0)),"")</f>
        <v>80000</v>
      </c>
      <c r="AQ127" s="221">
        <f t="shared" si="2"/>
        <v>7680000</v>
      </c>
      <c r="AR127" s="183">
        <f t="shared" si="3"/>
        <v>7680000</v>
      </c>
      <c r="AS127" s="136" t="str">
        <f>IF(貼り付け用!AS127="","",貼り付け用!AS127)</f>
        <v>一般会計等</v>
      </c>
      <c r="AT127" s="136" t="str">
        <f>IF(貼り付け用!AT127="","",貼り付け用!AT127)</f>
        <v>一般会計</v>
      </c>
      <c r="AU127" s="136" t="str">
        <f>IF(貼り付け用!AU127="","",貼り付け用!AU127)</f>
        <v>教育費</v>
      </c>
      <c r="AV127" s="136" t="str">
        <f>IF(貼り付け用!AV127="","",貼り付け用!AV127)</f>
        <v>小学校費</v>
      </c>
      <c r="AW127" s="136" t="str">
        <f>IF(貼り付け用!AW127="","",貼り付け用!AW127)</f>
        <v>学校管理費</v>
      </c>
      <c r="AX127" s="216"/>
      <c r="AY127" s="216"/>
      <c r="AZ127" s="216"/>
      <c r="BA127" s="136" t="str">
        <f>IF(貼り付け用!BA127="","",貼り付け用!BA127)</f>
        <v/>
      </c>
      <c r="BB127" s="136" t="str">
        <f>IF(貼り付け用!BB127="","",貼り付け用!BB127)</f>
        <v/>
      </c>
      <c r="BC127" s="136" t="str">
        <f>IF(貼り付け用!BC127="","",貼り付け用!BC127)</f>
        <v>実施済</v>
      </c>
      <c r="BD127" s="136" t="str">
        <f>IF(貼り付け用!BD127="","",貼り付け用!BD127)</f>
        <v>実施済</v>
      </c>
      <c r="BE127" s="183">
        <f>SUMIFS(耐用年数表!$C:$C,耐用年数表!$A:$A,集計用!AL127,耐用年数表!$B:$B,集計用!AM127)</f>
        <v>31</v>
      </c>
    </row>
    <row r="128" spans="4:57" ht="24" customHeight="1">
      <c r="D128" s="194"/>
      <c r="E128" s="135"/>
      <c r="F128" s="136" t="str">
        <f>IF(貼り付け用!F128="","",貼り付け用!F128)</f>
        <v>壬生町立稲葉小学校</v>
      </c>
      <c r="G128" s="136" t="str">
        <f>IF(貼り付け用!G128="","",貼り付け用!G128)</f>
        <v>建物台帳</v>
      </c>
      <c r="H128" s="215" t="str">
        <f>IF(貼り付け用!H128="","",貼り付け用!H128)</f>
        <v>20001-6</v>
      </c>
      <c r="I128" s="215" t="str">
        <f>IF(貼り付け用!I128="","",貼り付け用!I128)</f>
        <v/>
      </c>
      <c r="J128" s="215" t="str">
        <f>IF(貼り付け用!J128="","",貼り付け用!J128)</f>
        <v>体育器具庫</v>
      </c>
      <c r="K128" s="135" t="str">
        <f>IF(貼り付け用!K128="","",貼り付け用!K128)</f>
        <v>ﾀｲｲｸｷｸﾞｺ</v>
      </c>
      <c r="L128" s="144">
        <f>IF(貼り付け用!L128="","",貼り付け用!L128)</f>
        <v>7</v>
      </c>
      <c r="M128" s="192">
        <f>IFERROR(VLOOKUP(L128,コード表!$B:$G,2,FALSE),"")</f>
        <v>3210236</v>
      </c>
      <c r="N128" s="192" t="str">
        <f>IFERROR(VLOOKUP(L128,コード表!$B:$G,3,FALSE),"")</f>
        <v>下都賀郡壬生町</v>
      </c>
      <c r="O128" s="192" t="str">
        <f>IFERROR(VLOOKUP(L128,コード表!$B:$G,4,FALSE),"")</f>
        <v>ｼﾓﾂｶﾞｸﾞﾝﾐﾌﾞﾏﾁ</v>
      </c>
      <c r="P128" s="192" t="str">
        <f>IFERROR(VLOOKUP(L128,コード表!$B:$G,5,FALSE),"")</f>
        <v>上稲葉</v>
      </c>
      <c r="Q128" s="182" t="str">
        <f>IFERROR(VLOOKUP(L128,コード表!$B:$G,6,FALSE),"")</f>
        <v>ｶﾐｲﾅﾊﾞ</v>
      </c>
      <c r="R128" s="135" t="str">
        <f>IF(貼り付け用!R128="","",貼り付け用!R128)</f>
        <v>権三郎内881</v>
      </c>
      <c r="S128" s="135" t="str">
        <f>IF(貼り付け用!S128="","",貼り付け用!S128)</f>
        <v/>
      </c>
      <c r="T128" s="135">
        <f>IF(貼り付け用!T128="","",貼り付け用!T128)</f>
        <v>15</v>
      </c>
      <c r="U128" s="192" t="str">
        <f>IFERROR(VLOOKUP(T128,コード表!$I:$K,2,FALSE),"")</f>
        <v>教育委員会事務局</v>
      </c>
      <c r="V128" s="192" t="str">
        <f>IFERROR(VLOOKUP(T128,コード表!$I:$K,3,FALSE),"")</f>
        <v>学校教育課</v>
      </c>
      <c r="W128" s="135">
        <f>IF(貼り付け用!W128="","",貼り付け用!W128)</f>
        <v>100</v>
      </c>
      <c r="X128" s="182" t="str">
        <f>IFERROR(VLOOKUP(AU128,目的別資産分類変換表!$B$3:$C$16,2,FALSE),"")</f>
        <v>教育</v>
      </c>
      <c r="Y128" s="136" t="str">
        <f>IF(貼り付け用!Y128="","",貼り付け用!Y128)</f>
        <v xml:space="preserve">行政財産 </v>
      </c>
      <c r="Z128" s="136" t="str">
        <f>IF(貼り付け用!Z128="","",貼り付け用!Z128)</f>
        <v>事業用資産/建物</v>
      </c>
      <c r="AA128" s="136" t="str">
        <f>IF(貼り付け用!AA128="","",貼り付け用!AA128)</f>
        <v>自己資産（リース資産外)</v>
      </c>
      <c r="AB128" s="136" t="str">
        <f>IF(貼り付け用!AB128="","",貼り付け用!AB128)</f>
        <v>売却不可</v>
      </c>
      <c r="AC128" s="135" t="str">
        <f>IF(貼り付け用!AC128="","",貼り付け用!AC128)</f>
        <v/>
      </c>
      <c r="AD128" s="137" t="str">
        <f>IF(貼り付け用!AD128="","",貼り付け用!AD128)</f>
        <v/>
      </c>
      <c r="AE128" s="209">
        <f>IF(貼り付け用!AE128="","",貼り付け用!AE128)</f>
        <v>19880331</v>
      </c>
      <c r="AF128" s="209">
        <f>IF(貼り付け用!AF128="","",貼り付け用!AF128)</f>
        <v>19880331</v>
      </c>
      <c r="AG128" s="138" t="str">
        <f>IF(貼り付け用!AG128="","",貼り付け用!AG128)</f>
        <v>判明</v>
      </c>
      <c r="AH128" s="205">
        <f>IF(貼り付け用!AH128="","",貼り付け用!AH128)</f>
        <v>7885000</v>
      </c>
      <c r="AI128" s="139">
        <f>IF(貼り付け用!AI128="","",貼り付け用!AI128)</f>
        <v>83.2</v>
      </c>
      <c r="AJ128" s="136" t="str">
        <f>IF(貼り付け用!AJ128="","",貼り付け用!AJ128)</f>
        <v>㎡</v>
      </c>
      <c r="AK128" s="140">
        <f>IF(貼り付け用!AK128="","",貼り付け用!AK128)</f>
        <v>1</v>
      </c>
      <c r="AL128" s="136" t="str">
        <f>IF(貼り付け用!AL128="","",貼り付け用!AL128)</f>
        <v>倉庫・物置</v>
      </c>
      <c r="AM128" s="136" t="str">
        <f>IF(貼り付け用!AM128="","",貼り付け用!AM128)</f>
        <v>鉄骨造</v>
      </c>
      <c r="AN128" s="136" t="str">
        <f>IF(貼り付け用!AN128="","",貼り付け用!AN128)</f>
        <v>校舎</v>
      </c>
      <c r="AO128" s="136" t="str">
        <f>IF(貼り付け用!AO128="","",貼り付け用!AO128)</f>
        <v>鉄骨造</v>
      </c>
      <c r="AP128" s="221">
        <f>IFERROR(INDEX(別紙７建物に係る構造・用途別単価!$C$5:$G$9,MATCH(貼り付け用!AN128,別紙７建物に係る構造・用途別単価!$B$5:$B$9,0),MATCH(貼り付け用!AO128,別紙７建物に係る構造・用途別単価!$C$4:$G$4,0)),"")</f>
        <v>80000</v>
      </c>
      <c r="AQ128" s="221">
        <f t="shared" si="2"/>
        <v>6656000</v>
      </c>
      <c r="AR128" s="183">
        <f t="shared" si="3"/>
        <v>7885000</v>
      </c>
      <c r="AS128" s="136" t="str">
        <f>IF(貼り付け用!AS128="","",貼り付け用!AS128)</f>
        <v>一般会計等</v>
      </c>
      <c r="AT128" s="136" t="str">
        <f>IF(貼り付け用!AT128="","",貼り付け用!AT128)</f>
        <v>一般会計</v>
      </c>
      <c r="AU128" s="136" t="str">
        <f>IF(貼り付け用!AU128="","",貼り付け用!AU128)</f>
        <v>教育費</v>
      </c>
      <c r="AV128" s="136" t="str">
        <f>IF(貼り付け用!AV128="","",貼り付け用!AV128)</f>
        <v>小学校費</v>
      </c>
      <c r="AW128" s="136" t="str">
        <f>IF(貼り付け用!AW128="","",貼り付け用!AW128)</f>
        <v>学校管理費</v>
      </c>
      <c r="AX128" s="216"/>
      <c r="AY128" s="216"/>
      <c r="AZ128" s="216"/>
      <c r="BA128" s="136" t="str">
        <f>IF(貼り付け用!BA128="","",貼り付け用!BA128)</f>
        <v/>
      </c>
      <c r="BB128" s="136" t="str">
        <f>IF(貼り付け用!BB128="","",貼り付け用!BB128)</f>
        <v/>
      </c>
      <c r="BC128" s="136" t="str">
        <f>IF(貼り付け用!BC128="","",貼り付け用!BC128)</f>
        <v>実施済</v>
      </c>
      <c r="BD128" s="136" t="str">
        <f>IF(貼り付け用!BD128="","",貼り付け用!BD128)</f>
        <v>実施済</v>
      </c>
      <c r="BE128" s="183">
        <f>SUMIFS(耐用年数表!$C:$C,耐用年数表!$A:$A,集計用!AL128,耐用年数表!$B:$B,集計用!AM128)</f>
        <v>31</v>
      </c>
    </row>
    <row r="129" spans="4:57" ht="24" customHeight="1">
      <c r="D129" s="194"/>
      <c r="E129" s="135"/>
      <c r="F129" s="136" t="str">
        <f>IF(貼り付け用!F129="","",貼り付け用!F129)</f>
        <v>壬生町立稲葉小学校</v>
      </c>
      <c r="G129" s="136" t="str">
        <f>IF(貼り付け用!G129="","",貼り付け用!G129)</f>
        <v>建物台帳</v>
      </c>
      <c r="H129" s="215" t="str">
        <f>IF(貼り付け用!H129="","",貼り付け用!H129)</f>
        <v>20001-7</v>
      </c>
      <c r="I129" s="215" t="str">
        <f>IF(貼り付け用!I129="","",貼り付け用!I129)</f>
        <v/>
      </c>
      <c r="J129" s="215" t="str">
        <f>IF(貼り付け用!J129="","",貼り付け用!J129)</f>
        <v>石油庫</v>
      </c>
      <c r="K129" s="135" t="str">
        <f>IF(貼り付け用!K129="","",貼り付け用!K129)</f>
        <v>ｾｷﾕｺ</v>
      </c>
      <c r="L129" s="144">
        <f>IF(貼り付け用!L129="","",貼り付け用!L129)</f>
        <v>7</v>
      </c>
      <c r="M129" s="192">
        <f>IFERROR(VLOOKUP(L129,コード表!$B:$G,2,FALSE),"")</f>
        <v>3210236</v>
      </c>
      <c r="N129" s="192" t="str">
        <f>IFERROR(VLOOKUP(L129,コード表!$B:$G,3,FALSE),"")</f>
        <v>下都賀郡壬生町</v>
      </c>
      <c r="O129" s="192" t="str">
        <f>IFERROR(VLOOKUP(L129,コード表!$B:$G,4,FALSE),"")</f>
        <v>ｼﾓﾂｶﾞｸﾞﾝﾐﾌﾞﾏﾁ</v>
      </c>
      <c r="P129" s="192" t="str">
        <f>IFERROR(VLOOKUP(L129,コード表!$B:$G,5,FALSE),"")</f>
        <v>上稲葉</v>
      </c>
      <c r="Q129" s="182" t="str">
        <f>IFERROR(VLOOKUP(L129,コード表!$B:$G,6,FALSE),"")</f>
        <v>ｶﾐｲﾅﾊﾞ</v>
      </c>
      <c r="R129" s="135" t="str">
        <f>IF(貼り付け用!R129="","",貼り付け用!R129)</f>
        <v>権三郎内881</v>
      </c>
      <c r="S129" s="135" t="str">
        <f>IF(貼り付け用!S129="","",貼り付け用!S129)</f>
        <v/>
      </c>
      <c r="T129" s="135">
        <f>IF(貼り付け用!T129="","",貼り付け用!T129)</f>
        <v>15</v>
      </c>
      <c r="U129" s="192" t="str">
        <f>IFERROR(VLOOKUP(T129,コード表!$I:$K,2,FALSE),"")</f>
        <v>教育委員会事務局</v>
      </c>
      <c r="V129" s="192" t="str">
        <f>IFERROR(VLOOKUP(T129,コード表!$I:$K,3,FALSE),"")</f>
        <v>学校教育課</v>
      </c>
      <c r="W129" s="135">
        <f>IF(貼り付け用!W129="","",貼り付け用!W129)</f>
        <v>100</v>
      </c>
      <c r="X129" s="182" t="str">
        <f>IFERROR(VLOOKUP(AU129,目的別資産分類変換表!$B$3:$C$16,2,FALSE),"")</f>
        <v>教育</v>
      </c>
      <c r="Y129" s="136" t="str">
        <f>IF(貼り付け用!Y129="","",貼り付け用!Y129)</f>
        <v xml:space="preserve">行政財産 </v>
      </c>
      <c r="Z129" s="136" t="str">
        <f>IF(貼り付け用!Z129="","",貼り付け用!Z129)</f>
        <v>事業用資産/建物</v>
      </c>
      <c r="AA129" s="136" t="str">
        <f>IF(貼り付け用!AA129="","",貼り付け用!AA129)</f>
        <v>自己資産（リース資産外)</v>
      </c>
      <c r="AB129" s="136" t="str">
        <f>IF(貼り付け用!AB129="","",貼り付け用!AB129)</f>
        <v>売却不可</v>
      </c>
      <c r="AC129" s="135" t="str">
        <f>IF(貼り付け用!AC129="","",貼り付け用!AC129)</f>
        <v/>
      </c>
      <c r="AD129" s="137" t="str">
        <f>IF(貼り付け用!AD129="","",貼り付け用!AD129)</f>
        <v/>
      </c>
      <c r="AE129" s="209">
        <f>IF(貼り付け用!AE129="","",貼り付け用!AE129)</f>
        <v>19780331</v>
      </c>
      <c r="AF129" s="209">
        <f>IF(貼り付け用!AF129="","",貼り付け用!AF129)</f>
        <v>19780331</v>
      </c>
      <c r="AG129" s="138" t="str">
        <f>IF(貼り付け用!AG129="","",貼り付け用!AG129)</f>
        <v>不明</v>
      </c>
      <c r="AH129" s="205" t="str">
        <f>IF(貼り付け用!AH129="","",貼り付け用!AH129)</f>
        <v/>
      </c>
      <c r="AI129" s="139">
        <f>IF(貼り付け用!AI129="","",貼り付け用!AI129)</f>
        <v>4.5</v>
      </c>
      <c r="AJ129" s="136" t="str">
        <f>IF(貼り付け用!AJ129="","",貼り付け用!AJ129)</f>
        <v>㎡</v>
      </c>
      <c r="AK129" s="140">
        <f>IF(貼り付け用!AK129="","",貼り付け用!AK129)</f>
        <v>1</v>
      </c>
      <c r="AL129" s="136" t="str">
        <f>IF(貼り付け用!AL129="","",貼り付け用!AL129)</f>
        <v>倉庫・物置</v>
      </c>
      <c r="AM129" s="136" t="str">
        <f>IF(貼り付け用!AM129="","",貼り付け用!AM129)</f>
        <v>鉄筋コンクリート</v>
      </c>
      <c r="AN129" s="136" t="str">
        <f>IF(貼り付け用!AN129="","",貼り付け用!AN129)</f>
        <v>校舎</v>
      </c>
      <c r="AO129" s="136" t="str">
        <f>IF(貼り付け用!AO129="","",貼り付け用!AO129)</f>
        <v>鉄筋コンクリート造</v>
      </c>
      <c r="AP129" s="221">
        <f>IFERROR(INDEX(別紙７建物に係る構造・用途別単価!$C$5:$G$9,MATCH(貼り付け用!AN129,別紙７建物に係る構造・用途別単価!$B$5:$B$9,0),MATCH(貼り付け用!AO129,別紙７建物に係る構造・用途別単価!$C$4:$G$4,0)),"")</f>
        <v>135000</v>
      </c>
      <c r="AQ129" s="221">
        <f t="shared" si="2"/>
        <v>607500</v>
      </c>
      <c r="AR129" s="183">
        <f t="shared" si="3"/>
        <v>607500</v>
      </c>
      <c r="AS129" s="136" t="str">
        <f>IF(貼り付け用!AS129="","",貼り付け用!AS129)</f>
        <v>一般会計等</v>
      </c>
      <c r="AT129" s="136" t="str">
        <f>IF(貼り付け用!AT129="","",貼り付け用!AT129)</f>
        <v>一般会計</v>
      </c>
      <c r="AU129" s="136" t="str">
        <f>IF(貼り付け用!AU129="","",貼り付け用!AU129)</f>
        <v>教育費</v>
      </c>
      <c r="AV129" s="136" t="str">
        <f>IF(貼り付け用!AV129="","",貼り付け用!AV129)</f>
        <v>小学校費</v>
      </c>
      <c r="AW129" s="136" t="str">
        <f>IF(貼り付け用!AW129="","",貼り付け用!AW129)</f>
        <v>学校管理費</v>
      </c>
      <c r="AX129" s="216"/>
      <c r="AY129" s="216"/>
      <c r="AZ129" s="216"/>
      <c r="BA129" s="136" t="str">
        <f>IF(貼り付け用!BA129="","",貼り付け用!BA129)</f>
        <v/>
      </c>
      <c r="BB129" s="136" t="str">
        <f>IF(貼り付け用!BB129="","",貼り付け用!BB129)</f>
        <v/>
      </c>
      <c r="BC129" s="136" t="str">
        <f>IF(貼り付け用!BC129="","",貼り付け用!BC129)</f>
        <v>実施済</v>
      </c>
      <c r="BD129" s="136" t="str">
        <f>IF(貼り付け用!BD129="","",貼り付け用!BD129)</f>
        <v>実施済</v>
      </c>
      <c r="BE129" s="183">
        <f>SUMIFS(耐用年数表!$C:$C,耐用年数表!$A:$A,集計用!AL129,耐用年数表!$B:$B,集計用!AM129)</f>
        <v>38</v>
      </c>
    </row>
    <row r="130" spans="4:57" ht="24" customHeight="1">
      <c r="D130" s="194"/>
      <c r="E130" s="135"/>
      <c r="F130" s="136" t="str">
        <f>IF(貼り付け用!F130="","",貼り付け用!F130)</f>
        <v>壬生町立稲葉小学校</v>
      </c>
      <c r="G130" s="136" t="str">
        <f>IF(貼り付け用!G130="","",貼り付け用!G130)</f>
        <v>建物台帳</v>
      </c>
      <c r="H130" s="215" t="str">
        <f>IF(貼り付け用!H130="","",貼り付け用!H130)</f>
        <v>20001-8</v>
      </c>
      <c r="I130" s="215" t="str">
        <f>IF(貼り付け用!I130="","",貼り付け用!I130)</f>
        <v/>
      </c>
      <c r="J130" s="215" t="str">
        <f>IF(貼り付け用!J130="","",貼り付け用!J130)</f>
        <v>屋外トイレ</v>
      </c>
      <c r="K130" s="135" t="str">
        <f>IF(貼り付け用!K130="","",貼り付け用!K130)</f>
        <v>ｵｸｶﾞｲﾄｲﾚ</v>
      </c>
      <c r="L130" s="144">
        <f>IF(貼り付け用!L130="","",貼り付け用!L130)</f>
        <v>7</v>
      </c>
      <c r="M130" s="192">
        <f>IFERROR(VLOOKUP(L130,コード表!$B:$G,2,FALSE),"")</f>
        <v>3210236</v>
      </c>
      <c r="N130" s="192" t="str">
        <f>IFERROR(VLOOKUP(L130,コード表!$B:$G,3,FALSE),"")</f>
        <v>下都賀郡壬生町</v>
      </c>
      <c r="O130" s="192" t="str">
        <f>IFERROR(VLOOKUP(L130,コード表!$B:$G,4,FALSE),"")</f>
        <v>ｼﾓﾂｶﾞｸﾞﾝﾐﾌﾞﾏﾁ</v>
      </c>
      <c r="P130" s="192" t="str">
        <f>IFERROR(VLOOKUP(L130,コード表!$B:$G,5,FALSE),"")</f>
        <v>上稲葉</v>
      </c>
      <c r="Q130" s="182" t="str">
        <f>IFERROR(VLOOKUP(L130,コード表!$B:$G,6,FALSE),"")</f>
        <v>ｶﾐｲﾅﾊﾞ</v>
      </c>
      <c r="R130" s="135" t="str">
        <f>IF(貼り付け用!R130="","",貼り付け用!R130)</f>
        <v>権三郎内881</v>
      </c>
      <c r="S130" s="135" t="str">
        <f>IF(貼り付け用!S130="","",貼り付け用!S130)</f>
        <v/>
      </c>
      <c r="T130" s="135">
        <f>IF(貼り付け用!T130="","",貼り付け用!T130)</f>
        <v>15</v>
      </c>
      <c r="U130" s="192" t="str">
        <f>IFERROR(VLOOKUP(T130,コード表!$I:$K,2,FALSE),"")</f>
        <v>教育委員会事務局</v>
      </c>
      <c r="V130" s="192" t="str">
        <f>IFERROR(VLOOKUP(T130,コード表!$I:$K,3,FALSE),"")</f>
        <v>学校教育課</v>
      </c>
      <c r="W130" s="135">
        <f>IF(貼り付け用!W130="","",貼り付け用!W130)</f>
        <v>100</v>
      </c>
      <c r="X130" s="182" t="str">
        <f>IFERROR(VLOOKUP(AU130,目的別資産分類変換表!$B$3:$C$16,2,FALSE),"")</f>
        <v>教育</v>
      </c>
      <c r="Y130" s="136" t="str">
        <f>IF(貼り付け用!Y130="","",貼り付け用!Y130)</f>
        <v xml:space="preserve">行政財産 </v>
      </c>
      <c r="Z130" s="136" t="str">
        <f>IF(貼り付け用!Z130="","",貼り付け用!Z130)</f>
        <v>事業用資産/建物</v>
      </c>
      <c r="AA130" s="136" t="str">
        <f>IF(貼り付け用!AA130="","",貼り付け用!AA130)</f>
        <v>自己資産（リース資産外)</v>
      </c>
      <c r="AB130" s="136" t="str">
        <f>IF(貼り付け用!AB130="","",貼り付け用!AB130)</f>
        <v>売却不可</v>
      </c>
      <c r="AC130" s="135" t="str">
        <f>IF(貼り付け用!AC130="","",貼り付け用!AC130)</f>
        <v/>
      </c>
      <c r="AD130" s="137" t="str">
        <f>IF(貼り付け用!AD130="","",貼り付け用!AD130)</f>
        <v/>
      </c>
      <c r="AE130" s="209">
        <f>IF(貼り付け用!AE130="","",貼り付け用!AE130)</f>
        <v>19930331</v>
      </c>
      <c r="AF130" s="209">
        <f>IF(貼り付け用!AF130="","",貼り付け用!AF130)</f>
        <v>19930331</v>
      </c>
      <c r="AG130" s="138" t="str">
        <f>IF(貼り付け用!AG130="","",貼り付け用!AG130)</f>
        <v>判明</v>
      </c>
      <c r="AH130" s="205">
        <f>IF(貼り付け用!AH130="","",貼り付け用!AH130)</f>
        <v>8970000</v>
      </c>
      <c r="AI130" s="139">
        <f>IF(貼り付け用!AI130="","",貼り付け用!AI130)</f>
        <v>19</v>
      </c>
      <c r="AJ130" s="136" t="str">
        <f>IF(貼り付け用!AJ130="","",貼り付け用!AJ130)</f>
        <v>㎡</v>
      </c>
      <c r="AK130" s="140">
        <f>IF(貼り付け用!AK130="","",貼り付け用!AK130)</f>
        <v>1</v>
      </c>
      <c r="AL130" s="136" t="str">
        <f>IF(貼り付け用!AL130="","",貼り付け用!AL130)</f>
        <v>便所</v>
      </c>
      <c r="AM130" s="136" t="str">
        <f>IF(貼り付け用!AM130="","",貼り付け用!AM130)</f>
        <v>コンクリートブロック</v>
      </c>
      <c r="AN130" s="136" t="str">
        <f>IF(貼り付け用!AN130="","",貼り付け用!AN130)</f>
        <v>校舎</v>
      </c>
      <c r="AO130" s="136" t="str">
        <f>IF(貼り付け用!AO130="","",貼り付け用!AO130)</f>
        <v>コンクリートブロック造</v>
      </c>
      <c r="AP130" s="221">
        <f>IFERROR(INDEX(別紙７建物に係る構造・用途別単価!$C$5:$G$9,MATCH(貼り付け用!AN130,別紙７建物に係る構造・用途別単価!$B$5:$B$9,0),MATCH(貼り付け用!AO130,別紙７建物に係る構造・用途別単価!$C$4:$G$4,0)),"")</f>
        <v>100000</v>
      </c>
      <c r="AQ130" s="221">
        <f t="shared" si="2"/>
        <v>1900000</v>
      </c>
      <c r="AR130" s="183">
        <f t="shared" si="3"/>
        <v>8970000</v>
      </c>
      <c r="AS130" s="136" t="str">
        <f>IF(貼り付け用!AS130="","",貼り付け用!AS130)</f>
        <v>一般会計等</v>
      </c>
      <c r="AT130" s="136" t="str">
        <f>IF(貼り付け用!AT130="","",貼り付け用!AT130)</f>
        <v>一般会計</v>
      </c>
      <c r="AU130" s="136" t="str">
        <f>IF(貼り付け用!AU130="","",貼り付け用!AU130)</f>
        <v>教育費</v>
      </c>
      <c r="AV130" s="136" t="str">
        <f>IF(貼り付け用!AV130="","",貼り付け用!AV130)</f>
        <v>小学校費</v>
      </c>
      <c r="AW130" s="136" t="str">
        <f>IF(貼り付け用!AW130="","",貼り付け用!AW130)</f>
        <v>学校管理費</v>
      </c>
      <c r="AX130" s="216"/>
      <c r="AY130" s="216"/>
      <c r="AZ130" s="216"/>
      <c r="BA130" s="136" t="str">
        <f>IF(貼り付け用!BA130="","",貼り付け用!BA130)</f>
        <v/>
      </c>
      <c r="BB130" s="136" t="str">
        <f>IF(貼り付け用!BB130="","",貼り付け用!BB130)</f>
        <v/>
      </c>
      <c r="BC130" s="136" t="str">
        <f>IF(貼り付け用!BC130="","",貼り付け用!BC130)</f>
        <v>実施済</v>
      </c>
      <c r="BD130" s="136" t="str">
        <f>IF(貼り付け用!BD130="","",貼り付け用!BD130)</f>
        <v>実施済</v>
      </c>
      <c r="BE130" s="183">
        <f>SUMIFS(耐用年数表!$C:$C,耐用年数表!$A:$A,集計用!AL130,耐用年数表!$B:$B,集計用!AM130)</f>
        <v>34</v>
      </c>
    </row>
    <row r="131" spans="4:57" ht="24" customHeight="1">
      <c r="D131" s="194"/>
      <c r="E131" s="135"/>
      <c r="F131" s="136" t="str">
        <f>IF(貼り付け用!F131="","",貼り付け用!F131)</f>
        <v>壬生町立羽生田小学校</v>
      </c>
      <c r="G131" s="136" t="str">
        <f>IF(貼り付け用!G131="","",貼り付け用!G131)</f>
        <v>建物台帳</v>
      </c>
      <c r="H131" s="215" t="str">
        <f>IF(貼り付け用!H131="","",貼り付け用!H131)</f>
        <v>20002-1</v>
      </c>
      <c r="I131" s="215" t="str">
        <f>IF(貼り付け用!I131="","",貼り付け用!I131)</f>
        <v/>
      </c>
      <c r="J131" s="215" t="str">
        <f>IF(貼り付け用!J131="","",貼り付け用!J131)</f>
        <v>管理教室棟</v>
      </c>
      <c r="K131" s="135" t="str">
        <f>IF(貼り付け用!K131="","",貼り付け用!K131)</f>
        <v>ｶﾝﾘｷｮｳｼﾂﾄｳ</v>
      </c>
      <c r="L131" s="144">
        <f>IF(貼り付け用!L131="","",貼り付け用!L131)</f>
        <v>21</v>
      </c>
      <c r="M131" s="192">
        <f>IFERROR(VLOOKUP(L131,コード表!$B:$G,2,FALSE),"")</f>
        <v>3210234</v>
      </c>
      <c r="N131" s="192" t="str">
        <f>IFERROR(VLOOKUP(L131,コード表!$B:$G,3,FALSE),"")</f>
        <v>下都賀郡壬生町</v>
      </c>
      <c r="O131" s="192" t="str">
        <f>IFERROR(VLOOKUP(L131,コード表!$B:$G,4,FALSE),"")</f>
        <v>ｼﾓﾂｶﾞｸﾞﾝﾐﾌﾞﾏﾁ</v>
      </c>
      <c r="P131" s="192" t="str">
        <f>IFERROR(VLOOKUP(L131,コード表!$B:$G,5,FALSE),"")</f>
        <v>羽生田</v>
      </c>
      <c r="Q131" s="182" t="str">
        <f>IFERROR(VLOOKUP(L131,コード表!$B:$G,6,FALSE),"")</f>
        <v>ﾊﾆｭｳﾀﾞ</v>
      </c>
      <c r="R131" s="135" t="str">
        <f>IF(貼り付け用!R131="","",貼り付け用!R131)</f>
        <v>新廊2142-1</v>
      </c>
      <c r="S131" s="135" t="str">
        <f>IF(貼り付け用!S131="","",貼り付け用!S131)</f>
        <v/>
      </c>
      <c r="T131" s="135">
        <f>IF(貼り付け用!T131="","",貼り付け用!T131)</f>
        <v>15</v>
      </c>
      <c r="U131" s="192" t="str">
        <f>IFERROR(VLOOKUP(T131,コード表!$I:$K,2,FALSE),"")</f>
        <v>教育委員会事務局</v>
      </c>
      <c r="V131" s="192" t="str">
        <f>IFERROR(VLOOKUP(T131,コード表!$I:$K,3,FALSE),"")</f>
        <v>学校教育課</v>
      </c>
      <c r="W131" s="135">
        <f>IF(貼り付け用!W131="","",貼り付け用!W131)</f>
        <v>100</v>
      </c>
      <c r="X131" s="182" t="str">
        <f>IFERROR(VLOOKUP(AU131,目的別資産分類変換表!$B$3:$C$16,2,FALSE),"")</f>
        <v>教育</v>
      </c>
      <c r="Y131" s="136" t="str">
        <f>IF(貼り付け用!Y131="","",貼り付け用!Y131)</f>
        <v xml:space="preserve">行政財産 </v>
      </c>
      <c r="Z131" s="136" t="str">
        <f>IF(貼り付け用!Z131="","",貼り付け用!Z131)</f>
        <v>事業用資産/建物</v>
      </c>
      <c r="AA131" s="136" t="str">
        <f>IF(貼り付け用!AA131="","",貼り付け用!AA131)</f>
        <v>自己資産（リース資産外)</v>
      </c>
      <c r="AB131" s="136" t="str">
        <f>IF(貼り付け用!AB131="","",貼り付け用!AB131)</f>
        <v>売却不可</v>
      </c>
      <c r="AC131" s="135" t="str">
        <f>IF(貼り付け用!AC131="","",貼り付け用!AC131)</f>
        <v/>
      </c>
      <c r="AD131" s="137" t="str">
        <f>IF(貼り付け用!AD131="","",貼り付け用!AD131)</f>
        <v/>
      </c>
      <c r="AE131" s="209">
        <f>IF(貼り付け用!AE131="","",貼り付け用!AE131)</f>
        <v>19850228</v>
      </c>
      <c r="AF131" s="209">
        <f>IF(貼り付け用!AF131="","",貼り付け用!AF131)</f>
        <v>19850228</v>
      </c>
      <c r="AG131" s="138" t="str">
        <f>IF(貼り付け用!AG131="","",貼り付け用!AG131)</f>
        <v>不明</v>
      </c>
      <c r="AH131" s="205" t="str">
        <f>IF(貼り付け用!AH131="","",貼り付け用!AH131)</f>
        <v/>
      </c>
      <c r="AI131" s="139">
        <f>IF(貼り付け用!AI131="","",貼り付け用!AI131)</f>
        <v>2070.7199999999998</v>
      </c>
      <c r="AJ131" s="136" t="str">
        <f>IF(貼り付け用!AJ131="","",貼り付け用!AJ131)</f>
        <v>㎡</v>
      </c>
      <c r="AK131" s="140">
        <f>IF(貼り付け用!AK131="","",貼り付け用!AK131)</f>
        <v>3</v>
      </c>
      <c r="AL131" s="136" t="str">
        <f>IF(貼り付け用!AL131="","",貼り付け用!AL131)</f>
        <v>校舎・園舎</v>
      </c>
      <c r="AM131" s="136" t="str">
        <f>IF(貼り付け用!AM131="","",貼り付け用!AM131)</f>
        <v>鉄筋コンクリート</v>
      </c>
      <c r="AN131" s="136" t="str">
        <f>IF(貼り付け用!AN131="","",貼り付け用!AN131)</f>
        <v>校舎</v>
      </c>
      <c r="AO131" s="136" t="str">
        <f>IF(貼り付け用!AO131="","",貼り付け用!AO131)</f>
        <v>鉄筋コンクリート造</v>
      </c>
      <c r="AP131" s="221">
        <f>IFERROR(INDEX(別紙７建物に係る構造・用途別単価!$C$5:$G$9,MATCH(貼り付け用!AN131,別紙７建物に係る構造・用途別単価!$B$5:$B$9,0),MATCH(貼り付け用!AO131,別紙７建物に係る構造・用途別単価!$C$4:$G$4,0)),"")</f>
        <v>135000</v>
      </c>
      <c r="AQ131" s="221">
        <f t="shared" si="2"/>
        <v>279547200</v>
      </c>
      <c r="AR131" s="183">
        <f t="shared" si="3"/>
        <v>279547200</v>
      </c>
      <c r="AS131" s="136" t="str">
        <f>IF(貼り付け用!AS131="","",貼り付け用!AS131)</f>
        <v>一般会計等</v>
      </c>
      <c r="AT131" s="136" t="str">
        <f>IF(貼り付け用!AT131="","",貼り付け用!AT131)</f>
        <v>一般会計</v>
      </c>
      <c r="AU131" s="136" t="str">
        <f>IF(貼り付け用!AU131="","",貼り付け用!AU131)</f>
        <v>教育費</v>
      </c>
      <c r="AV131" s="136" t="str">
        <f>IF(貼り付け用!AV131="","",貼り付け用!AV131)</f>
        <v>小学校費</v>
      </c>
      <c r="AW131" s="136" t="str">
        <f>IF(貼り付け用!AW131="","",貼り付け用!AW131)</f>
        <v>学校管理費</v>
      </c>
      <c r="AX131" s="216"/>
      <c r="AY131" s="216"/>
      <c r="AZ131" s="216"/>
      <c r="BA131" s="136" t="str">
        <f>IF(貼り付け用!BA131="","",貼り付け用!BA131)</f>
        <v/>
      </c>
      <c r="BB131" s="136" t="str">
        <f>IF(貼り付け用!BB131="","",貼り付け用!BB131)</f>
        <v/>
      </c>
      <c r="BC131" s="136" t="str">
        <f>IF(貼り付け用!BC131="","",貼り付け用!BC131)</f>
        <v>実施済</v>
      </c>
      <c r="BD131" s="136" t="str">
        <f>IF(貼り付け用!BD131="","",貼り付け用!BD131)</f>
        <v>実施済</v>
      </c>
      <c r="BE131" s="183">
        <f>SUMIFS(耐用年数表!$C:$C,耐用年数表!$A:$A,集計用!AL131,耐用年数表!$B:$B,集計用!AM131)</f>
        <v>47</v>
      </c>
    </row>
    <row r="132" spans="4:57" ht="24" customHeight="1">
      <c r="D132" s="194"/>
      <c r="E132" s="135"/>
      <c r="F132" s="136" t="str">
        <f>IF(貼り付け用!F132="","",貼り付け用!F132)</f>
        <v>壬生町立羽生田小学校</v>
      </c>
      <c r="G132" s="136" t="str">
        <f>IF(貼り付け用!G132="","",貼り付け用!G132)</f>
        <v>建物台帳</v>
      </c>
      <c r="H132" s="215" t="str">
        <f>IF(貼り付け用!H132="","",貼り付け用!H132)</f>
        <v>20002-2</v>
      </c>
      <c r="I132" s="215" t="str">
        <f>IF(貼り付け用!I132="","",貼り付け用!I132)</f>
        <v/>
      </c>
      <c r="J132" s="215" t="str">
        <f>IF(貼り付け用!J132="","",貼り付け用!J132)</f>
        <v>給食室，食堂</v>
      </c>
      <c r="K132" s="135" t="str">
        <f>IF(貼り付け用!K132="","",貼り付け用!K132)</f>
        <v>ｷｭｳｼｮｸｼﾂ､ｼｮｸﾄﾞｳ</v>
      </c>
      <c r="L132" s="144">
        <f>IF(貼り付け用!L132="","",貼り付け用!L132)</f>
        <v>21</v>
      </c>
      <c r="M132" s="192">
        <f>IFERROR(VLOOKUP(L132,コード表!$B:$G,2,FALSE),"")</f>
        <v>3210234</v>
      </c>
      <c r="N132" s="192" t="str">
        <f>IFERROR(VLOOKUP(L132,コード表!$B:$G,3,FALSE),"")</f>
        <v>下都賀郡壬生町</v>
      </c>
      <c r="O132" s="192" t="str">
        <f>IFERROR(VLOOKUP(L132,コード表!$B:$G,4,FALSE),"")</f>
        <v>ｼﾓﾂｶﾞｸﾞﾝﾐﾌﾞﾏﾁ</v>
      </c>
      <c r="P132" s="192" t="str">
        <f>IFERROR(VLOOKUP(L132,コード表!$B:$G,5,FALSE),"")</f>
        <v>羽生田</v>
      </c>
      <c r="Q132" s="182" t="str">
        <f>IFERROR(VLOOKUP(L132,コード表!$B:$G,6,FALSE),"")</f>
        <v>ﾊﾆｭｳﾀﾞ</v>
      </c>
      <c r="R132" s="135" t="str">
        <f>IF(貼り付け用!R132="","",貼り付け用!R132)</f>
        <v>新廊2142-1</v>
      </c>
      <c r="S132" s="135" t="str">
        <f>IF(貼り付け用!S132="","",貼り付け用!S132)</f>
        <v/>
      </c>
      <c r="T132" s="135">
        <f>IF(貼り付け用!T132="","",貼り付け用!T132)</f>
        <v>15</v>
      </c>
      <c r="U132" s="192" t="str">
        <f>IFERROR(VLOOKUP(T132,コード表!$I:$K,2,FALSE),"")</f>
        <v>教育委員会事務局</v>
      </c>
      <c r="V132" s="192" t="str">
        <f>IFERROR(VLOOKUP(T132,コード表!$I:$K,3,FALSE),"")</f>
        <v>学校教育課</v>
      </c>
      <c r="W132" s="135">
        <f>IF(貼り付け用!W132="","",貼り付け用!W132)</f>
        <v>100</v>
      </c>
      <c r="X132" s="182" t="str">
        <f>IFERROR(VLOOKUP(AU132,目的別資産分類変換表!$B$3:$C$16,2,FALSE),"")</f>
        <v>教育</v>
      </c>
      <c r="Y132" s="136" t="str">
        <f>IF(貼り付け用!Y132="","",貼り付け用!Y132)</f>
        <v xml:space="preserve">行政財産 </v>
      </c>
      <c r="Z132" s="136" t="str">
        <f>IF(貼り付け用!Z132="","",貼り付け用!Z132)</f>
        <v>事業用資産/建物</v>
      </c>
      <c r="AA132" s="136" t="str">
        <f>IF(貼り付け用!AA132="","",貼り付け用!AA132)</f>
        <v>自己資産（リース資産外)</v>
      </c>
      <c r="AB132" s="136" t="str">
        <f>IF(貼り付け用!AB132="","",貼り付け用!AB132)</f>
        <v>売却不可</v>
      </c>
      <c r="AC132" s="135" t="str">
        <f>IF(貼り付け用!AC132="","",貼り付け用!AC132)</f>
        <v/>
      </c>
      <c r="AD132" s="137" t="str">
        <f>IF(貼り付け用!AD132="","",貼り付け用!AD132)</f>
        <v/>
      </c>
      <c r="AE132" s="209">
        <f>IF(貼り付け用!AE132="","",貼り付け用!AE132)</f>
        <v>19850228</v>
      </c>
      <c r="AF132" s="209">
        <f>IF(貼り付け用!AF132="","",貼り付け用!AF132)</f>
        <v>19850228</v>
      </c>
      <c r="AG132" s="138" t="str">
        <f>IF(貼り付け用!AG132="","",貼り付け用!AG132)</f>
        <v>不明</v>
      </c>
      <c r="AH132" s="205" t="str">
        <f>IF(貼り付け用!AH132="","",貼り付け用!AH132)</f>
        <v/>
      </c>
      <c r="AI132" s="139">
        <f>IF(貼り付け用!AI132="","",貼り付け用!AI132)</f>
        <v>269.88</v>
      </c>
      <c r="AJ132" s="136" t="str">
        <f>IF(貼り付け用!AJ132="","",貼り付け用!AJ132)</f>
        <v>㎡</v>
      </c>
      <c r="AK132" s="140">
        <f>IF(貼り付け用!AK132="","",貼り付け用!AK132)</f>
        <v>1</v>
      </c>
      <c r="AL132" s="136" t="str">
        <f>IF(貼り付け用!AL132="","",貼り付け用!AL132)</f>
        <v>給食室</v>
      </c>
      <c r="AM132" s="136" t="str">
        <f>IF(貼り付け用!AM132="","",貼り付け用!AM132)</f>
        <v>鉄筋コンクリート</v>
      </c>
      <c r="AN132" s="136" t="str">
        <f>IF(貼り付け用!AN132="","",貼り付け用!AN132)</f>
        <v>校舎</v>
      </c>
      <c r="AO132" s="136" t="str">
        <f>IF(貼り付け用!AO132="","",貼り付け用!AO132)</f>
        <v>鉄筋コンクリート造</v>
      </c>
      <c r="AP132" s="221">
        <f>IFERROR(INDEX(別紙７建物に係る構造・用途別単価!$C$5:$G$9,MATCH(貼り付け用!AN132,別紙７建物に係る構造・用途別単価!$B$5:$B$9,0),MATCH(貼り付け用!AO132,別紙７建物に係る構造・用途別単価!$C$4:$G$4,0)),"")</f>
        <v>135000</v>
      </c>
      <c r="AQ132" s="221">
        <f t="shared" si="2"/>
        <v>36433800</v>
      </c>
      <c r="AR132" s="183">
        <f t="shared" si="3"/>
        <v>36433800</v>
      </c>
      <c r="AS132" s="136" t="str">
        <f>IF(貼り付け用!AS132="","",貼り付け用!AS132)</f>
        <v>一般会計等</v>
      </c>
      <c r="AT132" s="136" t="str">
        <f>IF(貼り付け用!AT132="","",貼り付け用!AT132)</f>
        <v>一般会計</v>
      </c>
      <c r="AU132" s="136" t="str">
        <f>IF(貼り付け用!AU132="","",貼り付け用!AU132)</f>
        <v>教育費</v>
      </c>
      <c r="AV132" s="136" t="str">
        <f>IF(貼り付け用!AV132="","",貼り付け用!AV132)</f>
        <v>小学校費</v>
      </c>
      <c r="AW132" s="136" t="str">
        <f>IF(貼り付け用!AW132="","",貼り付け用!AW132)</f>
        <v>学校管理費</v>
      </c>
      <c r="AX132" s="216"/>
      <c r="AY132" s="216"/>
      <c r="AZ132" s="216"/>
      <c r="BA132" s="136" t="str">
        <f>IF(貼り付け用!BA132="","",貼り付け用!BA132)</f>
        <v/>
      </c>
      <c r="BB132" s="136" t="str">
        <f>IF(貼り付け用!BB132="","",貼り付け用!BB132)</f>
        <v/>
      </c>
      <c r="BC132" s="136" t="str">
        <f>IF(貼り付け用!BC132="","",貼り付け用!BC132)</f>
        <v>実施済</v>
      </c>
      <c r="BD132" s="136" t="str">
        <f>IF(貼り付け用!BD132="","",貼り付け用!BD132)</f>
        <v>実施済</v>
      </c>
      <c r="BE132" s="183">
        <f>SUMIFS(耐用年数表!$C:$C,耐用年数表!$A:$A,集計用!AL132,耐用年数表!$B:$B,集計用!AM132)</f>
        <v>41</v>
      </c>
    </row>
    <row r="133" spans="4:57" ht="24" customHeight="1">
      <c r="D133" s="194"/>
      <c r="E133" s="135"/>
      <c r="F133" s="136" t="str">
        <f>IF(貼り付け用!F133="","",貼り付け用!F133)</f>
        <v>壬生町立羽生田小学校</v>
      </c>
      <c r="G133" s="136" t="str">
        <f>IF(貼り付け用!G133="","",貼り付け用!G133)</f>
        <v>建物台帳</v>
      </c>
      <c r="H133" s="215" t="str">
        <f>IF(貼り付け用!H133="","",貼り付け用!H133)</f>
        <v>20002-3</v>
      </c>
      <c r="I133" s="215" t="str">
        <f>IF(貼り付け用!I133="","",貼り付け用!I133)</f>
        <v/>
      </c>
      <c r="J133" s="215" t="str">
        <f>IF(貼り付け用!J133="","",貼り付け用!J133)</f>
        <v>体育館</v>
      </c>
      <c r="K133" s="135" t="str">
        <f>IF(貼り付け用!K133="","",貼り付け用!K133)</f>
        <v>ﾀｲｲｸｶﾝ</v>
      </c>
      <c r="L133" s="144">
        <f>IF(貼り付け用!L133="","",貼り付け用!L133)</f>
        <v>21</v>
      </c>
      <c r="M133" s="192">
        <f>IFERROR(VLOOKUP(L133,コード表!$B:$G,2,FALSE),"")</f>
        <v>3210234</v>
      </c>
      <c r="N133" s="192" t="str">
        <f>IFERROR(VLOOKUP(L133,コード表!$B:$G,3,FALSE),"")</f>
        <v>下都賀郡壬生町</v>
      </c>
      <c r="O133" s="192" t="str">
        <f>IFERROR(VLOOKUP(L133,コード表!$B:$G,4,FALSE),"")</f>
        <v>ｼﾓﾂｶﾞｸﾞﾝﾐﾌﾞﾏﾁ</v>
      </c>
      <c r="P133" s="192" t="str">
        <f>IFERROR(VLOOKUP(L133,コード表!$B:$G,5,FALSE),"")</f>
        <v>羽生田</v>
      </c>
      <c r="Q133" s="182" t="str">
        <f>IFERROR(VLOOKUP(L133,コード表!$B:$G,6,FALSE),"")</f>
        <v>ﾊﾆｭｳﾀﾞ</v>
      </c>
      <c r="R133" s="135" t="str">
        <f>IF(貼り付け用!R133="","",貼り付け用!R133)</f>
        <v>新廊2142-1</v>
      </c>
      <c r="S133" s="135" t="str">
        <f>IF(貼り付け用!S133="","",貼り付け用!S133)</f>
        <v/>
      </c>
      <c r="T133" s="135">
        <f>IF(貼り付け用!T133="","",貼り付け用!T133)</f>
        <v>15</v>
      </c>
      <c r="U133" s="192" t="str">
        <f>IFERROR(VLOOKUP(T133,コード表!$I:$K,2,FALSE),"")</f>
        <v>教育委員会事務局</v>
      </c>
      <c r="V133" s="192" t="str">
        <f>IFERROR(VLOOKUP(T133,コード表!$I:$K,3,FALSE),"")</f>
        <v>学校教育課</v>
      </c>
      <c r="W133" s="135">
        <f>IF(貼り付け用!W133="","",貼り付け用!W133)</f>
        <v>100</v>
      </c>
      <c r="X133" s="182" t="str">
        <f>IFERROR(VLOOKUP(AU133,目的別資産分類変換表!$B$3:$C$16,2,FALSE),"")</f>
        <v>教育</v>
      </c>
      <c r="Y133" s="136" t="str">
        <f>IF(貼り付け用!Y133="","",貼り付け用!Y133)</f>
        <v xml:space="preserve">行政財産 </v>
      </c>
      <c r="Z133" s="136" t="str">
        <f>IF(貼り付け用!Z133="","",貼り付け用!Z133)</f>
        <v>事業用資産/建物</v>
      </c>
      <c r="AA133" s="136" t="str">
        <f>IF(貼り付け用!AA133="","",貼り付け用!AA133)</f>
        <v>自己資産（リース資産外)</v>
      </c>
      <c r="AB133" s="136" t="str">
        <f>IF(貼り付け用!AB133="","",貼り付け用!AB133)</f>
        <v>売却不可</v>
      </c>
      <c r="AC133" s="135" t="str">
        <f>IF(貼り付け用!AC133="","",貼り付け用!AC133)</f>
        <v/>
      </c>
      <c r="AD133" s="137" t="str">
        <f>IF(貼り付け用!AD133="","",貼り付け用!AD133)</f>
        <v/>
      </c>
      <c r="AE133" s="209">
        <f>IF(貼り付け用!AE133="","",貼り付け用!AE133)</f>
        <v>19790331</v>
      </c>
      <c r="AF133" s="209">
        <f>IF(貼り付け用!AF133="","",貼り付け用!AF133)</f>
        <v>19790331</v>
      </c>
      <c r="AG133" s="138" t="str">
        <f>IF(貼り付け用!AG133="","",貼り付け用!AG133)</f>
        <v>不明</v>
      </c>
      <c r="AH133" s="205" t="str">
        <f>IF(貼り付け用!AH133="","",貼り付け用!AH133)</f>
        <v/>
      </c>
      <c r="AI133" s="139">
        <f>IF(貼り付け用!AI133="","",貼り付け用!AI133)</f>
        <v>742.3</v>
      </c>
      <c r="AJ133" s="136" t="str">
        <f>IF(貼り付け用!AJ133="","",貼り付け用!AJ133)</f>
        <v>㎡</v>
      </c>
      <c r="AK133" s="140">
        <f>IF(貼り付け用!AK133="","",貼り付け用!AK133)</f>
        <v>1</v>
      </c>
      <c r="AL133" s="136" t="str">
        <f>IF(貼り付け用!AL133="","",貼り付け用!AL133)</f>
        <v>体育館</v>
      </c>
      <c r="AM133" s="136" t="str">
        <f>IF(貼り付け用!AM133="","",貼り付け用!AM133)</f>
        <v>鉄骨造</v>
      </c>
      <c r="AN133" s="136" t="str">
        <f>IF(貼り付け用!AN133="","",貼り付け用!AN133)</f>
        <v>校舎</v>
      </c>
      <c r="AO133" s="136" t="str">
        <f>IF(貼り付け用!AO133="","",貼り付け用!AO133)</f>
        <v>鉄骨造</v>
      </c>
      <c r="AP133" s="221">
        <f>IFERROR(INDEX(別紙７建物に係る構造・用途別単価!$C$5:$G$9,MATCH(貼り付け用!AN133,別紙７建物に係る構造・用途別単価!$B$5:$B$9,0),MATCH(貼り付け用!AO133,別紙７建物に係る構造・用途別単価!$C$4:$G$4,0)),"")</f>
        <v>80000</v>
      </c>
      <c r="AQ133" s="221">
        <f t="shared" si="2"/>
        <v>59384000</v>
      </c>
      <c r="AR133" s="183">
        <f t="shared" si="3"/>
        <v>59384000</v>
      </c>
      <c r="AS133" s="136" t="str">
        <f>IF(貼り付け用!AS133="","",貼り付け用!AS133)</f>
        <v>一般会計等</v>
      </c>
      <c r="AT133" s="136" t="str">
        <f>IF(貼り付け用!AT133="","",貼り付け用!AT133)</f>
        <v>一般会計</v>
      </c>
      <c r="AU133" s="136" t="str">
        <f>IF(貼り付け用!AU133="","",貼り付け用!AU133)</f>
        <v>教育費</v>
      </c>
      <c r="AV133" s="136" t="str">
        <f>IF(貼り付け用!AV133="","",貼り付け用!AV133)</f>
        <v>小学校費</v>
      </c>
      <c r="AW133" s="136" t="str">
        <f>IF(貼り付け用!AW133="","",貼り付け用!AW133)</f>
        <v>学校管理費</v>
      </c>
      <c r="AX133" s="216"/>
      <c r="AY133" s="216"/>
      <c r="AZ133" s="216"/>
      <c r="BA133" s="136" t="str">
        <f>IF(貼り付け用!BA133="","",貼り付け用!BA133)</f>
        <v/>
      </c>
      <c r="BB133" s="136" t="str">
        <f>IF(貼り付け用!BB133="","",貼り付け用!BB133)</f>
        <v/>
      </c>
      <c r="BC133" s="136" t="str">
        <f>IF(貼り付け用!BC133="","",貼り付け用!BC133)</f>
        <v>実施済</v>
      </c>
      <c r="BD133" s="136" t="str">
        <f>IF(貼り付け用!BD133="","",貼り付け用!BD133)</f>
        <v>実施済</v>
      </c>
      <c r="BE133" s="183">
        <f>SUMIFS(耐用年数表!$C:$C,耐用年数表!$A:$A,集計用!AL133,耐用年数表!$B:$B,集計用!AM133)</f>
        <v>34</v>
      </c>
    </row>
    <row r="134" spans="4:57" ht="24" customHeight="1">
      <c r="D134" s="194"/>
      <c r="E134" s="135"/>
      <c r="F134" s="136" t="str">
        <f>IF(貼り付け用!F134="","",貼り付け用!F134)</f>
        <v>壬生町立羽生田小学校</v>
      </c>
      <c r="G134" s="136" t="str">
        <f>IF(貼り付け用!G134="","",貼り付け用!G134)</f>
        <v>建物台帳</v>
      </c>
      <c r="H134" s="215" t="str">
        <f>IF(貼り付け用!H134="","",貼り付け用!H134)</f>
        <v>20002-4</v>
      </c>
      <c r="I134" s="215" t="str">
        <f>IF(貼り付け用!I134="","",貼り付け用!I134)</f>
        <v/>
      </c>
      <c r="J134" s="215" t="str">
        <f>IF(貼り付け用!J134="","",貼り付け用!J134)</f>
        <v>体育倉庫</v>
      </c>
      <c r="K134" s="135" t="str">
        <f>IF(貼り付け用!K134="","",貼り付け用!K134)</f>
        <v>ﾀｲｲｸｿｳｺ</v>
      </c>
      <c r="L134" s="144">
        <f>IF(貼り付け用!L134="","",貼り付け用!L134)</f>
        <v>21</v>
      </c>
      <c r="M134" s="192">
        <f>IFERROR(VLOOKUP(L134,コード表!$B:$G,2,FALSE),"")</f>
        <v>3210234</v>
      </c>
      <c r="N134" s="192" t="str">
        <f>IFERROR(VLOOKUP(L134,コード表!$B:$G,3,FALSE),"")</f>
        <v>下都賀郡壬生町</v>
      </c>
      <c r="O134" s="192" t="str">
        <f>IFERROR(VLOOKUP(L134,コード表!$B:$G,4,FALSE),"")</f>
        <v>ｼﾓﾂｶﾞｸﾞﾝﾐﾌﾞﾏﾁ</v>
      </c>
      <c r="P134" s="192" t="str">
        <f>IFERROR(VLOOKUP(L134,コード表!$B:$G,5,FALSE),"")</f>
        <v>羽生田</v>
      </c>
      <c r="Q134" s="182" t="str">
        <f>IFERROR(VLOOKUP(L134,コード表!$B:$G,6,FALSE),"")</f>
        <v>ﾊﾆｭｳﾀﾞ</v>
      </c>
      <c r="R134" s="135" t="str">
        <f>IF(貼り付け用!R134="","",貼り付け用!R134)</f>
        <v>新廊2142-1</v>
      </c>
      <c r="S134" s="135" t="str">
        <f>IF(貼り付け用!S134="","",貼り付け用!S134)</f>
        <v/>
      </c>
      <c r="T134" s="135">
        <f>IF(貼り付け用!T134="","",貼り付け用!T134)</f>
        <v>15</v>
      </c>
      <c r="U134" s="192" t="str">
        <f>IFERROR(VLOOKUP(T134,コード表!$I:$K,2,FALSE),"")</f>
        <v>教育委員会事務局</v>
      </c>
      <c r="V134" s="192" t="str">
        <f>IFERROR(VLOOKUP(T134,コード表!$I:$K,3,FALSE),"")</f>
        <v>学校教育課</v>
      </c>
      <c r="W134" s="135">
        <f>IF(貼り付け用!W134="","",貼り付け用!W134)</f>
        <v>100</v>
      </c>
      <c r="X134" s="182" t="str">
        <f>IFERROR(VLOOKUP(AU134,目的別資産分類変換表!$B$3:$C$16,2,FALSE),"")</f>
        <v>教育</v>
      </c>
      <c r="Y134" s="136" t="str">
        <f>IF(貼り付け用!Y134="","",貼り付け用!Y134)</f>
        <v xml:space="preserve">行政財産 </v>
      </c>
      <c r="Z134" s="136" t="str">
        <f>IF(貼り付け用!Z134="","",貼り付け用!Z134)</f>
        <v>事業用資産/建物</v>
      </c>
      <c r="AA134" s="136" t="str">
        <f>IF(貼り付け用!AA134="","",貼り付け用!AA134)</f>
        <v>自己資産（リース資産外)</v>
      </c>
      <c r="AB134" s="136" t="str">
        <f>IF(貼り付け用!AB134="","",貼り付け用!AB134)</f>
        <v>売却不可</v>
      </c>
      <c r="AC134" s="135" t="str">
        <f>IF(貼り付け用!AC134="","",貼り付け用!AC134)</f>
        <v/>
      </c>
      <c r="AD134" s="137" t="str">
        <f>IF(貼り付け用!AD134="","",貼り付け用!AD134)</f>
        <v/>
      </c>
      <c r="AE134" s="209">
        <f>IF(貼り付け用!AE134="","",貼り付け用!AE134)</f>
        <v>19850228</v>
      </c>
      <c r="AF134" s="209">
        <f>IF(貼り付け用!AF134="","",貼り付け用!AF134)</f>
        <v>19850228</v>
      </c>
      <c r="AG134" s="138" t="str">
        <f>IF(貼り付け用!AG134="","",貼り付け用!AG134)</f>
        <v>不明</v>
      </c>
      <c r="AH134" s="205" t="str">
        <f>IF(貼り付け用!AH134="","",貼り付け用!AH134)</f>
        <v/>
      </c>
      <c r="AI134" s="139">
        <f>IF(貼り付け用!AI134="","",貼り付け用!AI134)</f>
        <v>25.92</v>
      </c>
      <c r="AJ134" s="136" t="str">
        <f>IF(貼り付け用!AJ134="","",貼り付け用!AJ134)</f>
        <v>㎡</v>
      </c>
      <c r="AK134" s="140">
        <f>IF(貼り付け用!AK134="","",貼り付け用!AK134)</f>
        <v>1</v>
      </c>
      <c r="AL134" s="136" t="str">
        <f>IF(貼り付け用!AL134="","",貼り付け用!AL134)</f>
        <v>倉庫・物置</v>
      </c>
      <c r="AM134" s="136" t="str">
        <f>IF(貼り付け用!AM134="","",貼り付け用!AM134)</f>
        <v>鉄筋コンクリート</v>
      </c>
      <c r="AN134" s="136" t="str">
        <f>IF(貼り付け用!AN134="","",貼り付け用!AN134)</f>
        <v>校舎</v>
      </c>
      <c r="AO134" s="136" t="str">
        <f>IF(貼り付け用!AO134="","",貼り付け用!AO134)</f>
        <v>鉄筋コンクリート造</v>
      </c>
      <c r="AP134" s="221">
        <f>IFERROR(INDEX(別紙７建物に係る構造・用途別単価!$C$5:$G$9,MATCH(貼り付け用!AN134,別紙７建物に係る構造・用途別単価!$B$5:$B$9,0),MATCH(貼り付け用!AO134,別紙７建物に係る構造・用途別単価!$C$4:$G$4,0)),"")</f>
        <v>135000</v>
      </c>
      <c r="AQ134" s="221">
        <f t="shared" si="2"/>
        <v>3499200</v>
      </c>
      <c r="AR134" s="183">
        <f t="shared" si="3"/>
        <v>3499200</v>
      </c>
      <c r="AS134" s="136" t="str">
        <f>IF(貼り付け用!AS134="","",貼り付け用!AS134)</f>
        <v>一般会計等</v>
      </c>
      <c r="AT134" s="136" t="str">
        <f>IF(貼り付け用!AT134="","",貼り付け用!AT134)</f>
        <v>一般会計</v>
      </c>
      <c r="AU134" s="136" t="str">
        <f>IF(貼り付け用!AU134="","",貼り付け用!AU134)</f>
        <v>教育費</v>
      </c>
      <c r="AV134" s="136" t="str">
        <f>IF(貼り付け用!AV134="","",貼り付け用!AV134)</f>
        <v>小学校費</v>
      </c>
      <c r="AW134" s="136" t="str">
        <f>IF(貼り付け用!AW134="","",貼り付け用!AW134)</f>
        <v>学校管理費</v>
      </c>
      <c r="AX134" s="216"/>
      <c r="AY134" s="216"/>
      <c r="AZ134" s="216"/>
      <c r="BA134" s="136" t="str">
        <f>IF(貼り付け用!BA134="","",貼り付け用!BA134)</f>
        <v/>
      </c>
      <c r="BB134" s="136" t="str">
        <f>IF(貼り付け用!BB134="","",貼り付け用!BB134)</f>
        <v/>
      </c>
      <c r="BC134" s="136" t="str">
        <f>IF(貼り付け用!BC134="","",貼り付け用!BC134)</f>
        <v>実施済</v>
      </c>
      <c r="BD134" s="136" t="str">
        <f>IF(貼り付け用!BD134="","",貼り付け用!BD134)</f>
        <v>実施済</v>
      </c>
      <c r="BE134" s="183">
        <f>SUMIFS(耐用年数表!$C:$C,耐用年数表!$A:$A,集計用!AL134,耐用年数表!$B:$B,集計用!AM134)</f>
        <v>38</v>
      </c>
    </row>
    <row r="135" spans="4:57" ht="24" customHeight="1">
      <c r="D135" s="194"/>
      <c r="E135" s="135"/>
      <c r="F135" s="136" t="str">
        <f>IF(貼り付け用!F135="","",貼り付け用!F135)</f>
        <v>壬生町立羽生田小学校</v>
      </c>
      <c r="G135" s="136" t="str">
        <f>IF(貼り付け用!G135="","",貼り付け用!G135)</f>
        <v>建物台帳</v>
      </c>
      <c r="H135" s="215" t="str">
        <f>IF(貼り付け用!H135="","",貼り付け用!H135)</f>
        <v>20002-5</v>
      </c>
      <c r="I135" s="215" t="str">
        <f>IF(貼り付け用!I135="","",貼り付け用!I135)</f>
        <v/>
      </c>
      <c r="J135" s="215" t="str">
        <f>IF(貼り付け用!J135="","",貼り付け用!J135)</f>
        <v>プール附属室</v>
      </c>
      <c r="K135" s="135" t="str">
        <f>IF(貼り付け用!K135="","",貼り付け用!K135)</f>
        <v>ﾌﾟｰﾙﾌｿﾞｸｼﾂ</v>
      </c>
      <c r="L135" s="144">
        <f>IF(貼り付け用!L135="","",貼り付け用!L135)</f>
        <v>21</v>
      </c>
      <c r="M135" s="192">
        <f>IFERROR(VLOOKUP(L135,コード表!$B:$G,2,FALSE),"")</f>
        <v>3210234</v>
      </c>
      <c r="N135" s="192" t="str">
        <f>IFERROR(VLOOKUP(L135,コード表!$B:$G,3,FALSE),"")</f>
        <v>下都賀郡壬生町</v>
      </c>
      <c r="O135" s="192" t="str">
        <f>IFERROR(VLOOKUP(L135,コード表!$B:$G,4,FALSE),"")</f>
        <v>ｼﾓﾂｶﾞｸﾞﾝﾐﾌﾞﾏﾁ</v>
      </c>
      <c r="P135" s="192" t="str">
        <f>IFERROR(VLOOKUP(L135,コード表!$B:$G,5,FALSE),"")</f>
        <v>羽生田</v>
      </c>
      <c r="Q135" s="182" t="str">
        <f>IFERROR(VLOOKUP(L135,コード表!$B:$G,6,FALSE),"")</f>
        <v>ﾊﾆｭｳﾀﾞ</v>
      </c>
      <c r="R135" s="135" t="str">
        <f>IF(貼り付け用!R135="","",貼り付け用!R135)</f>
        <v>新廊2142-1</v>
      </c>
      <c r="S135" s="135" t="str">
        <f>IF(貼り付け用!S135="","",貼り付け用!S135)</f>
        <v/>
      </c>
      <c r="T135" s="135">
        <f>IF(貼り付け用!T135="","",貼り付け用!T135)</f>
        <v>15</v>
      </c>
      <c r="U135" s="192" t="str">
        <f>IFERROR(VLOOKUP(T135,コード表!$I:$K,2,FALSE),"")</f>
        <v>教育委員会事務局</v>
      </c>
      <c r="V135" s="192" t="str">
        <f>IFERROR(VLOOKUP(T135,コード表!$I:$K,3,FALSE),"")</f>
        <v>学校教育課</v>
      </c>
      <c r="W135" s="135">
        <f>IF(貼り付け用!W135="","",貼り付け用!W135)</f>
        <v>100</v>
      </c>
      <c r="X135" s="182" t="str">
        <f>IFERROR(VLOOKUP(AU135,目的別資産分類変換表!$B$3:$C$16,2,FALSE),"")</f>
        <v>教育</v>
      </c>
      <c r="Y135" s="136" t="str">
        <f>IF(貼り付け用!Y135="","",貼り付け用!Y135)</f>
        <v xml:space="preserve">行政財産 </v>
      </c>
      <c r="Z135" s="136" t="str">
        <f>IF(貼り付け用!Z135="","",貼り付け用!Z135)</f>
        <v>事業用資産/建物</v>
      </c>
      <c r="AA135" s="136" t="str">
        <f>IF(貼り付け用!AA135="","",貼り付け用!AA135)</f>
        <v>自己資産（リース資産外)</v>
      </c>
      <c r="AB135" s="136" t="str">
        <f>IF(貼り付け用!AB135="","",貼り付け用!AB135)</f>
        <v>売却不可</v>
      </c>
      <c r="AC135" s="135" t="str">
        <f>IF(貼り付け用!AC135="","",貼り付け用!AC135)</f>
        <v/>
      </c>
      <c r="AD135" s="137" t="str">
        <f>IF(貼り付け用!AD135="","",貼り付け用!AD135)</f>
        <v/>
      </c>
      <c r="AE135" s="209">
        <f>IF(貼り付け用!AE135="","",貼り付け用!AE135)</f>
        <v>19920228</v>
      </c>
      <c r="AF135" s="209">
        <f>IF(貼り付け用!AF135="","",貼り付け用!AF135)</f>
        <v>19920228</v>
      </c>
      <c r="AG135" s="138" t="str">
        <f>IF(貼り付け用!AG135="","",貼り付け用!AG135)</f>
        <v>判明</v>
      </c>
      <c r="AH135" s="205">
        <f>IF(貼り付け用!AH135="","",貼り付け用!AH135)</f>
        <v>12960000</v>
      </c>
      <c r="AI135" s="139">
        <f>IF(貼り付け用!AI135="","",貼り付け用!AI135)</f>
        <v>72.8</v>
      </c>
      <c r="AJ135" s="136" t="str">
        <f>IF(貼り付け用!AJ135="","",貼り付け用!AJ135)</f>
        <v>㎡</v>
      </c>
      <c r="AK135" s="140">
        <f>IF(貼り付け用!AK135="","",貼り付け用!AK135)</f>
        <v>1</v>
      </c>
      <c r="AL135" s="136" t="str">
        <f>IF(貼り付け用!AL135="","",貼り付け用!AL135)</f>
        <v>ポンプ室</v>
      </c>
      <c r="AM135" s="136" t="str">
        <f>IF(貼り付け用!AM135="","",貼り付け用!AM135)</f>
        <v>コンクリートブロック</v>
      </c>
      <c r="AN135" s="136" t="str">
        <f>IF(貼り付け用!AN135="","",貼り付け用!AN135)</f>
        <v>校舎</v>
      </c>
      <c r="AO135" s="136" t="str">
        <f>IF(貼り付け用!AO135="","",貼り付け用!AO135)</f>
        <v>コンクリートブロック造</v>
      </c>
      <c r="AP135" s="221">
        <f>IFERROR(INDEX(別紙７建物に係る構造・用途別単価!$C$5:$G$9,MATCH(貼り付け用!AN135,別紙７建物に係る構造・用途別単価!$B$5:$B$9,0),MATCH(貼り付け用!AO135,別紙７建物に係る構造・用途別単価!$C$4:$G$4,0)),"")</f>
        <v>100000</v>
      </c>
      <c r="AQ135" s="221">
        <f t="shared" si="2"/>
        <v>7280000</v>
      </c>
      <c r="AR135" s="183">
        <f t="shared" si="3"/>
        <v>12960000</v>
      </c>
      <c r="AS135" s="136" t="str">
        <f>IF(貼り付け用!AS135="","",貼り付け用!AS135)</f>
        <v>一般会計等</v>
      </c>
      <c r="AT135" s="136" t="str">
        <f>IF(貼り付け用!AT135="","",貼り付け用!AT135)</f>
        <v>一般会計</v>
      </c>
      <c r="AU135" s="136" t="str">
        <f>IF(貼り付け用!AU135="","",貼り付け用!AU135)</f>
        <v>教育費</v>
      </c>
      <c r="AV135" s="136" t="str">
        <f>IF(貼り付け用!AV135="","",貼り付け用!AV135)</f>
        <v>小学校費</v>
      </c>
      <c r="AW135" s="136" t="str">
        <f>IF(貼り付け用!AW135="","",貼り付け用!AW135)</f>
        <v>学校管理費</v>
      </c>
      <c r="AX135" s="216"/>
      <c r="AY135" s="216"/>
      <c r="AZ135" s="216"/>
      <c r="BA135" s="136" t="str">
        <f>IF(貼り付け用!BA135="","",貼り付け用!BA135)</f>
        <v/>
      </c>
      <c r="BB135" s="136" t="str">
        <f>IF(貼り付け用!BB135="","",貼り付け用!BB135)</f>
        <v/>
      </c>
      <c r="BC135" s="136" t="str">
        <f>IF(貼り付け用!BC135="","",貼り付け用!BC135)</f>
        <v>実施済</v>
      </c>
      <c r="BD135" s="136" t="str">
        <f>IF(貼り付け用!BD135="","",貼り付け用!BD135)</f>
        <v>実施済</v>
      </c>
      <c r="BE135" s="183">
        <f>SUMIFS(耐用年数表!$C:$C,耐用年数表!$A:$A,集計用!AL135,耐用年数表!$B:$B,集計用!AM135)</f>
        <v>34</v>
      </c>
    </row>
    <row r="136" spans="4:57" ht="24" customHeight="1">
      <c r="D136" s="194"/>
      <c r="E136" s="135"/>
      <c r="F136" s="136" t="str">
        <f>IF(貼り付け用!F136="","",貼り付け用!F136)</f>
        <v>壬生町立羽生田小学校</v>
      </c>
      <c r="G136" s="136" t="str">
        <f>IF(貼り付け用!G136="","",貼り付け用!G136)</f>
        <v>建物台帳</v>
      </c>
      <c r="H136" s="215" t="str">
        <f>IF(貼り付け用!H136="","",貼り付け用!H136)</f>
        <v>20002-6</v>
      </c>
      <c r="I136" s="215" t="str">
        <f>IF(貼り付け用!I136="","",貼り付け用!I136)</f>
        <v/>
      </c>
      <c r="J136" s="215" t="str">
        <f>IF(貼り付け用!J136="","",貼り付け用!J136)</f>
        <v>倉庫</v>
      </c>
      <c r="K136" s="135" t="str">
        <f>IF(貼り付け用!K136="","",貼り付け用!K136)</f>
        <v>ｿｳｺ</v>
      </c>
      <c r="L136" s="144">
        <f>IF(貼り付け用!L136="","",貼り付け用!L136)</f>
        <v>21</v>
      </c>
      <c r="M136" s="192">
        <f>IFERROR(VLOOKUP(L136,コード表!$B:$G,2,FALSE),"")</f>
        <v>3210234</v>
      </c>
      <c r="N136" s="192" t="str">
        <f>IFERROR(VLOOKUP(L136,コード表!$B:$G,3,FALSE),"")</f>
        <v>下都賀郡壬生町</v>
      </c>
      <c r="O136" s="192" t="str">
        <f>IFERROR(VLOOKUP(L136,コード表!$B:$G,4,FALSE),"")</f>
        <v>ｼﾓﾂｶﾞｸﾞﾝﾐﾌﾞﾏﾁ</v>
      </c>
      <c r="P136" s="192" t="str">
        <f>IFERROR(VLOOKUP(L136,コード表!$B:$G,5,FALSE),"")</f>
        <v>羽生田</v>
      </c>
      <c r="Q136" s="182" t="str">
        <f>IFERROR(VLOOKUP(L136,コード表!$B:$G,6,FALSE),"")</f>
        <v>ﾊﾆｭｳﾀﾞ</v>
      </c>
      <c r="R136" s="135" t="str">
        <f>IF(貼り付け用!R136="","",貼り付け用!R136)</f>
        <v>新廊2142-1</v>
      </c>
      <c r="S136" s="135" t="str">
        <f>IF(貼り付け用!S136="","",貼り付け用!S136)</f>
        <v/>
      </c>
      <c r="T136" s="135">
        <f>IF(貼り付け用!T136="","",貼り付け用!T136)</f>
        <v>15</v>
      </c>
      <c r="U136" s="192" t="str">
        <f>IFERROR(VLOOKUP(T136,コード表!$I:$K,2,FALSE),"")</f>
        <v>教育委員会事務局</v>
      </c>
      <c r="V136" s="192" t="str">
        <f>IFERROR(VLOOKUP(T136,コード表!$I:$K,3,FALSE),"")</f>
        <v>学校教育課</v>
      </c>
      <c r="W136" s="135">
        <f>IF(貼り付け用!W136="","",貼り付け用!W136)</f>
        <v>100</v>
      </c>
      <c r="X136" s="182" t="str">
        <f>IFERROR(VLOOKUP(AU136,目的別資産分類変換表!$B$3:$C$16,2,FALSE),"")</f>
        <v>教育</v>
      </c>
      <c r="Y136" s="136" t="str">
        <f>IF(貼り付け用!Y136="","",貼り付け用!Y136)</f>
        <v xml:space="preserve">行政財産 </v>
      </c>
      <c r="Z136" s="136" t="str">
        <f>IF(貼り付け用!Z136="","",貼り付け用!Z136)</f>
        <v>事業用資産/建物</v>
      </c>
      <c r="AA136" s="136" t="str">
        <f>IF(貼り付け用!AA136="","",貼り付け用!AA136)</f>
        <v>自己資産（リース資産外)</v>
      </c>
      <c r="AB136" s="136" t="str">
        <f>IF(貼り付け用!AB136="","",貼り付け用!AB136)</f>
        <v>売却不可</v>
      </c>
      <c r="AC136" s="135" t="str">
        <f>IF(貼り付け用!AC136="","",貼り付け用!AC136)</f>
        <v/>
      </c>
      <c r="AD136" s="137" t="str">
        <f>IF(貼り付け用!AD136="","",貼り付け用!AD136)</f>
        <v/>
      </c>
      <c r="AE136" s="209">
        <f>IF(貼り付け用!AE136="","",貼り付け用!AE136)</f>
        <v>19951130</v>
      </c>
      <c r="AF136" s="209">
        <f>IF(貼り付け用!AF136="","",貼り付け用!AF136)</f>
        <v>19951130</v>
      </c>
      <c r="AG136" s="138" t="str">
        <f>IF(貼り付け用!AG136="","",貼り付け用!AG136)</f>
        <v>判明</v>
      </c>
      <c r="AH136" s="205">
        <f>IF(貼り付け用!AH136="","",貼り付け用!AH136)</f>
        <v>4515000</v>
      </c>
      <c r="AI136" s="139">
        <f>IF(貼り付け用!AI136="","",貼り付け用!AI136)</f>
        <v>26.28</v>
      </c>
      <c r="AJ136" s="136" t="str">
        <f>IF(貼り付け用!AJ136="","",貼り付け用!AJ136)</f>
        <v>㎡</v>
      </c>
      <c r="AK136" s="140">
        <f>IF(貼り付け用!AK136="","",貼り付け用!AK136)</f>
        <v>1</v>
      </c>
      <c r="AL136" s="136" t="str">
        <f>IF(貼り付け用!AL136="","",貼り付け用!AL136)</f>
        <v>倉庫・物置</v>
      </c>
      <c r="AM136" s="136" t="str">
        <f>IF(貼り付け用!AM136="","",貼り付け用!AM136)</f>
        <v>鉄骨造</v>
      </c>
      <c r="AN136" s="136" t="str">
        <f>IF(貼り付け用!AN136="","",貼り付け用!AN136)</f>
        <v>校舎</v>
      </c>
      <c r="AO136" s="136" t="str">
        <f>IF(貼り付け用!AO136="","",貼り付け用!AO136)</f>
        <v>鉄骨造</v>
      </c>
      <c r="AP136" s="221">
        <f>IFERROR(INDEX(別紙７建物に係る構造・用途別単価!$C$5:$G$9,MATCH(貼り付け用!AN136,別紙７建物に係る構造・用途別単価!$B$5:$B$9,0),MATCH(貼り付け用!AO136,別紙７建物に係る構造・用途別単価!$C$4:$G$4,0)),"")</f>
        <v>80000</v>
      </c>
      <c r="AQ136" s="221">
        <f t="shared" si="2"/>
        <v>2102400</v>
      </c>
      <c r="AR136" s="183">
        <f t="shared" si="3"/>
        <v>4515000</v>
      </c>
      <c r="AS136" s="136" t="str">
        <f>IF(貼り付け用!AS136="","",貼り付け用!AS136)</f>
        <v>一般会計等</v>
      </c>
      <c r="AT136" s="136" t="str">
        <f>IF(貼り付け用!AT136="","",貼り付け用!AT136)</f>
        <v>一般会計</v>
      </c>
      <c r="AU136" s="136" t="str">
        <f>IF(貼り付け用!AU136="","",貼り付け用!AU136)</f>
        <v>教育費</v>
      </c>
      <c r="AV136" s="136" t="str">
        <f>IF(貼り付け用!AV136="","",貼り付け用!AV136)</f>
        <v>小学校費</v>
      </c>
      <c r="AW136" s="136" t="str">
        <f>IF(貼り付け用!AW136="","",貼り付け用!AW136)</f>
        <v>学校管理費</v>
      </c>
      <c r="AX136" s="216"/>
      <c r="AY136" s="216"/>
      <c r="AZ136" s="216"/>
      <c r="BA136" s="136" t="str">
        <f>IF(貼り付け用!BA136="","",貼り付け用!BA136)</f>
        <v/>
      </c>
      <c r="BB136" s="136" t="str">
        <f>IF(貼り付け用!BB136="","",貼り付け用!BB136)</f>
        <v/>
      </c>
      <c r="BC136" s="136" t="str">
        <f>IF(貼り付け用!BC136="","",貼り付け用!BC136)</f>
        <v>実施済</v>
      </c>
      <c r="BD136" s="136" t="str">
        <f>IF(貼り付け用!BD136="","",貼り付け用!BD136)</f>
        <v>実施済</v>
      </c>
      <c r="BE136" s="183">
        <f>SUMIFS(耐用年数表!$C:$C,耐用年数表!$A:$A,集計用!AL136,耐用年数表!$B:$B,集計用!AM136)</f>
        <v>31</v>
      </c>
    </row>
    <row r="137" spans="4:57" ht="24" hidden="1" customHeight="1">
      <c r="D137" s="194"/>
      <c r="E137" s="135"/>
      <c r="F137" s="136" t="str">
        <f>IF(貼り付け用!F137="","",貼り付け用!F137)</f>
        <v>壬生町立羽生田小学校</v>
      </c>
      <c r="G137" s="136" t="str">
        <f>IF(貼り付け用!G137="","",貼り付け用!G137)</f>
        <v>建物台帳</v>
      </c>
      <c r="H137" s="215" t="str">
        <f>IF(貼り付け用!H137="","",貼り付け用!H137)</f>
        <v>20002-7</v>
      </c>
      <c r="I137" s="215" t="str">
        <f>IF(貼り付け用!I137="","",貼り付け用!I137)</f>
        <v/>
      </c>
      <c r="J137" s="215" t="str">
        <f>IF(貼り付け用!J137="","",貼り付け用!J137)</f>
        <v>屋外トイレ</v>
      </c>
      <c r="K137" s="135" t="str">
        <f>IF(貼り付け用!K137="","",貼り付け用!K137)</f>
        <v>ｵｸｶﾞｲﾄｲﾚ</v>
      </c>
      <c r="L137" s="144">
        <f>IF(貼り付け用!L137="","",貼り付け用!L137)</f>
        <v>21</v>
      </c>
      <c r="M137" s="192">
        <f>IFERROR(VLOOKUP(L137,コード表!$B:$G,2,FALSE),"")</f>
        <v>3210234</v>
      </c>
      <c r="N137" s="192" t="str">
        <f>IFERROR(VLOOKUP(L137,コード表!$B:$G,3,FALSE),"")</f>
        <v>下都賀郡壬生町</v>
      </c>
      <c r="O137" s="192" t="str">
        <f>IFERROR(VLOOKUP(L137,コード表!$B:$G,4,FALSE),"")</f>
        <v>ｼﾓﾂｶﾞｸﾞﾝﾐﾌﾞﾏﾁ</v>
      </c>
      <c r="P137" s="192" t="str">
        <f>IFERROR(VLOOKUP(L137,コード表!$B:$G,5,FALSE),"")</f>
        <v>羽生田</v>
      </c>
      <c r="Q137" s="182" t="str">
        <f>IFERROR(VLOOKUP(L137,コード表!$B:$G,6,FALSE),"")</f>
        <v>ﾊﾆｭｳﾀﾞ</v>
      </c>
      <c r="R137" s="135" t="str">
        <f>IF(貼り付け用!R137="","",貼り付け用!R137)</f>
        <v>新廊2142-1</v>
      </c>
      <c r="S137" s="135" t="str">
        <f>IF(貼り付け用!S137="","",貼り付け用!S137)</f>
        <v/>
      </c>
      <c r="T137" s="135">
        <f>IF(貼り付け用!T137="","",貼り付け用!T137)</f>
        <v>15</v>
      </c>
      <c r="U137" s="192" t="str">
        <f>IFERROR(VLOOKUP(T137,コード表!$I:$K,2,FALSE),"")</f>
        <v>教育委員会事務局</v>
      </c>
      <c r="V137" s="192" t="str">
        <f>IFERROR(VLOOKUP(T137,コード表!$I:$K,3,FALSE),"")</f>
        <v>学校教育課</v>
      </c>
      <c r="W137" s="135">
        <f>IF(貼り付け用!W137="","",貼り付け用!W137)</f>
        <v>100</v>
      </c>
      <c r="X137" s="182" t="str">
        <f>IFERROR(VLOOKUP(AU137,目的別資産分類変換表!$B$3:$C$16,2,FALSE),"")</f>
        <v>教育</v>
      </c>
      <c r="Y137" s="136" t="str">
        <f>IF(貼り付け用!Y137="","",貼り付け用!Y137)</f>
        <v xml:space="preserve">行政財産 </v>
      </c>
      <c r="Z137" s="136" t="str">
        <f>IF(貼り付け用!Z137="","",貼り付け用!Z137)</f>
        <v>事業用資産/建物</v>
      </c>
      <c r="AA137" s="136" t="str">
        <f>IF(貼り付け用!AA137="","",貼り付け用!AA137)</f>
        <v>自己資産（リース資産外)</v>
      </c>
      <c r="AB137" s="136" t="str">
        <f>IF(貼り付け用!AB137="","",貼り付け用!AB137)</f>
        <v>売却不可</v>
      </c>
      <c r="AC137" s="135" t="str">
        <f>IF(貼り付け用!AC137="","",貼り付け用!AC137)</f>
        <v/>
      </c>
      <c r="AD137" s="137" t="str">
        <f>IF(貼り付け用!AD137="","",貼り付け用!AD137)</f>
        <v/>
      </c>
      <c r="AE137" s="209">
        <f>IF(貼り付け用!AE137="","",貼り付け用!AE137)</f>
        <v>20000331</v>
      </c>
      <c r="AF137" s="209">
        <f>IF(貼り付け用!AF137="","",貼り付け用!AF137)</f>
        <v>20000331</v>
      </c>
      <c r="AG137" s="138" t="str">
        <f>IF(貼り付け用!AG137="","",貼り付け用!AG137)</f>
        <v>判明</v>
      </c>
      <c r="AH137" s="205">
        <f>IF(貼り付け用!AH137="","",貼り付け用!AH137)</f>
        <v>7450000</v>
      </c>
      <c r="AI137" s="139">
        <f>IF(貼り付け用!AI137="","",貼り付け用!AI137)</f>
        <v>10</v>
      </c>
      <c r="AJ137" s="136" t="str">
        <f>IF(貼り付け用!AJ137="","",貼り付け用!AJ137)</f>
        <v>㎡</v>
      </c>
      <c r="AK137" s="140">
        <f>IF(貼り付け用!AK137="","",貼り付け用!AK137)</f>
        <v>1</v>
      </c>
      <c r="AL137" s="136" t="str">
        <f>IF(貼り付け用!AL137="","",貼り付け用!AL137)</f>
        <v>便所</v>
      </c>
      <c r="AM137" s="136" t="str">
        <f>IF(貼り付け用!AM137="","",貼り付け用!AM137)</f>
        <v>鉄筋コンクリート</v>
      </c>
      <c r="AN137" s="136" t="str">
        <f>IF(貼り付け用!AN137="","",貼り付け用!AN137)</f>
        <v>校舎</v>
      </c>
      <c r="AO137" s="136" t="str">
        <f>IF(貼り付け用!AO137="","",貼り付け用!AO137)</f>
        <v>鉄筋コンクリート造</v>
      </c>
      <c r="AP137" s="221">
        <f>IFERROR(INDEX(別紙７建物に係る構造・用途別単価!$C$5:$G$9,MATCH(貼り付け用!AN137,別紙７建物に係る構造・用途別単価!$B$5:$B$9,0),MATCH(貼り付け用!AO137,別紙７建物に係る構造・用途別単価!$C$4:$G$4,0)),"")</f>
        <v>135000</v>
      </c>
      <c r="AQ137" s="221">
        <f t="shared" si="2"/>
        <v>1350000</v>
      </c>
      <c r="AR137" s="183">
        <f t="shared" si="3"/>
        <v>7450000</v>
      </c>
      <c r="AS137" s="136" t="str">
        <f>IF(貼り付け用!AS137="","",貼り付け用!AS137)</f>
        <v>一般会計等</v>
      </c>
      <c r="AT137" s="136" t="str">
        <f>IF(貼り付け用!AT137="","",貼り付け用!AT137)</f>
        <v>一般会計</v>
      </c>
      <c r="AU137" s="136" t="str">
        <f>IF(貼り付け用!AU137="","",貼り付け用!AU137)</f>
        <v>教育費</v>
      </c>
      <c r="AV137" s="136" t="str">
        <f>IF(貼り付け用!AV137="","",貼り付け用!AV137)</f>
        <v>小学校費</v>
      </c>
      <c r="AW137" s="136" t="str">
        <f>IF(貼り付け用!AW137="","",貼り付け用!AW137)</f>
        <v>学校管理費</v>
      </c>
      <c r="AX137" s="216"/>
      <c r="AY137" s="216"/>
      <c r="AZ137" s="216"/>
      <c r="BA137" s="136" t="str">
        <f>IF(貼り付け用!BA137="","",貼り付け用!BA137)</f>
        <v/>
      </c>
      <c r="BB137" s="136" t="str">
        <f>IF(貼り付け用!BB137="","",貼り付け用!BB137)</f>
        <v/>
      </c>
      <c r="BC137" s="136" t="str">
        <f>IF(貼り付け用!BC137="","",貼り付け用!BC137)</f>
        <v>実施済</v>
      </c>
      <c r="BD137" s="136" t="str">
        <f>IF(貼り付け用!BD137="","",貼り付け用!BD137)</f>
        <v>実施済</v>
      </c>
      <c r="BE137" s="183">
        <f>SUMIFS(耐用年数表!$C:$C,耐用年数表!$A:$A,集計用!AL137,耐用年数表!$B:$B,集計用!AM137)</f>
        <v>38</v>
      </c>
    </row>
    <row r="138" spans="4:57" ht="24" customHeight="1">
      <c r="D138" s="194"/>
      <c r="E138" s="135"/>
      <c r="F138" s="136" t="str">
        <f>IF(貼り付け用!F138="","",貼り付け用!F138)</f>
        <v>壬生町立藤井小学校</v>
      </c>
      <c r="G138" s="136" t="str">
        <f>IF(貼り付け用!G138="","",貼り付け用!G138)</f>
        <v>建物台帳</v>
      </c>
      <c r="H138" s="215" t="str">
        <f>IF(貼り付け用!H138="","",貼り付け用!H138)</f>
        <v>20003-1</v>
      </c>
      <c r="I138" s="215" t="str">
        <f>IF(貼り付け用!I138="","",貼り付け用!I138)</f>
        <v/>
      </c>
      <c r="J138" s="215" t="str">
        <f>IF(貼り付け用!J138="","",貼り付け用!J138)</f>
        <v>校舎棟</v>
      </c>
      <c r="K138" s="135" t="str">
        <f>IF(貼り付け用!K138="","",貼り付け用!K138)</f>
        <v>ｺｳｼｬﾄｳ</v>
      </c>
      <c r="L138" s="144">
        <f>IF(貼り付け用!L138="","",貼り付け用!L138)</f>
        <v>23</v>
      </c>
      <c r="M138" s="192">
        <f>IFERROR(VLOOKUP(L138,コード表!$B:$G,2,FALSE),"")</f>
        <v>3210221</v>
      </c>
      <c r="N138" s="192" t="str">
        <f>IFERROR(VLOOKUP(L138,コード表!$B:$G,3,FALSE),"")</f>
        <v>下都賀郡壬生町</v>
      </c>
      <c r="O138" s="192" t="str">
        <f>IFERROR(VLOOKUP(L138,コード表!$B:$G,4,FALSE),"")</f>
        <v>ｼﾓﾂｶﾞｸﾞﾝﾐﾌﾞﾏﾁ</v>
      </c>
      <c r="P138" s="192" t="str">
        <f>IFERROR(VLOOKUP(L138,コード表!$B:$G,5,FALSE),"")</f>
        <v>藤井</v>
      </c>
      <c r="Q138" s="182" t="str">
        <f>IFERROR(VLOOKUP(L138,コード表!$B:$G,6,FALSE),"")</f>
        <v>ﾌｼﾞｲ</v>
      </c>
      <c r="R138" s="135" t="str">
        <f>IF(貼り付け用!R138="","",貼り付け用!R138)</f>
        <v>宿坪1267-1</v>
      </c>
      <c r="S138" s="135" t="str">
        <f>IF(貼り付け用!S138="","",貼り付け用!S138)</f>
        <v/>
      </c>
      <c r="T138" s="135">
        <f>IF(貼り付け用!T138="","",貼り付け用!T138)</f>
        <v>15</v>
      </c>
      <c r="U138" s="192" t="str">
        <f>IFERROR(VLOOKUP(T138,コード表!$I:$K,2,FALSE),"")</f>
        <v>教育委員会事務局</v>
      </c>
      <c r="V138" s="192" t="str">
        <f>IFERROR(VLOOKUP(T138,コード表!$I:$K,3,FALSE),"")</f>
        <v>学校教育課</v>
      </c>
      <c r="W138" s="135">
        <f>IF(貼り付け用!W138="","",貼り付け用!W138)</f>
        <v>100</v>
      </c>
      <c r="X138" s="182" t="str">
        <f>IFERROR(VLOOKUP(AU138,目的別資産分類変換表!$B$3:$C$16,2,FALSE),"")</f>
        <v>教育</v>
      </c>
      <c r="Y138" s="136" t="str">
        <f>IF(貼り付け用!Y138="","",貼り付け用!Y138)</f>
        <v xml:space="preserve">行政財産 </v>
      </c>
      <c r="Z138" s="136" t="str">
        <f>IF(貼り付け用!Z138="","",貼り付け用!Z138)</f>
        <v>事業用資産/建物</v>
      </c>
      <c r="AA138" s="136" t="str">
        <f>IF(貼り付け用!AA138="","",貼り付け用!AA138)</f>
        <v>自己資産（リース資産外)</v>
      </c>
      <c r="AB138" s="136" t="str">
        <f>IF(貼り付け用!AB138="","",貼り付け用!AB138)</f>
        <v>売却不可</v>
      </c>
      <c r="AC138" s="135" t="str">
        <f>IF(貼り付け用!AC138="","",貼り付け用!AC138)</f>
        <v/>
      </c>
      <c r="AD138" s="137" t="str">
        <f>IF(貼り付け用!AD138="","",貼り付け用!AD138)</f>
        <v/>
      </c>
      <c r="AE138" s="209">
        <f>IF(貼り付け用!AE138="","",貼り付け用!AE138)</f>
        <v>19850331</v>
      </c>
      <c r="AF138" s="209">
        <f>IF(貼り付け用!AF138="","",貼り付け用!AF138)</f>
        <v>19850331</v>
      </c>
      <c r="AG138" s="138" t="str">
        <f>IF(貼り付け用!AG138="","",貼り付け用!AG138)</f>
        <v>不明</v>
      </c>
      <c r="AH138" s="205" t="str">
        <f>IF(貼り付け用!AH138="","",貼り付け用!AH138)</f>
        <v/>
      </c>
      <c r="AI138" s="139">
        <f>IF(貼り付け用!AI138="","",貼り付け用!AI138)</f>
        <v>2098</v>
      </c>
      <c r="AJ138" s="136" t="str">
        <f>IF(貼り付け用!AJ138="","",貼り付け用!AJ138)</f>
        <v>㎡</v>
      </c>
      <c r="AK138" s="140">
        <f>IF(貼り付け用!AK138="","",貼り付け用!AK138)</f>
        <v>3</v>
      </c>
      <c r="AL138" s="136" t="str">
        <f>IF(貼り付け用!AL138="","",貼り付け用!AL138)</f>
        <v>校舎・園舎</v>
      </c>
      <c r="AM138" s="136" t="str">
        <f>IF(貼り付け用!AM138="","",貼り付け用!AM138)</f>
        <v>鉄筋コンクリート</v>
      </c>
      <c r="AN138" s="136" t="str">
        <f>IF(貼り付け用!AN138="","",貼り付け用!AN138)</f>
        <v>校舎</v>
      </c>
      <c r="AO138" s="136" t="str">
        <f>IF(貼り付け用!AO138="","",貼り付け用!AO138)</f>
        <v>鉄筋コンクリート造</v>
      </c>
      <c r="AP138" s="221">
        <f>IFERROR(INDEX(別紙７建物に係る構造・用途別単価!$C$5:$G$9,MATCH(貼り付け用!AN138,別紙７建物に係る構造・用途別単価!$B$5:$B$9,0),MATCH(貼り付け用!AO138,別紙７建物に係る構造・用途別単価!$C$4:$G$4,0)),"")</f>
        <v>135000</v>
      </c>
      <c r="AQ138" s="221">
        <f t="shared" ref="AQ138:AQ201" si="4">IFERROR(AI138*AP138,"")</f>
        <v>283230000</v>
      </c>
      <c r="AR138" s="183">
        <f t="shared" ref="AR138:AR201" si="5">IFERROR(IF(AND(AH138,AQ138)="","",IF(AE138&lt;19850401,AQ138,IF(AG138="判明",AH138,AQ138))),"")</f>
        <v>283230000</v>
      </c>
      <c r="AS138" s="136" t="str">
        <f>IF(貼り付け用!AS138="","",貼り付け用!AS138)</f>
        <v>一般会計等</v>
      </c>
      <c r="AT138" s="136" t="str">
        <f>IF(貼り付け用!AT138="","",貼り付け用!AT138)</f>
        <v>一般会計</v>
      </c>
      <c r="AU138" s="136" t="str">
        <f>IF(貼り付け用!AU138="","",貼り付け用!AU138)</f>
        <v>教育費</v>
      </c>
      <c r="AV138" s="136" t="str">
        <f>IF(貼り付け用!AV138="","",貼り付け用!AV138)</f>
        <v>小学校費</v>
      </c>
      <c r="AW138" s="136" t="str">
        <f>IF(貼り付け用!AW138="","",貼り付け用!AW138)</f>
        <v>学校管理費</v>
      </c>
      <c r="AX138" s="216"/>
      <c r="AY138" s="216"/>
      <c r="AZ138" s="216"/>
      <c r="BA138" s="136" t="str">
        <f>IF(貼り付け用!BA138="","",貼り付け用!BA138)</f>
        <v/>
      </c>
      <c r="BB138" s="136" t="str">
        <f>IF(貼り付け用!BB138="","",貼り付け用!BB138)</f>
        <v/>
      </c>
      <c r="BC138" s="136" t="str">
        <f>IF(貼り付け用!BC138="","",貼り付け用!BC138)</f>
        <v>実施済</v>
      </c>
      <c r="BD138" s="136" t="str">
        <f>IF(貼り付け用!BD138="","",貼り付け用!BD138)</f>
        <v>実施済</v>
      </c>
      <c r="BE138" s="183">
        <f>SUMIFS(耐用年数表!$C:$C,耐用年数表!$A:$A,集計用!AL138,耐用年数表!$B:$B,集計用!AM138)</f>
        <v>47</v>
      </c>
    </row>
    <row r="139" spans="4:57" ht="24" customHeight="1">
      <c r="D139" s="194"/>
      <c r="E139" s="135"/>
      <c r="F139" s="136" t="str">
        <f>IF(貼り付け用!F139="","",貼り付け用!F139)</f>
        <v>壬生町立藤井小学校</v>
      </c>
      <c r="G139" s="136" t="str">
        <f>IF(貼り付け用!G139="","",貼り付け用!G139)</f>
        <v>建物台帳</v>
      </c>
      <c r="H139" s="215" t="str">
        <f>IF(貼り付け用!H139="","",貼り付け用!H139)</f>
        <v>20003-2</v>
      </c>
      <c r="I139" s="215" t="str">
        <f>IF(貼り付け用!I139="","",貼り付け用!I139)</f>
        <v/>
      </c>
      <c r="J139" s="215" t="str">
        <f>IF(貼り付け用!J139="","",貼り付け用!J139)</f>
        <v>給食棟</v>
      </c>
      <c r="K139" s="135" t="str">
        <f>IF(貼り付け用!K139="","",貼り付け用!K139)</f>
        <v>ｷｭｳｼｮｸﾄｳ</v>
      </c>
      <c r="L139" s="144">
        <f>IF(貼り付け用!L139="","",貼り付け用!L139)</f>
        <v>23</v>
      </c>
      <c r="M139" s="192">
        <f>IFERROR(VLOOKUP(L139,コード表!$B:$G,2,FALSE),"")</f>
        <v>3210221</v>
      </c>
      <c r="N139" s="192" t="str">
        <f>IFERROR(VLOOKUP(L139,コード表!$B:$G,3,FALSE),"")</f>
        <v>下都賀郡壬生町</v>
      </c>
      <c r="O139" s="192" t="str">
        <f>IFERROR(VLOOKUP(L139,コード表!$B:$G,4,FALSE),"")</f>
        <v>ｼﾓﾂｶﾞｸﾞﾝﾐﾌﾞﾏﾁ</v>
      </c>
      <c r="P139" s="192" t="str">
        <f>IFERROR(VLOOKUP(L139,コード表!$B:$G,5,FALSE),"")</f>
        <v>藤井</v>
      </c>
      <c r="Q139" s="182" t="str">
        <f>IFERROR(VLOOKUP(L139,コード表!$B:$G,6,FALSE),"")</f>
        <v>ﾌｼﾞｲ</v>
      </c>
      <c r="R139" s="135" t="str">
        <f>IF(貼り付け用!R139="","",貼り付け用!R139)</f>
        <v>宿坪1267-1</v>
      </c>
      <c r="S139" s="135" t="str">
        <f>IF(貼り付け用!S139="","",貼り付け用!S139)</f>
        <v/>
      </c>
      <c r="T139" s="135">
        <f>IF(貼り付け用!T139="","",貼り付け用!T139)</f>
        <v>15</v>
      </c>
      <c r="U139" s="192" t="str">
        <f>IFERROR(VLOOKUP(T139,コード表!$I:$K,2,FALSE),"")</f>
        <v>教育委員会事務局</v>
      </c>
      <c r="V139" s="192" t="str">
        <f>IFERROR(VLOOKUP(T139,コード表!$I:$K,3,FALSE),"")</f>
        <v>学校教育課</v>
      </c>
      <c r="W139" s="135">
        <f>IF(貼り付け用!W139="","",貼り付け用!W139)</f>
        <v>100</v>
      </c>
      <c r="X139" s="182" t="str">
        <f>IFERROR(VLOOKUP(AU139,目的別資産分類変換表!$B$3:$C$16,2,FALSE),"")</f>
        <v>教育</v>
      </c>
      <c r="Y139" s="136" t="str">
        <f>IF(貼り付け用!Y139="","",貼り付け用!Y139)</f>
        <v xml:space="preserve">行政財産 </v>
      </c>
      <c r="Z139" s="136" t="str">
        <f>IF(貼り付け用!Z139="","",貼り付け用!Z139)</f>
        <v>事業用資産/建物</v>
      </c>
      <c r="AA139" s="136" t="str">
        <f>IF(貼り付け用!AA139="","",貼り付け用!AA139)</f>
        <v>自己資産（リース資産外)</v>
      </c>
      <c r="AB139" s="136" t="str">
        <f>IF(貼り付け用!AB139="","",貼り付け用!AB139)</f>
        <v>売却不可</v>
      </c>
      <c r="AC139" s="135" t="str">
        <f>IF(貼り付け用!AC139="","",貼り付け用!AC139)</f>
        <v/>
      </c>
      <c r="AD139" s="137" t="str">
        <f>IF(貼り付け用!AD139="","",貼り付け用!AD139)</f>
        <v/>
      </c>
      <c r="AE139" s="209">
        <f>IF(貼り付け用!AE139="","",貼り付け用!AE139)</f>
        <v>19850331</v>
      </c>
      <c r="AF139" s="209">
        <f>IF(貼り付け用!AF139="","",貼り付け用!AF139)</f>
        <v>19850331</v>
      </c>
      <c r="AG139" s="138" t="str">
        <f>IF(貼り付け用!AG139="","",貼り付け用!AG139)</f>
        <v>不明</v>
      </c>
      <c r="AH139" s="205" t="str">
        <f>IF(貼り付け用!AH139="","",貼り付け用!AH139)</f>
        <v/>
      </c>
      <c r="AI139" s="139">
        <f>IF(貼り付け用!AI139="","",貼り付け用!AI139)</f>
        <v>282</v>
      </c>
      <c r="AJ139" s="136" t="str">
        <f>IF(貼り付け用!AJ139="","",貼り付け用!AJ139)</f>
        <v>㎡</v>
      </c>
      <c r="AK139" s="140">
        <f>IF(貼り付け用!AK139="","",貼り付け用!AK139)</f>
        <v>1</v>
      </c>
      <c r="AL139" s="136" t="str">
        <f>IF(貼り付け用!AL139="","",貼り付け用!AL139)</f>
        <v>給食室</v>
      </c>
      <c r="AM139" s="136" t="str">
        <f>IF(貼り付け用!AM139="","",貼り付け用!AM139)</f>
        <v>鉄筋コンクリート</v>
      </c>
      <c r="AN139" s="136" t="str">
        <f>IF(貼り付け用!AN139="","",貼り付け用!AN139)</f>
        <v>校舎</v>
      </c>
      <c r="AO139" s="136" t="str">
        <f>IF(貼り付け用!AO139="","",貼り付け用!AO139)</f>
        <v>鉄筋コンクリート造</v>
      </c>
      <c r="AP139" s="221">
        <f>IFERROR(INDEX(別紙７建物に係る構造・用途別単価!$C$5:$G$9,MATCH(貼り付け用!AN139,別紙７建物に係る構造・用途別単価!$B$5:$B$9,0),MATCH(貼り付け用!AO139,別紙７建物に係る構造・用途別単価!$C$4:$G$4,0)),"")</f>
        <v>135000</v>
      </c>
      <c r="AQ139" s="221">
        <f t="shared" si="4"/>
        <v>38070000</v>
      </c>
      <c r="AR139" s="183">
        <f t="shared" si="5"/>
        <v>38070000</v>
      </c>
      <c r="AS139" s="136" t="str">
        <f>IF(貼り付け用!AS139="","",貼り付け用!AS139)</f>
        <v>一般会計等</v>
      </c>
      <c r="AT139" s="136" t="str">
        <f>IF(貼り付け用!AT139="","",貼り付け用!AT139)</f>
        <v>一般会計</v>
      </c>
      <c r="AU139" s="136" t="str">
        <f>IF(貼り付け用!AU139="","",貼り付け用!AU139)</f>
        <v>教育費</v>
      </c>
      <c r="AV139" s="136" t="str">
        <f>IF(貼り付け用!AV139="","",貼り付け用!AV139)</f>
        <v>小学校費</v>
      </c>
      <c r="AW139" s="136" t="str">
        <f>IF(貼り付け用!AW139="","",貼り付け用!AW139)</f>
        <v>学校管理費</v>
      </c>
      <c r="AX139" s="216"/>
      <c r="AY139" s="216"/>
      <c r="AZ139" s="216"/>
      <c r="BA139" s="136" t="str">
        <f>IF(貼り付け用!BA139="","",貼り付け用!BA139)</f>
        <v/>
      </c>
      <c r="BB139" s="136" t="str">
        <f>IF(貼り付け用!BB139="","",貼り付け用!BB139)</f>
        <v/>
      </c>
      <c r="BC139" s="136" t="str">
        <f>IF(貼り付け用!BC139="","",貼り付け用!BC139)</f>
        <v>実施済</v>
      </c>
      <c r="BD139" s="136" t="str">
        <f>IF(貼り付け用!BD139="","",貼り付け用!BD139)</f>
        <v>実施済</v>
      </c>
      <c r="BE139" s="183">
        <f>SUMIFS(耐用年数表!$C:$C,耐用年数表!$A:$A,集計用!AL139,耐用年数表!$B:$B,集計用!AM139)</f>
        <v>41</v>
      </c>
    </row>
    <row r="140" spans="4:57" ht="24" customHeight="1">
      <c r="D140" s="194"/>
      <c r="E140" s="135"/>
      <c r="F140" s="136" t="str">
        <f>IF(貼り付け用!F140="","",貼り付け用!F140)</f>
        <v>壬生町立藤井小学校</v>
      </c>
      <c r="G140" s="136" t="str">
        <f>IF(貼り付け用!G140="","",貼り付け用!G140)</f>
        <v>建物台帳</v>
      </c>
      <c r="H140" s="215" t="str">
        <f>IF(貼り付け用!H140="","",貼り付け用!H140)</f>
        <v>20003-3</v>
      </c>
      <c r="I140" s="215" t="str">
        <f>IF(貼り付け用!I140="","",貼り付け用!I140)</f>
        <v/>
      </c>
      <c r="J140" s="215" t="str">
        <f>IF(貼り付け用!J140="","",貼り付け用!J140)</f>
        <v>体育館</v>
      </c>
      <c r="K140" s="135" t="str">
        <f>IF(貼り付け用!K140="","",貼り付け用!K140)</f>
        <v>ﾀｲｲｸｶﾝ</v>
      </c>
      <c r="L140" s="144">
        <f>IF(貼り付け用!L140="","",貼り付け用!L140)</f>
        <v>23</v>
      </c>
      <c r="M140" s="192">
        <f>IFERROR(VLOOKUP(L140,コード表!$B:$G,2,FALSE),"")</f>
        <v>3210221</v>
      </c>
      <c r="N140" s="192" t="str">
        <f>IFERROR(VLOOKUP(L140,コード表!$B:$G,3,FALSE),"")</f>
        <v>下都賀郡壬生町</v>
      </c>
      <c r="O140" s="192" t="str">
        <f>IFERROR(VLOOKUP(L140,コード表!$B:$G,4,FALSE),"")</f>
        <v>ｼﾓﾂｶﾞｸﾞﾝﾐﾌﾞﾏﾁ</v>
      </c>
      <c r="P140" s="192" t="str">
        <f>IFERROR(VLOOKUP(L140,コード表!$B:$G,5,FALSE),"")</f>
        <v>藤井</v>
      </c>
      <c r="Q140" s="182" t="str">
        <f>IFERROR(VLOOKUP(L140,コード表!$B:$G,6,FALSE),"")</f>
        <v>ﾌｼﾞｲ</v>
      </c>
      <c r="R140" s="135" t="str">
        <f>IF(貼り付け用!R140="","",貼り付け用!R140)</f>
        <v>宿坪1267-1</v>
      </c>
      <c r="S140" s="135" t="str">
        <f>IF(貼り付け用!S140="","",貼り付け用!S140)</f>
        <v/>
      </c>
      <c r="T140" s="135">
        <f>IF(貼り付け用!T140="","",貼り付け用!T140)</f>
        <v>15</v>
      </c>
      <c r="U140" s="192" t="str">
        <f>IFERROR(VLOOKUP(T140,コード表!$I:$K,2,FALSE),"")</f>
        <v>教育委員会事務局</v>
      </c>
      <c r="V140" s="192" t="str">
        <f>IFERROR(VLOOKUP(T140,コード表!$I:$K,3,FALSE),"")</f>
        <v>学校教育課</v>
      </c>
      <c r="W140" s="135">
        <f>IF(貼り付け用!W140="","",貼り付け用!W140)</f>
        <v>100</v>
      </c>
      <c r="X140" s="182" t="str">
        <f>IFERROR(VLOOKUP(AU140,目的別資産分類変換表!$B$3:$C$16,2,FALSE),"")</f>
        <v>教育</v>
      </c>
      <c r="Y140" s="136" t="str">
        <f>IF(貼り付け用!Y140="","",貼り付け用!Y140)</f>
        <v xml:space="preserve">行政財産 </v>
      </c>
      <c r="Z140" s="136" t="str">
        <f>IF(貼り付け用!Z140="","",貼り付け用!Z140)</f>
        <v>事業用資産/建物</v>
      </c>
      <c r="AA140" s="136" t="str">
        <f>IF(貼り付け用!AA140="","",貼り付け用!AA140)</f>
        <v>自己資産（リース資産外)</v>
      </c>
      <c r="AB140" s="136" t="str">
        <f>IF(貼り付け用!AB140="","",貼り付け用!AB140)</f>
        <v>売却不可</v>
      </c>
      <c r="AC140" s="135" t="str">
        <f>IF(貼り付け用!AC140="","",貼り付け用!AC140)</f>
        <v/>
      </c>
      <c r="AD140" s="137" t="str">
        <f>IF(貼り付け用!AD140="","",貼り付け用!AD140)</f>
        <v/>
      </c>
      <c r="AE140" s="209">
        <f>IF(貼り付け用!AE140="","",貼り付け用!AE140)</f>
        <v>19790331</v>
      </c>
      <c r="AF140" s="209">
        <f>IF(貼り付け用!AF140="","",貼り付け用!AF140)</f>
        <v>19790331</v>
      </c>
      <c r="AG140" s="138" t="str">
        <f>IF(貼り付け用!AG140="","",貼り付け用!AG140)</f>
        <v>不明</v>
      </c>
      <c r="AH140" s="205" t="str">
        <f>IF(貼り付け用!AH140="","",貼り付け用!AH140)</f>
        <v/>
      </c>
      <c r="AI140" s="139">
        <f>IF(貼り付け用!AI140="","",貼り付け用!AI140)</f>
        <v>762.54</v>
      </c>
      <c r="AJ140" s="136" t="str">
        <f>IF(貼り付け用!AJ140="","",貼り付け用!AJ140)</f>
        <v>㎡</v>
      </c>
      <c r="AK140" s="140">
        <f>IF(貼り付け用!AK140="","",貼り付け用!AK140)</f>
        <v>2</v>
      </c>
      <c r="AL140" s="136" t="str">
        <f>IF(貼り付け用!AL140="","",貼り付け用!AL140)</f>
        <v>体育館</v>
      </c>
      <c r="AM140" s="136" t="str">
        <f>IF(貼り付け用!AM140="","",貼り付け用!AM140)</f>
        <v>鉄骨造</v>
      </c>
      <c r="AN140" s="136" t="str">
        <f>IF(貼り付け用!AN140="","",貼り付け用!AN140)</f>
        <v>校舎</v>
      </c>
      <c r="AO140" s="136" t="str">
        <f>IF(貼り付け用!AO140="","",貼り付け用!AO140)</f>
        <v>鉄骨造</v>
      </c>
      <c r="AP140" s="221">
        <f>IFERROR(INDEX(別紙７建物に係る構造・用途別単価!$C$5:$G$9,MATCH(貼り付け用!AN140,別紙７建物に係る構造・用途別単価!$B$5:$B$9,0),MATCH(貼り付け用!AO140,別紙７建物に係る構造・用途別単価!$C$4:$G$4,0)),"")</f>
        <v>80000</v>
      </c>
      <c r="AQ140" s="221">
        <f t="shared" si="4"/>
        <v>61003200</v>
      </c>
      <c r="AR140" s="183">
        <f t="shared" si="5"/>
        <v>61003200</v>
      </c>
      <c r="AS140" s="136" t="str">
        <f>IF(貼り付け用!AS140="","",貼り付け用!AS140)</f>
        <v>一般会計等</v>
      </c>
      <c r="AT140" s="136" t="str">
        <f>IF(貼り付け用!AT140="","",貼り付け用!AT140)</f>
        <v>一般会計</v>
      </c>
      <c r="AU140" s="136" t="str">
        <f>IF(貼り付け用!AU140="","",貼り付け用!AU140)</f>
        <v>教育費</v>
      </c>
      <c r="AV140" s="136" t="str">
        <f>IF(貼り付け用!AV140="","",貼り付け用!AV140)</f>
        <v>小学校費</v>
      </c>
      <c r="AW140" s="136" t="str">
        <f>IF(貼り付け用!AW140="","",貼り付け用!AW140)</f>
        <v>学校管理費</v>
      </c>
      <c r="AX140" s="216"/>
      <c r="AY140" s="216"/>
      <c r="AZ140" s="216"/>
      <c r="BA140" s="136" t="str">
        <f>IF(貼り付け用!BA140="","",貼り付け用!BA140)</f>
        <v/>
      </c>
      <c r="BB140" s="136" t="str">
        <f>IF(貼り付け用!BB140="","",貼り付け用!BB140)</f>
        <v/>
      </c>
      <c r="BC140" s="136" t="str">
        <f>IF(貼り付け用!BC140="","",貼り付け用!BC140)</f>
        <v>実施済</v>
      </c>
      <c r="BD140" s="136" t="str">
        <f>IF(貼り付け用!BD140="","",貼り付け用!BD140)</f>
        <v>実施済</v>
      </c>
      <c r="BE140" s="183">
        <f>SUMIFS(耐用年数表!$C:$C,耐用年数表!$A:$A,集計用!AL140,耐用年数表!$B:$B,集計用!AM140)</f>
        <v>34</v>
      </c>
    </row>
    <row r="141" spans="4:57" ht="24" customHeight="1">
      <c r="D141" s="194"/>
      <c r="E141" s="135"/>
      <c r="F141" s="136" t="str">
        <f>IF(貼り付け用!F141="","",貼り付け用!F141)</f>
        <v>壬生町立藤井小学校</v>
      </c>
      <c r="G141" s="136" t="str">
        <f>IF(貼り付け用!G141="","",貼り付け用!G141)</f>
        <v>建物台帳</v>
      </c>
      <c r="H141" s="215" t="str">
        <f>IF(貼り付け用!H141="","",貼り付け用!H141)</f>
        <v>20003-4</v>
      </c>
      <c r="I141" s="215" t="str">
        <f>IF(貼り付け用!I141="","",貼り付け用!I141)</f>
        <v/>
      </c>
      <c r="J141" s="215" t="str">
        <f>IF(貼り付け用!J141="","",貼り付け用!J141)</f>
        <v>プール付属室</v>
      </c>
      <c r="K141" s="135" t="str">
        <f>IF(貼り付け用!K141="","",貼り付け用!K141)</f>
        <v>ﾌﾟｰﾙﾌｿﾞｸｼﾂ</v>
      </c>
      <c r="L141" s="144">
        <f>IF(貼り付け用!L141="","",貼り付け用!L141)</f>
        <v>23</v>
      </c>
      <c r="M141" s="192">
        <f>IFERROR(VLOOKUP(L141,コード表!$B:$G,2,FALSE),"")</f>
        <v>3210221</v>
      </c>
      <c r="N141" s="192" t="str">
        <f>IFERROR(VLOOKUP(L141,コード表!$B:$G,3,FALSE),"")</f>
        <v>下都賀郡壬生町</v>
      </c>
      <c r="O141" s="192" t="str">
        <f>IFERROR(VLOOKUP(L141,コード表!$B:$G,4,FALSE),"")</f>
        <v>ｼﾓﾂｶﾞｸﾞﾝﾐﾌﾞﾏﾁ</v>
      </c>
      <c r="P141" s="192" t="str">
        <f>IFERROR(VLOOKUP(L141,コード表!$B:$G,5,FALSE),"")</f>
        <v>藤井</v>
      </c>
      <c r="Q141" s="182" t="str">
        <f>IFERROR(VLOOKUP(L141,コード表!$B:$G,6,FALSE),"")</f>
        <v>ﾌｼﾞｲ</v>
      </c>
      <c r="R141" s="135" t="str">
        <f>IF(貼り付け用!R141="","",貼り付け用!R141)</f>
        <v>宿坪1267-1</v>
      </c>
      <c r="S141" s="135" t="str">
        <f>IF(貼り付け用!S141="","",貼り付け用!S141)</f>
        <v/>
      </c>
      <c r="T141" s="135">
        <f>IF(貼り付け用!T141="","",貼り付け用!T141)</f>
        <v>15</v>
      </c>
      <c r="U141" s="192" t="str">
        <f>IFERROR(VLOOKUP(T141,コード表!$I:$K,2,FALSE),"")</f>
        <v>教育委員会事務局</v>
      </c>
      <c r="V141" s="192" t="str">
        <f>IFERROR(VLOOKUP(T141,コード表!$I:$K,3,FALSE),"")</f>
        <v>学校教育課</v>
      </c>
      <c r="W141" s="135">
        <f>IF(貼り付け用!W141="","",貼り付け用!W141)</f>
        <v>100</v>
      </c>
      <c r="X141" s="182" t="str">
        <f>IFERROR(VLOOKUP(AU141,目的別資産分類変換表!$B$3:$C$16,2,FALSE),"")</f>
        <v>教育</v>
      </c>
      <c r="Y141" s="136" t="str">
        <f>IF(貼り付け用!Y141="","",貼り付け用!Y141)</f>
        <v xml:space="preserve">行政財産 </v>
      </c>
      <c r="Z141" s="136" t="str">
        <f>IF(貼り付け用!Z141="","",貼り付け用!Z141)</f>
        <v>事業用資産/建物</v>
      </c>
      <c r="AA141" s="136" t="str">
        <f>IF(貼り付け用!AA141="","",貼り付け用!AA141)</f>
        <v>自己資産（リース資産外)</v>
      </c>
      <c r="AB141" s="136" t="str">
        <f>IF(貼り付け用!AB141="","",貼り付け用!AB141)</f>
        <v>売却不可</v>
      </c>
      <c r="AC141" s="135" t="str">
        <f>IF(貼り付け用!AC141="","",貼り付け用!AC141)</f>
        <v/>
      </c>
      <c r="AD141" s="137" t="str">
        <f>IF(貼り付け用!AD141="","",貼り付け用!AD141)</f>
        <v/>
      </c>
      <c r="AE141" s="209">
        <f>IF(貼り付け用!AE141="","",貼り付け用!AE141)</f>
        <v>19920228</v>
      </c>
      <c r="AF141" s="209">
        <f>IF(貼り付け用!AF141="","",貼り付け用!AF141)</f>
        <v>19920228</v>
      </c>
      <c r="AG141" s="138" t="str">
        <f>IF(貼り付け用!AG141="","",貼り付け用!AG141)</f>
        <v>判明</v>
      </c>
      <c r="AH141" s="205">
        <f>IF(貼り付け用!AH141="","",貼り付け用!AH141)</f>
        <v>7920000</v>
      </c>
      <c r="AI141" s="139">
        <f>IF(貼り付け用!AI141="","",貼り付け用!AI141)</f>
        <v>44.24</v>
      </c>
      <c r="AJ141" s="136" t="str">
        <f>IF(貼り付け用!AJ141="","",貼り付け用!AJ141)</f>
        <v>㎡</v>
      </c>
      <c r="AK141" s="140">
        <f>IF(貼り付け用!AK141="","",貼り付け用!AK141)</f>
        <v>1</v>
      </c>
      <c r="AL141" s="136" t="str">
        <f>IF(貼り付け用!AL141="","",貼り付け用!AL141)</f>
        <v>ポンプ室</v>
      </c>
      <c r="AM141" s="136" t="str">
        <f>IF(貼り付け用!AM141="","",貼り付け用!AM141)</f>
        <v>コンクリートブロック</v>
      </c>
      <c r="AN141" s="136" t="str">
        <f>IF(貼り付け用!AN141="","",貼り付け用!AN141)</f>
        <v>校舎</v>
      </c>
      <c r="AO141" s="136" t="str">
        <f>IF(貼り付け用!AO141="","",貼り付け用!AO141)</f>
        <v>コンクリートブロック造</v>
      </c>
      <c r="AP141" s="221">
        <f>IFERROR(INDEX(別紙７建物に係る構造・用途別単価!$C$5:$G$9,MATCH(貼り付け用!AN141,別紙７建物に係る構造・用途別単価!$B$5:$B$9,0),MATCH(貼り付け用!AO141,別紙７建物に係る構造・用途別単価!$C$4:$G$4,0)),"")</f>
        <v>100000</v>
      </c>
      <c r="AQ141" s="221">
        <f t="shared" si="4"/>
        <v>4424000</v>
      </c>
      <c r="AR141" s="183">
        <f t="shared" si="5"/>
        <v>7920000</v>
      </c>
      <c r="AS141" s="136" t="str">
        <f>IF(貼り付け用!AS141="","",貼り付け用!AS141)</f>
        <v>一般会計等</v>
      </c>
      <c r="AT141" s="136" t="str">
        <f>IF(貼り付け用!AT141="","",貼り付け用!AT141)</f>
        <v>一般会計</v>
      </c>
      <c r="AU141" s="136" t="str">
        <f>IF(貼り付け用!AU141="","",貼り付け用!AU141)</f>
        <v>教育費</v>
      </c>
      <c r="AV141" s="136" t="str">
        <f>IF(貼り付け用!AV141="","",貼り付け用!AV141)</f>
        <v>小学校費</v>
      </c>
      <c r="AW141" s="136" t="str">
        <f>IF(貼り付け用!AW141="","",貼り付け用!AW141)</f>
        <v>学校管理費</v>
      </c>
      <c r="AX141" s="216"/>
      <c r="AY141" s="216"/>
      <c r="AZ141" s="216"/>
      <c r="BA141" s="136" t="str">
        <f>IF(貼り付け用!BA141="","",貼り付け用!BA141)</f>
        <v/>
      </c>
      <c r="BB141" s="136" t="str">
        <f>IF(貼り付け用!BB141="","",貼り付け用!BB141)</f>
        <v/>
      </c>
      <c r="BC141" s="136" t="str">
        <f>IF(貼り付け用!BC141="","",貼り付け用!BC141)</f>
        <v>実施済</v>
      </c>
      <c r="BD141" s="136" t="str">
        <f>IF(貼り付け用!BD141="","",貼り付け用!BD141)</f>
        <v>実施済</v>
      </c>
      <c r="BE141" s="183">
        <f>SUMIFS(耐用年数表!$C:$C,耐用年数表!$A:$A,集計用!AL141,耐用年数表!$B:$B,集計用!AM141)</f>
        <v>34</v>
      </c>
    </row>
    <row r="142" spans="4:57" ht="24" customHeight="1">
      <c r="D142" s="194"/>
      <c r="E142" s="135"/>
      <c r="F142" s="136" t="str">
        <f>IF(貼り付け用!F142="","",貼り付け用!F142)</f>
        <v>壬生町立藤井小学校</v>
      </c>
      <c r="G142" s="136" t="str">
        <f>IF(貼り付け用!G142="","",貼り付け用!G142)</f>
        <v>建物台帳</v>
      </c>
      <c r="H142" s="215" t="str">
        <f>IF(貼り付け用!H142="","",貼り付け用!H142)</f>
        <v>20003-5</v>
      </c>
      <c r="I142" s="215" t="str">
        <f>IF(貼り付け用!I142="","",貼り付け用!I142)</f>
        <v/>
      </c>
      <c r="J142" s="215" t="str">
        <f>IF(貼り付け用!J142="","",貼り付け用!J142)</f>
        <v>倉庫</v>
      </c>
      <c r="K142" s="135" t="str">
        <f>IF(貼り付け用!K142="","",貼り付け用!K142)</f>
        <v>ｿｳｺ</v>
      </c>
      <c r="L142" s="144">
        <f>IF(貼り付け用!L142="","",貼り付け用!L142)</f>
        <v>23</v>
      </c>
      <c r="M142" s="192">
        <f>IFERROR(VLOOKUP(L142,コード表!$B:$G,2,FALSE),"")</f>
        <v>3210221</v>
      </c>
      <c r="N142" s="192" t="str">
        <f>IFERROR(VLOOKUP(L142,コード表!$B:$G,3,FALSE),"")</f>
        <v>下都賀郡壬生町</v>
      </c>
      <c r="O142" s="192" t="str">
        <f>IFERROR(VLOOKUP(L142,コード表!$B:$G,4,FALSE),"")</f>
        <v>ｼﾓﾂｶﾞｸﾞﾝﾐﾌﾞﾏﾁ</v>
      </c>
      <c r="P142" s="192" t="str">
        <f>IFERROR(VLOOKUP(L142,コード表!$B:$G,5,FALSE),"")</f>
        <v>藤井</v>
      </c>
      <c r="Q142" s="182" t="str">
        <f>IFERROR(VLOOKUP(L142,コード表!$B:$G,6,FALSE),"")</f>
        <v>ﾌｼﾞｲ</v>
      </c>
      <c r="R142" s="135" t="str">
        <f>IF(貼り付け用!R142="","",貼り付け用!R142)</f>
        <v>宿坪1267-1</v>
      </c>
      <c r="S142" s="135" t="str">
        <f>IF(貼り付け用!S142="","",貼り付け用!S142)</f>
        <v/>
      </c>
      <c r="T142" s="135">
        <f>IF(貼り付け用!T142="","",貼り付け用!T142)</f>
        <v>15</v>
      </c>
      <c r="U142" s="192" t="str">
        <f>IFERROR(VLOOKUP(T142,コード表!$I:$K,2,FALSE),"")</f>
        <v>教育委員会事務局</v>
      </c>
      <c r="V142" s="192" t="str">
        <f>IFERROR(VLOOKUP(T142,コード表!$I:$K,3,FALSE),"")</f>
        <v>学校教育課</v>
      </c>
      <c r="W142" s="135">
        <f>IF(貼り付け用!W142="","",貼り付け用!W142)</f>
        <v>100</v>
      </c>
      <c r="X142" s="182" t="str">
        <f>IFERROR(VLOOKUP(AU142,目的別資産分類変換表!$B$3:$C$16,2,FALSE),"")</f>
        <v>教育</v>
      </c>
      <c r="Y142" s="136" t="str">
        <f>IF(貼り付け用!Y142="","",貼り付け用!Y142)</f>
        <v xml:space="preserve">行政財産 </v>
      </c>
      <c r="Z142" s="136" t="str">
        <f>IF(貼り付け用!Z142="","",貼り付け用!Z142)</f>
        <v>事業用資産/建物</v>
      </c>
      <c r="AA142" s="136" t="str">
        <f>IF(貼り付け用!AA142="","",貼り付け用!AA142)</f>
        <v>自己資産（リース資産外)</v>
      </c>
      <c r="AB142" s="136" t="str">
        <f>IF(貼り付け用!AB142="","",貼り付け用!AB142)</f>
        <v>売却不可</v>
      </c>
      <c r="AC142" s="135" t="str">
        <f>IF(貼り付け用!AC142="","",貼り付け用!AC142)</f>
        <v/>
      </c>
      <c r="AD142" s="137" t="str">
        <f>IF(貼り付け用!AD142="","",貼り付け用!AD142)</f>
        <v/>
      </c>
      <c r="AE142" s="209">
        <f>IF(貼り付け用!AE142="","",貼り付け用!AE142)</f>
        <v>19810630</v>
      </c>
      <c r="AF142" s="209">
        <f>IF(貼り付け用!AF142="","",貼り付け用!AF142)</f>
        <v>19810630</v>
      </c>
      <c r="AG142" s="138" t="str">
        <f>IF(貼り付け用!AG142="","",貼り付け用!AG142)</f>
        <v>不明</v>
      </c>
      <c r="AH142" s="205" t="str">
        <f>IF(貼り付け用!AH142="","",貼り付け用!AH142)</f>
        <v/>
      </c>
      <c r="AI142" s="139">
        <f>IF(貼り付け用!AI142="","",貼り付け用!AI142)</f>
        <v>23.21</v>
      </c>
      <c r="AJ142" s="136" t="str">
        <f>IF(貼り付け用!AJ142="","",貼り付け用!AJ142)</f>
        <v>㎡</v>
      </c>
      <c r="AK142" s="140">
        <f>IF(貼り付け用!AK142="","",貼り付け用!AK142)</f>
        <v>1</v>
      </c>
      <c r="AL142" s="136" t="str">
        <f>IF(貼り付け用!AL142="","",貼り付け用!AL142)</f>
        <v>倉庫・物置</v>
      </c>
      <c r="AM142" s="136" t="str">
        <f>IF(貼り付け用!AM142="","",貼り付け用!AM142)</f>
        <v>鉄骨造</v>
      </c>
      <c r="AN142" s="136" t="str">
        <f>IF(貼り付け用!AN142="","",貼り付け用!AN142)</f>
        <v>校舎</v>
      </c>
      <c r="AO142" s="136" t="str">
        <f>IF(貼り付け用!AO142="","",貼り付け用!AO142)</f>
        <v>鉄骨造</v>
      </c>
      <c r="AP142" s="221">
        <f>IFERROR(INDEX(別紙７建物に係る構造・用途別単価!$C$5:$G$9,MATCH(貼り付け用!AN142,別紙７建物に係る構造・用途別単価!$B$5:$B$9,0),MATCH(貼り付け用!AO142,別紙７建物に係る構造・用途別単価!$C$4:$G$4,0)),"")</f>
        <v>80000</v>
      </c>
      <c r="AQ142" s="221">
        <f t="shared" si="4"/>
        <v>1856800</v>
      </c>
      <c r="AR142" s="183">
        <f t="shared" si="5"/>
        <v>1856800</v>
      </c>
      <c r="AS142" s="136" t="str">
        <f>IF(貼り付け用!AS142="","",貼り付け用!AS142)</f>
        <v>一般会計等</v>
      </c>
      <c r="AT142" s="136" t="str">
        <f>IF(貼り付け用!AT142="","",貼り付け用!AT142)</f>
        <v>一般会計</v>
      </c>
      <c r="AU142" s="136" t="str">
        <f>IF(貼り付け用!AU142="","",貼り付け用!AU142)</f>
        <v>教育費</v>
      </c>
      <c r="AV142" s="136" t="str">
        <f>IF(貼り付け用!AV142="","",貼り付け用!AV142)</f>
        <v>小学校費</v>
      </c>
      <c r="AW142" s="136" t="str">
        <f>IF(貼り付け用!AW142="","",貼り付け用!AW142)</f>
        <v>学校管理費</v>
      </c>
      <c r="AX142" s="216"/>
      <c r="AY142" s="216"/>
      <c r="AZ142" s="216"/>
      <c r="BA142" s="136" t="str">
        <f>IF(貼り付け用!BA142="","",貼り付け用!BA142)</f>
        <v/>
      </c>
      <c r="BB142" s="136" t="str">
        <f>IF(貼り付け用!BB142="","",貼り付け用!BB142)</f>
        <v/>
      </c>
      <c r="BC142" s="136" t="str">
        <f>IF(貼り付け用!BC142="","",貼り付け用!BC142)</f>
        <v>実施済</v>
      </c>
      <c r="BD142" s="136" t="str">
        <f>IF(貼り付け用!BD142="","",貼り付け用!BD142)</f>
        <v>実施済</v>
      </c>
      <c r="BE142" s="183">
        <f>SUMIFS(耐用年数表!$C:$C,耐用年数表!$A:$A,集計用!AL142,耐用年数表!$B:$B,集計用!AM142)</f>
        <v>31</v>
      </c>
    </row>
    <row r="143" spans="4:57" ht="24" customHeight="1">
      <c r="D143" s="194"/>
      <c r="E143" s="135"/>
      <c r="F143" s="136" t="str">
        <f>IF(貼り付け用!F143="","",貼り付け用!F143)</f>
        <v>壬生町立藤井小学校</v>
      </c>
      <c r="G143" s="136" t="str">
        <f>IF(貼り付け用!G143="","",貼り付け用!G143)</f>
        <v>建物台帳</v>
      </c>
      <c r="H143" s="215" t="str">
        <f>IF(貼り付け用!H143="","",貼り付け用!H143)</f>
        <v>20003-6</v>
      </c>
      <c r="I143" s="215" t="str">
        <f>IF(貼り付け用!I143="","",貼り付け用!I143)</f>
        <v/>
      </c>
      <c r="J143" s="215" t="str">
        <f>IF(貼り付け用!J143="","",貼り付け用!J143)</f>
        <v>石油庫</v>
      </c>
      <c r="K143" s="135" t="str">
        <f>IF(貼り付け用!K143="","",貼り付け用!K143)</f>
        <v>ｾｷﾕｺ</v>
      </c>
      <c r="L143" s="144">
        <f>IF(貼り付け用!L143="","",貼り付け用!L143)</f>
        <v>23</v>
      </c>
      <c r="M143" s="192">
        <f>IFERROR(VLOOKUP(L143,コード表!$B:$G,2,FALSE),"")</f>
        <v>3210221</v>
      </c>
      <c r="N143" s="192" t="str">
        <f>IFERROR(VLOOKUP(L143,コード表!$B:$G,3,FALSE),"")</f>
        <v>下都賀郡壬生町</v>
      </c>
      <c r="O143" s="192" t="str">
        <f>IFERROR(VLOOKUP(L143,コード表!$B:$G,4,FALSE),"")</f>
        <v>ｼﾓﾂｶﾞｸﾞﾝﾐﾌﾞﾏﾁ</v>
      </c>
      <c r="P143" s="192" t="str">
        <f>IFERROR(VLOOKUP(L143,コード表!$B:$G,5,FALSE),"")</f>
        <v>藤井</v>
      </c>
      <c r="Q143" s="182" t="str">
        <f>IFERROR(VLOOKUP(L143,コード表!$B:$G,6,FALSE),"")</f>
        <v>ﾌｼﾞｲ</v>
      </c>
      <c r="R143" s="135" t="str">
        <f>IF(貼り付け用!R143="","",貼り付け用!R143)</f>
        <v>宿坪1267-1</v>
      </c>
      <c r="S143" s="135" t="str">
        <f>IF(貼り付け用!S143="","",貼り付け用!S143)</f>
        <v/>
      </c>
      <c r="T143" s="135">
        <f>IF(貼り付け用!T143="","",貼り付け用!T143)</f>
        <v>15</v>
      </c>
      <c r="U143" s="192" t="str">
        <f>IFERROR(VLOOKUP(T143,コード表!$I:$K,2,FALSE),"")</f>
        <v>教育委員会事務局</v>
      </c>
      <c r="V143" s="192" t="str">
        <f>IFERROR(VLOOKUP(T143,コード表!$I:$K,3,FALSE),"")</f>
        <v>学校教育課</v>
      </c>
      <c r="W143" s="135">
        <f>IF(貼り付け用!W143="","",貼り付け用!W143)</f>
        <v>100</v>
      </c>
      <c r="X143" s="182" t="str">
        <f>IFERROR(VLOOKUP(AU143,目的別資産分類変換表!$B$3:$C$16,2,FALSE),"")</f>
        <v>教育</v>
      </c>
      <c r="Y143" s="136" t="str">
        <f>IF(貼り付け用!Y143="","",貼り付け用!Y143)</f>
        <v xml:space="preserve">行政財産 </v>
      </c>
      <c r="Z143" s="136" t="str">
        <f>IF(貼り付け用!Z143="","",貼り付け用!Z143)</f>
        <v>事業用資産/建物</v>
      </c>
      <c r="AA143" s="136" t="str">
        <f>IF(貼り付け用!AA143="","",貼り付け用!AA143)</f>
        <v>自己資産（リース資産外)</v>
      </c>
      <c r="AB143" s="136" t="str">
        <f>IF(貼り付け用!AB143="","",貼り付け用!AB143)</f>
        <v>売却不可</v>
      </c>
      <c r="AC143" s="135" t="str">
        <f>IF(貼り付け用!AC143="","",貼り付け用!AC143)</f>
        <v/>
      </c>
      <c r="AD143" s="137" t="str">
        <f>IF(貼り付け用!AD143="","",貼り付け用!AD143)</f>
        <v/>
      </c>
      <c r="AE143" s="209">
        <f>IF(貼り付け用!AE143="","",貼り付け用!AE143)</f>
        <v>19850331</v>
      </c>
      <c r="AF143" s="209">
        <f>IF(貼り付け用!AF143="","",貼り付け用!AF143)</f>
        <v>19850331</v>
      </c>
      <c r="AG143" s="138" t="str">
        <f>IF(貼り付け用!AG143="","",貼り付け用!AG143)</f>
        <v>不明</v>
      </c>
      <c r="AH143" s="205" t="str">
        <f>IF(貼り付け用!AH143="","",貼り付け用!AH143)</f>
        <v/>
      </c>
      <c r="AI143" s="139">
        <f>IF(貼り付け用!AI143="","",貼り付け用!AI143)</f>
        <v>5</v>
      </c>
      <c r="AJ143" s="136" t="str">
        <f>IF(貼り付け用!AJ143="","",貼り付け用!AJ143)</f>
        <v>㎡</v>
      </c>
      <c r="AK143" s="140">
        <f>IF(貼り付け用!AK143="","",貼り付け用!AK143)</f>
        <v>1</v>
      </c>
      <c r="AL143" s="136" t="str">
        <f>IF(貼り付け用!AL143="","",貼り付け用!AL143)</f>
        <v>倉庫・物置</v>
      </c>
      <c r="AM143" s="136" t="str">
        <f>IF(貼り付け用!AM143="","",貼り付け用!AM143)</f>
        <v>コンクリートブロック</v>
      </c>
      <c r="AN143" s="136" t="str">
        <f>IF(貼り付け用!AN143="","",貼り付け用!AN143)</f>
        <v>校舎</v>
      </c>
      <c r="AO143" s="136" t="str">
        <f>IF(貼り付け用!AO143="","",貼り付け用!AO143)</f>
        <v>コンクリートブロック造</v>
      </c>
      <c r="AP143" s="221">
        <f>IFERROR(INDEX(別紙７建物に係る構造・用途別単価!$C$5:$G$9,MATCH(貼り付け用!AN143,別紙７建物に係る構造・用途別単価!$B$5:$B$9,0),MATCH(貼り付け用!AO143,別紙７建物に係る構造・用途別単価!$C$4:$G$4,0)),"")</f>
        <v>100000</v>
      </c>
      <c r="AQ143" s="221">
        <f t="shared" si="4"/>
        <v>500000</v>
      </c>
      <c r="AR143" s="183">
        <f t="shared" si="5"/>
        <v>500000</v>
      </c>
      <c r="AS143" s="136" t="str">
        <f>IF(貼り付け用!AS143="","",貼り付け用!AS143)</f>
        <v>一般会計等</v>
      </c>
      <c r="AT143" s="136" t="str">
        <f>IF(貼り付け用!AT143="","",貼り付け用!AT143)</f>
        <v>一般会計</v>
      </c>
      <c r="AU143" s="136" t="str">
        <f>IF(貼り付け用!AU143="","",貼り付け用!AU143)</f>
        <v>教育費</v>
      </c>
      <c r="AV143" s="136" t="str">
        <f>IF(貼り付け用!AV143="","",貼り付け用!AV143)</f>
        <v>小学校費</v>
      </c>
      <c r="AW143" s="136" t="str">
        <f>IF(貼り付け用!AW143="","",貼り付け用!AW143)</f>
        <v>学校管理費</v>
      </c>
      <c r="AX143" s="216"/>
      <c r="AY143" s="216"/>
      <c r="AZ143" s="216"/>
      <c r="BA143" s="136" t="str">
        <f>IF(貼り付け用!BA143="","",貼り付け用!BA143)</f>
        <v/>
      </c>
      <c r="BB143" s="136" t="str">
        <f>IF(貼り付け用!BB143="","",貼り付け用!BB143)</f>
        <v/>
      </c>
      <c r="BC143" s="136" t="str">
        <f>IF(貼り付け用!BC143="","",貼り付け用!BC143)</f>
        <v>実施済</v>
      </c>
      <c r="BD143" s="136" t="str">
        <f>IF(貼り付け用!BD143="","",貼り付け用!BD143)</f>
        <v>実施済</v>
      </c>
      <c r="BE143" s="183">
        <f>SUMIFS(耐用年数表!$C:$C,耐用年数表!$A:$A,集計用!AL143,耐用年数表!$B:$B,集計用!AM143)</f>
        <v>34</v>
      </c>
    </row>
    <row r="144" spans="4:57" ht="24" hidden="1" customHeight="1">
      <c r="D144" s="194"/>
      <c r="E144" s="135"/>
      <c r="F144" s="136" t="str">
        <f>IF(貼り付け用!F144="","",貼り付け用!F144)</f>
        <v>壬生町立藤井小学校</v>
      </c>
      <c r="G144" s="136" t="str">
        <f>IF(貼り付け用!G144="","",貼り付け用!G144)</f>
        <v>建物台帳</v>
      </c>
      <c r="H144" s="215" t="str">
        <f>IF(貼り付け用!H144="","",貼り付け用!H144)</f>
        <v>20003-7</v>
      </c>
      <c r="I144" s="215" t="str">
        <f>IF(貼り付け用!I144="","",貼り付け用!I144)</f>
        <v/>
      </c>
      <c r="J144" s="215" t="str">
        <f>IF(貼り付け用!J144="","",貼り付け用!J144)</f>
        <v>屋外便所</v>
      </c>
      <c r="K144" s="135" t="str">
        <f>IF(貼り付け用!K144="","",貼り付け用!K144)</f>
        <v>ｵｸｶﾞｲﾍﾞﾝｼﾞｮ</v>
      </c>
      <c r="L144" s="144">
        <f>IF(貼り付け用!L144="","",貼り付け用!L144)</f>
        <v>23</v>
      </c>
      <c r="M144" s="192">
        <f>IFERROR(VLOOKUP(L144,コード表!$B:$G,2,FALSE),"")</f>
        <v>3210221</v>
      </c>
      <c r="N144" s="192" t="str">
        <f>IFERROR(VLOOKUP(L144,コード表!$B:$G,3,FALSE),"")</f>
        <v>下都賀郡壬生町</v>
      </c>
      <c r="O144" s="192" t="str">
        <f>IFERROR(VLOOKUP(L144,コード表!$B:$G,4,FALSE),"")</f>
        <v>ｼﾓﾂｶﾞｸﾞﾝﾐﾌﾞﾏﾁ</v>
      </c>
      <c r="P144" s="192" t="str">
        <f>IFERROR(VLOOKUP(L144,コード表!$B:$G,5,FALSE),"")</f>
        <v>藤井</v>
      </c>
      <c r="Q144" s="182" t="str">
        <f>IFERROR(VLOOKUP(L144,コード表!$B:$G,6,FALSE),"")</f>
        <v>ﾌｼﾞｲ</v>
      </c>
      <c r="R144" s="135" t="str">
        <f>IF(貼り付け用!R144="","",貼り付け用!R144)</f>
        <v>宿坪1267-1</v>
      </c>
      <c r="S144" s="135" t="str">
        <f>IF(貼り付け用!S144="","",貼り付け用!S144)</f>
        <v/>
      </c>
      <c r="T144" s="135">
        <f>IF(貼り付け用!T144="","",貼り付け用!T144)</f>
        <v>15</v>
      </c>
      <c r="U144" s="192" t="str">
        <f>IFERROR(VLOOKUP(T144,コード表!$I:$K,2,FALSE),"")</f>
        <v>教育委員会事務局</v>
      </c>
      <c r="V144" s="192" t="str">
        <f>IFERROR(VLOOKUP(T144,コード表!$I:$K,3,FALSE),"")</f>
        <v>学校教育課</v>
      </c>
      <c r="W144" s="135">
        <f>IF(貼り付け用!W144="","",貼り付け用!W144)</f>
        <v>100</v>
      </c>
      <c r="X144" s="182" t="str">
        <f>IFERROR(VLOOKUP(AU144,目的別資産分類変換表!$B$3:$C$16,2,FALSE),"")</f>
        <v>教育</v>
      </c>
      <c r="Y144" s="136" t="str">
        <f>IF(貼り付け用!Y144="","",貼り付け用!Y144)</f>
        <v xml:space="preserve">行政財産 </v>
      </c>
      <c r="Z144" s="136" t="str">
        <f>IF(貼り付け用!Z144="","",貼り付け用!Z144)</f>
        <v>事業用資産/建物</v>
      </c>
      <c r="AA144" s="136" t="str">
        <f>IF(貼り付け用!AA144="","",貼り付け用!AA144)</f>
        <v>自己資産（リース資産外)</v>
      </c>
      <c r="AB144" s="136" t="str">
        <f>IF(貼り付け用!AB144="","",貼り付け用!AB144)</f>
        <v>売却不可</v>
      </c>
      <c r="AC144" s="135" t="str">
        <f>IF(貼り付け用!AC144="","",貼り付け用!AC144)</f>
        <v/>
      </c>
      <c r="AD144" s="137" t="str">
        <f>IF(貼り付け用!AD144="","",貼り付け用!AD144)</f>
        <v/>
      </c>
      <c r="AE144" s="209">
        <f>IF(貼り付け用!AE144="","",貼り付け用!AE144)</f>
        <v>19961231</v>
      </c>
      <c r="AF144" s="209">
        <f>IF(貼り付け用!AF144="","",貼り付け用!AF144)</f>
        <v>19961231</v>
      </c>
      <c r="AG144" s="138" t="str">
        <f>IF(貼り付け用!AG144="","",貼り付け用!AG144)</f>
        <v>判明</v>
      </c>
      <c r="AH144" s="205">
        <f>IF(貼り付け用!AH144="","",貼り付け用!AH144)</f>
        <v>10681000</v>
      </c>
      <c r="AI144" s="139">
        <f>IF(貼り付け用!AI144="","",貼り付け用!AI144)</f>
        <v>19</v>
      </c>
      <c r="AJ144" s="136" t="str">
        <f>IF(貼り付け用!AJ144="","",貼り付け用!AJ144)</f>
        <v>㎡</v>
      </c>
      <c r="AK144" s="140">
        <f>IF(貼り付け用!AK144="","",貼り付け用!AK144)</f>
        <v>1</v>
      </c>
      <c r="AL144" s="136" t="str">
        <f>IF(貼り付け用!AL144="","",貼り付け用!AL144)</f>
        <v>便所</v>
      </c>
      <c r="AM144" s="136" t="str">
        <f>IF(貼り付け用!AM144="","",貼り付け用!AM144)</f>
        <v>コンクリートブロック</v>
      </c>
      <c r="AN144" s="136" t="str">
        <f>IF(貼り付け用!AN144="","",貼り付け用!AN144)</f>
        <v>校舎</v>
      </c>
      <c r="AO144" s="136" t="str">
        <f>IF(貼り付け用!AO144="","",貼り付け用!AO144)</f>
        <v>コンクリートブロック造</v>
      </c>
      <c r="AP144" s="221">
        <f>IFERROR(INDEX(別紙７建物に係る構造・用途別単価!$C$5:$G$9,MATCH(貼り付け用!AN144,別紙７建物に係る構造・用途別単価!$B$5:$B$9,0),MATCH(貼り付け用!AO144,別紙７建物に係る構造・用途別単価!$C$4:$G$4,0)),"")</f>
        <v>100000</v>
      </c>
      <c r="AQ144" s="221">
        <f t="shared" si="4"/>
        <v>1900000</v>
      </c>
      <c r="AR144" s="183">
        <f t="shared" si="5"/>
        <v>10681000</v>
      </c>
      <c r="AS144" s="136" t="str">
        <f>IF(貼り付け用!AS144="","",貼り付け用!AS144)</f>
        <v>一般会計等</v>
      </c>
      <c r="AT144" s="136" t="str">
        <f>IF(貼り付け用!AT144="","",貼り付け用!AT144)</f>
        <v>一般会計</v>
      </c>
      <c r="AU144" s="136" t="str">
        <f>IF(貼り付け用!AU144="","",貼り付け用!AU144)</f>
        <v>教育費</v>
      </c>
      <c r="AV144" s="136" t="str">
        <f>IF(貼り付け用!AV144="","",貼り付け用!AV144)</f>
        <v>小学校費</v>
      </c>
      <c r="AW144" s="136" t="str">
        <f>IF(貼り付け用!AW144="","",貼り付け用!AW144)</f>
        <v>学校管理費</v>
      </c>
      <c r="AX144" s="216"/>
      <c r="AY144" s="216"/>
      <c r="AZ144" s="216"/>
      <c r="BA144" s="136" t="str">
        <f>IF(貼り付け用!BA144="","",貼り付け用!BA144)</f>
        <v/>
      </c>
      <c r="BB144" s="136" t="str">
        <f>IF(貼り付け用!BB144="","",貼り付け用!BB144)</f>
        <v/>
      </c>
      <c r="BC144" s="136" t="str">
        <f>IF(貼り付け用!BC144="","",貼り付け用!BC144)</f>
        <v>実施済</v>
      </c>
      <c r="BD144" s="136" t="str">
        <f>IF(貼り付け用!BD144="","",貼り付け用!BD144)</f>
        <v>実施済</v>
      </c>
      <c r="BE144" s="183">
        <f>SUMIFS(耐用年数表!$C:$C,耐用年数表!$A:$A,集計用!AL144,耐用年数表!$B:$B,集計用!AM144)</f>
        <v>34</v>
      </c>
    </row>
    <row r="145" spans="4:57" ht="24" customHeight="1">
      <c r="D145" s="194"/>
      <c r="E145" s="135"/>
      <c r="F145" s="136" t="str">
        <f>IF(貼り付け用!F145="","",貼り付け用!F145)</f>
        <v>壬生町立藤井小学校</v>
      </c>
      <c r="G145" s="136" t="str">
        <f>IF(貼り付け用!G145="","",貼り付け用!G145)</f>
        <v>建物台帳</v>
      </c>
      <c r="H145" s="215" t="str">
        <f>IF(貼り付け用!H145="","",貼り付け用!H145)</f>
        <v>20003-8</v>
      </c>
      <c r="I145" s="215" t="str">
        <f>IF(貼り付け用!I145="","",貼り付け用!I145)</f>
        <v/>
      </c>
      <c r="J145" s="215" t="str">
        <f>IF(貼り付け用!J145="","",貼り付け用!J145)</f>
        <v>機械室</v>
      </c>
      <c r="K145" s="135" t="str">
        <f>IF(貼り付け用!K145="","",貼り付け用!K145)</f>
        <v>ｷｶｲｼﾂ</v>
      </c>
      <c r="L145" s="144">
        <f>IF(貼り付け用!L145="","",貼り付け用!L145)</f>
        <v>23</v>
      </c>
      <c r="M145" s="192">
        <f>IFERROR(VLOOKUP(L145,コード表!$B:$G,2,FALSE),"")</f>
        <v>3210221</v>
      </c>
      <c r="N145" s="192" t="str">
        <f>IFERROR(VLOOKUP(L145,コード表!$B:$G,3,FALSE),"")</f>
        <v>下都賀郡壬生町</v>
      </c>
      <c r="O145" s="192" t="str">
        <f>IFERROR(VLOOKUP(L145,コード表!$B:$G,4,FALSE),"")</f>
        <v>ｼﾓﾂｶﾞｸﾞﾝﾐﾌﾞﾏﾁ</v>
      </c>
      <c r="P145" s="192" t="str">
        <f>IFERROR(VLOOKUP(L145,コード表!$B:$G,5,FALSE),"")</f>
        <v>藤井</v>
      </c>
      <c r="Q145" s="182" t="str">
        <f>IFERROR(VLOOKUP(L145,コード表!$B:$G,6,FALSE),"")</f>
        <v>ﾌｼﾞｲ</v>
      </c>
      <c r="R145" s="135" t="str">
        <f>IF(貼り付け用!R145="","",貼り付け用!R145)</f>
        <v>宿坪1267-1</v>
      </c>
      <c r="S145" s="135" t="str">
        <f>IF(貼り付け用!S145="","",貼り付け用!S145)</f>
        <v/>
      </c>
      <c r="T145" s="135">
        <f>IF(貼り付け用!T145="","",貼り付け用!T145)</f>
        <v>15</v>
      </c>
      <c r="U145" s="192" t="str">
        <f>IFERROR(VLOOKUP(T145,コード表!$I:$K,2,FALSE),"")</f>
        <v>教育委員会事務局</v>
      </c>
      <c r="V145" s="192" t="str">
        <f>IFERROR(VLOOKUP(T145,コード表!$I:$K,3,FALSE),"")</f>
        <v>学校教育課</v>
      </c>
      <c r="W145" s="135">
        <f>IF(貼り付け用!W145="","",貼り付け用!W145)</f>
        <v>100</v>
      </c>
      <c r="X145" s="182" t="str">
        <f>IFERROR(VLOOKUP(AU145,目的別資産分類変換表!$B$3:$C$16,2,FALSE),"")</f>
        <v>教育</v>
      </c>
      <c r="Y145" s="136" t="str">
        <f>IF(貼り付け用!Y145="","",貼り付け用!Y145)</f>
        <v xml:space="preserve">行政財産 </v>
      </c>
      <c r="Z145" s="136" t="str">
        <f>IF(貼り付け用!Z145="","",貼り付け用!Z145)</f>
        <v>事業用資産/建物</v>
      </c>
      <c r="AA145" s="136" t="str">
        <f>IF(貼り付け用!AA145="","",貼り付け用!AA145)</f>
        <v>自己資産（リース資産外)</v>
      </c>
      <c r="AB145" s="136" t="str">
        <f>IF(貼り付け用!AB145="","",貼り付け用!AB145)</f>
        <v>売却不可</v>
      </c>
      <c r="AC145" s="135" t="str">
        <f>IF(貼り付け用!AC145="","",貼り付け用!AC145)</f>
        <v/>
      </c>
      <c r="AD145" s="137" t="str">
        <f>IF(貼り付け用!AD145="","",貼り付け用!AD145)</f>
        <v/>
      </c>
      <c r="AE145" s="209">
        <f>IF(貼り付け用!AE145="","",貼り付け用!AE145)</f>
        <v>19920228</v>
      </c>
      <c r="AF145" s="209">
        <f>IF(貼り付け用!AF145="","",貼り付け用!AF145)</f>
        <v>19920228</v>
      </c>
      <c r="AG145" s="138" t="str">
        <f>IF(貼り付け用!AG145="","",貼り付け用!AG145)</f>
        <v>不明</v>
      </c>
      <c r="AH145" s="205" t="str">
        <f>IF(貼り付け用!AH145="","",貼り付け用!AH145)</f>
        <v/>
      </c>
      <c r="AI145" s="139">
        <f>IF(貼り付け用!AI145="","",貼り付け用!AI145)</f>
        <v>12.91</v>
      </c>
      <c r="AJ145" s="136" t="str">
        <f>IF(貼り付け用!AJ145="","",貼り付け用!AJ145)</f>
        <v>㎡</v>
      </c>
      <c r="AK145" s="140">
        <f>IF(貼り付け用!AK145="","",貼り付け用!AK145)</f>
        <v>1</v>
      </c>
      <c r="AL145" s="136" t="str">
        <f>IF(貼り付け用!AL145="","",貼り付け用!AL145)</f>
        <v>ポンプ室</v>
      </c>
      <c r="AM145" s="136" t="str">
        <f>IF(貼り付け用!AM145="","",貼り付け用!AM145)</f>
        <v>コンクリートブロック</v>
      </c>
      <c r="AN145" s="136" t="str">
        <f>IF(貼り付け用!AN145="","",貼り付け用!AN145)</f>
        <v>校舎</v>
      </c>
      <c r="AO145" s="136" t="str">
        <f>IF(貼り付け用!AO145="","",貼り付け用!AO145)</f>
        <v>コンクリートブロック造</v>
      </c>
      <c r="AP145" s="221">
        <f>IFERROR(INDEX(別紙７建物に係る構造・用途別単価!$C$5:$G$9,MATCH(貼り付け用!AN145,別紙７建物に係る構造・用途別単価!$B$5:$B$9,0),MATCH(貼り付け用!AO145,別紙７建物に係る構造・用途別単価!$C$4:$G$4,0)),"")</f>
        <v>100000</v>
      </c>
      <c r="AQ145" s="221">
        <f t="shared" si="4"/>
        <v>1291000</v>
      </c>
      <c r="AR145" s="183">
        <f t="shared" si="5"/>
        <v>1291000</v>
      </c>
      <c r="AS145" s="136" t="str">
        <f>IF(貼り付け用!AS145="","",貼り付け用!AS145)</f>
        <v>一般会計等</v>
      </c>
      <c r="AT145" s="136" t="str">
        <f>IF(貼り付け用!AT145="","",貼り付け用!AT145)</f>
        <v>一般会計</v>
      </c>
      <c r="AU145" s="136" t="str">
        <f>IF(貼り付け用!AU145="","",貼り付け用!AU145)</f>
        <v>教育費</v>
      </c>
      <c r="AV145" s="136" t="str">
        <f>IF(貼り付け用!AV145="","",貼り付け用!AV145)</f>
        <v>小学校費</v>
      </c>
      <c r="AW145" s="136" t="str">
        <f>IF(貼り付け用!AW145="","",貼り付け用!AW145)</f>
        <v>学校管理費</v>
      </c>
      <c r="AX145" s="216"/>
      <c r="AY145" s="216"/>
      <c r="AZ145" s="216"/>
      <c r="BA145" s="136" t="str">
        <f>IF(貼り付け用!BA145="","",貼り付け用!BA145)</f>
        <v/>
      </c>
      <c r="BB145" s="136" t="str">
        <f>IF(貼り付け用!BB145="","",貼り付け用!BB145)</f>
        <v/>
      </c>
      <c r="BC145" s="136" t="str">
        <f>IF(貼り付け用!BC145="","",貼り付け用!BC145)</f>
        <v>実施済</v>
      </c>
      <c r="BD145" s="136" t="str">
        <f>IF(貼り付け用!BD145="","",貼り付け用!BD145)</f>
        <v>実施済</v>
      </c>
      <c r="BE145" s="183">
        <f>SUMIFS(耐用年数表!$C:$C,耐用年数表!$A:$A,集計用!AL145,耐用年数表!$B:$B,集計用!AM145)</f>
        <v>34</v>
      </c>
    </row>
    <row r="146" spans="4:57" ht="24" customHeight="1">
      <c r="D146" s="194"/>
      <c r="E146" s="135"/>
      <c r="F146" s="136" t="str">
        <f>IF(貼り付け用!F146="","",貼り付け用!F146)</f>
        <v>壬生町立藤井小学校</v>
      </c>
      <c r="G146" s="136" t="str">
        <f>IF(貼り付け用!G146="","",貼り付け用!G146)</f>
        <v>建物台帳</v>
      </c>
      <c r="H146" s="215" t="str">
        <f>IF(貼り付け用!H146="","",貼り付け用!H146)</f>
        <v>20003-9</v>
      </c>
      <c r="I146" s="215" t="str">
        <f>IF(貼り付け用!I146="","",貼り付け用!I146)</f>
        <v/>
      </c>
      <c r="J146" s="215" t="str">
        <f>IF(貼り付け用!J146="","",貼り付け用!J146)</f>
        <v>ポンプ室</v>
      </c>
      <c r="K146" s="135" t="str">
        <f>IF(貼り付け用!K146="","",貼り付け用!K146)</f>
        <v>ﾎﾟﾝﾌﾟｼﾂ</v>
      </c>
      <c r="L146" s="144">
        <f>IF(貼り付け用!L146="","",貼り付け用!L146)</f>
        <v>23</v>
      </c>
      <c r="M146" s="192">
        <f>IFERROR(VLOOKUP(L146,コード表!$B:$G,2,FALSE),"")</f>
        <v>3210221</v>
      </c>
      <c r="N146" s="192" t="str">
        <f>IFERROR(VLOOKUP(L146,コード表!$B:$G,3,FALSE),"")</f>
        <v>下都賀郡壬生町</v>
      </c>
      <c r="O146" s="192" t="str">
        <f>IFERROR(VLOOKUP(L146,コード表!$B:$G,4,FALSE),"")</f>
        <v>ｼﾓﾂｶﾞｸﾞﾝﾐﾌﾞﾏﾁ</v>
      </c>
      <c r="P146" s="192" t="str">
        <f>IFERROR(VLOOKUP(L146,コード表!$B:$G,5,FALSE),"")</f>
        <v>藤井</v>
      </c>
      <c r="Q146" s="182" t="str">
        <f>IFERROR(VLOOKUP(L146,コード表!$B:$G,6,FALSE),"")</f>
        <v>ﾌｼﾞｲ</v>
      </c>
      <c r="R146" s="135" t="str">
        <f>IF(貼り付け用!R146="","",貼り付け用!R146)</f>
        <v>宿坪1267-1</v>
      </c>
      <c r="S146" s="135" t="str">
        <f>IF(貼り付け用!S146="","",貼り付け用!S146)</f>
        <v/>
      </c>
      <c r="T146" s="135">
        <f>IF(貼り付け用!T146="","",貼り付け用!T146)</f>
        <v>15</v>
      </c>
      <c r="U146" s="192" t="str">
        <f>IFERROR(VLOOKUP(T146,コード表!$I:$K,2,FALSE),"")</f>
        <v>教育委員会事務局</v>
      </c>
      <c r="V146" s="192" t="str">
        <f>IFERROR(VLOOKUP(T146,コード表!$I:$K,3,FALSE),"")</f>
        <v>学校教育課</v>
      </c>
      <c r="W146" s="135">
        <f>IF(貼り付け用!W146="","",貼り付け用!W146)</f>
        <v>100</v>
      </c>
      <c r="X146" s="182" t="str">
        <f>IFERROR(VLOOKUP(AU146,目的別資産分類変換表!$B$3:$C$16,2,FALSE),"")</f>
        <v>教育</v>
      </c>
      <c r="Y146" s="136" t="str">
        <f>IF(貼り付け用!Y146="","",貼り付け用!Y146)</f>
        <v xml:space="preserve">行政財産 </v>
      </c>
      <c r="Z146" s="136" t="str">
        <f>IF(貼り付け用!Z146="","",貼り付け用!Z146)</f>
        <v>事業用資産/建物</v>
      </c>
      <c r="AA146" s="136" t="str">
        <f>IF(貼り付け用!AA146="","",貼り付け用!AA146)</f>
        <v>自己資産（リース資産外)</v>
      </c>
      <c r="AB146" s="136" t="str">
        <f>IF(貼り付け用!AB146="","",貼り付け用!AB146)</f>
        <v>売却不可</v>
      </c>
      <c r="AC146" s="135" t="str">
        <f>IF(貼り付け用!AC146="","",貼り付け用!AC146)</f>
        <v/>
      </c>
      <c r="AD146" s="137" t="str">
        <f>IF(貼り付け用!AD146="","",貼り付け用!AD146)</f>
        <v/>
      </c>
      <c r="AE146" s="209">
        <f>IF(貼り付け用!AE146="","",貼り付け用!AE146)</f>
        <v>19790831</v>
      </c>
      <c r="AF146" s="209">
        <f>IF(貼り付け用!AF146="","",貼り付け用!AF146)</f>
        <v>19790831</v>
      </c>
      <c r="AG146" s="138" t="str">
        <f>IF(貼り付け用!AG146="","",貼り付け用!AG146)</f>
        <v>不明</v>
      </c>
      <c r="AH146" s="205" t="str">
        <f>IF(貼り付け用!AH146="","",貼り付け用!AH146)</f>
        <v/>
      </c>
      <c r="AI146" s="139">
        <f>IF(貼り付け用!AI146="","",貼り付け用!AI146)</f>
        <v>3.31</v>
      </c>
      <c r="AJ146" s="136" t="str">
        <f>IF(貼り付け用!AJ146="","",貼り付け用!AJ146)</f>
        <v>㎡</v>
      </c>
      <c r="AK146" s="140">
        <f>IF(貼り付け用!AK146="","",貼り付け用!AK146)</f>
        <v>1</v>
      </c>
      <c r="AL146" s="136" t="str">
        <f>IF(貼り付け用!AL146="","",貼り付け用!AL146)</f>
        <v>ポンプ室</v>
      </c>
      <c r="AM146" s="136" t="str">
        <f>IF(貼り付け用!AM146="","",貼り付け用!AM146)</f>
        <v>コンクリートブロック</v>
      </c>
      <c r="AN146" s="136" t="str">
        <f>IF(貼り付け用!AN146="","",貼り付け用!AN146)</f>
        <v>校舎</v>
      </c>
      <c r="AO146" s="136" t="str">
        <f>IF(貼り付け用!AO146="","",貼り付け用!AO146)</f>
        <v>コンクリートブロック造</v>
      </c>
      <c r="AP146" s="221">
        <f>IFERROR(INDEX(別紙７建物に係る構造・用途別単価!$C$5:$G$9,MATCH(貼り付け用!AN146,別紙７建物に係る構造・用途別単価!$B$5:$B$9,0),MATCH(貼り付け用!AO146,別紙７建物に係る構造・用途別単価!$C$4:$G$4,0)),"")</f>
        <v>100000</v>
      </c>
      <c r="AQ146" s="221">
        <f t="shared" si="4"/>
        <v>331000</v>
      </c>
      <c r="AR146" s="183">
        <f t="shared" si="5"/>
        <v>331000</v>
      </c>
      <c r="AS146" s="136" t="str">
        <f>IF(貼り付け用!AS146="","",貼り付け用!AS146)</f>
        <v>一般会計等</v>
      </c>
      <c r="AT146" s="136" t="str">
        <f>IF(貼り付け用!AT146="","",貼り付け用!AT146)</f>
        <v>一般会計</v>
      </c>
      <c r="AU146" s="136" t="str">
        <f>IF(貼り付け用!AU146="","",貼り付け用!AU146)</f>
        <v>教育費</v>
      </c>
      <c r="AV146" s="136" t="str">
        <f>IF(貼り付け用!AV146="","",貼り付け用!AV146)</f>
        <v>小学校費</v>
      </c>
      <c r="AW146" s="136" t="str">
        <f>IF(貼り付け用!AW146="","",貼り付け用!AW146)</f>
        <v>学校管理費</v>
      </c>
      <c r="AX146" s="216"/>
      <c r="AY146" s="216"/>
      <c r="AZ146" s="216"/>
      <c r="BA146" s="136" t="str">
        <f>IF(貼り付け用!BA146="","",貼り付け用!BA146)</f>
        <v/>
      </c>
      <c r="BB146" s="136" t="str">
        <f>IF(貼り付け用!BB146="","",貼り付け用!BB146)</f>
        <v/>
      </c>
      <c r="BC146" s="136" t="str">
        <f>IF(貼り付け用!BC146="","",貼り付け用!BC146)</f>
        <v>実施済</v>
      </c>
      <c r="BD146" s="136" t="str">
        <f>IF(貼り付け用!BD146="","",貼り付け用!BD146)</f>
        <v>実施済</v>
      </c>
      <c r="BE146" s="183">
        <f>SUMIFS(耐用年数表!$C:$C,耐用年数表!$A:$A,集計用!AL146,耐用年数表!$B:$B,集計用!AM146)</f>
        <v>34</v>
      </c>
    </row>
    <row r="147" spans="4:57" ht="24" customHeight="1">
      <c r="D147" s="194"/>
      <c r="E147" s="135"/>
      <c r="F147" s="136" t="str">
        <f>IF(貼り付け用!F147="","",貼り付け用!F147)</f>
        <v>壬生町立藤井小学校</v>
      </c>
      <c r="G147" s="136" t="str">
        <f>IF(貼り付け用!G147="","",貼り付け用!G147)</f>
        <v>建物台帳</v>
      </c>
      <c r="H147" s="215" t="str">
        <f>IF(貼り付け用!H147="","",貼り付け用!H147)</f>
        <v>20003-10</v>
      </c>
      <c r="I147" s="215" t="str">
        <f>IF(貼り付け用!I147="","",貼り付け用!I147)</f>
        <v/>
      </c>
      <c r="J147" s="215" t="str">
        <f>IF(貼り付け用!J147="","",貼り付け用!J147)</f>
        <v>受水ポンプ室</v>
      </c>
      <c r="K147" s="135" t="str">
        <f>IF(貼り付け用!K147="","",貼り付け用!K147)</f>
        <v>ｼﾞｭｽｲﾎﾟﾝﾌﾟｼﾂ</v>
      </c>
      <c r="L147" s="144">
        <f>IF(貼り付け用!L147="","",貼り付け用!L147)</f>
        <v>23</v>
      </c>
      <c r="M147" s="192">
        <f>IFERROR(VLOOKUP(L147,コード表!$B:$G,2,FALSE),"")</f>
        <v>3210221</v>
      </c>
      <c r="N147" s="192" t="str">
        <f>IFERROR(VLOOKUP(L147,コード表!$B:$G,3,FALSE),"")</f>
        <v>下都賀郡壬生町</v>
      </c>
      <c r="O147" s="192" t="str">
        <f>IFERROR(VLOOKUP(L147,コード表!$B:$G,4,FALSE),"")</f>
        <v>ｼﾓﾂｶﾞｸﾞﾝﾐﾌﾞﾏﾁ</v>
      </c>
      <c r="P147" s="192" t="str">
        <f>IFERROR(VLOOKUP(L147,コード表!$B:$G,5,FALSE),"")</f>
        <v>藤井</v>
      </c>
      <c r="Q147" s="182" t="str">
        <f>IFERROR(VLOOKUP(L147,コード表!$B:$G,6,FALSE),"")</f>
        <v>ﾌｼﾞｲ</v>
      </c>
      <c r="R147" s="135" t="str">
        <f>IF(貼り付け用!R147="","",貼り付け用!R147)</f>
        <v>宿坪1267-1</v>
      </c>
      <c r="S147" s="135" t="str">
        <f>IF(貼り付け用!S147="","",貼り付け用!S147)</f>
        <v/>
      </c>
      <c r="T147" s="135">
        <f>IF(貼り付け用!T147="","",貼り付け用!T147)</f>
        <v>15</v>
      </c>
      <c r="U147" s="192" t="str">
        <f>IFERROR(VLOOKUP(T147,コード表!$I:$K,2,FALSE),"")</f>
        <v>教育委員会事務局</v>
      </c>
      <c r="V147" s="192" t="str">
        <f>IFERROR(VLOOKUP(T147,コード表!$I:$K,3,FALSE),"")</f>
        <v>学校教育課</v>
      </c>
      <c r="W147" s="135">
        <f>IF(貼り付け用!W147="","",貼り付け用!W147)</f>
        <v>100</v>
      </c>
      <c r="X147" s="182" t="str">
        <f>IFERROR(VLOOKUP(AU147,目的別資産分類変換表!$B$3:$C$16,2,FALSE),"")</f>
        <v>教育</v>
      </c>
      <c r="Y147" s="136" t="str">
        <f>IF(貼り付け用!Y147="","",貼り付け用!Y147)</f>
        <v xml:space="preserve">行政財産 </v>
      </c>
      <c r="Z147" s="136" t="str">
        <f>IF(貼り付け用!Z147="","",貼り付け用!Z147)</f>
        <v>事業用資産/建物</v>
      </c>
      <c r="AA147" s="136" t="str">
        <f>IF(貼り付け用!AA147="","",貼り付け用!AA147)</f>
        <v>自己資産（リース資産外)</v>
      </c>
      <c r="AB147" s="136" t="str">
        <f>IF(貼り付け用!AB147="","",貼り付け用!AB147)</f>
        <v>売却不可</v>
      </c>
      <c r="AC147" s="135" t="str">
        <f>IF(貼り付け用!AC147="","",貼り付け用!AC147)</f>
        <v/>
      </c>
      <c r="AD147" s="137" t="str">
        <f>IF(貼り付け用!AD147="","",貼り付け用!AD147)</f>
        <v/>
      </c>
      <c r="AE147" s="209">
        <f>IF(貼り付け用!AE147="","",貼り付け用!AE147)</f>
        <v>19850331</v>
      </c>
      <c r="AF147" s="209">
        <f>IF(貼り付け用!AF147="","",貼り付け用!AF147)</f>
        <v>19850331</v>
      </c>
      <c r="AG147" s="138" t="str">
        <f>IF(貼り付け用!AG147="","",貼り付け用!AG147)</f>
        <v>不明</v>
      </c>
      <c r="AH147" s="205" t="str">
        <f>IF(貼り付け用!AH147="","",貼り付け用!AH147)</f>
        <v/>
      </c>
      <c r="AI147" s="139">
        <f>IF(貼り付け用!AI147="","",貼り付け用!AI147)</f>
        <v>7</v>
      </c>
      <c r="AJ147" s="136" t="str">
        <f>IF(貼り付け用!AJ147="","",貼り付け用!AJ147)</f>
        <v>㎡</v>
      </c>
      <c r="AK147" s="140">
        <f>IF(貼り付け用!AK147="","",貼り付け用!AK147)</f>
        <v>1</v>
      </c>
      <c r="AL147" s="136" t="str">
        <f>IF(貼り付け用!AL147="","",貼り付け用!AL147)</f>
        <v>ポンプ室</v>
      </c>
      <c r="AM147" s="136" t="str">
        <f>IF(貼り付け用!AM147="","",貼り付け用!AM147)</f>
        <v>コンクリートブロック</v>
      </c>
      <c r="AN147" s="136" t="str">
        <f>IF(貼り付け用!AN147="","",貼り付け用!AN147)</f>
        <v>校舎</v>
      </c>
      <c r="AO147" s="136" t="str">
        <f>IF(貼り付け用!AO147="","",貼り付け用!AO147)</f>
        <v>コンクリートブロック造</v>
      </c>
      <c r="AP147" s="221">
        <f>IFERROR(INDEX(別紙７建物に係る構造・用途別単価!$C$5:$G$9,MATCH(貼り付け用!AN147,別紙７建物に係る構造・用途別単価!$B$5:$B$9,0),MATCH(貼り付け用!AO147,別紙７建物に係る構造・用途別単価!$C$4:$G$4,0)),"")</f>
        <v>100000</v>
      </c>
      <c r="AQ147" s="221">
        <f t="shared" si="4"/>
        <v>700000</v>
      </c>
      <c r="AR147" s="183">
        <f t="shared" si="5"/>
        <v>700000</v>
      </c>
      <c r="AS147" s="136" t="str">
        <f>IF(貼り付け用!AS147="","",貼り付け用!AS147)</f>
        <v>一般会計等</v>
      </c>
      <c r="AT147" s="136" t="str">
        <f>IF(貼り付け用!AT147="","",貼り付け用!AT147)</f>
        <v>一般会計</v>
      </c>
      <c r="AU147" s="136" t="str">
        <f>IF(貼り付け用!AU147="","",貼り付け用!AU147)</f>
        <v>教育費</v>
      </c>
      <c r="AV147" s="136" t="str">
        <f>IF(貼り付け用!AV147="","",貼り付け用!AV147)</f>
        <v>小学校費</v>
      </c>
      <c r="AW147" s="136" t="str">
        <f>IF(貼り付け用!AW147="","",貼り付け用!AW147)</f>
        <v>学校管理費</v>
      </c>
      <c r="AX147" s="216"/>
      <c r="AY147" s="216"/>
      <c r="AZ147" s="216"/>
      <c r="BA147" s="136" t="str">
        <f>IF(貼り付け用!BA147="","",貼り付け用!BA147)</f>
        <v/>
      </c>
      <c r="BB147" s="136" t="str">
        <f>IF(貼り付け用!BB147="","",貼り付け用!BB147)</f>
        <v/>
      </c>
      <c r="BC147" s="136" t="str">
        <f>IF(貼り付け用!BC147="","",貼り付け用!BC147)</f>
        <v>実施済</v>
      </c>
      <c r="BD147" s="136" t="str">
        <f>IF(貼り付け用!BD147="","",貼り付け用!BD147)</f>
        <v>実施済</v>
      </c>
      <c r="BE147" s="183">
        <f>SUMIFS(耐用年数表!$C:$C,耐用年数表!$A:$A,集計用!AL147,耐用年数表!$B:$B,集計用!AM147)</f>
        <v>34</v>
      </c>
    </row>
    <row r="148" spans="4:57" ht="24" customHeight="1">
      <c r="D148" s="194"/>
      <c r="E148" s="135"/>
      <c r="F148" s="136" t="str">
        <f>IF(貼り付け用!F148="","",貼り付け用!F148)</f>
        <v>壬生町立壬生北小学校</v>
      </c>
      <c r="G148" s="136" t="str">
        <f>IF(貼り付け用!G148="","",貼り付け用!G148)</f>
        <v>建物台帳</v>
      </c>
      <c r="H148" s="215" t="str">
        <f>IF(貼り付け用!H148="","",貼り付け用!H148)</f>
        <v>20004-1</v>
      </c>
      <c r="I148" s="215" t="str">
        <f>IF(貼り付け用!I148="","",貼り付け用!I148)</f>
        <v/>
      </c>
      <c r="J148" s="215" t="str">
        <f>IF(貼り付け用!J148="","",貼り付け用!J148)</f>
        <v>校舎棟</v>
      </c>
      <c r="K148" s="135" t="str">
        <f>IF(貼り付け用!K148="","",貼り付け用!K148)</f>
        <v>ｺｳｼｬﾄｳ</v>
      </c>
      <c r="L148" s="144">
        <f>IF(貼り付け用!L148="","",貼り付け用!L148)</f>
        <v>9</v>
      </c>
      <c r="M148" s="192">
        <f>IFERROR(VLOOKUP(L148,コード表!$B:$G,2,FALSE),"")</f>
        <v>3210207</v>
      </c>
      <c r="N148" s="192" t="str">
        <f>IFERROR(VLOOKUP(L148,コード表!$B:$G,3,FALSE),"")</f>
        <v>下都賀郡壬生町</v>
      </c>
      <c r="O148" s="192" t="str">
        <f>IFERROR(VLOOKUP(L148,コード表!$B:$G,4,FALSE),"")</f>
        <v>ｼﾓﾂｶﾞｸﾞﾝﾐﾌﾞﾏﾁ</v>
      </c>
      <c r="P148" s="192" t="str">
        <f>IFERROR(VLOOKUP(L148,コード表!$B:$G,5,FALSE),"")</f>
        <v>北小林</v>
      </c>
      <c r="Q148" s="182" t="str">
        <f>IFERROR(VLOOKUP(L148,コード表!$B:$G,6,FALSE),"")</f>
        <v>ｷﾀｺﾊﾞﾔｼ</v>
      </c>
      <c r="R148" s="135" t="str">
        <f>IF(貼り付け用!R148="","",貼り付け用!R148)</f>
        <v>上原189-1</v>
      </c>
      <c r="S148" s="135" t="str">
        <f>IF(貼り付け用!S148="","",貼り付け用!S148)</f>
        <v/>
      </c>
      <c r="T148" s="135">
        <f>IF(貼り付け用!T148="","",貼り付け用!T148)</f>
        <v>15</v>
      </c>
      <c r="U148" s="192" t="str">
        <f>IFERROR(VLOOKUP(T148,コード表!$I:$K,2,FALSE),"")</f>
        <v>教育委員会事務局</v>
      </c>
      <c r="V148" s="192" t="str">
        <f>IFERROR(VLOOKUP(T148,コード表!$I:$K,3,FALSE),"")</f>
        <v>学校教育課</v>
      </c>
      <c r="W148" s="135">
        <f>IF(貼り付け用!W148="","",貼り付け用!W148)</f>
        <v>100</v>
      </c>
      <c r="X148" s="182" t="str">
        <f>IFERROR(VLOOKUP(AU148,目的別資産分類変換表!$B$3:$C$16,2,FALSE),"")</f>
        <v>教育</v>
      </c>
      <c r="Y148" s="136" t="str">
        <f>IF(貼り付け用!Y148="","",貼り付け用!Y148)</f>
        <v xml:space="preserve">行政財産 </v>
      </c>
      <c r="Z148" s="136" t="str">
        <f>IF(貼り付け用!Z148="","",貼り付け用!Z148)</f>
        <v>事業用資産/建物</v>
      </c>
      <c r="AA148" s="136" t="str">
        <f>IF(貼り付け用!AA148="","",貼り付け用!AA148)</f>
        <v>自己資産（リース資産外)</v>
      </c>
      <c r="AB148" s="136" t="str">
        <f>IF(貼り付け用!AB148="","",貼り付け用!AB148)</f>
        <v>売却不可</v>
      </c>
      <c r="AC148" s="135" t="str">
        <f>IF(貼り付け用!AC148="","",貼り付け用!AC148)</f>
        <v/>
      </c>
      <c r="AD148" s="137" t="str">
        <f>IF(貼り付け用!AD148="","",貼り付け用!AD148)</f>
        <v/>
      </c>
      <c r="AE148" s="209">
        <f>IF(貼り付け用!AE148="","",貼り付け用!AE148)</f>
        <v>19880310</v>
      </c>
      <c r="AF148" s="209">
        <f>IF(貼り付け用!AF148="","",貼り付け用!AF148)</f>
        <v>19880310</v>
      </c>
      <c r="AG148" s="138" t="str">
        <f>IF(貼り付け用!AG148="","",貼り付け用!AG148)</f>
        <v>判明</v>
      </c>
      <c r="AH148" s="205">
        <f>IF(貼り付け用!AH148="","",貼り付け用!AH148)</f>
        <v>576200000</v>
      </c>
      <c r="AI148" s="139">
        <f>IF(貼り付け用!AI148="","",貼り付け用!AI148)</f>
        <v>2616</v>
      </c>
      <c r="AJ148" s="136" t="str">
        <f>IF(貼り付け用!AJ148="","",貼り付け用!AJ148)</f>
        <v>㎡</v>
      </c>
      <c r="AK148" s="140">
        <f>IF(貼り付け用!AK148="","",貼り付け用!AK148)</f>
        <v>3</v>
      </c>
      <c r="AL148" s="136" t="str">
        <f>IF(貼り付け用!AL148="","",貼り付け用!AL148)</f>
        <v>校舎・園舎</v>
      </c>
      <c r="AM148" s="136" t="str">
        <f>IF(貼り付け用!AM148="","",貼り付け用!AM148)</f>
        <v>鉄筋コンクリート</v>
      </c>
      <c r="AN148" s="136" t="str">
        <f>IF(貼り付け用!AN148="","",貼り付け用!AN148)</f>
        <v>校舎</v>
      </c>
      <c r="AO148" s="136" t="str">
        <f>IF(貼り付け用!AO148="","",貼り付け用!AO148)</f>
        <v>鉄筋コンクリート造</v>
      </c>
      <c r="AP148" s="221">
        <f>IFERROR(INDEX(別紙７建物に係る構造・用途別単価!$C$5:$G$9,MATCH(貼り付け用!AN148,別紙７建物に係る構造・用途別単価!$B$5:$B$9,0),MATCH(貼り付け用!AO148,別紙７建物に係る構造・用途別単価!$C$4:$G$4,0)),"")</f>
        <v>135000</v>
      </c>
      <c r="AQ148" s="221">
        <f t="shared" si="4"/>
        <v>353160000</v>
      </c>
      <c r="AR148" s="183">
        <f t="shared" si="5"/>
        <v>576200000</v>
      </c>
      <c r="AS148" s="136" t="str">
        <f>IF(貼り付け用!AS148="","",貼り付け用!AS148)</f>
        <v>一般会計等</v>
      </c>
      <c r="AT148" s="136" t="str">
        <f>IF(貼り付け用!AT148="","",貼り付け用!AT148)</f>
        <v>一般会計</v>
      </c>
      <c r="AU148" s="136" t="str">
        <f>IF(貼り付け用!AU148="","",貼り付け用!AU148)</f>
        <v>教育費</v>
      </c>
      <c r="AV148" s="136" t="str">
        <f>IF(貼り付け用!AV148="","",貼り付け用!AV148)</f>
        <v>小学校費</v>
      </c>
      <c r="AW148" s="136" t="str">
        <f>IF(貼り付け用!AW148="","",貼り付け用!AW148)</f>
        <v>学校管理費</v>
      </c>
      <c r="AX148" s="216"/>
      <c r="AY148" s="216"/>
      <c r="AZ148" s="216"/>
      <c r="BA148" s="136" t="str">
        <f>IF(貼り付け用!BA148="","",貼り付け用!BA148)</f>
        <v/>
      </c>
      <c r="BB148" s="136" t="str">
        <f>IF(貼り付け用!BB148="","",貼り付け用!BB148)</f>
        <v/>
      </c>
      <c r="BC148" s="136" t="str">
        <f>IF(貼り付け用!BC148="","",貼り付け用!BC148)</f>
        <v>実施済</v>
      </c>
      <c r="BD148" s="136" t="str">
        <f>IF(貼り付け用!BD148="","",貼り付け用!BD148)</f>
        <v>実施済</v>
      </c>
      <c r="BE148" s="183">
        <f>SUMIFS(耐用年数表!$C:$C,耐用年数表!$A:$A,集計用!AL148,耐用年数表!$B:$B,集計用!AM148)</f>
        <v>47</v>
      </c>
    </row>
    <row r="149" spans="4:57" ht="24" customHeight="1">
      <c r="D149" s="194"/>
      <c r="E149" s="135"/>
      <c r="F149" s="136" t="str">
        <f>IF(貼り付け用!F149="","",貼り付け用!F149)</f>
        <v>壬生町立壬生北小学校</v>
      </c>
      <c r="G149" s="136" t="str">
        <f>IF(貼り付け用!G149="","",貼り付け用!G149)</f>
        <v>建物台帳</v>
      </c>
      <c r="H149" s="215" t="str">
        <f>IF(貼り付け用!H149="","",貼り付け用!H149)</f>
        <v>20004-2</v>
      </c>
      <c r="I149" s="215" t="str">
        <f>IF(貼り付け用!I149="","",貼り付け用!I149)</f>
        <v/>
      </c>
      <c r="J149" s="215" t="str">
        <f>IF(貼り付け用!J149="","",貼り付け用!J149)</f>
        <v>給食室</v>
      </c>
      <c r="K149" s="135" t="str">
        <f>IF(貼り付け用!K149="","",貼り付け用!K149)</f>
        <v>ｷｭｳｼｮｸｼﾂ</v>
      </c>
      <c r="L149" s="144">
        <f>IF(貼り付け用!L149="","",貼り付け用!L149)</f>
        <v>9</v>
      </c>
      <c r="M149" s="192">
        <f>IFERROR(VLOOKUP(L149,コード表!$B:$G,2,FALSE),"")</f>
        <v>3210207</v>
      </c>
      <c r="N149" s="192" t="str">
        <f>IFERROR(VLOOKUP(L149,コード表!$B:$G,3,FALSE),"")</f>
        <v>下都賀郡壬生町</v>
      </c>
      <c r="O149" s="192" t="str">
        <f>IFERROR(VLOOKUP(L149,コード表!$B:$G,4,FALSE),"")</f>
        <v>ｼﾓﾂｶﾞｸﾞﾝﾐﾌﾞﾏﾁ</v>
      </c>
      <c r="P149" s="192" t="str">
        <f>IFERROR(VLOOKUP(L149,コード表!$B:$G,5,FALSE),"")</f>
        <v>北小林</v>
      </c>
      <c r="Q149" s="182" t="str">
        <f>IFERROR(VLOOKUP(L149,コード表!$B:$G,6,FALSE),"")</f>
        <v>ｷﾀｺﾊﾞﾔｼ</v>
      </c>
      <c r="R149" s="135" t="str">
        <f>IF(貼り付け用!R149="","",貼り付け用!R149)</f>
        <v>上原189-1</v>
      </c>
      <c r="S149" s="135" t="str">
        <f>IF(貼り付け用!S149="","",貼り付け用!S149)</f>
        <v/>
      </c>
      <c r="T149" s="135">
        <f>IF(貼り付け用!T149="","",貼り付け用!T149)</f>
        <v>15</v>
      </c>
      <c r="U149" s="192" t="str">
        <f>IFERROR(VLOOKUP(T149,コード表!$I:$K,2,FALSE),"")</f>
        <v>教育委員会事務局</v>
      </c>
      <c r="V149" s="192" t="str">
        <f>IFERROR(VLOOKUP(T149,コード表!$I:$K,3,FALSE),"")</f>
        <v>学校教育課</v>
      </c>
      <c r="W149" s="135">
        <f>IF(貼り付け用!W149="","",貼り付け用!W149)</f>
        <v>100</v>
      </c>
      <c r="X149" s="182" t="str">
        <f>IFERROR(VLOOKUP(AU149,目的別資産分類変換表!$B$3:$C$16,2,FALSE),"")</f>
        <v>教育</v>
      </c>
      <c r="Y149" s="136" t="str">
        <f>IF(貼り付け用!Y149="","",貼り付け用!Y149)</f>
        <v xml:space="preserve">行政財産 </v>
      </c>
      <c r="Z149" s="136" t="str">
        <f>IF(貼り付け用!Z149="","",貼り付け用!Z149)</f>
        <v>事業用資産/建物</v>
      </c>
      <c r="AA149" s="136" t="str">
        <f>IF(貼り付け用!AA149="","",貼り付け用!AA149)</f>
        <v>自己資産（リース資産外)</v>
      </c>
      <c r="AB149" s="136" t="str">
        <f>IF(貼り付け用!AB149="","",貼り付け用!AB149)</f>
        <v>売却不可</v>
      </c>
      <c r="AC149" s="135" t="str">
        <f>IF(貼り付け用!AC149="","",貼り付け用!AC149)</f>
        <v/>
      </c>
      <c r="AD149" s="137" t="str">
        <f>IF(貼り付け用!AD149="","",貼り付け用!AD149)</f>
        <v/>
      </c>
      <c r="AE149" s="209">
        <f>IF(貼り付け用!AE149="","",貼り付け用!AE149)</f>
        <v>19880310</v>
      </c>
      <c r="AF149" s="209">
        <f>IF(貼り付け用!AF149="","",貼り付け用!AF149)</f>
        <v>19880310</v>
      </c>
      <c r="AG149" s="138" t="str">
        <f>IF(貼り付け用!AG149="","",貼り付け用!AG149)</f>
        <v>判明</v>
      </c>
      <c r="AH149" s="205">
        <f>IF(貼り付け用!AH149="","",貼り付け用!AH149)</f>
        <v>87120000</v>
      </c>
      <c r="AI149" s="139">
        <f>IF(貼り付け用!AI149="","",貼り付け用!AI149)</f>
        <v>396</v>
      </c>
      <c r="AJ149" s="136" t="str">
        <f>IF(貼り付け用!AJ149="","",貼り付け用!AJ149)</f>
        <v>㎡</v>
      </c>
      <c r="AK149" s="140">
        <f>IF(貼り付け用!AK149="","",貼り付け用!AK149)</f>
        <v>1</v>
      </c>
      <c r="AL149" s="136" t="str">
        <f>IF(貼り付け用!AL149="","",貼り付け用!AL149)</f>
        <v>給食室</v>
      </c>
      <c r="AM149" s="136" t="str">
        <f>IF(貼り付け用!AM149="","",貼り付け用!AM149)</f>
        <v>鉄筋コンクリート</v>
      </c>
      <c r="AN149" s="136" t="str">
        <f>IF(貼り付け用!AN149="","",貼り付け用!AN149)</f>
        <v>校舎</v>
      </c>
      <c r="AO149" s="136" t="str">
        <f>IF(貼り付け用!AO149="","",貼り付け用!AO149)</f>
        <v>鉄筋コンクリート造</v>
      </c>
      <c r="AP149" s="221">
        <f>IFERROR(INDEX(別紙７建物に係る構造・用途別単価!$C$5:$G$9,MATCH(貼り付け用!AN149,別紙７建物に係る構造・用途別単価!$B$5:$B$9,0),MATCH(貼り付け用!AO149,別紙７建物に係る構造・用途別単価!$C$4:$G$4,0)),"")</f>
        <v>135000</v>
      </c>
      <c r="AQ149" s="221">
        <f t="shared" si="4"/>
        <v>53460000</v>
      </c>
      <c r="AR149" s="183">
        <f t="shared" si="5"/>
        <v>87120000</v>
      </c>
      <c r="AS149" s="136" t="str">
        <f>IF(貼り付け用!AS149="","",貼り付け用!AS149)</f>
        <v>一般会計等</v>
      </c>
      <c r="AT149" s="136" t="str">
        <f>IF(貼り付け用!AT149="","",貼り付け用!AT149)</f>
        <v>一般会計</v>
      </c>
      <c r="AU149" s="136" t="str">
        <f>IF(貼り付け用!AU149="","",貼り付け用!AU149)</f>
        <v>教育費</v>
      </c>
      <c r="AV149" s="136" t="str">
        <f>IF(貼り付け用!AV149="","",貼り付け用!AV149)</f>
        <v>小学校費</v>
      </c>
      <c r="AW149" s="136" t="str">
        <f>IF(貼り付け用!AW149="","",貼り付け用!AW149)</f>
        <v>学校管理費</v>
      </c>
      <c r="AX149" s="216"/>
      <c r="AY149" s="216"/>
      <c r="AZ149" s="216"/>
      <c r="BA149" s="136" t="str">
        <f>IF(貼り付け用!BA149="","",貼り付け用!BA149)</f>
        <v/>
      </c>
      <c r="BB149" s="136" t="str">
        <f>IF(貼り付け用!BB149="","",貼り付け用!BB149)</f>
        <v/>
      </c>
      <c r="BC149" s="136" t="str">
        <f>IF(貼り付け用!BC149="","",貼り付け用!BC149)</f>
        <v>実施済</v>
      </c>
      <c r="BD149" s="136" t="str">
        <f>IF(貼り付け用!BD149="","",貼り付け用!BD149)</f>
        <v>実施済</v>
      </c>
      <c r="BE149" s="183">
        <f>SUMIFS(耐用年数表!$C:$C,耐用年数表!$A:$A,集計用!AL149,耐用年数表!$B:$B,集計用!AM149)</f>
        <v>41</v>
      </c>
    </row>
    <row r="150" spans="4:57" ht="24" customHeight="1">
      <c r="D150" s="194"/>
      <c r="E150" s="135"/>
      <c r="F150" s="136" t="str">
        <f>IF(貼り付け用!F150="","",貼り付け用!F150)</f>
        <v>壬生町立壬生北小学校</v>
      </c>
      <c r="G150" s="136" t="str">
        <f>IF(貼り付け用!G150="","",貼り付け用!G150)</f>
        <v>建物台帳</v>
      </c>
      <c r="H150" s="215" t="str">
        <f>IF(貼り付け用!H150="","",貼り付け用!H150)</f>
        <v>20004-3</v>
      </c>
      <c r="I150" s="215" t="str">
        <f>IF(貼り付け用!I150="","",貼り付け用!I150)</f>
        <v/>
      </c>
      <c r="J150" s="215" t="str">
        <f>IF(貼り付け用!J150="","",貼り付け用!J150)</f>
        <v>体育館</v>
      </c>
      <c r="K150" s="135" t="str">
        <f>IF(貼り付け用!K150="","",貼り付け用!K150)</f>
        <v>ﾀｲｲｸｶﾝ</v>
      </c>
      <c r="L150" s="144">
        <f>IF(貼り付け用!L150="","",貼り付け用!L150)</f>
        <v>9</v>
      </c>
      <c r="M150" s="192">
        <f>IFERROR(VLOOKUP(L150,コード表!$B:$G,2,FALSE),"")</f>
        <v>3210207</v>
      </c>
      <c r="N150" s="192" t="str">
        <f>IFERROR(VLOOKUP(L150,コード表!$B:$G,3,FALSE),"")</f>
        <v>下都賀郡壬生町</v>
      </c>
      <c r="O150" s="192" t="str">
        <f>IFERROR(VLOOKUP(L150,コード表!$B:$G,4,FALSE),"")</f>
        <v>ｼﾓﾂｶﾞｸﾞﾝﾐﾌﾞﾏﾁ</v>
      </c>
      <c r="P150" s="192" t="str">
        <f>IFERROR(VLOOKUP(L150,コード表!$B:$G,5,FALSE),"")</f>
        <v>北小林</v>
      </c>
      <c r="Q150" s="182" t="str">
        <f>IFERROR(VLOOKUP(L150,コード表!$B:$G,6,FALSE),"")</f>
        <v>ｷﾀｺﾊﾞﾔｼ</v>
      </c>
      <c r="R150" s="135" t="str">
        <f>IF(貼り付け用!R150="","",貼り付け用!R150)</f>
        <v>上原189-1</v>
      </c>
      <c r="S150" s="135" t="str">
        <f>IF(貼り付け用!S150="","",貼り付け用!S150)</f>
        <v/>
      </c>
      <c r="T150" s="135">
        <f>IF(貼り付け用!T150="","",貼り付け用!T150)</f>
        <v>15</v>
      </c>
      <c r="U150" s="192" t="str">
        <f>IFERROR(VLOOKUP(T150,コード表!$I:$K,2,FALSE),"")</f>
        <v>教育委員会事務局</v>
      </c>
      <c r="V150" s="192" t="str">
        <f>IFERROR(VLOOKUP(T150,コード表!$I:$K,3,FALSE),"")</f>
        <v>学校教育課</v>
      </c>
      <c r="W150" s="135">
        <f>IF(貼り付け用!W150="","",貼り付け用!W150)</f>
        <v>100</v>
      </c>
      <c r="X150" s="182" t="str">
        <f>IFERROR(VLOOKUP(AU150,目的別資産分類変換表!$B$3:$C$16,2,FALSE),"")</f>
        <v>教育</v>
      </c>
      <c r="Y150" s="136" t="str">
        <f>IF(貼り付け用!Y150="","",貼り付け用!Y150)</f>
        <v xml:space="preserve">行政財産 </v>
      </c>
      <c r="Z150" s="136" t="str">
        <f>IF(貼り付け用!Z150="","",貼り付け用!Z150)</f>
        <v>事業用資産/建物</v>
      </c>
      <c r="AA150" s="136" t="str">
        <f>IF(貼り付け用!AA150="","",貼り付け用!AA150)</f>
        <v>自己資産（リース資産外)</v>
      </c>
      <c r="AB150" s="136" t="str">
        <f>IF(貼り付け用!AB150="","",貼り付け用!AB150)</f>
        <v>売却不可</v>
      </c>
      <c r="AC150" s="135" t="str">
        <f>IF(貼り付け用!AC150="","",貼り付け用!AC150)</f>
        <v/>
      </c>
      <c r="AD150" s="137" t="str">
        <f>IF(貼り付け用!AD150="","",貼り付け用!AD150)</f>
        <v/>
      </c>
      <c r="AE150" s="209">
        <f>IF(貼り付け用!AE150="","",貼り付け用!AE150)</f>
        <v>19790331</v>
      </c>
      <c r="AF150" s="209">
        <f>IF(貼り付け用!AF150="","",貼り付け用!AF150)</f>
        <v>19790331</v>
      </c>
      <c r="AG150" s="138" t="str">
        <f>IF(貼り付け用!AG150="","",貼り付け用!AG150)</f>
        <v>不明</v>
      </c>
      <c r="AH150" s="205" t="str">
        <f>IF(貼り付け用!AH150="","",貼り付け用!AH150)</f>
        <v/>
      </c>
      <c r="AI150" s="139">
        <f>IF(貼り付け用!AI150="","",貼り付け用!AI150)</f>
        <v>727.36</v>
      </c>
      <c r="AJ150" s="136" t="str">
        <f>IF(貼り付け用!AJ150="","",貼り付け用!AJ150)</f>
        <v>㎡</v>
      </c>
      <c r="AK150" s="140">
        <f>IF(貼り付け用!AK150="","",貼り付け用!AK150)</f>
        <v>1</v>
      </c>
      <c r="AL150" s="136" t="str">
        <f>IF(貼り付け用!AL150="","",貼り付け用!AL150)</f>
        <v>体育館</v>
      </c>
      <c r="AM150" s="136" t="str">
        <f>IF(貼り付け用!AM150="","",貼り付け用!AM150)</f>
        <v>鉄筋コンクリート</v>
      </c>
      <c r="AN150" s="136" t="str">
        <f>IF(貼り付け用!AN150="","",貼り付け用!AN150)</f>
        <v>校舎</v>
      </c>
      <c r="AO150" s="136" t="str">
        <f>IF(貼り付け用!AO150="","",貼り付け用!AO150)</f>
        <v>鉄筋コンクリート造</v>
      </c>
      <c r="AP150" s="221">
        <f>IFERROR(INDEX(別紙７建物に係る構造・用途別単価!$C$5:$G$9,MATCH(貼り付け用!AN150,別紙７建物に係る構造・用途別単価!$B$5:$B$9,0),MATCH(貼り付け用!AO150,別紙７建物に係る構造・用途別単価!$C$4:$G$4,0)),"")</f>
        <v>135000</v>
      </c>
      <c r="AQ150" s="221">
        <f t="shared" si="4"/>
        <v>98193600</v>
      </c>
      <c r="AR150" s="183">
        <f t="shared" si="5"/>
        <v>98193600</v>
      </c>
      <c r="AS150" s="136" t="str">
        <f>IF(貼り付け用!AS150="","",貼り付け用!AS150)</f>
        <v>一般会計等</v>
      </c>
      <c r="AT150" s="136" t="str">
        <f>IF(貼り付け用!AT150="","",貼り付け用!AT150)</f>
        <v>一般会計</v>
      </c>
      <c r="AU150" s="136" t="str">
        <f>IF(貼り付け用!AU150="","",貼り付け用!AU150)</f>
        <v>教育費</v>
      </c>
      <c r="AV150" s="136" t="str">
        <f>IF(貼り付け用!AV150="","",貼り付け用!AV150)</f>
        <v>小学校費</v>
      </c>
      <c r="AW150" s="136" t="str">
        <f>IF(貼り付け用!AW150="","",貼り付け用!AW150)</f>
        <v>学校管理費</v>
      </c>
      <c r="AX150" s="216"/>
      <c r="AY150" s="216"/>
      <c r="AZ150" s="216"/>
      <c r="BA150" s="136" t="str">
        <f>IF(貼り付け用!BA150="","",貼り付け用!BA150)</f>
        <v/>
      </c>
      <c r="BB150" s="136" t="str">
        <f>IF(貼り付け用!BB150="","",貼り付け用!BB150)</f>
        <v/>
      </c>
      <c r="BC150" s="136" t="str">
        <f>IF(貼り付け用!BC150="","",貼り付け用!BC150)</f>
        <v>実施済</v>
      </c>
      <c r="BD150" s="136" t="str">
        <f>IF(貼り付け用!BD150="","",貼り付け用!BD150)</f>
        <v>実施済</v>
      </c>
      <c r="BE150" s="183">
        <f>SUMIFS(耐用年数表!$C:$C,耐用年数表!$A:$A,集計用!AL150,耐用年数表!$B:$B,集計用!AM150)</f>
        <v>47</v>
      </c>
    </row>
    <row r="151" spans="4:57" ht="24" customHeight="1">
      <c r="D151" s="194"/>
      <c r="E151" s="135"/>
      <c r="F151" s="136" t="str">
        <f>IF(貼り付け用!F151="","",貼り付け用!F151)</f>
        <v>壬生町立壬生北小学校</v>
      </c>
      <c r="G151" s="136" t="str">
        <f>IF(貼り付け用!G151="","",貼り付け用!G151)</f>
        <v>建物台帳</v>
      </c>
      <c r="H151" s="215" t="str">
        <f>IF(貼り付け用!H151="","",貼り付け用!H151)</f>
        <v>20004-4</v>
      </c>
      <c r="I151" s="215" t="str">
        <f>IF(貼り付け用!I151="","",貼り付け用!I151)</f>
        <v/>
      </c>
      <c r="J151" s="215" t="str">
        <f>IF(貼り付け用!J151="","",貼り付け用!J151)</f>
        <v>体育器具庫</v>
      </c>
      <c r="K151" s="135" t="str">
        <f>IF(貼り付け用!K151="","",貼り付け用!K151)</f>
        <v>ﾀｲｲｸｷｸﾞｺ</v>
      </c>
      <c r="L151" s="144">
        <f>IF(貼り付け用!L151="","",貼り付け用!L151)</f>
        <v>9</v>
      </c>
      <c r="M151" s="192">
        <f>IFERROR(VLOOKUP(L151,コード表!$B:$G,2,FALSE),"")</f>
        <v>3210207</v>
      </c>
      <c r="N151" s="192" t="str">
        <f>IFERROR(VLOOKUP(L151,コード表!$B:$G,3,FALSE),"")</f>
        <v>下都賀郡壬生町</v>
      </c>
      <c r="O151" s="192" t="str">
        <f>IFERROR(VLOOKUP(L151,コード表!$B:$G,4,FALSE),"")</f>
        <v>ｼﾓﾂｶﾞｸﾞﾝﾐﾌﾞﾏﾁ</v>
      </c>
      <c r="P151" s="192" t="str">
        <f>IFERROR(VLOOKUP(L151,コード表!$B:$G,5,FALSE),"")</f>
        <v>北小林</v>
      </c>
      <c r="Q151" s="182" t="str">
        <f>IFERROR(VLOOKUP(L151,コード表!$B:$G,6,FALSE),"")</f>
        <v>ｷﾀｺﾊﾞﾔｼ</v>
      </c>
      <c r="R151" s="135" t="str">
        <f>IF(貼り付け用!R151="","",貼り付け用!R151)</f>
        <v>上原189-1</v>
      </c>
      <c r="S151" s="135" t="str">
        <f>IF(貼り付け用!S151="","",貼り付け用!S151)</f>
        <v/>
      </c>
      <c r="T151" s="135">
        <f>IF(貼り付け用!T151="","",貼り付け用!T151)</f>
        <v>15</v>
      </c>
      <c r="U151" s="192" t="str">
        <f>IFERROR(VLOOKUP(T151,コード表!$I:$K,2,FALSE),"")</f>
        <v>教育委員会事務局</v>
      </c>
      <c r="V151" s="192" t="str">
        <f>IFERROR(VLOOKUP(T151,コード表!$I:$K,3,FALSE),"")</f>
        <v>学校教育課</v>
      </c>
      <c r="W151" s="135">
        <f>IF(貼り付け用!W151="","",貼り付け用!W151)</f>
        <v>100</v>
      </c>
      <c r="X151" s="182" t="str">
        <f>IFERROR(VLOOKUP(AU151,目的別資産分類変換表!$B$3:$C$16,2,FALSE),"")</f>
        <v>教育</v>
      </c>
      <c r="Y151" s="136" t="str">
        <f>IF(貼り付け用!Y151="","",貼り付け用!Y151)</f>
        <v xml:space="preserve">行政財産 </v>
      </c>
      <c r="Z151" s="136" t="str">
        <f>IF(貼り付け用!Z151="","",貼り付け用!Z151)</f>
        <v>事業用資産/建物</v>
      </c>
      <c r="AA151" s="136" t="str">
        <f>IF(貼り付け用!AA151="","",貼り付け用!AA151)</f>
        <v>自己資産（リース資産外)</v>
      </c>
      <c r="AB151" s="136" t="str">
        <f>IF(貼り付け用!AB151="","",貼り付け用!AB151)</f>
        <v>売却不可</v>
      </c>
      <c r="AC151" s="135" t="str">
        <f>IF(貼り付け用!AC151="","",貼り付け用!AC151)</f>
        <v/>
      </c>
      <c r="AD151" s="137" t="str">
        <f>IF(貼り付け用!AD151="","",貼り付け用!AD151)</f>
        <v/>
      </c>
      <c r="AE151" s="209">
        <f>IF(貼り付け用!AE151="","",貼り付け用!AE151)</f>
        <v>19800731</v>
      </c>
      <c r="AF151" s="209">
        <f>IF(貼り付け用!AF151="","",貼り付け用!AF151)</f>
        <v>19800731</v>
      </c>
      <c r="AG151" s="138" t="str">
        <f>IF(貼り付け用!AG151="","",貼り付け用!AG151)</f>
        <v>不明</v>
      </c>
      <c r="AH151" s="205" t="str">
        <f>IF(貼り付け用!AH151="","",貼り付け用!AH151)</f>
        <v/>
      </c>
      <c r="AI151" s="139">
        <f>IF(貼り付け用!AI151="","",貼り付け用!AI151)</f>
        <v>41</v>
      </c>
      <c r="AJ151" s="136" t="str">
        <f>IF(貼り付け用!AJ151="","",貼り付け用!AJ151)</f>
        <v>㎡</v>
      </c>
      <c r="AK151" s="140">
        <f>IF(貼り付け用!AK151="","",貼り付け用!AK151)</f>
        <v>1</v>
      </c>
      <c r="AL151" s="136" t="str">
        <f>IF(貼り付け用!AL151="","",貼り付け用!AL151)</f>
        <v>倉庫・物置</v>
      </c>
      <c r="AM151" s="136" t="str">
        <f>IF(貼り付け用!AM151="","",貼り付け用!AM151)</f>
        <v>鉄骨造</v>
      </c>
      <c r="AN151" s="136" t="str">
        <f>IF(貼り付け用!AN151="","",貼り付け用!AN151)</f>
        <v>校舎</v>
      </c>
      <c r="AO151" s="136" t="str">
        <f>IF(貼り付け用!AO151="","",貼り付け用!AO151)</f>
        <v>鉄骨造</v>
      </c>
      <c r="AP151" s="221">
        <f>IFERROR(INDEX(別紙７建物に係る構造・用途別単価!$C$5:$G$9,MATCH(貼り付け用!AN151,別紙７建物に係る構造・用途別単価!$B$5:$B$9,0),MATCH(貼り付け用!AO151,別紙７建物に係る構造・用途別単価!$C$4:$G$4,0)),"")</f>
        <v>80000</v>
      </c>
      <c r="AQ151" s="221">
        <f t="shared" si="4"/>
        <v>3280000</v>
      </c>
      <c r="AR151" s="183">
        <f t="shared" si="5"/>
        <v>3280000</v>
      </c>
      <c r="AS151" s="136" t="str">
        <f>IF(貼り付け用!AS151="","",貼り付け用!AS151)</f>
        <v>一般会計等</v>
      </c>
      <c r="AT151" s="136" t="str">
        <f>IF(貼り付け用!AT151="","",貼り付け用!AT151)</f>
        <v>一般会計</v>
      </c>
      <c r="AU151" s="136" t="str">
        <f>IF(貼り付け用!AU151="","",貼り付け用!AU151)</f>
        <v>教育費</v>
      </c>
      <c r="AV151" s="136" t="str">
        <f>IF(貼り付け用!AV151="","",貼り付け用!AV151)</f>
        <v>小学校費</v>
      </c>
      <c r="AW151" s="136" t="str">
        <f>IF(貼り付け用!AW151="","",貼り付け用!AW151)</f>
        <v>学校管理費</v>
      </c>
      <c r="AX151" s="216"/>
      <c r="AY151" s="216"/>
      <c r="AZ151" s="216"/>
      <c r="BA151" s="136" t="str">
        <f>IF(貼り付け用!BA151="","",貼り付け用!BA151)</f>
        <v/>
      </c>
      <c r="BB151" s="136" t="str">
        <f>IF(貼り付け用!BB151="","",貼り付け用!BB151)</f>
        <v/>
      </c>
      <c r="BC151" s="136" t="str">
        <f>IF(貼り付け用!BC151="","",貼り付け用!BC151)</f>
        <v>実施済</v>
      </c>
      <c r="BD151" s="136" t="str">
        <f>IF(貼り付け用!BD151="","",貼り付け用!BD151)</f>
        <v>実施済</v>
      </c>
      <c r="BE151" s="183">
        <f>SUMIFS(耐用年数表!$C:$C,耐用年数表!$A:$A,集計用!AL151,耐用年数表!$B:$B,集計用!AM151)</f>
        <v>31</v>
      </c>
    </row>
    <row r="152" spans="4:57" ht="24" customHeight="1">
      <c r="D152" s="194"/>
      <c r="E152" s="135"/>
      <c r="F152" s="136" t="str">
        <f>IF(貼り付け用!F152="","",貼り付け用!F152)</f>
        <v>壬生町立壬生北小学校</v>
      </c>
      <c r="G152" s="136" t="str">
        <f>IF(貼り付け用!G152="","",貼り付け用!G152)</f>
        <v>建物台帳</v>
      </c>
      <c r="H152" s="215" t="str">
        <f>IF(貼り付け用!H152="","",貼り付け用!H152)</f>
        <v>20004-5</v>
      </c>
      <c r="I152" s="215" t="str">
        <f>IF(貼り付け用!I152="","",貼り付け用!I152)</f>
        <v/>
      </c>
      <c r="J152" s="215" t="str">
        <f>IF(貼り付け用!J152="","",貼り付け用!J152)</f>
        <v>プール附属室</v>
      </c>
      <c r="K152" s="135" t="str">
        <f>IF(貼り付け用!K152="","",貼り付け用!K152)</f>
        <v>ﾌﾟｰﾙﾌｿﾞｸｼﾂ</v>
      </c>
      <c r="L152" s="144">
        <f>IF(貼り付け用!L152="","",貼り付け用!L152)</f>
        <v>9</v>
      </c>
      <c r="M152" s="192">
        <f>IFERROR(VLOOKUP(L152,コード表!$B:$G,2,FALSE),"")</f>
        <v>3210207</v>
      </c>
      <c r="N152" s="192" t="str">
        <f>IFERROR(VLOOKUP(L152,コード表!$B:$G,3,FALSE),"")</f>
        <v>下都賀郡壬生町</v>
      </c>
      <c r="O152" s="192" t="str">
        <f>IFERROR(VLOOKUP(L152,コード表!$B:$G,4,FALSE),"")</f>
        <v>ｼﾓﾂｶﾞｸﾞﾝﾐﾌﾞﾏﾁ</v>
      </c>
      <c r="P152" s="192" t="str">
        <f>IFERROR(VLOOKUP(L152,コード表!$B:$G,5,FALSE),"")</f>
        <v>北小林</v>
      </c>
      <c r="Q152" s="182" t="str">
        <f>IFERROR(VLOOKUP(L152,コード表!$B:$G,6,FALSE),"")</f>
        <v>ｷﾀｺﾊﾞﾔｼ</v>
      </c>
      <c r="R152" s="135" t="str">
        <f>IF(貼り付け用!R152="","",貼り付け用!R152)</f>
        <v>上原189-1</v>
      </c>
      <c r="S152" s="135" t="str">
        <f>IF(貼り付け用!S152="","",貼り付け用!S152)</f>
        <v/>
      </c>
      <c r="T152" s="135">
        <f>IF(貼り付け用!T152="","",貼り付け用!T152)</f>
        <v>15</v>
      </c>
      <c r="U152" s="192" t="str">
        <f>IFERROR(VLOOKUP(T152,コード表!$I:$K,2,FALSE),"")</f>
        <v>教育委員会事務局</v>
      </c>
      <c r="V152" s="192" t="str">
        <f>IFERROR(VLOOKUP(T152,コード表!$I:$K,3,FALSE),"")</f>
        <v>学校教育課</v>
      </c>
      <c r="W152" s="135">
        <f>IF(貼り付け用!W152="","",貼り付け用!W152)</f>
        <v>100</v>
      </c>
      <c r="X152" s="182" t="str">
        <f>IFERROR(VLOOKUP(AU152,目的別資産分類変換表!$B$3:$C$16,2,FALSE),"")</f>
        <v>教育</v>
      </c>
      <c r="Y152" s="136" t="str">
        <f>IF(貼り付け用!Y152="","",貼り付け用!Y152)</f>
        <v xml:space="preserve">行政財産 </v>
      </c>
      <c r="Z152" s="136" t="str">
        <f>IF(貼り付け用!Z152="","",貼り付け用!Z152)</f>
        <v>事業用資産/建物</v>
      </c>
      <c r="AA152" s="136" t="str">
        <f>IF(貼り付け用!AA152="","",貼り付け用!AA152)</f>
        <v>自己資産（リース資産外)</v>
      </c>
      <c r="AB152" s="136" t="str">
        <f>IF(貼り付け用!AB152="","",貼り付け用!AB152)</f>
        <v>売却不可</v>
      </c>
      <c r="AC152" s="135" t="str">
        <f>IF(貼り付け用!AC152="","",貼り付け用!AC152)</f>
        <v/>
      </c>
      <c r="AD152" s="137" t="str">
        <f>IF(貼り付け用!AD152="","",貼り付け用!AD152)</f>
        <v/>
      </c>
      <c r="AE152" s="209">
        <f>IF(貼り付け用!AE152="","",貼り付け用!AE152)</f>
        <v>19880709</v>
      </c>
      <c r="AF152" s="209">
        <f>IF(貼り付け用!AF152="","",貼り付け用!AF152)</f>
        <v>19880709</v>
      </c>
      <c r="AG152" s="138" t="str">
        <f>IF(貼り付け用!AG152="","",貼り付け用!AG152)</f>
        <v>不明</v>
      </c>
      <c r="AH152" s="205" t="str">
        <f>IF(貼り付け用!AH152="","",貼り付け用!AH152)</f>
        <v/>
      </c>
      <c r="AI152" s="139">
        <f>IF(貼り付け用!AI152="","",貼り付け用!AI152)</f>
        <v>51.05</v>
      </c>
      <c r="AJ152" s="136" t="str">
        <f>IF(貼り付け用!AJ152="","",貼り付け用!AJ152)</f>
        <v>㎡</v>
      </c>
      <c r="AK152" s="140">
        <f>IF(貼り付け用!AK152="","",貼り付け用!AK152)</f>
        <v>1</v>
      </c>
      <c r="AL152" s="136" t="str">
        <f>IF(貼り付け用!AL152="","",貼り付け用!AL152)</f>
        <v>ポンプ室</v>
      </c>
      <c r="AM152" s="136" t="str">
        <f>IF(貼り付け用!AM152="","",貼り付け用!AM152)</f>
        <v>鉄筋コンクリート</v>
      </c>
      <c r="AN152" s="136" t="str">
        <f>IF(貼り付け用!AN152="","",貼り付け用!AN152)</f>
        <v>校舎</v>
      </c>
      <c r="AO152" s="136" t="str">
        <f>IF(貼り付け用!AO152="","",貼り付け用!AO152)</f>
        <v>鉄筋コンクリート造</v>
      </c>
      <c r="AP152" s="221">
        <f>IFERROR(INDEX(別紙７建物に係る構造・用途別単価!$C$5:$G$9,MATCH(貼り付け用!AN152,別紙７建物に係る構造・用途別単価!$B$5:$B$9,0),MATCH(貼り付け用!AO152,別紙７建物に係る構造・用途別単価!$C$4:$G$4,0)),"")</f>
        <v>135000</v>
      </c>
      <c r="AQ152" s="221">
        <f t="shared" si="4"/>
        <v>6891750</v>
      </c>
      <c r="AR152" s="183">
        <f t="shared" si="5"/>
        <v>6891750</v>
      </c>
      <c r="AS152" s="136" t="str">
        <f>IF(貼り付け用!AS152="","",貼り付け用!AS152)</f>
        <v>一般会計等</v>
      </c>
      <c r="AT152" s="136" t="str">
        <f>IF(貼り付け用!AT152="","",貼り付け用!AT152)</f>
        <v>一般会計</v>
      </c>
      <c r="AU152" s="136" t="str">
        <f>IF(貼り付け用!AU152="","",貼り付け用!AU152)</f>
        <v>教育費</v>
      </c>
      <c r="AV152" s="136" t="str">
        <f>IF(貼り付け用!AV152="","",貼り付け用!AV152)</f>
        <v>小学校費</v>
      </c>
      <c r="AW152" s="136" t="str">
        <f>IF(貼り付け用!AW152="","",貼り付け用!AW152)</f>
        <v>学校管理費</v>
      </c>
      <c r="AX152" s="216"/>
      <c r="AY152" s="216"/>
      <c r="AZ152" s="216"/>
      <c r="BA152" s="136" t="str">
        <f>IF(貼り付け用!BA152="","",貼り付け用!BA152)</f>
        <v/>
      </c>
      <c r="BB152" s="136" t="str">
        <f>IF(貼り付け用!BB152="","",貼り付け用!BB152)</f>
        <v/>
      </c>
      <c r="BC152" s="136" t="str">
        <f>IF(貼り付け用!BC152="","",貼り付け用!BC152)</f>
        <v>実施済</v>
      </c>
      <c r="BD152" s="136" t="str">
        <f>IF(貼り付け用!BD152="","",貼り付け用!BD152)</f>
        <v>実施済</v>
      </c>
      <c r="BE152" s="183">
        <f>SUMIFS(耐用年数表!$C:$C,耐用年数表!$A:$A,集計用!AL152,耐用年数表!$B:$B,集計用!AM152)</f>
        <v>38</v>
      </c>
    </row>
    <row r="153" spans="4:57" ht="24" hidden="1" customHeight="1">
      <c r="D153" s="194"/>
      <c r="E153" s="135"/>
      <c r="F153" s="136" t="str">
        <f>IF(貼り付け用!F153="","",貼り付け用!F153)</f>
        <v>壬生町立壬生北小学校</v>
      </c>
      <c r="G153" s="136" t="str">
        <f>IF(貼り付け用!G153="","",貼り付け用!G153)</f>
        <v>建物台帳</v>
      </c>
      <c r="H153" s="215" t="str">
        <f>IF(貼り付け用!H153="","",貼り付け用!H153)</f>
        <v>20004-9</v>
      </c>
      <c r="I153" s="215" t="str">
        <f>IF(貼り付け用!I153="","",貼り付け用!I153)</f>
        <v/>
      </c>
      <c r="J153" s="215" t="str">
        <f>IF(貼り付け用!J153="","",貼り付け用!J153)</f>
        <v>屋外便所</v>
      </c>
      <c r="K153" s="135" t="str">
        <f>IF(貼り付け用!K153="","",貼り付け用!K153)</f>
        <v>ｵｸｶﾞｲﾍﾞﾝｼﾞｮ</v>
      </c>
      <c r="L153" s="144">
        <f>IF(貼り付け用!L153="","",貼り付け用!L153)</f>
        <v>9</v>
      </c>
      <c r="M153" s="192">
        <f>IFERROR(VLOOKUP(L153,コード表!$B:$G,2,FALSE),"")</f>
        <v>3210207</v>
      </c>
      <c r="N153" s="192" t="str">
        <f>IFERROR(VLOOKUP(L153,コード表!$B:$G,3,FALSE),"")</f>
        <v>下都賀郡壬生町</v>
      </c>
      <c r="O153" s="192" t="str">
        <f>IFERROR(VLOOKUP(L153,コード表!$B:$G,4,FALSE),"")</f>
        <v>ｼﾓﾂｶﾞｸﾞﾝﾐﾌﾞﾏﾁ</v>
      </c>
      <c r="P153" s="192" t="str">
        <f>IFERROR(VLOOKUP(L153,コード表!$B:$G,5,FALSE),"")</f>
        <v>北小林</v>
      </c>
      <c r="Q153" s="182" t="str">
        <f>IFERROR(VLOOKUP(L153,コード表!$B:$G,6,FALSE),"")</f>
        <v>ｷﾀｺﾊﾞﾔｼ</v>
      </c>
      <c r="R153" s="135" t="str">
        <f>IF(貼り付け用!R153="","",貼り付け用!R153)</f>
        <v>上原189-1</v>
      </c>
      <c r="S153" s="135" t="str">
        <f>IF(貼り付け用!S153="","",貼り付け用!S153)</f>
        <v/>
      </c>
      <c r="T153" s="135">
        <f>IF(貼り付け用!T153="","",貼り付け用!T153)</f>
        <v>15</v>
      </c>
      <c r="U153" s="192" t="str">
        <f>IFERROR(VLOOKUP(T153,コード表!$I:$K,2,FALSE),"")</f>
        <v>教育委員会事務局</v>
      </c>
      <c r="V153" s="192" t="str">
        <f>IFERROR(VLOOKUP(T153,コード表!$I:$K,3,FALSE),"")</f>
        <v>学校教育課</v>
      </c>
      <c r="W153" s="135">
        <f>IF(貼り付け用!W153="","",貼り付け用!W153)</f>
        <v>100</v>
      </c>
      <c r="X153" s="182" t="str">
        <f>IFERROR(VLOOKUP(AU153,目的別資産分類変換表!$B$3:$C$16,2,FALSE),"")</f>
        <v>教育</v>
      </c>
      <c r="Y153" s="136" t="str">
        <f>IF(貼り付け用!Y153="","",貼り付け用!Y153)</f>
        <v xml:space="preserve">行政財産 </v>
      </c>
      <c r="Z153" s="136" t="str">
        <f>IF(貼り付け用!Z153="","",貼り付け用!Z153)</f>
        <v>事業用資産/建物</v>
      </c>
      <c r="AA153" s="136" t="str">
        <f>IF(貼り付け用!AA153="","",貼り付け用!AA153)</f>
        <v>自己資産（リース資産外)</v>
      </c>
      <c r="AB153" s="136" t="str">
        <f>IF(貼り付け用!AB153="","",貼り付け用!AB153)</f>
        <v>売却不可</v>
      </c>
      <c r="AC153" s="135" t="str">
        <f>IF(貼り付け用!AC153="","",貼り付け用!AC153)</f>
        <v/>
      </c>
      <c r="AD153" s="137" t="str">
        <f>IF(貼り付け用!AD153="","",貼り付け用!AD153)</f>
        <v/>
      </c>
      <c r="AE153" s="209">
        <f>IF(貼り付け用!AE153="","",貼り付け用!AE153)</f>
        <v>19971231</v>
      </c>
      <c r="AF153" s="209">
        <f>IF(貼り付け用!AF153="","",貼り付け用!AF153)</f>
        <v>19971231</v>
      </c>
      <c r="AG153" s="138" t="str">
        <f>IF(貼り付け用!AG153="","",貼り付け用!AG153)</f>
        <v>判明</v>
      </c>
      <c r="AH153" s="205">
        <f>IF(貼り付け用!AH153="","",貼り付け用!AH153)</f>
        <v>10866000</v>
      </c>
      <c r="AI153" s="139">
        <f>IF(貼り付け用!AI153="","",貼り付け用!AI153)</f>
        <v>19</v>
      </c>
      <c r="AJ153" s="136" t="str">
        <f>IF(貼り付け用!AJ153="","",貼り付け用!AJ153)</f>
        <v>㎡</v>
      </c>
      <c r="AK153" s="140">
        <f>IF(貼り付け用!AK153="","",貼り付け用!AK153)</f>
        <v>1</v>
      </c>
      <c r="AL153" s="136" t="str">
        <f>IF(貼り付け用!AL153="","",貼り付け用!AL153)</f>
        <v>便所</v>
      </c>
      <c r="AM153" s="136" t="str">
        <f>IF(貼り付け用!AM153="","",貼り付け用!AM153)</f>
        <v>コンクリートブロック</v>
      </c>
      <c r="AN153" s="136" t="str">
        <f>IF(貼り付け用!AN153="","",貼り付け用!AN153)</f>
        <v>校舎</v>
      </c>
      <c r="AO153" s="136" t="str">
        <f>IF(貼り付け用!AO153="","",貼り付け用!AO153)</f>
        <v>コンクリートブロック造</v>
      </c>
      <c r="AP153" s="221">
        <f>IFERROR(INDEX(別紙７建物に係る構造・用途別単価!$C$5:$G$9,MATCH(貼り付け用!AN153,別紙７建物に係る構造・用途別単価!$B$5:$B$9,0),MATCH(貼り付け用!AO153,別紙７建物に係る構造・用途別単価!$C$4:$G$4,0)),"")</f>
        <v>100000</v>
      </c>
      <c r="AQ153" s="221">
        <f t="shared" si="4"/>
        <v>1900000</v>
      </c>
      <c r="AR153" s="183">
        <f t="shared" si="5"/>
        <v>10866000</v>
      </c>
      <c r="AS153" s="136" t="str">
        <f>IF(貼り付け用!AS153="","",貼り付け用!AS153)</f>
        <v>一般会計等</v>
      </c>
      <c r="AT153" s="136" t="str">
        <f>IF(貼り付け用!AT153="","",貼り付け用!AT153)</f>
        <v>一般会計</v>
      </c>
      <c r="AU153" s="136" t="str">
        <f>IF(貼り付け用!AU153="","",貼り付け用!AU153)</f>
        <v>教育費</v>
      </c>
      <c r="AV153" s="136" t="str">
        <f>IF(貼り付け用!AV153="","",貼り付け用!AV153)</f>
        <v>小学校費</v>
      </c>
      <c r="AW153" s="136" t="str">
        <f>IF(貼り付け用!AW153="","",貼り付け用!AW153)</f>
        <v>学校管理費</v>
      </c>
      <c r="AX153" s="216"/>
      <c r="AY153" s="216"/>
      <c r="AZ153" s="216"/>
      <c r="BA153" s="136" t="str">
        <f>IF(貼り付け用!BA153="","",貼り付け用!BA153)</f>
        <v/>
      </c>
      <c r="BB153" s="136" t="str">
        <f>IF(貼り付け用!BB153="","",貼り付け用!BB153)</f>
        <v/>
      </c>
      <c r="BC153" s="136" t="str">
        <f>IF(貼り付け用!BC153="","",貼り付け用!BC153)</f>
        <v>実施済</v>
      </c>
      <c r="BD153" s="136" t="str">
        <f>IF(貼り付け用!BD153="","",貼り付け用!BD153)</f>
        <v>実施済</v>
      </c>
      <c r="BE153" s="183">
        <f>SUMIFS(耐用年数表!$C:$C,耐用年数表!$A:$A,集計用!AL153,耐用年数表!$B:$B,集計用!AM153)</f>
        <v>34</v>
      </c>
    </row>
    <row r="154" spans="4:57" ht="24" hidden="1" customHeight="1">
      <c r="D154" s="194"/>
      <c r="E154" s="135"/>
      <c r="F154" s="136" t="str">
        <f>IF(貼り付け用!F154="","",貼り付け用!F154)</f>
        <v>壬生町立壬生北小学校</v>
      </c>
      <c r="G154" s="136" t="str">
        <f>IF(貼り付け用!G154="","",貼り付け用!G154)</f>
        <v>建物台帳</v>
      </c>
      <c r="H154" s="215" t="str">
        <f>IF(貼り付け用!H154="","",貼り付け用!H154)</f>
        <v>20004-10</v>
      </c>
      <c r="I154" s="215" t="str">
        <f>IF(貼り付け用!I154="","",貼り付け用!I154)</f>
        <v/>
      </c>
      <c r="J154" s="215" t="str">
        <f>IF(貼り付け用!J154="","",貼り付け用!J154)</f>
        <v>倉庫</v>
      </c>
      <c r="K154" s="135" t="str">
        <f>IF(貼り付け用!K154="","",貼り付け用!K154)</f>
        <v>ｿｳｺ</v>
      </c>
      <c r="L154" s="144">
        <f>IF(貼り付け用!L154="","",貼り付け用!L154)</f>
        <v>9</v>
      </c>
      <c r="M154" s="192">
        <f>IFERROR(VLOOKUP(L154,コード表!$B:$G,2,FALSE),"")</f>
        <v>3210207</v>
      </c>
      <c r="N154" s="192" t="str">
        <f>IFERROR(VLOOKUP(L154,コード表!$B:$G,3,FALSE),"")</f>
        <v>下都賀郡壬生町</v>
      </c>
      <c r="O154" s="192" t="str">
        <f>IFERROR(VLOOKUP(L154,コード表!$B:$G,4,FALSE),"")</f>
        <v>ｼﾓﾂｶﾞｸﾞﾝﾐﾌﾞﾏﾁ</v>
      </c>
      <c r="P154" s="192" t="str">
        <f>IFERROR(VLOOKUP(L154,コード表!$B:$G,5,FALSE),"")</f>
        <v>北小林</v>
      </c>
      <c r="Q154" s="182" t="str">
        <f>IFERROR(VLOOKUP(L154,コード表!$B:$G,6,FALSE),"")</f>
        <v>ｷﾀｺﾊﾞﾔｼ</v>
      </c>
      <c r="R154" s="135" t="str">
        <f>IF(貼り付け用!R154="","",貼り付け用!R154)</f>
        <v>上原189-1</v>
      </c>
      <c r="S154" s="135" t="str">
        <f>IF(貼り付け用!S154="","",貼り付け用!S154)</f>
        <v/>
      </c>
      <c r="T154" s="135">
        <f>IF(貼り付け用!T154="","",貼り付け用!T154)</f>
        <v>15</v>
      </c>
      <c r="U154" s="192" t="str">
        <f>IFERROR(VLOOKUP(T154,コード表!$I:$K,2,FALSE),"")</f>
        <v>教育委員会事務局</v>
      </c>
      <c r="V154" s="192" t="str">
        <f>IFERROR(VLOOKUP(T154,コード表!$I:$K,3,FALSE),"")</f>
        <v>学校教育課</v>
      </c>
      <c r="W154" s="135">
        <f>IF(貼り付け用!W154="","",貼り付け用!W154)</f>
        <v>100</v>
      </c>
      <c r="X154" s="182" t="str">
        <f>IFERROR(VLOOKUP(AU154,目的別資産分類変換表!$B$3:$C$16,2,FALSE),"")</f>
        <v>教育</v>
      </c>
      <c r="Y154" s="136" t="str">
        <f>IF(貼り付け用!Y154="","",貼り付け用!Y154)</f>
        <v xml:space="preserve">行政財産 </v>
      </c>
      <c r="Z154" s="136" t="str">
        <f>IF(貼り付け用!Z154="","",貼り付け用!Z154)</f>
        <v>事業用資産/建物</v>
      </c>
      <c r="AA154" s="136" t="str">
        <f>IF(貼り付け用!AA154="","",貼り付け用!AA154)</f>
        <v>自己資産（リース資産外)</v>
      </c>
      <c r="AB154" s="136" t="str">
        <f>IF(貼り付け用!AB154="","",貼り付け用!AB154)</f>
        <v>売却不可</v>
      </c>
      <c r="AC154" s="135" t="str">
        <f>IF(貼り付け用!AC154="","",貼り付け用!AC154)</f>
        <v/>
      </c>
      <c r="AD154" s="137" t="str">
        <f>IF(貼り付け用!AD154="","",貼り付け用!AD154)</f>
        <v/>
      </c>
      <c r="AE154" s="209">
        <f>IF(貼り付け用!AE154="","",貼り付け用!AE154)</f>
        <v>20021112</v>
      </c>
      <c r="AF154" s="209">
        <f>IF(貼り付け用!AF154="","",貼り付け用!AF154)</f>
        <v>20021112</v>
      </c>
      <c r="AG154" s="138" t="str">
        <f>IF(貼り付け用!AG154="","",貼り付け用!AG154)</f>
        <v>判明</v>
      </c>
      <c r="AH154" s="205">
        <f>IF(貼り付け用!AH154="","",貼り付け用!AH154)</f>
        <v>2730000</v>
      </c>
      <c r="AI154" s="139">
        <f>IF(貼り付け用!AI154="","",貼り付け用!AI154)</f>
        <v>9.9499999999999993</v>
      </c>
      <c r="AJ154" s="136" t="str">
        <f>IF(貼り付け用!AJ154="","",貼り付け用!AJ154)</f>
        <v>㎡</v>
      </c>
      <c r="AK154" s="140">
        <f>IF(貼り付け用!AK154="","",貼り付け用!AK154)</f>
        <v>1</v>
      </c>
      <c r="AL154" s="136" t="str">
        <f>IF(貼り付け用!AL154="","",貼り付け用!AL154)</f>
        <v>倉庫・物置</v>
      </c>
      <c r="AM154" s="136" t="str">
        <f>IF(貼り付け用!AM154="","",貼り付け用!AM154)</f>
        <v>鉄筋コンクリート</v>
      </c>
      <c r="AN154" s="136" t="str">
        <f>IF(貼り付け用!AN154="","",貼り付け用!AN154)</f>
        <v>校舎</v>
      </c>
      <c r="AO154" s="136" t="str">
        <f>IF(貼り付け用!AO154="","",貼り付け用!AO154)</f>
        <v>鉄筋コンクリート造</v>
      </c>
      <c r="AP154" s="221">
        <f>IFERROR(INDEX(別紙７建物に係る構造・用途別単価!$C$5:$G$9,MATCH(貼り付け用!AN154,別紙７建物に係る構造・用途別単価!$B$5:$B$9,0),MATCH(貼り付け用!AO154,別紙７建物に係る構造・用途別単価!$C$4:$G$4,0)),"")</f>
        <v>135000</v>
      </c>
      <c r="AQ154" s="221">
        <f t="shared" si="4"/>
        <v>1343250</v>
      </c>
      <c r="AR154" s="183">
        <f t="shared" si="5"/>
        <v>2730000</v>
      </c>
      <c r="AS154" s="136" t="str">
        <f>IF(貼り付け用!AS154="","",貼り付け用!AS154)</f>
        <v>一般会計等</v>
      </c>
      <c r="AT154" s="136" t="str">
        <f>IF(貼り付け用!AT154="","",貼り付け用!AT154)</f>
        <v>一般会計</v>
      </c>
      <c r="AU154" s="136" t="str">
        <f>IF(貼り付け用!AU154="","",貼り付け用!AU154)</f>
        <v>教育費</v>
      </c>
      <c r="AV154" s="136" t="str">
        <f>IF(貼り付け用!AV154="","",貼り付け用!AV154)</f>
        <v>小学校費</v>
      </c>
      <c r="AW154" s="136" t="str">
        <f>IF(貼り付け用!AW154="","",貼り付け用!AW154)</f>
        <v>学校管理費</v>
      </c>
      <c r="AX154" s="216"/>
      <c r="AY154" s="216"/>
      <c r="AZ154" s="216"/>
      <c r="BA154" s="136" t="str">
        <f>IF(貼り付け用!BA154="","",貼り付け用!BA154)</f>
        <v/>
      </c>
      <c r="BB154" s="136" t="str">
        <f>IF(貼り付け用!BB154="","",貼り付け用!BB154)</f>
        <v/>
      </c>
      <c r="BC154" s="136" t="str">
        <f>IF(貼り付け用!BC154="","",貼り付け用!BC154)</f>
        <v>実施済</v>
      </c>
      <c r="BD154" s="136" t="str">
        <f>IF(貼り付け用!BD154="","",貼り付け用!BD154)</f>
        <v>実施済</v>
      </c>
      <c r="BE154" s="183">
        <f>SUMIFS(耐用年数表!$C:$C,耐用年数表!$A:$A,集計用!AL154,耐用年数表!$B:$B,集計用!AM154)</f>
        <v>38</v>
      </c>
    </row>
    <row r="155" spans="4:57" ht="24" hidden="1" customHeight="1">
      <c r="D155" s="194"/>
      <c r="E155" s="135"/>
      <c r="F155" s="136" t="str">
        <f>IF(貼り付け用!F155="","",貼り付け用!F155)</f>
        <v>壬生町立壬生北小学校</v>
      </c>
      <c r="G155" s="136" t="str">
        <f>IF(貼り付け用!G155="","",貼り付け用!G155)</f>
        <v>建物台帳</v>
      </c>
      <c r="H155" s="215" t="str">
        <f>IF(貼り付け用!H155="","",貼り付け用!H155)</f>
        <v>20004-11</v>
      </c>
      <c r="I155" s="215" t="str">
        <f>IF(貼り付け用!I155="","",貼り付け用!I155)</f>
        <v/>
      </c>
      <c r="J155" s="215" t="str">
        <f>IF(貼り付け用!J155="","",貼り付け用!J155)</f>
        <v>用具庫</v>
      </c>
      <c r="K155" s="135" t="str">
        <f>IF(貼り付け用!K155="","",貼り付け用!K155)</f>
        <v>ﾖｳｸﾞｺ</v>
      </c>
      <c r="L155" s="144">
        <f>IF(貼り付け用!L155="","",貼り付け用!L155)</f>
        <v>9</v>
      </c>
      <c r="M155" s="192">
        <f>IFERROR(VLOOKUP(L155,コード表!$B:$G,2,FALSE),"")</f>
        <v>3210207</v>
      </c>
      <c r="N155" s="192" t="str">
        <f>IFERROR(VLOOKUP(L155,コード表!$B:$G,3,FALSE),"")</f>
        <v>下都賀郡壬生町</v>
      </c>
      <c r="O155" s="192" t="str">
        <f>IFERROR(VLOOKUP(L155,コード表!$B:$G,4,FALSE),"")</f>
        <v>ｼﾓﾂｶﾞｸﾞﾝﾐﾌﾞﾏﾁ</v>
      </c>
      <c r="P155" s="192" t="str">
        <f>IFERROR(VLOOKUP(L155,コード表!$B:$G,5,FALSE),"")</f>
        <v>北小林</v>
      </c>
      <c r="Q155" s="182" t="str">
        <f>IFERROR(VLOOKUP(L155,コード表!$B:$G,6,FALSE),"")</f>
        <v>ｷﾀｺﾊﾞﾔｼ</v>
      </c>
      <c r="R155" s="135" t="str">
        <f>IF(貼り付け用!R155="","",貼り付け用!R155)</f>
        <v>上原189-1</v>
      </c>
      <c r="S155" s="135" t="str">
        <f>IF(貼り付け用!S155="","",貼り付け用!S155)</f>
        <v/>
      </c>
      <c r="T155" s="135">
        <f>IF(貼り付け用!T155="","",貼り付け用!T155)</f>
        <v>15</v>
      </c>
      <c r="U155" s="192" t="str">
        <f>IFERROR(VLOOKUP(T155,コード表!$I:$K,2,FALSE),"")</f>
        <v>教育委員会事務局</v>
      </c>
      <c r="V155" s="192" t="str">
        <f>IFERROR(VLOOKUP(T155,コード表!$I:$K,3,FALSE),"")</f>
        <v>学校教育課</v>
      </c>
      <c r="W155" s="135">
        <f>IF(貼り付け用!W155="","",貼り付け用!W155)</f>
        <v>100</v>
      </c>
      <c r="X155" s="182" t="str">
        <f>IFERROR(VLOOKUP(AU155,目的別資産分類変換表!$B$3:$C$16,2,FALSE),"")</f>
        <v>教育</v>
      </c>
      <c r="Y155" s="136" t="str">
        <f>IF(貼り付け用!Y155="","",貼り付け用!Y155)</f>
        <v xml:space="preserve">行政財産 </v>
      </c>
      <c r="Z155" s="136" t="str">
        <f>IF(貼り付け用!Z155="","",貼り付け用!Z155)</f>
        <v>事業用資産/建物</v>
      </c>
      <c r="AA155" s="136" t="str">
        <f>IF(貼り付け用!AA155="","",貼り付け用!AA155)</f>
        <v>自己資産（リース資産外)</v>
      </c>
      <c r="AB155" s="136" t="str">
        <f>IF(貼り付け用!AB155="","",貼り付け用!AB155)</f>
        <v>売却不可</v>
      </c>
      <c r="AC155" s="135" t="str">
        <f>IF(貼り付け用!AC155="","",貼り付け用!AC155)</f>
        <v/>
      </c>
      <c r="AD155" s="137" t="str">
        <f>IF(貼り付け用!AD155="","",貼り付け用!AD155)</f>
        <v/>
      </c>
      <c r="AE155" s="209">
        <f>IF(貼り付け用!AE155="","",貼り付け用!AE155)</f>
        <v>20021112</v>
      </c>
      <c r="AF155" s="209">
        <f>IF(貼り付け用!AF155="","",貼り付け用!AF155)</f>
        <v>20021112</v>
      </c>
      <c r="AG155" s="138" t="str">
        <f>IF(貼り付け用!AG155="","",貼り付け用!AG155)</f>
        <v>判明</v>
      </c>
      <c r="AH155" s="205">
        <f>IF(貼り付け用!AH155="","",貼り付け用!AH155)</f>
        <v>2730000</v>
      </c>
      <c r="AI155" s="139">
        <f>IF(貼り付け用!AI155="","",貼り付け用!AI155)</f>
        <v>9.9600000000000009</v>
      </c>
      <c r="AJ155" s="136" t="str">
        <f>IF(貼り付け用!AJ155="","",貼り付け用!AJ155)</f>
        <v>㎡</v>
      </c>
      <c r="AK155" s="140">
        <f>IF(貼り付け用!AK155="","",貼り付け用!AK155)</f>
        <v>1</v>
      </c>
      <c r="AL155" s="136" t="str">
        <f>IF(貼り付け用!AL155="","",貼り付け用!AL155)</f>
        <v>倉庫・物置</v>
      </c>
      <c r="AM155" s="136" t="str">
        <f>IF(貼り付け用!AM155="","",貼り付け用!AM155)</f>
        <v>鉄筋コンクリート</v>
      </c>
      <c r="AN155" s="136" t="str">
        <f>IF(貼り付け用!AN155="","",貼り付け用!AN155)</f>
        <v>校舎</v>
      </c>
      <c r="AO155" s="136" t="str">
        <f>IF(貼り付け用!AO155="","",貼り付け用!AO155)</f>
        <v>鉄筋コンクリート造</v>
      </c>
      <c r="AP155" s="221">
        <f>IFERROR(INDEX(別紙７建物に係る構造・用途別単価!$C$5:$G$9,MATCH(貼り付け用!AN155,別紙７建物に係る構造・用途別単価!$B$5:$B$9,0),MATCH(貼り付け用!AO155,別紙７建物に係る構造・用途別単価!$C$4:$G$4,0)),"")</f>
        <v>135000</v>
      </c>
      <c r="AQ155" s="221">
        <f t="shared" si="4"/>
        <v>1344600</v>
      </c>
      <c r="AR155" s="183">
        <f t="shared" si="5"/>
        <v>2730000</v>
      </c>
      <c r="AS155" s="136" t="str">
        <f>IF(貼り付け用!AS155="","",貼り付け用!AS155)</f>
        <v>一般会計等</v>
      </c>
      <c r="AT155" s="136" t="str">
        <f>IF(貼り付け用!AT155="","",貼り付け用!AT155)</f>
        <v>一般会計</v>
      </c>
      <c r="AU155" s="136" t="str">
        <f>IF(貼り付け用!AU155="","",貼り付け用!AU155)</f>
        <v>教育費</v>
      </c>
      <c r="AV155" s="136" t="str">
        <f>IF(貼り付け用!AV155="","",貼り付け用!AV155)</f>
        <v>小学校費</v>
      </c>
      <c r="AW155" s="136" t="str">
        <f>IF(貼り付け用!AW155="","",貼り付け用!AW155)</f>
        <v>学校管理費</v>
      </c>
      <c r="AX155" s="216"/>
      <c r="AY155" s="216"/>
      <c r="AZ155" s="216"/>
      <c r="BA155" s="136" t="str">
        <f>IF(貼り付け用!BA155="","",貼り付け用!BA155)</f>
        <v/>
      </c>
      <c r="BB155" s="136" t="str">
        <f>IF(貼り付け用!BB155="","",貼り付け用!BB155)</f>
        <v/>
      </c>
      <c r="BC155" s="136" t="str">
        <f>IF(貼り付け用!BC155="","",貼り付け用!BC155)</f>
        <v>実施済</v>
      </c>
      <c r="BD155" s="136" t="str">
        <f>IF(貼り付け用!BD155="","",貼り付け用!BD155)</f>
        <v>実施済</v>
      </c>
      <c r="BE155" s="183">
        <f>SUMIFS(耐用年数表!$C:$C,耐用年数表!$A:$A,集計用!AL155,耐用年数表!$B:$B,集計用!AM155)</f>
        <v>38</v>
      </c>
    </row>
    <row r="156" spans="4:57" ht="24" customHeight="1">
      <c r="D156" s="194"/>
      <c r="E156" s="135"/>
      <c r="F156" s="136" t="str">
        <f>IF(貼り付け用!F156="","",貼り付け用!F156)</f>
        <v>壬生町立壬生北小学校</v>
      </c>
      <c r="G156" s="136" t="str">
        <f>IF(貼り付け用!G156="","",貼り付け用!G156)</f>
        <v>建物台帳</v>
      </c>
      <c r="H156" s="215" t="str">
        <f>IF(貼り付け用!H156="","",貼り付け用!H156)</f>
        <v>20004-12</v>
      </c>
      <c r="I156" s="215" t="str">
        <f>IF(貼り付け用!I156="","",貼り付け用!I156)</f>
        <v/>
      </c>
      <c r="J156" s="215" t="str">
        <f>IF(貼り付け用!J156="","",貼り付け用!J156)</f>
        <v>機械室</v>
      </c>
      <c r="K156" s="135" t="str">
        <f>IF(貼り付け用!K156="","",貼り付け用!K156)</f>
        <v>ｷｶｲｼﾂ</v>
      </c>
      <c r="L156" s="144">
        <f>IF(貼り付け用!L156="","",貼り付け用!L156)</f>
        <v>9</v>
      </c>
      <c r="M156" s="192">
        <f>IFERROR(VLOOKUP(L156,コード表!$B:$G,2,FALSE),"")</f>
        <v>3210207</v>
      </c>
      <c r="N156" s="192" t="str">
        <f>IFERROR(VLOOKUP(L156,コード表!$B:$G,3,FALSE),"")</f>
        <v>下都賀郡壬生町</v>
      </c>
      <c r="O156" s="192" t="str">
        <f>IFERROR(VLOOKUP(L156,コード表!$B:$G,4,FALSE),"")</f>
        <v>ｼﾓﾂｶﾞｸﾞﾝﾐﾌﾞﾏﾁ</v>
      </c>
      <c r="P156" s="192" t="str">
        <f>IFERROR(VLOOKUP(L156,コード表!$B:$G,5,FALSE),"")</f>
        <v>北小林</v>
      </c>
      <c r="Q156" s="182" t="str">
        <f>IFERROR(VLOOKUP(L156,コード表!$B:$G,6,FALSE),"")</f>
        <v>ｷﾀｺﾊﾞﾔｼ</v>
      </c>
      <c r="R156" s="135" t="str">
        <f>IF(貼り付け用!R156="","",貼り付け用!R156)</f>
        <v>上原189-1</v>
      </c>
      <c r="S156" s="135" t="str">
        <f>IF(貼り付け用!S156="","",貼り付け用!S156)</f>
        <v/>
      </c>
      <c r="T156" s="135">
        <f>IF(貼り付け用!T156="","",貼り付け用!T156)</f>
        <v>15</v>
      </c>
      <c r="U156" s="192" t="str">
        <f>IFERROR(VLOOKUP(T156,コード表!$I:$K,2,FALSE),"")</f>
        <v>教育委員会事務局</v>
      </c>
      <c r="V156" s="192" t="str">
        <f>IFERROR(VLOOKUP(T156,コード表!$I:$K,3,FALSE),"")</f>
        <v>学校教育課</v>
      </c>
      <c r="W156" s="135">
        <f>IF(貼り付け用!W156="","",貼り付け用!W156)</f>
        <v>100</v>
      </c>
      <c r="X156" s="182" t="str">
        <f>IFERROR(VLOOKUP(AU156,目的別資産分類変換表!$B$3:$C$16,2,FALSE),"")</f>
        <v>教育</v>
      </c>
      <c r="Y156" s="136" t="str">
        <f>IF(貼り付け用!Y156="","",貼り付け用!Y156)</f>
        <v xml:space="preserve">行政財産 </v>
      </c>
      <c r="Z156" s="136" t="str">
        <f>IF(貼り付け用!Z156="","",貼り付け用!Z156)</f>
        <v>事業用資産/建物</v>
      </c>
      <c r="AA156" s="136" t="str">
        <f>IF(貼り付け用!AA156="","",貼り付け用!AA156)</f>
        <v>自己資産（リース資産外)</v>
      </c>
      <c r="AB156" s="136" t="str">
        <f>IF(貼り付け用!AB156="","",貼り付け用!AB156)</f>
        <v>売却不可</v>
      </c>
      <c r="AC156" s="135" t="str">
        <f>IF(貼り付け用!AC156="","",貼り付け用!AC156)</f>
        <v/>
      </c>
      <c r="AD156" s="137" t="str">
        <f>IF(貼り付け用!AD156="","",貼り付け用!AD156)</f>
        <v/>
      </c>
      <c r="AE156" s="209">
        <f>IF(貼り付け用!AE156="","",貼り付け用!AE156)</f>
        <v>19880310</v>
      </c>
      <c r="AF156" s="209">
        <f>IF(貼り付け用!AF156="","",貼り付け用!AF156)</f>
        <v>19880310</v>
      </c>
      <c r="AG156" s="138" t="str">
        <f>IF(貼り付け用!AG156="","",貼り付け用!AG156)</f>
        <v>不明</v>
      </c>
      <c r="AH156" s="205" t="str">
        <f>IF(貼り付け用!AH156="","",貼り付け用!AH156)</f>
        <v/>
      </c>
      <c r="AI156" s="139">
        <f>IF(貼り付け用!AI156="","",貼り付け用!AI156)</f>
        <v>12.24</v>
      </c>
      <c r="AJ156" s="136" t="str">
        <f>IF(貼り付け用!AJ156="","",貼り付け用!AJ156)</f>
        <v>㎡</v>
      </c>
      <c r="AK156" s="140">
        <f>IF(貼り付け用!AK156="","",貼り付け用!AK156)</f>
        <v>1</v>
      </c>
      <c r="AL156" s="136" t="str">
        <f>IF(貼り付け用!AL156="","",貼り付け用!AL156)</f>
        <v>ポンプ室</v>
      </c>
      <c r="AM156" s="136" t="str">
        <f>IF(貼り付け用!AM156="","",貼り付け用!AM156)</f>
        <v>コンクリートブロック</v>
      </c>
      <c r="AN156" s="136" t="str">
        <f>IF(貼り付け用!AN156="","",貼り付け用!AN156)</f>
        <v>校舎</v>
      </c>
      <c r="AO156" s="136" t="str">
        <f>IF(貼り付け用!AO156="","",貼り付け用!AO156)</f>
        <v>コンクリートブロック造</v>
      </c>
      <c r="AP156" s="221">
        <f>IFERROR(INDEX(別紙７建物に係る構造・用途別単価!$C$5:$G$9,MATCH(貼り付け用!AN156,別紙７建物に係る構造・用途別単価!$B$5:$B$9,0),MATCH(貼り付け用!AO156,別紙７建物に係る構造・用途別単価!$C$4:$G$4,0)),"")</f>
        <v>100000</v>
      </c>
      <c r="AQ156" s="221">
        <f t="shared" si="4"/>
        <v>1224000</v>
      </c>
      <c r="AR156" s="183">
        <f t="shared" si="5"/>
        <v>1224000</v>
      </c>
      <c r="AS156" s="136" t="str">
        <f>IF(貼り付け用!AS156="","",貼り付け用!AS156)</f>
        <v>一般会計等</v>
      </c>
      <c r="AT156" s="136" t="str">
        <f>IF(貼り付け用!AT156="","",貼り付け用!AT156)</f>
        <v>一般会計</v>
      </c>
      <c r="AU156" s="136" t="str">
        <f>IF(貼り付け用!AU156="","",貼り付け用!AU156)</f>
        <v>教育費</v>
      </c>
      <c r="AV156" s="136" t="str">
        <f>IF(貼り付け用!AV156="","",貼り付け用!AV156)</f>
        <v>小学校費</v>
      </c>
      <c r="AW156" s="136" t="str">
        <f>IF(貼り付け用!AW156="","",貼り付け用!AW156)</f>
        <v>学校管理費</v>
      </c>
      <c r="AX156" s="216"/>
      <c r="AY156" s="216"/>
      <c r="AZ156" s="216"/>
      <c r="BA156" s="136" t="str">
        <f>IF(貼り付け用!BA156="","",貼り付け用!BA156)</f>
        <v/>
      </c>
      <c r="BB156" s="136" t="str">
        <f>IF(貼り付け用!BB156="","",貼り付け用!BB156)</f>
        <v/>
      </c>
      <c r="BC156" s="136" t="str">
        <f>IF(貼り付け用!BC156="","",貼り付け用!BC156)</f>
        <v>実施済</v>
      </c>
      <c r="BD156" s="136" t="str">
        <f>IF(貼り付け用!BD156="","",貼り付け用!BD156)</f>
        <v>実施済</v>
      </c>
      <c r="BE156" s="183">
        <f>SUMIFS(耐用年数表!$C:$C,耐用年数表!$A:$A,集計用!AL156,耐用年数表!$B:$B,集計用!AM156)</f>
        <v>34</v>
      </c>
    </row>
    <row r="157" spans="4:57" ht="24" customHeight="1">
      <c r="D157" s="194"/>
      <c r="E157" s="135"/>
      <c r="F157" s="136" t="str">
        <f>IF(貼り付け用!F157="","",貼り付け用!F157)</f>
        <v>壬生町立壬生北小学校</v>
      </c>
      <c r="G157" s="136" t="str">
        <f>IF(貼り付け用!G157="","",貼り付け用!G157)</f>
        <v>建物台帳</v>
      </c>
      <c r="H157" s="215" t="str">
        <f>IF(貼り付け用!H157="","",貼り付け用!H157)</f>
        <v>20004-13</v>
      </c>
      <c r="I157" s="215" t="str">
        <f>IF(貼り付け用!I157="","",貼り付け用!I157)</f>
        <v/>
      </c>
      <c r="J157" s="215" t="str">
        <f>IF(貼り付け用!J157="","",貼り付け用!J157)</f>
        <v>ポンプ室</v>
      </c>
      <c r="K157" s="135" t="str">
        <f>IF(貼り付け用!K157="","",貼り付け用!K157)</f>
        <v>ﾎﾟﾝﾌﾟｼﾂ</v>
      </c>
      <c r="L157" s="144">
        <f>IF(貼り付け用!L157="","",貼り付け用!L157)</f>
        <v>9</v>
      </c>
      <c r="M157" s="192">
        <f>IFERROR(VLOOKUP(L157,コード表!$B:$G,2,FALSE),"")</f>
        <v>3210207</v>
      </c>
      <c r="N157" s="192" t="str">
        <f>IFERROR(VLOOKUP(L157,コード表!$B:$G,3,FALSE),"")</f>
        <v>下都賀郡壬生町</v>
      </c>
      <c r="O157" s="192" t="str">
        <f>IFERROR(VLOOKUP(L157,コード表!$B:$G,4,FALSE),"")</f>
        <v>ｼﾓﾂｶﾞｸﾞﾝﾐﾌﾞﾏﾁ</v>
      </c>
      <c r="P157" s="192" t="str">
        <f>IFERROR(VLOOKUP(L157,コード表!$B:$G,5,FALSE),"")</f>
        <v>北小林</v>
      </c>
      <c r="Q157" s="182" t="str">
        <f>IFERROR(VLOOKUP(L157,コード表!$B:$G,6,FALSE),"")</f>
        <v>ｷﾀｺﾊﾞﾔｼ</v>
      </c>
      <c r="R157" s="135" t="str">
        <f>IF(貼り付け用!R157="","",貼り付け用!R157)</f>
        <v>上原189-1</v>
      </c>
      <c r="S157" s="135" t="str">
        <f>IF(貼り付け用!S157="","",貼り付け用!S157)</f>
        <v/>
      </c>
      <c r="T157" s="135">
        <f>IF(貼り付け用!T157="","",貼り付け用!T157)</f>
        <v>15</v>
      </c>
      <c r="U157" s="192" t="str">
        <f>IFERROR(VLOOKUP(T157,コード表!$I:$K,2,FALSE),"")</f>
        <v>教育委員会事務局</v>
      </c>
      <c r="V157" s="192" t="str">
        <f>IFERROR(VLOOKUP(T157,コード表!$I:$K,3,FALSE),"")</f>
        <v>学校教育課</v>
      </c>
      <c r="W157" s="135">
        <f>IF(貼り付け用!W157="","",貼り付け用!W157)</f>
        <v>100</v>
      </c>
      <c r="X157" s="182" t="str">
        <f>IFERROR(VLOOKUP(AU157,目的別資産分類変換表!$B$3:$C$16,2,FALSE),"")</f>
        <v>教育</v>
      </c>
      <c r="Y157" s="136" t="str">
        <f>IF(貼り付け用!Y157="","",貼り付け用!Y157)</f>
        <v xml:space="preserve">行政財産 </v>
      </c>
      <c r="Z157" s="136" t="str">
        <f>IF(貼り付け用!Z157="","",貼り付け用!Z157)</f>
        <v>事業用資産/建物</v>
      </c>
      <c r="AA157" s="136" t="str">
        <f>IF(貼り付け用!AA157="","",貼り付け用!AA157)</f>
        <v>自己資産（リース資産外)</v>
      </c>
      <c r="AB157" s="136" t="str">
        <f>IF(貼り付け用!AB157="","",貼り付け用!AB157)</f>
        <v>売却不可</v>
      </c>
      <c r="AC157" s="135" t="str">
        <f>IF(貼り付け用!AC157="","",貼り付け用!AC157)</f>
        <v/>
      </c>
      <c r="AD157" s="137" t="str">
        <f>IF(貼り付け用!AD157="","",貼り付け用!AD157)</f>
        <v/>
      </c>
      <c r="AE157" s="209">
        <f>IF(貼り付け用!AE157="","",貼り付け用!AE157)</f>
        <v>19880310</v>
      </c>
      <c r="AF157" s="209">
        <f>IF(貼り付け用!AF157="","",貼り付け用!AF157)</f>
        <v>19880310</v>
      </c>
      <c r="AG157" s="138" t="str">
        <f>IF(貼り付け用!AG157="","",貼り付け用!AG157)</f>
        <v>判明</v>
      </c>
      <c r="AH157" s="205">
        <f>IF(貼り付け用!AH157="","",貼り付け用!AH157)</f>
        <v>840000</v>
      </c>
      <c r="AI157" s="139">
        <f>IF(貼り付け用!AI157="","",貼り付け用!AI157)</f>
        <v>4.59</v>
      </c>
      <c r="AJ157" s="136" t="str">
        <f>IF(貼り付け用!AJ157="","",貼り付け用!AJ157)</f>
        <v>㎡</v>
      </c>
      <c r="AK157" s="140">
        <f>IF(貼り付け用!AK157="","",貼り付け用!AK157)</f>
        <v>1</v>
      </c>
      <c r="AL157" s="136" t="str">
        <f>IF(貼り付け用!AL157="","",貼り付け用!AL157)</f>
        <v>ポンプ室</v>
      </c>
      <c r="AM157" s="136" t="str">
        <f>IF(貼り付け用!AM157="","",貼り付け用!AM157)</f>
        <v>コンクリートブロック</v>
      </c>
      <c r="AN157" s="136" t="str">
        <f>IF(貼り付け用!AN157="","",貼り付け用!AN157)</f>
        <v>校舎</v>
      </c>
      <c r="AO157" s="136" t="str">
        <f>IF(貼り付け用!AO157="","",貼り付け用!AO157)</f>
        <v>コンクリートブロック造</v>
      </c>
      <c r="AP157" s="221">
        <f>IFERROR(INDEX(別紙７建物に係る構造・用途別単価!$C$5:$G$9,MATCH(貼り付け用!AN157,別紙７建物に係る構造・用途別単価!$B$5:$B$9,0),MATCH(貼り付け用!AO157,別紙７建物に係る構造・用途別単価!$C$4:$G$4,0)),"")</f>
        <v>100000</v>
      </c>
      <c r="AQ157" s="221">
        <f t="shared" si="4"/>
        <v>459000</v>
      </c>
      <c r="AR157" s="183">
        <f t="shared" si="5"/>
        <v>840000</v>
      </c>
      <c r="AS157" s="136" t="str">
        <f>IF(貼り付け用!AS157="","",貼り付け用!AS157)</f>
        <v>一般会計等</v>
      </c>
      <c r="AT157" s="136" t="str">
        <f>IF(貼り付け用!AT157="","",貼り付け用!AT157)</f>
        <v>一般会計</v>
      </c>
      <c r="AU157" s="136" t="str">
        <f>IF(貼り付け用!AU157="","",貼り付け用!AU157)</f>
        <v>教育費</v>
      </c>
      <c r="AV157" s="136" t="str">
        <f>IF(貼り付け用!AV157="","",貼り付け用!AV157)</f>
        <v>小学校費</v>
      </c>
      <c r="AW157" s="136" t="str">
        <f>IF(貼り付け用!AW157="","",貼り付け用!AW157)</f>
        <v>学校管理費</v>
      </c>
      <c r="AX157" s="216"/>
      <c r="AY157" s="216"/>
      <c r="AZ157" s="216"/>
      <c r="BA157" s="136" t="str">
        <f>IF(貼り付け用!BA157="","",貼り付け用!BA157)</f>
        <v/>
      </c>
      <c r="BB157" s="136" t="str">
        <f>IF(貼り付け用!BB157="","",貼り付け用!BB157)</f>
        <v/>
      </c>
      <c r="BC157" s="136" t="str">
        <f>IF(貼り付け用!BC157="","",貼り付け用!BC157)</f>
        <v>実施済</v>
      </c>
      <c r="BD157" s="136" t="str">
        <f>IF(貼り付け用!BD157="","",貼り付け用!BD157)</f>
        <v>実施済</v>
      </c>
      <c r="BE157" s="183">
        <f>SUMIFS(耐用年数表!$C:$C,耐用年数表!$A:$A,集計用!AL157,耐用年数表!$B:$B,集計用!AM157)</f>
        <v>34</v>
      </c>
    </row>
    <row r="158" spans="4:57" ht="24" customHeight="1">
      <c r="D158" s="194"/>
      <c r="E158" s="135"/>
      <c r="F158" s="136" t="str">
        <f>IF(貼り付け用!F158="","",貼り付け用!F158)</f>
        <v>壬生町立壬生小学校</v>
      </c>
      <c r="G158" s="136" t="str">
        <f>IF(貼り付け用!G158="","",貼り付け用!G158)</f>
        <v>建物台帳</v>
      </c>
      <c r="H158" s="215" t="str">
        <f>IF(貼り付け用!H158="","",貼り付け用!H158)</f>
        <v>20005-1</v>
      </c>
      <c r="I158" s="215" t="str">
        <f>IF(貼り付け用!I158="","",貼り付け用!I158)</f>
        <v/>
      </c>
      <c r="J158" s="215" t="str">
        <f>IF(貼り付け用!J158="","",貼り付け用!J158)</f>
        <v>管理教室棟</v>
      </c>
      <c r="K158" s="135" t="str">
        <f>IF(貼り付け用!K158="","",貼り付け用!K158)</f>
        <v>ｶﾝﾘｷｮｳｼﾂﾄｳ</v>
      </c>
      <c r="L158" s="144">
        <f>IF(貼り付け用!L158="","",貼り付け用!L158)</f>
        <v>24</v>
      </c>
      <c r="M158" s="192">
        <f>IFERROR(VLOOKUP(L158,コード表!$B:$G,2,FALSE),"")</f>
        <v>3210225</v>
      </c>
      <c r="N158" s="192" t="str">
        <f>IFERROR(VLOOKUP(L158,コード表!$B:$G,3,FALSE),"")</f>
        <v>下都賀郡壬生町</v>
      </c>
      <c r="O158" s="192" t="str">
        <f>IFERROR(VLOOKUP(L158,コード表!$B:$G,4,FALSE),"")</f>
        <v>ｼﾓﾂｶﾞｸﾞﾝﾐﾌﾞﾏﾁ</v>
      </c>
      <c r="P158" s="192" t="str">
        <f>IFERROR(VLOOKUP(L158,コード表!$B:$G,5,FALSE),"")</f>
        <v>本丸</v>
      </c>
      <c r="Q158" s="182" t="str">
        <f>IFERROR(VLOOKUP(L158,コード表!$B:$G,6,FALSE),"")</f>
        <v>ﾎﾝﾏﾙ</v>
      </c>
      <c r="R158" s="135" t="str">
        <f>IF(貼り付け用!R158="","",貼り付け用!R158)</f>
        <v>二丁目1663-2</v>
      </c>
      <c r="S158" s="135" t="str">
        <f>IF(貼り付け用!S158="","",貼り付け用!S158)</f>
        <v/>
      </c>
      <c r="T158" s="135">
        <f>IF(貼り付け用!T158="","",貼り付け用!T158)</f>
        <v>15</v>
      </c>
      <c r="U158" s="192" t="str">
        <f>IFERROR(VLOOKUP(T158,コード表!$I:$K,2,FALSE),"")</f>
        <v>教育委員会事務局</v>
      </c>
      <c r="V158" s="192" t="str">
        <f>IFERROR(VLOOKUP(T158,コード表!$I:$K,3,FALSE),"")</f>
        <v>学校教育課</v>
      </c>
      <c r="W158" s="135">
        <f>IF(貼り付け用!W158="","",貼り付け用!W158)</f>
        <v>100</v>
      </c>
      <c r="X158" s="182" t="str">
        <f>IFERROR(VLOOKUP(AU158,目的別資産分類変換表!$B$3:$C$16,2,FALSE),"")</f>
        <v>教育</v>
      </c>
      <c r="Y158" s="136" t="str">
        <f>IF(貼り付け用!Y158="","",貼り付け用!Y158)</f>
        <v xml:space="preserve">行政財産 </v>
      </c>
      <c r="Z158" s="136" t="str">
        <f>IF(貼り付け用!Z158="","",貼り付け用!Z158)</f>
        <v>事業用資産/建物</v>
      </c>
      <c r="AA158" s="136" t="str">
        <f>IF(貼り付け用!AA158="","",貼り付け用!AA158)</f>
        <v>自己資産（リース資産外)</v>
      </c>
      <c r="AB158" s="136" t="str">
        <f>IF(貼り付け用!AB158="","",貼り付け用!AB158)</f>
        <v>売却不可</v>
      </c>
      <c r="AC158" s="135" t="str">
        <f>IF(貼り付け用!AC158="","",貼り付け用!AC158)</f>
        <v/>
      </c>
      <c r="AD158" s="137" t="str">
        <f>IF(貼り付け用!AD158="","",貼り付け用!AD158)</f>
        <v/>
      </c>
      <c r="AE158" s="209">
        <f>IF(貼り付け用!AE158="","",貼り付け用!AE158)</f>
        <v>19820228</v>
      </c>
      <c r="AF158" s="209">
        <f>IF(貼り付け用!AF158="","",貼り付け用!AF158)</f>
        <v>19820228</v>
      </c>
      <c r="AG158" s="138" t="str">
        <f>IF(貼り付け用!AG158="","",貼り付け用!AG158)</f>
        <v>不明</v>
      </c>
      <c r="AH158" s="205" t="str">
        <f>IF(貼り付け用!AH158="","",貼り付け用!AH158)</f>
        <v/>
      </c>
      <c r="AI158" s="139">
        <f>IF(貼り付け用!AI158="","",貼り付け用!AI158)</f>
        <v>3518</v>
      </c>
      <c r="AJ158" s="136" t="str">
        <f>IF(貼り付け用!AJ158="","",貼り付け用!AJ158)</f>
        <v>㎡</v>
      </c>
      <c r="AK158" s="140">
        <f>IF(貼り付け用!AK158="","",貼り付け用!AK158)</f>
        <v>3</v>
      </c>
      <c r="AL158" s="136" t="str">
        <f>IF(貼り付け用!AL158="","",貼り付け用!AL158)</f>
        <v>校舎・園舎</v>
      </c>
      <c r="AM158" s="136" t="str">
        <f>IF(貼り付け用!AM158="","",貼り付け用!AM158)</f>
        <v>鉄筋コンクリート</v>
      </c>
      <c r="AN158" s="136" t="str">
        <f>IF(貼り付け用!AN158="","",貼り付け用!AN158)</f>
        <v>校舎</v>
      </c>
      <c r="AO158" s="136" t="str">
        <f>IF(貼り付け用!AO158="","",貼り付け用!AO158)</f>
        <v>鉄筋コンクリート造</v>
      </c>
      <c r="AP158" s="221">
        <f>IFERROR(INDEX(別紙７建物に係る構造・用途別単価!$C$5:$G$9,MATCH(貼り付け用!AN158,別紙７建物に係る構造・用途別単価!$B$5:$B$9,0),MATCH(貼り付け用!AO158,別紙７建物に係る構造・用途別単価!$C$4:$G$4,0)),"")</f>
        <v>135000</v>
      </c>
      <c r="AQ158" s="221">
        <f t="shared" si="4"/>
        <v>474930000</v>
      </c>
      <c r="AR158" s="183">
        <f t="shared" si="5"/>
        <v>474930000</v>
      </c>
      <c r="AS158" s="136" t="str">
        <f>IF(貼り付け用!AS158="","",貼り付け用!AS158)</f>
        <v>一般会計等</v>
      </c>
      <c r="AT158" s="136" t="str">
        <f>IF(貼り付け用!AT158="","",貼り付け用!AT158)</f>
        <v>一般会計</v>
      </c>
      <c r="AU158" s="136" t="str">
        <f>IF(貼り付け用!AU158="","",貼り付け用!AU158)</f>
        <v>教育費</v>
      </c>
      <c r="AV158" s="136" t="str">
        <f>IF(貼り付け用!AV158="","",貼り付け用!AV158)</f>
        <v>小学校費</v>
      </c>
      <c r="AW158" s="136" t="str">
        <f>IF(貼り付け用!AW158="","",貼り付け用!AW158)</f>
        <v>学校管理費</v>
      </c>
      <c r="AX158" s="216"/>
      <c r="AY158" s="216"/>
      <c r="AZ158" s="216"/>
      <c r="BA158" s="136" t="str">
        <f>IF(貼り付け用!BA158="","",貼り付け用!BA158)</f>
        <v/>
      </c>
      <c r="BB158" s="136" t="str">
        <f>IF(貼り付け用!BB158="","",貼り付け用!BB158)</f>
        <v/>
      </c>
      <c r="BC158" s="136" t="str">
        <f>IF(貼り付け用!BC158="","",貼り付け用!BC158)</f>
        <v>実施済</v>
      </c>
      <c r="BD158" s="136" t="str">
        <f>IF(貼り付け用!BD158="","",貼り付け用!BD158)</f>
        <v>実施済</v>
      </c>
      <c r="BE158" s="183">
        <f>SUMIFS(耐用年数表!$C:$C,耐用年数表!$A:$A,集計用!AL158,耐用年数表!$B:$B,集計用!AM158)</f>
        <v>47</v>
      </c>
    </row>
    <row r="159" spans="4:57" ht="24" customHeight="1">
      <c r="D159" s="194"/>
      <c r="E159" s="135"/>
      <c r="F159" s="136" t="str">
        <f>IF(貼り付け用!F159="","",貼り付け用!F159)</f>
        <v>壬生町立壬生小学校</v>
      </c>
      <c r="G159" s="136" t="str">
        <f>IF(貼り付け用!G159="","",貼り付け用!G159)</f>
        <v>建物台帳</v>
      </c>
      <c r="H159" s="215" t="str">
        <f>IF(貼り付け用!H159="","",貼り付け用!H159)</f>
        <v>20005-2</v>
      </c>
      <c r="I159" s="215" t="str">
        <f>IF(貼り付け用!I159="","",貼り付け用!I159)</f>
        <v/>
      </c>
      <c r="J159" s="215" t="str">
        <f>IF(貼り付け用!J159="","",貼り付け用!J159)</f>
        <v>教室棟</v>
      </c>
      <c r="K159" s="135" t="str">
        <f>IF(貼り付け用!K159="","",貼り付け用!K159)</f>
        <v>ｷｮｳｼﾂﾄｳ</v>
      </c>
      <c r="L159" s="144">
        <f>IF(貼り付け用!L159="","",貼り付け用!L159)</f>
        <v>24</v>
      </c>
      <c r="M159" s="192">
        <f>IFERROR(VLOOKUP(L159,コード表!$B:$G,2,FALSE),"")</f>
        <v>3210225</v>
      </c>
      <c r="N159" s="192" t="str">
        <f>IFERROR(VLOOKUP(L159,コード表!$B:$G,3,FALSE),"")</f>
        <v>下都賀郡壬生町</v>
      </c>
      <c r="O159" s="192" t="str">
        <f>IFERROR(VLOOKUP(L159,コード表!$B:$G,4,FALSE),"")</f>
        <v>ｼﾓﾂｶﾞｸﾞﾝﾐﾌﾞﾏﾁ</v>
      </c>
      <c r="P159" s="192" t="str">
        <f>IFERROR(VLOOKUP(L159,コード表!$B:$G,5,FALSE),"")</f>
        <v>本丸</v>
      </c>
      <c r="Q159" s="182" t="str">
        <f>IFERROR(VLOOKUP(L159,コード表!$B:$G,6,FALSE),"")</f>
        <v>ﾎﾝﾏﾙ</v>
      </c>
      <c r="R159" s="135" t="str">
        <f>IF(貼り付け用!R159="","",貼り付け用!R159)</f>
        <v>二丁目1663-2</v>
      </c>
      <c r="S159" s="135" t="str">
        <f>IF(貼り付け用!S159="","",貼り付け用!S159)</f>
        <v/>
      </c>
      <c r="T159" s="135">
        <f>IF(貼り付け用!T159="","",貼り付け用!T159)</f>
        <v>15</v>
      </c>
      <c r="U159" s="192" t="str">
        <f>IFERROR(VLOOKUP(T159,コード表!$I:$K,2,FALSE),"")</f>
        <v>教育委員会事務局</v>
      </c>
      <c r="V159" s="192" t="str">
        <f>IFERROR(VLOOKUP(T159,コード表!$I:$K,3,FALSE),"")</f>
        <v>学校教育課</v>
      </c>
      <c r="W159" s="135">
        <f>IF(貼り付け用!W159="","",貼り付け用!W159)</f>
        <v>100</v>
      </c>
      <c r="X159" s="182" t="str">
        <f>IFERROR(VLOOKUP(AU159,目的別資産分類変換表!$B$3:$C$16,2,FALSE),"")</f>
        <v>教育</v>
      </c>
      <c r="Y159" s="136" t="str">
        <f>IF(貼り付け用!Y159="","",貼り付け用!Y159)</f>
        <v xml:space="preserve">行政財産 </v>
      </c>
      <c r="Z159" s="136" t="str">
        <f>IF(貼り付け用!Z159="","",貼り付け用!Z159)</f>
        <v>事業用資産/建物</v>
      </c>
      <c r="AA159" s="136" t="str">
        <f>IF(貼り付け用!AA159="","",貼り付け用!AA159)</f>
        <v>自己資産（リース資産外)</v>
      </c>
      <c r="AB159" s="136" t="str">
        <f>IF(貼り付け用!AB159="","",貼り付け用!AB159)</f>
        <v>売却不可</v>
      </c>
      <c r="AC159" s="135" t="str">
        <f>IF(貼り付け用!AC159="","",貼り付け用!AC159)</f>
        <v/>
      </c>
      <c r="AD159" s="137" t="str">
        <f>IF(貼り付け用!AD159="","",貼り付け用!AD159)</f>
        <v/>
      </c>
      <c r="AE159" s="209">
        <f>IF(貼り付け用!AE159="","",貼り付け用!AE159)</f>
        <v>19890310</v>
      </c>
      <c r="AF159" s="209">
        <f>IF(貼り付け用!AF159="","",貼り付け用!AF159)</f>
        <v>19890310</v>
      </c>
      <c r="AG159" s="138" t="str">
        <f>IF(貼り付け用!AG159="","",貼り付け用!AG159)</f>
        <v>判明</v>
      </c>
      <c r="AH159" s="205">
        <f>IF(貼り付け用!AH159="","",貼り付け用!AH159)</f>
        <v>687785000</v>
      </c>
      <c r="AI159" s="139">
        <f>IF(貼り付け用!AI159="","",貼り付け用!AI159)</f>
        <v>3223</v>
      </c>
      <c r="AJ159" s="136" t="str">
        <f>IF(貼り付け用!AJ159="","",貼り付け用!AJ159)</f>
        <v>㎡</v>
      </c>
      <c r="AK159" s="140">
        <f>IF(貼り付け用!AK159="","",貼り付け用!AK159)</f>
        <v>3</v>
      </c>
      <c r="AL159" s="136" t="str">
        <f>IF(貼り付け用!AL159="","",貼り付け用!AL159)</f>
        <v>校舎・園舎</v>
      </c>
      <c r="AM159" s="136" t="str">
        <f>IF(貼り付け用!AM159="","",貼り付け用!AM159)</f>
        <v>鉄筋コンクリート</v>
      </c>
      <c r="AN159" s="136" t="str">
        <f>IF(貼り付け用!AN159="","",貼り付け用!AN159)</f>
        <v>校舎</v>
      </c>
      <c r="AO159" s="136" t="str">
        <f>IF(貼り付け用!AO159="","",貼り付け用!AO159)</f>
        <v>鉄筋コンクリート造</v>
      </c>
      <c r="AP159" s="221">
        <f>IFERROR(INDEX(別紙７建物に係る構造・用途別単価!$C$5:$G$9,MATCH(貼り付け用!AN159,別紙７建物に係る構造・用途別単価!$B$5:$B$9,0),MATCH(貼り付け用!AO159,別紙７建物に係る構造・用途別単価!$C$4:$G$4,0)),"")</f>
        <v>135000</v>
      </c>
      <c r="AQ159" s="221">
        <f t="shared" si="4"/>
        <v>435105000</v>
      </c>
      <c r="AR159" s="183">
        <f t="shared" si="5"/>
        <v>687785000</v>
      </c>
      <c r="AS159" s="136" t="str">
        <f>IF(貼り付け用!AS159="","",貼り付け用!AS159)</f>
        <v>一般会計等</v>
      </c>
      <c r="AT159" s="136" t="str">
        <f>IF(貼り付け用!AT159="","",貼り付け用!AT159)</f>
        <v>一般会計</v>
      </c>
      <c r="AU159" s="136" t="str">
        <f>IF(貼り付け用!AU159="","",貼り付け用!AU159)</f>
        <v>教育費</v>
      </c>
      <c r="AV159" s="136" t="str">
        <f>IF(貼り付け用!AV159="","",貼り付け用!AV159)</f>
        <v>小学校費</v>
      </c>
      <c r="AW159" s="136" t="str">
        <f>IF(貼り付け用!AW159="","",貼り付け用!AW159)</f>
        <v>学校管理費</v>
      </c>
      <c r="AX159" s="216"/>
      <c r="AY159" s="216"/>
      <c r="AZ159" s="216"/>
      <c r="BA159" s="136" t="str">
        <f>IF(貼り付け用!BA159="","",貼り付け用!BA159)</f>
        <v/>
      </c>
      <c r="BB159" s="136" t="str">
        <f>IF(貼り付け用!BB159="","",貼り付け用!BB159)</f>
        <v/>
      </c>
      <c r="BC159" s="136" t="str">
        <f>IF(貼り付け用!BC159="","",貼り付け用!BC159)</f>
        <v>実施済</v>
      </c>
      <c r="BD159" s="136" t="str">
        <f>IF(貼り付け用!BD159="","",貼り付け用!BD159)</f>
        <v>実施済</v>
      </c>
      <c r="BE159" s="183">
        <f>SUMIFS(耐用年数表!$C:$C,耐用年数表!$A:$A,集計用!AL159,耐用年数表!$B:$B,集計用!AM159)</f>
        <v>47</v>
      </c>
    </row>
    <row r="160" spans="4:57" ht="24" customHeight="1">
      <c r="D160" s="194"/>
      <c r="E160" s="135"/>
      <c r="F160" s="136" t="str">
        <f>IF(貼り付け用!F160="","",貼り付け用!F160)</f>
        <v>壬生町立壬生小学校</v>
      </c>
      <c r="G160" s="136" t="str">
        <f>IF(貼り付け用!G160="","",貼り付け用!G160)</f>
        <v>建物台帳</v>
      </c>
      <c r="H160" s="215" t="str">
        <f>IF(貼り付け用!H160="","",貼り付け用!H160)</f>
        <v>20005-3</v>
      </c>
      <c r="I160" s="215" t="str">
        <f>IF(貼り付け用!I160="","",貼り付け用!I160)</f>
        <v/>
      </c>
      <c r="J160" s="215" t="str">
        <f>IF(貼り付け用!J160="","",貼り付け用!J160)</f>
        <v>給食室</v>
      </c>
      <c r="K160" s="135" t="str">
        <f>IF(貼り付け用!K160="","",貼り付け用!K160)</f>
        <v>ｷｭｳｼｮｸｼﾂ</v>
      </c>
      <c r="L160" s="144">
        <f>IF(貼り付け用!L160="","",貼り付け用!L160)</f>
        <v>24</v>
      </c>
      <c r="M160" s="192">
        <f>IFERROR(VLOOKUP(L160,コード表!$B:$G,2,FALSE),"")</f>
        <v>3210225</v>
      </c>
      <c r="N160" s="192" t="str">
        <f>IFERROR(VLOOKUP(L160,コード表!$B:$G,3,FALSE),"")</f>
        <v>下都賀郡壬生町</v>
      </c>
      <c r="O160" s="192" t="str">
        <f>IFERROR(VLOOKUP(L160,コード表!$B:$G,4,FALSE),"")</f>
        <v>ｼﾓﾂｶﾞｸﾞﾝﾐﾌﾞﾏﾁ</v>
      </c>
      <c r="P160" s="192" t="str">
        <f>IFERROR(VLOOKUP(L160,コード表!$B:$G,5,FALSE),"")</f>
        <v>本丸</v>
      </c>
      <c r="Q160" s="182" t="str">
        <f>IFERROR(VLOOKUP(L160,コード表!$B:$G,6,FALSE),"")</f>
        <v>ﾎﾝﾏﾙ</v>
      </c>
      <c r="R160" s="135" t="str">
        <f>IF(貼り付け用!R160="","",貼り付け用!R160)</f>
        <v>二丁目1663-2</v>
      </c>
      <c r="S160" s="135" t="str">
        <f>IF(貼り付け用!S160="","",貼り付け用!S160)</f>
        <v/>
      </c>
      <c r="T160" s="135">
        <f>IF(貼り付け用!T160="","",貼り付け用!T160)</f>
        <v>15</v>
      </c>
      <c r="U160" s="192" t="str">
        <f>IFERROR(VLOOKUP(T160,コード表!$I:$K,2,FALSE),"")</f>
        <v>教育委員会事務局</v>
      </c>
      <c r="V160" s="192" t="str">
        <f>IFERROR(VLOOKUP(T160,コード表!$I:$K,3,FALSE),"")</f>
        <v>学校教育課</v>
      </c>
      <c r="W160" s="135">
        <f>IF(貼り付け用!W160="","",貼り付け用!W160)</f>
        <v>100</v>
      </c>
      <c r="X160" s="182" t="str">
        <f>IFERROR(VLOOKUP(AU160,目的別資産分類変換表!$B$3:$C$16,2,FALSE),"")</f>
        <v>教育</v>
      </c>
      <c r="Y160" s="136" t="str">
        <f>IF(貼り付け用!Y160="","",貼り付け用!Y160)</f>
        <v xml:space="preserve">行政財産 </v>
      </c>
      <c r="Z160" s="136" t="str">
        <f>IF(貼り付け用!Z160="","",貼り付け用!Z160)</f>
        <v>事業用資産/建物</v>
      </c>
      <c r="AA160" s="136" t="str">
        <f>IF(貼り付け用!AA160="","",貼り付け用!AA160)</f>
        <v>自己資産（リース資産外)</v>
      </c>
      <c r="AB160" s="136" t="str">
        <f>IF(貼り付け用!AB160="","",貼り付け用!AB160)</f>
        <v>売却不可</v>
      </c>
      <c r="AC160" s="135" t="str">
        <f>IF(貼り付け用!AC160="","",貼り付け用!AC160)</f>
        <v/>
      </c>
      <c r="AD160" s="137" t="str">
        <f>IF(貼り付け用!AD160="","",貼り付け用!AD160)</f>
        <v/>
      </c>
      <c r="AE160" s="209">
        <f>IF(貼り付け用!AE160="","",貼り付け用!AE160)</f>
        <v>19820331</v>
      </c>
      <c r="AF160" s="209">
        <f>IF(貼り付け用!AF160="","",貼り付け用!AF160)</f>
        <v>19820331</v>
      </c>
      <c r="AG160" s="138" t="str">
        <f>IF(貼り付け用!AG160="","",貼り付け用!AG160)</f>
        <v>不明</v>
      </c>
      <c r="AH160" s="205" t="str">
        <f>IF(貼り付け用!AH160="","",貼り付け用!AH160)</f>
        <v/>
      </c>
      <c r="AI160" s="139">
        <f>IF(貼り付け用!AI160="","",貼り付け用!AI160)</f>
        <v>189.16</v>
      </c>
      <c r="AJ160" s="136" t="str">
        <f>IF(貼り付け用!AJ160="","",貼り付け用!AJ160)</f>
        <v>㎡</v>
      </c>
      <c r="AK160" s="140">
        <f>IF(貼り付け用!AK160="","",貼り付け用!AK160)</f>
        <v>1</v>
      </c>
      <c r="AL160" s="136" t="str">
        <f>IF(貼り付け用!AL160="","",貼り付け用!AL160)</f>
        <v>給食室</v>
      </c>
      <c r="AM160" s="136" t="str">
        <f>IF(貼り付け用!AM160="","",貼り付け用!AM160)</f>
        <v>鉄筋コンクリート</v>
      </c>
      <c r="AN160" s="136" t="str">
        <f>IF(貼り付け用!AN160="","",貼り付け用!AN160)</f>
        <v>校舎</v>
      </c>
      <c r="AO160" s="136" t="str">
        <f>IF(貼り付け用!AO160="","",貼り付け用!AO160)</f>
        <v>鉄筋コンクリート造</v>
      </c>
      <c r="AP160" s="221">
        <f>IFERROR(INDEX(別紙７建物に係る構造・用途別単価!$C$5:$G$9,MATCH(貼り付け用!AN160,別紙７建物に係る構造・用途別単価!$B$5:$B$9,0),MATCH(貼り付け用!AO160,別紙７建物に係る構造・用途別単価!$C$4:$G$4,0)),"")</f>
        <v>135000</v>
      </c>
      <c r="AQ160" s="221">
        <f t="shared" si="4"/>
        <v>25536600</v>
      </c>
      <c r="AR160" s="183">
        <f t="shared" si="5"/>
        <v>25536600</v>
      </c>
      <c r="AS160" s="136" t="str">
        <f>IF(貼り付け用!AS160="","",貼り付け用!AS160)</f>
        <v>一般会計等</v>
      </c>
      <c r="AT160" s="136" t="str">
        <f>IF(貼り付け用!AT160="","",貼り付け用!AT160)</f>
        <v>一般会計</v>
      </c>
      <c r="AU160" s="136" t="str">
        <f>IF(貼り付け用!AU160="","",貼り付け用!AU160)</f>
        <v>教育費</v>
      </c>
      <c r="AV160" s="136" t="str">
        <f>IF(貼り付け用!AV160="","",貼り付け用!AV160)</f>
        <v>小学校費</v>
      </c>
      <c r="AW160" s="136" t="str">
        <f>IF(貼り付け用!AW160="","",貼り付け用!AW160)</f>
        <v>学校管理費</v>
      </c>
      <c r="AX160" s="216"/>
      <c r="AY160" s="216"/>
      <c r="AZ160" s="216"/>
      <c r="BA160" s="136" t="str">
        <f>IF(貼り付け用!BA160="","",貼り付け用!BA160)</f>
        <v/>
      </c>
      <c r="BB160" s="136" t="str">
        <f>IF(貼り付け用!BB160="","",貼り付け用!BB160)</f>
        <v/>
      </c>
      <c r="BC160" s="136" t="str">
        <f>IF(貼り付け用!BC160="","",貼り付け用!BC160)</f>
        <v>実施済</v>
      </c>
      <c r="BD160" s="136" t="str">
        <f>IF(貼り付け用!BD160="","",貼り付け用!BD160)</f>
        <v>実施済</v>
      </c>
      <c r="BE160" s="183">
        <f>SUMIFS(耐用年数表!$C:$C,耐用年数表!$A:$A,集計用!AL160,耐用年数表!$B:$B,集計用!AM160)</f>
        <v>41</v>
      </c>
    </row>
    <row r="161" spans="4:57" ht="24" customHeight="1">
      <c r="D161" s="194"/>
      <c r="E161" s="135"/>
      <c r="F161" s="136" t="str">
        <f>IF(貼り付け用!F161="","",貼り付け用!F161)</f>
        <v>壬生町立壬生小学校</v>
      </c>
      <c r="G161" s="136" t="str">
        <f>IF(貼り付け用!G161="","",貼り付け用!G161)</f>
        <v>建物台帳</v>
      </c>
      <c r="H161" s="215" t="str">
        <f>IF(貼り付け用!H161="","",貼り付け用!H161)</f>
        <v>20005-4</v>
      </c>
      <c r="I161" s="215" t="str">
        <f>IF(貼り付け用!I161="","",貼り付け用!I161)</f>
        <v/>
      </c>
      <c r="J161" s="215" t="str">
        <f>IF(貼り付け用!J161="","",貼り付け用!J161)</f>
        <v>体育館</v>
      </c>
      <c r="K161" s="135" t="str">
        <f>IF(貼り付け用!K161="","",貼り付け用!K161)</f>
        <v>ﾀｲｲｸｶﾝ</v>
      </c>
      <c r="L161" s="144">
        <f>IF(貼り付け用!L161="","",貼り付け用!L161)</f>
        <v>24</v>
      </c>
      <c r="M161" s="192">
        <f>IFERROR(VLOOKUP(L161,コード表!$B:$G,2,FALSE),"")</f>
        <v>3210225</v>
      </c>
      <c r="N161" s="192" t="str">
        <f>IFERROR(VLOOKUP(L161,コード表!$B:$G,3,FALSE),"")</f>
        <v>下都賀郡壬生町</v>
      </c>
      <c r="O161" s="192" t="str">
        <f>IFERROR(VLOOKUP(L161,コード表!$B:$G,4,FALSE),"")</f>
        <v>ｼﾓﾂｶﾞｸﾞﾝﾐﾌﾞﾏﾁ</v>
      </c>
      <c r="P161" s="192" t="str">
        <f>IFERROR(VLOOKUP(L161,コード表!$B:$G,5,FALSE),"")</f>
        <v>本丸</v>
      </c>
      <c r="Q161" s="182" t="str">
        <f>IFERROR(VLOOKUP(L161,コード表!$B:$G,6,FALSE),"")</f>
        <v>ﾎﾝﾏﾙ</v>
      </c>
      <c r="R161" s="135" t="str">
        <f>IF(貼り付け用!R161="","",貼り付け用!R161)</f>
        <v>二丁目1663-2</v>
      </c>
      <c r="S161" s="135" t="str">
        <f>IF(貼り付け用!S161="","",貼り付け用!S161)</f>
        <v/>
      </c>
      <c r="T161" s="135">
        <f>IF(貼り付け用!T161="","",貼り付け用!T161)</f>
        <v>15</v>
      </c>
      <c r="U161" s="192" t="str">
        <f>IFERROR(VLOOKUP(T161,コード表!$I:$K,2,FALSE),"")</f>
        <v>教育委員会事務局</v>
      </c>
      <c r="V161" s="192" t="str">
        <f>IFERROR(VLOOKUP(T161,コード表!$I:$K,3,FALSE),"")</f>
        <v>学校教育課</v>
      </c>
      <c r="W161" s="135">
        <f>IF(貼り付け用!W161="","",貼り付け用!W161)</f>
        <v>100</v>
      </c>
      <c r="X161" s="182" t="str">
        <f>IFERROR(VLOOKUP(AU161,目的別資産分類変換表!$B$3:$C$16,2,FALSE),"")</f>
        <v>教育</v>
      </c>
      <c r="Y161" s="136" t="str">
        <f>IF(貼り付け用!Y161="","",貼り付け用!Y161)</f>
        <v xml:space="preserve">行政財産 </v>
      </c>
      <c r="Z161" s="136" t="str">
        <f>IF(貼り付け用!Z161="","",貼り付け用!Z161)</f>
        <v>事業用資産/建物</v>
      </c>
      <c r="AA161" s="136" t="str">
        <f>IF(貼り付け用!AA161="","",貼り付け用!AA161)</f>
        <v>自己資産（リース資産外)</v>
      </c>
      <c r="AB161" s="136" t="str">
        <f>IF(貼り付け用!AB161="","",貼り付け用!AB161)</f>
        <v>売却不可</v>
      </c>
      <c r="AC161" s="135" t="str">
        <f>IF(貼り付け用!AC161="","",貼り付け用!AC161)</f>
        <v/>
      </c>
      <c r="AD161" s="137" t="str">
        <f>IF(貼り付け用!AD161="","",貼り付け用!AD161)</f>
        <v/>
      </c>
      <c r="AE161" s="209">
        <f>IF(貼り付け用!AE161="","",貼り付け用!AE161)</f>
        <v>19760228</v>
      </c>
      <c r="AF161" s="209">
        <f>IF(貼り付け用!AF161="","",貼り付け用!AF161)</f>
        <v>19760228</v>
      </c>
      <c r="AG161" s="138" t="str">
        <f>IF(貼り付け用!AG161="","",貼り付け用!AG161)</f>
        <v>不明</v>
      </c>
      <c r="AH161" s="205" t="str">
        <f>IF(貼り付け用!AH161="","",貼り付け用!AH161)</f>
        <v/>
      </c>
      <c r="AI161" s="139">
        <f>IF(貼り付け用!AI161="","",貼り付け用!AI161)</f>
        <v>819.4</v>
      </c>
      <c r="AJ161" s="136" t="str">
        <f>IF(貼り付け用!AJ161="","",貼り付け用!AJ161)</f>
        <v>㎡</v>
      </c>
      <c r="AK161" s="140">
        <f>IF(貼り付け用!AK161="","",貼り付け用!AK161)</f>
        <v>1</v>
      </c>
      <c r="AL161" s="136" t="str">
        <f>IF(貼り付け用!AL161="","",貼り付け用!AL161)</f>
        <v>体育館</v>
      </c>
      <c r="AM161" s="136" t="str">
        <f>IF(貼り付け用!AM161="","",貼り付け用!AM161)</f>
        <v>鉄骨造</v>
      </c>
      <c r="AN161" s="136" t="str">
        <f>IF(貼り付け用!AN161="","",貼り付け用!AN161)</f>
        <v>校舎</v>
      </c>
      <c r="AO161" s="136" t="str">
        <f>IF(貼り付け用!AO161="","",貼り付け用!AO161)</f>
        <v>鉄骨造</v>
      </c>
      <c r="AP161" s="221">
        <f>IFERROR(INDEX(別紙７建物に係る構造・用途別単価!$C$5:$G$9,MATCH(貼り付け用!AN161,別紙７建物に係る構造・用途別単価!$B$5:$B$9,0),MATCH(貼り付け用!AO161,別紙７建物に係る構造・用途別単価!$C$4:$G$4,0)),"")</f>
        <v>80000</v>
      </c>
      <c r="AQ161" s="221">
        <f t="shared" si="4"/>
        <v>65552000</v>
      </c>
      <c r="AR161" s="183">
        <f t="shared" si="5"/>
        <v>65552000</v>
      </c>
      <c r="AS161" s="136" t="str">
        <f>IF(貼り付け用!AS161="","",貼り付け用!AS161)</f>
        <v>一般会計等</v>
      </c>
      <c r="AT161" s="136" t="str">
        <f>IF(貼り付け用!AT161="","",貼り付け用!AT161)</f>
        <v>一般会計</v>
      </c>
      <c r="AU161" s="136" t="str">
        <f>IF(貼り付け用!AU161="","",貼り付け用!AU161)</f>
        <v>教育費</v>
      </c>
      <c r="AV161" s="136" t="str">
        <f>IF(貼り付け用!AV161="","",貼り付け用!AV161)</f>
        <v>小学校費</v>
      </c>
      <c r="AW161" s="136" t="str">
        <f>IF(貼り付け用!AW161="","",貼り付け用!AW161)</f>
        <v>学校管理費</v>
      </c>
      <c r="AX161" s="216"/>
      <c r="AY161" s="216"/>
      <c r="AZ161" s="216"/>
      <c r="BA161" s="136" t="str">
        <f>IF(貼り付け用!BA161="","",貼り付け用!BA161)</f>
        <v/>
      </c>
      <c r="BB161" s="136" t="str">
        <f>IF(貼り付け用!BB161="","",貼り付け用!BB161)</f>
        <v/>
      </c>
      <c r="BC161" s="136" t="str">
        <f>IF(貼り付け用!BC161="","",貼り付け用!BC161)</f>
        <v>実施済</v>
      </c>
      <c r="BD161" s="136" t="str">
        <f>IF(貼り付け用!BD161="","",貼り付け用!BD161)</f>
        <v>実施済</v>
      </c>
      <c r="BE161" s="183">
        <f>SUMIFS(耐用年数表!$C:$C,耐用年数表!$A:$A,集計用!AL161,耐用年数表!$B:$B,集計用!AM161)</f>
        <v>34</v>
      </c>
    </row>
    <row r="162" spans="4:57" ht="24" customHeight="1">
      <c r="D162" s="194"/>
      <c r="E162" s="135"/>
      <c r="F162" s="136" t="str">
        <f>IF(貼り付け用!F162="","",貼り付け用!F162)</f>
        <v>壬生町立壬生小学校</v>
      </c>
      <c r="G162" s="136" t="str">
        <f>IF(貼り付け用!G162="","",貼り付け用!G162)</f>
        <v>建物台帳</v>
      </c>
      <c r="H162" s="215" t="str">
        <f>IF(貼り付け用!H162="","",貼り付け用!H162)</f>
        <v>20005-5</v>
      </c>
      <c r="I162" s="215" t="str">
        <f>IF(貼り付け用!I162="","",貼り付け用!I162)</f>
        <v/>
      </c>
      <c r="J162" s="215" t="str">
        <f>IF(貼り付け用!J162="","",貼り付け用!J162)</f>
        <v>新体育館</v>
      </c>
      <c r="K162" s="135" t="str">
        <f>IF(貼り付け用!K162="","",貼り付け用!K162)</f>
        <v>ｼﾝﾀｲｲｸｶﾝ</v>
      </c>
      <c r="L162" s="144">
        <f>IF(貼り付け用!L162="","",貼り付け用!L162)</f>
        <v>24</v>
      </c>
      <c r="M162" s="192">
        <f>IFERROR(VLOOKUP(L162,コード表!$B:$G,2,FALSE),"")</f>
        <v>3210225</v>
      </c>
      <c r="N162" s="192" t="str">
        <f>IFERROR(VLOOKUP(L162,コード表!$B:$G,3,FALSE),"")</f>
        <v>下都賀郡壬生町</v>
      </c>
      <c r="O162" s="192" t="str">
        <f>IFERROR(VLOOKUP(L162,コード表!$B:$G,4,FALSE),"")</f>
        <v>ｼﾓﾂｶﾞｸﾞﾝﾐﾌﾞﾏﾁ</v>
      </c>
      <c r="P162" s="192" t="str">
        <f>IFERROR(VLOOKUP(L162,コード表!$B:$G,5,FALSE),"")</f>
        <v>本丸</v>
      </c>
      <c r="Q162" s="182" t="str">
        <f>IFERROR(VLOOKUP(L162,コード表!$B:$G,6,FALSE),"")</f>
        <v>ﾎﾝﾏﾙ</v>
      </c>
      <c r="R162" s="135" t="str">
        <f>IF(貼り付け用!R162="","",貼り付け用!R162)</f>
        <v>二丁目1663-2</v>
      </c>
      <c r="S162" s="135" t="str">
        <f>IF(貼り付け用!S162="","",貼り付け用!S162)</f>
        <v/>
      </c>
      <c r="T162" s="135">
        <f>IF(貼り付け用!T162="","",貼り付け用!T162)</f>
        <v>15</v>
      </c>
      <c r="U162" s="192" t="str">
        <f>IFERROR(VLOOKUP(T162,コード表!$I:$K,2,FALSE),"")</f>
        <v>教育委員会事務局</v>
      </c>
      <c r="V162" s="192" t="str">
        <f>IFERROR(VLOOKUP(T162,コード表!$I:$K,3,FALSE),"")</f>
        <v>学校教育課</v>
      </c>
      <c r="W162" s="135">
        <f>IF(貼り付け用!W162="","",貼り付け用!W162)</f>
        <v>100</v>
      </c>
      <c r="X162" s="182" t="str">
        <f>IFERROR(VLOOKUP(AU162,目的別資産分類変換表!$B$3:$C$16,2,FALSE),"")</f>
        <v>教育</v>
      </c>
      <c r="Y162" s="136" t="str">
        <f>IF(貼り付け用!Y162="","",貼り付け用!Y162)</f>
        <v xml:space="preserve">行政財産 </v>
      </c>
      <c r="Z162" s="136" t="str">
        <f>IF(貼り付け用!Z162="","",貼り付け用!Z162)</f>
        <v>事業用資産/建物</v>
      </c>
      <c r="AA162" s="136" t="str">
        <f>IF(貼り付け用!AA162="","",貼り付け用!AA162)</f>
        <v>自己資産（リース資産外)</v>
      </c>
      <c r="AB162" s="136" t="str">
        <f>IF(貼り付け用!AB162="","",貼り付け用!AB162)</f>
        <v>売却不可</v>
      </c>
      <c r="AC162" s="135" t="str">
        <f>IF(貼り付け用!AC162="","",貼り付け用!AC162)</f>
        <v/>
      </c>
      <c r="AD162" s="137" t="str">
        <f>IF(貼り付け用!AD162="","",貼り付け用!AD162)</f>
        <v/>
      </c>
      <c r="AE162" s="209">
        <f>IF(貼り付け用!AE162="","",貼り付け用!AE162)</f>
        <v>19910330</v>
      </c>
      <c r="AF162" s="209">
        <f>IF(貼り付け用!AF162="","",貼り付け用!AF162)</f>
        <v>19910330</v>
      </c>
      <c r="AG162" s="138" t="str">
        <f>IF(貼り付け用!AG162="","",貼り付け用!AG162)</f>
        <v>判明</v>
      </c>
      <c r="AH162" s="205">
        <f>IF(貼り付け用!AH162="","",貼り付け用!AH162)</f>
        <v>261433000</v>
      </c>
      <c r="AI162" s="139">
        <f>IF(貼り付け用!AI162="","",貼り付け用!AI162)</f>
        <v>1318</v>
      </c>
      <c r="AJ162" s="136" t="str">
        <f>IF(貼り付け用!AJ162="","",貼り付け用!AJ162)</f>
        <v>㎡</v>
      </c>
      <c r="AK162" s="140">
        <f>IF(貼り付け用!AK162="","",貼り付け用!AK162)</f>
        <v>2</v>
      </c>
      <c r="AL162" s="136" t="str">
        <f>IF(貼り付け用!AL162="","",貼り付け用!AL162)</f>
        <v>体育館</v>
      </c>
      <c r="AM162" s="136" t="str">
        <f>IF(貼り付け用!AM162="","",貼り付け用!AM162)</f>
        <v>鉄骨造</v>
      </c>
      <c r="AN162" s="136" t="str">
        <f>IF(貼り付け用!AN162="","",貼り付け用!AN162)</f>
        <v>校舎</v>
      </c>
      <c r="AO162" s="136" t="str">
        <f>IF(貼り付け用!AO162="","",貼り付け用!AO162)</f>
        <v>鉄骨造</v>
      </c>
      <c r="AP162" s="221">
        <f>IFERROR(INDEX(別紙７建物に係る構造・用途別単価!$C$5:$G$9,MATCH(貼り付け用!AN162,別紙７建物に係る構造・用途別単価!$B$5:$B$9,0),MATCH(貼り付け用!AO162,別紙７建物に係る構造・用途別単価!$C$4:$G$4,0)),"")</f>
        <v>80000</v>
      </c>
      <c r="AQ162" s="221">
        <f t="shared" si="4"/>
        <v>105440000</v>
      </c>
      <c r="AR162" s="183">
        <f t="shared" si="5"/>
        <v>261433000</v>
      </c>
      <c r="AS162" s="136" t="str">
        <f>IF(貼り付け用!AS162="","",貼り付け用!AS162)</f>
        <v>一般会計等</v>
      </c>
      <c r="AT162" s="136" t="str">
        <f>IF(貼り付け用!AT162="","",貼り付け用!AT162)</f>
        <v>一般会計</v>
      </c>
      <c r="AU162" s="136" t="str">
        <f>IF(貼り付け用!AU162="","",貼り付け用!AU162)</f>
        <v>教育費</v>
      </c>
      <c r="AV162" s="136" t="str">
        <f>IF(貼り付け用!AV162="","",貼り付け用!AV162)</f>
        <v>小学校費</v>
      </c>
      <c r="AW162" s="136" t="str">
        <f>IF(貼り付け用!AW162="","",貼り付け用!AW162)</f>
        <v>学校管理費</v>
      </c>
      <c r="AX162" s="216"/>
      <c r="AY162" s="216"/>
      <c r="AZ162" s="216"/>
      <c r="BA162" s="136" t="str">
        <f>IF(貼り付け用!BA162="","",貼り付け用!BA162)</f>
        <v/>
      </c>
      <c r="BB162" s="136" t="str">
        <f>IF(貼り付け用!BB162="","",貼り付け用!BB162)</f>
        <v/>
      </c>
      <c r="BC162" s="136" t="str">
        <f>IF(貼り付け用!BC162="","",貼り付け用!BC162)</f>
        <v>実施済</v>
      </c>
      <c r="BD162" s="136" t="str">
        <f>IF(貼り付け用!BD162="","",貼り付け用!BD162)</f>
        <v>実施済</v>
      </c>
      <c r="BE162" s="183">
        <f>SUMIFS(耐用年数表!$C:$C,耐用年数表!$A:$A,集計用!AL162,耐用年数表!$B:$B,集計用!AM162)</f>
        <v>34</v>
      </c>
    </row>
    <row r="163" spans="4:57" ht="24" customHeight="1">
      <c r="D163" s="194"/>
      <c r="E163" s="135"/>
      <c r="F163" s="136" t="str">
        <f>IF(貼り付け用!F163="","",貼り付け用!F163)</f>
        <v>壬生町立壬生小学校</v>
      </c>
      <c r="G163" s="136" t="str">
        <f>IF(貼り付け用!G163="","",貼り付け用!G163)</f>
        <v>建物台帳</v>
      </c>
      <c r="H163" s="215" t="str">
        <f>IF(貼り付け用!H163="","",貼り付け用!H163)</f>
        <v>20005-5</v>
      </c>
      <c r="I163" s="215" t="str">
        <f>IF(貼り付け用!I163="","",貼り付け用!I163)</f>
        <v/>
      </c>
      <c r="J163" s="215" t="str">
        <f>IF(貼り付け用!J163="","",貼り付け用!J163)</f>
        <v>屋内プール</v>
      </c>
      <c r="K163" s="135" t="str">
        <f>IF(貼り付け用!K163="","",貼り付け用!K163)</f>
        <v>ｵｸﾅｲﾌﾟｰﾙ</v>
      </c>
      <c r="L163" s="144">
        <f>IF(貼り付け用!L163="","",貼り付け用!L163)</f>
        <v>24</v>
      </c>
      <c r="M163" s="192">
        <f>IFERROR(VLOOKUP(L163,コード表!$B:$G,2,FALSE),"")</f>
        <v>3210225</v>
      </c>
      <c r="N163" s="192" t="str">
        <f>IFERROR(VLOOKUP(L163,コード表!$B:$G,3,FALSE),"")</f>
        <v>下都賀郡壬生町</v>
      </c>
      <c r="O163" s="192" t="str">
        <f>IFERROR(VLOOKUP(L163,コード表!$B:$G,4,FALSE),"")</f>
        <v>ｼﾓﾂｶﾞｸﾞﾝﾐﾌﾞﾏﾁ</v>
      </c>
      <c r="P163" s="192" t="str">
        <f>IFERROR(VLOOKUP(L163,コード表!$B:$G,5,FALSE),"")</f>
        <v>本丸</v>
      </c>
      <c r="Q163" s="182" t="str">
        <f>IFERROR(VLOOKUP(L163,コード表!$B:$G,6,FALSE),"")</f>
        <v>ﾎﾝﾏﾙ</v>
      </c>
      <c r="R163" s="135" t="str">
        <f>IF(貼り付け用!R163="","",貼り付け用!R163)</f>
        <v>二丁目1663-2</v>
      </c>
      <c r="S163" s="135" t="str">
        <f>IF(貼り付け用!S163="","",貼り付け用!S163)</f>
        <v/>
      </c>
      <c r="T163" s="135">
        <f>IF(貼り付け用!T163="","",貼り付け用!T163)</f>
        <v>15</v>
      </c>
      <c r="U163" s="192" t="str">
        <f>IFERROR(VLOOKUP(T163,コード表!$I:$K,2,FALSE),"")</f>
        <v>教育委員会事務局</v>
      </c>
      <c r="V163" s="192" t="str">
        <f>IFERROR(VLOOKUP(T163,コード表!$I:$K,3,FALSE),"")</f>
        <v>学校教育課</v>
      </c>
      <c r="W163" s="135">
        <f>IF(貼り付け用!W163="","",貼り付け用!W163)</f>
        <v>100</v>
      </c>
      <c r="X163" s="182" t="str">
        <f>IFERROR(VLOOKUP(AU163,目的別資産分類変換表!$B$3:$C$16,2,FALSE),"")</f>
        <v>教育</v>
      </c>
      <c r="Y163" s="136" t="str">
        <f>IF(貼り付け用!Y163="","",貼り付け用!Y163)</f>
        <v xml:space="preserve">行政財産 </v>
      </c>
      <c r="Z163" s="136" t="str">
        <f>IF(貼り付け用!Z163="","",貼り付け用!Z163)</f>
        <v>事業用資産/建物</v>
      </c>
      <c r="AA163" s="136" t="str">
        <f>IF(貼り付け用!AA163="","",貼り付け用!AA163)</f>
        <v>自己資産（リース資産外)</v>
      </c>
      <c r="AB163" s="136" t="str">
        <f>IF(貼り付け用!AB163="","",貼り付け用!AB163)</f>
        <v>売却不可</v>
      </c>
      <c r="AC163" s="135" t="str">
        <f>IF(貼り付け用!AC163="","",貼り付け用!AC163)</f>
        <v/>
      </c>
      <c r="AD163" s="137" t="str">
        <f>IF(貼り付け用!AD163="","",貼り付け用!AD163)</f>
        <v/>
      </c>
      <c r="AE163" s="209">
        <f>IF(貼り付け用!AE163="","",貼り付け用!AE163)</f>
        <v>19910330</v>
      </c>
      <c r="AF163" s="209">
        <f>IF(貼り付け用!AF163="","",貼り付け用!AF163)</f>
        <v>19910330</v>
      </c>
      <c r="AG163" s="138" t="str">
        <f>IF(貼り付け用!AG163="","",貼り付け用!AG163)</f>
        <v>判明</v>
      </c>
      <c r="AH163" s="205">
        <f>IF(貼り付け用!AH163="","",貼り付け用!AH163)</f>
        <v>392350000</v>
      </c>
      <c r="AI163" s="139">
        <f>IF(貼り付け用!AI163="","",貼り付け用!AI163)</f>
        <v>1208</v>
      </c>
      <c r="AJ163" s="136" t="str">
        <f>IF(貼り付け用!AJ163="","",貼り付け用!AJ163)</f>
        <v>㎡</v>
      </c>
      <c r="AK163" s="140">
        <f>IF(貼り付け用!AK163="","",貼り付け用!AK163)</f>
        <v>2</v>
      </c>
      <c r="AL163" s="136" t="str">
        <f>IF(貼り付け用!AL163="","",貼り付け用!AL163)</f>
        <v>体育館</v>
      </c>
      <c r="AM163" s="136" t="str">
        <f>IF(貼り付け用!AM163="","",貼り付け用!AM163)</f>
        <v>鉄骨造</v>
      </c>
      <c r="AN163" s="136" t="str">
        <f>IF(貼り付け用!AN163="","",貼り付け用!AN163)</f>
        <v>校舎</v>
      </c>
      <c r="AO163" s="136" t="str">
        <f>IF(貼り付け用!AO163="","",貼り付け用!AO163)</f>
        <v>鉄骨造</v>
      </c>
      <c r="AP163" s="221">
        <f>IFERROR(INDEX(別紙７建物に係る構造・用途別単価!$C$5:$G$9,MATCH(貼り付け用!AN163,別紙７建物に係る構造・用途別単価!$B$5:$B$9,0),MATCH(貼り付け用!AO163,別紙７建物に係る構造・用途別単価!$C$4:$G$4,0)),"")</f>
        <v>80000</v>
      </c>
      <c r="AQ163" s="221">
        <f t="shared" si="4"/>
        <v>96640000</v>
      </c>
      <c r="AR163" s="183">
        <f t="shared" si="5"/>
        <v>392350000</v>
      </c>
      <c r="AS163" s="136" t="str">
        <f>IF(貼り付け用!AS163="","",貼り付け用!AS163)</f>
        <v>一般会計等</v>
      </c>
      <c r="AT163" s="136" t="str">
        <f>IF(貼り付け用!AT163="","",貼り付け用!AT163)</f>
        <v>一般会計</v>
      </c>
      <c r="AU163" s="136" t="str">
        <f>IF(貼り付け用!AU163="","",貼り付け用!AU163)</f>
        <v>教育費</v>
      </c>
      <c r="AV163" s="136" t="str">
        <f>IF(貼り付け用!AV163="","",貼り付け用!AV163)</f>
        <v>小学校費</v>
      </c>
      <c r="AW163" s="136" t="str">
        <f>IF(貼り付け用!AW163="","",貼り付け用!AW163)</f>
        <v>学校管理費</v>
      </c>
      <c r="AX163" s="216"/>
      <c r="AY163" s="216"/>
      <c r="AZ163" s="216"/>
      <c r="BA163" s="136" t="str">
        <f>IF(貼り付け用!BA163="","",貼り付け用!BA163)</f>
        <v/>
      </c>
      <c r="BB163" s="136" t="str">
        <f>IF(貼り付け用!BB163="","",貼り付け用!BB163)</f>
        <v/>
      </c>
      <c r="BC163" s="136" t="str">
        <f>IF(貼り付け用!BC163="","",貼り付け用!BC163)</f>
        <v>実施済</v>
      </c>
      <c r="BD163" s="136" t="str">
        <f>IF(貼り付け用!BD163="","",貼り付け用!BD163)</f>
        <v>実施済</v>
      </c>
      <c r="BE163" s="183">
        <f>SUMIFS(耐用年数表!$C:$C,耐用年数表!$A:$A,集計用!AL163,耐用年数表!$B:$B,集計用!AM163)</f>
        <v>34</v>
      </c>
    </row>
    <row r="164" spans="4:57" ht="24" customHeight="1">
      <c r="D164" s="194"/>
      <c r="E164" s="135"/>
      <c r="F164" s="136" t="str">
        <f>IF(貼り付け用!F164="","",貼り付け用!F164)</f>
        <v>壬生町立壬生小学校</v>
      </c>
      <c r="G164" s="136" t="str">
        <f>IF(貼り付け用!G164="","",貼り付け用!G164)</f>
        <v>建物台帳</v>
      </c>
      <c r="H164" s="215" t="str">
        <f>IF(貼り付け用!H164="","",貼り付け用!H164)</f>
        <v>20005-6</v>
      </c>
      <c r="I164" s="215" t="str">
        <f>IF(貼り付け用!I164="","",貼り付け用!I164)</f>
        <v/>
      </c>
      <c r="J164" s="215" t="str">
        <f>IF(貼り付け用!J164="","",貼り付け用!J164)</f>
        <v>体育器具庫</v>
      </c>
      <c r="K164" s="135" t="str">
        <f>IF(貼り付け用!K164="","",貼り付け用!K164)</f>
        <v>ﾀｲｲｸｷｸﾞｺ</v>
      </c>
      <c r="L164" s="144">
        <f>IF(貼り付け用!L164="","",貼り付け用!L164)</f>
        <v>24</v>
      </c>
      <c r="M164" s="192">
        <f>IFERROR(VLOOKUP(L164,コード表!$B:$G,2,FALSE),"")</f>
        <v>3210225</v>
      </c>
      <c r="N164" s="192" t="str">
        <f>IFERROR(VLOOKUP(L164,コード表!$B:$G,3,FALSE),"")</f>
        <v>下都賀郡壬生町</v>
      </c>
      <c r="O164" s="192" t="str">
        <f>IFERROR(VLOOKUP(L164,コード表!$B:$G,4,FALSE),"")</f>
        <v>ｼﾓﾂｶﾞｸﾞﾝﾐﾌﾞﾏﾁ</v>
      </c>
      <c r="P164" s="192" t="str">
        <f>IFERROR(VLOOKUP(L164,コード表!$B:$G,5,FALSE),"")</f>
        <v>本丸</v>
      </c>
      <c r="Q164" s="182" t="str">
        <f>IFERROR(VLOOKUP(L164,コード表!$B:$G,6,FALSE),"")</f>
        <v>ﾎﾝﾏﾙ</v>
      </c>
      <c r="R164" s="135" t="str">
        <f>IF(貼り付け用!R164="","",貼り付け用!R164)</f>
        <v>二丁目1663-2</v>
      </c>
      <c r="S164" s="135" t="str">
        <f>IF(貼り付け用!S164="","",貼り付け用!S164)</f>
        <v/>
      </c>
      <c r="T164" s="135">
        <f>IF(貼り付け用!T164="","",貼り付け用!T164)</f>
        <v>15</v>
      </c>
      <c r="U164" s="192" t="str">
        <f>IFERROR(VLOOKUP(T164,コード表!$I:$K,2,FALSE),"")</f>
        <v>教育委員会事務局</v>
      </c>
      <c r="V164" s="192" t="str">
        <f>IFERROR(VLOOKUP(T164,コード表!$I:$K,3,FALSE),"")</f>
        <v>学校教育課</v>
      </c>
      <c r="W164" s="135">
        <f>IF(貼り付け用!W164="","",貼り付け用!W164)</f>
        <v>100</v>
      </c>
      <c r="X164" s="182" t="str">
        <f>IFERROR(VLOOKUP(AU164,目的別資産分類変換表!$B$3:$C$16,2,FALSE),"")</f>
        <v>教育</v>
      </c>
      <c r="Y164" s="136" t="str">
        <f>IF(貼り付け用!Y164="","",貼り付け用!Y164)</f>
        <v xml:space="preserve">行政財産 </v>
      </c>
      <c r="Z164" s="136" t="str">
        <f>IF(貼り付け用!Z164="","",貼り付け用!Z164)</f>
        <v>事業用資産/建物</v>
      </c>
      <c r="AA164" s="136" t="str">
        <f>IF(貼り付け用!AA164="","",貼り付け用!AA164)</f>
        <v>自己資産（リース資産外)</v>
      </c>
      <c r="AB164" s="136" t="str">
        <f>IF(貼り付け用!AB164="","",貼り付け用!AB164)</f>
        <v>売却不可</v>
      </c>
      <c r="AC164" s="135" t="str">
        <f>IF(貼り付け用!AC164="","",貼り付け用!AC164)</f>
        <v/>
      </c>
      <c r="AD164" s="137" t="str">
        <f>IF(貼り付け用!AD164="","",貼り付け用!AD164)</f>
        <v/>
      </c>
      <c r="AE164" s="209">
        <f>IF(貼り付け用!AE164="","",貼り付け用!AE164)</f>
        <v>19820831</v>
      </c>
      <c r="AF164" s="209">
        <f>IF(貼り付け用!AF164="","",貼り付け用!AF164)</f>
        <v>19820831</v>
      </c>
      <c r="AG164" s="138" t="str">
        <f>IF(貼り付け用!AG164="","",貼り付け用!AG164)</f>
        <v>不明</v>
      </c>
      <c r="AH164" s="205" t="str">
        <f>IF(貼り付け用!AH164="","",貼り付け用!AH164)</f>
        <v/>
      </c>
      <c r="AI164" s="139">
        <f>IF(貼り付け用!AI164="","",貼り付け用!AI164)</f>
        <v>97.2</v>
      </c>
      <c r="AJ164" s="136" t="str">
        <f>IF(貼り付け用!AJ164="","",貼り付け用!AJ164)</f>
        <v>㎡</v>
      </c>
      <c r="AK164" s="140">
        <f>IF(貼り付け用!AK164="","",貼り付け用!AK164)</f>
        <v>1</v>
      </c>
      <c r="AL164" s="136" t="str">
        <f>IF(貼り付け用!AL164="","",貼り付け用!AL164)</f>
        <v>倉庫・物置</v>
      </c>
      <c r="AM164" s="136" t="str">
        <f>IF(貼り付け用!AM164="","",貼り付け用!AM164)</f>
        <v>鉄骨造</v>
      </c>
      <c r="AN164" s="136" t="str">
        <f>IF(貼り付け用!AN164="","",貼り付け用!AN164)</f>
        <v>校舎</v>
      </c>
      <c r="AO164" s="136" t="str">
        <f>IF(貼り付け用!AO164="","",貼り付け用!AO164)</f>
        <v>鉄骨造</v>
      </c>
      <c r="AP164" s="221">
        <f>IFERROR(INDEX(別紙７建物に係る構造・用途別単価!$C$5:$G$9,MATCH(貼り付け用!AN164,別紙７建物に係る構造・用途別単価!$B$5:$B$9,0),MATCH(貼り付け用!AO164,別紙７建物に係る構造・用途別単価!$C$4:$G$4,0)),"")</f>
        <v>80000</v>
      </c>
      <c r="AQ164" s="221">
        <f t="shared" si="4"/>
        <v>7776000</v>
      </c>
      <c r="AR164" s="183">
        <f t="shared" si="5"/>
        <v>7776000</v>
      </c>
      <c r="AS164" s="136" t="str">
        <f>IF(貼り付け用!AS164="","",貼り付け用!AS164)</f>
        <v>一般会計等</v>
      </c>
      <c r="AT164" s="136" t="str">
        <f>IF(貼り付け用!AT164="","",貼り付け用!AT164)</f>
        <v>一般会計</v>
      </c>
      <c r="AU164" s="136" t="str">
        <f>IF(貼り付け用!AU164="","",貼り付け用!AU164)</f>
        <v>教育費</v>
      </c>
      <c r="AV164" s="136" t="str">
        <f>IF(貼り付け用!AV164="","",貼り付け用!AV164)</f>
        <v>小学校費</v>
      </c>
      <c r="AW164" s="136" t="str">
        <f>IF(貼り付け用!AW164="","",貼り付け用!AW164)</f>
        <v>学校管理費</v>
      </c>
      <c r="AX164" s="216"/>
      <c r="AY164" s="216"/>
      <c r="AZ164" s="216"/>
      <c r="BA164" s="136" t="str">
        <f>IF(貼り付け用!BA164="","",貼り付け用!BA164)</f>
        <v/>
      </c>
      <c r="BB164" s="136" t="str">
        <f>IF(貼り付け用!BB164="","",貼り付け用!BB164)</f>
        <v/>
      </c>
      <c r="BC164" s="136" t="str">
        <f>IF(貼り付け用!BC164="","",貼り付け用!BC164)</f>
        <v>実施済</v>
      </c>
      <c r="BD164" s="136" t="str">
        <f>IF(貼り付け用!BD164="","",貼り付け用!BD164)</f>
        <v>実施済</v>
      </c>
      <c r="BE164" s="183">
        <f>SUMIFS(耐用年数表!$C:$C,耐用年数表!$A:$A,集計用!AL164,耐用年数表!$B:$B,集計用!AM164)</f>
        <v>31</v>
      </c>
    </row>
    <row r="165" spans="4:57" ht="24" customHeight="1">
      <c r="D165" s="194"/>
      <c r="E165" s="135"/>
      <c r="F165" s="136" t="str">
        <f>IF(貼り付け用!F165="","",貼り付け用!F165)</f>
        <v>壬生町立壬生小学校</v>
      </c>
      <c r="G165" s="136" t="str">
        <f>IF(貼り付け用!G165="","",貼り付け用!G165)</f>
        <v>建物台帳</v>
      </c>
      <c r="H165" s="215" t="str">
        <f>IF(貼り付け用!H165="","",貼り付け用!H165)</f>
        <v>20005-7</v>
      </c>
      <c r="I165" s="215" t="str">
        <f>IF(貼り付け用!I165="","",貼り付け用!I165)</f>
        <v/>
      </c>
      <c r="J165" s="215" t="str">
        <f>IF(貼り付け用!J165="","",貼り付け用!J165)</f>
        <v>渡り廊下棟（西側）</v>
      </c>
      <c r="K165" s="135" t="str">
        <f>IF(貼り付け用!K165="","",貼り付け用!K165)</f>
        <v>ﾜﾀﾘﾛｳｶﾄｳ</v>
      </c>
      <c r="L165" s="144">
        <f>IF(貼り付け用!L165="","",貼り付け用!L165)</f>
        <v>24</v>
      </c>
      <c r="M165" s="192">
        <f>IFERROR(VLOOKUP(L165,コード表!$B:$G,2,FALSE),"")</f>
        <v>3210225</v>
      </c>
      <c r="N165" s="192" t="str">
        <f>IFERROR(VLOOKUP(L165,コード表!$B:$G,3,FALSE),"")</f>
        <v>下都賀郡壬生町</v>
      </c>
      <c r="O165" s="192" t="str">
        <f>IFERROR(VLOOKUP(L165,コード表!$B:$G,4,FALSE),"")</f>
        <v>ｼﾓﾂｶﾞｸﾞﾝﾐﾌﾞﾏﾁ</v>
      </c>
      <c r="P165" s="192" t="str">
        <f>IFERROR(VLOOKUP(L165,コード表!$B:$G,5,FALSE),"")</f>
        <v>本丸</v>
      </c>
      <c r="Q165" s="182" t="str">
        <f>IFERROR(VLOOKUP(L165,コード表!$B:$G,6,FALSE),"")</f>
        <v>ﾎﾝﾏﾙ</v>
      </c>
      <c r="R165" s="135" t="str">
        <f>IF(貼り付け用!R165="","",貼り付け用!R165)</f>
        <v>二丁目1663-2</v>
      </c>
      <c r="S165" s="135" t="str">
        <f>IF(貼り付け用!S165="","",貼り付け用!S165)</f>
        <v/>
      </c>
      <c r="T165" s="135">
        <f>IF(貼り付け用!T165="","",貼り付け用!T165)</f>
        <v>15</v>
      </c>
      <c r="U165" s="192" t="str">
        <f>IFERROR(VLOOKUP(T165,コード表!$I:$K,2,FALSE),"")</f>
        <v>教育委員会事務局</v>
      </c>
      <c r="V165" s="192" t="str">
        <f>IFERROR(VLOOKUP(T165,コード表!$I:$K,3,FALSE),"")</f>
        <v>学校教育課</v>
      </c>
      <c r="W165" s="135">
        <f>IF(貼り付け用!W165="","",貼り付け用!W165)</f>
        <v>100</v>
      </c>
      <c r="X165" s="182" t="str">
        <f>IFERROR(VLOOKUP(AU165,目的別資産分類変換表!$B$3:$C$16,2,FALSE),"")</f>
        <v>教育</v>
      </c>
      <c r="Y165" s="136" t="str">
        <f>IF(貼り付け用!Y165="","",貼り付け用!Y165)</f>
        <v xml:space="preserve">行政財産 </v>
      </c>
      <c r="Z165" s="136" t="str">
        <f>IF(貼り付け用!Z165="","",貼り付け用!Z165)</f>
        <v>事業用資産/建物</v>
      </c>
      <c r="AA165" s="136" t="str">
        <f>IF(貼り付け用!AA165="","",貼り付け用!AA165)</f>
        <v>自己資産（リース資産外)</v>
      </c>
      <c r="AB165" s="136" t="str">
        <f>IF(貼り付け用!AB165="","",貼り付け用!AB165)</f>
        <v>売却不可</v>
      </c>
      <c r="AC165" s="135" t="str">
        <f>IF(貼り付け用!AC165="","",貼り付け用!AC165)</f>
        <v/>
      </c>
      <c r="AD165" s="137" t="str">
        <f>IF(貼り付け用!AD165="","",貼り付け用!AD165)</f>
        <v/>
      </c>
      <c r="AE165" s="209">
        <f>IF(貼り付け用!AE165="","",貼り付け用!AE165)</f>
        <v>19820331</v>
      </c>
      <c r="AF165" s="209">
        <f>IF(貼り付け用!AF165="","",貼り付け用!AF165)</f>
        <v>19820331</v>
      </c>
      <c r="AG165" s="138" t="str">
        <f>IF(貼り付け用!AG165="","",貼り付け用!AG165)</f>
        <v>不明</v>
      </c>
      <c r="AH165" s="205" t="str">
        <f>IF(貼り付け用!AH165="","",貼り付け用!AH165)</f>
        <v/>
      </c>
      <c r="AI165" s="139">
        <f>IF(貼り付け用!AI165="","",貼り付け用!AI165)</f>
        <v>161</v>
      </c>
      <c r="AJ165" s="136" t="str">
        <f>IF(貼り付け用!AJ165="","",貼り付け用!AJ165)</f>
        <v>㎡</v>
      </c>
      <c r="AK165" s="140">
        <f>IF(貼り付け用!AK165="","",貼り付け用!AK165)</f>
        <v>2</v>
      </c>
      <c r="AL165" s="136" t="str">
        <f>IF(貼り付け用!AL165="","",貼り付け用!AL165)</f>
        <v>校舎・園舎</v>
      </c>
      <c r="AM165" s="136" t="str">
        <f>IF(貼り付け用!AM165="","",貼り付け用!AM165)</f>
        <v>鉄筋コンクリート</v>
      </c>
      <c r="AN165" s="136" t="str">
        <f>IF(貼り付け用!AN165="","",貼り付け用!AN165)</f>
        <v>校舎</v>
      </c>
      <c r="AO165" s="136" t="str">
        <f>IF(貼り付け用!AO165="","",貼り付け用!AO165)</f>
        <v>鉄筋コンクリート造</v>
      </c>
      <c r="AP165" s="221">
        <f>IFERROR(INDEX(別紙７建物に係る構造・用途別単価!$C$5:$G$9,MATCH(貼り付け用!AN165,別紙７建物に係る構造・用途別単価!$B$5:$B$9,0),MATCH(貼り付け用!AO165,別紙７建物に係る構造・用途別単価!$C$4:$G$4,0)),"")</f>
        <v>135000</v>
      </c>
      <c r="AQ165" s="221">
        <f t="shared" si="4"/>
        <v>21735000</v>
      </c>
      <c r="AR165" s="183">
        <f t="shared" si="5"/>
        <v>21735000</v>
      </c>
      <c r="AS165" s="136" t="str">
        <f>IF(貼り付け用!AS165="","",貼り付け用!AS165)</f>
        <v>一般会計等</v>
      </c>
      <c r="AT165" s="136" t="str">
        <f>IF(貼り付け用!AT165="","",貼り付け用!AT165)</f>
        <v>一般会計</v>
      </c>
      <c r="AU165" s="136" t="str">
        <f>IF(貼り付け用!AU165="","",貼り付け用!AU165)</f>
        <v>教育費</v>
      </c>
      <c r="AV165" s="136" t="str">
        <f>IF(貼り付け用!AV165="","",貼り付け用!AV165)</f>
        <v>小学校費</v>
      </c>
      <c r="AW165" s="136" t="str">
        <f>IF(貼り付け用!AW165="","",貼り付け用!AW165)</f>
        <v>学校管理費</v>
      </c>
      <c r="AX165" s="216"/>
      <c r="AY165" s="216"/>
      <c r="AZ165" s="216"/>
      <c r="BA165" s="136" t="str">
        <f>IF(貼り付け用!BA165="","",貼り付け用!BA165)</f>
        <v/>
      </c>
      <c r="BB165" s="136" t="str">
        <f>IF(貼り付け用!BB165="","",貼り付け用!BB165)</f>
        <v/>
      </c>
      <c r="BC165" s="136" t="str">
        <f>IF(貼り付け用!BC165="","",貼り付け用!BC165)</f>
        <v>実施済</v>
      </c>
      <c r="BD165" s="136" t="str">
        <f>IF(貼り付け用!BD165="","",貼り付け用!BD165)</f>
        <v>実施済</v>
      </c>
      <c r="BE165" s="183">
        <f>SUMIFS(耐用年数表!$C:$C,耐用年数表!$A:$A,集計用!AL165,耐用年数表!$B:$B,集計用!AM165)</f>
        <v>47</v>
      </c>
    </row>
    <row r="166" spans="4:57" ht="24" customHeight="1">
      <c r="D166" s="194"/>
      <c r="E166" s="135"/>
      <c r="F166" s="136" t="str">
        <f>IF(貼り付け用!F166="","",貼り付け用!F166)</f>
        <v>壬生町立壬生小学校</v>
      </c>
      <c r="G166" s="136" t="str">
        <f>IF(貼り付け用!G166="","",貼り付け用!G166)</f>
        <v>建物台帳</v>
      </c>
      <c r="H166" s="215" t="str">
        <f>IF(貼り付け用!H166="","",貼り付け用!H166)</f>
        <v>20005-8</v>
      </c>
      <c r="I166" s="215" t="str">
        <f>IF(貼り付け用!I166="","",貼り付け用!I166)</f>
        <v/>
      </c>
      <c r="J166" s="215" t="str">
        <f>IF(貼り付け用!J166="","",貼り付け用!J166)</f>
        <v>渡り廊下棟（東側）</v>
      </c>
      <c r="K166" s="135" t="str">
        <f>IF(貼り付け用!K166="","",貼り付け用!K166)</f>
        <v>ﾜﾀﾘﾛｳｶﾄｳ</v>
      </c>
      <c r="L166" s="144">
        <f>IF(貼り付け用!L166="","",貼り付け用!L166)</f>
        <v>24</v>
      </c>
      <c r="M166" s="192">
        <f>IFERROR(VLOOKUP(L166,コード表!$B:$G,2,FALSE),"")</f>
        <v>3210225</v>
      </c>
      <c r="N166" s="192" t="str">
        <f>IFERROR(VLOOKUP(L166,コード表!$B:$G,3,FALSE),"")</f>
        <v>下都賀郡壬生町</v>
      </c>
      <c r="O166" s="192" t="str">
        <f>IFERROR(VLOOKUP(L166,コード表!$B:$G,4,FALSE),"")</f>
        <v>ｼﾓﾂｶﾞｸﾞﾝﾐﾌﾞﾏﾁ</v>
      </c>
      <c r="P166" s="192" t="str">
        <f>IFERROR(VLOOKUP(L166,コード表!$B:$G,5,FALSE),"")</f>
        <v>本丸</v>
      </c>
      <c r="Q166" s="182" t="str">
        <f>IFERROR(VLOOKUP(L166,コード表!$B:$G,6,FALSE),"")</f>
        <v>ﾎﾝﾏﾙ</v>
      </c>
      <c r="R166" s="135" t="str">
        <f>IF(貼り付け用!R166="","",貼り付け用!R166)</f>
        <v>二丁目1663-2</v>
      </c>
      <c r="S166" s="135" t="str">
        <f>IF(貼り付け用!S166="","",貼り付け用!S166)</f>
        <v/>
      </c>
      <c r="T166" s="135">
        <f>IF(貼り付け用!T166="","",貼り付け用!T166)</f>
        <v>15</v>
      </c>
      <c r="U166" s="192" t="str">
        <f>IFERROR(VLOOKUP(T166,コード表!$I:$K,2,FALSE),"")</f>
        <v>教育委員会事務局</v>
      </c>
      <c r="V166" s="192" t="str">
        <f>IFERROR(VLOOKUP(T166,コード表!$I:$K,3,FALSE),"")</f>
        <v>学校教育課</v>
      </c>
      <c r="W166" s="135">
        <f>IF(貼り付け用!W166="","",貼り付け用!W166)</f>
        <v>100</v>
      </c>
      <c r="X166" s="182" t="str">
        <f>IFERROR(VLOOKUP(AU166,目的別資産分類変換表!$B$3:$C$16,2,FALSE),"")</f>
        <v>教育</v>
      </c>
      <c r="Y166" s="136" t="str">
        <f>IF(貼り付け用!Y166="","",貼り付け用!Y166)</f>
        <v xml:space="preserve">行政財産 </v>
      </c>
      <c r="Z166" s="136" t="str">
        <f>IF(貼り付け用!Z166="","",貼り付け用!Z166)</f>
        <v>事業用資産/建物</v>
      </c>
      <c r="AA166" s="136" t="str">
        <f>IF(貼り付け用!AA166="","",貼り付け用!AA166)</f>
        <v>自己資産（リース資産外)</v>
      </c>
      <c r="AB166" s="136" t="str">
        <f>IF(貼り付け用!AB166="","",貼り付け用!AB166)</f>
        <v>売却不可</v>
      </c>
      <c r="AC166" s="135" t="str">
        <f>IF(貼り付け用!AC166="","",貼り付け用!AC166)</f>
        <v/>
      </c>
      <c r="AD166" s="137" t="str">
        <f>IF(貼り付け用!AD166="","",貼り付け用!AD166)</f>
        <v/>
      </c>
      <c r="AE166" s="209">
        <f>IF(貼り付け用!AE166="","",貼り付け用!AE166)</f>
        <v>19890310</v>
      </c>
      <c r="AF166" s="209">
        <f>IF(貼り付け用!AF166="","",貼り付け用!AF166)</f>
        <v>19890310</v>
      </c>
      <c r="AG166" s="138" t="str">
        <f>IF(貼り付け用!AG166="","",貼り付け用!AG166)</f>
        <v>判明</v>
      </c>
      <c r="AH166" s="205">
        <f>IF(貼り付け用!AH166="","",貼り付け用!AH166)</f>
        <v>18117000</v>
      </c>
      <c r="AI166" s="139">
        <f>IF(貼り付け用!AI166="","",貼り付け用!AI166)</f>
        <v>99</v>
      </c>
      <c r="AJ166" s="136" t="str">
        <f>IF(貼り付け用!AJ166="","",貼り付け用!AJ166)</f>
        <v>㎡</v>
      </c>
      <c r="AK166" s="140">
        <f>IF(貼り付け用!AK166="","",貼り付け用!AK166)</f>
        <v>1</v>
      </c>
      <c r="AL166" s="136" t="str">
        <f>IF(貼り付け用!AL166="","",貼り付け用!AL166)</f>
        <v>校舎・園舎</v>
      </c>
      <c r="AM166" s="136" t="str">
        <f>IF(貼り付け用!AM166="","",貼り付け用!AM166)</f>
        <v>鉄骨造</v>
      </c>
      <c r="AN166" s="136" t="str">
        <f>IF(貼り付け用!AN166="","",貼り付け用!AN166)</f>
        <v>校舎</v>
      </c>
      <c r="AO166" s="136" t="str">
        <f>IF(貼り付け用!AO166="","",貼り付け用!AO166)</f>
        <v>鉄骨造</v>
      </c>
      <c r="AP166" s="221">
        <f>IFERROR(INDEX(別紙７建物に係る構造・用途別単価!$C$5:$G$9,MATCH(貼り付け用!AN166,別紙７建物に係る構造・用途別単価!$B$5:$B$9,0),MATCH(貼り付け用!AO166,別紙７建物に係る構造・用途別単価!$C$4:$G$4,0)),"")</f>
        <v>80000</v>
      </c>
      <c r="AQ166" s="221">
        <f t="shared" si="4"/>
        <v>7920000</v>
      </c>
      <c r="AR166" s="183">
        <f t="shared" si="5"/>
        <v>18117000</v>
      </c>
      <c r="AS166" s="136" t="str">
        <f>IF(貼り付け用!AS166="","",貼り付け用!AS166)</f>
        <v>一般会計等</v>
      </c>
      <c r="AT166" s="136" t="str">
        <f>IF(貼り付け用!AT166="","",貼り付け用!AT166)</f>
        <v>一般会計</v>
      </c>
      <c r="AU166" s="136" t="str">
        <f>IF(貼り付け用!AU166="","",貼り付け用!AU166)</f>
        <v>教育費</v>
      </c>
      <c r="AV166" s="136" t="str">
        <f>IF(貼り付け用!AV166="","",貼り付け用!AV166)</f>
        <v>小学校費</v>
      </c>
      <c r="AW166" s="136" t="str">
        <f>IF(貼り付け用!AW166="","",貼り付け用!AW166)</f>
        <v>学校管理費</v>
      </c>
      <c r="AX166" s="216"/>
      <c r="AY166" s="216"/>
      <c r="AZ166" s="216"/>
      <c r="BA166" s="136" t="str">
        <f>IF(貼り付け用!BA166="","",貼り付け用!BA166)</f>
        <v/>
      </c>
      <c r="BB166" s="136" t="str">
        <f>IF(貼り付け用!BB166="","",貼り付け用!BB166)</f>
        <v/>
      </c>
      <c r="BC166" s="136" t="str">
        <f>IF(貼り付け用!BC166="","",貼り付け用!BC166)</f>
        <v>実施済</v>
      </c>
      <c r="BD166" s="136" t="str">
        <f>IF(貼り付け用!BD166="","",貼り付け用!BD166)</f>
        <v>実施済</v>
      </c>
      <c r="BE166" s="183">
        <f>SUMIFS(耐用年数表!$C:$C,耐用年数表!$A:$A,集計用!AL166,耐用年数表!$B:$B,集計用!AM166)</f>
        <v>34</v>
      </c>
    </row>
    <row r="167" spans="4:57" ht="24" customHeight="1">
      <c r="D167" s="194"/>
      <c r="E167" s="135"/>
      <c r="F167" s="136" t="str">
        <f>IF(貼り付け用!F167="","",貼り付け用!F167)</f>
        <v>壬生町立壬生小学校</v>
      </c>
      <c r="G167" s="136" t="str">
        <f>IF(貼り付け用!G167="","",貼り付け用!G167)</f>
        <v>建物台帳</v>
      </c>
      <c r="H167" s="215" t="str">
        <f>IF(貼り付け用!H167="","",貼り付け用!H167)</f>
        <v>20005-9</v>
      </c>
      <c r="I167" s="215" t="str">
        <f>IF(貼り付け用!I167="","",貼り付け用!I167)</f>
        <v/>
      </c>
      <c r="J167" s="215" t="str">
        <f>IF(貼り付け用!J167="","",貼り付け用!J167)</f>
        <v>屋外便所</v>
      </c>
      <c r="K167" s="135" t="str">
        <f>IF(貼り付け用!K167="","",貼り付け用!K167)</f>
        <v>ｵｸｶﾞｲﾍﾞﾝｼﾞｮ</v>
      </c>
      <c r="L167" s="144">
        <f>IF(貼り付け用!L167="","",貼り付け用!L167)</f>
        <v>24</v>
      </c>
      <c r="M167" s="192">
        <f>IFERROR(VLOOKUP(L167,コード表!$B:$G,2,FALSE),"")</f>
        <v>3210225</v>
      </c>
      <c r="N167" s="192" t="str">
        <f>IFERROR(VLOOKUP(L167,コード表!$B:$G,3,FALSE),"")</f>
        <v>下都賀郡壬生町</v>
      </c>
      <c r="O167" s="192" t="str">
        <f>IFERROR(VLOOKUP(L167,コード表!$B:$G,4,FALSE),"")</f>
        <v>ｼﾓﾂｶﾞｸﾞﾝﾐﾌﾞﾏﾁ</v>
      </c>
      <c r="P167" s="192" t="str">
        <f>IFERROR(VLOOKUP(L167,コード表!$B:$G,5,FALSE),"")</f>
        <v>本丸</v>
      </c>
      <c r="Q167" s="182" t="str">
        <f>IFERROR(VLOOKUP(L167,コード表!$B:$G,6,FALSE),"")</f>
        <v>ﾎﾝﾏﾙ</v>
      </c>
      <c r="R167" s="135" t="str">
        <f>IF(貼り付け用!R167="","",貼り付け用!R167)</f>
        <v>二丁目1663-2</v>
      </c>
      <c r="S167" s="135" t="str">
        <f>IF(貼り付け用!S167="","",貼り付け用!S167)</f>
        <v/>
      </c>
      <c r="T167" s="135">
        <f>IF(貼り付け用!T167="","",貼り付け用!T167)</f>
        <v>15</v>
      </c>
      <c r="U167" s="192" t="str">
        <f>IFERROR(VLOOKUP(T167,コード表!$I:$K,2,FALSE),"")</f>
        <v>教育委員会事務局</v>
      </c>
      <c r="V167" s="192" t="str">
        <f>IFERROR(VLOOKUP(T167,コード表!$I:$K,3,FALSE),"")</f>
        <v>学校教育課</v>
      </c>
      <c r="W167" s="135">
        <f>IF(貼り付け用!W167="","",貼り付け用!W167)</f>
        <v>100</v>
      </c>
      <c r="X167" s="182" t="str">
        <f>IFERROR(VLOOKUP(AU167,目的別資産分類変換表!$B$3:$C$16,2,FALSE),"")</f>
        <v>教育</v>
      </c>
      <c r="Y167" s="136" t="str">
        <f>IF(貼り付け用!Y167="","",貼り付け用!Y167)</f>
        <v xml:space="preserve">行政財産 </v>
      </c>
      <c r="Z167" s="136" t="str">
        <f>IF(貼り付け用!Z167="","",貼り付け用!Z167)</f>
        <v>事業用資産/建物</v>
      </c>
      <c r="AA167" s="136" t="str">
        <f>IF(貼り付け用!AA167="","",貼り付け用!AA167)</f>
        <v>自己資産（リース資産外)</v>
      </c>
      <c r="AB167" s="136" t="str">
        <f>IF(貼り付け用!AB167="","",貼り付け用!AB167)</f>
        <v>売却不可</v>
      </c>
      <c r="AC167" s="135" t="str">
        <f>IF(貼り付け用!AC167="","",貼り付け用!AC167)</f>
        <v/>
      </c>
      <c r="AD167" s="137" t="str">
        <f>IF(貼り付け用!AD167="","",貼り付け用!AD167)</f>
        <v/>
      </c>
      <c r="AE167" s="209">
        <f>IF(貼り付け用!AE167="","",貼り付け用!AE167)</f>
        <v>19890825</v>
      </c>
      <c r="AF167" s="209">
        <f>IF(貼り付け用!AF167="","",貼り付け用!AF167)</f>
        <v>19890825</v>
      </c>
      <c r="AG167" s="138" t="str">
        <f>IF(貼り付け用!AG167="","",貼り付け用!AG167)</f>
        <v>判明</v>
      </c>
      <c r="AH167" s="205">
        <f>IF(貼り付け用!AH167="","",貼り付け用!AH167)</f>
        <v>3731450</v>
      </c>
      <c r="AI167" s="139">
        <f>IF(貼り付け用!AI167="","",貼り付け用!AI167)</f>
        <v>23</v>
      </c>
      <c r="AJ167" s="136" t="str">
        <f>IF(貼り付け用!AJ167="","",貼り付け用!AJ167)</f>
        <v>㎡</v>
      </c>
      <c r="AK167" s="140">
        <f>IF(貼り付け用!AK167="","",貼り付け用!AK167)</f>
        <v>1</v>
      </c>
      <c r="AL167" s="136" t="str">
        <f>IF(貼り付け用!AL167="","",貼り付け用!AL167)</f>
        <v>便所</v>
      </c>
      <c r="AM167" s="136" t="str">
        <f>IF(貼り付け用!AM167="","",貼り付け用!AM167)</f>
        <v>鉄骨造</v>
      </c>
      <c r="AN167" s="136" t="str">
        <f>IF(貼り付け用!AN167="","",貼り付け用!AN167)</f>
        <v>校舎</v>
      </c>
      <c r="AO167" s="136" t="str">
        <f>IF(貼り付け用!AO167="","",貼り付け用!AO167)</f>
        <v>鉄骨造</v>
      </c>
      <c r="AP167" s="221">
        <f>IFERROR(INDEX(別紙７建物に係る構造・用途別単価!$C$5:$G$9,MATCH(貼り付け用!AN167,別紙７建物に係る構造・用途別単価!$B$5:$B$9,0),MATCH(貼り付け用!AO167,別紙７建物に係る構造・用途別単価!$C$4:$G$4,0)),"")</f>
        <v>80000</v>
      </c>
      <c r="AQ167" s="221">
        <f t="shared" si="4"/>
        <v>1840000</v>
      </c>
      <c r="AR167" s="183">
        <f t="shared" si="5"/>
        <v>3731450</v>
      </c>
      <c r="AS167" s="136" t="str">
        <f>IF(貼り付け用!AS167="","",貼り付け用!AS167)</f>
        <v>一般会計等</v>
      </c>
      <c r="AT167" s="136" t="str">
        <f>IF(貼り付け用!AT167="","",貼り付け用!AT167)</f>
        <v>一般会計</v>
      </c>
      <c r="AU167" s="136" t="str">
        <f>IF(貼り付け用!AU167="","",貼り付け用!AU167)</f>
        <v>教育費</v>
      </c>
      <c r="AV167" s="136" t="str">
        <f>IF(貼り付け用!AV167="","",貼り付け用!AV167)</f>
        <v>小学校費</v>
      </c>
      <c r="AW167" s="136" t="str">
        <f>IF(貼り付け用!AW167="","",貼り付け用!AW167)</f>
        <v>学校管理費</v>
      </c>
      <c r="AX167" s="216"/>
      <c r="AY167" s="216"/>
      <c r="AZ167" s="216"/>
      <c r="BA167" s="136" t="str">
        <f>IF(貼り付け用!BA167="","",貼り付け用!BA167)</f>
        <v/>
      </c>
      <c r="BB167" s="136" t="str">
        <f>IF(貼り付け用!BB167="","",貼り付け用!BB167)</f>
        <v/>
      </c>
      <c r="BC167" s="136" t="str">
        <f>IF(貼り付け用!BC167="","",貼り付け用!BC167)</f>
        <v>実施済</v>
      </c>
      <c r="BD167" s="136" t="str">
        <f>IF(貼り付け用!BD167="","",貼り付け用!BD167)</f>
        <v>実施済</v>
      </c>
      <c r="BE167" s="183">
        <f>SUMIFS(耐用年数表!$C:$C,耐用年数表!$A:$A,集計用!AL167,耐用年数表!$B:$B,集計用!AM167)</f>
        <v>31</v>
      </c>
    </row>
    <row r="168" spans="4:57" ht="24" customHeight="1">
      <c r="D168" s="194"/>
      <c r="E168" s="135"/>
      <c r="F168" s="136" t="str">
        <f>IF(貼り付け用!F168="","",貼り付け用!F168)</f>
        <v>壬生町立壬生小学校</v>
      </c>
      <c r="G168" s="136" t="str">
        <f>IF(貼り付け用!G168="","",貼り付け用!G168)</f>
        <v>建物台帳</v>
      </c>
      <c r="H168" s="215" t="str">
        <f>IF(貼り付け用!H168="","",貼り付け用!H168)</f>
        <v>20005-10</v>
      </c>
      <c r="I168" s="215" t="str">
        <f>IF(貼り付け用!I168="","",貼り付け用!I168)</f>
        <v/>
      </c>
      <c r="J168" s="215" t="str">
        <f>IF(貼り付け用!J168="","",貼り付け用!J168)</f>
        <v>ポンプ室1</v>
      </c>
      <c r="K168" s="135" t="str">
        <f>IF(貼り付け用!K168="","",貼り付け用!K168)</f>
        <v>ﾎﾟﾝﾌﾟｼﾂ1</v>
      </c>
      <c r="L168" s="144">
        <f>IF(貼り付け用!L168="","",貼り付け用!L168)</f>
        <v>24</v>
      </c>
      <c r="M168" s="192">
        <f>IFERROR(VLOOKUP(L168,コード表!$B:$G,2,FALSE),"")</f>
        <v>3210225</v>
      </c>
      <c r="N168" s="192" t="str">
        <f>IFERROR(VLOOKUP(L168,コード表!$B:$G,3,FALSE),"")</f>
        <v>下都賀郡壬生町</v>
      </c>
      <c r="O168" s="192" t="str">
        <f>IFERROR(VLOOKUP(L168,コード表!$B:$G,4,FALSE),"")</f>
        <v>ｼﾓﾂｶﾞｸﾞﾝﾐﾌﾞﾏﾁ</v>
      </c>
      <c r="P168" s="192" t="str">
        <f>IFERROR(VLOOKUP(L168,コード表!$B:$G,5,FALSE),"")</f>
        <v>本丸</v>
      </c>
      <c r="Q168" s="182" t="str">
        <f>IFERROR(VLOOKUP(L168,コード表!$B:$G,6,FALSE),"")</f>
        <v>ﾎﾝﾏﾙ</v>
      </c>
      <c r="R168" s="135" t="str">
        <f>IF(貼り付け用!R168="","",貼り付け用!R168)</f>
        <v>二丁目1663-2</v>
      </c>
      <c r="S168" s="135" t="str">
        <f>IF(貼り付け用!S168="","",貼り付け用!S168)</f>
        <v/>
      </c>
      <c r="T168" s="135">
        <f>IF(貼り付け用!T168="","",貼り付け用!T168)</f>
        <v>15</v>
      </c>
      <c r="U168" s="192" t="str">
        <f>IFERROR(VLOOKUP(T168,コード表!$I:$K,2,FALSE),"")</f>
        <v>教育委員会事務局</v>
      </c>
      <c r="V168" s="192" t="str">
        <f>IFERROR(VLOOKUP(T168,コード表!$I:$K,3,FALSE),"")</f>
        <v>学校教育課</v>
      </c>
      <c r="W168" s="135">
        <f>IF(貼り付け用!W168="","",貼り付け用!W168)</f>
        <v>100</v>
      </c>
      <c r="X168" s="182" t="str">
        <f>IFERROR(VLOOKUP(AU168,目的別資産分類変換表!$B$3:$C$16,2,FALSE),"")</f>
        <v>教育</v>
      </c>
      <c r="Y168" s="136" t="str">
        <f>IF(貼り付け用!Y168="","",貼り付け用!Y168)</f>
        <v xml:space="preserve">行政財産 </v>
      </c>
      <c r="Z168" s="136" t="str">
        <f>IF(貼り付け用!Z168="","",貼り付け用!Z168)</f>
        <v>事業用資産/建物</v>
      </c>
      <c r="AA168" s="136" t="str">
        <f>IF(貼り付け用!AA168="","",貼り付け用!AA168)</f>
        <v>自己資産（リース資産外)</v>
      </c>
      <c r="AB168" s="136" t="str">
        <f>IF(貼り付け用!AB168="","",貼り付け用!AB168)</f>
        <v>売却不可</v>
      </c>
      <c r="AC168" s="135" t="str">
        <f>IF(貼り付け用!AC168="","",貼り付け用!AC168)</f>
        <v/>
      </c>
      <c r="AD168" s="137" t="str">
        <f>IF(貼り付け用!AD168="","",貼り付け用!AD168)</f>
        <v/>
      </c>
      <c r="AE168" s="209">
        <f>IF(貼り付け用!AE168="","",貼り付け用!AE168)</f>
        <v>19820228</v>
      </c>
      <c r="AF168" s="209">
        <f>IF(貼り付け用!AF168="","",貼り付け用!AF168)</f>
        <v>19820228</v>
      </c>
      <c r="AG168" s="138" t="str">
        <f>IF(貼り付け用!AG168="","",貼り付け用!AG168)</f>
        <v>不明</v>
      </c>
      <c r="AH168" s="205" t="str">
        <f>IF(貼り付け用!AH168="","",貼り付け用!AH168)</f>
        <v/>
      </c>
      <c r="AI168" s="139">
        <f>IF(貼り付け用!AI168="","",貼り付け用!AI168)</f>
        <v>4.32</v>
      </c>
      <c r="AJ168" s="136" t="str">
        <f>IF(貼り付け用!AJ168="","",貼り付け用!AJ168)</f>
        <v>㎡</v>
      </c>
      <c r="AK168" s="140">
        <f>IF(貼り付け用!AK168="","",貼り付け用!AK168)</f>
        <v>1</v>
      </c>
      <c r="AL168" s="136" t="str">
        <f>IF(貼り付け用!AL168="","",貼り付け用!AL168)</f>
        <v>ポンプ室</v>
      </c>
      <c r="AM168" s="136" t="str">
        <f>IF(貼り付け用!AM168="","",貼り付け用!AM168)</f>
        <v>コンクリートブロック</v>
      </c>
      <c r="AN168" s="136" t="str">
        <f>IF(貼り付け用!AN168="","",貼り付け用!AN168)</f>
        <v>校舎</v>
      </c>
      <c r="AO168" s="136" t="str">
        <f>IF(貼り付け用!AO168="","",貼り付け用!AO168)</f>
        <v>コンクリートブロック造</v>
      </c>
      <c r="AP168" s="221">
        <f>IFERROR(INDEX(別紙７建物に係る構造・用途別単価!$C$5:$G$9,MATCH(貼り付け用!AN168,別紙７建物に係る構造・用途別単価!$B$5:$B$9,0),MATCH(貼り付け用!AO168,別紙７建物に係る構造・用途別単価!$C$4:$G$4,0)),"")</f>
        <v>100000</v>
      </c>
      <c r="AQ168" s="221">
        <f t="shared" si="4"/>
        <v>432000</v>
      </c>
      <c r="AR168" s="183">
        <f t="shared" si="5"/>
        <v>432000</v>
      </c>
      <c r="AS168" s="136" t="str">
        <f>IF(貼り付け用!AS168="","",貼り付け用!AS168)</f>
        <v>一般会計等</v>
      </c>
      <c r="AT168" s="136" t="str">
        <f>IF(貼り付け用!AT168="","",貼り付け用!AT168)</f>
        <v>一般会計</v>
      </c>
      <c r="AU168" s="136" t="str">
        <f>IF(貼り付け用!AU168="","",貼り付け用!AU168)</f>
        <v>教育費</v>
      </c>
      <c r="AV168" s="136" t="str">
        <f>IF(貼り付け用!AV168="","",貼り付け用!AV168)</f>
        <v>小学校費</v>
      </c>
      <c r="AW168" s="136" t="str">
        <f>IF(貼り付け用!AW168="","",貼り付け用!AW168)</f>
        <v>学校管理費</v>
      </c>
      <c r="AX168" s="216"/>
      <c r="AY168" s="216"/>
      <c r="AZ168" s="216"/>
      <c r="BA168" s="136" t="str">
        <f>IF(貼り付け用!BA168="","",貼り付け用!BA168)</f>
        <v/>
      </c>
      <c r="BB168" s="136" t="str">
        <f>IF(貼り付け用!BB168="","",貼り付け用!BB168)</f>
        <v/>
      </c>
      <c r="BC168" s="136" t="str">
        <f>IF(貼り付け用!BC168="","",貼り付け用!BC168)</f>
        <v>実施済</v>
      </c>
      <c r="BD168" s="136" t="str">
        <f>IF(貼り付け用!BD168="","",貼り付け用!BD168)</f>
        <v>実施済</v>
      </c>
      <c r="BE168" s="183">
        <f>SUMIFS(耐用年数表!$C:$C,耐用年数表!$A:$A,集計用!AL168,耐用年数表!$B:$B,集計用!AM168)</f>
        <v>34</v>
      </c>
    </row>
    <row r="169" spans="4:57" ht="24" customHeight="1">
      <c r="D169" s="194"/>
      <c r="E169" s="135"/>
      <c r="F169" s="136" t="str">
        <f>IF(貼り付け用!F169="","",貼り付け用!F169)</f>
        <v>壬生町立壬生小学校</v>
      </c>
      <c r="G169" s="136" t="str">
        <f>IF(貼り付け用!G169="","",貼り付け用!G169)</f>
        <v>建物台帳</v>
      </c>
      <c r="H169" s="215" t="str">
        <f>IF(貼り付け用!H169="","",貼り付け用!H169)</f>
        <v>20005-10</v>
      </c>
      <c r="I169" s="215" t="str">
        <f>IF(貼り付け用!I169="","",貼り付け用!I169)</f>
        <v/>
      </c>
      <c r="J169" s="215" t="str">
        <f>IF(貼り付け用!J169="","",貼り付け用!J169)</f>
        <v>ポンプ室2</v>
      </c>
      <c r="K169" s="135" t="str">
        <f>IF(貼り付け用!K169="","",貼り付け用!K169)</f>
        <v>ﾎﾟﾝﾌﾟｼﾂ2</v>
      </c>
      <c r="L169" s="144">
        <f>IF(貼り付け用!L169="","",貼り付け用!L169)</f>
        <v>24</v>
      </c>
      <c r="M169" s="192">
        <f>IFERROR(VLOOKUP(L169,コード表!$B:$G,2,FALSE),"")</f>
        <v>3210225</v>
      </c>
      <c r="N169" s="192" t="str">
        <f>IFERROR(VLOOKUP(L169,コード表!$B:$G,3,FALSE),"")</f>
        <v>下都賀郡壬生町</v>
      </c>
      <c r="O169" s="192" t="str">
        <f>IFERROR(VLOOKUP(L169,コード表!$B:$G,4,FALSE),"")</f>
        <v>ｼﾓﾂｶﾞｸﾞﾝﾐﾌﾞﾏﾁ</v>
      </c>
      <c r="P169" s="192" t="str">
        <f>IFERROR(VLOOKUP(L169,コード表!$B:$G,5,FALSE),"")</f>
        <v>本丸</v>
      </c>
      <c r="Q169" s="182" t="str">
        <f>IFERROR(VLOOKUP(L169,コード表!$B:$G,6,FALSE),"")</f>
        <v>ﾎﾝﾏﾙ</v>
      </c>
      <c r="R169" s="135" t="str">
        <f>IF(貼り付け用!R169="","",貼り付け用!R169)</f>
        <v>二丁目1663-2</v>
      </c>
      <c r="S169" s="135" t="str">
        <f>IF(貼り付け用!S169="","",貼り付け用!S169)</f>
        <v/>
      </c>
      <c r="T169" s="135">
        <f>IF(貼り付け用!T169="","",貼り付け用!T169)</f>
        <v>15</v>
      </c>
      <c r="U169" s="192" t="str">
        <f>IFERROR(VLOOKUP(T169,コード表!$I:$K,2,FALSE),"")</f>
        <v>教育委員会事務局</v>
      </c>
      <c r="V169" s="192" t="str">
        <f>IFERROR(VLOOKUP(T169,コード表!$I:$K,3,FALSE),"")</f>
        <v>学校教育課</v>
      </c>
      <c r="W169" s="135">
        <f>IF(貼り付け用!W169="","",貼り付け用!W169)</f>
        <v>100</v>
      </c>
      <c r="X169" s="182" t="str">
        <f>IFERROR(VLOOKUP(AU169,目的別資産分類変換表!$B$3:$C$16,2,FALSE),"")</f>
        <v>教育</v>
      </c>
      <c r="Y169" s="136" t="str">
        <f>IF(貼り付け用!Y169="","",貼り付け用!Y169)</f>
        <v xml:space="preserve">行政財産 </v>
      </c>
      <c r="Z169" s="136" t="str">
        <f>IF(貼り付け用!Z169="","",貼り付け用!Z169)</f>
        <v>事業用資産/建物</v>
      </c>
      <c r="AA169" s="136" t="str">
        <f>IF(貼り付け用!AA169="","",貼り付け用!AA169)</f>
        <v>自己資産（リース資産外)</v>
      </c>
      <c r="AB169" s="136" t="str">
        <f>IF(貼り付け用!AB169="","",貼り付け用!AB169)</f>
        <v>売却不可</v>
      </c>
      <c r="AC169" s="135" t="str">
        <f>IF(貼り付け用!AC169="","",貼り付け用!AC169)</f>
        <v/>
      </c>
      <c r="AD169" s="137" t="str">
        <f>IF(貼り付け用!AD169="","",貼り付け用!AD169)</f>
        <v/>
      </c>
      <c r="AE169" s="209">
        <f>IF(貼り付け用!AE169="","",貼り付け用!AE169)</f>
        <v>19820228</v>
      </c>
      <c r="AF169" s="209">
        <f>IF(貼り付け用!AF169="","",貼り付け用!AF169)</f>
        <v>19820228</v>
      </c>
      <c r="AG169" s="138" t="str">
        <f>IF(貼り付け用!AG169="","",貼り付け用!AG169)</f>
        <v>不明</v>
      </c>
      <c r="AH169" s="205" t="str">
        <f>IF(貼り付け用!AH169="","",貼り付け用!AH169)</f>
        <v/>
      </c>
      <c r="AI169" s="139">
        <f>IF(貼り付け用!AI169="","",貼り付け用!AI169)</f>
        <v>10</v>
      </c>
      <c r="AJ169" s="136" t="str">
        <f>IF(貼り付け用!AJ169="","",貼り付け用!AJ169)</f>
        <v>㎡</v>
      </c>
      <c r="AK169" s="140">
        <f>IF(貼り付け用!AK169="","",貼り付け用!AK169)</f>
        <v>1</v>
      </c>
      <c r="AL169" s="136" t="str">
        <f>IF(貼り付け用!AL169="","",貼り付け用!AL169)</f>
        <v>ポンプ室</v>
      </c>
      <c r="AM169" s="136" t="str">
        <f>IF(貼り付け用!AM169="","",貼り付け用!AM169)</f>
        <v>コンクリートブロック</v>
      </c>
      <c r="AN169" s="136" t="str">
        <f>IF(貼り付け用!AN169="","",貼り付け用!AN169)</f>
        <v>校舎</v>
      </c>
      <c r="AO169" s="136" t="str">
        <f>IF(貼り付け用!AO169="","",貼り付け用!AO169)</f>
        <v>コンクリートブロック造</v>
      </c>
      <c r="AP169" s="221">
        <f>IFERROR(INDEX(別紙７建物に係る構造・用途別単価!$C$5:$G$9,MATCH(貼り付け用!AN169,別紙７建物に係る構造・用途別単価!$B$5:$B$9,0),MATCH(貼り付け用!AO169,別紙７建物に係る構造・用途別単価!$C$4:$G$4,0)),"")</f>
        <v>100000</v>
      </c>
      <c r="AQ169" s="221">
        <f t="shared" si="4"/>
        <v>1000000</v>
      </c>
      <c r="AR169" s="183">
        <f t="shared" si="5"/>
        <v>1000000</v>
      </c>
      <c r="AS169" s="136" t="str">
        <f>IF(貼り付け用!AS169="","",貼り付け用!AS169)</f>
        <v>一般会計等</v>
      </c>
      <c r="AT169" s="136" t="str">
        <f>IF(貼り付け用!AT169="","",貼り付け用!AT169)</f>
        <v>一般会計</v>
      </c>
      <c r="AU169" s="136" t="str">
        <f>IF(貼り付け用!AU169="","",貼り付け用!AU169)</f>
        <v>教育費</v>
      </c>
      <c r="AV169" s="136" t="str">
        <f>IF(貼り付け用!AV169="","",貼り付け用!AV169)</f>
        <v>小学校費</v>
      </c>
      <c r="AW169" s="136" t="str">
        <f>IF(貼り付け用!AW169="","",貼り付け用!AW169)</f>
        <v>学校管理費</v>
      </c>
      <c r="AX169" s="216"/>
      <c r="AY169" s="216"/>
      <c r="AZ169" s="216"/>
      <c r="BA169" s="136" t="str">
        <f>IF(貼り付け用!BA169="","",貼り付け用!BA169)</f>
        <v/>
      </c>
      <c r="BB169" s="136" t="str">
        <f>IF(貼り付け用!BB169="","",貼り付け用!BB169)</f>
        <v/>
      </c>
      <c r="BC169" s="136" t="str">
        <f>IF(貼り付け用!BC169="","",貼り付け用!BC169)</f>
        <v>実施済</v>
      </c>
      <c r="BD169" s="136" t="str">
        <f>IF(貼り付け用!BD169="","",貼り付け用!BD169)</f>
        <v>実施済</v>
      </c>
      <c r="BE169" s="183">
        <f>SUMIFS(耐用年数表!$C:$C,耐用年数表!$A:$A,集計用!AL169,耐用年数表!$B:$B,集計用!AM169)</f>
        <v>34</v>
      </c>
    </row>
    <row r="170" spans="4:57" ht="24" customHeight="1">
      <c r="D170" s="194"/>
      <c r="E170" s="135"/>
      <c r="F170" s="136" t="str">
        <f>IF(貼り付け用!F170="","",貼り付け用!F170)</f>
        <v>壬生町立壬生小学校</v>
      </c>
      <c r="G170" s="136" t="str">
        <f>IF(貼り付け用!G170="","",貼り付け用!G170)</f>
        <v>建物台帳</v>
      </c>
      <c r="H170" s="215" t="str">
        <f>IF(貼り付け用!H170="","",貼り付け用!H170)</f>
        <v>20005-12</v>
      </c>
      <c r="I170" s="215" t="str">
        <f>IF(貼り付け用!I170="","",貼り付け用!I170)</f>
        <v/>
      </c>
      <c r="J170" s="215" t="str">
        <f>IF(貼り付け用!J170="","",貼り付け用!J170)</f>
        <v>石油貯蔵庫</v>
      </c>
      <c r="K170" s="135" t="str">
        <f>IF(貼り付け用!K170="","",貼り付け用!K170)</f>
        <v>ｾｷﾕﾁｮｿﾞｳｺ</v>
      </c>
      <c r="L170" s="144">
        <f>IF(貼り付け用!L170="","",貼り付け用!L170)</f>
        <v>24</v>
      </c>
      <c r="M170" s="192">
        <f>IFERROR(VLOOKUP(L170,コード表!$B:$G,2,FALSE),"")</f>
        <v>3210225</v>
      </c>
      <c r="N170" s="192" t="str">
        <f>IFERROR(VLOOKUP(L170,コード表!$B:$G,3,FALSE),"")</f>
        <v>下都賀郡壬生町</v>
      </c>
      <c r="O170" s="192" t="str">
        <f>IFERROR(VLOOKUP(L170,コード表!$B:$G,4,FALSE),"")</f>
        <v>ｼﾓﾂｶﾞｸﾞﾝﾐﾌﾞﾏﾁ</v>
      </c>
      <c r="P170" s="192" t="str">
        <f>IFERROR(VLOOKUP(L170,コード表!$B:$G,5,FALSE),"")</f>
        <v>本丸</v>
      </c>
      <c r="Q170" s="182" t="str">
        <f>IFERROR(VLOOKUP(L170,コード表!$B:$G,6,FALSE),"")</f>
        <v>ﾎﾝﾏﾙ</v>
      </c>
      <c r="R170" s="135" t="str">
        <f>IF(貼り付け用!R170="","",貼り付け用!R170)</f>
        <v>二丁目1663-2</v>
      </c>
      <c r="S170" s="135" t="str">
        <f>IF(貼り付け用!S170="","",貼り付け用!S170)</f>
        <v/>
      </c>
      <c r="T170" s="135">
        <f>IF(貼り付け用!T170="","",貼り付け用!T170)</f>
        <v>15</v>
      </c>
      <c r="U170" s="192" t="str">
        <f>IFERROR(VLOOKUP(T170,コード表!$I:$K,2,FALSE),"")</f>
        <v>教育委員会事務局</v>
      </c>
      <c r="V170" s="192" t="str">
        <f>IFERROR(VLOOKUP(T170,コード表!$I:$K,3,FALSE),"")</f>
        <v>学校教育課</v>
      </c>
      <c r="W170" s="135">
        <f>IF(貼り付け用!W170="","",貼り付け用!W170)</f>
        <v>100</v>
      </c>
      <c r="X170" s="182" t="str">
        <f>IFERROR(VLOOKUP(AU170,目的別資産分類変換表!$B$3:$C$16,2,FALSE),"")</f>
        <v>教育</v>
      </c>
      <c r="Y170" s="136" t="str">
        <f>IF(貼り付け用!Y170="","",貼り付け用!Y170)</f>
        <v xml:space="preserve">行政財産 </v>
      </c>
      <c r="Z170" s="136" t="str">
        <f>IF(貼り付け用!Z170="","",貼り付け用!Z170)</f>
        <v>事業用資産/建物</v>
      </c>
      <c r="AA170" s="136" t="str">
        <f>IF(貼り付け用!AA170="","",貼り付け用!AA170)</f>
        <v>自己資産（リース資産外)</v>
      </c>
      <c r="AB170" s="136" t="str">
        <f>IF(貼り付け用!AB170="","",貼り付け用!AB170)</f>
        <v>売却不可</v>
      </c>
      <c r="AC170" s="135" t="str">
        <f>IF(貼り付け用!AC170="","",貼り付け用!AC170)</f>
        <v/>
      </c>
      <c r="AD170" s="137" t="str">
        <f>IF(貼り付け用!AD170="","",貼り付け用!AD170)</f>
        <v/>
      </c>
      <c r="AE170" s="209">
        <f>IF(貼り付け用!AE170="","",貼り付け用!AE170)</f>
        <v>19820331</v>
      </c>
      <c r="AF170" s="209">
        <f>IF(貼り付け用!AF170="","",貼り付け用!AF170)</f>
        <v>19820331</v>
      </c>
      <c r="AG170" s="138" t="str">
        <f>IF(貼り付け用!AG170="","",貼り付け用!AG170)</f>
        <v>不明</v>
      </c>
      <c r="AH170" s="205" t="str">
        <f>IF(貼り付け用!AH170="","",貼り付け用!AH170)</f>
        <v/>
      </c>
      <c r="AI170" s="139">
        <f>IF(貼り付け用!AI170="","",貼り付け用!AI170)</f>
        <v>5.7</v>
      </c>
      <c r="AJ170" s="136" t="str">
        <f>IF(貼り付け用!AJ170="","",貼り付け用!AJ170)</f>
        <v>㎡</v>
      </c>
      <c r="AK170" s="140">
        <f>IF(貼り付け用!AK170="","",貼り付け用!AK170)</f>
        <v>1</v>
      </c>
      <c r="AL170" s="136" t="str">
        <f>IF(貼り付け用!AL170="","",貼り付け用!AL170)</f>
        <v>倉庫・物置</v>
      </c>
      <c r="AM170" s="136" t="str">
        <f>IF(貼り付け用!AM170="","",貼り付け用!AM170)</f>
        <v>鉄骨造</v>
      </c>
      <c r="AN170" s="136" t="str">
        <f>IF(貼り付け用!AN170="","",貼り付け用!AN170)</f>
        <v>校舎</v>
      </c>
      <c r="AO170" s="136" t="str">
        <f>IF(貼り付け用!AO170="","",貼り付け用!AO170)</f>
        <v>鉄骨造</v>
      </c>
      <c r="AP170" s="221">
        <f>IFERROR(INDEX(別紙７建物に係る構造・用途別単価!$C$5:$G$9,MATCH(貼り付け用!AN170,別紙７建物に係る構造・用途別単価!$B$5:$B$9,0),MATCH(貼り付け用!AO170,別紙７建物に係る構造・用途別単価!$C$4:$G$4,0)),"")</f>
        <v>80000</v>
      </c>
      <c r="AQ170" s="221">
        <f t="shared" si="4"/>
        <v>456000</v>
      </c>
      <c r="AR170" s="183">
        <f t="shared" si="5"/>
        <v>456000</v>
      </c>
      <c r="AS170" s="136" t="str">
        <f>IF(貼り付け用!AS170="","",貼り付け用!AS170)</f>
        <v>一般会計等</v>
      </c>
      <c r="AT170" s="136" t="str">
        <f>IF(貼り付け用!AT170="","",貼り付け用!AT170)</f>
        <v>一般会計</v>
      </c>
      <c r="AU170" s="136" t="str">
        <f>IF(貼り付け用!AU170="","",貼り付け用!AU170)</f>
        <v>教育費</v>
      </c>
      <c r="AV170" s="136" t="str">
        <f>IF(貼り付け用!AV170="","",貼り付け用!AV170)</f>
        <v>小学校費</v>
      </c>
      <c r="AW170" s="136" t="str">
        <f>IF(貼り付け用!AW170="","",貼り付け用!AW170)</f>
        <v>学校管理費</v>
      </c>
      <c r="AX170" s="216"/>
      <c r="AY170" s="216"/>
      <c r="AZ170" s="216"/>
      <c r="BA170" s="136" t="str">
        <f>IF(貼り付け用!BA170="","",貼り付け用!BA170)</f>
        <v/>
      </c>
      <c r="BB170" s="136" t="str">
        <f>IF(貼り付け用!BB170="","",貼り付け用!BB170)</f>
        <v/>
      </c>
      <c r="BC170" s="136" t="str">
        <f>IF(貼り付け用!BC170="","",貼り付け用!BC170)</f>
        <v>実施済</v>
      </c>
      <c r="BD170" s="136" t="str">
        <f>IF(貼り付け用!BD170="","",貼り付け用!BD170)</f>
        <v>実施済</v>
      </c>
      <c r="BE170" s="183">
        <f>SUMIFS(耐用年数表!$C:$C,耐用年数表!$A:$A,集計用!AL170,耐用年数表!$B:$B,集計用!AM170)</f>
        <v>31</v>
      </c>
    </row>
    <row r="171" spans="4:57" ht="24" customHeight="1">
      <c r="D171" s="194"/>
      <c r="E171" s="135"/>
      <c r="F171" s="136" t="str">
        <f>IF(貼り付け用!F171="","",貼り付け用!F171)</f>
        <v>壬生町立壬生東小学校</v>
      </c>
      <c r="G171" s="136" t="str">
        <f>IF(貼り付け用!G171="","",貼り付け用!G171)</f>
        <v>建物台帳</v>
      </c>
      <c r="H171" s="215" t="str">
        <f>IF(貼り付け用!H171="","",貼り付け用!H171)</f>
        <v>20006-1</v>
      </c>
      <c r="I171" s="215" t="str">
        <f>IF(貼り付け用!I171="","",貼り付け用!I171)</f>
        <v/>
      </c>
      <c r="J171" s="215" t="str">
        <f>IF(貼り付け用!J171="","",貼り付け用!J171)</f>
        <v>校舎棟1</v>
      </c>
      <c r="K171" s="135" t="str">
        <f>IF(貼り付け用!K171="","",貼り付け用!K171)</f>
        <v>ｺｳｼｬﾄｳ1</v>
      </c>
      <c r="L171" s="144">
        <f>IF(貼り付け用!L171="","",貼り付け用!L171)</f>
        <v>4</v>
      </c>
      <c r="M171" s="192">
        <f>IFERROR(VLOOKUP(L171,コード表!$B:$G,2,FALSE),"")</f>
        <v>3210218</v>
      </c>
      <c r="N171" s="192" t="str">
        <f>IFERROR(VLOOKUP(L171,コード表!$B:$G,3,FALSE),"")</f>
        <v>下都賀郡壬生町</v>
      </c>
      <c r="O171" s="192" t="str">
        <f>IFERROR(VLOOKUP(L171,コード表!$B:$G,4,FALSE),"")</f>
        <v>ｼﾓﾂｶﾞｸﾞﾝﾐﾌﾞﾏﾁ</v>
      </c>
      <c r="P171" s="192" t="str">
        <f>IFERROR(VLOOKUP(L171,コード表!$B:$G,5,FALSE),"")</f>
        <v>落合</v>
      </c>
      <c r="Q171" s="182" t="str">
        <f>IFERROR(VLOOKUP(L171,コード表!$B:$G,6,FALSE),"")</f>
        <v>ｵﾁｱｲ</v>
      </c>
      <c r="R171" s="135" t="str">
        <f>IF(貼り付け用!R171="","",貼り付け用!R171)</f>
        <v>三丁目5-3</v>
      </c>
      <c r="S171" s="135" t="str">
        <f>IF(貼り付け用!S171="","",貼り付け用!S171)</f>
        <v/>
      </c>
      <c r="T171" s="135">
        <f>IF(貼り付け用!T171="","",貼り付け用!T171)</f>
        <v>15</v>
      </c>
      <c r="U171" s="192" t="str">
        <f>IFERROR(VLOOKUP(T171,コード表!$I:$K,2,FALSE),"")</f>
        <v>教育委員会事務局</v>
      </c>
      <c r="V171" s="192" t="str">
        <f>IFERROR(VLOOKUP(T171,コード表!$I:$K,3,FALSE),"")</f>
        <v>学校教育課</v>
      </c>
      <c r="W171" s="135">
        <f>IF(貼り付け用!W171="","",貼り付け用!W171)</f>
        <v>100</v>
      </c>
      <c r="X171" s="182" t="str">
        <f>IFERROR(VLOOKUP(AU171,目的別資産分類変換表!$B$3:$C$16,2,FALSE),"")</f>
        <v>教育</v>
      </c>
      <c r="Y171" s="136" t="str">
        <f>IF(貼り付け用!Y171="","",貼り付け用!Y171)</f>
        <v xml:space="preserve">行政財産 </v>
      </c>
      <c r="Z171" s="136" t="str">
        <f>IF(貼り付け用!Z171="","",貼り付け用!Z171)</f>
        <v>事業用資産/建物</v>
      </c>
      <c r="AA171" s="136" t="str">
        <f>IF(貼り付け用!AA171="","",貼り付け用!AA171)</f>
        <v>自己資産（リース資産外)</v>
      </c>
      <c r="AB171" s="136" t="str">
        <f>IF(貼り付け用!AB171="","",貼り付け用!AB171)</f>
        <v>売却不可</v>
      </c>
      <c r="AC171" s="135" t="str">
        <f>IF(貼り付け用!AC171="","",貼り付け用!AC171)</f>
        <v/>
      </c>
      <c r="AD171" s="137" t="str">
        <f>IF(貼り付け用!AD171="","",貼り付け用!AD171)</f>
        <v/>
      </c>
      <c r="AE171" s="209">
        <f>IF(貼り付け用!AE171="","",貼り付け用!AE171)</f>
        <v>19870825</v>
      </c>
      <c r="AF171" s="209">
        <f>IF(貼り付け用!AF171="","",貼り付け用!AF171)</f>
        <v>19870825</v>
      </c>
      <c r="AG171" s="138" t="str">
        <f>IF(貼り付け用!AG171="","",貼り付け用!AG171)</f>
        <v>判明</v>
      </c>
      <c r="AH171" s="205">
        <f>IF(貼り付け用!AH171="","",貼り付け用!AH171)</f>
        <v>784105000</v>
      </c>
      <c r="AI171" s="139">
        <f>IF(貼り付け用!AI171="","",貼り付け用!AI171)</f>
        <v>3647.56</v>
      </c>
      <c r="AJ171" s="136" t="str">
        <f>IF(貼り付け用!AJ171="","",貼り付け用!AJ171)</f>
        <v>㎡</v>
      </c>
      <c r="AK171" s="140">
        <f>IF(貼り付け用!AK171="","",貼り付け用!AK171)</f>
        <v>3</v>
      </c>
      <c r="AL171" s="136" t="str">
        <f>IF(貼り付け用!AL171="","",貼り付け用!AL171)</f>
        <v>校舎・園舎</v>
      </c>
      <c r="AM171" s="136" t="str">
        <f>IF(貼り付け用!AM171="","",貼り付け用!AM171)</f>
        <v>鉄筋コンクリート</v>
      </c>
      <c r="AN171" s="136" t="str">
        <f>IF(貼り付け用!AN171="","",貼り付け用!AN171)</f>
        <v>校舎</v>
      </c>
      <c r="AO171" s="136" t="str">
        <f>IF(貼り付け用!AO171="","",貼り付け用!AO171)</f>
        <v>鉄筋コンクリート造</v>
      </c>
      <c r="AP171" s="221">
        <f>IFERROR(INDEX(別紙７建物に係る構造・用途別単価!$C$5:$G$9,MATCH(貼り付け用!AN171,別紙７建物に係る構造・用途別単価!$B$5:$B$9,0),MATCH(貼り付け用!AO171,別紙７建物に係る構造・用途別単価!$C$4:$G$4,0)),"")</f>
        <v>135000</v>
      </c>
      <c r="AQ171" s="221">
        <f t="shared" si="4"/>
        <v>492420600</v>
      </c>
      <c r="AR171" s="183">
        <f t="shared" si="5"/>
        <v>784105000</v>
      </c>
      <c r="AS171" s="136" t="str">
        <f>IF(貼り付け用!AS171="","",貼り付け用!AS171)</f>
        <v>一般会計等</v>
      </c>
      <c r="AT171" s="136" t="str">
        <f>IF(貼り付け用!AT171="","",貼り付け用!AT171)</f>
        <v>一般会計</v>
      </c>
      <c r="AU171" s="136" t="str">
        <f>IF(貼り付け用!AU171="","",貼り付け用!AU171)</f>
        <v>教育費</v>
      </c>
      <c r="AV171" s="136" t="str">
        <f>IF(貼り付け用!AV171="","",貼り付け用!AV171)</f>
        <v>小学校費</v>
      </c>
      <c r="AW171" s="136" t="str">
        <f>IF(貼り付け用!AW171="","",貼り付け用!AW171)</f>
        <v>学校管理費</v>
      </c>
      <c r="AX171" s="216"/>
      <c r="AY171" s="216"/>
      <c r="AZ171" s="216"/>
      <c r="BA171" s="136" t="str">
        <f>IF(貼り付け用!BA171="","",貼り付け用!BA171)</f>
        <v/>
      </c>
      <c r="BB171" s="136" t="str">
        <f>IF(貼り付け用!BB171="","",貼り付け用!BB171)</f>
        <v/>
      </c>
      <c r="BC171" s="136" t="str">
        <f>IF(貼り付け用!BC171="","",貼り付け用!BC171)</f>
        <v>実施済</v>
      </c>
      <c r="BD171" s="136" t="str">
        <f>IF(貼り付け用!BD171="","",貼り付け用!BD171)</f>
        <v>実施済</v>
      </c>
      <c r="BE171" s="183">
        <f>SUMIFS(耐用年数表!$C:$C,耐用年数表!$A:$A,集計用!AL171,耐用年数表!$B:$B,集計用!AM171)</f>
        <v>47</v>
      </c>
    </row>
    <row r="172" spans="4:57" ht="24" customHeight="1">
      <c r="D172" s="194"/>
      <c r="E172" s="135"/>
      <c r="F172" s="136" t="str">
        <f>IF(貼り付け用!F172="","",貼り付け用!F172)</f>
        <v>壬生町立壬生東小学校</v>
      </c>
      <c r="G172" s="136" t="str">
        <f>IF(貼り付け用!G172="","",貼り付け用!G172)</f>
        <v>建物台帳</v>
      </c>
      <c r="H172" s="215" t="str">
        <f>IF(貼り付け用!H172="","",貼り付け用!H172)</f>
        <v>20006-2</v>
      </c>
      <c r="I172" s="215" t="str">
        <f>IF(貼り付け用!I172="","",貼り付け用!I172)</f>
        <v/>
      </c>
      <c r="J172" s="215" t="str">
        <f>IF(貼り付け用!J172="","",貼り付け用!J172)</f>
        <v>校舎棟2</v>
      </c>
      <c r="K172" s="135" t="str">
        <f>IF(貼り付け用!K172="","",貼り付け用!K172)</f>
        <v>ｺｳｼｬﾄｳ2</v>
      </c>
      <c r="L172" s="144">
        <f>IF(貼り付け用!L172="","",貼り付け用!L172)</f>
        <v>4</v>
      </c>
      <c r="M172" s="192">
        <f>IFERROR(VLOOKUP(L172,コード表!$B:$G,2,FALSE),"")</f>
        <v>3210218</v>
      </c>
      <c r="N172" s="192" t="str">
        <f>IFERROR(VLOOKUP(L172,コード表!$B:$G,3,FALSE),"")</f>
        <v>下都賀郡壬生町</v>
      </c>
      <c r="O172" s="192" t="str">
        <f>IFERROR(VLOOKUP(L172,コード表!$B:$G,4,FALSE),"")</f>
        <v>ｼﾓﾂｶﾞｸﾞﾝﾐﾌﾞﾏﾁ</v>
      </c>
      <c r="P172" s="192" t="str">
        <f>IFERROR(VLOOKUP(L172,コード表!$B:$G,5,FALSE),"")</f>
        <v>落合</v>
      </c>
      <c r="Q172" s="182" t="str">
        <f>IFERROR(VLOOKUP(L172,コード表!$B:$G,6,FALSE),"")</f>
        <v>ｵﾁｱｲ</v>
      </c>
      <c r="R172" s="135" t="str">
        <f>IF(貼り付け用!R172="","",貼り付け用!R172)</f>
        <v>三丁目5-3</v>
      </c>
      <c r="S172" s="135" t="str">
        <f>IF(貼り付け用!S172="","",貼り付け用!S172)</f>
        <v/>
      </c>
      <c r="T172" s="135">
        <f>IF(貼り付け用!T172="","",貼り付け用!T172)</f>
        <v>15</v>
      </c>
      <c r="U172" s="192" t="str">
        <f>IFERROR(VLOOKUP(T172,コード表!$I:$K,2,FALSE),"")</f>
        <v>教育委員会事務局</v>
      </c>
      <c r="V172" s="192" t="str">
        <f>IFERROR(VLOOKUP(T172,コード表!$I:$K,3,FALSE),"")</f>
        <v>学校教育課</v>
      </c>
      <c r="W172" s="135">
        <f>IF(貼り付け用!W172="","",貼り付け用!W172)</f>
        <v>100</v>
      </c>
      <c r="X172" s="182" t="str">
        <f>IFERROR(VLOOKUP(AU172,目的別資産分類変換表!$B$3:$C$16,2,FALSE),"")</f>
        <v>教育</v>
      </c>
      <c r="Y172" s="136" t="str">
        <f>IF(貼り付け用!Y172="","",貼り付け用!Y172)</f>
        <v xml:space="preserve">行政財産 </v>
      </c>
      <c r="Z172" s="136" t="str">
        <f>IF(貼り付け用!Z172="","",貼り付け用!Z172)</f>
        <v>事業用資産/建物</v>
      </c>
      <c r="AA172" s="136" t="str">
        <f>IF(貼り付け用!AA172="","",貼り付け用!AA172)</f>
        <v>自己資産（リース資産外)</v>
      </c>
      <c r="AB172" s="136" t="str">
        <f>IF(貼り付け用!AB172="","",貼り付け用!AB172)</f>
        <v>売却不可</v>
      </c>
      <c r="AC172" s="135" t="str">
        <f>IF(貼り付け用!AC172="","",貼り付け用!AC172)</f>
        <v/>
      </c>
      <c r="AD172" s="137" t="str">
        <f>IF(貼り付け用!AD172="","",貼り付け用!AD172)</f>
        <v/>
      </c>
      <c r="AE172" s="209">
        <f>IF(貼り付け用!AE172="","",貼り付け用!AE172)</f>
        <v>19740331</v>
      </c>
      <c r="AF172" s="209">
        <f>IF(貼り付け用!AF172="","",貼り付け用!AF172)</f>
        <v>19740331</v>
      </c>
      <c r="AG172" s="138" t="str">
        <f>IF(貼り付け用!AG172="","",貼り付け用!AG172)</f>
        <v>不明</v>
      </c>
      <c r="AH172" s="205" t="str">
        <f>IF(貼り付け用!AH172="","",貼り付け用!AH172)</f>
        <v/>
      </c>
      <c r="AI172" s="139">
        <f>IF(貼り付け用!AI172="","",貼り付け用!AI172)</f>
        <v>1206</v>
      </c>
      <c r="AJ172" s="136" t="str">
        <f>IF(貼り付け用!AJ172="","",貼り付け用!AJ172)</f>
        <v>㎡</v>
      </c>
      <c r="AK172" s="140">
        <f>IF(貼り付け用!AK172="","",貼り付け用!AK172)</f>
        <v>3</v>
      </c>
      <c r="AL172" s="136" t="str">
        <f>IF(貼り付け用!AL172="","",貼り付け用!AL172)</f>
        <v>校舎・園舎</v>
      </c>
      <c r="AM172" s="136" t="str">
        <f>IF(貼り付け用!AM172="","",貼り付け用!AM172)</f>
        <v>鉄筋コンクリート</v>
      </c>
      <c r="AN172" s="136" t="str">
        <f>IF(貼り付け用!AN172="","",貼り付け用!AN172)</f>
        <v>校舎</v>
      </c>
      <c r="AO172" s="136" t="str">
        <f>IF(貼り付け用!AO172="","",貼り付け用!AO172)</f>
        <v>鉄筋コンクリート造</v>
      </c>
      <c r="AP172" s="221">
        <f>IFERROR(INDEX(別紙７建物に係る構造・用途別単価!$C$5:$G$9,MATCH(貼り付け用!AN172,別紙７建物に係る構造・用途別単価!$B$5:$B$9,0),MATCH(貼り付け用!AO172,別紙７建物に係る構造・用途別単価!$C$4:$G$4,0)),"")</f>
        <v>135000</v>
      </c>
      <c r="AQ172" s="221">
        <f t="shared" si="4"/>
        <v>162810000</v>
      </c>
      <c r="AR172" s="183">
        <f t="shared" si="5"/>
        <v>162810000</v>
      </c>
      <c r="AS172" s="136" t="str">
        <f>IF(貼り付け用!AS172="","",貼り付け用!AS172)</f>
        <v>一般会計等</v>
      </c>
      <c r="AT172" s="136" t="str">
        <f>IF(貼り付け用!AT172="","",貼り付け用!AT172)</f>
        <v>一般会計</v>
      </c>
      <c r="AU172" s="136" t="str">
        <f>IF(貼り付け用!AU172="","",貼り付け用!AU172)</f>
        <v>教育費</v>
      </c>
      <c r="AV172" s="136" t="str">
        <f>IF(貼り付け用!AV172="","",貼り付け用!AV172)</f>
        <v>小学校費</v>
      </c>
      <c r="AW172" s="136" t="str">
        <f>IF(貼り付け用!AW172="","",貼り付け用!AW172)</f>
        <v>学校管理費</v>
      </c>
      <c r="AX172" s="216"/>
      <c r="AY172" s="216"/>
      <c r="AZ172" s="216"/>
      <c r="BA172" s="136" t="str">
        <f>IF(貼り付け用!BA172="","",貼り付け用!BA172)</f>
        <v/>
      </c>
      <c r="BB172" s="136" t="str">
        <f>IF(貼り付け用!BB172="","",貼り付け用!BB172)</f>
        <v/>
      </c>
      <c r="BC172" s="136" t="str">
        <f>IF(貼り付け用!BC172="","",貼り付け用!BC172)</f>
        <v>実施済</v>
      </c>
      <c r="BD172" s="136" t="str">
        <f>IF(貼り付け用!BD172="","",貼り付け用!BD172)</f>
        <v>実施済</v>
      </c>
      <c r="BE172" s="183">
        <f>SUMIFS(耐用年数表!$C:$C,耐用年数表!$A:$A,集計用!AL172,耐用年数表!$B:$B,集計用!AM172)</f>
        <v>47</v>
      </c>
    </row>
    <row r="173" spans="4:57" ht="24" customHeight="1">
      <c r="D173" s="194"/>
      <c r="E173" s="135"/>
      <c r="F173" s="136" t="str">
        <f>IF(貼り付け用!F173="","",貼り付け用!F173)</f>
        <v>壬生町立壬生東小学校</v>
      </c>
      <c r="G173" s="136" t="str">
        <f>IF(貼り付け用!G173="","",貼り付け用!G173)</f>
        <v>建物台帳</v>
      </c>
      <c r="H173" s="215" t="str">
        <f>IF(貼り付け用!H173="","",貼り付け用!H173)</f>
        <v>20006-3</v>
      </c>
      <c r="I173" s="215" t="str">
        <f>IF(貼り付け用!I173="","",貼り付け用!I173)</f>
        <v/>
      </c>
      <c r="J173" s="215" t="str">
        <f>IF(貼り付け用!J173="","",貼り付け用!J173)</f>
        <v>エレベ－タ棟</v>
      </c>
      <c r="K173" s="135" t="str">
        <f>IF(貼り付け用!K173="","",貼り付け用!K173)</f>
        <v>ｴﾚﾍﾞｰﾀﾄｳ</v>
      </c>
      <c r="L173" s="144">
        <f>IF(貼り付け用!L173="","",貼り付け用!L173)</f>
        <v>4</v>
      </c>
      <c r="M173" s="192">
        <f>IFERROR(VLOOKUP(L173,コード表!$B:$G,2,FALSE),"")</f>
        <v>3210218</v>
      </c>
      <c r="N173" s="192" t="str">
        <f>IFERROR(VLOOKUP(L173,コード表!$B:$G,3,FALSE),"")</f>
        <v>下都賀郡壬生町</v>
      </c>
      <c r="O173" s="192" t="str">
        <f>IFERROR(VLOOKUP(L173,コード表!$B:$G,4,FALSE),"")</f>
        <v>ｼﾓﾂｶﾞｸﾞﾝﾐﾌﾞﾏﾁ</v>
      </c>
      <c r="P173" s="192" t="str">
        <f>IFERROR(VLOOKUP(L173,コード表!$B:$G,5,FALSE),"")</f>
        <v>落合</v>
      </c>
      <c r="Q173" s="182" t="str">
        <f>IFERROR(VLOOKUP(L173,コード表!$B:$G,6,FALSE),"")</f>
        <v>ｵﾁｱｲ</v>
      </c>
      <c r="R173" s="135" t="str">
        <f>IF(貼り付け用!R173="","",貼り付け用!R173)</f>
        <v>三丁目5-3</v>
      </c>
      <c r="S173" s="135" t="str">
        <f>IF(貼り付け用!S173="","",貼り付け用!S173)</f>
        <v/>
      </c>
      <c r="T173" s="135">
        <f>IF(貼り付け用!T173="","",貼り付け用!T173)</f>
        <v>15</v>
      </c>
      <c r="U173" s="192" t="str">
        <f>IFERROR(VLOOKUP(T173,コード表!$I:$K,2,FALSE),"")</f>
        <v>教育委員会事務局</v>
      </c>
      <c r="V173" s="192" t="str">
        <f>IFERROR(VLOOKUP(T173,コード表!$I:$K,3,FALSE),"")</f>
        <v>学校教育課</v>
      </c>
      <c r="W173" s="135">
        <f>IF(貼り付け用!W173="","",貼り付け用!W173)</f>
        <v>100</v>
      </c>
      <c r="X173" s="182" t="str">
        <f>IFERROR(VLOOKUP(AU173,目的別資産分類変換表!$B$3:$C$16,2,FALSE),"")</f>
        <v>教育</v>
      </c>
      <c r="Y173" s="136" t="str">
        <f>IF(貼り付け用!Y173="","",貼り付け用!Y173)</f>
        <v xml:space="preserve">行政財産 </v>
      </c>
      <c r="Z173" s="136" t="str">
        <f>IF(貼り付け用!Z173="","",貼り付け用!Z173)</f>
        <v>事業用資産/建物</v>
      </c>
      <c r="AA173" s="136" t="str">
        <f>IF(貼り付け用!AA173="","",貼り付け用!AA173)</f>
        <v>自己資産（リース資産外)</v>
      </c>
      <c r="AB173" s="136" t="str">
        <f>IF(貼り付け用!AB173="","",貼り付け用!AB173)</f>
        <v>売却不可</v>
      </c>
      <c r="AC173" s="135" t="str">
        <f>IF(貼り付け用!AC173="","",貼り付け用!AC173)</f>
        <v/>
      </c>
      <c r="AD173" s="137" t="str">
        <f>IF(貼り付け用!AD173="","",貼り付け用!AD173)</f>
        <v/>
      </c>
      <c r="AE173" s="209">
        <f>IF(貼り付け用!AE173="","",貼り付け用!AE173)</f>
        <v>19751231</v>
      </c>
      <c r="AF173" s="209">
        <f>IF(貼り付け用!AF173="","",貼り付け用!AF173)</f>
        <v>19751231</v>
      </c>
      <c r="AG173" s="138" t="str">
        <f>IF(貼り付け用!AG173="","",貼り付け用!AG173)</f>
        <v>不明</v>
      </c>
      <c r="AH173" s="205" t="str">
        <f>IF(貼り付け用!AH173="","",貼り付け用!AH173)</f>
        <v/>
      </c>
      <c r="AI173" s="139">
        <f>IF(貼り付け用!AI173="","",貼り付け用!AI173)</f>
        <v>20.93</v>
      </c>
      <c r="AJ173" s="136" t="str">
        <f>IF(貼り付け用!AJ173="","",貼り付け用!AJ173)</f>
        <v>㎡</v>
      </c>
      <c r="AK173" s="140">
        <f>IF(貼り付け用!AK173="","",貼り付け用!AK173)</f>
        <v>3</v>
      </c>
      <c r="AL173" s="136" t="str">
        <f>IF(貼り付け用!AL173="","",貼り付け用!AL173)</f>
        <v>校舎・園舎</v>
      </c>
      <c r="AM173" s="136" t="str">
        <f>IF(貼り付け用!AM173="","",貼り付け用!AM173)</f>
        <v>鉄骨造</v>
      </c>
      <c r="AN173" s="136" t="str">
        <f>IF(貼り付け用!AN173="","",貼り付け用!AN173)</f>
        <v>校舎</v>
      </c>
      <c r="AO173" s="136" t="str">
        <f>IF(貼り付け用!AO173="","",貼り付け用!AO173)</f>
        <v>鉄骨造</v>
      </c>
      <c r="AP173" s="221">
        <f>IFERROR(INDEX(別紙７建物に係る構造・用途別単価!$C$5:$G$9,MATCH(貼り付け用!AN173,別紙７建物に係る構造・用途別単価!$B$5:$B$9,0),MATCH(貼り付け用!AO173,別紙７建物に係る構造・用途別単価!$C$4:$G$4,0)),"")</f>
        <v>80000</v>
      </c>
      <c r="AQ173" s="221">
        <f t="shared" si="4"/>
        <v>1674400</v>
      </c>
      <c r="AR173" s="183">
        <f t="shared" si="5"/>
        <v>1674400</v>
      </c>
      <c r="AS173" s="136" t="str">
        <f>IF(貼り付け用!AS173="","",貼り付け用!AS173)</f>
        <v>一般会計等</v>
      </c>
      <c r="AT173" s="136" t="str">
        <f>IF(貼り付け用!AT173="","",貼り付け用!AT173)</f>
        <v>一般会計</v>
      </c>
      <c r="AU173" s="136" t="str">
        <f>IF(貼り付け用!AU173="","",貼り付け用!AU173)</f>
        <v>教育費</v>
      </c>
      <c r="AV173" s="136" t="str">
        <f>IF(貼り付け用!AV173="","",貼り付け用!AV173)</f>
        <v>小学校費</v>
      </c>
      <c r="AW173" s="136" t="str">
        <f>IF(貼り付け用!AW173="","",貼り付け用!AW173)</f>
        <v>学校管理費</v>
      </c>
      <c r="AX173" s="216"/>
      <c r="AY173" s="216"/>
      <c r="AZ173" s="216"/>
      <c r="BA173" s="136" t="str">
        <f>IF(貼り付け用!BA173="","",貼り付け用!BA173)</f>
        <v/>
      </c>
      <c r="BB173" s="136" t="str">
        <f>IF(貼り付け用!BB173="","",貼り付け用!BB173)</f>
        <v/>
      </c>
      <c r="BC173" s="136" t="str">
        <f>IF(貼り付け用!BC173="","",貼り付け用!BC173)</f>
        <v>実施済</v>
      </c>
      <c r="BD173" s="136" t="str">
        <f>IF(貼り付け用!BD173="","",貼り付け用!BD173)</f>
        <v>実施済</v>
      </c>
      <c r="BE173" s="183">
        <f>SUMIFS(耐用年数表!$C:$C,耐用年数表!$A:$A,集計用!AL173,耐用年数表!$B:$B,集計用!AM173)</f>
        <v>34</v>
      </c>
    </row>
    <row r="174" spans="4:57" ht="24" customHeight="1">
      <c r="D174" s="194"/>
      <c r="E174" s="135"/>
      <c r="F174" s="136" t="str">
        <f>IF(貼り付け用!F174="","",貼り付け用!F174)</f>
        <v>壬生町立壬生東小学校</v>
      </c>
      <c r="G174" s="136" t="str">
        <f>IF(貼り付け用!G174="","",貼り付け用!G174)</f>
        <v>建物台帳</v>
      </c>
      <c r="H174" s="215" t="str">
        <f>IF(貼り付け用!H174="","",貼り付け用!H174)</f>
        <v>20006-4</v>
      </c>
      <c r="I174" s="215" t="str">
        <f>IF(貼り付け用!I174="","",貼り付け用!I174)</f>
        <v/>
      </c>
      <c r="J174" s="215" t="str">
        <f>IF(貼り付け用!J174="","",貼り付け用!J174)</f>
        <v>給食室棟</v>
      </c>
      <c r="K174" s="135" t="str">
        <f>IF(貼り付け用!K174="","",貼り付け用!K174)</f>
        <v>ｷｭｳｼｮｸｼﾂﾄｳ</v>
      </c>
      <c r="L174" s="144">
        <f>IF(貼り付け用!L174="","",貼り付け用!L174)</f>
        <v>4</v>
      </c>
      <c r="M174" s="192">
        <f>IFERROR(VLOOKUP(L174,コード表!$B:$G,2,FALSE),"")</f>
        <v>3210218</v>
      </c>
      <c r="N174" s="192" t="str">
        <f>IFERROR(VLOOKUP(L174,コード表!$B:$G,3,FALSE),"")</f>
        <v>下都賀郡壬生町</v>
      </c>
      <c r="O174" s="192" t="str">
        <f>IFERROR(VLOOKUP(L174,コード表!$B:$G,4,FALSE),"")</f>
        <v>ｼﾓﾂｶﾞｸﾞﾝﾐﾌﾞﾏﾁ</v>
      </c>
      <c r="P174" s="192" t="str">
        <f>IFERROR(VLOOKUP(L174,コード表!$B:$G,5,FALSE),"")</f>
        <v>落合</v>
      </c>
      <c r="Q174" s="182" t="str">
        <f>IFERROR(VLOOKUP(L174,コード表!$B:$G,6,FALSE),"")</f>
        <v>ｵﾁｱｲ</v>
      </c>
      <c r="R174" s="135" t="str">
        <f>IF(貼り付け用!R174="","",貼り付け用!R174)</f>
        <v>三丁目5-3</v>
      </c>
      <c r="S174" s="135" t="str">
        <f>IF(貼り付け用!S174="","",貼り付け用!S174)</f>
        <v/>
      </c>
      <c r="T174" s="135">
        <f>IF(貼り付け用!T174="","",貼り付け用!T174)</f>
        <v>15</v>
      </c>
      <c r="U174" s="192" t="str">
        <f>IFERROR(VLOOKUP(T174,コード表!$I:$K,2,FALSE),"")</f>
        <v>教育委員会事務局</v>
      </c>
      <c r="V174" s="192" t="str">
        <f>IFERROR(VLOOKUP(T174,コード表!$I:$K,3,FALSE),"")</f>
        <v>学校教育課</v>
      </c>
      <c r="W174" s="135">
        <f>IF(貼り付け用!W174="","",貼り付け用!W174)</f>
        <v>100</v>
      </c>
      <c r="X174" s="182" t="str">
        <f>IFERROR(VLOOKUP(AU174,目的別資産分類変換表!$B$3:$C$16,2,FALSE),"")</f>
        <v>教育</v>
      </c>
      <c r="Y174" s="136" t="str">
        <f>IF(貼り付け用!Y174="","",貼り付け用!Y174)</f>
        <v xml:space="preserve">行政財産 </v>
      </c>
      <c r="Z174" s="136" t="str">
        <f>IF(貼り付け用!Z174="","",貼り付け用!Z174)</f>
        <v>事業用資産/建物</v>
      </c>
      <c r="AA174" s="136" t="str">
        <f>IF(貼り付け用!AA174="","",貼り付け用!AA174)</f>
        <v>自己資産（リース資産外)</v>
      </c>
      <c r="AB174" s="136" t="str">
        <f>IF(貼り付け用!AB174="","",貼り付け用!AB174)</f>
        <v>売却不可</v>
      </c>
      <c r="AC174" s="135" t="str">
        <f>IF(貼り付け用!AC174="","",貼り付け用!AC174)</f>
        <v/>
      </c>
      <c r="AD174" s="137" t="str">
        <f>IF(貼り付け用!AD174="","",貼り付け用!AD174)</f>
        <v/>
      </c>
      <c r="AE174" s="209">
        <f>IF(貼り付け用!AE174="","",貼り付け用!AE174)</f>
        <v>19870825</v>
      </c>
      <c r="AF174" s="209">
        <f>IF(貼り付け用!AF174="","",貼り付け用!AF174)</f>
        <v>19870825</v>
      </c>
      <c r="AG174" s="138" t="str">
        <f>IF(貼り付け用!AG174="","",貼り付け用!AG174)</f>
        <v>判明</v>
      </c>
      <c r="AH174" s="205">
        <f>IF(貼り付け用!AH174="","",貼り付け用!AH174)</f>
        <v>46423000</v>
      </c>
      <c r="AI174" s="139">
        <f>IF(貼り付け用!AI174="","",貼り付け用!AI174)</f>
        <v>195</v>
      </c>
      <c r="AJ174" s="136" t="str">
        <f>IF(貼り付け用!AJ174="","",貼り付け用!AJ174)</f>
        <v>㎡</v>
      </c>
      <c r="AK174" s="140">
        <f>IF(貼り付け用!AK174="","",貼り付け用!AK174)</f>
        <v>1</v>
      </c>
      <c r="AL174" s="136" t="str">
        <f>IF(貼り付け用!AL174="","",貼り付け用!AL174)</f>
        <v>給食室</v>
      </c>
      <c r="AM174" s="136" t="str">
        <f>IF(貼り付け用!AM174="","",貼り付け用!AM174)</f>
        <v>鉄筋コンクリート</v>
      </c>
      <c r="AN174" s="136" t="str">
        <f>IF(貼り付け用!AN174="","",貼り付け用!AN174)</f>
        <v>校舎</v>
      </c>
      <c r="AO174" s="136" t="str">
        <f>IF(貼り付け用!AO174="","",貼り付け用!AO174)</f>
        <v>鉄筋コンクリート造</v>
      </c>
      <c r="AP174" s="221">
        <f>IFERROR(INDEX(別紙７建物に係る構造・用途別単価!$C$5:$G$9,MATCH(貼り付け用!AN174,別紙７建物に係る構造・用途別単価!$B$5:$B$9,0),MATCH(貼り付け用!AO174,別紙７建物に係る構造・用途別単価!$C$4:$G$4,0)),"")</f>
        <v>135000</v>
      </c>
      <c r="AQ174" s="221">
        <f t="shared" si="4"/>
        <v>26325000</v>
      </c>
      <c r="AR174" s="183">
        <f t="shared" si="5"/>
        <v>46423000</v>
      </c>
      <c r="AS174" s="136" t="str">
        <f>IF(貼り付け用!AS174="","",貼り付け用!AS174)</f>
        <v>一般会計等</v>
      </c>
      <c r="AT174" s="136" t="str">
        <f>IF(貼り付け用!AT174="","",貼り付け用!AT174)</f>
        <v>一般会計</v>
      </c>
      <c r="AU174" s="136" t="str">
        <f>IF(貼り付け用!AU174="","",貼り付け用!AU174)</f>
        <v>教育費</v>
      </c>
      <c r="AV174" s="136" t="str">
        <f>IF(貼り付け用!AV174="","",貼り付け用!AV174)</f>
        <v>小学校費</v>
      </c>
      <c r="AW174" s="136" t="str">
        <f>IF(貼り付け用!AW174="","",貼り付け用!AW174)</f>
        <v>学校管理費</v>
      </c>
      <c r="AX174" s="216"/>
      <c r="AY174" s="216"/>
      <c r="AZ174" s="216"/>
      <c r="BA174" s="136" t="str">
        <f>IF(貼り付け用!BA174="","",貼り付け用!BA174)</f>
        <v/>
      </c>
      <c r="BB174" s="136" t="str">
        <f>IF(貼り付け用!BB174="","",貼り付け用!BB174)</f>
        <v/>
      </c>
      <c r="BC174" s="136" t="str">
        <f>IF(貼り付け用!BC174="","",貼り付け用!BC174)</f>
        <v>実施済</v>
      </c>
      <c r="BD174" s="136" t="str">
        <f>IF(貼り付け用!BD174="","",貼り付け用!BD174)</f>
        <v>実施済</v>
      </c>
      <c r="BE174" s="183">
        <f>SUMIFS(耐用年数表!$C:$C,耐用年数表!$A:$A,集計用!AL174,耐用年数表!$B:$B,集計用!AM174)</f>
        <v>41</v>
      </c>
    </row>
    <row r="175" spans="4:57" ht="24" customHeight="1">
      <c r="D175" s="194"/>
      <c r="E175" s="135"/>
      <c r="F175" s="136" t="str">
        <f>IF(貼り付け用!F175="","",貼り付け用!F175)</f>
        <v>壬生町立壬生東小学校</v>
      </c>
      <c r="G175" s="136" t="str">
        <f>IF(貼り付け用!G175="","",貼り付け用!G175)</f>
        <v>建物台帳</v>
      </c>
      <c r="H175" s="215" t="str">
        <f>IF(貼り付け用!H175="","",貼り付け用!H175)</f>
        <v>20006-5</v>
      </c>
      <c r="I175" s="215" t="str">
        <f>IF(貼り付け用!I175="","",貼り付け用!I175)</f>
        <v/>
      </c>
      <c r="J175" s="215" t="str">
        <f>IF(貼り付け用!J175="","",貼り付け用!J175)</f>
        <v>屋内運動場</v>
      </c>
      <c r="K175" s="135" t="str">
        <f>IF(貼り付け用!K175="","",貼り付け用!K175)</f>
        <v>ｵｸﾅｲｳﾝﾄﾞｳｼﾞｮｳ</v>
      </c>
      <c r="L175" s="144">
        <f>IF(貼り付け用!L175="","",貼り付け用!L175)</f>
        <v>4</v>
      </c>
      <c r="M175" s="192">
        <f>IFERROR(VLOOKUP(L175,コード表!$B:$G,2,FALSE),"")</f>
        <v>3210218</v>
      </c>
      <c r="N175" s="192" t="str">
        <f>IFERROR(VLOOKUP(L175,コード表!$B:$G,3,FALSE),"")</f>
        <v>下都賀郡壬生町</v>
      </c>
      <c r="O175" s="192" t="str">
        <f>IFERROR(VLOOKUP(L175,コード表!$B:$G,4,FALSE),"")</f>
        <v>ｼﾓﾂｶﾞｸﾞﾝﾐﾌﾞﾏﾁ</v>
      </c>
      <c r="P175" s="192" t="str">
        <f>IFERROR(VLOOKUP(L175,コード表!$B:$G,5,FALSE),"")</f>
        <v>落合</v>
      </c>
      <c r="Q175" s="182" t="str">
        <f>IFERROR(VLOOKUP(L175,コード表!$B:$G,6,FALSE),"")</f>
        <v>ｵﾁｱｲ</v>
      </c>
      <c r="R175" s="135" t="str">
        <f>IF(貼り付け用!R175="","",貼り付け用!R175)</f>
        <v>三丁目5-3</v>
      </c>
      <c r="S175" s="135" t="str">
        <f>IF(貼り付け用!S175="","",貼り付け用!S175)</f>
        <v/>
      </c>
      <c r="T175" s="135">
        <f>IF(貼り付け用!T175="","",貼り付け用!T175)</f>
        <v>15</v>
      </c>
      <c r="U175" s="192" t="str">
        <f>IFERROR(VLOOKUP(T175,コード表!$I:$K,2,FALSE),"")</f>
        <v>教育委員会事務局</v>
      </c>
      <c r="V175" s="192" t="str">
        <f>IFERROR(VLOOKUP(T175,コード表!$I:$K,3,FALSE),"")</f>
        <v>学校教育課</v>
      </c>
      <c r="W175" s="135">
        <f>IF(貼り付け用!W175="","",貼り付け用!W175)</f>
        <v>100</v>
      </c>
      <c r="X175" s="182" t="str">
        <f>IFERROR(VLOOKUP(AU175,目的別資産分類変換表!$B$3:$C$16,2,FALSE),"")</f>
        <v>教育</v>
      </c>
      <c r="Y175" s="136" t="str">
        <f>IF(貼り付け用!Y175="","",貼り付け用!Y175)</f>
        <v xml:space="preserve">行政財産 </v>
      </c>
      <c r="Z175" s="136" t="str">
        <f>IF(貼り付け用!Z175="","",貼り付け用!Z175)</f>
        <v>事業用資産/建物</v>
      </c>
      <c r="AA175" s="136" t="str">
        <f>IF(貼り付け用!AA175="","",貼り付け用!AA175)</f>
        <v>自己資産（リース資産外)</v>
      </c>
      <c r="AB175" s="136" t="str">
        <f>IF(貼り付け用!AB175="","",貼り付け用!AB175)</f>
        <v>売却不可</v>
      </c>
      <c r="AC175" s="135" t="str">
        <f>IF(貼り付け用!AC175="","",貼り付け用!AC175)</f>
        <v/>
      </c>
      <c r="AD175" s="137" t="str">
        <f>IF(貼り付け用!AD175="","",貼り付け用!AD175)</f>
        <v/>
      </c>
      <c r="AE175" s="209">
        <f>IF(貼り付け用!AE175="","",貼り付け用!AE175)</f>
        <v>19780331</v>
      </c>
      <c r="AF175" s="209">
        <f>IF(貼り付け用!AF175="","",貼り付け用!AF175)</f>
        <v>19780331</v>
      </c>
      <c r="AG175" s="138" t="str">
        <f>IF(貼り付け用!AG175="","",貼り付け用!AG175)</f>
        <v>不明</v>
      </c>
      <c r="AH175" s="205" t="str">
        <f>IF(貼り付け用!AH175="","",貼り付け用!AH175)</f>
        <v/>
      </c>
      <c r="AI175" s="139">
        <f>IF(貼り付け用!AI175="","",貼り付け用!AI175)</f>
        <v>820.15</v>
      </c>
      <c r="AJ175" s="136" t="str">
        <f>IF(貼り付け用!AJ175="","",貼り付け用!AJ175)</f>
        <v>㎡</v>
      </c>
      <c r="AK175" s="140">
        <f>IF(貼り付け用!AK175="","",貼り付け用!AK175)</f>
        <v>1</v>
      </c>
      <c r="AL175" s="136" t="str">
        <f>IF(貼り付け用!AL175="","",貼り付け用!AL175)</f>
        <v>体育館</v>
      </c>
      <c r="AM175" s="136" t="str">
        <f>IF(貼り付け用!AM175="","",貼り付け用!AM175)</f>
        <v>鉄骨造</v>
      </c>
      <c r="AN175" s="136" t="str">
        <f>IF(貼り付け用!AN175="","",貼り付け用!AN175)</f>
        <v>校舎</v>
      </c>
      <c r="AO175" s="136" t="str">
        <f>IF(貼り付け用!AO175="","",貼り付け用!AO175)</f>
        <v>鉄骨造</v>
      </c>
      <c r="AP175" s="221">
        <f>IFERROR(INDEX(別紙７建物に係る構造・用途別単価!$C$5:$G$9,MATCH(貼り付け用!AN175,別紙７建物に係る構造・用途別単価!$B$5:$B$9,0),MATCH(貼り付け用!AO175,別紙７建物に係る構造・用途別単価!$C$4:$G$4,0)),"")</f>
        <v>80000</v>
      </c>
      <c r="AQ175" s="221">
        <f t="shared" si="4"/>
        <v>65612000</v>
      </c>
      <c r="AR175" s="183">
        <f t="shared" si="5"/>
        <v>65612000</v>
      </c>
      <c r="AS175" s="136" t="str">
        <f>IF(貼り付け用!AS175="","",貼り付け用!AS175)</f>
        <v>一般会計等</v>
      </c>
      <c r="AT175" s="136" t="str">
        <f>IF(貼り付け用!AT175="","",貼り付け用!AT175)</f>
        <v>一般会計</v>
      </c>
      <c r="AU175" s="136" t="str">
        <f>IF(貼り付け用!AU175="","",貼り付け用!AU175)</f>
        <v>教育費</v>
      </c>
      <c r="AV175" s="136" t="str">
        <f>IF(貼り付け用!AV175="","",貼り付け用!AV175)</f>
        <v>小学校費</v>
      </c>
      <c r="AW175" s="136" t="str">
        <f>IF(貼り付け用!AW175="","",貼り付け用!AW175)</f>
        <v>学校管理費</v>
      </c>
      <c r="AX175" s="216"/>
      <c r="AY175" s="216"/>
      <c r="AZ175" s="216"/>
      <c r="BA175" s="136" t="str">
        <f>IF(貼り付け用!BA175="","",貼り付け用!BA175)</f>
        <v/>
      </c>
      <c r="BB175" s="136" t="str">
        <f>IF(貼り付け用!BB175="","",貼り付け用!BB175)</f>
        <v/>
      </c>
      <c r="BC175" s="136" t="str">
        <f>IF(貼り付け用!BC175="","",貼り付け用!BC175)</f>
        <v>実施済</v>
      </c>
      <c r="BD175" s="136" t="str">
        <f>IF(貼り付け用!BD175="","",貼り付け用!BD175)</f>
        <v>実施済</v>
      </c>
      <c r="BE175" s="183">
        <f>SUMIFS(耐用年数表!$C:$C,耐用年数表!$A:$A,集計用!AL175,耐用年数表!$B:$B,集計用!AM175)</f>
        <v>34</v>
      </c>
    </row>
    <row r="176" spans="4:57" ht="24" customHeight="1">
      <c r="D176" s="194"/>
      <c r="E176" s="135"/>
      <c r="F176" s="136" t="str">
        <f>IF(貼り付け用!F176="","",貼り付け用!F176)</f>
        <v>壬生町立壬生東小学校</v>
      </c>
      <c r="G176" s="136" t="str">
        <f>IF(貼り付け用!G176="","",貼り付け用!G176)</f>
        <v>建物台帳</v>
      </c>
      <c r="H176" s="215" t="str">
        <f>IF(貼り付け用!H176="","",貼り付け用!H176)</f>
        <v>20006-6</v>
      </c>
      <c r="I176" s="215" t="str">
        <f>IF(貼り付け用!I176="","",貼り付け用!I176)</f>
        <v/>
      </c>
      <c r="J176" s="215" t="str">
        <f>IF(貼り付け用!J176="","",貼り付け用!J176)</f>
        <v>体育器具庫</v>
      </c>
      <c r="K176" s="135" t="str">
        <f>IF(貼り付け用!K176="","",貼り付け用!K176)</f>
        <v>ﾀｲｲｸｷｸﾞｺ</v>
      </c>
      <c r="L176" s="144">
        <f>IF(貼り付け用!L176="","",貼り付け用!L176)</f>
        <v>4</v>
      </c>
      <c r="M176" s="192">
        <f>IFERROR(VLOOKUP(L176,コード表!$B:$G,2,FALSE),"")</f>
        <v>3210218</v>
      </c>
      <c r="N176" s="192" t="str">
        <f>IFERROR(VLOOKUP(L176,コード表!$B:$G,3,FALSE),"")</f>
        <v>下都賀郡壬生町</v>
      </c>
      <c r="O176" s="192" t="str">
        <f>IFERROR(VLOOKUP(L176,コード表!$B:$G,4,FALSE),"")</f>
        <v>ｼﾓﾂｶﾞｸﾞﾝﾐﾌﾞﾏﾁ</v>
      </c>
      <c r="P176" s="192" t="str">
        <f>IFERROR(VLOOKUP(L176,コード表!$B:$G,5,FALSE),"")</f>
        <v>落合</v>
      </c>
      <c r="Q176" s="182" t="str">
        <f>IFERROR(VLOOKUP(L176,コード表!$B:$G,6,FALSE),"")</f>
        <v>ｵﾁｱｲ</v>
      </c>
      <c r="R176" s="135" t="str">
        <f>IF(貼り付け用!R176="","",貼り付け用!R176)</f>
        <v>三丁目5-3</v>
      </c>
      <c r="S176" s="135" t="str">
        <f>IF(貼り付け用!S176="","",貼り付け用!S176)</f>
        <v/>
      </c>
      <c r="T176" s="135">
        <f>IF(貼り付け用!T176="","",貼り付け用!T176)</f>
        <v>15</v>
      </c>
      <c r="U176" s="192" t="str">
        <f>IFERROR(VLOOKUP(T176,コード表!$I:$K,2,FALSE),"")</f>
        <v>教育委員会事務局</v>
      </c>
      <c r="V176" s="192" t="str">
        <f>IFERROR(VLOOKUP(T176,コード表!$I:$K,3,FALSE),"")</f>
        <v>学校教育課</v>
      </c>
      <c r="W176" s="135">
        <f>IF(貼り付け用!W176="","",貼り付け用!W176)</f>
        <v>100</v>
      </c>
      <c r="X176" s="182" t="str">
        <f>IFERROR(VLOOKUP(AU176,目的別資産分類変換表!$B$3:$C$16,2,FALSE),"")</f>
        <v>教育</v>
      </c>
      <c r="Y176" s="136" t="str">
        <f>IF(貼り付け用!Y176="","",貼り付け用!Y176)</f>
        <v xml:space="preserve">行政財産 </v>
      </c>
      <c r="Z176" s="136" t="str">
        <f>IF(貼り付け用!Z176="","",貼り付け用!Z176)</f>
        <v>事業用資産/建物</v>
      </c>
      <c r="AA176" s="136" t="str">
        <f>IF(貼り付け用!AA176="","",貼り付け用!AA176)</f>
        <v>自己資産（リース資産外)</v>
      </c>
      <c r="AB176" s="136" t="str">
        <f>IF(貼り付け用!AB176="","",貼り付け用!AB176)</f>
        <v>売却不可</v>
      </c>
      <c r="AC176" s="135" t="str">
        <f>IF(貼り付け用!AC176="","",貼り付け用!AC176)</f>
        <v/>
      </c>
      <c r="AD176" s="137" t="str">
        <f>IF(貼り付け用!AD176="","",貼り付け用!AD176)</f>
        <v/>
      </c>
      <c r="AE176" s="209">
        <f>IF(貼り付け用!AE176="","",貼り付け用!AE176)</f>
        <v>19740331</v>
      </c>
      <c r="AF176" s="209">
        <f>IF(貼り付け用!AF176="","",貼り付け用!AF176)</f>
        <v>19740331</v>
      </c>
      <c r="AG176" s="138" t="str">
        <f>IF(貼り付け用!AG176="","",貼り付け用!AG176)</f>
        <v>不明</v>
      </c>
      <c r="AH176" s="205" t="str">
        <f>IF(貼り付け用!AH176="","",貼り付け用!AH176)</f>
        <v/>
      </c>
      <c r="AI176" s="139">
        <f>IF(貼り付け用!AI176="","",貼り付け用!AI176)</f>
        <v>43.87</v>
      </c>
      <c r="AJ176" s="136" t="str">
        <f>IF(貼り付け用!AJ176="","",貼り付け用!AJ176)</f>
        <v>㎡</v>
      </c>
      <c r="AK176" s="140">
        <f>IF(貼り付け用!AK176="","",貼り付け用!AK176)</f>
        <v>1</v>
      </c>
      <c r="AL176" s="136" t="str">
        <f>IF(貼り付け用!AL176="","",貼り付け用!AL176)</f>
        <v>倉庫・物置</v>
      </c>
      <c r="AM176" s="136" t="str">
        <f>IF(貼り付け用!AM176="","",貼り付け用!AM176)</f>
        <v>鉄骨造</v>
      </c>
      <c r="AN176" s="136" t="str">
        <f>IF(貼り付け用!AN176="","",貼り付け用!AN176)</f>
        <v>校舎</v>
      </c>
      <c r="AO176" s="136" t="str">
        <f>IF(貼り付け用!AO176="","",貼り付け用!AO176)</f>
        <v>鉄骨造</v>
      </c>
      <c r="AP176" s="221">
        <f>IFERROR(INDEX(別紙７建物に係る構造・用途別単価!$C$5:$G$9,MATCH(貼り付け用!AN176,別紙７建物に係る構造・用途別単価!$B$5:$B$9,0),MATCH(貼り付け用!AO176,別紙７建物に係る構造・用途別単価!$C$4:$G$4,0)),"")</f>
        <v>80000</v>
      </c>
      <c r="AQ176" s="221">
        <f t="shared" si="4"/>
        <v>3509600</v>
      </c>
      <c r="AR176" s="183">
        <f t="shared" si="5"/>
        <v>3509600</v>
      </c>
      <c r="AS176" s="136" t="str">
        <f>IF(貼り付け用!AS176="","",貼り付け用!AS176)</f>
        <v>一般会計等</v>
      </c>
      <c r="AT176" s="136" t="str">
        <f>IF(貼り付け用!AT176="","",貼り付け用!AT176)</f>
        <v>一般会計</v>
      </c>
      <c r="AU176" s="136" t="str">
        <f>IF(貼り付け用!AU176="","",貼り付け用!AU176)</f>
        <v>教育費</v>
      </c>
      <c r="AV176" s="136" t="str">
        <f>IF(貼り付け用!AV176="","",貼り付け用!AV176)</f>
        <v>小学校費</v>
      </c>
      <c r="AW176" s="136" t="str">
        <f>IF(貼り付け用!AW176="","",貼り付け用!AW176)</f>
        <v>学校管理費</v>
      </c>
      <c r="AX176" s="216"/>
      <c r="AY176" s="216"/>
      <c r="AZ176" s="216"/>
      <c r="BA176" s="136" t="str">
        <f>IF(貼り付け用!BA176="","",貼り付け用!BA176)</f>
        <v/>
      </c>
      <c r="BB176" s="136" t="str">
        <f>IF(貼り付け用!BB176="","",貼り付け用!BB176)</f>
        <v/>
      </c>
      <c r="BC176" s="136" t="str">
        <f>IF(貼り付け用!BC176="","",貼り付け用!BC176)</f>
        <v>実施済</v>
      </c>
      <c r="BD176" s="136" t="str">
        <f>IF(貼り付け用!BD176="","",貼り付け用!BD176)</f>
        <v>実施済</v>
      </c>
      <c r="BE176" s="183">
        <f>SUMIFS(耐用年数表!$C:$C,耐用年数表!$A:$A,集計用!AL176,耐用年数表!$B:$B,集計用!AM176)</f>
        <v>31</v>
      </c>
    </row>
    <row r="177" spans="4:57" ht="24" customHeight="1">
      <c r="D177" s="194"/>
      <c r="E177" s="135"/>
      <c r="F177" s="136" t="str">
        <f>IF(貼り付け用!F177="","",貼り付け用!F177)</f>
        <v>壬生町立壬生東小学校</v>
      </c>
      <c r="G177" s="136" t="str">
        <f>IF(貼り付け用!G177="","",貼り付け用!G177)</f>
        <v>建物台帳</v>
      </c>
      <c r="H177" s="215" t="str">
        <f>IF(貼り付け用!H177="","",貼り付け用!H177)</f>
        <v>20006-7</v>
      </c>
      <c r="I177" s="215" t="str">
        <f>IF(貼り付け用!I177="","",貼り付け用!I177)</f>
        <v/>
      </c>
      <c r="J177" s="215" t="str">
        <f>IF(貼り付け用!J177="","",貼り付け用!J177)</f>
        <v>倉庫</v>
      </c>
      <c r="K177" s="135" t="str">
        <f>IF(貼り付け用!K177="","",貼り付け用!K177)</f>
        <v>ｿｳｺ</v>
      </c>
      <c r="L177" s="144">
        <f>IF(貼り付け用!L177="","",貼り付け用!L177)</f>
        <v>4</v>
      </c>
      <c r="M177" s="192">
        <f>IFERROR(VLOOKUP(L177,コード表!$B:$G,2,FALSE),"")</f>
        <v>3210218</v>
      </c>
      <c r="N177" s="192" t="str">
        <f>IFERROR(VLOOKUP(L177,コード表!$B:$G,3,FALSE),"")</f>
        <v>下都賀郡壬生町</v>
      </c>
      <c r="O177" s="192" t="str">
        <f>IFERROR(VLOOKUP(L177,コード表!$B:$G,4,FALSE),"")</f>
        <v>ｼﾓﾂｶﾞｸﾞﾝﾐﾌﾞﾏﾁ</v>
      </c>
      <c r="P177" s="192" t="str">
        <f>IFERROR(VLOOKUP(L177,コード表!$B:$G,5,FALSE),"")</f>
        <v>落合</v>
      </c>
      <c r="Q177" s="182" t="str">
        <f>IFERROR(VLOOKUP(L177,コード表!$B:$G,6,FALSE),"")</f>
        <v>ｵﾁｱｲ</v>
      </c>
      <c r="R177" s="135" t="str">
        <f>IF(貼り付け用!R177="","",貼り付け用!R177)</f>
        <v>三丁目5-3</v>
      </c>
      <c r="S177" s="135" t="str">
        <f>IF(貼り付け用!S177="","",貼り付け用!S177)</f>
        <v/>
      </c>
      <c r="T177" s="135">
        <f>IF(貼り付け用!T177="","",貼り付け用!T177)</f>
        <v>15</v>
      </c>
      <c r="U177" s="192" t="str">
        <f>IFERROR(VLOOKUP(T177,コード表!$I:$K,2,FALSE),"")</f>
        <v>教育委員会事務局</v>
      </c>
      <c r="V177" s="192" t="str">
        <f>IFERROR(VLOOKUP(T177,コード表!$I:$K,3,FALSE),"")</f>
        <v>学校教育課</v>
      </c>
      <c r="W177" s="135">
        <f>IF(貼り付け用!W177="","",貼り付け用!W177)</f>
        <v>100</v>
      </c>
      <c r="X177" s="182" t="str">
        <f>IFERROR(VLOOKUP(AU177,目的別資産分類変換表!$B$3:$C$16,2,FALSE),"")</f>
        <v>教育</v>
      </c>
      <c r="Y177" s="136" t="str">
        <f>IF(貼り付け用!Y177="","",貼り付け用!Y177)</f>
        <v xml:space="preserve">行政財産 </v>
      </c>
      <c r="Z177" s="136" t="str">
        <f>IF(貼り付け用!Z177="","",貼り付け用!Z177)</f>
        <v>事業用資産/建物</v>
      </c>
      <c r="AA177" s="136" t="str">
        <f>IF(貼り付け用!AA177="","",貼り付け用!AA177)</f>
        <v>自己資産（リース資産外)</v>
      </c>
      <c r="AB177" s="136" t="str">
        <f>IF(貼り付け用!AB177="","",貼り付け用!AB177)</f>
        <v>売却不可</v>
      </c>
      <c r="AC177" s="135" t="str">
        <f>IF(貼り付け用!AC177="","",貼り付け用!AC177)</f>
        <v/>
      </c>
      <c r="AD177" s="137" t="str">
        <f>IF(貼り付け用!AD177="","",貼り付け用!AD177)</f>
        <v/>
      </c>
      <c r="AE177" s="209">
        <f>IF(貼り付け用!AE177="","",貼り付け用!AE177)</f>
        <v>19740331</v>
      </c>
      <c r="AF177" s="209">
        <f>IF(貼り付け用!AF177="","",貼り付け用!AF177)</f>
        <v>19740331</v>
      </c>
      <c r="AG177" s="138" t="str">
        <f>IF(貼り付け用!AG177="","",貼り付け用!AG177)</f>
        <v>不明</v>
      </c>
      <c r="AH177" s="205" t="str">
        <f>IF(貼り付け用!AH177="","",貼り付け用!AH177)</f>
        <v/>
      </c>
      <c r="AI177" s="139">
        <f>IF(貼り付け用!AI177="","",貼り付け用!AI177)</f>
        <v>10.16</v>
      </c>
      <c r="AJ177" s="136" t="str">
        <f>IF(貼り付け用!AJ177="","",貼り付け用!AJ177)</f>
        <v>㎡</v>
      </c>
      <c r="AK177" s="140">
        <f>IF(貼り付け用!AK177="","",貼り付け用!AK177)</f>
        <v>1</v>
      </c>
      <c r="AL177" s="136" t="str">
        <f>IF(貼り付け用!AL177="","",貼り付け用!AL177)</f>
        <v>倉庫・物置</v>
      </c>
      <c r="AM177" s="136" t="str">
        <f>IF(貼り付け用!AM177="","",貼り付け用!AM177)</f>
        <v>軽量鉄骨造</v>
      </c>
      <c r="AN177" s="136" t="str">
        <f>IF(貼り付け用!AN177="","",貼り付け用!AN177)</f>
        <v>校舎</v>
      </c>
      <c r="AO177" s="136" t="str">
        <f>IF(貼り付け用!AO177="","",貼り付け用!AO177)</f>
        <v>鉄骨造</v>
      </c>
      <c r="AP177" s="221">
        <f>IFERROR(INDEX(別紙７建物に係る構造・用途別単価!$C$5:$G$9,MATCH(貼り付け用!AN177,別紙７建物に係る構造・用途別単価!$B$5:$B$9,0),MATCH(貼り付け用!AO177,別紙７建物に係る構造・用途別単価!$C$4:$G$4,0)),"")</f>
        <v>80000</v>
      </c>
      <c r="AQ177" s="221">
        <f t="shared" si="4"/>
        <v>812800</v>
      </c>
      <c r="AR177" s="183">
        <f t="shared" si="5"/>
        <v>812800</v>
      </c>
      <c r="AS177" s="136" t="str">
        <f>IF(貼り付け用!AS177="","",貼り付け用!AS177)</f>
        <v>一般会計等</v>
      </c>
      <c r="AT177" s="136" t="str">
        <f>IF(貼り付け用!AT177="","",貼り付け用!AT177)</f>
        <v>一般会計</v>
      </c>
      <c r="AU177" s="136" t="str">
        <f>IF(貼り付け用!AU177="","",貼り付け用!AU177)</f>
        <v>教育費</v>
      </c>
      <c r="AV177" s="136" t="str">
        <f>IF(貼り付け用!AV177="","",貼り付け用!AV177)</f>
        <v>小学校費</v>
      </c>
      <c r="AW177" s="136" t="str">
        <f>IF(貼り付け用!AW177="","",貼り付け用!AW177)</f>
        <v>学校管理費</v>
      </c>
      <c r="AX177" s="216"/>
      <c r="AY177" s="216"/>
      <c r="AZ177" s="216"/>
      <c r="BA177" s="136" t="str">
        <f>IF(貼り付け用!BA177="","",貼り付け用!BA177)</f>
        <v/>
      </c>
      <c r="BB177" s="136" t="str">
        <f>IF(貼り付け用!BB177="","",貼り付け用!BB177)</f>
        <v/>
      </c>
      <c r="BC177" s="136" t="str">
        <f>IF(貼り付け用!BC177="","",貼り付け用!BC177)</f>
        <v>実施済</v>
      </c>
      <c r="BD177" s="136" t="str">
        <f>IF(貼り付け用!BD177="","",貼り付け用!BD177)</f>
        <v>実施済</v>
      </c>
      <c r="BE177" s="183">
        <f>SUMIFS(耐用年数表!$C:$C,耐用年数表!$A:$A,集計用!AL177,耐用年数表!$B:$B,集計用!AM177)</f>
        <v>24</v>
      </c>
    </row>
    <row r="178" spans="4:57" ht="24" customHeight="1">
      <c r="D178" s="194"/>
      <c r="E178" s="135"/>
      <c r="F178" s="136" t="str">
        <f>IF(貼り付け用!F178="","",貼り付け用!F178)</f>
        <v>壬生町立壬生東小学校</v>
      </c>
      <c r="G178" s="136" t="str">
        <f>IF(貼り付け用!G178="","",貼り付け用!G178)</f>
        <v>建物台帳</v>
      </c>
      <c r="H178" s="215" t="str">
        <f>IF(貼り付け用!H178="","",貼り付け用!H178)</f>
        <v>20006-8</v>
      </c>
      <c r="I178" s="215" t="str">
        <f>IF(貼り付け用!I178="","",貼り付け用!I178)</f>
        <v/>
      </c>
      <c r="J178" s="215" t="str">
        <f>IF(貼り付け用!J178="","",貼り付け用!J178)</f>
        <v>ボンベ庫</v>
      </c>
      <c r="K178" s="135" t="str">
        <f>IF(貼り付け用!K178="","",貼り付け用!K178)</f>
        <v>ﾎﾞﾝﾍﾞｺ</v>
      </c>
      <c r="L178" s="144">
        <f>IF(貼り付け用!L178="","",貼り付け用!L178)</f>
        <v>4</v>
      </c>
      <c r="M178" s="192">
        <f>IFERROR(VLOOKUP(L178,コード表!$B:$G,2,FALSE),"")</f>
        <v>3210218</v>
      </c>
      <c r="N178" s="192" t="str">
        <f>IFERROR(VLOOKUP(L178,コード表!$B:$G,3,FALSE),"")</f>
        <v>下都賀郡壬生町</v>
      </c>
      <c r="O178" s="192" t="str">
        <f>IFERROR(VLOOKUP(L178,コード表!$B:$G,4,FALSE),"")</f>
        <v>ｼﾓﾂｶﾞｸﾞﾝﾐﾌﾞﾏﾁ</v>
      </c>
      <c r="P178" s="192" t="str">
        <f>IFERROR(VLOOKUP(L178,コード表!$B:$G,5,FALSE),"")</f>
        <v>落合</v>
      </c>
      <c r="Q178" s="182" t="str">
        <f>IFERROR(VLOOKUP(L178,コード表!$B:$G,6,FALSE),"")</f>
        <v>ｵﾁｱｲ</v>
      </c>
      <c r="R178" s="135" t="str">
        <f>IF(貼り付け用!R178="","",貼り付け用!R178)</f>
        <v>三丁目5-3</v>
      </c>
      <c r="S178" s="135" t="str">
        <f>IF(貼り付け用!S178="","",貼り付け用!S178)</f>
        <v/>
      </c>
      <c r="T178" s="135">
        <f>IF(貼り付け用!T178="","",貼り付け用!T178)</f>
        <v>15</v>
      </c>
      <c r="U178" s="192" t="str">
        <f>IFERROR(VLOOKUP(T178,コード表!$I:$K,2,FALSE),"")</f>
        <v>教育委員会事務局</v>
      </c>
      <c r="V178" s="192" t="str">
        <f>IFERROR(VLOOKUP(T178,コード表!$I:$K,3,FALSE),"")</f>
        <v>学校教育課</v>
      </c>
      <c r="W178" s="135">
        <f>IF(貼り付け用!W178="","",貼り付け用!W178)</f>
        <v>100</v>
      </c>
      <c r="X178" s="182" t="str">
        <f>IFERROR(VLOOKUP(AU178,目的別資産分類変換表!$B$3:$C$16,2,FALSE),"")</f>
        <v>教育</v>
      </c>
      <c r="Y178" s="136" t="str">
        <f>IF(貼り付け用!Y178="","",貼り付け用!Y178)</f>
        <v xml:space="preserve">行政財産 </v>
      </c>
      <c r="Z178" s="136" t="str">
        <f>IF(貼り付け用!Z178="","",貼り付け用!Z178)</f>
        <v>事業用資産/建物</v>
      </c>
      <c r="AA178" s="136" t="str">
        <f>IF(貼り付け用!AA178="","",貼り付け用!AA178)</f>
        <v>自己資産（リース資産外)</v>
      </c>
      <c r="AB178" s="136" t="str">
        <f>IF(貼り付け用!AB178="","",貼り付け用!AB178)</f>
        <v>売却不可</v>
      </c>
      <c r="AC178" s="135" t="str">
        <f>IF(貼り付け用!AC178="","",貼り付け用!AC178)</f>
        <v/>
      </c>
      <c r="AD178" s="137" t="str">
        <f>IF(貼り付け用!AD178="","",貼り付け用!AD178)</f>
        <v/>
      </c>
      <c r="AE178" s="209">
        <f>IF(貼り付け用!AE178="","",貼り付け用!AE178)</f>
        <v>19870825</v>
      </c>
      <c r="AF178" s="209">
        <f>IF(貼り付け用!AF178="","",貼り付け用!AF178)</f>
        <v>19870825</v>
      </c>
      <c r="AG178" s="138" t="str">
        <f>IF(貼り付け用!AG178="","",貼り付け用!AG178)</f>
        <v>不明</v>
      </c>
      <c r="AH178" s="205" t="str">
        <f>IF(貼り付け用!AH178="","",貼り付け用!AH178)</f>
        <v/>
      </c>
      <c r="AI178" s="139">
        <f>IF(貼り付け用!AI178="","",貼り付け用!AI178)</f>
        <v>25.92</v>
      </c>
      <c r="AJ178" s="136" t="str">
        <f>IF(貼り付け用!AJ178="","",貼り付け用!AJ178)</f>
        <v>㎡</v>
      </c>
      <c r="AK178" s="140">
        <f>IF(貼り付け用!AK178="","",貼り付け用!AK178)</f>
        <v>1</v>
      </c>
      <c r="AL178" s="136" t="str">
        <f>IF(貼り付け用!AL178="","",貼り付け用!AL178)</f>
        <v>倉庫・物置</v>
      </c>
      <c r="AM178" s="136" t="str">
        <f>IF(貼り付け用!AM178="","",貼り付け用!AM178)</f>
        <v>鉄筋コンクリート</v>
      </c>
      <c r="AN178" s="136" t="str">
        <f>IF(貼り付け用!AN178="","",貼り付け用!AN178)</f>
        <v>校舎</v>
      </c>
      <c r="AO178" s="136" t="str">
        <f>IF(貼り付け用!AO178="","",貼り付け用!AO178)</f>
        <v>鉄筋コンクリート造</v>
      </c>
      <c r="AP178" s="221">
        <f>IFERROR(INDEX(別紙７建物に係る構造・用途別単価!$C$5:$G$9,MATCH(貼り付け用!AN178,別紙７建物に係る構造・用途別単価!$B$5:$B$9,0),MATCH(貼り付け用!AO178,別紙７建物に係る構造・用途別単価!$C$4:$G$4,0)),"")</f>
        <v>135000</v>
      </c>
      <c r="AQ178" s="221">
        <f t="shared" si="4"/>
        <v>3499200</v>
      </c>
      <c r="AR178" s="183">
        <f t="shared" si="5"/>
        <v>3499200</v>
      </c>
      <c r="AS178" s="136" t="str">
        <f>IF(貼り付け用!AS178="","",貼り付け用!AS178)</f>
        <v>一般会計等</v>
      </c>
      <c r="AT178" s="136" t="str">
        <f>IF(貼り付け用!AT178="","",貼り付け用!AT178)</f>
        <v>一般会計</v>
      </c>
      <c r="AU178" s="136" t="str">
        <f>IF(貼り付け用!AU178="","",貼り付け用!AU178)</f>
        <v>教育費</v>
      </c>
      <c r="AV178" s="136" t="str">
        <f>IF(貼り付け用!AV178="","",貼り付け用!AV178)</f>
        <v>小学校費</v>
      </c>
      <c r="AW178" s="136" t="str">
        <f>IF(貼り付け用!AW178="","",貼り付け用!AW178)</f>
        <v>学校管理費</v>
      </c>
      <c r="AX178" s="216"/>
      <c r="AY178" s="216"/>
      <c r="AZ178" s="216"/>
      <c r="BA178" s="136" t="str">
        <f>IF(貼り付け用!BA178="","",貼り付け用!BA178)</f>
        <v/>
      </c>
      <c r="BB178" s="136" t="str">
        <f>IF(貼り付け用!BB178="","",貼り付け用!BB178)</f>
        <v/>
      </c>
      <c r="BC178" s="136" t="str">
        <f>IF(貼り付け用!BC178="","",貼り付け用!BC178)</f>
        <v>実施済</v>
      </c>
      <c r="BD178" s="136" t="str">
        <f>IF(貼り付け用!BD178="","",貼り付け用!BD178)</f>
        <v>実施済</v>
      </c>
      <c r="BE178" s="183">
        <f>SUMIFS(耐用年数表!$C:$C,耐用年数表!$A:$A,集計用!AL178,耐用年数表!$B:$B,集計用!AM178)</f>
        <v>38</v>
      </c>
    </row>
    <row r="179" spans="4:57" ht="24" customHeight="1">
      <c r="D179" s="194"/>
      <c r="E179" s="135"/>
      <c r="F179" s="136" t="str">
        <f>IF(貼り付け用!F179="","",貼り付け用!F179)</f>
        <v>壬生町立壬生東小学校</v>
      </c>
      <c r="G179" s="136" t="str">
        <f>IF(貼り付け用!G179="","",貼り付け用!G179)</f>
        <v>建物台帳</v>
      </c>
      <c r="H179" s="215" t="str">
        <f>IF(貼り付け用!H179="","",貼り付け用!H179)</f>
        <v>20006-9</v>
      </c>
      <c r="I179" s="215" t="str">
        <f>IF(貼り付け用!I179="","",貼り付け用!I179)</f>
        <v/>
      </c>
      <c r="J179" s="215" t="str">
        <f>IF(貼り付け用!J179="","",貼り付け用!J179)</f>
        <v>プ－ル付属室</v>
      </c>
      <c r="K179" s="135" t="str">
        <f>IF(貼り付け用!K179="","",貼り付け用!K179)</f>
        <v>ﾌﾟｰﾙﾌｿﾞｸｺ</v>
      </c>
      <c r="L179" s="144">
        <f>IF(貼り付け用!L179="","",貼り付け用!L179)</f>
        <v>4</v>
      </c>
      <c r="M179" s="192">
        <f>IFERROR(VLOOKUP(L179,コード表!$B:$G,2,FALSE),"")</f>
        <v>3210218</v>
      </c>
      <c r="N179" s="192" t="str">
        <f>IFERROR(VLOOKUP(L179,コード表!$B:$G,3,FALSE),"")</f>
        <v>下都賀郡壬生町</v>
      </c>
      <c r="O179" s="192" t="str">
        <f>IFERROR(VLOOKUP(L179,コード表!$B:$G,4,FALSE),"")</f>
        <v>ｼﾓﾂｶﾞｸﾞﾝﾐﾌﾞﾏﾁ</v>
      </c>
      <c r="P179" s="192" t="str">
        <f>IFERROR(VLOOKUP(L179,コード表!$B:$G,5,FALSE),"")</f>
        <v>落合</v>
      </c>
      <c r="Q179" s="182" t="str">
        <f>IFERROR(VLOOKUP(L179,コード表!$B:$G,6,FALSE),"")</f>
        <v>ｵﾁｱｲ</v>
      </c>
      <c r="R179" s="135" t="str">
        <f>IF(貼り付け用!R179="","",貼り付け用!R179)</f>
        <v>三丁目5-3</v>
      </c>
      <c r="S179" s="135" t="str">
        <f>IF(貼り付け用!S179="","",貼り付け用!S179)</f>
        <v/>
      </c>
      <c r="T179" s="135">
        <f>IF(貼り付け用!T179="","",貼り付け用!T179)</f>
        <v>15</v>
      </c>
      <c r="U179" s="192" t="str">
        <f>IFERROR(VLOOKUP(T179,コード表!$I:$K,2,FALSE),"")</f>
        <v>教育委員会事務局</v>
      </c>
      <c r="V179" s="192" t="str">
        <f>IFERROR(VLOOKUP(T179,コード表!$I:$K,3,FALSE),"")</f>
        <v>学校教育課</v>
      </c>
      <c r="W179" s="135">
        <f>IF(貼り付け用!W179="","",貼り付け用!W179)</f>
        <v>100</v>
      </c>
      <c r="X179" s="182" t="str">
        <f>IFERROR(VLOOKUP(AU179,目的別資産分類変換表!$B$3:$C$16,2,FALSE),"")</f>
        <v>教育</v>
      </c>
      <c r="Y179" s="136" t="str">
        <f>IF(貼り付け用!Y179="","",貼り付け用!Y179)</f>
        <v xml:space="preserve">行政財産 </v>
      </c>
      <c r="Z179" s="136" t="str">
        <f>IF(貼り付け用!Z179="","",貼り付け用!Z179)</f>
        <v>事業用資産/建物</v>
      </c>
      <c r="AA179" s="136" t="str">
        <f>IF(貼り付け用!AA179="","",貼り付け用!AA179)</f>
        <v>自己資産（リース資産外)</v>
      </c>
      <c r="AB179" s="136" t="str">
        <f>IF(貼り付け用!AB179="","",貼り付け用!AB179)</f>
        <v>売却不可</v>
      </c>
      <c r="AC179" s="135" t="str">
        <f>IF(貼り付け用!AC179="","",貼り付け用!AC179)</f>
        <v/>
      </c>
      <c r="AD179" s="137" t="str">
        <f>IF(貼り付け用!AD179="","",貼り付け用!AD179)</f>
        <v/>
      </c>
      <c r="AE179" s="209">
        <f>IF(貼り付け用!AE179="","",貼り付け用!AE179)</f>
        <v>19930831</v>
      </c>
      <c r="AF179" s="209">
        <f>IF(貼り付け用!AF179="","",貼り付け用!AF179)</f>
        <v>19930831</v>
      </c>
      <c r="AG179" s="138" t="str">
        <f>IF(貼り付け用!AG179="","",貼り付け用!AG179)</f>
        <v>判明</v>
      </c>
      <c r="AH179" s="205">
        <f>IF(貼り付け用!AH179="","",貼り付け用!AH179)</f>
        <v>25380000</v>
      </c>
      <c r="AI179" s="139">
        <f>IF(貼り付け用!AI179="","",貼り付け用!AI179)</f>
        <v>108</v>
      </c>
      <c r="AJ179" s="136" t="str">
        <f>IF(貼り付け用!AJ179="","",貼り付け用!AJ179)</f>
        <v>㎡</v>
      </c>
      <c r="AK179" s="140">
        <f>IF(貼り付け用!AK179="","",貼り付け用!AK179)</f>
        <v>1</v>
      </c>
      <c r="AL179" s="136" t="str">
        <f>IF(貼り付け用!AL179="","",貼り付け用!AL179)</f>
        <v>ポンプ室</v>
      </c>
      <c r="AM179" s="136" t="str">
        <f>IF(貼り付け用!AM179="","",貼り付け用!AM179)</f>
        <v>鉄筋コンクリート</v>
      </c>
      <c r="AN179" s="136" t="str">
        <f>IF(貼り付け用!AN179="","",貼り付け用!AN179)</f>
        <v>校舎</v>
      </c>
      <c r="AO179" s="136" t="str">
        <f>IF(貼り付け用!AO179="","",貼り付け用!AO179)</f>
        <v>鉄筋コンクリート造</v>
      </c>
      <c r="AP179" s="221">
        <f>IFERROR(INDEX(別紙７建物に係る構造・用途別単価!$C$5:$G$9,MATCH(貼り付け用!AN179,別紙７建物に係る構造・用途別単価!$B$5:$B$9,0),MATCH(貼り付け用!AO179,別紙７建物に係る構造・用途別単価!$C$4:$G$4,0)),"")</f>
        <v>135000</v>
      </c>
      <c r="AQ179" s="221">
        <f t="shared" si="4"/>
        <v>14580000</v>
      </c>
      <c r="AR179" s="183">
        <f t="shared" si="5"/>
        <v>25380000</v>
      </c>
      <c r="AS179" s="136" t="str">
        <f>IF(貼り付け用!AS179="","",貼り付け用!AS179)</f>
        <v>一般会計等</v>
      </c>
      <c r="AT179" s="136" t="str">
        <f>IF(貼り付け用!AT179="","",貼り付け用!AT179)</f>
        <v>一般会計</v>
      </c>
      <c r="AU179" s="136" t="str">
        <f>IF(貼り付け用!AU179="","",貼り付け用!AU179)</f>
        <v>教育費</v>
      </c>
      <c r="AV179" s="136" t="str">
        <f>IF(貼り付け用!AV179="","",貼り付け用!AV179)</f>
        <v>小学校費</v>
      </c>
      <c r="AW179" s="136" t="str">
        <f>IF(貼り付け用!AW179="","",貼り付け用!AW179)</f>
        <v>学校管理費</v>
      </c>
      <c r="AX179" s="216"/>
      <c r="AY179" s="216"/>
      <c r="AZ179" s="216"/>
      <c r="BA179" s="136" t="str">
        <f>IF(貼り付け用!BA179="","",貼り付け用!BA179)</f>
        <v/>
      </c>
      <c r="BB179" s="136" t="str">
        <f>IF(貼り付け用!BB179="","",貼り付け用!BB179)</f>
        <v/>
      </c>
      <c r="BC179" s="136" t="str">
        <f>IF(貼り付け用!BC179="","",貼り付け用!BC179)</f>
        <v>実施済</v>
      </c>
      <c r="BD179" s="136" t="str">
        <f>IF(貼り付け用!BD179="","",貼り付け用!BD179)</f>
        <v>実施済</v>
      </c>
      <c r="BE179" s="183">
        <f>SUMIFS(耐用年数表!$C:$C,耐用年数表!$A:$A,集計用!AL179,耐用年数表!$B:$B,集計用!AM179)</f>
        <v>38</v>
      </c>
    </row>
    <row r="180" spans="4:57" ht="24" customHeight="1">
      <c r="D180" s="194"/>
      <c r="E180" s="135"/>
      <c r="F180" s="136" t="str">
        <f>IF(貼り付け用!F180="","",貼り付け用!F180)</f>
        <v>壬生町立睦小学校</v>
      </c>
      <c r="G180" s="136" t="str">
        <f>IF(貼り付け用!G180="","",貼り付け用!G180)</f>
        <v>建物台帳</v>
      </c>
      <c r="H180" s="215" t="str">
        <f>IF(貼り付け用!H180="","",貼り付け用!H180)</f>
        <v>20007-1</v>
      </c>
      <c r="I180" s="215" t="str">
        <f>IF(貼り付け用!I180="","",貼り付け用!I180)</f>
        <v/>
      </c>
      <c r="J180" s="215" t="str">
        <f>IF(貼り付け用!J180="","",貼り付け用!J180)</f>
        <v>管理特別教室棟</v>
      </c>
      <c r="K180" s="135" t="str">
        <f>IF(貼り付け用!K180="","",貼り付け用!K180)</f>
        <v>ｶﾝﾘﾄｸﾍﾞﾂｷｮｳｼﾂﾄｳ</v>
      </c>
      <c r="L180" s="144">
        <f>IF(貼り付け用!L180="","",貼り付け用!L180)</f>
        <v>28</v>
      </c>
      <c r="M180" s="192">
        <f>IFERROR(VLOOKUP(L180,コード表!$B:$G,2,FALSE),"")</f>
        <v>3210216</v>
      </c>
      <c r="N180" s="192" t="str">
        <f>IFERROR(VLOOKUP(L180,コード表!$B:$G,3,FALSE),"")</f>
        <v>下都賀郡壬生町</v>
      </c>
      <c r="O180" s="192" t="str">
        <f>IFERROR(VLOOKUP(L180,コード表!$B:$G,4,FALSE),"")</f>
        <v>ｼﾓﾂｶﾞｸﾞﾝﾐﾌﾞﾏﾁ</v>
      </c>
      <c r="P180" s="192" t="str">
        <f>IFERROR(VLOOKUP(L180,コード表!$B:$G,5,FALSE),"")</f>
        <v>壬生丁</v>
      </c>
      <c r="Q180" s="182" t="str">
        <f>IFERROR(VLOOKUP(L180,コード表!$B:$G,6,FALSE),"")</f>
        <v>ﾐﾌﾞﾃｲ</v>
      </c>
      <c r="R180" s="135" t="str">
        <f>IF(貼り付け用!R180="","",貼り付け用!R180)</f>
        <v>六美231-1</v>
      </c>
      <c r="S180" s="135" t="str">
        <f>IF(貼り付け用!S180="","",貼り付け用!S180)</f>
        <v/>
      </c>
      <c r="T180" s="135">
        <f>IF(貼り付け用!T180="","",貼り付け用!T180)</f>
        <v>15</v>
      </c>
      <c r="U180" s="192" t="str">
        <f>IFERROR(VLOOKUP(T180,コード表!$I:$K,2,FALSE),"")</f>
        <v>教育委員会事務局</v>
      </c>
      <c r="V180" s="192" t="str">
        <f>IFERROR(VLOOKUP(T180,コード表!$I:$K,3,FALSE),"")</f>
        <v>学校教育課</v>
      </c>
      <c r="W180" s="135">
        <f>IF(貼り付け用!W180="","",貼り付け用!W180)</f>
        <v>100</v>
      </c>
      <c r="X180" s="182" t="str">
        <f>IFERROR(VLOOKUP(AU180,目的別資産分類変換表!$B$3:$C$16,2,FALSE),"")</f>
        <v>教育</v>
      </c>
      <c r="Y180" s="136" t="str">
        <f>IF(貼り付け用!Y180="","",貼り付け用!Y180)</f>
        <v xml:space="preserve">行政財産 </v>
      </c>
      <c r="Z180" s="136" t="str">
        <f>IF(貼り付け用!Z180="","",貼り付け用!Z180)</f>
        <v>事業用資産/建物</v>
      </c>
      <c r="AA180" s="136" t="str">
        <f>IF(貼り付け用!AA180="","",貼り付け用!AA180)</f>
        <v>自己資産（リース資産外)</v>
      </c>
      <c r="AB180" s="136" t="str">
        <f>IF(貼り付け用!AB180="","",貼り付け用!AB180)</f>
        <v>売却不可</v>
      </c>
      <c r="AC180" s="135" t="str">
        <f>IF(貼り付け用!AC180="","",貼り付け用!AC180)</f>
        <v/>
      </c>
      <c r="AD180" s="137" t="str">
        <f>IF(貼り付け用!AD180="","",貼り付け用!AD180)</f>
        <v/>
      </c>
      <c r="AE180" s="209">
        <f>IF(貼り付け用!AE180="","",貼り付け用!AE180)</f>
        <v>19761231</v>
      </c>
      <c r="AF180" s="209">
        <f>IF(貼り付け用!AF180="","",貼り付け用!AF180)</f>
        <v>19761231</v>
      </c>
      <c r="AG180" s="138" t="str">
        <f>IF(貼り付け用!AG180="","",貼り付け用!AG180)</f>
        <v>不明</v>
      </c>
      <c r="AH180" s="205" t="str">
        <f>IF(貼り付け用!AH180="","",貼り付け用!AH180)</f>
        <v/>
      </c>
      <c r="AI180" s="139">
        <f>IF(貼り付け用!AI180="","",貼り付け用!AI180)</f>
        <v>1037.3499999999999</v>
      </c>
      <c r="AJ180" s="136" t="str">
        <f>IF(貼り付け用!AJ180="","",貼り付け用!AJ180)</f>
        <v>㎡</v>
      </c>
      <c r="AK180" s="140">
        <f>IF(貼り付け用!AK180="","",貼り付け用!AK180)</f>
        <v>2</v>
      </c>
      <c r="AL180" s="136" t="str">
        <f>IF(貼り付け用!AL180="","",貼り付け用!AL180)</f>
        <v>校舎・園舎</v>
      </c>
      <c r="AM180" s="136" t="str">
        <f>IF(貼り付け用!AM180="","",貼り付け用!AM180)</f>
        <v>鉄筋コンクリート</v>
      </c>
      <c r="AN180" s="136" t="str">
        <f>IF(貼り付け用!AN180="","",貼り付け用!AN180)</f>
        <v>校舎</v>
      </c>
      <c r="AO180" s="136" t="str">
        <f>IF(貼り付け用!AO180="","",貼り付け用!AO180)</f>
        <v>鉄筋コンクリート造</v>
      </c>
      <c r="AP180" s="221">
        <f>IFERROR(INDEX(別紙７建物に係る構造・用途別単価!$C$5:$G$9,MATCH(貼り付け用!AN180,別紙７建物に係る構造・用途別単価!$B$5:$B$9,0),MATCH(貼り付け用!AO180,別紙７建物に係る構造・用途別単価!$C$4:$G$4,0)),"")</f>
        <v>135000</v>
      </c>
      <c r="AQ180" s="221">
        <f t="shared" si="4"/>
        <v>140042250</v>
      </c>
      <c r="AR180" s="183">
        <f t="shared" si="5"/>
        <v>140042250</v>
      </c>
      <c r="AS180" s="136" t="str">
        <f>IF(貼り付け用!AS180="","",貼り付け用!AS180)</f>
        <v>一般会計等</v>
      </c>
      <c r="AT180" s="136" t="str">
        <f>IF(貼り付け用!AT180="","",貼り付け用!AT180)</f>
        <v>一般会計</v>
      </c>
      <c r="AU180" s="136" t="str">
        <f>IF(貼り付け用!AU180="","",貼り付け用!AU180)</f>
        <v>教育費</v>
      </c>
      <c r="AV180" s="136" t="str">
        <f>IF(貼り付け用!AV180="","",貼り付け用!AV180)</f>
        <v>小学校費</v>
      </c>
      <c r="AW180" s="136" t="str">
        <f>IF(貼り付け用!AW180="","",貼り付け用!AW180)</f>
        <v>学校管理費</v>
      </c>
      <c r="AX180" s="216"/>
      <c r="AY180" s="216"/>
      <c r="AZ180" s="216"/>
      <c r="BA180" s="136" t="str">
        <f>IF(貼り付け用!BA180="","",貼り付け用!BA180)</f>
        <v/>
      </c>
      <c r="BB180" s="136" t="str">
        <f>IF(貼り付け用!BB180="","",貼り付け用!BB180)</f>
        <v/>
      </c>
      <c r="BC180" s="136" t="str">
        <f>IF(貼り付け用!BC180="","",貼り付け用!BC180)</f>
        <v>実施済</v>
      </c>
      <c r="BD180" s="136" t="str">
        <f>IF(貼り付け用!BD180="","",貼り付け用!BD180)</f>
        <v>実施済</v>
      </c>
      <c r="BE180" s="183">
        <f>SUMIFS(耐用年数表!$C:$C,耐用年数表!$A:$A,集計用!AL180,耐用年数表!$B:$B,集計用!AM180)</f>
        <v>47</v>
      </c>
    </row>
    <row r="181" spans="4:57" ht="24" customHeight="1">
      <c r="D181" s="194"/>
      <c r="E181" s="135"/>
      <c r="F181" s="136" t="str">
        <f>IF(貼り付け用!F181="","",貼り付け用!F181)</f>
        <v>壬生町立睦小学校</v>
      </c>
      <c r="G181" s="136" t="str">
        <f>IF(貼り付け用!G181="","",貼り付け用!G181)</f>
        <v>建物台帳</v>
      </c>
      <c r="H181" s="215" t="str">
        <f>IF(貼り付け用!H181="","",貼り付け用!H181)</f>
        <v>20007-2</v>
      </c>
      <c r="I181" s="215" t="str">
        <f>IF(貼り付け用!I181="","",貼り付け用!I181)</f>
        <v/>
      </c>
      <c r="J181" s="215" t="str">
        <f>IF(貼り付け用!J181="","",貼り付け用!J181)</f>
        <v>教室棟1</v>
      </c>
      <c r="K181" s="135" t="str">
        <f>IF(貼り付け用!K181="","",貼り付け用!K181)</f>
        <v>ｷｮｳｼﾂﾄｳ1</v>
      </c>
      <c r="L181" s="144">
        <f>IF(貼り付け用!L181="","",貼り付け用!L181)</f>
        <v>28</v>
      </c>
      <c r="M181" s="192">
        <f>IFERROR(VLOOKUP(L181,コード表!$B:$G,2,FALSE),"")</f>
        <v>3210216</v>
      </c>
      <c r="N181" s="192" t="str">
        <f>IFERROR(VLOOKUP(L181,コード表!$B:$G,3,FALSE),"")</f>
        <v>下都賀郡壬生町</v>
      </c>
      <c r="O181" s="192" t="str">
        <f>IFERROR(VLOOKUP(L181,コード表!$B:$G,4,FALSE),"")</f>
        <v>ｼﾓﾂｶﾞｸﾞﾝﾐﾌﾞﾏﾁ</v>
      </c>
      <c r="P181" s="192" t="str">
        <f>IFERROR(VLOOKUP(L181,コード表!$B:$G,5,FALSE),"")</f>
        <v>壬生丁</v>
      </c>
      <c r="Q181" s="182" t="str">
        <f>IFERROR(VLOOKUP(L181,コード表!$B:$G,6,FALSE),"")</f>
        <v>ﾐﾌﾞﾃｲ</v>
      </c>
      <c r="R181" s="135" t="str">
        <f>IF(貼り付け用!R181="","",貼り付け用!R181)</f>
        <v>六美231-1</v>
      </c>
      <c r="S181" s="135" t="str">
        <f>IF(貼り付け用!S181="","",貼り付け用!S181)</f>
        <v/>
      </c>
      <c r="T181" s="135">
        <f>IF(貼り付け用!T181="","",貼り付け用!T181)</f>
        <v>15</v>
      </c>
      <c r="U181" s="192" t="str">
        <f>IFERROR(VLOOKUP(T181,コード表!$I:$K,2,FALSE),"")</f>
        <v>教育委員会事務局</v>
      </c>
      <c r="V181" s="192" t="str">
        <f>IFERROR(VLOOKUP(T181,コード表!$I:$K,3,FALSE),"")</f>
        <v>学校教育課</v>
      </c>
      <c r="W181" s="135">
        <f>IF(貼り付け用!W181="","",貼り付け用!W181)</f>
        <v>100</v>
      </c>
      <c r="X181" s="182" t="str">
        <f>IFERROR(VLOOKUP(AU181,目的別資産分類変換表!$B$3:$C$16,2,FALSE),"")</f>
        <v>教育</v>
      </c>
      <c r="Y181" s="136" t="str">
        <f>IF(貼り付け用!Y181="","",貼り付け用!Y181)</f>
        <v xml:space="preserve">行政財産 </v>
      </c>
      <c r="Z181" s="136" t="str">
        <f>IF(貼り付け用!Z181="","",貼り付け用!Z181)</f>
        <v>事業用資産/建物</v>
      </c>
      <c r="AA181" s="136" t="str">
        <f>IF(貼り付け用!AA181="","",貼り付け用!AA181)</f>
        <v>自己資産（リース資産外)</v>
      </c>
      <c r="AB181" s="136" t="str">
        <f>IF(貼り付け用!AB181="","",貼り付け用!AB181)</f>
        <v>売却不可</v>
      </c>
      <c r="AC181" s="135" t="str">
        <f>IF(貼り付け用!AC181="","",貼り付け用!AC181)</f>
        <v/>
      </c>
      <c r="AD181" s="137" t="str">
        <f>IF(貼り付け用!AD181="","",貼り付け用!AD181)</f>
        <v/>
      </c>
      <c r="AE181" s="209">
        <f>IF(貼り付け用!AE181="","",貼り付け用!AE181)</f>
        <v>19761231</v>
      </c>
      <c r="AF181" s="209">
        <f>IF(貼り付け用!AF181="","",貼り付け用!AF181)</f>
        <v>19761231</v>
      </c>
      <c r="AG181" s="138" t="str">
        <f>IF(貼り付け用!AG181="","",貼り付け用!AG181)</f>
        <v>不明</v>
      </c>
      <c r="AH181" s="205" t="str">
        <f>IF(貼り付け用!AH181="","",貼り付け用!AH181)</f>
        <v/>
      </c>
      <c r="AI181" s="139">
        <f>IF(貼り付け用!AI181="","",貼り付け用!AI181)</f>
        <v>2060</v>
      </c>
      <c r="AJ181" s="136" t="str">
        <f>IF(貼り付け用!AJ181="","",貼り付け用!AJ181)</f>
        <v>㎡</v>
      </c>
      <c r="AK181" s="140">
        <f>IF(貼り付け用!AK181="","",貼り付け用!AK181)</f>
        <v>3</v>
      </c>
      <c r="AL181" s="136" t="str">
        <f>IF(貼り付け用!AL181="","",貼り付け用!AL181)</f>
        <v>校舎・園舎</v>
      </c>
      <c r="AM181" s="136" t="str">
        <f>IF(貼り付け用!AM181="","",貼り付け用!AM181)</f>
        <v>鉄筋コンクリート</v>
      </c>
      <c r="AN181" s="136" t="str">
        <f>IF(貼り付け用!AN181="","",貼り付け用!AN181)</f>
        <v>校舎</v>
      </c>
      <c r="AO181" s="136" t="str">
        <f>IF(貼り付け用!AO181="","",貼り付け用!AO181)</f>
        <v>鉄筋コンクリート造</v>
      </c>
      <c r="AP181" s="221">
        <f>IFERROR(INDEX(別紙７建物に係る構造・用途別単価!$C$5:$G$9,MATCH(貼り付け用!AN181,別紙７建物に係る構造・用途別単価!$B$5:$B$9,0),MATCH(貼り付け用!AO181,別紙７建物に係る構造・用途別単価!$C$4:$G$4,0)),"")</f>
        <v>135000</v>
      </c>
      <c r="AQ181" s="221">
        <f t="shared" si="4"/>
        <v>278100000</v>
      </c>
      <c r="AR181" s="183">
        <f t="shared" si="5"/>
        <v>278100000</v>
      </c>
      <c r="AS181" s="136" t="str">
        <f>IF(貼り付け用!AS181="","",貼り付け用!AS181)</f>
        <v>一般会計等</v>
      </c>
      <c r="AT181" s="136" t="str">
        <f>IF(貼り付け用!AT181="","",貼り付け用!AT181)</f>
        <v>一般会計</v>
      </c>
      <c r="AU181" s="136" t="str">
        <f>IF(貼り付け用!AU181="","",貼り付け用!AU181)</f>
        <v>教育費</v>
      </c>
      <c r="AV181" s="136" t="str">
        <f>IF(貼り付け用!AV181="","",貼り付け用!AV181)</f>
        <v>小学校費</v>
      </c>
      <c r="AW181" s="136" t="str">
        <f>IF(貼り付け用!AW181="","",貼り付け用!AW181)</f>
        <v>学校管理費</v>
      </c>
      <c r="AX181" s="216"/>
      <c r="AY181" s="216"/>
      <c r="AZ181" s="216"/>
      <c r="BA181" s="136" t="str">
        <f>IF(貼り付け用!BA181="","",貼り付け用!BA181)</f>
        <v/>
      </c>
      <c r="BB181" s="136" t="str">
        <f>IF(貼り付け用!BB181="","",貼り付け用!BB181)</f>
        <v/>
      </c>
      <c r="BC181" s="136" t="str">
        <f>IF(貼り付け用!BC181="","",貼り付け用!BC181)</f>
        <v>実施済</v>
      </c>
      <c r="BD181" s="136" t="str">
        <f>IF(貼り付け用!BD181="","",貼り付け用!BD181)</f>
        <v>実施済</v>
      </c>
      <c r="BE181" s="183">
        <f>SUMIFS(耐用年数表!$C:$C,耐用年数表!$A:$A,集計用!AL181,耐用年数表!$B:$B,集計用!AM181)</f>
        <v>47</v>
      </c>
    </row>
    <row r="182" spans="4:57" ht="24" customHeight="1">
      <c r="D182" s="194"/>
      <c r="E182" s="135"/>
      <c r="F182" s="136" t="str">
        <f>IF(貼り付け用!F182="","",貼り付け用!F182)</f>
        <v>壬生町立睦小学校</v>
      </c>
      <c r="G182" s="136" t="str">
        <f>IF(貼り付け用!G182="","",貼り付け用!G182)</f>
        <v>建物台帳</v>
      </c>
      <c r="H182" s="215" t="str">
        <f>IF(貼り付け用!H182="","",貼り付け用!H182)</f>
        <v>20007-3</v>
      </c>
      <c r="I182" s="215" t="str">
        <f>IF(貼り付け用!I182="","",貼り付け用!I182)</f>
        <v/>
      </c>
      <c r="J182" s="215" t="str">
        <f>IF(貼り付け用!J182="","",貼り付け用!J182)</f>
        <v>教室棟2</v>
      </c>
      <c r="K182" s="135" t="str">
        <f>IF(貼り付け用!K182="","",貼り付け用!K182)</f>
        <v>ｷｮｳｼﾂﾄｳ2</v>
      </c>
      <c r="L182" s="144">
        <f>IF(貼り付け用!L182="","",貼り付け用!L182)</f>
        <v>28</v>
      </c>
      <c r="M182" s="192">
        <f>IFERROR(VLOOKUP(L182,コード表!$B:$G,2,FALSE),"")</f>
        <v>3210216</v>
      </c>
      <c r="N182" s="192" t="str">
        <f>IFERROR(VLOOKUP(L182,コード表!$B:$G,3,FALSE),"")</f>
        <v>下都賀郡壬生町</v>
      </c>
      <c r="O182" s="192" t="str">
        <f>IFERROR(VLOOKUP(L182,コード表!$B:$G,4,FALSE),"")</f>
        <v>ｼﾓﾂｶﾞｸﾞﾝﾐﾌﾞﾏﾁ</v>
      </c>
      <c r="P182" s="192" t="str">
        <f>IFERROR(VLOOKUP(L182,コード表!$B:$G,5,FALSE),"")</f>
        <v>壬生丁</v>
      </c>
      <c r="Q182" s="182" t="str">
        <f>IFERROR(VLOOKUP(L182,コード表!$B:$G,6,FALSE),"")</f>
        <v>ﾐﾌﾞﾃｲ</v>
      </c>
      <c r="R182" s="135" t="str">
        <f>IF(貼り付け用!R182="","",貼り付け用!R182)</f>
        <v>六美231-1</v>
      </c>
      <c r="S182" s="135" t="str">
        <f>IF(貼り付け用!S182="","",貼り付け用!S182)</f>
        <v/>
      </c>
      <c r="T182" s="135">
        <f>IF(貼り付け用!T182="","",貼り付け用!T182)</f>
        <v>15</v>
      </c>
      <c r="U182" s="192" t="str">
        <f>IFERROR(VLOOKUP(T182,コード表!$I:$K,2,FALSE),"")</f>
        <v>教育委員会事務局</v>
      </c>
      <c r="V182" s="192" t="str">
        <f>IFERROR(VLOOKUP(T182,コード表!$I:$K,3,FALSE),"")</f>
        <v>学校教育課</v>
      </c>
      <c r="W182" s="135">
        <f>IF(貼り付け用!W182="","",貼り付け用!W182)</f>
        <v>100</v>
      </c>
      <c r="X182" s="182" t="str">
        <f>IFERROR(VLOOKUP(AU182,目的別資産分類変換表!$B$3:$C$16,2,FALSE),"")</f>
        <v>教育</v>
      </c>
      <c r="Y182" s="136" t="str">
        <f>IF(貼り付け用!Y182="","",貼り付け用!Y182)</f>
        <v xml:space="preserve">行政財産 </v>
      </c>
      <c r="Z182" s="136" t="str">
        <f>IF(貼り付け用!Z182="","",貼り付け用!Z182)</f>
        <v>事業用資産/建物</v>
      </c>
      <c r="AA182" s="136" t="str">
        <f>IF(貼り付け用!AA182="","",貼り付け用!AA182)</f>
        <v>自己資産（リース資産外)</v>
      </c>
      <c r="AB182" s="136" t="str">
        <f>IF(貼り付け用!AB182="","",貼り付け用!AB182)</f>
        <v>売却不可</v>
      </c>
      <c r="AC182" s="135" t="str">
        <f>IF(貼り付け用!AC182="","",貼り付け用!AC182)</f>
        <v/>
      </c>
      <c r="AD182" s="137" t="str">
        <f>IF(貼り付け用!AD182="","",貼り付け用!AD182)</f>
        <v/>
      </c>
      <c r="AE182" s="209">
        <f>IF(貼り付け用!AE182="","",貼り付け用!AE182)</f>
        <v>19800228</v>
      </c>
      <c r="AF182" s="209">
        <f>IF(貼り付け用!AF182="","",貼り付け用!AF182)</f>
        <v>19800228</v>
      </c>
      <c r="AG182" s="138" t="str">
        <f>IF(貼り付け用!AG182="","",貼り付け用!AG182)</f>
        <v>不明</v>
      </c>
      <c r="AH182" s="205" t="str">
        <f>IF(貼り付け用!AH182="","",貼り付け用!AH182)</f>
        <v/>
      </c>
      <c r="AI182" s="139">
        <f>IF(貼り付け用!AI182="","",貼り付け用!AI182)</f>
        <v>623.21</v>
      </c>
      <c r="AJ182" s="136" t="str">
        <f>IF(貼り付け用!AJ182="","",貼り付け用!AJ182)</f>
        <v>㎡</v>
      </c>
      <c r="AK182" s="140">
        <f>IF(貼り付け用!AK182="","",貼り付け用!AK182)</f>
        <v>3</v>
      </c>
      <c r="AL182" s="136" t="str">
        <f>IF(貼り付け用!AL182="","",貼り付け用!AL182)</f>
        <v>校舎・園舎</v>
      </c>
      <c r="AM182" s="136" t="str">
        <f>IF(貼り付け用!AM182="","",貼り付け用!AM182)</f>
        <v>鉄筋コンクリート</v>
      </c>
      <c r="AN182" s="136" t="str">
        <f>IF(貼り付け用!AN182="","",貼り付け用!AN182)</f>
        <v>校舎</v>
      </c>
      <c r="AO182" s="136" t="str">
        <f>IF(貼り付け用!AO182="","",貼り付け用!AO182)</f>
        <v>鉄筋コンクリート造</v>
      </c>
      <c r="AP182" s="221">
        <f>IFERROR(INDEX(別紙７建物に係る構造・用途別単価!$C$5:$G$9,MATCH(貼り付け用!AN182,別紙７建物に係る構造・用途別単価!$B$5:$B$9,0),MATCH(貼り付け用!AO182,別紙７建物に係る構造・用途別単価!$C$4:$G$4,0)),"")</f>
        <v>135000</v>
      </c>
      <c r="AQ182" s="221">
        <f t="shared" si="4"/>
        <v>84133350</v>
      </c>
      <c r="AR182" s="183">
        <f t="shared" si="5"/>
        <v>84133350</v>
      </c>
      <c r="AS182" s="136" t="str">
        <f>IF(貼り付け用!AS182="","",貼り付け用!AS182)</f>
        <v>一般会計等</v>
      </c>
      <c r="AT182" s="136" t="str">
        <f>IF(貼り付け用!AT182="","",貼り付け用!AT182)</f>
        <v>一般会計</v>
      </c>
      <c r="AU182" s="136" t="str">
        <f>IF(貼り付け用!AU182="","",貼り付け用!AU182)</f>
        <v>教育費</v>
      </c>
      <c r="AV182" s="136" t="str">
        <f>IF(貼り付け用!AV182="","",貼り付け用!AV182)</f>
        <v>小学校費</v>
      </c>
      <c r="AW182" s="136" t="str">
        <f>IF(貼り付け用!AW182="","",貼り付け用!AW182)</f>
        <v>学校管理費</v>
      </c>
      <c r="AX182" s="216"/>
      <c r="AY182" s="216"/>
      <c r="AZ182" s="216"/>
      <c r="BA182" s="136" t="str">
        <f>IF(貼り付け用!BA182="","",貼り付け用!BA182)</f>
        <v/>
      </c>
      <c r="BB182" s="136" t="str">
        <f>IF(貼り付け用!BB182="","",貼り付け用!BB182)</f>
        <v/>
      </c>
      <c r="BC182" s="136" t="str">
        <f>IF(貼り付け用!BC182="","",貼り付け用!BC182)</f>
        <v>実施済</v>
      </c>
      <c r="BD182" s="136" t="str">
        <f>IF(貼り付け用!BD182="","",貼り付け用!BD182)</f>
        <v>実施済</v>
      </c>
      <c r="BE182" s="183">
        <f>SUMIFS(耐用年数表!$C:$C,耐用年数表!$A:$A,集計用!AL182,耐用年数表!$B:$B,集計用!AM182)</f>
        <v>47</v>
      </c>
    </row>
    <row r="183" spans="4:57" ht="24" customHeight="1">
      <c r="D183" s="194"/>
      <c r="E183" s="135"/>
      <c r="F183" s="136" t="str">
        <f>IF(貼り付け用!F183="","",貼り付け用!F183)</f>
        <v>壬生町立睦小学校</v>
      </c>
      <c r="G183" s="136" t="str">
        <f>IF(貼り付け用!G183="","",貼り付け用!G183)</f>
        <v>建物台帳</v>
      </c>
      <c r="H183" s="215" t="str">
        <f>IF(貼り付け用!H183="","",貼り付け用!H183)</f>
        <v>20007-4</v>
      </c>
      <c r="I183" s="215" t="str">
        <f>IF(貼り付け用!I183="","",貼り付け用!I183)</f>
        <v/>
      </c>
      <c r="J183" s="215" t="str">
        <f>IF(貼り付け用!J183="","",貼り付け用!J183)</f>
        <v>更衣室棟</v>
      </c>
      <c r="K183" s="135" t="str">
        <f>IF(貼り付け用!K183="","",貼り付け用!K183)</f>
        <v>ｺｳｲｼﾂﾄｳ</v>
      </c>
      <c r="L183" s="144">
        <f>IF(貼り付け用!L183="","",貼り付け用!L183)</f>
        <v>28</v>
      </c>
      <c r="M183" s="192">
        <f>IFERROR(VLOOKUP(L183,コード表!$B:$G,2,FALSE),"")</f>
        <v>3210216</v>
      </c>
      <c r="N183" s="192" t="str">
        <f>IFERROR(VLOOKUP(L183,コード表!$B:$G,3,FALSE),"")</f>
        <v>下都賀郡壬生町</v>
      </c>
      <c r="O183" s="192" t="str">
        <f>IFERROR(VLOOKUP(L183,コード表!$B:$G,4,FALSE),"")</f>
        <v>ｼﾓﾂｶﾞｸﾞﾝﾐﾌﾞﾏﾁ</v>
      </c>
      <c r="P183" s="192" t="str">
        <f>IFERROR(VLOOKUP(L183,コード表!$B:$G,5,FALSE),"")</f>
        <v>壬生丁</v>
      </c>
      <c r="Q183" s="182" t="str">
        <f>IFERROR(VLOOKUP(L183,コード表!$B:$G,6,FALSE),"")</f>
        <v>ﾐﾌﾞﾃｲ</v>
      </c>
      <c r="R183" s="135" t="str">
        <f>IF(貼り付け用!R183="","",貼り付け用!R183)</f>
        <v>六美231-1</v>
      </c>
      <c r="S183" s="135" t="str">
        <f>IF(貼り付け用!S183="","",貼り付け用!S183)</f>
        <v/>
      </c>
      <c r="T183" s="135">
        <f>IF(貼り付け用!T183="","",貼り付け用!T183)</f>
        <v>15</v>
      </c>
      <c r="U183" s="192" t="str">
        <f>IFERROR(VLOOKUP(T183,コード表!$I:$K,2,FALSE),"")</f>
        <v>教育委員会事務局</v>
      </c>
      <c r="V183" s="192" t="str">
        <f>IFERROR(VLOOKUP(T183,コード表!$I:$K,3,FALSE),"")</f>
        <v>学校教育課</v>
      </c>
      <c r="W183" s="135">
        <f>IF(貼り付け用!W183="","",貼り付け用!W183)</f>
        <v>100</v>
      </c>
      <c r="X183" s="182" t="str">
        <f>IFERROR(VLOOKUP(AU183,目的別資産分類変換表!$B$3:$C$16,2,FALSE),"")</f>
        <v>教育</v>
      </c>
      <c r="Y183" s="136" t="str">
        <f>IF(貼り付け用!Y183="","",貼り付け用!Y183)</f>
        <v xml:space="preserve">行政財産 </v>
      </c>
      <c r="Z183" s="136" t="str">
        <f>IF(貼り付け用!Z183="","",貼り付け用!Z183)</f>
        <v>事業用資産/建物</v>
      </c>
      <c r="AA183" s="136" t="str">
        <f>IF(貼り付け用!AA183="","",貼り付け用!AA183)</f>
        <v>自己資産（リース資産外)</v>
      </c>
      <c r="AB183" s="136" t="str">
        <f>IF(貼り付け用!AB183="","",貼り付け用!AB183)</f>
        <v>売却不可</v>
      </c>
      <c r="AC183" s="135" t="str">
        <f>IF(貼り付け用!AC183="","",貼り付け用!AC183)</f>
        <v/>
      </c>
      <c r="AD183" s="137" t="str">
        <f>IF(貼り付け用!AD183="","",貼り付け用!AD183)</f>
        <v/>
      </c>
      <c r="AE183" s="209">
        <f>IF(貼り付け用!AE183="","",貼り付け用!AE183)</f>
        <v>19951231</v>
      </c>
      <c r="AF183" s="209">
        <f>IF(貼り付け用!AF183="","",貼り付け用!AF183)</f>
        <v>19951231</v>
      </c>
      <c r="AG183" s="138" t="str">
        <f>IF(貼り付け用!AG183="","",貼り付け用!AG183)</f>
        <v>判明</v>
      </c>
      <c r="AH183" s="205">
        <f>IF(貼り付け用!AH183="","",貼り付け用!AH183)</f>
        <v>5225000</v>
      </c>
      <c r="AI183" s="139">
        <f>IF(貼り付け用!AI183="","",貼り付け用!AI183)</f>
        <v>53.38</v>
      </c>
      <c r="AJ183" s="136" t="str">
        <f>IF(貼り付け用!AJ183="","",貼り付け用!AJ183)</f>
        <v>㎡</v>
      </c>
      <c r="AK183" s="140">
        <f>IF(貼り付け用!AK183="","",貼り付け用!AK183)</f>
        <v>1</v>
      </c>
      <c r="AL183" s="136" t="str">
        <f>IF(貼り付け用!AL183="","",貼り付け用!AL183)</f>
        <v>校舎・園舎</v>
      </c>
      <c r="AM183" s="136" t="str">
        <f>IF(貼り付け用!AM183="","",貼り付け用!AM183)</f>
        <v>鉄筋コンクリート</v>
      </c>
      <c r="AN183" s="136" t="str">
        <f>IF(貼り付け用!AN183="","",貼り付け用!AN183)</f>
        <v>校舎</v>
      </c>
      <c r="AO183" s="136" t="str">
        <f>IF(貼り付け用!AO183="","",貼り付け用!AO183)</f>
        <v>鉄筋コンクリート造</v>
      </c>
      <c r="AP183" s="221">
        <f>IFERROR(INDEX(別紙７建物に係る構造・用途別単価!$C$5:$G$9,MATCH(貼り付け用!AN183,別紙７建物に係る構造・用途別単価!$B$5:$B$9,0),MATCH(貼り付け用!AO183,別紙７建物に係る構造・用途別単価!$C$4:$G$4,0)),"")</f>
        <v>135000</v>
      </c>
      <c r="AQ183" s="221">
        <f t="shared" si="4"/>
        <v>7206300</v>
      </c>
      <c r="AR183" s="183">
        <f t="shared" si="5"/>
        <v>5225000</v>
      </c>
      <c r="AS183" s="136" t="str">
        <f>IF(貼り付け用!AS183="","",貼り付け用!AS183)</f>
        <v>一般会計等</v>
      </c>
      <c r="AT183" s="136" t="str">
        <f>IF(貼り付け用!AT183="","",貼り付け用!AT183)</f>
        <v>一般会計</v>
      </c>
      <c r="AU183" s="136" t="str">
        <f>IF(貼り付け用!AU183="","",貼り付け用!AU183)</f>
        <v>教育費</v>
      </c>
      <c r="AV183" s="136" t="str">
        <f>IF(貼り付け用!AV183="","",貼り付け用!AV183)</f>
        <v>小学校費</v>
      </c>
      <c r="AW183" s="136" t="str">
        <f>IF(貼り付け用!AW183="","",貼り付け用!AW183)</f>
        <v>学校管理費</v>
      </c>
      <c r="AX183" s="216"/>
      <c r="AY183" s="216"/>
      <c r="AZ183" s="216"/>
      <c r="BA183" s="136" t="str">
        <f>IF(貼り付け用!BA183="","",貼り付け用!BA183)</f>
        <v/>
      </c>
      <c r="BB183" s="136" t="str">
        <f>IF(貼り付け用!BB183="","",貼り付け用!BB183)</f>
        <v/>
      </c>
      <c r="BC183" s="136" t="str">
        <f>IF(貼り付け用!BC183="","",貼り付け用!BC183)</f>
        <v>実施済</v>
      </c>
      <c r="BD183" s="136" t="str">
        <f>IF(貼り付け用!BD183="","",貼り付け用!BD183)</f>
        <v>実施済</v>
      </c>
      <c r="BE183" s="183">
        <f>SUMIFS(耐用年数表!$C:$C,耐用年数表!$A:$A,集計用!AL183,耐用年数表!$B:$B,集計用!AM183)</f>
        <v>47</v>
      </c>
    </row>
    <row r="184" spans="4:57" ht="24" customHeight="1">
      <c r="D184" s="194"/>
      <c r="E184" s="135"/>
      <c r="F184" s="136" t="str">
        <f>IF(貼り付け用!F184="","",貼り付け用!F184)</f>
        <v>壬生町立睦小学校</v>
      </c>
      <c r="G184" s="136" t="str">
        <f>IF(貼り付け用!G184="","",貼り付け用!G184)</f>
        <v>建物台帳</v>
      </c>
      <c r="H184" s="215" t="str">
        <f>IF(貼り付け用!H184="","",貼り付け用!H184)</f>
        <v>20007-5</v>
      </c>
      <c r="I184" s="215" t="str">
        <f>IF(貼り付け用!I184="","",貼り付け用!I184)</f>
        <v/>
      </c>
      <c r="J184" s="215" t="str">
        <f>IF(貼り付け用!J184="","",貼り付け用!J184)</f>
        <v>給食室（1）</v>
      </c>
      <c r="K184" s="135" t="str">
        <f>IF(貼り付け用!K184="","",貼り付け用!K184)</f>
        <v>ｷｭｳｼｮｸｼﾂ(1)</v>
      </c>
      <c r="L184" s="144">
        <f>IF(貼り付け用!L184="","",貼り付け用!L184)</f>
        <v>28</v>
      </c>
      <c r="M184" s="192">
        <f>IFERROR(VLOOKUP(L184,コード表!$B:$G,2,FALSE),"")</f>
        <v>3210216</v>
      </c>
      <c r="N184" s="192" t="str">
        <f>IFERROR(VLOOKUP(L184,コード表!$B:$G,3,FALSE),"")</f>
        <v>下都賀郡壬生町</v>
      </c>
      <c r="O184" s="192" t="str">
        <f>IFERROR(VLOOKUP(L184,コード表!$B:$G,4,FALSE),"")</f>
        <v>ｼﾓﾂｶﾞｸﾞﾝﾐﾌﾞﾏﾁ</v>
      </c>
      <c r="P184" s="192" t="str">
        <f>IFERROR(VLOOKUP(L184,コード表!$B:$G,5,FALSE),"")</f>
        <v>壬生丁</v>
      </c>
      <c r="Q184" s="182" t="str">
        <f>IFERROR(VLOOKUP(L184,コード表!$B:$G,6,FALSE),"")</f>
        <v>ﾐﾌﾞﾃｲ</v>
      </c>
      <c r="R184" s="135" t="str">
        <f>IF(貼り付け用!R184="","",貼り付け用!R184)</f>
        <v>六美231-1</v>
      </c>
      <c r="S184" s="135" t="str">
        <f>IF(貼り付け用!S184="","",貼り付け用!S184)</f>
        <v/>
      </c>
      <c r="T184" s="135">
        <f>IF(貼り付け用!T184="","",貼り付け用!T184)</f>
        <v>15</v>
      </c>
      <c r="U184" s="192" t="str">
        <f>IFERROR(VLOOKUP(T184,コード表!$I:$K,2,FALSE),"")</f>
        <v>教育委員会事務局</v>
      </c>
      <c r="V184" s="192" t="str">
        <f>IFERROR(VLOOKUP(T184,コード表!$I:$K,3,FALSE),"")</f>
        <v>学校教育課</v>
      </c>
      <c r="W184" s="135">
        <f>IF(貼り付け用!W184="","",貼り付け用!W184)</f>
        <v>100</v>
      </c>
      <c r="X184" s="182" t="str">
        <f>IFERROR(VLOOKUP(AU184,目的別資産分類変換表!$B$3:$C$16,2,FALSE),"")</f>
        <v>教育</v>
      </c>
      <c r="Y184" s="136" t="str">
        <f>IF(貼り付け用!Y184="","",貼り付け用!Y184)</f>
        <v xml:space="preserve">行政財産 </v>
      </c>
      <c r="Z184" s="136" t="str">
        <f>IF(貼り付け用!Z184="","",貼り付け用!Z184)</f>
        <v>事業用資産/建物</v>
      </c>
      <c r="AA184" s="136" t="str">
        <f>IF(貼り付け用!AA184="","",貼り付け用!AA184)</f>
        <v>自己資産（リース資産外)</v>
      </c>
      <c r="AB184" s="136" t="str">
        <f>IF(貼り付け用!AB184="","",貼り付け用!AB184)</f>
        <v>売却不可</v>
      </c>
      <c r="AC184" s="135" t="str">
        <f>IF(貼り付け用!AC184="","",貼り付け用!AC184)</f>
        <v/>
      </c>
      <c r="AD184" s="137" t="str">
        <f>IF(貼り付け用!AD184="","",貼り付け用!AD184)</f>
        <v/>
      </c>
      <c r="AE184" s="209">
        <f>IF(貼り付け用!AE184="","",貼り付け用!AE184)</f>
        <v>19800331</v>
      </c>
      <c r="AF184" s="209">
        <f>IF(貼り付け用!AF184="","",貼り付け用!AF184)</f>
        <v>19800331</v>
      </c>
      <c r="AG184" s="138" t="str">
        <f>IF(貼り付け用!AG184="","",貼り付け用!AG184)</f>
        <v>不明</v>
      </c>
      <c r="AH184" s="205" t="str">
        <f>IF(貼り付け用!AH184="","",貼り付け用!AH184)</f>
        <v/>
      </c>
      <c r="AI184" s="139">
        <f>IF(貼り付け用!AI184="","",貼り付け用!AI184)</f>
        <v>20.84</v>
      </c>
      <c r="AJ184" s="136" t="str">
        <f>IF(貼り付け用!AJ184="","",貼り付け用!AJ184)</f>
        <v>㎡</v>
      </c>
      <c r="AK184" s="140">
        <f>IF(貼り付け用!AK184="","",貼り付け用!AK184)</f>
        <v>1</v>
      </c>
      <c r="AL184" s="136" t="str">
        <f>IF(貼り付け用!AL184="","",貼り付け用!AL184)</f>
        <v>給食室</v>
      </c>
      <c r="AM184" s="136" t="str">
        <f>IF(貼り付け用!AM184="","",貼り付け用!AM184)</f>
        <v>鉄骨造</v>
      </c>
      <c r="AN184" s="136" t="str">
        <f>IF(貼り付け用!AN184="","",貼り付け用!AN184)</f>
        <v>校舎</v>
      </c>
      <c r="AO184" s="136" t="str">
        <f>IF(貼り付け用!AO184="","",貼り付け用!AO184)</f>
        <v>鉄骨造</v>
      </c>
      <c r="AP184" s="221">
        <f>IFERROR(INDEX(別紙７建物に係る構造・用途別単価!$C$5:$G$9,MATCH(貼り付け用!AN184,別紙７建物に係る構造・用途別単価!$B$5:$B$9,0),MATCH(貼り付け用!AO184,別紙７建物に係る構造・用途別単価!$C$4:$G$4,0)),"")</f>
        <v>80000</v>
      </c>
      <c r="AQ184" s="221">
        <f t="shared" si="4"/>
        <v>1667200</v>
      </c>
      <c r="AR184" s="183">
        <f t="shared" si="5"/>
        <v>1667200</v>
      </c>
      <c r="AS184" s="136" t="str">
        <f>IF(貼り付け用!AS184="","",貼り付け用!AS184)</f>
        <v>一般会計等</v>
      </c>
      <c r="AT184" s="136" t="str">
        <f>IF(貼り付け用!AT184="","",貼り付け用!AT184)</f>
        <v>一般会計</v>
      </c>
      <c r="AU184" s="136" t="str">
        <f>IF(貼り付け用!AU184="","",貼り付け用!AU184)</f>
        <v>教育費</v>
      </c>
      <c r="AV184" s="136" t="str">
        <f>IF(貼り付け用!AV184="","",貼り付け用!AV184)</f>
        <v>小学校費</v>
      </c>
      <c r="AW184" s="136" t="str">
        <f>IF(貼り付け用!AW184="","",貼り付け用!AW184)</f>
        <v>学校管理費</v>
      </c>
      <c r="AX184" s="216"/>
      <c r="AY184" s="216"/>
      <c r="AZ184" s="216"/>
      <c r="BA184" s="136" t="str">
        <f>IF(貼り付け用!BA184="","",貼り付け用!BA184)</f>
        <v/>
      </c>
      <c r="BB184" s="136" t="str">
        <f>IF(貼り付け用!BB184="","",貼り付け用!BB184)</f>
        <v/>
      </c>
      <c r="BC184" s="136" t="str">
        <f>IF(貼り付け用!BC184="","",貼り付け用!BC184)</f>
        <v>実施済</v>
      </c>
      <c r="BD184" s="136" t="str">
        <f>IF(貼り付け用!BD184="","",貼り付け用!BD184)</f>
        <v>実施済</v>
      </c>
      <c r="BE184" s="183">
        <f>SUMIFS(耐用年数表!$C:$C,耐用年数表!$A:$A,集計用!AL184,耐用年数表!$B:$B,集計用!AM184)</f>
        <v>31</v>
      </c>
    </row>
    <row r="185" spans="4:57" ht="24" customHeight="1">
      <c r="D185" s="194"/>
      <c r="E185" s="135"/>
      <c r="F185" s="136" t="str">
        <f>IF(貼り付け用!F185="","",貼り付け用!F185)</f>
        <v>壬生町立睦小学校</v>
      </c>
      <c r="G185" s="136" t="str">
        <f>IF(貼り付け用!G185="","",貼り付け用!G185)</f>
        <v>建物台帳</v>
      </c>
      <c r="H185" s="215" t="str">
        <f>IF(貼り付け用!H185="","",貼り付け用!H185)</f>
        <v>20007-6</v>
      </c>
      <c r="I185" s="215" t="str">
        <f>IF(貼り付け用!I185="","",貼り付け用!I185)</f>
        <v/>
      </c>
      <c r="J185" s="215" t="str">
        <f>IF(貼り付け用!J185="","",貼り付け用!J185)</f>
        <v>給食室（2）</v>
      </c>
      <c r="K185" s="135" t="str">
        <f>IF(貼り付け用!K185="","",貼り付け用!K185)</f>
        <v>ｷｭｳｼｮｸｼﾂ(2)</v>
      </c>
      <c r="L185" s="144">
        <f>IF(貼り付け用!L185="","",貼り付け用!L185)</f>
        <v>28</v>
      </c>
      <c r="M185" s="192">
        <f>IFERROR(VLOOKUP(L185,コード表!$B:$G,2,FALSE),"")</f>
        <v>3210216</v>
      </c>
      <c r="N185" s="192" t="str">
        <f>IFERROR(VLOOKUP(L185,コード表!$B:$G,3,FALSE),"")</f>
        <v>下都賀郡壬生町</v>
      </c>
      <c r="O185" s="192" t="str">
        <f>IFERROR(VLOOKUP(L185,コード表!$B:$G,4,FALSE),"")</f>
        <v>ｼﾓﾂｶﾞｸﾞﾝﾐﾌﾞﾏﾁ</v>
      </c>
      <c r="P185" s="192" t="str">
        <f>IFERROR(VLOOKUP(L185,コード表!$B:$G,5,FALSE),"")</f>
        <v>壬生丁</v>
      </c>
      <c r="Q185" s="182" t="str">
        <f>IFERROR(VLOOKUP(L185,コード表!$B:$G,6,FALSE),"")</f>
        <v>ﾐﾌﾞﾃｲ</v>
      </c>
      <c r="R185" s="135" t="str">
        <f>IF(貼り付け用!R185="","",貼り付け用!R185)</f>
        <v>六美231-1</v>
      </c>
      <c r="S185" s="135" t="str">
        <f>IF(貼り付け用!S185="","",貼り付け用!S185)</f>
        <v/>
      </c>
      <c r="T185" s="135">
        <f>IF(貼り付け用!T185="","",貼り付け用!T185)</f>
        <v>15</v>
      </c>
      <c r="U185" s="192" t="str">
        <f>IFERROR(VLOOKUP(T185,コード表!$I:$K,2,FALSE),"")</f>
        <v>教育委員会事務局</v>
      </c>
      <c r="V185" s="192" t="str">
        <f>IFERROR(VLOOKUP(T185,コード表!$I:$K,3,FALSE),"")</f>
        <v>学校教育課</v>
      </c>
      <c r="W185" s="135">
        <f>IF(貼り付け用!W185="","",貼り付け用!W185)</f>
        <v>100</v>
      </c>
      <c r="X185" s="182" t="str">
        <f>IFERROR(VLOOKUP(AU185,目的別資産分類変換表!$B$3:$C$16,2,FALSE),"")</f>
        <v>教育</v>
      </c>
      <c r="Y185" s="136" t="str">
        <f>IF(貼り付け用!Y185="","",貼り付け用!Y185)</f>
        <v xml:space="preserve">行政財産 </v>
      </c>
      <c r="Z185" s="136" t="str">
        <f>IF(貼り付け用!Z185="","",貼り付け用!Z185)</f>
        <v>事業用資産/建物</v>
      </c>
      <c r="AA185" s="136" t="str">
        <f>IF(貼り付け用!AA185="","",貼り付け用!AA185)</f>
        <v>自己資産（リース資産外)</v>
      </c>
      <c r="AB185" s="136" t="str">
        <f>IF(貼り付け用!AB185="","",貼り付け用!AB185)</f>
        <v>売却不可</v>
      </c>
      <c r="AC185" s="135" t="str">
        <f>IF(貼り付け用!AC185="","",貼り付け用!AC185)</f>
        <v/>
      </c>
      <c r="AD185" s="137" t="str">
        <f>IF(貼り付け用!AD185="","",貼り付け用!AD185)</f>
        <v/>
      </c>
      <c r="AE185" s="209">
        <f>IF(貼り付け用!AE185="","",貼り付け用!AE185)</f>
        <v>19770331</v>
      </c>
      <c r="AF185" s="209">
        <f>IF(貼り付け用!AF185="","",貼り付け用!AF185)</f>
        <v>19770331</v>
      </c>
      <c r="AG185" s="138" t="str">
        <f>IF(貼り付け用!AG185="","",貼り付け用!AG185)</f>
        <v>不明</v>
      </c>
      <c r="AH185" s="205" t="str">
        <f>IF(貼り付け用!AH185="","",貼り付け用!AH185)</f>
        <v/>
      </c>
      <c r="AI185" s="139">
        <f>IF(貼り付け用!AI185="","",貼り付け用!AI185)</f>
        <v>147.38999999999999</v>
      </c>
      <c r="AJ185" s="136" t="str">
        <f>IF(貼り付け用!AJ185="","",貼り付け用!AJ185)</f>
        <v>㎡</v>
      </c>
      <c r="AK185" s="140">
        <f>IF(貼り付け用!AK185="","",貼り付け用!AK185)</f>
        <v>1</v>
      </c>
      <c r="AL185" s="136" t="str">
        <f>IF(貼り付け用!AL185="","",貼り付け用!AL185)</f>
        <v>給食室</v>
      </c>
      <c r="AM185" s="136" t="str">
        <f>IF(貼り付け用!AM185="","",貼り付け用!AM185)</f>
        <v>鉄骨造</v>
      </c>
      <c r="AN185" s="136" t="str">
        <f>IF(貼り付け用!AN185="","",貼り付け用!AN185)</f>
        <v>校舎</v>
      </c>
      <c r="AO185" s="136" t="str">
        <f>IF(貼り付け用!AO185="","",貼り付け用!AO185)</f>
        <v>鉄骨造</v>
      </c>
      <c r="AP185" s="221">
        <f>IFERROR(INDEX(別紙７建物に係る構造・用途別単価!$C$5:$G$9,MATCH(貼り付け用!AN185,別紙７建物に係る構造・用途別単価!$B$5:$B$9,0),MATCH(貼り付け用!AO185,別紙７建物に係る構造・用途別単価!$C$4:$G$4,0)),"")</f>
        <v>80000</v>
      </c>
      <c r="AQ185" s="221">
        <f t="shared" si="4"/>
        <v>11791199.999999998</v>
      </c>
      <c r="AR185" s="183">
        <f t="shared" si="5"/>
        <v>11791199.999999998</v>
      </c>
      <c r="AS185" s="136" t="str">
        <f>IF(貼り付け用!AS185="","",貼り付け用!AS185)</f>
        <v>一般会計等</v>
      </c>
      <c r="AT185" s="136" t="str">
        <f>IF(貼り付け用!AT185="","",貼り付け用!AT185)</f>
        <v>一般会計</v>
      </c>
      <c r="AU185" s="136" t="str">
        <f>IF(貼り付け用!AU185="","",貼り付け用!AU185)</f>
        <v>教育費</v>
      </c>
      <c r="AV185" s="136" t="str">
        <f>IF(貼り付け用!AV185="","",貼り付け用!AV185)</f>
        <v>小学校費</v>
      </c>
      <c r="AW185" s="136" t="str">
        <f>IF(貼り付け用!AW185="","",貼り付け用!AW185)</f>
        <v>学校管理費</v>
      </c>
      <c r="AX185" s="216"/>
      <c r="AY185" s="216"/>
      <c r="AZ185" s="216"/>
      <c r="BA185" s="136" t="str">
        <f>IF(貼り付け用!BA185="","",貼り付け用!BA185)</f>
        <v/>
      </c>
      <c r="BB185" s="136" t="str">
        <f>IF(貼り付け用!BB185="","",貼り付け用!BB185)</f>
        <v/>
      </c>
      <c r="BC185" s="136" t="str">
        <f>IF(貼り付け用!BC185="","",貼り付け用!BC185)</f>
        <v>実施済</v>
      </c>
      <c r="BD185" s="136" t="str">
        <f>IF(貼り付け用!BD185="","",貼り付け用!BD185)</f>
        <v>実施済</v>
      </c>
      <c r="BE185" s="183">
        <f>SUMIFS(耐用年数表!$C:$C,耐用年数表!$A:$A,集計用!AL185,耐用年数表!$B:$B,集計用!AM185)</f>
        <v>31</v>
      </c>
    </row>
    <row r="186" spans="4:57" ht="24" customHeight="1">
      <c r="D186" s="194"/>
      <c r="E186" s="135"/>
      <c r="F186" s="136" t="str">
        <f>IF(貼り付け用!F186="","",貼り付け用!F186)</f>
        <v>壬生町立睦小学校</v>
      </c>
      <c r="G186" s="136" t="str">
        <f>IF(貼り付け用!G186="","",貼り付け用!G186)</f>
        <v>建物台帳</v>
      </c>
      <c r="H186" s="215" t="str">
        <f>IF(貼り付け用!H186="","",貼り付け用!H186)</f>
        <v>20007-7</v>
      </c>
      <c r="I186" s="215" t="str">
        <f>IF(貼り付け用!I186="","",貼り付け用!I186)</f>
        <v/>
      </c>
      <c r="J186" s="215" t="str">
        <f>IF(貼り付け用!J186="","",貼り付け用!J186)</f>
        <v>体育館</v>
      </c>
      <c r="K186" s="135" t="str">
        <f>IF(貼り付け用!K186="","",貼り付け用!K186)</f>
        <v>ﾀｲｲｸｶﾝ</v>
      </c>
      <c r="L186" s="144">
        <f>IF(貼り付け用!L186="","",貼り付け用!L186)</f>
        <v>28</v>
      </c>
      <c r="M186" s="192">
        <f>IFERROR(VLOOKUP(L186,コード表!$B:$G,2,FALSE),"")</f>
        <v>3210216</v>
      </c>
      <c r="N186" s="192" t="str">
        <f>IFERROR(VLOOKUP(L186,コード表!$B:$G,3,FALSE),"")</f>
        <v>下都賀郡壬生町</v>
      </c>
      <c r="O186" s="192" t="str">
        <f>IFERROR(VLOOKUP(L186,コード表!$B:$G,4,FALSE),"")</f>
        <v>ｼﾓﾂｶﾞｸﾞﾝﾐﾌﾞﾏﾁ</v>
      </c>
      <c r="P186" s="192" t="str">
        <f>IFERROR(VLOOKUP(L186,コード表!$B:$G,5,FALSE),"")</f>
        <v>壬生丁</v>
      </c>
      <c r="Q186" s="182" t="str">
        <f>IFERROR(VLOOKUP(L186,コード表!$B:$G,6,FALSE),"")</f>
        <v>ﾐﾌﾞﾃｲ</v>
      </c>
      <c r="R186" s="135" t="str">
        <f>IF(貼り付け用!R186="","",貼り付け用!R186)</f>
        <v>六美231-1</v>
      </c>
      <c r="S186" s="135" t="str">
        <f>IF(貼り付け用!S186="","",貼り付け用!S186)</f>
        <v/>
      </c>
      <c r="T186" s="135">
        <f>IF(貼り付け用!T186="","",貼り付け用!T186)</f>
        <v>15</v>
      </c>
      <c r="U186" s="192" t="str">
        <f>IFERROR(VLOOKUP(T186,コード表!$I:$K,2,FALSE),"")</f>
        <v>教育委員会事務局</v>
      </c>
      <c r="V186" s="192" t="str">
        <f>IFERROR(VLOOKUP(T186,コード表!$I:$K,3,FALSE),"")</f>
        <v>学校教育課</v>
      </c>
      <c r="W186" s="135">
        <f>IF(貼り付け用!W186="","",貼り付け用!W186)</f>
        <v>100</v>
      </c>
      <c r="X186" s="182" t="str">
        <f>IFERROR(VLOOKUP(AU186,目的別資産分類変換表!$B$3:$C$16,2,FALSE),"")</f>
        <v>教育</v>
      </c>
      <c r="Y186" s="136" t="str">
        <f>IF(貼り付け用!Y186="","",貼り付け用!Y186)</f>
        <v xml:space="preserve">行政財産 </v>
      </c>
      <c r="Z186" s="136" t="str">
        <f>IF(貼り付け用!Z186="","",貼り付け用!Z186)</f>
        <v>事業用資産/建物</v>
      </c>
      <c r="AA186" s="136" t="str">
        <f>IF(貼り付け用!AA186="","",貼り付け用!AA186)</f>
        <v>自己資産（リース資産外)</v>
      </c>
      <c r="AB186" s="136" t="str">
        <f>IF(貼り付け用!AB186="","",貼り付け用!AB186)</f>
        <v>売却不可</v>
      </c>
      <c r="AC186" s="135" t="str">
        <f>IF(貼り付け用!AC186="","",貼り付け用!AC186)</f>
        <v/>
      </c>
      <c r="AD186" s="137" t="str">
        <f>IF(貼り付け用!AD186="","",貼り付け用!AD186)</f>
        <v/>
      </c>
      <c r="AE186" s="209">
        <f>IF(貼り付け用!AE186="","",貼り付け用!AE186)</f>
        <v>19810228</v>
      </c>
      <c r="AF186" s="209">
        <f>IF(貼り付け用!AF186="","",貼り付け用!AF186)</f>
        <v>19810228</v>
      </c>
      <c r="AG186" s="138" t="str">
        <f>IF(貼り付け用!AG186="","",貼り付け用!AG186)</f>
        <v>不明</v>
      </c>
      <c r="AH186" s="205" t="str">
        <f>IF(貼り付け用!AH186="","",貼り付け用!AH186)</f>
        <v/>
      </c>
      <c r="AI186" s="139">
        <f>IF(貼り付け用!AI186="","",貼り付け用!AI186)</f>
        <v>998</v>
      </c>
      <c r="AJ186" s="136" t="str">
        <f>IF(貼り付け用!AJ186="","",貼り付け用!AJ186)</f>
        <v>㎡</v>
      </c>
      <c r="AK186" s="140">
        <f>IF(貼り付け用!AK186="","",貼り付け用!AK186)</f>
        <v>2</v>
      </c>
      <c r="AL186" s="136" t="str">
        <f>IF(貼り付け用!AL186="","",貼り付け用!AL186)</f>
        <v>体育館</v>
      </c>
      <c r="AM186" s="136" t="str">
        <f>IF(貼り付け用!AM186="","",貼り付け用!AM186)</f>
        <v>鉄骨造</v>
      </c>
      <c r="AN186" s="136" t="str">
        <f>IF(貼り付け用!AN186="","",貼り付け用!AN186)</f>
        <v>校舎</v>
      </c>
      <c r="AO186" s="136" t="str">
        <f>IF(貼り付け用!AO186="","",貼り付け用!AO186)</f>
        <v>鉄骨造</v>
      </c>
      <c r="AP186" s="221">
        <f>IFERROR(INDEX(別紙７建物に係る構造・用途別単価!$C$5:$G$9,MATCH(貼り付け用!AN186,別紙７建物に係る構造・用途別単価!$B$5:$B$9,0),MATCH(貼り付け用!AO186,別紙７建物に係る構造・用途別単価!$C$4:$G$4,0)),"")</f>
        <v>80000</v>
      </c>
      <c r="AQ186" s="221">
        <f t="shared" si="4"/>
        <v>79840000</v>
      </c>
      <c r="AR186" s="183">
        <f t="shared" si="5"/>
        <v>79840000</v>
      </c>
      <c r="AS186" s="136" t="str">
        <f>IF(貼り付け用!AS186="","",貼り付け用!AS186)</f>
        <v>一般会計等</v>
      </c>
      <c r="AT186" s="136" t="str">
        <f>IF(貼り付け用!AT186="","",貼り付け用!AT186)</f>
        <v>一般会計</v>
      </c>
      <c r="AU186" s="136" t="str">
        <f>IF(貼り付け用!AU186="","",貼り付け用!AU186)</f>
        <v>教育費</v>
      </c>
      <c r="AV186" s="136" t="str">
        <f>IF(貼り付け用!AV186="","",貼り付け用!AV186)</f>
        <v>小学校費</v>
      </c>
      <c r="AW186" s="136" t="str">
        <f>IF(貼り付け用!AW186="","",貼り付け用!AW186)</f>
        <v>学校管理費</v>
      </c>
      <c r="AX186" s="216"/>
      <c r="AY186" s="216"/>
      <c r="AZ186" s="216"/>
      <c r="BA186" s="136" t="str">
        <f>IF(貼り付け用!BA186="","",貼り付け用!BA186)</f>
        <v/>
      </c>
      <c r="BB186" s="136" t="str">
        <f>IF(貼り付け用!BB186="","",貼り付け用!BB186)</f>
        <v/>
      </c>
      <c r="BC186" s="136" t="str">
        <f>IF(貼り付け用!BC186="","",貼り付け用!BC186)</f>
        <v>実施済</v>
      </c>
      <c r="BD186" s="136" t="str">
        <f>IF(貼り付け用!BD186="","",貼り付け用!BD186)</f>
        <v>実施済</v>
      </c>
      <c r="BE186" s="183">
        <f>SUMIFS(耐用年数表!$C:$C,耐用年数表!$A:$A,集計用!AL186,耐用年数表!$B:$B,集計用!AM186)</f>
        <v>34</v>
      </c>
    </row>
    <row r="187" spans="4:57" ht="24" customHeight="1">
      <c r="D187" s="194"/>
      <c r="E187" s="135"/>
      <c r="F187" s="136" t="str">
        <f>IF(貼り付け用!F187="","",貼り付け用!F187)</f>
        <v>壬生町立睦小学校</v>
      </c>
      <c r="G187" s="136" t="str">
        <f>IF(貼り付け用!G187="","",貼り付け用!G187)</f>
        <v>建物台帳</v>
      </c>
      <c r="H187" s="215" t="str">
        <f>IF(貼り付け用!H187="","",貼り付け用!H187)</f>
        <v>20007-8</v>
      </c>
      <c r="I187" s="215" t="str">
        <f>IF(貼り付け用!I187="","",貼り付け用!I187)</f>
        <v/>
      </c>
      <c r="J187" s="215" t="str">
        <f>IF(貼り付け用!J187="","",貼り付け用!J187)</f>
        <v>プール附属室棟</v>
      </c>
      <c r="K187" s="135" t="str">
        <f>IF(貼り付け用!K187="","",貼り付け用!K187)</f>
        <v>ﾌﾟｰﾙﾌｿﾞｸｼﾂﾄｳ</v>
      </c>
      <c r="L187" s="144">
        <f>IF(貼り付け用!L187="","",貼り付け用!L187)</f>
        <v>28</v>
      </c>
      <c r="M187" s="192">
        <f>IFERROR(VLOOKUP(L187,コード表!$B:$G,2,FALSE),"")</f>
        <v>3210216</v>
      </c>
      <c r="N187" s="192" t="str">
        <f>IFERROR(VLOOKUP(L187,コード表!$B:$G,3,FALSE),"")</f>
        <v>下都賀郡壬生町</v>
      </c>
      <c r="O187" s="192" t="str">
        <f>IFERROR(VLOOKUP(L187,コード表!$B:$G,4,FALSE),"")</f>
        <v>ｼﾓﾂｶﾞｸﾞﾝﾐﾌﾞﾏﾁ</v>
      </c>
      <c r="P187" s="192" t="str">
        <f>IFERROR(VLOOKUP(L187,コード表!$B:$G,5,FALSE),"")</f>
        <v>壬生丁</v>
      </c>
      <c r="Q187" s="182" t="str">
        <f>IFERROR(VLOOKUP(L187,コード表!$B:$G,6,FALSE),"")</f>
        <v>ﾐﾌﾞﾃｲ</v>
      </c>
      <c r="R187" s="135" t="str">
        <f>IF(貼り付け用!R187="","",貼り付け用!R187)</f>
        <v>六美231-1</v>
      </c>
      <c r="S187" s="135" t="str">
        <f>IF(貼り付け用!S187="","",貼り付け用!S187)</f>
        <v/>
      </c>
      <c r="T187" s="135">
        <f>IF(貼り付け用!T187="","",貼り付け用!T187)</f>
        <v>15</v>
      </c>
      <c r="U187" s="192" t="str">
        <f>IFERROR(VLOOKUP(T187,コード表!$I:$K,2,FALSE),"")</f>
        <v>教育委員会事務局</v>
      </c>
      <c r="V187" s="192" t="str">
        <f>IFERROR(VLOOKUP(T187,コード表!$I:$K,3,FALSE),"")</f>
        <v>学校教育課</v>
      </c>
      <c r="W187" s="135">
        <f>IF(貼り付け用!W187="","",貼り付け用!W187)</f>
        <v>100</v>
      </c>
      <c r="X187" s="182" t="str">
        <f>IFERROR(VLOOKUP(AU187,目的別資産分類変換表!$B$3:$C$16,2,FALSE),"")</f>
        <v>教育</v>
      </c>
      <c r="Y187" s="136" t="str">
        <f>IF(貼り付け用!Y187="","",貼り付け用!Y187)</f>
        <v xml:space="preserve">行政財産 </v>
      </c>
      <c r="Z187" s="136" t="str">
        <f>IF(貼り付け用!Z187="","",貼り付け用!Z187)</f>
        <v>事業用資産/建物</v>
      </c>
      <c r="AA187" s="136" t="str">
        <f>IF(貼り付け用!AA187="","",貼り付け用!AA187)</f>
        <v>自己資産（リース資産外)</v>
      </c>
      <c r="AB187" s="136" t="str">
        <f>IF(貼り付け用!AB187="","",貼り付け用!AB187)</f>
        <v>売却不可</v>
      </c>
      <c r="AC187" s="135" t="str">
        <f>IF(貼り付け用!AC187="","",貼り付け用!AC187)</f>
        <v/>
      </c>
      <c r="AD187" s="137" t="str">
        <f>IF(貼り付け用!AD187="","",貼り付け用!AD187)</f>
        <v/>
      </c>
      <c r="AE187" s="209">
        <f>IF(貼り付け用!AE187="","",貼り付け用!AE187)</f>
        <v>19770331</v>
      </c>
      <c r="AF187" s="209">
        <f>IF(貼り付け用!AF187="","",貼り付け用!AF187)</f>
        <v>19770331</v>
      </c>
      <c r="AG187" s="138" t="str">
        <f>IF(貼り付け用!AG187="","",貼り付け用!AG187)</f>
        <v>不明</v>
      </c>
      <c r="AH187" s="205" t="str">
        <f>IF(貼り付け用!AH187="","",貼り付け用!AH187)</f>
        <v/>
      </c>
      <c r="AI187" s="139">
        <f>IF(貼り付け用!AI187="","",貼り付け用!AI187)</f>
        <v>55.08</v>
      </c>
      <c r="AJ187" s="136" t="str">
        <f>IF(貼り付け用!AJ187="","",貼り付け用!AJ187)</f>
        <v>㎡</v>
      </c>
      <c r="AK187" s="140">
        <f>IF(貼り付け用!AK187="","",貼り付け用!AK187)</f>
        <v>1</v>
      </c>
      <c r="AL187" s="136" t="str">
        <f>IF(貼り付け用!AL187="","",貼り付け用!AL187)</f>
        <v>ポンプ室</v>
      </c>
      <c r="AM187" s="136" t="str">
        <f>IF(貼り付け用!AM187="","",貼り付け用!AM187)</f>
        <v>コンクリートブロック</v>
      </c>
      <c r="AN187" s="136" t="str">
        <f>IF(貼り付け用!AN187="","",貼り付け用!AN187)</f>
        <v>校舎</v>
      </c>
      <c r="AO187" s="136" t="str">
        <f>IF(貼り付け用!AO187="","",貼り付け用!AO187)</f>
        <v>コンクリートブロック造</v>
      </c>
      <c r="AP187" s="221">
        <f>IFERROR(INDEX(別紙７建物に係る構造・用途別単価!$C$5:$G$9,MATCH(貼り付け用!AN187,別紙７建物に係る構造・用途別単価!$B$5:$B$9,0),MATCH(貼り付け用!AO187,別紙７建物に係る構造・用途別単価!$C$4:$G$4,0)),"")</f>
        <v>100000</v>
      </c>
      <c r="AQ187" s="221">
        <f t="shared" si="4"/>
        <v>5508000</v>
      </c>
      <c r="AR187" s="183">
        <f t="shared" si="5"/>
        <v>5508000</v>
      </c>
      <c r="AS187" s="136" t="str">
        <f>IF(貼り付け用!AS187="","",貼り付け用!AS187)</f>
        <v>一般会計等</v>
      </c>
      <c r="AT187" s="136" t="str">
        <f>IF(貼り付け用!AT187="","",貼り付け用!AT187)</f>
        <v>一般会計</v>
      </c>
      <c r="AU187" s="136" t="str">
        <f>IF(貼り付け用!AU187="","",貼り付け用!AU187)</f>
        <v>教育費</v>
      </c>
      <c r="AV187" s="136" t="str">
        <f>IF(貼り付け用!AV187="","",貼り付け用!AV187)</f>
        <v>小学校費</v>
      </c>
      <c r="AW187" s="136" t="str">
        <f>IF(貼り付け用!AW187="","",貼り付け用!AW187)</f>
        <v>学校管理費</v>
      </c>
      <c r="AX187" s="216"/>
      <c r="AY187" s="216"/>
      <c r="AZ187" s="216"/>
      <c r="BA187" s="136" t="str">
        <f>IF(貼り付け用!BA187="","",貼り付け用!BA187)</f>
        <v/>
      </c>
      <c r="BB187" s="136" t="str">
        <f>IF(貼り付け用!BB187="","",貼り付け用!BB187)</f>
        <v/>
      </c>
      <c r="BC187" s="136" t="str">
        <f>IF(貼り付け用!BC187="","",貼り付け用!BC187)</f>
        <v>実施済</v>
      </c>
      <c r="BD187" s="136" t="str">
        <f>IF(貼り付け用!BD187="","",貼り付け用!BD187)</f>
        <v>実施済</v>
      </c>
      <c r="BE187" s="183">
        <f>SUMIFS(耐用年数表!$C:$C,耐用年数表!$A:$A,集計用!AL187,耐用年数表!$B:$B,集計用!AM187)</f>
        <v>34</v>
      </c>
    </row>
    <row r="188" spans="4:57" ht="24" customHeight="1">
      <c r="D188" s="194"/>
      <c r="E188" s="135"/>
      <c r="F188" s="136" t="str">
        <f>IF(貼り付け用!F188="","",貼り付け用!F188)</f>
        <v>壬生町立睦小学校</v>
      </c>
      <c r="G188" s="136" t="str">
        <f>IF(貼り付け用!G188="","",貼り付け用!G188)</f>
        <v>建物台帳</v>
      </c>
      <c r="H188" s="215" t="str">
        <f>IF(貼り付け用!H188="","",貼り付け用!H188)</f>
        <v>20007-9</v>
      </c>
      <c r="I188" s="215" t="str">
        <f>IF(貼り付け用!I188="","",貼り付け用!I188)</f>
        <v/>
      </c>
      <c r="J188" s="215" t="str">
        <f>IF(貼り付け用!J188="","",貼り付け用!J188)</f>
        <v>便所棟</v>
      </c>
      <c r="K188" s="135" t="str">
        <f>IF(貼り付け用!K188="","",貼り付け用!K188)</f>
        <v>ﾍﾞﾝｼﾞｮﾄｳ</v>
      </c>
      <c r="L188" s="144">
        <f>IF(貼り付け用!L188="","",貼り付け用!L188)</f>
        <v>28</v>
      </c>
      <c r="M188" s="192">
        <f>IFERROR(VLOOKUP(L188,コード表!$B:$G,2,FALSE),"")</f>
        <v>3210216</v>
      </c>
      <c r="N188" s="192" t="str">
        <f>IFERROR(VLOOKUP(L188,コード表!$B:$G,3,FALSE),"")</f>
        <v>下都賀郡壬生町</v>
      </c>
      <c r="O188" s="192" t="str">
        <f>IFERROR(VLOOKUP(L188,コード表!$B:$G,4,FALSE),"")</f>
        <v>ｼﾓﾂｶﾞｸﾞﾝﾐﾌﾞﾏﾁ</v>
      </c>
      <c r="P188" s="192" t="str">
        <f>IFERROR(VLOOKUP(L188,コード表!$B:$G,5,FALSE),"")</f>
        <v>壬生丁</v>
      </c>
      <c r="Q188" s="182" t="str">
        <f>IFERROR(VLOOKUP(L188,コード表!$B:$G,6,FALSE),"")</f>
        <v>ﾐﾌﾞﾃｲ</v>
      </c>
      <c r="R188" s="135" t="str">
        <f>IF(貼り付け用!R188="","",貼り付け用!R188)</f>
        <v>六美231-1</v>
      </c>
      <c r="S188" s="135" t="str">
        <f>IF(貼り付け用!S188="","",貼り付け用!S188)</f>
        <v/>
      </c>
      <c r="T188" s="135">
        <f>IF(貼り付け用!T188="","",貼り付け用!T188)</f>
        <v>15</v>
      </c>
      <c r="U188" s="192" t="str">
        <f>IFERROR(VLOOKUP(T188,コード表!$I:$K,2,FALSE),"")</f>
        <v>教育委員会事務局</v>
      </c>
      <c r="V188" s="192" t="str">
        <f>IFERROR(VLOOKUP(T188,コード表!$I:$K,3,FALSE),"")</f>
        <v>学校教育課</v>
      </c>
      <c r="W188" s="135">
        <f>IF(貼り付け用!W188="","",貼り付け用!W188)</f>
        <v>100</v>
      </c>
      <c r="X188" s="182" t="str">
        <f>IFERROR(VLOOKUP(AU188,目的別資産分類変換表!$B$3:$C$16,2,FALSE),"")</f>
        <v>教育</v>
      </c>
      <c r="Y188" s="136" t="str">
        <f>IF(貼り付け用!Y188="","",貼り付け用!Y188)</f>
        <v xml:space="preserve">行政財産 </v>
      </c>
      <c r="Z188" s="136" t="str">
        <f>IF(貼り付け用!Z188="","",貼り付け用!Z188)</f>
        <v>事業用資産/建物</v>
      </c>
      <c r="AA188" s="136" t="str">
        <f>IF(貼り付け用!AA188="","",貼り付け用!AA188)</f>
        <v>自己資産（リース資産外)</v>
      </c>
      <c r="AB188" s="136" t="str">
        <f>IF(貼り付け用!AB188="","",貼り付け用!AB188)</f>
        <v>売却不可</v>
      </c>
      <c r="AC188" s="135" t="str">
        <f>IF(貼り付け用!AC188="","",貼り付け用!AC188)</f>
        <v/>
      </c>
      <c r="AD188" s="137" t="str">
        <f>IF(貼り付け用!AD188="","",貼り付け用!AD188)</f>
        <v/>
      </c>
      <c r="AE188" s="209">
        <f>IF(貼り付け用!AE188="","",貼り付け用!AE188)</f>
        <v>19810228</v>
      </c>
      <c r="AF188" s="209">
        <f>IF(貼り付け用!AF188="","",貼り付け用!AF188)</f>
        <v>19810228</v>
      </c>
      <c r="AG188" s="138" t="str">
        <f>IF(貼り付け用!AG188="","",貼り付け用!AG188)</f>
        <v>不明</v>
      </c>
      <c r="AH188" s="205" t="str">
        <f>IF(貼り付け用!AH188="","",貼り付け用!AH188)</f>
        <v/>
      </c>
      <c r="AI188" s="139">
        <f>IF(貼り付け用!AI188="","",貼り付け用!AI188)</f>
        <v>24</v>
      </c>
      <c r="AJ188" s="136" t="str">
        <f>IF(貼り付け用!AJ188="","",貼り付け用!AJ188)</f>
        <v>㎡</v>
      </c>
      <c r="AK188" s="140">
        <f>IF(貼り付け用!AK188="","",貼り付け用!AK188)</f>
        <v>1</v>
      </c>
      <c r="AL188" s="136" t="str">
        <f>IF(貼り付け用!AL188="","",貼り付け用!AL188)</f>
        <v>便所</v>
      </c>
      <c r="AM188" s="136" t="str">
        <f>IF(貼り付け用!AM188="","",貼り付け用!AM188)</f>
        <v>鉄骨造</v>
      </c>
      <c r="AN188" s="136" t="str">
        <f>IF(貼り付け用!AN188="","",貼り付け用!AN188)</f>
        <v>校舎</v>
      </c>
      <c r="AO188" s="136" t="str">
        <f>IF(貼り付け用!AO188="","",貼り付け用!AO188)</f>
        <v>鉄骨造</v>
      </c>
      <c r="AP188" s="221">
        <f>IFERROR(INDEX(別紙７建物に係る構造・用途別単価!$C$5:$G$9,MATCH(貼り付け用!AN188,別紙７建物に係る構造・用途別単価!$B$5:$B$9,0),MATCH(貼り付け用!AO188,別紙７建物に係る構造・用途別単価!$C$4:$G$4,0)),"")</f>
        <v>80000</v>
      </c>
      <c r="AQ188" s="221">
        <f t="shared" si="4"/>
        <v>1920000</v>
      </c>
      <c r="AR188" s="183">
        <f t="shared" si="5"/>
        <v>1920000</v>
      </c>
      <c r="AS188" s="136" t="str">
        <f>IF(貼り付け用!AS188="","",貼り付け用!AS188)</f>
        <v>一般会計等</v>
      </c>
      <c r="AT188" s="136" t="str">
        <f>IF(貼り付け用!AT188="","",貼り付け用!AT188)</f>
        <v>一般会計</v>
      </c>
      <c r="AU188" s="136" t="str">
        <f>IF(貼り付け用!AU188="","",貼り付け用!AU188)</f>
        <v>教育費</v>
      </c>
      <c r="AV188" s="136" t="str">
        <f>IF(貼り付け用!AV188="","",貼り付け用!AV188)</f>
        <v>小学校費</v>
      </c>
      <c r="AW188" s="136" t="str">
        <f>IF(貼り付け用!AW188="","",貼り付け用!AW188)</f>
        <v>学校管理費</v>
      </c>
      <c r="AX188" s="216"/>
      <c r="AY188" s="216"/>
      <c r="AZ188" s="216"/>
      <c r="BA188" s="136" t="str">
        <f>IF(貼り付け用!BA188="","",貼り付け用!BA188)</f>
        <v/>
      </c>
      <c r="BB188" s="136" t="str">
        <f>IF(貼り付け用!BB188="","",貼り付け用!BB188)</f>
        <v/>
      </c>
      <c r="BC188" s="136" t="str">
        <f>IF(貼り付け用!BC188="","",貼り付け用!BC188)</f>
        <v>実施済</v>
      </c>
      <c r="BD188" s="136" t="str">
        <f>IF(貼り付け用!BD188="","",貼り付け用!BD188)</f>
        <v>実施済</v>
      </c>
      <c r="BE188" s="183">
        <f>SUMIFS(耐用年数表!$C:$C,耐用年数表!$A:$A,集計用!AL188,耐用年数表!$B:$B,集計用!AM188)</f>
        <v>31</v>
      </c>
    </row>
    <row r="189" spans="4:57" ht="24" customHeight="1">
      <c r="D189" s="194"/>
      <c r="E189" s="135"/>
      <c r="F189" s="136" t="str">
        <f>IF(貼り付け用!F189="","",貼り付け用!F189)</f>
        <v>壬生町立睦小学校</v>
      </c>
      <c r="G189" s="136" t="str">
        <f>IF(貼り付け用!G189="","",貼り付け用!G189)</f>
        <v>建物台帳</v>
      </c>
      <c r="H189" s="215" t="str">
        <f>IF(貼り付け用!H189="","",貼り付け用!H189)</f>
        <v>20007-10</v>
      </c>
      <c r="I189" s="215" t="str">
        <f>IF(貼り付け用!I189="","",貼り付け用!I189)</f>
        <v/>
      </c>
      <c r="J189" s="215" t="str">
        <f>IF(貼り付け用!J189="","",貼り付け用!J189)</f>
        <v>倉庫1</v>
      </c>
      <c r="K189" s="135" t="str">
        <f>IF(貼り付け用!K189="","",貼り付け用!K189)</f>
        <v>ｿｳｺ1</v>
      </c>
      <c r="L189" s="144">
        <f>IF(貼り付け用!L189="","",貼り付け用!L189)</f>
        <v>28</v>
      </c>
      <c r="M189" s="192">
        <f>IFERROR(VLOOKUP(L189,コード表!$B:$G,2,FALSE),"")</f>
        <v>3210216</v>
      </c>
      <c r="N189" s="192" t="str">
        <f>IFERROR(VLOOKUP(L189,コード表!$B:$G,3,FALSE),"")</f>
        <v>下都賀郡壬生町</v>
      </c>
      <c r="O189" s="192" t="str">
        <f>IFERROR(VLOOKUP(L189,コード表!$B:$G,4,FALSE),"")</f>
        <v>ｼﾓﾂｶﾞｸﾞﾝﾐﾌﾞﾏﾁ</v>
      </c>
      <c r="P189" s="192" t="str">
        <f>IFERROR(VLOOKUP(L189,コード表!$B:$G,5,FALSE),"")</f>
        <v>壬生丁</v>
      </c>
      <c r="Q189" s="182" t="str">
        <f>IFERROR(VLOOKUP(L189,コード表!$B:$G,6,FALSE),"")</f>
        <v>ﾐﾌﾞﾃｲ</v>
      </c>
      <c r="R189" s="135" t="str">
        <f>IF(貼り付け用!R189="","",貼り付け用!R189)</f>
        <v>六美231-1</v>
      </c>
      <c r="S189" s="135" t="str">
        <f>IF(貼り付け用!S189="","",貼り付け用!S189)</f>
        <v/>
      </c>
      <c r="T189" s="135">
        <f>IF(貼り付け用!T189="","",貼り付け用!T189)</f>
        <v>15</v>
      </c>
      <c r="U189" s="192" t="str">
        <f>IFERROR(VLOOKUP(T189,コード表!$I:$K,2,FALSE),"")</f>
        <v>教育委員会事務局</v>
      </c>
      <c r="V189" s="192" t="str">
        <f>IFERROR(VLOOKUP(T189,コード表!$I:$K,3,FALSE),"")</f>
        <v>学校教育課</v>
      </c>
      <c r="W189" s="135">
        <f>IF(貼り付け用!W189="","",貼り付け用!W189)</f>
        <v>100</v>
      </c>
      <c r="X189" s="182" t="str">
        <f>IFERROR(VLOOKUP(AU189,目的別資産分類変換表!$B$3:$C$16,2,FALSE),"")</f>
        <v>教育</v>
      </c>
      <c r="Y189" s="136" t="str">
        <f>IF(貼り付け用!Y189="","",貼り付け用!Y189)</f>
        <v xml:space="preserve">行政財産 </v>
      </c>
      <c r="Z189" s="136" t="str">
        <f>IF(貼り付け用!Z189="","",貼り付け用!Z189)</f>
        <v>事業用資産/建物</v>
      </c>
      <c r="AA189" s="136" t="str">
        <f>IF(貼り付け用!AA189="","",貼り付け用!AA189)</f>
        <v>自己資産（リース資産外)</v>
      </c>
      <c r="AB189" s="136" t="str">
        <f>IF(貼り付け用!AB189="","",貼り付け用!AB189)</f>
        <v>売却不可</v>
      </c>
      <c r="AC189" s="135" t="str">
        <f>IF(貼り付け用!AC189="","",貼り付け用!AC189)</f>
        <v/>
      </c>
      <c r="AD189" s="137" t="str">
        <f>IF(貼り付け用!AD189="","",貼り付け用!AD189)</f>
        <v/>
      </c>
      <c r="AE189" s="209">
        <f>IF(貼り付け用!AE189="","",貼り付け用!AE189)</f>
        <v>19770331</v>
      </c>
      <c r="AF189" s="209">
        <f>IF(貼り付け用!AF189="","",貼り付け用!AF189)</f>
        <v>19770331</v>
      </c>
      <c r="AG189" s="138" t="str">
        <f>IF(貼り付け用!AG189="","",貼り付け用!AG189)</f>
        <v>不明</v>
      </c>
      <c r="AH189" s="205" t="str">
        <f>IF(貼り付け用!AH189="","",貼り付け用!AH189)</f>
        <v/>
      </c>
      <c r="AI189" s="139">
        <f>IF(貼り付け用!AI189="","",貼り付け用!AI189)</f>
        <v>32.71</v>
      </c>
      <c r="AJ189" s="136" t="str">
        <f>IF(貼り付け用!AJ189="","",貼り付け用!AJ189)</f>
        <v>㎡</v>
      </c>
      <c r="AK189" s="140">
        <f>IF(貼り付け用!AK189="","",貼り付け用!AK189)</f>
        <v>1</v>
      </c>
      <c r="AL189" s="136" t="str">
        <f>IF(貼り付け用!AL189="","",貼り付け用!AL189)</f>
        <v>倉庫・物置</v>
      </c>
      <c r="AM189" s="136" t="str">
        <f>IF(貼り付け用!AM189="","",貼り付け用!AM189)</f>
        <v>鉄骨造</v>
      </c>
      <c r="AN189" s="136" t="str">
        <f>IF(貼り付け用!AN189="","",貼り付け用!AN189)</f>
        <v>校舎</v>
      </c>
      <c r="AO189" s="136" t="str">
        <f>IF(貼り付け用!AO189="","",貼り付け用!AO189)</f>
        <v>鉄骨造</v>
      </c>
      <c r="AP189" s="221">
        <f>IFERROR(INDEX(別紙７建物に係る構造・用途別単価!$C$5:$G$9,MATCH(貼り付け用!AN189,別紙７建物に係る構造・用途別単価!$B$5:$B$9,0),MATCH(貼り付け用!AO189,別紙７建物に係る構造・用途別単価!$C$4:$G$4,0)),"")</f>
        <v>80000</v>
      </c>
      <c r="AQ189" s="221">
        <f t="shared" si="4"/>
        <v>2616800</v>
      </c>
      <c r="AR189" s="183">
        <f t="shared" si="5"/>
        <v>2616800</v>
      </c>
      <c r="AS189" s="136" t="str">
        <f>IF(貼り付け用!AS189="","",貼り付け用!AS189)</f>
        <v>一般会計等</v>
      </c>
      <c r="AT189" s="136" t="str">
        <f>IF(貼り付け用!AT189="","",貼り付け用!AT189)</f>
        <v>一般会計</v>
      </c>
      <c r="AU189" s="136" t="str">
        <f>IF(貼り付け用!AU189="","",貼り付け用!AU189)</f>
        <v>教育費</v>
      </c>
      <c r="AV189" s="136" t="str">
        <f>IF(貼り付け用!AV189="","",貼り付け用!AV189)</f>
        <v>小学校費</v>
      </c>
      <c r="AW189" s="136" t="str">
        <f>IF(貼り付け用!AW189="","",貼り付け用!AW189)</f>
        <v>学校管理費</v>
      </c>
      <c r="AX189" s="216"/>
      <c r="AY189" s="216"/>
      <c r="AZ189" s="216"/>
      <c r="BA189" s="136" t="str">
        <f>IF(貼り付け用!BA189="","",貼り付け用!BA189)</f>
        <v/>
      </c>
      <c r="BB189" s="136" t="str">
        <f>IF(貼り付け用!BB189="","",貼り付け用!BB189)</f>
        <v/>
      </c>
      <c r="BC189" s="136" t="str">
        <f>IF(貼り付け用!BC189="","",貼り付け用!BC189)</f>
        <v>実施済</v>
      </c>
      <c r="BD189" s="136" t="str">
        <f>IF(貼り付け用!BD189="","",貼り付け用!BD189)</f>
        <v>実施済</v>
      </c>
      <c r="BE189" s="183">
        <f>SUMIFS(耐用年数表!$C:$C,耐用年数表!$A:$A,集計用!AL189,耐用年数表!$B:$B,集計用!AM189)</f>
        <v>31</v>
      </c>
    </row>
    <row r="190" spans="4:57" ht="24" customHeight="1">
      <c r="D190" s="194"/>
      <c r="E190" s="135"/>
      <c r="F190" s="136" t="str">
        <f>IF(貼り付け用!F190="","",貼り付け用!F190)</f>
        <v>壬生町立睦小学校</v>
      </c>
      <c r="G190" s="136" t="str">
        <f>IF(貼り付け用!G190="","",貼り付け用!G190)</f>
        <v>建物台帳</v>
      </c>
      <c r="H190" s="215" t="str">
        <f>IF(貼り付け用!H190="","",貼り付け用!H190)</f>
        <v>20007-11</v>
      </c>
      <c r="I190" s="215" t="str">
        <f>IF(貼り付け用!I190="","",貼り付け用!I190)</f>
        <v/>
      </c>
      <c r="J190" s="215" t="str">
        <f>IF(貼り付け用!J190="","",貼り付け用!J190)</f>
        <v>倉庫2</v>
      </c>
      <c r="K190" s="135" t="str">
        <f>IF(貼り付け用!K190="","",貼り付け用!K190)</f>
        <v>ｿｳｺ2</v>
      </c>
      <c r="L190" s="144">
        <f>IF(貼り付け用!L190="","",貼り付け用!L190)</f>
        <v>28</v>
      </c>
      <c r="M190" s="192">
        <f>IFERROR(VLOOKUP(L190,コード表!$B:$G,2,FALSE),"")</f>
        <v>3210216</v>
      </c>
      <c r="N190" s="192" t="str">
        <f>IFERROR(VLOOKUP(L190,コード表!$B:$G,3,FALSE),"")</f>
        <v>下都賀郡壬生町</v>
      </c>
      <c r="O190" s="192" t="str">
        <f>IFERROR(VLOOKUP(L190,コード表!$B:$G,4,FALSE),"")</f>
        <v>ｼﾓﾂｶﾞｸﾞﾝﾐﾌﾞﾏﾁ</v>
      </c>
      <c r="P190" s="192" t="str">
        <f>IFERROR(VLOOKUP(L190,コード表!$B:$G,5,FALSE),"")</f>
        <v>壬生丁</v>
      </c>
      <c r="Q190" s="182" t="str">
        <f>IFERROR(VLOOKUP(L190,コード表!$B:$G,6,FALSE),"")</f>
        <v>ﾐﾌﾞﾃｲ</v>
      </c>
      <c r="R190" s="135" t="str">
        <f>IF(貼り付け用!R190="","",貼り付け用!R190)</f>
        <v>六美231-1</v>
      </c>
      <c r="S190" s="135" t="str">
        <f>IF(貼り付け用!S190="","",貼り付け用!S190)</f>
        <v/>
      </c>
      <c r="T190" s="135">
        <f>IF(貼り付け用!T190="","",貼り付け用!T190)</f>
        <v>15</v>
      </c>
      <c r="U190" s="192" t="str">
        <f>IFERROR(VLOOKUP(T190,コード表!$I:$K,2,FALSE),"")</f>
        <v>教育委員会事務局</v>
      </c>
      <c r="V190" s="192" t="str">
        <f>IFERROR(VLOOKUP(T190,コード表!$I:$K,3,FALSE),"")</f>
        <v>学校教育課</v>
      </c>
      <c r="W190" s="135">
        <f>IF(貼り付け用!W190="","",貼り付け用!W190)</f>
        <v>100</v>
      </c>
      <c r="X190" s="182" t="str">
        <f>IFERROR(VLOOKUP(AU190,目的別資産分類変換表!$B$3:$C$16,2,FALSE),"")</f>
        <v>教育</v>
      </c>
      <c r="Y190" s="136" t="str">
        <f>IF(貼り付け用!Y190="","",貼り付け用!Y190)</f>
        <v xml:space="preserve">行政財産 </v>
      </c>
      <c r="Z190" s="136" t="str">
        <f>IF(貼り付け用!Z190="","",貼り付け用!Z190)</f>
        <v>事業用資産/建物</v>
      </c>
      <c r="AA190" s="136" t="str">
        <f>IF(貼り付け用!AA190="","",貼り付け用!AA190)</f>
        <v>自己資産（リース資産外)</v>
      </c>
      <c r="AB190" s="136" t="str">
        <f>IF(貼り付け用!AB190="","",貼り付け用!AB190)</f>
        <v>売却不可</v>
      </c>
      <c r="AC190" s="135" t="str">
        <f>IF(貼り付け用!AC190="","",貼り付け用!AC190)</f>
        <v/>
      </c>
      <c r="AD190" s="137" t="str">
        <f>IF(貼り付け用!AD190="","",貼り付け用!AD190)</f>
        <v/>
      </c>
      <c r="AE190" s="209">
        <f>IF(貼り付け用!AE190="","",貼り付け用!AE190)</f>
        <v>19830831</v>
      </c>
      <c r="AF190" s="209">
        <f>IF(貼り付け用!AF190="","",貼り付け用!AF190)</f>
        <v>19830831</v>
      </c>
      <c r="AG190" s="138" t="str">
        <f>IF(貼り付け用!AG190="","",貼り付け用!AG190)</f>
        <v>不明</v>
      </c>
      <c r="AH190" s="205" t="str">
        <f>IF(貼り付け用!AH190="","",貼り付け用!AH190)</f>
        <v/>
      </c>
      <c r="AI190" s="139">
        <f>IF(貼り付け用!AI190="","",貼り付け用!AI190)</f>
        <v>32</v>
      </c>
      <c r="AJ190" s="136" t="str">
        <f>IF(貼り付け用!AJ190="","",貼り付け用!AJ190)</f>
        <v>㎡</v>
      </c>
      <c r="AK190" s="140">
        <f>IF(貼り付け用!AK190="","",貼り付け用!AK190)</f>
        <v>1</v>
      </c>
      <c r="AL190" s="136" t="str">
        <f>IF(貼り付け用!AL190="","",貼り付け用!AL190)</f>
        <v>倉庫・物置</v>
      </c>
      <c r="AM190" s="136" t="str">
        <f>IF(貼り付け用!AM190="","",貼り付け用!AM190)</f>
        <v>鉄骨造</v>
      </c>
      <c r="AN190" s="136" t="str">
        <f>IF(貼り付け用!AN190="","",貼り付け用!AN190)</f>
        <v>校舎</v>
      </c>
      <c r="AO190" s="136" t="str">
        <f>IF(貼り付け用!AO190="","",貼り付け用!AO190)</f>
        <v>鉄骨造</v>
      </c>
      <c r="AP190" s="221">
        <f>IFERROR(INDEX(別紙７建物に係る構造・用途別単価!$C$5:$G$9,MATCH(貼り付け用!AN190,別紙７建物に係る構造・用途別単価!$B$5:$B$9,0),MATCH(貼り付け用!AO190,別紙７建物に係る構造・用途別単価!$C$4:$G$4,0)),"")</f>
        <v>80000</v>
      </c>
      <c r="AQ190" s="221">
        <f t="shared" si="4"/>
        <v>2560000</v>
      </c>
      <c r="AR190" s="183">
        <f t="shared" si="5"/>
        <v>2560000</v>
      </c>
      <c r="AS190" s="136" t="str">
        <f>IF(貼り付け用!AS190="","",貼り付け用!AS190)</f>
        <v>一般会計等</v>
      </c>
      <c r="AT190" s="136" t="str">
        <f>IF(貼り付け用!AT190="","",貼り付け用!AT190)</f>
        <v>一般会計</v>
      </c>
      <c r="AU190" s="136" t="str">
        <f>IF(貼り付け用!AU190="","",貼り付け用!AU190)</f>
        <v>教育費</v>
      </c>
      <c r="AV190" s="136" t="str">
        <f>IF(貼り付け用!AV190="","",貼り付け用!AV190)</f>
        <v>小学校費</v>
      </c>
      <c r="AW190" s="136" t="str">
        <f>IF(貼り付け用!AW190="","",貼り付け用!AW190)</f>
        <v>学校管理費</v>
      </c>
      <c r="AX190" s="216"/>
      <c r="AY190" s="216"/>
      <c r="AZ190" s="216"/>
      <c r="BA190" s="136" t="str">
        <f>IF(貼り付け用!BA190="","",貼り付け用!BA190)</f>
        <v/>
      </c>
      <c r="BB190" s="136" t="str">
        <f>IF(貼り付け用!BB190="","",貼り付け用!BB190)</f>
        <v/>
      </c>
      <c r="BC190" s="136" t="str">
        <f>IF(貼り付け用!BC190="","",貼り付け用!BC190)</f>
        <v>実施済</v>
      </c>
      <c r="BD190" s="136" t="str">
        <f>IF(貼り付け用!BD190="","",貼り付け用!BD190)</f>
        <v>実施済</v>
      </c>
      <c r="BE190" s="183">
        <f>SUMIFS(耐用年数表!$C:$C,耐用年数表!$A:$A,集計用!AL190,耐用年数表!$B:$B,集計用!AM190)</f>
        <v>31</v>
      </c>
    </row>
    <row r="191" spans="4:57" ht="24" customHeight="1">
      <c r="D191" s="194"/>
      <c r="E191" s="135"/>
      <c r="F191" s="136" t="str">
        <f>IF(貼り付け用!F191="","",貼り付け用!F191)</f>
        <v>壬生町立睦小学校</v>
      </c>
      <c r="G191" s="136" t="str">
        <f>IF(貼り付け用!G191="","",貼り付け用!G191)</f>
        <v>建物台帳</v>
      </c>
      <c r="H191" s="215" t="str">
        <f>IF(貼り付け用!H191="","",貼り付け用!H191)</f>
        <v>20007-12</v>
      </c>
      <c r="I191" s="215" t="str">
        <f>IF(貼り付け用!I191="","",貼り付け用!I191)</f>
        <v/>
      </c>
      <c r="J191" s="215" t="str">
        <f>IF(貼り付け用!J191="","",貼り付け用!J191)</f>
        <v>倉庫3</v>
      </c>
      <c r="K191" s="135" t="str">
        <f>IF(貼り付け用!K191="","",貼り付け用!K191)</f>
        <v>ｿｳｺ3</v>
      </c>
      <c r="L191" s="144">
        <f>IF(貼り付け用!L191="","",貼り付け用!L191)</f>
        <v>28</v>
      </c>
      <c r="M191" s="192">
        <f>IFERROR(VLOOKUP(L191,コード表!$B:$G,2,FALSE),"")</f>
        <v>3210216</v>
      </c>
      <c r="N191" s="192" t="str">
        <f>IFERROR(VLOOKUP(L191,コード表!$B:$G,3,FALSE),"")</f>
        <v>下都賀郡壬生町</v>
      </c>
      <c r="O191" s="192" t="str">
        <f>IFERROR(VLOOKUP(L191,コード表!$B:$G,4,FALSE),"")</f>
        <v>ｼﾓﾂｶﾞｸﾞﾝﾐﾌﾞﾏﾁ</v>
      </c>
      <c r="P191" s="192" t="str">
        <f>IFERROR(VLOOKUP(L191,コード表!$B:$G,5,FALSE),"")</f>
        <v>壬生丁</v>
      </c>
      <c r="Q191" s="182" t="str">
        <f>IFERROR(VLOOKUP(L191,コード表!$B:$G,6,FALSE),"")</f>
        <v>ﾐﾌﾞﾃｲ</v>
      </c>
      <c r="R191" s="135" t="str">
        <f>IF(貼り付け用!R191="","",貼り付け用!R191)</f>
        <v>六美231-1</v>
      </c>
      <c r="S191" s="135" t="str">
        <f>IF(貼り付け用!S191="","",貼り付け用!S191)</f>
        <v/>
      </c>
      <c r="T191" s="135">
        <f>IF(貼り付け用!T191="","",貼り付け用!T191)</f>
        <v>15</v>
      </c>
      <c r="U191" s="192" t="str">
        <f>IFERROR(VLOOKUP(T191,コード表!$I:$K,2,FALSE),"")</f>
        <v>教育委員会事務局</v>
      </c>
      <c r="V191" s="192" t="str">
        <f>IFERROR(VLOOKUP(T191,コード表!$I:$K,3,FALSE),"")</f>
        <v>学校教育課</v>
      </c>
      <c r="W191" s="135">
        <f>IF(貼り付け用!W191="","",貼り付け用!W191)</f>
        <v>100</v>
      </c>
      <c r="X191" s="182" t="str">
        <f>IFERROR(VLOOKUP(AU191,目的別資産分類変換表!$B$3:$C$16,2,FALSE),"")</f>
        <v>教育</v>
      </c>
      <c r="Y191" s="136" t="str">
        <f>IF(貼り付け用!Y191="","",貼り付け用!Y191)</f>
        <v xml:space="preserve">行政財産 </v>
      </c>
      <c r="Z191" s="136" t="str">
        <f>IF(貼り付け用!Z191="","",貼り付け用!Z191)</f>
        <v>事業用資産/建物</v>
      </c>
      <c r="AA191" s="136" t="str">
        <f>IF(貼り付け用!AA191="","",貼り付け用!AA191)</f>
        <v>自己資産（リース資産外)</v>
      </c>
      <c r="AB191" s="136" t="str">
        <f>IF(貼り付け用!AB191="","",貼り付け用!AB191)</f>
        <v>売却不可</v>
      </c>
      <c r="AC191" s="135" t="str">
        <f>IF(貼り付け用!AC191="","",貼り付け用!AC191)</f>
        <v/>
      </c>
      <c r="AD191" s="137" t="str">
        <f>IF(貼り付け用!AD191="","",貼り付け用!AD191)</f>
        <v/>
      </c>
      <c r="AE191" s="209">
        <f>IF(貼り付け用!AE191="","",貼り付け用!AE191)</f>
        <v>19780228</v>
      </c>
      <c r="AF191" s="209">
        <f>IF(貼り付け用!AF191="","",貼り付け用!AF191)</f>
        <v>19780228</v>
      </c>
      <c r="AG191" s="138" t="str">
        <f>IF(貼り付け用!AG191="","",貼り付け用!AG191)</f>
        <v>不明</v>
      </c>
      <c r="AH191" s="205" t="str">
        <f>IF(貼り付け用!AH191="","",貼り付け用!AH191)</f>
        <v/>
      </c>
      <c r="AI191" s="139">
        <f>IF(貼り付け用!AI191="","",貼り付け用!AI191)</f>
        <v>43.87</v>
      </c>
      <c r="AJ191" s="136" t="str">
        <f>IF(貼り付け用!AJ191="","",貼り付け用!AJ191)</f>
        <v>㎡</v>
      </c>
      <c r="AK191" s="140">
        <f>IF(貼り付け用!AK191="","",貼り付け用!AK191)</f>
        <v>1</v>
      </c>
      <c r="AL191" s="136" t="str">
        <f>IF(貼り付け用!AL191="","",貼り付け用!AL191)</f>
        <v>倉庫・物置</v>
      </c>
      <c r="AM191" s="136" t="str">
        <f>IF(貼り付け用!AM191="","",貼り付け用!AM191)</f>
        <v>鉄骨造</v>
      </c>
      <c r="AN191" s="136" t="str">
        <f>IF(貼り付け用!AN191="","",貼り付け用!AN191)</f>
        <v>校舎</v>
      </c>
      <c r="AO191" s="136" t="str">
        <f>IF(貼り付け用!AO191="","",貼り付け用!AO191)</f>
        <v>鉄骨造</v>
      </c>
      <c r="AP191" s="221">
        <f>IFERROR(INDEX(別紙７建物に係る構造・用途別単価!$C$5:$G$9,MATCH(貼り付け用!AN191,別紙７建物に係る構造・用途別単価!$B$5:$B$9,0),MATCH(貼り付け用!AO191,別紙７建物に係る構造・用途別単価!$C$4:$G$4,0)),"")</f>
        <v>80000</v>
      </c>
      <c r="AQ191" s="221">
        <f t="shared" si="4"/>
        <v>3509600</v>
      </c>
      <c r="AR191" s="183">
        <f t="shared" si="5"/>
        <v>3509600</v>
      </c>
      <c r="AS191" s="136" t="str">
        <f>IF(貼り付け用!AS191="","",貼り付け用!AS191)</f>
        <v>一般会計等</v>
      </c>
      <c r="AT191" s="136" t="str">
        <f>IF(貼り付け用!AT191="","",貼り付け用!AT191)</f>
        <v>一般会計</v>
      </c>
      <c r="AU191" s="136" t="str">
        <f>IF(貼り付け用!AU191="","",貼り付け用!AU191)</f>
        <v>教育費</v>
      </c>
      <c r="AV191" s="136" t="str">
        <f>IF(貼り付け用!AV191="","",貼り付け用!AV191)</f>
        <v>小学校費</v>
      </c>
      <c r="AW191" s="136" t="str">
        <f>IF(貼り付け用!AW191="","",貼り付け用!AW191)</f>
        <v>学校管理費</v>
      </c>
      <c r="AX191" s="216"/>
      <c r="AY191" s="216"/>
      <c r="AZ191" s="216"/>
      <c r="BA191" s="136" t="str">
        <f>IF(貼り付け用!BA191="","",貼り付け用!BA191)</f>
        <v/>
      </c>
      <c r="BB191" s="136" t="str">
        <f>IF(貼り付け用!BB191="","",貼り付け用!BB191)</f>
        <v/>
      </c>
      <c r="BC191" s="136" t="str">
        <f>IF(貼り付け用!BC191="","",貼り付け用!BC191)</f>
        <v>実施済</v>
      </c>
      <c r="BD191" s="136" t="str">
        <f>IF(貼り付け用!BD191="","",貼り付け用!BD191)</f>
        <v>実施済</v>
      </c>
      <c r="BE191" s="183">
        <f>SUMIFS(耐用年数表!$C:$C,耐用年数表!$A:$A,集計用!AL191,耐用年数表!$B:$B,集計用!AM191)</f>
        <v>31</v>
      </c>
    </row>
    <row r="192" spans="4:57" ht="24" customHeight="1">
      <c r="D192" s="194"/>
      <c r="E192" s="135"/>
      <c r="F192" s="136" t="str">
        <f>IF(貼り付け用!F192="","",貼り付け用!F192)</f>
        <v>壬生町立睦小学校</v>
      </c>
      <c r="G192" s="136" t="str">
        <f>IF(貼り付け用!G192="","",貼り付け用!G192)</f>
        <v>建物台帳</v>
      </c>
      <c r="H192" s="215" t="str">
        <f>IF(貼り付け用!H192="","",貼り付け用!H192)</f>
        <v>20007-13</v>
      </c>
      <c r="I192" s="215" t="str">
        <f>IF(貼り付け用!I192="","",貼り付け用!I192)</f>
        <v/>
      </c>
      <c r="J192" s="215" t="str">
        <f>IF(貼り付け用!J192="","",貼り付け用!J192)</f>
        <v>石油庫</v>
      </c>
      <c r="K192" s="135" t="str">
        <f>IF(貼り付け用!K192="","",貼り付け用!K192)</f>
        <v>ｾｷﾕｺ</v>
      </c>
      <c r="L192" s="144">
        <f>IF(貼り付け用!L192="","",貼り付け用!L192)</f>
        <v>28</v>
      </c>
      <c r="M192" s="192">
        <f>IFERROR(VLOOKUP(L192,コード表!$B:$G,2,FALSE),"")</f>
        <v>3210216</v>
      </c>
      <c r="N192" s="192" t="str">
        <f>IFERROR(VLOOKUP(L192,コード表!$B:$G,3,FALSE),"")</f>
        <v>下都賀郡壬生町</v>
      </c>
      <c r="O192" s="192" t="str">
        <f>IFERROR(VLOOKUP(L192,コード表!$B:$G,4,FALSE),"")</f>
        <v>ｼﾓﾂｶﾞｸﾞﾝﾐﾌﾞﾏﾁ</v>
      </c>
      <c r="P192" s="192" t="str">
        <f>IFERROR(VLOOKUP(L192,コード表!$B:$G,5,FALSE),"")</f>
        <v>壬生丁</v>
      </c>
      <c r="Q192" s="182" t="str">
        <f>IFERROR(VLOOKUP(L192,コード表!$B:$G,6,FALSE),"")</f>
        <v>ﾐﾌﾞﾃｲ</v>
      </c>
      <c r="R192" s="135" t="str">
        <f>IF(貼り付け用!R192="","",貼り付け用!R192)</f>
        <v>六美231-1</v>
      </c>
      <c r="S192" s="135" t="str">
        <f>IF(貼り付け用!S192="","",貼り付け用!S192)</f>
        <v/>
      </c>
      <c r="T192" s="135">
        <f>IF(貼り付け用!T192="","",貼り付け用!T192)</f>
        <v>15</v>
      </c>
      <c r="U192" s="192" t="str">
        <f>IFERROR(VLOOKUP(T192,コード表!$I:$K,2,FALSE),"")</f>
        <v>教育委員会事務局</v>
      </c>
      <c r="V192" s="192" t="str">
        <f>IFERROR(VLOOKUP(T192,コード表!$I:$K,3,FALSE),"")</f>
        <v>学校教育課</v>
      </c>
      <c r="W192" s="135">
        <f>IF(貼り付け用!W192="","",貼り付け用!W192)</f>
        <v>100</v>
      </c>
      <c r="X192" s="182" t="str">
        <f>IFERROR(VLOOKUP(AU192,目的別資産分類変換表!$B$3:$C$16,2,FALSE),"")</f>
        <v>教育</v>
      </c>
      <c r="Y192" s="136" t="str">
        <f>IF(貼り付け用!Y192="","",貼り付け用!Y192)</f>
        <v xml:space="preserve">行政財産 </v>
      </c>
      <c r="Z192" s="136" t="str">
        <f>IF(貼り付け用!Z192="","",貼り付け用!Z192)</f>
        <v>事業用資産/建物</v>
      </c>
      <c r="AA192" s="136" t="str">
        <f>IF(貼り付け用!AA192="","",貼り付け用!AA192)</f>
        <v>自己資産（リース資産外)</v>
      </c>
      <c r="AB192" s="136" t="str">
        <f>IF(貼り付け用!AB192="","",貼り付け用!AB192)</f>
        <v>売却不可</v>
      </c>
      <c r="AC192" s="135" t="str">
        <f>IF(貼り付け用!AC192="","",貼り付け用!AC192)</f>
        <v/>
      </c>
      <c r="AD192" s="137" t="str">
        <f>IF(貼り付け用!AD192="","",貼り付け用!AD192)</f>
        <v/>
      </c>
      <c r="AE192" s="209">
        <f>IF(貼り付け用!AE192="","",貼り付け用!AE192)</f>
        <v>19770331</v>
      </c>
      <c r="AF192" s="209">
        <f>IF(貼り付け用!AF192="","",貼り付け用!AF192)</f>
        <v>19770331</v>
      </c>
      <c r="AG192" s="138" t="str">
        <f>IF(貼り付け用!AG192="","",貼り付け用!AG192)</f>
        <v>不明</v>
      </c>
      <c r="AH192" s="205" t="str">
        <f>IF(貼り付け用!AH192="","",貼り付け用!AH192)</f>
        <v/>
      </c>
      <c r="AI192" s="139">
        <f>IF(貼り付け用!AI192="","",貼り付け用!AI192)</f>
        <v>4.59</v>
      </c>
      <c r="AJ192" s="136" t="str">
        <f>IF(貼り付け用!AJ192="","",貼り付け用!AJ192)</f>
        <v>㎡</v>
      </c>
      <c r="AK192" s="140">
        <f>IF(貼り付け用!AK192="","",貼り付け用!AK192)</f>
        <v>1</v>
      </c>
      <c r="AL192" s="136" t="str">
        <f>IF(貼り付け用!AL192="","",貼り付け用!AL192)</f>
        <v>倉庫・物置</v>
      </c>
      <c r="AM192" s="136" t="str">
        <f>IF(貼り付け用!AM192="","",貼り付け用!AM192)</f>
        <v>コンクリートブロック</v>
      </c>
      <c r="AN192" s="136" t="str">
        <f>IF(貼り付け用!AN192="","",貼り付け用!AN192)</f>
        <v>校舎</v>
      </c>
      <c r="AO192" s="136" t="str">
        <f>IF(貼り付け用!AO192="","",貼り付け用!AO192)</f>
        <v>コンクリートブロック造</v>
      </c>
      <c r="AP192" s="221">
        <f>IFERROR(INDEX(別紙７建物に係る構造・用途別単価!$C$5:$G$9,MATCH(貼り付け用!AN192,別紙７建物に係る構造・用途別単価!$B$5:$B$9,0),MATCH(貼り付け用!AO192,別紙７建物に係る構造・用途別単価!$C$4:$G$4,0)),"")</f>
        <v>100000</v>
      </c>
      <c r="AQ192" s="221">
        <f t="shared" si="4"/>
        <v>459000</v>
      </c>
      <c r="AR192" s="183">
        <f t="shared" si="5"/>
        <v>459000</v>
      </c>
      <c r="AS192" s="136" t="str">
        <f>IF(貼り付け用!AS192="","",貼り付け用!AS192)</f>
        <v>一般会計等</v>
      </c>
      <c r="AT192" s="136" t="str">
        <f>IF(貼り付け用!AT192="","",貼り付け用!AT192)</f>
        <v>一般会計</v>
      </c>
      <c r="AU192" s="136" t="str">
        <f>IF(貼り付け用!AU192="","",貼り付け用!AU192)</f>
        <v>教育費</v>
      </c>
      <c r="AV192" s="136" t="str">
        <f>IF(貼り付け用!AV192="","",貼り付け用!AV192)</f>
        <v>小学校費</v>
      </c>
      <c r="AW192" s="136" t="str">
        <f>IF(貼り付け用!AW192="","",貼り付け用!AW192)</f>
        <v>学校管理費</v>
      </c>
      <c r="AX192" s="216"/>
      <c r="AY192" s="216"/>
      <c r="AZ192" s="216"/>
      <c r="BA192" s="136" t="str">
        <f>IF(貼り付け用!BA192="","",貼り付け用!BA192)</f>
        <v/>
      </c>
      <c r="BB192" s="136" t="str">
        <f>IF(貼り付け用!BB192="","",貼り付け用!BB192)</f>
        <v/>
      </c>
      <c r="BC192" s="136" t="str">
        <f>IF(貼り付け用!BC192="","",貼り付け用!BC192)</f>
        <v>実施済</v>
      </c>
      <c r="BD192" s="136" t="str">
        <f>IF(貼り付け用!BD192="","",貼り付け用!BD192)</f>
        <v>実施済</v>
      </c>
      <c r="BE192" s="183">
        <f>SUMIFS(耐用年数表!$C:$C,耐用年数表!$A:$A,集計用!AL192,耐用年数表!$B:$B,集計用!AM192)</f>
        <v>34</v>
      </c>
    </row>
    <row r="193" spans="4:57" ht="24" customHeight="1">
      <c r="D193" s="194"/>
      <c r="E193" s="135"/>
      <c r="F193" s="136" t="str">
        <f>IF(貼り付け用!F193="","",貼り付け用!F193)</f>
        <v>壬生町立睦小学校</v>
      </c>
      <c r="G193" s="136" t="str">
        <f>IF(貼り付け用!G193="","",貼り付け用!G193)</f>
        <v>建物台帳</v>
      </c>
      <c r="H193" s="215" t="str">
        <f>IF(貼り付け用!H193="","",貼り付け用!H193)</f>
        <v>20007-14</v>
      </c>
      <c r="I193" s="215" t="str">
        <f>IF(貼り付け用!I193="","",貼り付け用!I193)</f>
        <v/>
      </c>
      <c r="J193" s="215" t="str">
        <f>IF(貼り付け用!J193="","",貼り付け用!J193)</f>
        <v>プロパン庫</v>
      </c>
      <c r="K193" s="135" t="str">
        <f>IF(貼り付け用!K193="","",貼り付け用!K193)</f>
        <v>ﾌﾟﾛﾊﾟﾝｺ</v>
      </c>
      <c r="L193" s="144">
        <f>IF(貼り付け用!L193="","",貼り付け用!L193)</f>
        <v>28</v>
      </c>
      <c r="M193" s="192">
        <f>IFERROR(VLOOKUP(L193,コード表!$B:$G,2,FALSE),"")</f>
        <v>3210216</v>
      </c>
      <c r="N193" s="192" t="str">
        <f>IFERROR(VLOOKUP(L193,コード表!$B:$G,3,FALSE),"")</f>
        <v>下都賀郡壬生町</v>
      </c>
      <c r="O193" s="192" t="str">
        <f>IFERROR(VLOOKUP(L193,コード表!$B:$G,4,FALSE),"")</f>
        <v>ｼﾓﾂｶﾞｸﾞﾝﾐﾌﾞﾏﾁ</v>
      </c>
      <c r="P193" s="192" t="str">
        <f>IFERROR(VLOOKUP(L193,コード表!$B:$G,5,FALSE),"")</f>
        <v>壬生丁</v>
      </c>
      <c r="Q193" s="182" t="str">
        <f>IFERROR(VLOOKUP(L193,コード表!$B:$G,6,FALSE),"")</f>
        <v>ﾐﾌﾞﾃｲ</v>
      </c>
      <c r="R193" s="135" t="str">
        <f>IF(貼り付け用!R193="","",貼り付け用!R193)</f>
        <v>六美231-1</v>
      </c>
      <c r="S193" s="135" t="str">
        <f>IF(貼り付け用!S193="","",貼り付け用!S193)</f>
        <v/>
      </c>
      <c r="T193" s="135">
        <f>IF(貼り付け用!T193="","",貼り付け用!T193)</f>
        <v>15</v>
      </c>
      <c r="U193" s="192" t="str">
        <f>IFERROR(VLOOKUP(T193,コード表!$I:$K,2,FALSE),"")</f>
        <v>教育委員会事務局</v>
      </c>
      <c r="V193" s="192" t="str">
        <f>IFERROR(VLOOKUP(T193,コード表!$I:$K,3,FALSE),"")</f>
        <v>学校教育課</v>
      </c>
      <c r="W193" s="135">
        <f>IF(貼り付け用!W193="","",貼り付け用!W193)</f>
        <v>100</v>
      </c>
      <c r="X193" s="182" t="str">
        <f>IFERROR(VLOOKUP(AU193,目的別資産分類変換表!$B$3:$C$16,2,FALSE),"")</f>
        <v>教育</v>
      </c>
      <c r="Y193" s="136" t="str">
        <f>IF(貼り付け用!Y193="","",貼り付け用!Y193)</f>
        <v xml:space="preserve">行政財産 </v>
      </c>
      <c r="Z193" s="136" t="str">
        <f>IF(貼り付け用!Z193="","",貼り付け用!Z193)</f>
        <v>事業用資産/建物</v>
      </c>
      <c r="AA193" s="136" t="str">
        <f>IF(貼り付け用!AA193="","",貼り付け用!AA193)</f>
        <v>自己資産（リース資産外)</v>
      </c>
      <c r="AB193" s="136" t="str">
        <f>IF(貼り付け用!AB193="","",貼り付け用!AB193)</f>
        <v>売却不可</v>
      </c>
      <c r="AC193" s="135" t="str">
        <f>IF(貼り付け用!AC193="","",貼り付け用!AC193)</f>
        <v/>
      </c>
      <c r="AD193" s="137" t="str">
        <f>IF(貼り付け用!AD193="","",貼り付け用!AD193)</f>
        <v/>
      </c>
      <c r="AE193" s="209">
        <f>IF(貼り付け用!AE193="","",貼り付け用!AE193)</f>
        <v>19770331</v>
      </c>
      <c r="AF193" s="209">
        <f>IF(貼り付け用!AF193="","",貼り付け用!AF193)</f>
        <v>19770331</v>
      </c>
      <c r="AG193" s="138" t="str">
        <f>IF(貼り付け用!AG193="","",貼り付け用!AG193)</f>
        <v>不明</v>
      </c>
      <c r="AH193" s="205" t="str">
        <f>IF(貼り付け用!AH193="","",貼り付け用!AH193)</f>
        <v/>
      </c>
      <c r="AI193" s="139">
        <f>IF(貼り付け用!AI193="","",貼り付け用!AI193)</f>
        <v>5.27</v>
      </c>
      <c r="AJ193" s="136" t="str">
        <f>IF(貼り付け用!AJ193="","",貼り付け用!AJ193)</f>
        <v>㎡</v>
      </c>
      <c r="AK193" s="140">
        <f>IF(貼り付け用!AK193="","",貼り付け用!AK193)</f>
        <v>1</v>
      </c>
      <c r="AL193" s="136" t="str">
        <f>IF(貼り付け用!AL193="","",貼り付け用!AL193)</f>
        <v>倉庫・物置</v>
      </c>
      <c r="AM193" s="136" t="str">
        <f>IF(貼り付け用!AM193="","",貼り付け用!AM193)</f>
        <v>コンクリートブロック</v>
      </c>
      <c r="AN193" s="136" t="str">
        <f>IF(貼り付け用!AN193="","",貼り付け用!AN193)</f>
        <v>校舎</v>
      </c>
      <c r="AO193" s="136" t="str">
        <f>IF(貼り付け用!AO193="","",貼り付け用!AO193)</f>
        <v>コンクリートブロック造</v>
      </c>
      <c r="AP193" s="221">
        <f>IFERROR(INDEX(別紙７建物に係る構造・用途別単価!$C$5:$G$9,MATCH(貼り付け用!AN193,別紙７建物に係る構造・用途別単価!$B$5:$B$9,0),MATCH(貼り付け用!AO193,別紙７建物に係る構造・用途別単価!$C$4:$G$4,0)),"")</f>
        <v>100000</v>
      </c>
      <c r="AQ193" s="221">
        <f t="shared" si="4"/>
        <v>527000</v>
      </c>
      <c r="AR193" s="183">
        <f t="shared" si="5"/>
        <v>527000</v>
      </c>
      <c r="AS193" s="136" t="str">
        <f>IF(貼り付け用!AS193="","",貼り付け用!AS193)</f>
        <v>一般会計等</v>
      </c>
      <c r="AT193" s="136" t="str">
        <f>IF(貼り付け用!AT193="","",貼り付け用!AT193)</f>
        <v>一般会計</v>
      </c>
      <c r="AU193" s="136" t="str">
        <f>IF(貼り付け用!AU193="","",貼り付け用!AU193)</f>
        <v>教育費</v>
      </c>
      <c r="AV193" s="136" t="str">
        <f>IF(貼り付け用!AV193="","",貼り付け用!AV193)</f>
        <v>小学校費</v>
      </c>
      <c r="AW193" s="136" t="str">
        <f>IF(貼り付け用!AW193="","",貼り付け用!AW193)</f>
        <v>学校管理費</v>
      </c>
      <c r="AX193" s="216"/>
      <c r="AY193" s="216"/>
      <c r="AZ193" s="216"/>
      <c r="BA193" s="136" t="str">
        <f>IF(貼り付け用!BA193="","",貼り付け用!BA193)</f>
        <v/>
      </c>
      <c r="BB193" s="136" t="str">
        <f>IF(貼り付け用!BB193="","",貼り付け用!BB193)</f>
        <v/>
      </c>
      <c r="BC193" s="136" t="str">
        <f>IF(貼り付け用!BC193="","",貼り付け用!BC193)</f>
        <v>実施済</v>
      </c>
      <c r="BD193" s="136" t="str">
        <f>IF(貼り付け用!BD193="","",貼り付け用!BD193)</f>
        <v>実施済</v>
      </c>
      <c r="BE193" s="183">
        <f>SUMIFS(耐用年数表!$C:$C,耐用年数表!$A:$A,集計用!AL193,耐用年数表!$B:$B,集計用!AM193)</f>
        <v>34</v>
      </c>
    </row>
    <row r="194" spans="4:57" ht="24" customHeight="1">
      <c r="D194" s="194"/>
      <c r="E194" s="135"/>
      <c r="F194" s="136" t="str">
        <f>IF(貼り付け用!F194="","",貼り付け用!F194)</f>
        <v>壬生町立安塚小学校</v>
      </c>
      <c r="G194" s="136" t="str">
        <f>IF(貼り付け用!G194="","",貼り付け用!G194)</f>
        <v>建物台帳</v>
      </c>
      <c r="H194" s="215" t="str">
        <f>IF(貼り付け用!H194="","",貼り付け用!H194)</f>
        <v>20008-1</v>
      </c>
      <c r="I194" s="215" t="str">
        <f>IF(貼り付け用!I194="","",貼り付け用!I194)</f>
        <v/>
      </c>
      <c r="J194" s="215" t="str">
        <f>IF(貼り付け用!J194="","",貼り付け用!J194)</f>
        <v>管理普通教室棟</v>
      </c>
      <c r="K194" s="135" t="str">
        <f>IF(貼り付け用!K194="","",貼り付け用!K194)</f>
        <v>ｶﾝﾘﾌﾂｳｷｮｳｼﾂﾄｳ</v>
      </c>
      <c r="L194" s="144">
        <f>IF(貼り付け用!L194="","",貼り付け用!L194)</f>
        <v>31</v>
      </c>
      <c r="M194" s="192">
        <f>IFERROR(VLOOKUP(L194,コード表!$B:$G,2,FALSE),"")</f>
        <v>3210201</v>
      </c>
      <c r="N194" s="192" t="str">
        <f>IFERROR(VLOOKUP(L194,コード表!$B:$G,3,FALSE),"")</f>
        <v>下都賀郡壬生町</v>
      </c>
      <c r="O194" s="192" t="str">
        <f>IFERROR(VLOOKUP(L194,コード表!$B:$G,4,FALSE),"")</f>
        <v>ｼﾓﾂｶﾞｸﾞﾝﾐﾌﾞﾏﾁ</v>
      </c>
      <c r="P194" s="192" t="str">
        <f>IFERROR(VLOOKUP(L194,コード表!$B:$G,5,FALSE),"")</f>
        <v>安塚</v>
      </c>
      <c r="Q194" s="182" t="str">
        <f>IFERROR(VLOOKUP(L194,コード表!$B:$G,6,FALSE),"")</f>
        <v>ﾔｽﾂﾞｶ</v>
      </c>
      <c r="R194" s="135" t="str">
        <f>IF(貼り付け用!R194="","",貼り付け用!R194)</f>
        <v>鹿島原2078-1</v>
      </c>
      <c r="S194" s="135" t="str">
        <f>IF(貼り付け用!S194="","",貼り付け用!S194)</f>
        <v/>
      </c>
      <c r="T194" s="135">
        <f>IF(貼り付け用!T194="","",貼り付け用!T194)</f>
        <v>15</v>
      </c>
      <c r="U194" s="192" t="str">
        <f>IFERROR(VLOOKUP(T194,コード表!$I:$K,2,FALSE),"")</f>
        <v>教育委員会事務局</v>
      </c>
      <c r="V194" s="192" t="str">
        <f>IFERROR(VLOOKUP(T194,コード表!$I:$K,3,FALSE),"")</f>
        <v>学校教育課</v>
      </c>
      <c r="W194" s="135">
        <f>IF(貼り付け用!W194="","",貼り付け用!W194)</f>
        <v>100</v>
      </c>
      <c r="X194" s="182" t="str">
        <f>IFERROR(VLOOKUP(AU194,目的別資産分類変換表!$B$3:$C$16,2,FALSE),"")</f>
        <v>教育</v>
      </c>
      <c r="Y194" s="136" t="str">
        <f>IF(貼り付け用!Y194="","",貼り付け用!Y194)</f>
        <v xml:space="preserve">行政財産 </v>
      </c>
      <c r="Z194" s="136" t="str">
        <f>IF(貼り付け用!Z194="","",貼り付け用!Z194)</f>
        <v>事業用資産/建物</v>
      </c>
      <c r="AA194" s="136" t="str">
        <f>IF(貼り付け用!AA194="","",貼り付け用!AA194)</f>
        <v>自己資産（リース資産外)</v>
      </c>
      <c r="AB194" s="136" t="str">
        <f>IF(貼り付け用!AB194="","",貼り付け用!AB194)</f>
        <v>売却不可</v>
      </c>
      <c r="AC194" s="135" t="str">
        <f>IF(貼り付け用!AC194="","",貼り付け用!AC194)</f>
        <v/>
      </c>
      <c r="AD194" s="137" t="str">
        <f>IF(貼り付け用!AD194="","",貼り付け用!AD194)</f>
        <v/>
      </c>
      <c r="AE194" s="209">
        <f>IF(貼り付け用!AE194="","",貼り付け用!AE194)</f>
        <v>19840331</v>
      </c>
      <c r="AF194" s="209">
        <f>IF(貼り付け用!AF194="","",貼り付け用!AF194)</f>
        <v>19840331</v>
      </c>
      <c r="AG194" s="138" t="str">
        <f>IF(貼り付け用!AG194="","",貼り付け用!AG194)</f>
        <v>不明</v>
      </c>
      <c r="AH194" s="205" t="str">
        <f>IF(貼り付け用!AH194="","",貼り付け用!AH194)</f>
        <v/>
      </c>
      <c r="AI194" s="139">
        <f>IF(貼り付け用!AI194="","",貼り付け用!AI194)</f>
        <v>2240</v>
      </c>
      <c r="AJ194" s="136" t="str">
        <f>IF(貼り付け用!AJ194="","",貼り付け用!AJ194)</f>
        <v>㎡</v>
      </c>
      <c r="AK194" s="140">
        <f>IF(貼り付け用!AK194="","",貼り付け用!AK194)</f>
        <v>3</v>
      </c>
      <c r="AL194" s="136" t="str">
        <f>IF(貼り付け用!AL194="","",貼り付け用!AL194)</f>
        <v>校舎・園舎</v>
      </c>
      <c r="AM194" s="136" t="str">
        <f>IF(貼り付け用!AM194="","",貼り付け用!AM194)</f>
        <v>鉄筋コンクリート</v>
      </c>
      <c r="AN194" s="136" t="str">
        <f>IF(貼り付け用!AN194="","",貼り付け用!AN194)</f>
        <v>校舎</v>
      </c>
      <c r="AO194" s="136" t="str">
        <f>IF(貼り付け用!AO194="","",貼り付け用!AO194)</f>
        <v>鉄筋コンクリート造</v>
      </c>
      <c r="AP194" s="221">
        <f>IFERROR(INDEX(別紙７建物に係る構造・用途別単価!$C$5:$G$9,MATCH(貼り付け用!AN194,別紙７建物に係る構造・用途別単価!$B$5:$B$9,0),MATCH(貼り付け用!AO194,別紙７建物に係る構造・用途別単価!$C$4:$G$4,0)),"")</f>
        <v>135000</v>
      </c>
      <c r="AQ194" s="221">
        <f t="shared" si="4"/>
        <v>302400000</v>
      </c>
      <c r="AR194" s="183">
        <f t="shared" si="5"/>
        <v>302400000</v>
      </c>
      <c r="AS194" s="136" t="str">
        <f>IF(貼り付け用!AS194="","",貼り付け用!AS194)</f>
        <v>一般会計等</v>
      </c>
      <c r="AT194" s="136" t="str">
        <f>IF(貼り付け用!AT194="","",貼り付け用!AT194)</f>
        <v>一般会計</v>
      </c>
      <c r="AU194" s="136" t="str">
        <f>IF(貼り付け用!AU194="","",貼り付け用!AU194)</f>
        <v>教育費</v>
      </c>
      <c r="AV194" s="136" t="str">
        <f>IF(貼り付け用!AV194="","",貼り付け用!AV194)</f>
        <v>小学校費</v>
      </c>
      <c r="AW194" s="136" t="str">
        <f>IF(貼り付け用!AW194="","",貼り付け用!AW194)</f>
        <v>学校管理費</v>
      </c>
      <c r="AX194" s="216"/>
      <c r="AY194" s="216"/>
      <c r="AZ194" s="216"/>
      <c r="BA194" s="136" t="str">
        <f>IF(貼り付け用!BA194="","",貼り付け用!BA194)</f>
        <v/>
      </c>
      <c r="BB194" s="136" t="str">
        <f>IF(貼り付け用!BB194="","",貼り付け用!BB194)</f>
        <v/>
      </c>
      <c r="BC194" s="136" t="str">
        <f>IF(貼り付け用!BC194="","",貼り付け用!BC194)</f>
        <v>実施済</v>
      </c>
      <c r="BD194" s="136" t="str">
        <f>IF(貼り付け用!BD194="","",貼り付け用!BD194)</f>
        <v>実施済</v>
      </c>
      <c r="BE194" s="183">
        <f>SUMIFS(耐用年数表!$C:$C,耐用年数表!$A:$A,集計用!AL194,耐用年数表!$B:$B,集計用!AM194)</f>
        <v>47</v>
      </c>
    </row>
    <row r="195" spans="4:57" ht="24" customHeight="1">
      <c r="D195" s="194"/>
      <c r="E195" s="135"/>
      <c r="F195" s="136" t="str">
        <f>IF(貼り付け用!F195="","",貼り付け用!F195)</f>
        <v>壬生町立安塚小学校</v>
      </c>
      <c r="G195" s="136" t="str">
        <f>IF(貼り付け用!G195="","",貼り付け用!G195)</f>
        <v>建物台帳</v>
      </c>
      <c r="H195" s="215" t="str">
        <f>IF(貼り付け用!H195="","",貼り付け用!H195)</f>
        <v>20008-2</v>
      </c>
      <c r="I195" s="215" t="str">
        <f>IF(貼り付け用!I195="","",貼り付け用!I195)</f>
        <v/>
      </c>
      <c r="J195" s="215" t="str">
        <f>IF(貼り付け用!J195="","",貼り付け用!J195)</f>
        <v>普通特別教室棟</v>
      </c>
      <c r="K195" s="135" t="str">
        <f>IF(貼り付け用!K195="","",貼り付け用!K195)</f>
        <v>ﾌﾂｳﾄｸﾍﾞﾂｷｮｳｼﾂﾄｳ</v>
      </c>
      <c r="L195" s="144">
        <f>IF(貼り付け用!L195="","",貼り付け用!L195)</f>
        <v>31</v>
      </c>
      <c r="M195" s="192">
        <f>IFERROR(VLOOKUP(L195,コード表!$B:$G,2,FALSE),"")</f>
        <v>3210201</v>
      </c>
      <c r="N195" s="192" t="str">
        <f>IFERROR(VLOOKUP(L195,コード表!$B:$G,3,FALSE),"")</f>
        <v>下都賀郡壬生町</v>
      </c>
      <c r="O195" s="192" t="str">
        <f>IFERROR(VLOOKUP(L195,コード表!$B:$G,4,FALSE),"")</f>
        <v>ｼﾓﾂｶﾞｸﾞﾝﾐﾌﾞﾏﾁ</v>
      </c>
      <c r="P195" s="192" t="str">
        <f>IFERROR(VLOOKUP(L195,コード表!$B:$G,5,FALSE),"")</f>
        <v>安塚</v>
      </c>
      <c r="Q195" s="182" t="str">
        <f>IFERROR(VLOOKUP(L195,コード表!$B:$G,6,FALSE),"")</f>
        <v>ﾔｽﾂﾞｶ</v>
      </c>
      <c r="R195" s="135" t="str">
        <f>IF(貼り付け用!R195="","",貼り付け用!R195)</f>
        <v>鹿島原2078-1</v>
      </c>
      <c r="S195" s="135" t="str">
        <f>IF(貼り付け用!S195="","",貼り付け用!S195)</f>
        <v/>
      </c>
      <c r="T195" s="135">
        <f>IF(貼り付け用!T195="","",貼り付け用!T195)</f>
        <v>15</v>
      </c>
      <c r="U195" s="192" t="str">
        <f>IFERROR(VLOOKUP(T195,コード表!$I:$K,2,FALSE),"")</f>
        <v>教育委員会事務局</v>
      </c>
      <c r="V195" s="192" t="str">
        <f>IFERROR(VLOOKUP(T195,コード表!$I:$K,3,FALSE),"")</f>
        <v>学校教育課</v>
      </c>
      <c r="W195" s="135">
        <f>IF(貼り付け用!W195="","",貼り付け用!W195)</f>
        <v>100</v>
      </c>
      <c r="X195" s="182" t="str">
        <f>IFERROR(VLOOKUP(AU195,目的別資産分類変換表!$B$3:$C$16,2,FALSE),"")</f>
        <v>教育</v>
      </c>
      <c r="Y195" s="136" t="str">
        <f>IF(貼り付け用!Y195="","",貼り付け用!Y195)</f>
        <v xml:space="preserve">行政財産 </v>
      </c>
      <c r="Z195" s="136" t="str">
        <f>IF(貼り付け用!Z195="","",貼り付け用!Z195)</f>
        <v>事業用資産/建物</v>
      </c>
      <c r="AA195" s="136" t="str">
        <f>IF(貼り付け用!AA195="","",貼り付け用!AA195)</f>
        <v>自己資産（リース資産外)</v>
      </c>
      <c r="AB195" s="136" t="str">
        <f>IF(貼り付け用!AB195="","",貼り付け用!AB195)</f>
        <v>売却不可</v>
      </c>
      <c r="AC195" s="135" t="str">
        <f>IF(貼り付け用!AC195="","",貼り付け用!AC195)</f>
        <v/>
      </c>
      <c r="AD195" s="137" t="str">
        <f>IF(貼り付け用!AD195="","",貼り付け用!AD195)</f>
        <v/>
      </c>
      <c r="AE195" s="209">
        <f>IF(貼り付け用!AE195="","",貼り付け用!AE195)</f>
        <v>19750331</v>
      </c>
      <c r="AF195" s="209">
        <f>IF(貼り付け用!AF195="","",貼り付け用!AF195)</f>
        <v>19750331</v>
      </c>
      <c r="AG195" s="138" t="str">
        <f>IF(貼り付け用!AG195="","",貼り付け用!AG195)</f>
        <v>不明</v>
      </c>
      <c r="AH195" s="205" t="str">
        <f>IF(貼り付け用!AH195="","",貼り付け用!AH195)</f>
        <v/>
      </c>
      <c r="AI195" s="139">
        <f>IF(貼り付け用!AI195="","",貼り付け用!AI195)</f>
        <v>1448</v>
      </c>
      <c r="AJ195" s="136" t="str">
        <f>IF(貼り付け用!AJ195="","",貼り付け用!AJ195)</f>
        <v>㎡</v>
      </c>
      <c r="AK195" s="140">
        <f>IF(貼り付け用!AK195="","",貼り付け用!AK195)</f>
        <v>3</v>
      </c>
      <c r="AL195" s="136" t="str">
        <f>IF(貼り付け用!AL195="","",貼り付け用!AL195)</f>
        <v>校舎・園舎</v>
      </c>
      <c r="AM195" s="136" t="str">
        <f>IF(貼り付け用!AM195="","",貼り付け用!AM195)</f>
        <v>鉄筋コンクリート</v>
      </c>
      <c r="AN195" s="136" t="str">
        <f>IF(貼り付け用!AN195="","",貼り付け用!AN195)</f>
        <v>校舎</v>
      </c>
      <c r="AO195" s="136" t="str">
        <f>IF(貼り付け用!AO195="","",貼り付け用!AO195)</f>
        <v>鉄筋コンクリート造</v>
      </c>
      <c r="AP195" s="221">
        <f>IFERROR(INDEX(別紙７建物に係る構造・用途別単価!$C$5:$G$9,MATCH(貼り付け用!AN195,別紙７建物に係る構造・用途別単価!$B$5:$B$9,0),MATCH(貼り付け用!AO195,別紙７建物に係る構造・用途別単価!$C$4:$G$4,0)),"")</f>
        <v>135000</v>
      </c>
      <c r="AQ195" s="221">
        <f t="shared" si="4"/>
        <v>195480000</v>
      </c>
      <c r="AR195" s="183">
        <f t="shared" si="5"/>
        <v>195480000</v>
      </c>
      <c r="AS195" s="136" t="str">
        <f>IF(貼り付け用!AS195="","",貼り付け用!AS195)</f>
        <v>一般会計等</v>
      </c>
      <c r="AT195" s="136" t="str">
        <f>IF(貼り付け用!AT195="","",貼り付け用!AT195)</f>
        <v>一般会計</v>
      </c>
      <c r="AU195" s="136" t="str">
        <f>IF(貼り付け用!AU195="","",貼り付け用!AU195)</f>
        <v>教育費</v>
      </c>
      <c r="AV195" s="136" t="str">
        <f>IF(貼り付け用!AV195="","",貼り付け用!AV195)</f>
        <v>小学校費</v>
      </c>
      <c r="AW195" s="136" t="str">
        <f>IF(貼り付け用!AW195="","",貼り付け用!AW195)</f>
        <v>学校管理費</v>
      </c>
      <c r="AX195" s="216"/>
      <c r="AY195" s="216"/>
      <c r="AZ195" s="216"/>
      <c r="BA195" s="136" t="str">
        <f>IF(貼り付け用!BA195="","",貼り付け用!BA195)</f>
        <v/>
      </c>
      <c r="BB195" s="136" t="str">
        <f>IF(貼り付け用!BB195="","",貼り付け用!BB195)</f>
        <v/>
      </c>
      <c r="BC195" s="136" t="str">
        <f>IF(貼り付け用!BC195="","",貼り付け用!BC195)</f>
        <v>実施済</v>
      </c>
      <c r="BD195" s="136" t="str">
        <f>IF(貼り付け用!BD195="","",貼り付け用!BD195)</f>
        <v>実施済</v>
      </c>
      <c r="BE195" s="183">
        <f>SUMIFS(耐用年数表!$C:$C,耐用年数表!$A:$A,集計用!AL195,耐用年数表!$B:$B,集計用!AM195)</f>
        <v>47</v>
      </c>
    </row>
    <row r="196" spans="4:57" ht="24" customHeight="1">
      <c r="D196" s="194"/>
      <c r="E196" s="135"/>
      <c r="F196" s="136" t="str">
        <f>IF(貼り付け用!F196="","",貼り付け用!F196)</f>
        <v>壬生町立安塚小学校</v>
      </c>
      <c r="G196" s="136" t="str">
        <f>IF(貼り付け用!G196="","",貼り付け用!G196)</f>
        <v>建物台帳</v>
      </c>
      <c r="H196" s="215" t="str">
        <f>IF(貼り付け用!H196="","",貼り付け用!H196)</f>
        <v>20008-3</v>
      </c>
      <c r="I196" s="215" t="str">
        <f>IF(貼り付け用!I196="","",貼り付け用!I196)</f>
        <v/>
      </c>
      <c r="J196" s="215" t="str">
        <f>IF(貼り付け用!J196="","",貼り付け用!J196)</f>
        <v>給食室</v>
      </c>
      <c r="K196" s="135" t="str">
        <f>IF(貼り付け用!K196="","",貼り付け用!K196)</f>
        <v>ｷｭｳｼｮｸｼﾂ</v>
      </c>
      <c r="L196" s="144">
        <f>IF(貼り付け用!L196="","",貼り付け用!L196)</f>
        <v>31</v>
      </c>
      <c r="M196" s="192">
        <f>IFERROR(VLOOKUP(L196,コード表!$B:$G,2,FALSE),"")</f>
        <v>3210201</v>
      </c>
      <c r="N196" s="192" t="str">
        <f>IFERROR(VLOOKUP(L196,コード表!$B:$G,3,FALSE),"")</f>
        <v>下都賀郡壬生町</v>
      </c>
      <c r="O196" s="192" t="str">
        <f>IFERROR(VLOOKUP(L196,コード表!$B:$G,4,FALSE),"")</f>
        <v>ｼﾓﾂｶﾞｸﾞﾝﾐﾌﾞﾏﾁ</v>
      </c>
      <c r="P196" s="192" t="str">
        <f>IFERROR(VLOOKUP(L196,コード表!$B:$G,5,FALSE),"")</f>
        <v>安塚</v>
      </c>
      <c r="Q196" s="182" t="str">
        <f>IFERROR(VLOOKUP(L196,コード表!$B:$G,6,FALSE),"")</f>
        <v>ﾔｽﾂﾞｶ</v>
      </c>
      <c r="R196" s="135" t="str">
        <f>IF(貼り付け用!R196="","",貼り付け用!R196)</f>
        <v>鹿島原2078-1</v>
      </c>
      <c r="S196" s="135" t="str">
        <f>IF(貼り付け用!S196="","",貼り付け用!S196)</f>
        <v/>
      </c>
      <c r="T196" s="135">
        <f>IF(貼り付け用!T196="","",貼り付け用!T196)</f>
        <v>15</v>
      </c>
      <c r="U196" s="192" t="str">
        <f>IFERROR(VLOOKUP(T196,コード表!$I:$K,2,FALSE),"")</f>
        <v>教育委員会事務局</v>
      </c>
      <c r="V196" s="192" t="str">
        <f>IFERROR(VLOOKUP(T196,コード表!$I:$K,3,FALSE),"")</f>
        <v>学校教育課</v>
      </c>
      <c r="W196" s="135">
        <f>IF(貼り付け用!W196="","",貼り付け用!W196)</f>
        <v>100</v>
      </c>
      <c r="X196" s="182" t="str">
        <f>IFERROR(VLOOKUP(AU196,目的別資産分類変換表!$B$3:$C$16,2,FALSE),"")</f>
        <v>教育</v>
      </c>
      <c r="Y196" s="136" t="str">
        <f>IF(貼り付け用!Y196="","",貼り付け用!Y196)</f>
        <v xml:space="preserve">行政財産 </v>
      </c>
      <c r="Z196" s="136" t="str">
        <f>IF(貼り付け用!Z196="","",貼り付け用!Z196)</f>
        <v>事業用資産/建物</v>
      </c>
      <c r="AA196" s="136" t="str">
        <f>IF(貼り付け用!AA196="","",貼り付け用!AA196)</f>
        <v>自己資産（リース資産外)</v>
      </c>
      <c r="AB196" s="136" t="str">
        <f>IF(貼り付け用!AB196="","",貼り付け用!AB196)</f>
        <v>売却不可</v>
      </c>
      <c r="AC196" s="135" t="str">
        <f>IF(貼り付け用!AC196="","",貼り付け用!AC196)</f>
        <v/>
      </c>
      <c r="AD196" s="137" t="str">
        <f>IF(貼り付け用!AD196="","",貼り付け用!AD196)</f>
        <v/>
      </c>
      <c r="AE196" s="209">
        <f>IF(貼り付け用!AE196="","",貼り付け用!AE196)</f>
        <v>19840331</v>
      </c>
      <c r="AF196" s="209">
        <f>IF(貼り付け用!AF196="","",貼り付け用!AF196)</f>
        <v>19840331</v>
      </c>
      <c r="AG196" s="138" t="str">
        <f>IF(貼り付け用!AG196="","",貼り付け用!AG196)</f>
        <v>不明</v>
      </c>
      <c r="AH196" s="205" t="str">
        <f>IF(貼り付け用!AH196="","",貼り付け用!AH196)</f>
        <v/>
      </c>
      <c r="AI196" s="139">
        <f>IF(貼り付け用!AI196="","",貼り付け用!AI196)</f>
        <v>166.48</v>
      </c>
      <c r="AJ196" s="136" t="str">
        <f>IF(貼り付け用!AJ196="","",貼り付け用!AJ196)</f>
        <v>㎡</v>
      </c>
      <c r="AK196" s="140">
        <f>IF(貼り付け用!AK196="","",貼り付け用!AK196)</f>
        <v>1</v>
      </c>
      <c r="AL196" s="136" t="str">
        <f>IF(貼り付け用!AL196="","",貼り付け用!AL196)</f>
        <v>給食室</v>
      </c>
      <c r="AM196" s="136" t="str">
        <f>IF(貼り付け用!AM196="","",貼り付け用!AM196)</f>
        <v>鉄筋コンクリート</v>
      </c>
      <c r="AN196" s="136" t="str">
        <f>IF(貼り付け用!AN196="","",貼り付け用!AN196)</f>
        <v>校舎</v>
      </c>
      <c r="AO196" s="136" t="str">
        <f>IF(貼り付け用!AO196="","",貼り付け用!AO196)</f>
        <v>鉄筋コンクリート造</v>
      </c>
      <c r="AP196" s="221">
        <f>IFERROR(INDEX(別紙７建物に係る構造・用途別単価!$C$5:$G$9,MATCH(貼り付け用!AN196,別紙７建物に係る構造・用途別単価!$B$5:$B$9,0),MATCH(貼り付け用!AO196,別紙７建物に係る構造・用途別単価!$C$4:$G$4,0)),"")</f>
        <v>135000</v>
      </c>
      <c r="AQ196" s="221">
        <f t="shared" si="4"/>
        <v>22474800</v>
      </c>
      <c r="AR196" s="183">
        <f t="shared" si="5"/>
        <v>22474800</v>
      </c>
      <c r="AS196" s="136" t="str">
        <f>IF(貼り付け用!AS196="","",貼り付け用!AS196)</f>
        <v>一般会計等</v>
      </c>
      <c r="AT196" s="136" t="str">
        <f>IF(貼り付け用!AT196="","",貼り付け用!AT196)</f>
        <v>一般会計</v>
      </c>
      <c r="AU196" s="136" t="str">
        <f>IF(貼り付け用!AU196="","",貼り付け用!AU196)</f>
        <v>教育費</v>
      </c>
      <c r="AV196" s="136" t="str">
        <f>IF(貼り付け用!AV196="","",貼り付け用!AV196)</f>
        <v>小学校費</v>
      </c>
      <c r="AW196" s="136" t="str">
        <f>IF(貼り付け用!AW196="","",貼り付け用!AW196)</f>
        <v>学校管理費</v>
      </c>
      <c r="AX196" s="216"/>
      <c r="AY196" s="216"/>
      <c r="AZ196" s="216"/>
      <c r="BA196" s="136" t="str">
        <f>IF(貼り付け用!BA196="","",貼り付け用!BA196)</f>
        <v/>
      </c>
      <c r="BB196" s="136" t="str">
        <f>IF(貼り付け用!BB196="","",貼り付け用!BB196)</f>
        <v/>
      </c>
      <c r="BC196" s="136" t="str">
        <f>IF(貼り付け用!BC196="","",貼り付け用!BC196)</f>
        <v>実施済</v>
      </c>
      <c r="BD196" s="136" t="str">
        <f>IF(貼り付け用!BD196="","",貼り付け用!BD196)</f>
        <v>実施済</v>
      </c>
      <c r="BE196" s="183">
        <f>SUMIFS(耐用年数表!$C:$C,耐用年数表!$A:$A,集計用!AL196,耐用年数表!$B:$B,集計用!AM196)</f>
        <v>41</v>
      </c>
    </row>
    <row r="197" spans="4:57" ht="24" customHeight="1">
      <c r="D197" s="194"/>
      <c r="E197" s="135"/>
      <c r="F197" s="136" t="str">
        <f>IF(貼り付け用!F197="","",貼り付け用!F197)</f>
        <v>壬生町立安塚小学校</v>
      </c>
      <c r="G197" s="136" t="str">
        <f>IF(貼り付け用!G197="","",貼り付け用!G197)</f>
        <v>建物台帳</v>
      </c>
      <c r="H197" s="215" t="str">
        <f>IF(貼り付け用!H197="","",貼り付け用!H197)</f>
        <v>20008-4</v>
      </c>
      <c r="I197" s="215" t="str">
        <f>IF(貼り付け用!I197="","",貼り付け用!I197)</f>
        <v/>
      </c>
      <c r="J197" s="215" t="str">
        <f>IF(貼り付け用!J197="","",貼り付け用!J197)</f>
        <v>屋内運動場</v>
      </c>
      <c r="K197" s="135" t="str">
        <f>IF(貼り付け用!K197="","",貼り付け用!K197)</f>
        <v>ｵｸﾅｲｳﾝﾄﾞｳｼﾞｮｳ</v>
      </c>
      <c r="L197" s="144">
        <f>IF(貼り付け用!L197="","",貼り付け用!L197)</f>
        <v>31</v>
      </c>
      <c r="M197" s="192">
        <f>IFERROR(VLOOKUP(L197,コード表!$B:$G,2,FALSE),"")</f>
        <v>3210201</v>
      </c>
      <c r="N197" s="192" t="str">
        <f>IFERROR(VLOOKUP(L197,コード表!$B:$G,3,FALSE),"")</f>
        <v>下都賀郡壬生町</v>
      </c>
      <c r="O197" s="192" t="str">
        <f>IFERROR(VLOOKUP(L197,コード表!$B:$G,4,FALSE),"")</f>
        <v>ｼﾓﾂｶﾞｸﾞﾝﾐﾌﾞﾏﾁ</v>
      </c>
      <c r="P197" s="192" t="str">
        <f>IFERROR(VLOOKUP(L197,コード表!$B:$G,5,FALSE),"")</f>
        <v>安塚</v>
      </c>
      <c r="Q197" s="182" t="str">
        <f>IFERROR(VLOOKUP(L197,コード表!$B:$G,6,FALSE),"")</f>
        <v>ﾔｽﾂﾞｶ</v>
      </c>
      <c r="R197" s="135" t="str">
        <f>IF(貼り付け用!R197="","",貼り付け用!R197)</f>
        <v>鹿島原2078-1</v>
      </c>
      <c r="S197" s="135" t="str">
        <f>IF(貼り付け用!S197="","",貼り付け用!S197)</f>
        <v/>
      </c>
      <c r="T197" s="135">
        <f>IF(貼り付け用!T197="","",貼り付け用!T197)</f>
        <v>15</v>
      </c>
      <c r="U197" s="192" t="str">
        <f>IFERROR(VLOOKUP(T197,コード表!$I:$K,2,FALSE),"")</f>
        <v>教育委員会事務局</v>
      </c>
      <c r="V197" s="192" t="str">
        <f>IFERROR(VLOOKUP(T197,コード表!$I:$K,3,FALSE),"")</f>
        <v>学校教育課</v>
      </c>
      <c r="W197" s="135">
        <f>IF(貼り付け用!W197="","",貼り付け用!W197)</f>
        <v>100</v>
      </c>
      <c r="X197" s="182" t="str">
        <f>IFERROR(VLOOKUP(AU197,目的別資産分類変換表!$B$3:$C$16,2,FALSE),"")</f>
        <v>教育</v>
      </c>
      <c r="Y197" s="136" t="str">
        <f>IF(貼り付け用!Y197="","",貼り付け用!Y197)</f>
        <v xml:space="preserve">行政財産 </v>
      </c>
      <c r="Z197" s="136" t="str">
        <f>IF(貼り付け用!Z197="","",貼り付け用!Z197)</f>
        <v>事業用資産/建物</v>
      </c>
      <c r="AA197" s="136" t="str">
        <f>IF(貼り付け用!AA197="","",貼り付け用!AA197)</f>
        <v>自己資産（リース資産外)</v>
      </c>
      <c r="AB197" s="136" t="str">
        <f>IF(貼り付け用!AB197="","",貼り付け用!AB197)</f>
        <v>売却不可</v>
      </c>
      <c r="AC197" s="135" t="str">
        <f>IF(貼り付け用!AC197="","",貼り付け用!AC197)</f>
        <v/>
      </c>
      <c r="AD197" s="137" t="str">
        <f>IF(貼り付け用!AD197="","",貼り付け用!AD197)</f>
        <v/>
      </c>
      <c r="AE197" s="209">
        <f>IF(貼り付け用!AE197="","",貼り付け用!AE197)</f>
        <v>19790331</v>
      </c>
      <c r="AF197" s="209">
        <f>IF(貼り付け用!AF197="","",貼り付け用!AF197)</f>
        <v>19790331</v>
      </c>
      <c r="AG197" s="138" t="str">
        <f>IF(貼り付け用!AG197="","",貼り付け用!AG197)</f>
        <v>不明</v>
      </c>
      <c r="AH197" s="205" t="str">
        <f>IF(貼り付け用!AH197="","",貼り付け用!AH197)</f>
        <v/>
      </c>
      <c r="AI197" s="139">
        <f>IF(貼り付け用!AI197="","",貼り付け用!AI197)</f>
        <v>815.16</v>
      </c>
      <c r="AJ197" s="136" t="str">
        <f>IF(貼り付け用!AJ197="","",貼り付け用!AJ197)</f>
        <v>㎡</v>
      </c>
      <c r="AK197" s="140">
        <f>IF(貼り付け用!AK197="","",貼り付け用!AK197)</f>
        <v>1</v>
      </c>
      <c r="AL197" s="136" t="str">
        <f>IF(貼り付け用!AL197="","",貼り付け用!AL197)</f>
        <v>体育館</v>
      </c>
      <c r="AM197" s="136" t="str">
        <f>IF(貼り付け用!AM197="","",貼り付け用!AM197)</f>
        <v>鉄筋コンクリート</v>
      </c>
      <c r="AN197" s="136" t="str">
        <f>IF(貼り付け用!AN197="","",貼り付け用!AN197)</f>
        <v>校舎</v>
      </c>
      <c r="AO197" s="136" t="str">
        <f>IF(貼り付け用!AO197="","",貼り付け用!AO197)</f>
        <v>鉄筋コンクリート造</v>
      </c>
      <c r="AP197" s="221">
        <f>IFERROR(INDEX(別紙７建物に係る構造・用途別単価!$C$5:$G$9,MATCH(貼り付け用!AN197,別紙７建物に係る構造・用途別単価!$B$5:$B$9,0),MATCH(貼り付け用!AO197,別紙７建物に係る構造・用途別単価!$C$4:$G$4,0)),"")</f>
        <v>135000</v>
      </c>
      <c r="AQ197" s="221">
        <f t="shared" si="4"/>
        <v>110046600</v>
      </c>
      <c r="AR197" s="183">
        <f t="shared" si="5"/>
        <v>110046600</v>
      </c>
      <c r="AS197" s="136" t="str">
        <f>IF(貼り付け用!AS197="","",貼り付け用!AS197)</f>
        <v>一般会計等</v>
      </c>
      <c r="AT197" s="136" t="str">
        <f>IF(貼り付け用!AT197="","",貼り付け用!AT197)</f>
        <v>一般会計</v>
      </c>
      <c r="AU197" s="136" t="str">
        <f>IF(貼り付け用!AU197="","",貼り付け用!AU197)</f>
        <v>教育費</v>
      </c>
      <c r="AV197" s="136" t="str">
        <f>IF(貼り付け用!AV197="","",貼り付け用!AV197)</f>
        <v>小学校費</v>
      </c>
      <c r="AW197" s="136" t="str">
        <f>IF(貼り付け用!AW197="","",貼り付け用!AW197)</f>
        <v>学校管理費</v>
      </c>
      <c r="AX197" s="216"/>
      <c r="AY197" s="216"/>
      <c r="AZ197" s="216"/>
      <c r="BA197" s="136" t="str">
        <f>IF(貼り付け用!BA197="","",貼り付け用!BA197)</f>
        <v/>
      </c>
      <c r="BB197" s="136" t="str">
        <f>IF(貼り付け用!BB197="","",貼り付け用!BB197)</f>
        <v/>
      </c>
      <c r="BC197" s="136" t="str">
        <f>IF(貼り付け用!BC197="","",貼り付け用!BC197)</f>
        <v>実施済</v>
      </c>
      <c r="BD197" s="136" t="str">
        <f>IF(貼り付け用!BD197="","",貼り付け用!BD197)</f>
        <v>実施済</v>
      </c>
      <c r="BE197" s="183">
        <f>SUMIFS(耐用年数表!$C:$C,耐用年数表!$A:$A,集計用!AL197,耐用年数表!$B:$B,集計用!AM197)</f>
        <v>47</v>
      </c>
    </row>
    <row r="198" spans="4:57" ht="24" customHeight="1">
      <c r="D198" s="194"/>
      <c r="E198" s="135"/>
      <c r="F198" s="136" t="str">
        <f>IF(貼り付け用!F198="","",貼り付け用!F198)</f>
        <v>壬生町立安塚小学校</v>
      </c>
      <c r="G198" s="136" t="str">
        <f>IF(貼り付け用!G198="","",貼り付け用!G198)</f>
        <v>建物台帳</v>
      </c>
      <c r="H198" s="215" t="str">
        <f>IF(貼り付け用!H198="","",貼り付け用!H198)</f>
        <v>20008-5</v>
      </c>
      <c r="I198" s="215" t="str">
        <f>IF(貼り付け用!I198="","",貼り付け用!I198)</f>
        <v/>
      </c>
      <c r="J198" s="215" t="str">
        <f>IF(貼り付け用!J198="","",貼り付け用!J198)</f>
        <v>体育器具庫</v>
      </c>
      <c r="K198" s="135" t="str">
        <f>IF(貼り付け用!K198="","",貼り付け用!K198)</f>
        <v>ﾀｲｲｸｷｸﾞｺ</v>
      </c>
      <c r="L198" s="144">
        <f>IF(貼り付け用!L198="","",貼り付け用!L198)</f>
        <v>31</v>
      </c>
      <c r="M198" s="192">
        <f>IFERROR(VLOOKUP(L198,コード表!$B:$G,2,FALSE),"")</f>
        <v>3210201</v>
      </c>
      <c r="N198" s="192" t="str">
        <f>IFERROR(VLOOKUP(L198,コード表!$B:$G,3,FALSE),"")</f>
        <v>下都賀郡壬生町</v>
      </c>
      <c r="O198" s="192" t="str">
        <f>IFERROR(VLOOKUP(L198,コード表!$B:$G,4,FALSE),"")</f>
        <v>ｼﾓﾂｶﾞｸﾞﾝﾐﾌﾞﾏﾁ</v>
      </c>
      <c r="P198" s="192" t="str">
        <f>IFERROR(VLOOKUP(L198,コード表!$B:$G,5,FALSE),"")</f>
        <v>安塚</v>
      </c>
      <c r="Q198" s="182" t="str">
        <f>IFERROR(VLOOKUP(L198,コード表!$B:$G,6,FALSE),"")</f>
        <v>ﾔｽﾂﾞｶ</v>
      </c>
      <c r="R198" s="135" t="str">
        <f>IF(貼り付け用!R198="","",貼り付け用!R198)</f>
        <v>鹿島原2078-1</v>
      </c>
      <c r="S198" s="135" t="str">
        <f>IF(貼り付け用!S198="","",貼り付け用!S198)</f>
        <v/>
      </c>
      <c r="T198" s="135">
        <f>IF(貼り付け用!T198="","",貼り付け用!T198)</f>
        <v>15</v>
      </c>
      <c r="U198" s="192" t="str">
        <f>IFERROR(VLOOKUP(T198,コード表!$I:$K,2,FALSE),"")</f>
        <v>教育委員会事務局</v>
      </c>
      <c r="V198" s="192" t="str">
        <f>IFERROR(VLOOKUP(T198,コード表!$I:$K,3,FALSE),"")</f>
        <v>学校教育課</v>
      </c>
      <c r="W198" s="135">
        <f>IF(貼り付け用!W198="","",貼り付け用!W198)</f>
        <v>100</v>
      </c>
      <c r="X198" s="182" t="str">
        <f>IFERROR(VLOOKUP(AU198,目的別資産分類変換表!$B$3:$C$16,2,FALSE),"")</f>
        <v>教育</v>
      </c>
      <c r="Y198" s="136" t="str">
        <f>IF(貼り付け用!Y198="","",貼り付け用!Y198)</f>
        <v xml:space="preserve">行政財産 </v>
      </c>
      <c r="Z198" s="136" t="str">
        <f>IF(貼り付け用!Z198="","",貼り付け用!Z198)</f>
        <v>事業用資産/建物</v>
      </c>
      <c r="AA198" s="136" t="str">
        <f>IF(貼り付け用!AA198="","",貼り付け用!AA198)</f>
        <v>自己資産（リース資産外)</v>
      </c>
      <c r="AB198" s="136" t="str">
        <f>IF(貼り付け用!AB198="","",貼り付け用!AB198)</f>
        <v>売却不可</v>
      </c>
      <c r="AC198" s="135" t="str">
        <f>IF(貼り付け用!AC198="","",貼り付け用!AC198)</f>
        <v/>
      </c>
      <c r="AD198" s="137" t="str">
        <f>IF(貼り付け用!AD198="","",貼り付け用!AD198)</f>
        <v/>
      </c>
      <c r="AE198" s="209">
        <f>IF(貼り付け用!AE198="","",貼り付け用!AE198)</f>
        <v>19780331</v>
      </c>
      <c r="AF198" s="209">
        <f>IF(貼り付け用!AF198="","",貼り付け用!AF198)</f>
        <v>19780331</v>
      </c>
      <c r="AG198" s="138" t="str">
        <f>IF(貼り付け用!AG198="","",貼り付け用!AG198)</f>
        <v>不明</v>
      </c>
      <c r="AH198" s="205" t="str">
        <f>IF(貼り付け用!AH198="","",貼り付け用!AH198)</f>
        <v/>
      </c>
      <c r="AI198" s="139">
        <f>IF(貼り付け用!AI198="","",貼り付け用!AI198)</f>
        <v>43.87</v>
      </c>
      <c r="AJ198" s="136" t="str">
        <f>IF(貼り付け用!AJ198="","",貼り付け用!AJ198)</f>
        <v>㎡</v>
      </c>
      <c r="AK198" s="140">
        <f>IF(貼り付け用!AK198="","",貼り付け用!AK198)</f>
        <v>1</v>
      </c>
      <c r="AL198" s="136" t="str">
        <f>IF(貼り付け用!AL198="","",貼り付け用!AL198)</f>
        <v>倉庫・物置</v>
      </c>
      <c r="AM198" s="136" t="str">
        <f>IF(貼り付け用!AM198="","",貼り付け用!AM198)</f>
        <v>鉄骨造</v>
      </c>
      <c r="AN198" s="136" t="str">
        <f>IF(貼り付け用!AN198="","",貼り付け用!AN198)</f>
        <v>校舎</v>
      </c>
      <c r="AO198" s="136" t="str">
        <f>IF(貼り付け用!AO198="","",貼り付け用!AO198)</f>
        <v>鉄骨造</v>
      </c>
      <c r="AP198" s="221">
        <f>IFERROR(INDEX(別紙７建物に係る構造・用途別単価!$C$5:$G$9,MATCH(貼り付け用!AN198,別紙７建物に係る構造・用途別単価!$B$5:$B$9,0),MATCH(貼り付け用!AO198,別紙７建物に係る構造・用途別単価!$C$4:$G$4,0)),"")</f>
        <v>80000</v>
      </c>
      <c r="AQ198" s="221">
        <f t="shared" si="4"/>
        <v>3509600</v>
      </c>
      <c r="AR198" s="183">
        <f t="shared" si="5"/>
        <v>3509600</v>
      </c>
      <c r="AS198" s="136" t="str">
        <f>IF(貼り付け用!AS198="","",貼り付け用!AS198)</f>
        <v>一般会計等</v>
      </c>
      <c r="AT198" s="136" t="str">
        <f>IF(貼り付け用!AT198="","",貼り付け用!AT198)</f>
        <v>一般会計</v>
      </c>
      <c r="AU198" s="136" t="str">
        <f>IF(貼り付け用!AU198="","",貼り付け用!AU198)</f>
        <v>教育費</v>
      </c>
      <c r="AV198" s="136" t="str">
        <f>IF(貼り付け用!AV198="","",貼り付け用!AV198)</f>
        <v>小学校費</v>
      </c>
      <c r="AW198" s="136" t="str">
        <f>IF(貼り付け用!AW198="","",貼り付け用!AW198)</f>
        <v>学校管理費</v>
      </c>
      <c r="AX198" s="216"/>
      <c r="AY198" s="216"/>
      <c r="AZ198" s="216"/>
      <c r="BA198" s="136" t="str">
        <f>IF(貼り付け用!BA198="","",貼り付け用!BA198)</f>
        <v/>
      </c>
      <c r="BB198" s="136" t="str">
        <f>IF(貼り付け用!BB198="","",貼り付け用!BB198)</f>
        <v/>
      </c>
      <c r="BC198" s="136" t="str">
        <f>IF(貼り付け用!BC198="","",貼り付け用!BC198)</f>
        <v>実施済</v>
      </c>
      <c r="BD198" s="136" t="str">
        <f>IF(貼り付け用!BD198="","",貼り付け用!BD198)</f>
        <v>実施済</v>
      </c>
      <c r="BE198" s="183">
        <f>SUMIFS(耐用年数表!$C:$C,耐用年数表!$A:$A,集計用!AL198,耐用年数表!$B:$B,集計用!AM198)</f>
        <v>31</v>
      </c>
    </row>
    <row r="199" spans="4:57" ht="24" customHeight="1">
      <c r="D199" s="194"/>
      <c r="E199" s="135"/>
      <c r="F199" s="136" t="str">
        <f>IF(貼り付け用!F199="","",貼り付け用!F199)</f>
        <v>壬生町立安塚小学校</v>
      </c>
      <c r="G199" s="136" t="str">
        <f>IF(貼り付け用!G199="","",貼り付け用!G199)</f>
        <v>建物台帳</v>
      </c>
      <c r="H199" s="215" t="str">
        <f>IF(貼り付け用!H199="","",貼り付け用!H199)</f>
        <v>20008-6</v>
      </c>
      <c r="I199" s="215" t="str">
        <f>IF(貼り付け用!I199="","",貼り付け用!I199)</f>
        <v/>
      </c>
      <c r="J199" s="215" t="str">
        <f>IF(貼り付け用!J199="","",貼り付け用!J199)</f>
        <v>体育倉庫</v>
      </c>
      <c r="K199" s="135" t="str">
        <f>IF(貼り付け用!K199="","",貼り付け用!K199)</f>
        <v>ﾀｲｲｸｿｳｺ</v>
      </c>
      <c r="L199" s="144">
        <f>IF(貼り付け用!L199="","",貼り付け用!L199)</f>
        <v>31</v>
      </c>
      <c r="M199" s="192">
        <f>IFERROR(VLOOKUP(L199,コード表!$B:$G,2,FALSE),"")</f>
        <v>3210201</v>
      </c>
      <c r="N199" s="192" t="str">
        <f>IFERROR(VLOOKUP(L199,コード表!$B:$G,3,FALSE),"")</f>
        <v>下都賀郡壬生町</v>
      </c>
      <c r="O199" s="192" t="str">
        <f>IFERROR(VLOOKUP(L199,コード表!$B:$G,4,FALSE),"")</f>
        <v>ｼﾓﾂｶﾞｸﾞﾝﾐﾌﾞﾏﾁ</v>
      </c>
      <c r="P199" s="192" t="str">
        <f>IFERROR(VLOOKUP(L199,コード表!$B:$G,5,FALSE),"")</f>
        <v>安塚</v>
      </c>
      <c r="Q199" s="182" t="str">
        <f>IFERROR(VLOOKUP(L199,コード表!$B:$G,6,FALSE),"")</f>
        <v>ﾔｽﾂﾞｶ</v>
      </c>
      <c r="R199" s="135" t="str">
        <f>IF(貼り付け用!R199="","",貼り付け用!R199)</f>
        <v>鹿島原2078-1</v>
      </c>
      <c r="S199" s="135" t="str">
        <f>IF(貼り付け用!S199="","",貼り付け用!S199)</f>
        <v/>
      </c>
      <c r="T199" s="135">
        <f>IF(貼り付け用!T199="","",貼り付け用!T199)</f>
        <v>15</v>
      </c>
      <c r="U199" s="192" t="str">
        <f>IFERROR(VLOOKUP(T199,コード表!$I:$K,2,FALSE),"")</f>
        <v>教育委員会事務局</v>
      </c>
      <c r="V199" s="192" t="str">
        <f>IFERROR(VLOOKUP(T199,コード表!$I:$K,3,FALSE),"")</f>
        <v>学校教育課</v>
      </c>
      <c r="W199" s="135">
        <f>IF(貼り付け用!W199="","",貼り付け用!W199)</f>
        <v>100</v>
      </c>
      <c r="X199" s="182" t="str">
        <f>IFERROR(VLOOKUP(AU199,目的別資産分類変換表!$B$3:$C$16,2,FALSE),"")</f>
        <v>教育</v>
      </c>
      <c r="Y199" s="136" t="str">
        <f>IF(貼り付け用!Y199="","",貼り付け用!Y199)</f>
        <v xml:space="preserve">行政財産 </v>
      </c>
      <c r="Z199" s="136" t="str">
        <f>IF(貼り付け用!Z199="","",貼り付け用!Z199)</f>
        <v>事業用資産/建物</v>
      </c>
      <c r="AA199" s="136" t="str">
        <f>IF(貼り付け用!AA199="","",貼り付け用!AA199)</f>
        <v>自己資産（リース資産外)</v>
      </c>
      <c r="AB199" s="136" t="str">
        <f>IF(貼り付け用!AB199="","",貼り付け用!AB199)</f>
        <v>売却不可</v>
      </c>
      <c r="AC199" s="135" t="str">
        <f>IF(貼り付け用!AC199="","",貼り付け用!AC199)</f>
        <v/>
      </c>
      <c r="AD199" s="137" t="str">
        <f>IF(貼り付け用!AD199="","",貼り付け用!AD199)</f>
        <v/>
      </c>
      <c r="AE199" s="209">
        <f>IF(貼り付け用!AE199="","",貼り付け用!AE199)</f>
        <v>19780331</v>
      </c>
      <c r="AF199" s="209">
        <f>IF(貼り付け用!AF199="","",貼り付け用!AF199)</f>
        <v>19780331</v>
      </c>
      <c r="AG199" s="138" t="str">
        <f>IF(貼り付け用!AG199="","",貼り付け用!AG199)</f>
        <v>不明</v>
      </c>
      <c r="AH199" s="205" t="str">
        <f>IF(貼り付け用!AH199="","",貼り付け用!AH199)</f>
        <v/>
      </c>
      <c r="AI199" s="139">
        <f>IF(貼り付け用!AI199="","",貼り付け用!AI199)</f>
        <v>9.4</v>
      </c>
      <c r="AJ199" s="136" t="str">
        <f>IF(貼り付け用!AJ199="","",貼り付け用!AJ199)</f>
        <v>㎡</v>
      </c>
      <c r="AK199" s="140">
        <f>IF(貼り付け用!AK199="","",貼り付け用!AK199)</f>
        <v>1</v>
      </c>
      <c r="AL199" s="136" t="str">
        <f>IF(貼り付け用!AL199="","",貼り付け用!AL199)</f>
        <v>倉庫・物置</v>
      </c>
      <c r="AM199" s="136" t="str">
        <f>IF(貼り付け用!AM199="","",貼り付け用!AM199)</f>
        <v>軽量鉄骨造</v>
      </c>
      <c r="AN199" s="136" t="str">
        <f>IF(貼り付け用!AN199="","",貼り付け用!AN199)</f>
        <v>校舎</v>
      </c>
      <c r="AO199" s="136" t="str">
        <f>IF(貼り付け用!AO199="","",貼り付け用!AO199)</f>
        <v>鉄骨造</v>
      </c>
      <c r="AP199" s="221">
        <f>IFERROR(INDEX(別紙７建物に係る構造・用途別単価!$C$5:$G$9,MATCH(貼り付け用!AN199,別紙７建物に係る構造・用途別単価!$B$5:$B$9,0),MATCH(貼り付け用!AO199,別紙７建物に係る構造・用途別単価!$C$4:$G$4,0)),"")</f>
        <v>80000</v>
      </c>
      <c r="AQ199" s="221">
        <f t="shared" si="4"/>
        <v>752000</v>
      </c>
      <c r="AR199" s="183">
        <f t="shared" si="5"/>
        <v>752000</v>
      </c>
      <c r="AS199" s="136" t="str">
        <f>IF(貼り付け用!AS199="","",貼り付け用!AS199)</f>
        <v>一般会計等</v>
      </c>
      <c r="AT199" s="136" t="str">
        <f>IF(貼り付け用!AT199="","",貼り付け用!AT199)</f>
        <v>一般会計</v>
      </c>
      <c r="AU199" s="136" t="str">
        <f>IF(貼り付け用!AU199="","",貼り付け用!AU199)</f>
        <v>教育費</v>
      </c>
      <c r="AV199" s="136" t="str">
        <f>IF(貼り付け用!AV199="","",貼り付け用!AV199)</f>
        <v>小学校費</v>
      </c>
      <c r="AW199" s="136" t="str">
        <f>IF(貼り付け用!AW199="","",貼り付け用!AW199)</f>
        <v>学校管理費</v>
      </c>
      <c r="AX199" s="216"/>
      <c r="AY199" s="216"/>
      <c r="AZ199" s="216"/>
      <c r="BA199" s="136" t="str">
        <f>IF(貼り付け用!BA199="","",貼り付け用!BA199)</f>
        <v/>
      </c>
      <c r="BB199" s="136" t="str">
        <f>IF(貼り付け用!BB199="","",貼り付け用!BB199)</f>
        <v/>
      </c>
      <c r="BC199" s="136" t="str">
        <f>IF(貼り付け用!BC199="","",貼り付け用!BC199)</f>
        <v>実施済</v>
      </c>
      <c r="BD199" s="136" t="str">
        <f>IF(貼り付け用!BD199="","",貼り付け用!BD199)</f>
        <v>実施済</v>
      </c>
      <c r="BE199" s="183">
        <f>SUMIFS(耐用年数表!$C:$C,耐用年数表!$A:$A,集計用!AL199,耐用年数表!$B:$B,集計用!AM199)</f>
        <v>24</v>
      </c>
    </row>
    <row r="200" spans="4:57" ht="24" customHeight="1">
      <c r="D200" s="194"/>
      <c r="E200" s="135"/>
      <c r="F200" s="136" t="str">
        <f>IF(貼り付け用!F200="","",貼り付け用!F200)</f>
        <v>壬生町立安塚小学校</v>
      </c>
      <c r="G200" s="136" t="str">
        <f>IF(貼り付け用!G200="","",貼り付け用!G200)</f>
        <v>建物台帳</v>
      </c>
      <c r="H200" s="215" t="str">
        <f>IF(貼り付け用!H200="","",貼り付け用!H200)</f>
        <v>20008-7</v>
      </c>
      <c r="I200" s="215" t="str">
        <f>IF(貼り付け用!I200="","",貼り付け用!I200)</f>
        <v/>
      </c>
      <c r="J200" s="215" t="str">
        <f>IF(貼り付け用!J200="","",貼り付け用!J200)</f>
        <v>プール附属室</v>
      </c>
      <c r="K200" s="135" t="str">
        <f>IF(貼り付け用!K200="","",貼り付け用!K200)</f>
        <v>ﾌﾟｰﾙﾌｿﾞｸｼﾂ</v>
      </c>
      <c r="L200" s="144">
        <f>IF(貼り付け用!L200="","",貼り付け用!L200)</f>
        <v>31</v>
      </c>
      <c r="M200" s="192">
        <f>IFERROR(VLOOKUP(L200,コード表!$B:$G,2,FALSE),"")</f>
        <v>3210201</v>
      </c>
      <c r="N200" s="192" t="str">
        <f>IFERROR(VLOOKUP(L200,コード表!$B:$G,3,FALSE),"")</f>
        <v>下都賀郡壬生町</v>
      </c>
      <c r="O200" s="192" t="str">
        <f>IFERROR(VLOOKUP(L200,コード表!$B:$G,4,FALSE),"")</f>
        <v>ｼﾓﾂｶﾞｸﾞﾝﾐﾌﾞﾏﾁ</v>
      </c>
      <c r="P200" s="192" t="str">
        <f>IFERROR(VLOOKUP(L200,コード表!$B:$G,5,FALSE),"")</f>
        <v>安塚</v>
      </c>
      <c r="Q200" s="182" t="str">
        <f>IFERROR(VLOOKUP(L200,コード表!$B:$G,6,FALSE),"")</f>
        <v>ﾔｽﾂﾞｶ</v>
      </c>
      <c r="R200" s="135" t="str">
        <f>IF(貼り付け用!R200="","",貼り付け用!R200)</f>
        <v>鹿島原2078-1</v>
      </c>
      <c r="S200" s="135" t="str">
        <f>IF(貼り付け用!S200="","",貼り付け用!S200)</f>
        <v/>
      </c>
      <c r="T200" s="135">
        <f>IF(貼り付け用!T200="","",貼り付け用!T200)</f>
        <v>15</v>
      </c>
      <c r="U200" s="192" t="str">
        <f>IFERROR(VLOOKUP(T200,コード表!$I:$K,2,FALSE),"")</f>
        <v>教育委員会事務局</v>
      </c>
      <c r="V200" s="192" t="str">
        <f>IFERROR(VLOOKUP(T200,コード表!$I:$K,3,FALSE),"")</f>
        <v>学校教育課</v>
      </c>
      <c r="W200" s="135">
        <f>IF(貼り付け用!W200="","",貼り付け用!W200)</f>
        <v>100</v>
      </c>
      <c r="X200" s="182" t="str">
        <f>IFERROR(VLOOKUP(AU200,目的別資産分類変換表!$B$3:$C$16,2,FALSE),"")</f>
        <v>教育</v>
      </c>
      <c r="Y200" s="136" t="str">
        <f>IF(貼り付け用!Y200="","",貼り付け用!Y200)</f>
        <v xml:space="preserve">行政財産 </v>
      </c>
      <c r="Z200" s="136" t="str">
        <f>IF(貼り付け用!Z200="","",貼り付け用!Z200)</f>
        <v>事業用資産/建物</v>
      </c>
      <c r="AA200" s="136" t="str">
        <f>IF(貼り付け用!AA200="","",貼り付け用!AA200)</f>
        <v>自己資産（リース資産外)</v>
      </c>
      <c r="AB200" s="136" t="str">
        <f>IF(貼り付け用!AB200="","",貼り付け用!AB200)</f>
        <v>売却不可</v>
      </c>
      <c r="AC200" s="135" t="str">
        <f>IF(貼り付け用!AC200="","",貼り付け用!AC200)</f>
        <v/>
      </c>
      <c r="AD200" s="137" t="str">
        <f>IF(貼り付け用!AD200="","",貼り付け用!AD200)</f>
        <v/>
      </c>
      <c r="AE200" s="209">
        <f>IF(貼り付け用!AE200="","",貼り付け用!AE200)</f>
        <v>19890825</v>
      </c>
      <c r="AF200" s="209">
        <f>IF(貼り付け用!AF200="","",貼り付け用!AF200)</f>
        <v>19890825</v>
      </c>
      <c r="AG200" s="138" t="str">
        <f>IF(貼り付け用!AG200="","",貼り付け用!AG200)</f>
        <v>判明</v>
      </c>
      <c r="AH200" s="205">
        <f>IF(貼り付け用!AH200="","",貼り付け用!AH200)</f>
        <v>10000000</v>
      </c>
      <c r="AI200" s="139">
        <f>IF(貼り付け用!AI200="","",貼り付け用!AI200)</f>
        <v>67.94</v>
      </c>
      <c r="AJ200" s="136" t="str">
        <f>IF(貼り付け用!AJ200="","",貼り付け用!AJ200)</f>
        <v>㎡</v>
      </c>
      <c r="AK200" s="140">
        <f>IF(貼り付け用!AK200="","",貼り付け用!AK200)</f>
        <v>1</v>
      </c>
      <c r="AL200" s="136" t="str">
        <f>IF(貼り付け用!AL200="","",貼り付け用!AL200)</f>
        <v>ポンプ室</v>
      </c>
      <c r="AM200" s="136" t="str">
        <f>IF(貼り付け用!AM200="","",貼り付け用!AM200)</f>
        <v>コンクリートブロック</v>
      </c>
      <c r="AN200" s="136" t="str">
        <f>IF(貼り付け用!AN200="","",貼り付け用!AN200)</f>
        <v>校舎</v>
      </c>
      <c r="AO200" s="136" t="str">
        <f>IF(貼り付け用!AO200="","",貼り付け用!AO200)</f>
        <v>コンクリートブロック造</v>
      </c>
      <c r="AP200" s="221">
        <f>IFERROR(INDEX(別紙７建物に係る構造・用途別単価!$C$5:$G$9,MATCH(貼り付け用!AN200,別紙７建物に係る構造・用途別単価!$B$5:$B$9,0),MATCH(貼り付け用!AO200,別紙７建物に係る構造・用途別単価!$C$4:$G$4,0)),"")</f>
        <v>100000</v>
      </c>
      <c r="AQ200" s="221">
        <f t="shared" si="4"/>
        <v>6794000</v>
      </c>
      <c r="AR200" s="183">
        <f t="shared" si="5"/>
        <v>10000000</v>
      </c>
      <c r="AS200" s="136" t="str">
        <f>IF(貼り付け用!AS200="","",貼り付け用!AS200)</f>
        <v>一般会計等</v>
      </c>
      <c r="AT200" s="136" t="str">
        <f>IF(貼り付け用!AT200="","",貼り付け用!AT200)</f>
        <v>一般会計</v>
      </c>
      <c r="AU200" s="136" t="str">
        <f>IF(貼り付け用!AU200="","",貼り付け用!AU200)</f>
        <v>教育費</v>
      </c>
      <c r="AV200" s="136" t="str">
        <f>IF(貼り付け用!AV200="","",貼り付け用!AV200)</f>
        <v>小学校費</v>
      </c>
      <c r="AW200" s="136" t="str">
        <f>IF(貼り付け用!AW200="","",貼り付け用!AW200)</f>
        <v>学校管理費</v>
      </c>
      <c r="AX200" s="216"/>
      <c r="AY200" s="216"/>
      <c r="AZ200" s="216"/>
      <c r="BA200" s="136" t="str">
        <f>IF(貼り付け用!BA200="","",貼り付け用!BA200)</f>
        <v/>
      </c>
      <c r="BB200" s="136" t="str">
        <f>IF(貼り付け用!BB200="","",貼り付け用!BB200)</f>
        <v/>
      </c>
      <c r="BC200" s="136" t="str">
        <f>IF(貼り付け用!BC200="","",貼り付け用!BC200)</f>
        <v>実施済</v>
      </c>
      <c r="BD200" s="136" t="str">
        <f>IF(貼り付け用!BD200="","",貼り付け用!BD200)</f>
        <v>実施済</v>
      </c>
      <c r="BE200" s="183">
        <f>SUMIFS(耐用年数表!$C:$C,耐用年数表!$A:$A,集計用!AL200,耐用年数表!$B:$B,集計用!AM200)</f>
        <v>34</v>
      </c>
    </row>
    <row r="201" spans="4:57" ht="24" customHeight="1">
      <c r="D201" s="194"/>
      <c r="E201" s="135"/>
      <c r="F201" s="136" t="str">
        <f>IF(貼り付け用!F201="","",貼り付け用!F201)</f>
        <v>壬生町立安塚小学校</v>
      </c>
      <c r="G201" s="136" t="str">
        <f>IF(貼り付け用!G201="","",貼り付け用!G201)</f>
        <v>建物台帳</v>
      </c>
      <c r="H201" s="215" t="str">
        <f>IF(貼り付け用!H201="","",貼り付け用!H201)</f>
        <v>20008-8</v>
      </c>
      <c r="I201" s="215" t="str">
        <f>IF(貼り付け用!I201="","",貼り付け用!I201)</f>
        <v/>
      </c>
      <c r="J201" s="215" t="str">
        <f>IF(貼り付け用!J201="","",貼り付け用!J201)</f>
        <v>倉庫</v>
      </c>
      <c r="K201" s="135" t="str">
        <f>IF(貼り付け用!K201="","",貼り付け用!K201)</f>
        <v>ｿｳｺ</v>
      </c>
      <c r="L201" s="144">
        <f>IF(貼り付け用!L201="","",貼り付け用!L201)</f>
        <v>31</v>
      </c>
      <c r="M201" s="192">
        <f>IFERROR(VLOOKUP(L201,コード表!$B:$G,2,FALSE),"")</f>
        <v>3210201</v>
      </c>
      <c r="N201" s="192" t="str">
        <f>IFERROR(VLOOKUP(L201,コード表!$B:$G,3,FALSE),"")</f>
        <v>下都賀郡壬生町</v>
      </c>
      <c r="O201" s="192" t="str">
        <f>IFERROR(VLOOKUP(L201,コード表!$B:$G,4,FALSE),"")</f>
        <v>ｼﾓﾂｶﾞｸﾞﾝﾐﾌﾞﾏﾁ</v>
      </c>
      <c r="P201" s="192" t="str">
        <f>IFERROR(VLOOKUP(L201,コード表!$B:$G,5,FALSE),"")</f>
        <v>安塚</v>
      </c>
      <c r="Q201" s="182" t="str">
        <f>IFERROR(VLOOKUP(L201,コード表!$B:$G,6,FALSE),"")</f>
        <v>ﾔｽﾂﾞｶ</v>
      </c>
      <c r="R201" s="135" t="str">
        <f>IF(貼り付け用!R201="","",貼り付け用!R201)</f>
        <v>鹿島原2078-1</v>
      </c>
      <c r="S201" s="135" t="str">
        <f>IF(貼り付け用!S201="","",貼り付け用!S201)</f>
        <v/>
      </c>
      <c r="T201" s="135">
        <f>IF(貼り付け用!T201="","",貼り付け用!T201)</f>
        <v>15</v>
      </c>
      <c r="U201" s="192" t="str">
        <f>IFERROR(VLOOKUP(T201,コード表!$I:$K,2,FALSE),"")</f>
        <v>教育委員会事務局</v>
      </c>
      <c r="V201" s="192" t="str">
        <f>IFERROR(VLOOKUP(T201,コード表!$I:$K,3,FALSE),"")</f>
        <v>学校教育課</v>
      </c>
      <c r="W201" s="135">
        <f>IF(貼り付け用!W201="","",貼り付け用!W201)</f>
        <v>100</v>
      </c>
      <c r="X201" s="182" t="str">
        <f>IFERROR(VLOOKUP(AU201,目的別資産分類変換表!$B$3:$C$16,2,FALSE),"")</f>
        <v>教育</v>
      </c>
      <c r="Y201" s="136" t="str">
        <f>IF(貼り付け用!Y201="","",貼り付け用!Y201)</f>
        <v xml:space="preserve">行政財産 </v>
      </c>
      <c r="Z201" s="136" t="str">
        <f>IF(貼り付け用!Z201="","",貼り付け用!Z201)</f>
        <v>事業用資産/建物</v>
      </c>
      <c r="AA201" s="136" t="str">
        <f>IF(貼り付け用!AA201="","",貼り付け用!AA201)</f>
        <v>自己資産（リース資産外)</v>
      </c>
      <c r="AB201" s="136" t="str">
        <f>IF(貼り付け用!AB201="","",貼り付け用!AB201)</f>
        <v>売却不可</v>
      </c>
      <c r="AC201" s="135" t="str">
        <f>IF(貼り付け用!AC201="","",貼り付け用!AC201)</f>
        <v/>
      </c>
      <c r="AD201" s="137" t="str">
        <f>IF(貼り付け用!AD201="","",貼り付け用!AD201)</f>
        <v/>
      </c>
      <c r="AE201" s="209">
        <f>IF(貼り付け用!AE201="","",貼り付け用!AE201)</f>
        <v>19890825</v>
      </c>
      <c r="AF201" s="209">
        <f>IF(貼り付け用!AF201="","",貼り付け用!AF201)</f>
        <v>19890825</v>
      </c>
      <c r="AG201" s="138" t="str">
        <f>IF(貼り付け用!AG201="","",貼り付け用!AG201)</f>
        <v>判明</v>
      </c>
      <c r="AH201" s="205">
        <f>IF(貼り付け用!AH201="","",貼り付け用!AH201)</f>
        <v>3325000</v>
      </c>
      <c r="AI201" s="139">
        <f>IF(貼り付け用!AI201="","",貼り付け用!AI201)</f>
        <v>35.380000000000003</v>
      </c>
      <c r="AJ201" s="136" t="str">
        <f>IF(貼り付け用!AJ201="","",貼り付け用!AJ201)</f>
        <v>㎡</v>
      </c>
      <c r="AK201" s="140">
        <f>IF(貼り付け用!AK201="","",貼り付け用!AK201)</f>
        <v>1</v>
      </c>
      <c r="AL201" s="136" t="str">
        <f>IF(貼り付け用!AL201="","",貼り付け用!AL201)</f>
        <v>倉庫・物置</v>
      </c>
      <c r="AM201" s="136" t="str">
        <f>IF(貼り付け用!AM201="","",貼り付け用!AM201)</f>
        <v>鉄骨造</v>
      </c>
      <c r="AN201" s="136" t="str">
        <f>IF(貼り付け用!AN201="","",貼り付け用!AN201)</f>
        <v>校舎</v>
      </c>
      <c r="AO201" s="136" t="str">
        <f>IF(貼り付け用!AO201="","",貼り付け用!AO201)</f>
        <v>鉄骨造</v>
      </c>
      <c r="AP201" s="221">
        <f>IFERROR(INDEX(別紙７建物に係る構造・用途別単価!$C$5:$G$9,MATCH(貼り付け用!AN201,別紙７建物に係る構造・用途別単価!$B$5:$B$9,0),MATCH(貼り付け用!AO201,別紙７建物に係る構造・用途別単価!$C$4:$G$4,0)),"")</f>
        <v>80000</v>
      </c>
      <c r="AQ201" s="221">
        <f t="shared" si="4"/>
        <v>2830400</v>
      </c>
      <c r="AR201" s="183">
        <f t="shared" si="5"/>
        <v>3325000</v>
      </c>
      <c r="AS201" s="136" t="str">
        <f>IF(貼り付け用!AS201="","",貼り付け用!AS201)</f>
        <v>一般会計等</v>
      </c>
      <c r="AT201" s="136" t="str">
        <f>IF(貼り付け用!AT201="","",貼り付け用!AT201)</f>
        <v>一般会計</v>
      </c>
      <c r="AU201" s="136" t="str">
        <f>IF(貼り付け用!AU201="","",貼り付け用!AU201)</f>
        <v>教育費</v>
      </c>
      <c r="AV201" s="136" t="str">
        <f>IF(貼り付け用!AV201="","",貼り付け用!AV201)</f>
        <v>小学校費</v>
      </c>
      <c r="AW201" s="136" t="str">
        <f>IF(貼り付け用!AW201="","",貼り付け用!AW201)</f>
        <v>学校管理費</v>
      </c>
      <c r="AX201" s="216"/>
      <c r="AY201" s="216"/>
      <c r="AZ201" s="216"/>
      <c r="BA201" s="136" t="str">
        <f>IF(貼り付け用!BA201="","",貼り付け用!BA201)</f>
        <v/>
      </c>
      <c r="BB201" s="136" t="str">
        <f>IF(貼り付け用!BB201="","",貼り付け用!BB201)</f>
        <v/>
      </c>
      <c r="BC201" s="136" t="str">
        <f>IF(貼り付け用!BC201="","",貼り付け用!BC201)</f>
        <v>実施済</v>
      </c>
      <c r="BD201" s="136" t="str">
        <f>IF(貼り付け用!BD201="","",貼り付け用!BD201)</f>
        <v>実施済</v>
      </c>
      <c r="BE201" s="183">
        <f>SUMIFS(耐用年数表!$C:$C,耐用年数表!$A:$A,集計用!AL201,耐用年数表!$B:$B,集計用!AM201)</f>
        <v>31</v>
      </c>
    </row>
    <row r="202" spans="4:57" ht="24" customHeight="1">
      <c r="D202" s="194"/>
      <c r="E202" s="135"/>
      <c r="F202" s="136" t="str">
        <f>IF(貼り付け用!F202="","",貼り付け用!F202)</f>
        <v>壬生町立安塚小学校</v>
      </c>
      <c r="G202" s="136" t="str">
        <f>IF(貼り付け用!G202="","",貼り付け用!G202)</f>
        <v>建物台帳</v>
      </c>
      <c r="H202" s="215" t="str">
        <f>IF(貼り付け用!H202="","",貼り付け用!H202)</f>
        <v>20008-9</v>
      </c>
      <c r="I202" s="215" t="str">
        <f>IF(貼り付け用!I202="","",貼り付け用!I202)</f>
        <v/>
      </c>
      <c r="J202" s="215" t="str">
        <f>IF(貼り付け用!J202="","",貼り付け用!J202)</f>
        <v>屋外便所</v>
      </c>
      <c r="K202" s="135" t="str">
        <f>IF(貼り付け用!K202="","",貼り付け用!K202)</f>
        <v>ｵｸｶﾞｲﾍﾞﾝｼﾞｮ</v>
      </c>
      <c r="L202" s="144">
        <f>IF(貼り付け用!L202="","",貼り付け用!L202)</f>
        <v>31</v>
      </c>
      <c r="M202" s="192">
        <f>IFERROR(VLOOKUP(L202,コード表!$B:$G,2,FALSE),"")</f>
        <v>3210201</v>
      </c>
      <c r="N202" s="192" t="str">
        <f>IFERROR(VLOOKUP(L202,コード表!$B:$G,3,FALSE),"")</f>
        <v>下都賀郡壬生町</v>
      </c>
      <c r="O202" s="192" t="str">
        <f>IFERROR(VLOOKUP(L202,コード表!$B:$G,4,FALSE),"")</f>
        <v>ｼﾓﾂｶﾞｸﾞﾝﾐﾌﾞﾏﾁ</v>
      </c>
      <c r="P202" s="192" t="str">
        <f>IFERROR(VLOOKUP(L202,コード表!$B:$G,5,FALSE),"")</f>
        <v>安塚</v>
      </c>
      <c r="Q202" s="182" t="str">
        <f>IFERROR(VLOOKUP(L202,コード表!$B:$G,6,FALSE),"")</f>
        <v>ﾔｽﾂﾞｶ</v>
      </c>
      <c r="R202" s="135" t="str">
        <f>IF(貼り付け用!R202="","",貼り付け用!R202)</f>
        <v>鹿島原2078-1</v>
      </c>
      <c r="S202" s="135" t="str">
        <f>IF(貼り付け用!S202="","",貼り付け用!S202)</f>
        <v/>
      </c>
      <c r="T202" s="135">
        <f>IF(貼り付け用!T202="","",貼り付け用!T202)</f>
        <v>15</v>
      </c>
      <c r="U202" s="192" t="str">
        <f>IFERROR(VLOOKUP(T202,コード表!$I:$K,2,FALSE),"")</f>
        <v>教育委員会事務局</v>
      </c>
      <c r="V202" s="192" t="str">
        <f>IFERROR(VLOOKUP(T202,コード表!$I:$K,3,FALSE),"")</f>
        <v>学校教育課</v>
      </c>
      <c r="W202" s="135">
        <f>IF(貼り付け用!W202="","",貼り付け用!W202)</f>
        <v>100</v>
      </c>
      <c r="X202" s="182" t="str">
        <f>IFERROR(VLOOKUP(AU202,目的別資産分類変換表!$B$3:$C$16,2,FALSE),"")</f>
        <v>教育</v>
      </c>
      <c r="Y202" s="136" t="str">
        <f>IF(貼り付け用!Y202="","",貼り付け用!Y202)</f>
        <v xml:space="preserve">行政財産 </v>
      </c>
      <c r="Z202" s="136" t="str">
        <f>IF(貼り付け用!Z202="","",貼り付け用!Z202)</f>
        <v>事業用資産/建物</v>
      </c>
      <c r="AA202" s="136" t="str">
        <f>IF(貼り付け用!AA202="","",貼り付け用!AA202)</f>
        <v>自己資産（リース資産外)</v>
      </c>
      <c r="AB202" s="136" t="str">
        <f>IF(貼り付け用!AB202="","",貼り付け用!AB202)</f>
        <v>売却不可</v>
      </c>
      <c r="AC202" s="135" t="str">
        <f>IF(貼り付け用!AC202="","",貼り付け用!AC202)</f>
        <v/>
      </c>
      <c r="AD202" s="137" t="str">
        <f>IF(貼り付け用!AD202="","",貼り付け用!AD202)</f>
        <v/>
      </c>
      <c r="AE202" s="209">
        <f>IF(貼り付け用!AE202="","",貼り付け用!AE202)</f>
        <v>19890825</v>
      </c>
      <c r="AF202" s="209">
        <f>IF(貼り付け用!AF202="","",貼り付け用!AF202)</f>
        <v>19890825</v>
      </c>
      <c r="AG202" s="138" t="str">
        <f>IF(貼り付け用!AG202="","",貼り付け用!AG202)</f>
        <v>判明</v>
      </c>
      <c r="AH202" s="205">
        <f>IF(貼り付け用!AH202="","",貼り付け用!AH202)</f>
        <v>3731450</v>
      </c>
      <c r="AI202" s="139">
        <f>IF(貼り付け用!AI202="","",貼り付け用!AI202)</f>
        <v>23</v>
      </c>
      <c r="AJ202" s="136" t="str">
        <f>IF(貼り付け用!AJ202="","",貼り付け用!AJ202)</f>
        <v>㎡</v>
      </c>
      <c r="AK202" s="140">
        <f>IF(貼り付け用!AK202="","",貼り付け用!AK202)</f>
        <v>1</v>
      </c>
      <c r="AL202" s="136" t="str">
        <f>IF(貼り付け用!AL202="","",貼り付け用!AL202)</f>
        <v>便所</v>
      </c>
      <c r="AM202" s="136" t="str">
        <f>IF(貼り付け用!AM202="","",貼り付け用!AM202)</f>
        <v>鉄骨造</v>
      </c>
      <c r="AN202" s="136" t="str">
        <f>IF(貼り付け用!AN202="","",貼り付け用!AN202)</f>
        <v>校舎</v>
      </c>
      <c r="AO202" s="136" t="str">
        <f>IF(貼り付け用!AO202="","",貼り付け用!AO202)</f>
        <v>鉄骨造</v>
      </c>
      <c r="AP202" s="221">
        <f>IFERROR(INDEX(別紙７建物に係る構造・用途別単価!$C$5:$G$9,MATCH(貼り付け用!AN202,別紙７建物に係る構造・用途別単価!$B$5:$B$9,0),MATCH(貼り付け用!AO202,別紙７建物に係る構造・用途別単価!$C$4:$G$4,0)),"")</f>
        <v>80000</v>
      </c>
      <c r="AQ202" s="221">
        <f t="shared" ref="AQ202:AQ265" si="6">IFERROR(AI202*AP202,"")</f>
        <v>1840000</v>
      </c>
      <c r="AR202" s="183">
        <f t="shared" ref="AR202:AR265" si="7">IFERROR(IF(AND(AH202,AQ202)="","",IF(AE202&lt;19850401,AQ202,IF(AG202="判明",AH202,AQ202))),"")</f>
        <v>3731450</v>
      </c>
      <c r="AS202" s="136" t="str">
        <f>IF(貼り付け用!AS202="","",貼り付け用!AS202)</f>
        <v>一般会計等</v>
      </c>
      <c r="AT202" s="136" t="str">
        <f>IF(貼り付け用!AT202="","",貼り付け用!AT202)</f>
        <v>一般会計</v>
      </c>
      <c r="AU202" s="136" t="str">
        <f>IF(貼り付け用!AU202="","",貼り付け用!AU202)</f>
        <v>教育費</v>
      </c>
      <c r="AV202" s="136" t="str">
        <f>IF(貼り付け用!AV202="","",貼り付け用!AV202)</f>
        <v>小学校費</v>
      </c>
      <c r="AW202" s="136" t="str">
        <f>IF(貼り付け用!AW202="","",貼り付け用!AW202)</f>
        <v>学校管理費</v>
      </c>
      <c r="AX202" s="216"/>
      <c r="AY202" s="216"/>
      <c r="AZ202" s="216"/>
      <c r="BA202" s="136" t="str">
        <f>IF(貼り付け用!BA202="","",貼り付け用!BA202)</f>
        <v/>
      </c>
      <c r="BB202" s="136" t="str">
        <f>IF(貼り付け用!BB202="","",貼り付け用!BB202)</f>
        <v/>
      </c>
      <c r="BC202" s="136" t="str">
        <f>IF(貼り付け用!BC202="","",貼り付け用!BC202)</f>
        <v>実施済</v>
      </c>
      <c r="BD202" s="136" t="str">
        <f>IF(貼り付け用!BD202="","",貼り付け用!BD202)</f>
        <v>実施済</v>
      </c>
      <c r="BE202" s="183">
        <f>SUMIFS(耐用年数表!$C:$C,耐用年数表!$A:$A,集計用!AL202,耐用年数表!$B:$B,集計用!AM202)</f>
        <v>31</v>
      </c>
    </row>
    <row r="203" spans="4:57" ht="24" customHeight="1">
      <c r="D203" s="194"/>
      <c r="E203" s="135"/>
      <c r="F203" s="136" t="str">
        <f>IF(貼り付け用!F203="","",貼り付け用!F203)</f>
        <v>壬生町立安塚小学校</v>
      </c>
      <c r="G203" s="136" t="str">
        <f>IF(貼り付け用!G203="","",貼り付け用!G203)</f>
        <v>建物台帳</v>
      </c>
      <c r="H203" s="215" t="str">
        <f>IF(貼り付け用!H203="","",貼り付け用!H203)</f>
        <v>20008-10</v>
      </c>
      <c r="I203" s="215" t="str">
        <f>IF(貼り付け用!I203="","",貼り付け用!I203)</f>
        <v/>
      </c>
      <c r="J203" s="215" t="str">
        <f>IF(貼り付け用!J203="","",貼り付け用!J203)</f>
        <v>石油貯蔵庫</v>
      </c>
      <c r="K203" s="135" t="str">
        <f>IF(貼り付け用!K203="","",貼り付け用!K203)</f>
        <v>ｾｷﾕﾁｮｿﾞｳｺ</v>
      </c>
      <c r="L203" s="144">
        <f>IF(貼り付け用!L203="","",貼り付け用!L203)</f>
        <v>31</v>
      </c>
      <c r="M203" s="192">
        <f>IFERROR(VLOOKUP(L203,コード表!$B:$G,2,FALSE),"")</f>
        <v>3210201</v>
      </c>
      <c r="N203" s="192" t="str">
        <f>IFERROR(VLOOKUP(L203,コード表!$B:$G,3,FALSE),"")</f>
        <v>下都賀郡壬生町</v>
      </c>
      <c r="O203" s="192" t="str">
        <f>IFERROR(VLOOKUP(L203,コード表!$B:$G,4,FALSE),"")</f>
        <v>ｼﾓﾂｶﾞｸﾞﾝﾐﾌﾞﾏﾁ</v>
      </c>
      <c r="P203" s="192" t="str">
        <f>IFERROR(VLOOKUP(L203,コード表!$B:$G,5,FALSE),"")</f>
        <v>安塚</v>
      </c>
      <c r="Q203" s="182" t="str">
        <f>IFERROR(VLOOKUP(L203,コード表!$B:$G,6,FALSE),"")</f>
        <v>ﾔｽﾂﾞｶ</v>
      </c>
      <c r="R203" s="135" t="str">
        <f>IF(貼り付け用!R203="","",貼り付け用!R203)</f>
        <v>鹿島原2078-1</v>
      </c>
      <c r="S203" s="135" t="str">
        <f>IF(貼り付け用!S203="","",貼り付け用!S203)</f>
        <v/>
      </c>
      <c r="T203" s="135">
        <f>IF(貼り付け用!T203="","",貼り付け用!T203)</f>
        <v>15</v>
      </c>
      <c r="U203" s="192" t="str">
        <f>IFERROR(VLOOKUP(T203,コード表!$I:$K,2,FALSE),"")</f>
        <v>教育委員会事務局</v>
      </c>
      <c r="V203" s="192" t="str">
        <f>IFERROR(VLOOKUP(T203,コード表!$I:$K,3,FALSE),"")</f>
        <v>学校教育課</v>
      </c>
      <c r="W203" s="135">
        <f>IF(貼り付け用!W203="","",貼り付け用!W203)</f>
        <v>100</v>
      </c>
      <c r="X203" s="182" t="str">
        <f>IFERROR(VLOOKUP(AU203,目的別資産分類変換表!$B$3:$C$16,2,FALSE),"")</f>
        <v>教育</v>
      </c>
      <c r="Y203" s="136" t="str">
        <f>IF(貼り付け用!Y203="","",貼り付け用!Y203)</f>
        <v xml:space="preserve">行政財産 </v>
      </c>
      <c r="Z203" s="136" t="str">
        <f>IF(貼り付け用!Z203="","",貼り付け用!Z203)</f>
        <v>事業用資産/建物</v>
      </c>
      <c r="AA203" s="136" t="str">
        <f>IF(貼り付け用!AA203="","",貼り付け用!AA203)</f>
        <v>自己資産（リース資産外)</v>
      </c>
      <c r="AB203" s="136" t="str">
        <f>IF(貼り付け用!AB203="","",貼り付け用!AB203)</f>
        <v>売却不可</v>
      </c>
      <c r="AC203" s="135" t="str">
        <f>IF(貼り付け用!AC203="","",貼り付け用!AC203)</f>
        <v/>
      </c>
      <c r="AD203" s="137" t="str">
        <f>IF(貼り付け用!AD203="","",貼り付け用!AD203)</f>
        <v/>
      </c>
      <c r="AE203" s="209">
        <f>IF(貼り付け用!AE203="","",貼り付け用!AE203)</f>
        <v>19840331</v>
      </c>
      <c r="AF203" s="209">
        <f>IF(貼り付け用!AF203="","",貼り付け用!AF203)</f>
        <v>19840331</v>
      </c>
      <c r="AG203" s="138" t="str">
        <f>IF(貼り付け用!AG203="","",貼り付け用!AG203)</f>
        <v>不明</v>
      </c>
      <c r="AH203" s="205" t="str">
        <f>IF(貼り付け用!AH203="","",貼り付け用!AH203)</f>
        <v/>
      </c>
      <c r="AI203" s="139">
        <f>IF(貼り付け用!AI203="","",貼り付け用!AI203)</f>
        <v>4.59</v>
      </c>
      <c r="AJ203" s="136" t="str">
        <f>IF(貼り付け用!AJ203="","",貼り付け用!AJ203)</f>
        <v>㎡</v>
      </c>
      <c r="AK203" s="140">
        <f>IF(貼り付け用!AK203="","",貼り付け用!AK203)</f>
        <v>1</v>
      </c>
      <c r="AL203" s="136" t="str">
        <f>IF(貼り付け用!AL203="","",貼り付け用!AL203)</f>
        <v>倉庫・物置</v>
      </c>
      <c r="AM203" s="136" t="str">
        <f>IF(貼り付け用!AM203="","",貼り付け用!AM203)</f>
        <v>コンクリートブロック</v>
      </c>
      <c r="AN203" s="136" t="str">
        <f>IF(貼り付け用!AN203="","",貼り付け用!AN203)</f>
        <v>校舎</v>
      </c>
      <c r="AO203" s="136" t="str">
        <f>IF(貼り付け用!AO203="","",貼り付け用!AO203)</f>
        <v>コンクリートブロック造</v>
      </c>
      <c r="AP203" s="221">
        <f>IFERROR(INDEX(別紙７建物に係る構造・用途別単価!$C$5:$G$9,MATCH(貼り付け用!AN203,別紙７建物に係る構造・用途別単価!$B$5:$B$9,0),MATCH(貼り付け用!AO203,別紙７建物に係る構造・用途別単価!$C$4:$G$4,0)),"")</f>
        <v>100000</v>
      </c>
      <c r="AQ203" s="221">
        <f t="shared" si="6"/>
        <v>459000</v>
      </c>
      <c r="AR203" s="183">
        <f t="shared" si="7"/>
        <v>459000</v>
      </c>
      <c r="AS203" s="136" t="str">
        <f>IF(貼り付け用!AS203="","",貼り付け用!AS203)</f>
        <v>一般会計等</v>
      </c>
      <c r="AT203" s="136" t="str">
        <f>IF(貼り付け用!AT203="","",貼り付け用!AT203)</f>
        <v>一般会計</v>
      </c>
      <c r="AU203" s="136" t="str">
        <f>IF(貼り付け用!AU203="","",貼り付け用!AU203)</f>
        <v>教育費</v>
      </c>
      <c r="AV203" s="136" t="str">
        <f>IF(貼り付け用!AV203="","",貼り付け用!AV203)</f>
        <v>小学校費</v>
      </c>
      <c r="AW203" s="136" t="str">
        <f>IF(貼り付け用!AW203="","",貼り付け用!AW203)</f>
        <v>学校管理費</v>
      </c>
      <c r="AX203" s="216"/>
      <c r="AY203" s="216"/>
      <c r="AZ203" s="216"/>
      <c r="BA203" s="136" t="str">
        <f>IF(貼り付け用!BA203="","",貼り付け用!BA203)</f>
        <v/>
      </c>
      <c r="BB203" s="136" t="str">
        <f>IF(貼り付け用!BB203="","",貼り付け用!BB203)</f>
        <v/>
      </c>
      <c r="BC203" s="136" t="str">
        <f>IF(貼り付け用!BC203="","",貼り付け用!BC203)</f>
        <v>実施済</v>
      </c>
      <c r="BD203" s="136" t="str">
        <f>IF(貼り付け用!BD203="","",貼り付け用!BD203)</f>
        <v>実施済</v>
      </c>
      <c r="BE203" s="183">
        <f>SUMIFS(耐用年数表!$C:$C,耐用年数表!$A:$A,集計用!AL203,耐用年数表!$B:$B,集計用!AM203)</f>
        <v>34</v>
      </c>
    </row>
    <row r="204" spans="4:57" ht="24" customHeight="1">
      <c r="D204" s="194"/>
      <c r="E204" s="135"/>
      <c r="F204" s="136" t="str">
        <f>IF(貼り付け用!F204="","",貼り付け用!F204)</f>
        <v>壬生町立安塚小学校</v>
      </c>
      <c r="G204" s="136" t="str">
        <f>IF(貼り付け用!G204="","",貼り付け用!G204)</f>
        <v>建物台帳</v>
      </c>
      <c r="H204" s="215" t="str">
        <f>IF(貼り付け用!H204="","",貼り付け用!H204)</f>
        <v>20008-11</v>
      </c>
      <c r="I204" s="215" t="str">
        <f>IF(貼り付け用!I204="","",貼り付け用!I204)</f>
        <v/>
      </c>
      <c r="J204" s="215" t="str">
        <f>IF(貼り付け用!J204="","",貼り付け用!J204)</f>
        <v>ポンプ室</v>
      </c>
      <c r="K204" s="135" t="str">
        <f>IF(貼り付け用!K204="","",貼り付け用!K204)</f>
        <v>ﾎﾟﾝﾌﾟｼﾂ</v>
      </c>
      <c r="L204" s="144">
        <f>IF(貼り付け用!L204="","",貼り付け用!L204)</f>
        <v>31</v>
      </c>
      <c r="M204" s="192">
        <f>IFERROR(VLOOKUP(L204,コード表!$B:$G,2,FALSE),"")</f>
        <v>3210201</v>
      </c>
      <c r="N204" s="192" t="str">
        <f>IFERROR(VLOOKUP(L204,コード表!$B:$G,3,FALSE),"")</f>
        <v>下都賀郡壬生町</v>
      </c>
      <c r="O204" s="192" t="str">
        <f>IFERROR(VLOOKUP(L204,コード表!$B:$G,4,FALSE),"")</f>
        <v>ｼﾓﾂｶﾞｸﾞﾝﾐﾌﾞﾏﾁ</v>
      </c>
      <c r="P204" s="192" t="str">
        <f>IFERROR(VLOOKUP(L204,コード表!$B:$G,5,FALSE),"")</f>
        <v>安塚</v>
      </c>
      <c r="Q204" s="182" t="str">
        <f>IFERROR(VLOOKUP(L204,コード表!$B:$G,6,FALSE),"")</f>
        <v>ﾔｽﾂﾞｶ</v>
      </c>
      <c r="R204" s="135" t="str">
        <f>IF(貼り付け用!R204="","",貼り付け用!R204)</f>
        <v>鹿島原2078-1</v>
      </c>
      <c r="S204" s="135" t="str">
        <f>IF(貼り付け用!S204="","",貼り付け用!S204)</f>
        <v/>
      </c>
      <c r="T204" s="135">
        <f>IF(貼り付け用!T204="","",貼り付け用!T204)</f>
        <v>15</v>
      </c>
      <c r="U204" s="192" t="str">
        <f>IFERROR(VLOOKUP(T204,コード表!$I:$K,2,FALSE),"")</f>
        <v>教育委員会事務局</v>
      </c>
      <c r="V204" s="192" t="str">
        <f>IFERROR(VLOOKUP(T204,コード表!$I:$K,3,FALSE),"")</f>
        <v>学校教育課</v>
      </c>
      <c r="W204" s="135">
        <f>IF(貼り付け用!W204="","",貼り付け用!W204)</f>
        <v>100</v>
      </c>
      <c r="X204" s="182" t="str">
        <f>IFERROR(VLOOKUP(AU204,目的別資産分類変換表!$B$3:$C$16,2,FALSE),"")</f>
        <v>教育</v>
      </c>
      <c r="Y204" s="136" t="str">
        <f>IF(貼り付け用!Y204="","",貼り付け用!Y204)</f>
        <v xml:space="preserve">行政財産 </v>
      </c>
      <c r="Z204" s="136" t="str">
        <f>IF(貼り付け用!Z204="","",貼り付け用!Z204)</f>
        <v>事業用資産/建物</v>
      </c>
      <c r="AA204" s="136" t="str">
        <f>IF(貼り付け用!AA204="","",貼り付け用!AA204)</f>
        <v>自己資産（リース資産外)</v>
      </c>
      <c r="AB204" s="136" t="str">
        <f>IF(貼り付け用!AB204="","",貼り付け用!AB204)</f>
        <v>売却不可</v>
      </c>
      <c r="AC204" s="135" t="str">
        <f>IF(貼り付け用!AC204="","",貼り付け用!AC204)</f>
        <v/>
      </c>
      <c r="AD204" s="137" t="str">
        <f>IF(貼り付け用!AD204="","",貼り付け用!AD204)</f>
        <v/>
      </c>
      <c r="AE204" s="209">
        <f>IF(貼り付け用!AE204="","",貼り付け用!AE204)</f>
        <v>19840331</v>
      </c>
      <c r="AF204" s="209">
        <f>IF(貼り付け用!AF204="","",貼り付け用!AF204)</f>
        <v>19840331</v>
      </c>
      <c r="AG204" s="138" t="str">
        <f>IF(貼り付け用!AG204="","",貼り付け用!AG204)</f>
        <v>不明</v>
      </c>
      <c r="AH204" s="205" t="str">
        <f>IF(貼り付け用!AH204="","",貼り付け用!AH204)</f>
        <v/>
      </c>
      <c r="AI204" s="139">
        <f>IF(貼り付け用!AI204="","",貼り付け用!AI204)</f>
        <v>12.24</v>
      </c>
      <c r="AJ204" s="136" t="str">
        <f>IF(貼り付け用!AJ204="","",貼り付け用!AJ204)</f>
        <v>㎡</v>
      </c>
      <c r="AK204" s="140">
        <f>IF(貼り付け用!AK204="","",貼り付け用!AK204)</f>
        <v>1</v>
      </c>
      <c r="AL204" s="136" t="str">
        <f>IF(貼り付け用!AL204="","",貼り付け用!AL204)</f>
        <v>ポンプ室</v>
      </c>
      <c r="AM204" s="136" t="str">
        <f>IF(貼り付け用!AM204="","",貼り付け用!AM204)</f>
        <v>コンクリートブロック</v>
      </c>
      <c r="AN204" s="136" t="str">
        <f>IF(貼り付け用!AN204="","",貼り付け用!AN204)</f>
        <v>校舎</v>
      </c>
      <c r="AO204" s="136" t="str">
        <f>IF(貼り付け用!AO204="","",貼り付け用!AO204)</f>
        <v>コンクリートブロック造</v>
      </c>
      <c r="AP204" s="221">
        <f>IFERROR(INDEX(別紙７建物に係る構造・用途別単価!$C$5:$G$9,MATCH(貼り付け用!AN204,別紙７建物に係る構造・用途別単価!$B$5:$B$9,0),MATCH(貼り付け用!AO204,別紙７建物に係る構造・用途別単価!$C$4:$G$4,0)),"")</f>
        <v>100000</v>
      </c>
      <c r="AQ204" s="221">
        <f t="shared" si="6"/>
        <v>1224000</v>
      </c>
      <c r="AR204" s="183">
        <f t="shared" si="7"/>
        <v>1224000</v>
      </c>
      <c r="AS204" s="136" t="str">
        <f>IF(貼り付け用!AS204="","",貼り付け用!AS204)</f>
        <v>一般会計等</v>
      </c>
      <c r="AT204" s="136" t="str">
        <f>IF(貼り付け用!AT204="","",貼り付け用!AT204)</f>
        <v>一般会計</v>
      </c>
      <c r="AU204" s="136" t="str">
        <f>IF(貼り付け用!AU204="","",貼り付け用!AU204)</f>
        <v>教育費</v>
      </c>
      <c r="AV204" s="136" t="str">
        <f>IF(貼り付け用!AV204="","",貼り付け用!AV204)</f>
        <v>小学校費</v>
      </c>
      <c r="AW204" s="136" t="str">
        <f>IF(貼り付け用!AW204="","",貼り付け用!AW204)</f>
        <v>学校管理費</v>
      </c>
      <c r="AX204" s="216"/>
      <c r="AY204" s="216"/>
      <c r="AZ204" s="216"/>
      <c r="BA204" s="136" t="str">
        <f>IF(貼り付け用!BA204="","",貼り付け用!BA204)</f>
        <v/>
      </c>
      <c r="BB204" s="136" t="str">
        <f>IF(貼り付け用!BB204="","",貼り付け用!BB204)</f>
        <v/>
      </c>
      <c r="BC204" s="136" t="str">
        <f>IF(貼り付け用!BC204="","",貼り付け用!BC204)</f>
        <v>実施済</v>
      </c>
      <c r="BD204" s="136" t="str">
        <f>IF(貼り付け用!BD204="","",貼り付け用!BD204)</f>
        <v>実施済</v>
      </c>
      <c r="BE204" s="183">
        <f>SUMIFS(耐用年数表!$C:$C,耐用年数表!$A:$A,集計用!AL204,耐用年数表!$B:$B,集計用!AM204)</f>
        <v>34</v>
      </c>
    </row>
    <row r="205" spans="4:57" ht="24" customHeight="1">
      <c r="D205" s="194"/>
      <c r="E205" s="135"/>
      <c r="F205" s="136" t="str">
        <f>IF(貼り付け用!F205="","",貼り付け用!F205)</f>
        <v>壬生町立南犬飼中学校</v>
      </c>
      <c r="G205" s="136" t="str">
        <f>IF(貼り付け用!G205="","",貼り付け用!G205)</f>
        <v>建物台帳</v>
      </c>
      <c r="H205" s="215" t="str">
        <f>IF(貼り付け用!H205="","",貼り付け用!H205)</f>
        <v>21001-1</v>
      </c>
      <c r="I205" s="215" t="str">
        <f>IF(貼り付け用!I205="","",貼り付け用!I205)</f>
        <v/>
      </c>
      <c r="J205" s="215" t="str">
        <f>IF(貼り付け用!J205="","",貼り付け用!J205)</f>
        <v>管理教室棟</v>
      </c>
      <c r="K205" s="135" t="str">
        <f>IF(貼り付け用!K205="","",貼り付け用!K205)</f>
        <v>ｶﾝﾘｷｮｳｼﾂﾄｳ</v>
      </c>
      <c r="L205" s="144">
        <f>IF(貼り付け用!L205="","",貼り付け用!L205)</f>
        <v>9</v>
      </c>
      <c r="M205" s="192">
        <f>IFERROR(VLOOKUP(L205,コード表!$B:$G,2,FALSE),"")</f>
        <v>3210207</v>
      </c>
      <c r="N205" s="192" t="str">
        <f>IFERROR(VLOOKUP(L205,コード表!$B:$G,3,FALSE),"")</f>
        <v>下都賀郡壬生町</v>
      </c>
      <c r="O205" s="192" t="str">
        <f>IFERROR(VLOOKUP(L205,コード表!$B:$G,4,FALSE),"")</f>
        <v>ｼﾓﾂｶﾞｸﾞﾝﾐﾌﾞﾏﾁ</v>
      </c>
      <c r="P205" s="192" t="str">
        <f>IFERROR(VLOOKUP(L205,コード表!$B:$G,5,FALSE),"")</f>
        <v>北小林</v>
      </c>
      <c r="Q205" s="182" t="str">
        <f>IFERROR(VLOOKUP(L205,コード表!$B:$G,6,FALSE),"")</f>
        <v>ｷﾀｺﾊﾞﾔｼ</v>
      </c>
      <c r="R205" s="135" t="str">
        <f>IF(貼り付け用!R205="","",貼り付け用!R205)</f>
        <v>東原743-1</v>
      </c>
      <c r="S205" s="135" t="str">
        <f>IF(貼り付け用!S205="","",貼り付け用!S205)</f>
        <v/>
      </c>
      <c r="T205" s="135">
        <f>IF(貼り付け用!T205="","",貼り付け用!T205)</f>
        <v>15</v>
      </c>
      <c r="U205" s="192" t="str">
        <f>IFERROR(VLOOKUP(T205,コード表!$I:$K,2,FALSE),"")</f>
        <v>教育委員会事務局</v>
      </c>
      <c r="V205" s="192" t="str">
        <f>IFERROR(VLOOKUP(T205,コード表!$I:$K,3,FALSE),"")</f>
        <v>学校教育課</v>
      </c>
      <c r="W205" s="135">
        <f>IF(貼り付け用!W205="","",貼り付け用!W205)</f>
        <v>100</v>
      </c>
      <c r="X205" s="182" t="str">
        <f>IFERROR(VLOOKUP(AU205,目的別資産分類変換表!$B$3:$C$16,2,FALSE),"")</f>
        <v>教育</v>
      </c>
      <c r="Y205" s="136" t="str">
        <f>IF(貼り付け用!Y205="","",貼り付け用!Y205)</f>
        <v xml:space="preserve">行政財産 </v>
      </c>
      <c r="Z205" s="136" t="str">
        <f>IF(貼り付け用!Z205="","",貼り付け用!Z205)</f>
        <v>事業用資産/建物</v>
      </c>
      <c r="AA205" s="136" t="str">
        <f>IF(貼り付け用!AA205="","",貼り付け用!AA205)</f>
        <v>自己資産（リース資産外)</v>
      </c>
      <c r="AB205" s="136" t="str">
        <f>IF(貼り付け用!AB205="","",貼り付け用!AB205)</f>
        <v>売却不可</v>
      </c>
      <c r="AC205" s="135" t="str">
        <f>IF(貼り付け用!AC205="","",貼り付け用!AC205)</f>
        <v/>
      </c>
      <c r="AD205" s="137" t="str">
        <f>IF(貼り付け用!AD205="","",貼り付け用!AD205)</f>
        <v/>
      </c>
      <c r="AE205" s="209">
        <f>IF(貼り付け用!AE205="","",貼り付け用!AE205)</f>
        <v>19840131</v>
      </c>
      <c r="AF205" s="209">
        <f>IF(貼り付け用!AF205="","",貼り付け用!AF205)</f>
        <v>19840131</v>
      </c>
      <c r="AG205" s="138" t="str">
        <f>IF(貼り付け用!AG205="","",貼り付け用!AG205)</f>
        <v>不明</v>
      </c>
      <c r="AH205" s="205" t="str">
        <f>IF(貼り付け用!AH205="","",貼り付け用!AH205)</f>
        <v/>
      </c>
      <c r="AI205" s="139">
        <f>IF(貼り付け用!AI205="","",貼り付け用!AI205)</f>
        <v>1889.29</v>
      </c>
      <c r="AJ205" s="136" t="str">
        <f>IF(貼り付け用!AJ205="","",貼り付け用!AJ205)</f>
        <v>㎡</v>
      </c>
      <c r="AK205" s="140">
        <f>IF(貼り付け用!AK205="","",貼り付け用!AK205)</f>
        <v>3</v>
      </c>
      <c r="AL205" s="136" t="str">
        <f>IF(貼り付け用!AL205="","",貼り付け用!AL205)</f>
        <v>校舎・園舎</v>
      </c>
      <c r="AM205" s="136" t="str">
        <f>IF(貼り付け用!AM205="","",貼り付け用!AM205)</f>
        <v>鉄筋コンクリート</v>
      </c>
      <c r="AN205" s="136" t="str">
        <f>IF(貼り付け用!AN205="","",貼り付け用!AN205)</f>
        <v>校舎</v>
      </c>
      <c r="AO205" s="136" t="str">
        <f>IF(貼り付け用!AO205="","",貼り付け用!AO205)</f>
        <v>鉄筋コンクリート造</v>
      </c>
      <c r="AP205" s="221">
        <f>IFERROR(INDEX(別紙７建物に係る構造・用途別単価!$C$5:$G$9,MATCH(貼り付け用!AN205,別紙７建物に係る構造・用途別単価!$B$5:$B$9,0),MATCH(貼り付け用!AO205,別紙７建物に係る構造・用途別単価!$C$4:$G$4,0)),"")</f>
        <v>135000</v>
      </c>
      <c r="AQ205" s="221">
        <f t="shared" si="6"/>
        <v>255054150</v>
      </c>
      <c r="AR205" s="183">
        <f t="shared" si="7"/>
        <v>255054150</v>
      </c>
      <c r="AS205" s="136" t="str">
        <f>IF(貼り付け用!AS205="","",貼り付け用!AS205)</f>
        <v>一般会計等</v>
      </c>
      <c r="AT205" s="136" t="str">
        <f>IF(貼り付け用!AT205="","",貼り付け用!AT205)</f>
        <v>一般会計</v>
      </c>
      <c r="AU205" s="136" t="str">
        <f>IF(貼り付け用!AU205="","",貼り付け用!AU205)</f>
        <v>教育費</v>
      </c>
      <c r="AV205" s="136" t="str">
        <f>IF(貼り付け用!AV205="","",貼り付け用!AV205)</f>
        <v>小学校費</v>
      </c>
      <c r="AW205" s="136" t="str">
        <f>IF(貼り付け用!AW205="","",貼り付け用!AW205)</f>
        <v>学校管理費</v>
      </c>
      <c r="AX205" s="216"/>
      <c r="AY205" s="216"/>
      <c r="AZ205" s="216"/>
      <c r="BA205" s="136" t="str">
        <f>IF(貼り付け用!BA205="","",貼り付け用!BA205)</f>
        <v/>
      </c>
      <c r="BB205" s="136" t="str">
        <f>IF(貼り付け用!BB205="","",貼り付け用!BB205)</f>
        <v/>
      </c>
      <c r="BC205" s="136" t="str">
        <f>IF(貼り付け用!BC205="","",貼り付け用!BC205)</f>
        <v>実施済</v>
      </c>
      <c r="BD205" s="136" t="str">
        <f>IF(貼り付け用!BD205="","",貼り付け用!BD205)</f>
        <v>実施済</v>
      </c>
      <c r="BE205" s="183">
        <f>SUMIFS(耐用年数表!$C:$C,耐用年数表!$A:$A,集計用!AL205,耐用年数表!$B:$B,集計用!AM205)</f>
        <v>47</v>
      </c>
    </row>
    <row r="206" spans="4:57" ht="24" customHeight="1">
      <c r="D206" s="194"/>
      <c r="E206" s="135"/>
      <c r="F206" s="136" t="str">
        <f>IF(貼り付け用!F206="","",貼り付け用!F206)</f>
        <v>壬生町立南犬飼中学校</v>
      </c>
      <c r="G206" s="136" t="str">
        <f>IF(貼り付け用!G206="","",貼り付け用!G206)</f>
        <v>建物台帳</v>
      </c>
      <c r="H206" s="215" t="str">
        <f>IF(貼り付け用!H206="","",貼り付け用!H206)</f>
        <v>21001-2</v>
      </c>
      <c r="I206" s="215" t="str">
        <f>IF(貼り付け用!I206="","",貼り付け用!I206)</f>
        <v/>
      </c>
      <c r="J206" s="215" t="str">
        <f>IF(貼り付け用!J206="","",貼り付け用!J206)</f>
        <v>普通教室棟</v>
      </c>
      <c r="K206" s="135" t="str">
        <f>IF(貼り付け用!K206="","",貼り付け用!K206)</f>
        <v>ﾌﾂｳｷｮｳｼﾂﾄｳ</v>
      </c>
      <c r="L206" s="144">
        <f>IF(貼り付け用!L206="","",貼り付け用!L206)</f>
        <v>9</v>
      </c>
      <c r="M206" s="192">
        <f>IFERROR(VLOOKUP(L206,コード表!$B:$G,2,FALSE),"")</f>
        <v>3210207</v>
      </c>
      <c r="N206" s="192" t="str">
        <f>IFERROR(VLOOKUP(L206,コード表!$B:$G,3,FALSE),"")</f>
        <v>下都賀郡壬生町</v>
      </c>
      <c r="O206" s="192" t="str">
        <f>IFERROR(VLOOKUP(L206,コード表!$B:$G,4,FALSE),"")</f>
        <v>ｼﾓﾂｶﾞｸﾞﾝﾐﾌﾞﾏﾁ</v>
      </c>
      <c r="P206" s="192" t="str">
        <f>IFERROR(VLOOKUP(L206,コード表!$B:$G,5,FALSE),"")</f>
        <v>北小林</v>
      </c>
      <c r="Q206" s="182" t="str">
        <f>IFERROR(VLOOKUP(L206,コード表!$B:$G,6,FALSE),"")</f>
        <v>ｷﾀｺﾊﾞﾔｼ</v>
      </c>
      <c r="R206" s="135" t="str">
        <f>IF(貼り付け用!R206="","",貼り付け用!R206)</f>
        <v>東原743-1</v>
      </c>
      <c r="S206" s="135" t="str">
        <f>IF(貼り付け用!S206="","",貼り付け用!S206)</f>
        <v/>
      </c>
      <c r="T206" s="135">
        <f>IF(貼り付け用!T206="","",貼り付け用!T206)</f>
        <v>15</v>
      </c>
      <c r="U206" s="192" t="str">
        <f>IFERROR(VLOOKUP(T206,コード表!$I:$K,2,FALSE),"")</f>
        <v>教育委員会事務局</v>
      </c>
      <c r="V206" s="192" t="str">
        <f>IFERROR(VLOOKUP(T206,コード表!$I:$K,3,FALSE),"")</f>
        <v>学校教育課</v>
      </c>
      <c r="W206" s="135">
        <f>IF(貼り付け用!W206="","",貼り付け用!W206)</f>
        <v>100</v>
      </c>
      <c r="X206" s="182" t="str">
        <f>IFERROR(VLOOKUP(AU206,目的別資産分類変換表!$B$3:$C$16,2,FALSE),"")</f>
        <v>教育</v>
      </c>
      <c r="Y206" s="136" t="str">
        <f>IF(貼り付け用!Y206="","",貼り付け用!Y206)</f>
        <v xml:space="preserve">行政財産 </v>
      </c>
      <c r="Z206" s="136" t="str">
        <f>IF(貼り付け用!Z206="","",貼り付け用!Z206)</f>
        <v>事業用資産/建物</v>
      </c>
      <c r="AA206" s="136" t="str">
        <f>IF(貼り付け用!AA206="","",貼り付け用!AA206)</f>
        <v>自己資産（リース資産外)</v>
      </c>
      <c r="AB206" s="136" t="str">
        <f>IF(貼り付け用!AB206="","",貼り付け用!AB206)</f>
        <v>売却不可</v>
      </c>
      <c r="AC206" s="135" t="str">
        <f>IF(貼り付け用!AC206="","",貼り付け用!AC206)</f>
        <v/>
      </c>
      <c r="AD206" s="137" t="str">
        <f>IF(貼り付け用!AD206="","",貼り付け用!AD206)</f>
        <v/>
      </c>
      <c r="AE206" s="209">
        <f>IF(貼り付け用!AE206="","",貼り付け用!AE206)</f>
        <v>19840131</v>
      </c>
      <c r="AF206" s="209">
        <f>IF(貼り付け用!AF206="","",貼り付け用!AF206)</f>
        <v>19840131</v>
      </c>
      <c r="AG206" s="138" t="str">
        <f>IF(貼り付け用!AG206="","",貼り付け用!AG206)</f>
        <v>不明</v>
      </c>
      <c r="AH206" s="205" t="str">
        <f>IF(貼り付け用!AH206="","",貼り付け用!AH206)</f>
        <v/>
      </c>
      <c r="AI206" s="139">
        <f>IF(貼り付け用!AI206="","",貼り付け用!AI206)</f>
        <v>3521</v>
      </c>
      <c r="AJ206" s="136" t="str">
        <f>IF(貼り付け用!AJ206="","",貼り付け用!AJ206)</f>
        <v>㎡</v>
      </c>
      <c r="AK206" s="140">
        <f>IF(貼り付け用!AK206="","",貼り付け用!AK206)</f>
        <v>3</v>
      </c>
      <c r="AL206" s="136" t="str">
        <f>IF(貼り付け用!AL206="","",貼り付け用!AL206)</f>
        <v>校舎・園舎</v>
      </c>
      <c r="AM206" s="136" t="str">
        <f>IF(貼り付け用!AM206="","",貼り付け用!AM206)</f>
        <v>鉄筋コンクリート</v>
      </c>
      <c r="AN206" s="136" t="str">
        <f>IF(貼り付け用!AN206="","",貼り付け用!AN206)</f>
        <v>校舎</v>
      </c>
      <c r="AO206" s="136" t="str">
        <f>IF(貼り付け用!AO206="","",貼り付け用!AO206)</f>
        <v>鉄筋コンクリート造</v>
      </c>
      <c r="AP206" s="221">
        <f>IFERROR(INDEX(別紙７建物に係る構造・用途別単価!$C$5:$G$9,MATCH(貼り付け用!AN206,別紙７建物に係る構造・用途別単価!$B$5:$B$9,0),MATCH(貼り付け用!AO206,別紙７建物に係る構造・用途別単価!$C$4:$G$4,0)),"")</f>
        <v>135000</v>
      </c>
      <c r="AQ206" s="221">
        <f t="shared" si="6"/>
        <v>475335000</v>
      </c>
      <c r="AR206" s="183">
        <f t="shared" si="7"/>
        <v>475335000</v>
      </c>
      <c r="AS206" s="136" t="str">
        <f>IF(貼り付け用!AS206="","",貼り付け用!AS206)</f>
        <v>一般会計等</v>
      </c>
      <c r="AT206" s="136" t="str">
        <f>IF(貼り付け用!AT206="","",貼り付け用!AT206)</f>
        <v>一般会計</v>
      </c>
      <c r="AU206" s="136" t="str">
        <f>IF(貼り付け用!AU206="","",貼り付け用!AU206)</f>
        <v>教育費</v>
      </c>
      <c r="AV206" s="136" t="str">
        <f>IF(貼り付け用!AV206="","",貼り付け用!AV206)</f>
        <v>中学校費</v>
      </c>
      <c r="AW206" s="136" t="str">
        <f>IF(貼り付け用!AW206="","",貼り付け用!AW206)</f>
        <v>学校管理費</v>
      </c>
      <c r="AX206" s="216"/>
      <c r="AY206" s="216"/>
      <c r="AZ206" s="216"/>
      <c r="BA206" s="136" t="str">
        <f>IF(貼り付け用!BA206="","",貼り付け用!BA206)</f>
        <v/>
      </c>
      <c r="BB206" s="136" t="str">
        <f>IF(貼り付け用!BB206="","",貼り付け用!BB206)</f>
        <v/>
      </c>
      <c r="BC206" s="136" t="str">
        <f>IF(貼り付け用!BC206="","",貼り付け用!BC206)</f>
        <v>実施済</v>
      </c>
      <c r="BD206" s="136" t="str">
        <f>IF(貼り付け用!BD206="","",貼り付け用!BD206)</f>
        <v>実施済</v>
      </c>
      <c r="BE206" s="183">
        <f>SUMIFS(耐用年数表!$C:$C,耐用年数表!$A:$A,集計用!AL206,耐用年数表!$B:$B,集計用!AM206)</f>
        <v>47</v>
      </c>
    </row>
    <row r="207" spans="4:57" ht="24" customHeight="1">
      <c r="D207" s="194"/>
      <c r="E207" s="135"/>
      <c r="F207" s="136" t="str">
        <f>IF(貼り付け用!F207="","",貼り付け用!F207)</f>
        <v>壬生町立南犬飼中学校</v>
      </c>
      <c r="G207" s="136" t="str">
        <f>IF(貼り付け用!G207="","",貼り付け用!G207)</f>
        <v>建物台帳</v>
      </c>
      <c r="H207" s="215" t="str">
        <f>IF(貼り付け用!H207="","",貼り付け用!H207)</f>
        <v>21001-3</v>
      </c>
      <c r="I207" s="215" t="str">
        <f>IF(貼り付け用!I207="","",貼り付け用!I207)</f>
        <v/>
      </c>
      <c r="J207" s="215" t="str">
        <f>IF(貼り付け用!J207="","",貼り付け用!J207)</f>
        <v>普通及び特別教室棟（1）</v>
      </c>
      <c r="K207" s="135" t="str">
        <f>IF(貼り付け用!K207="","",貼り付け用!K207)</f>
        <v>ﾌﾂｳｵﾖﾋﾞﾄｸﾍﾞﾂｷｮｳｼﾂﾄｳ(1)</v>
      </c>
      <c r="L207" s="144">
        <f>IF(貼り付け用!L207="","",貼り付け用!L207)</f>
        <v>9</v>
      </c>
      <c r="M207" s="192">
        <f>IFERROR(VLOOKUP(L207,コード表!$B:$G,2,FALSE),"")</f>
        <v>3210207</v>
      </c>
      <c r="N207" s="192" t="str">
        <f>IFERROR(VLOOKUP(L207,コード表!$B:$G,3,FALSE),"")</f>
        <v>下都賀郡壬生町</v>
      </c>
      <c r="O207" s="192" t="str">
        <f>IFERROR(VLOOKUP(L207,コード表!$B:$G,4,FALSE),"")</f>
        <v>ｼﾓﾂｶﾞｸﾞﾝﾐﾌﾞﾏﾁ</v>
      </c>
      <c r="P207" s="192" t="str">
        <f>IFERROR(VLOOKUP(L207,コード表!$B:$G,5,FALSE),"")</f>
        <v>北小林</v>
      </c>
      <c r="Q207" s="182" t="str">
        <f>IFERROR(VLOOKUP(L207,コード表!$B:$G,6,FALSE),"")</f>
        <v>ｷﾀｺﾊﾞﾔｼ</v>
      </c>
      <c r="R207" s="135" t="str">
        <f>IF(貼り付け用!R207="","",貼り付け用!R207)</f>
        <v>東原743-1</v>
      </c>
      <c r="S207" s="135" t="str">
        <f>IF(貼り付け用!S207="","",貼り付け用!S207)</f>
        <v/>
      </c>
      <c r="T207" s="135">
        <f>IF(貼り付け用!T207="","",貼り付け用!T207)</f>
        <v>15</v>
      </c>
      <c r="U207" s="192" t="str">
        <f>IFERROR(VLOOKUP(T207,コード表!$I:$K,2,FALSE),"")</f>
        <v>教育委員会事務局</v>
      </c>
      <c r="V207" s="192" t="str">
        <f>IFERROR(VLOOKUP(T207,コード表!$I:$K,3,FALSE),"")</f>
        <v>学校教育課</v>
      </c>
      <c r="W207" s="135">
        <f>IF(貼り付け用!W207="","",貼り付け用!W207)</f>
        <v>100</v>
      </c>
      <c r="X207" s="182" t="str">
        <f>IFERROR(VLOOKUP(AU207,目的別資産分類変換表!$B$3:$C$16,2,FALSE),"")</f>
        <v>教育</v>
      </c>
      <c r="Y207" s="136" t="str">
        <f>IF(貼り付け用!Y207="","",貼り付け用!Y207)</f>
        <v xml:space="preserve">行政財産 </v>
      </c>
      <c r="Z207" s="136" t="str">
        <f>IF(貼り付け用!Z207="","",貼り付け用!Z207)</f>
        <v>事業用資産/建物</v>
      </c>
      <c r="AA207" s="136" t="str">
        <f>IF(貼り付け用!AA207="","",貼り付け用!AA207)</f>
        <v>自己資産（リース資産外)</v>
      </c>
      <c r="AB207" s="136" t="str">
        <f>IF(貼り付け用!AB207="","",貼り付け用!AB207)</f>
        <v>売却不可</v>
      </c>
      <c r="AC207" s="135" t="str">
        <f>IF(貼り付け用!AC207="","",貼り付け用!AC207)</f>
        <v/>
      </c>
      <c r="AD207" s="137" t="str">
        <f>IF(貼り付け用!AD207="","",貼り付け用!AD207)</f>
        <v/>
      </c>
      <c r="AE207" s="209">
        <f>IF(貼り付け用!AE207="","",貼り付け用!AE207)</f>
        <v>19700331</v>
      </c>
      <c r="AF207" s="209">
        <f>IF(貼り付け用!AF207="","",貼り付け用!AF207)</f>
        <v>19700331</v>
      </c>
      <c r="AG207" s="138" t="str">
        <f>IF(貼り付け用!AG207="","",貼り付け用!AG207)</f>
        <v>不明</v>
      </c>
      <c r="AH207" s="205" t="str">
        <f>IF(貼り付け用!AH207="","",貼り付け用!AH207)</f>
        <v/>
      </c>
      <c r="AI207" s="139">
        <f>IF(貼り付け用!AI207="","",貼り付け用!AI207)</f>
        <v>211.95</v>
      </c>
      <c r="AJ207" s="136" t="str">
        <f>IF(貼り付け用!AJ207="","",貼り付け用!AJ207)</f>
        <v>㎡</v>
      </c>
      <c r="AK207" s="140">
        <f>IF(貼り付け用!AK207="","",貼り付け用!AK207)</f>
        <v>1</v>
      </c>
      <c r="AL207" s="136" t="str">
        <f>IF(貼り付け用!AL207="","",貼り付け用!AL207)</f>
        <v>校舎・園舎</v>
      </c>
      <c r="AM207" s="136" t="str">
        <f>IF(貼り付け用!AM207="","",貼り付け用!AM207)</f>
        <v>鉄筋コンクリート</v>
      </c>
      <c r="AN207" s="136" t="str">
        <f>IF(貼り付け用!AN207="","",貼り付け用!AN207)</f>
        <v>校舎</v>
      </c>
      <c r="AO207" s="136" t="str">
        <f>IF(貼り付け用!AO207="","",貼り付け用!AO207)</f>
        <v>鉄筋コンクリート造</v>
      </c>
      <c r="AP207" s="221">
        <f>IFERROR(INDEX(別紙７建物に係る構造・用途別単価!$C$5:$G$9,MATCH(貼り付け用!AN207,別紙７建物に係る構造・用途別単価!$B$5:$B$9,0),MATCH(貼り付け用!AO207,別紙７建物に係る構造・用途別単価!$C$4:$G$4,0)),"")</f>
        <v>135000</v>
      </c>
      <c r="AQ207" s="221">
        <f t="shared" si="6"/>
        <v>28613250</v>
      </c>
      <c r="AR207" s="183">
        <f t="shared" si="7"/>
        <v>28613250</v>
      </c>
      <c r="AS207" s="136" t="str">
        <f>IF(貼り付け用!AS207="","",貼り付け用!AS207)</f>
        <v>一般会計等</v>
      </c>
      <c r="AT207" s="136" t="str">
        <f>IF(貼り付け用!AT207="","",貼り付け用!AT207)</f>
        <v>一般会計</v>
      </c>
      <c r="AU207" s="136" t="str">
        <f>IF(貼り付け用!AU207="","",貼り付け用!AU207)</f>
        <v>教育費</v>
      </c>
      <c r="AV207" s="136" t="str">
        <f>IF(貼り付け用!AV207="","",貼り付け用!AV207)</f>
        <v>中学校費</v>
      </c>
      <c r="AW207" s="136" t="str">
        <f>IF(貼り付け用!AW207="","",貼り付け用!AW207)</f>
        <v>学校管理費</v>
      </c>
      <c r="AX207" s="216"/>
      <c r="AY207" s="216"/>
      <c r="AZ207" s="216"/>
      <c r="BA207" s="136" t="str">
        <f>IF(貼り付け用!BA207="","",貼り付け用!BA207)</f>
        <v/>
      </c>
      <c r="BB207" s="136" t="str">
        <f>IF(貼り付け用!BB207="","",貼り付け用!BB207)</f>
        <v/>
      </c>
      <c r="BC207" s="136" t="str">
        <f>IF(貼り付け用!BC207="","",貼り付け用!BC207)</f>
        <v>実施済</v>
      </c>
      <c r="BD207" s="136" t="str">
        <f>IF(貼り付け用!BD207="","",貼り付け用!BD207)</f>
        <v>実施済</v>
      </c>
      <c r="BE207" s="183">
        <f>SUMIFS(耐用年数表!$C:$C,耐用年数表!$A:$A,集計用!AL207,耐用年数表!$B:$B,集計用!AM207)</f>
        <v>47</v>
      </c>
    </row>
    <row r="208" spans="4:57" ht="24" customHeight="1">
      <c r="D208" s="194"/>
      <c r="E208" s="135"/>
      <c r="F208" s="136" t="str">
        <f>IF(貼り付け用!F208="","",貼り付け用!F208)</f>
        <v>壬生町立南犬飼中学校</v>
      </c>
      <c r="G208" s="136" t="str">
        <f>IF(貼り付け用!G208="","",貼り付け用!G208)</f>
        <v>建物台帳</v>
      </c>
      <c r="H208" s="215" t="str">
        <f>IF(貼り付け用!H208="","",貼り付け用!H208)</f>
        <v>21001-4</v>
      </c>
      <c r="I208" s="215" t="str">
        <f>IF(貼り付け用!I208="","",貼り付け用!I208)</f>
        <v/>
      </c>
      <c r="J208" s="215" t="str">
        <f>IF(貼り付け用!J208="","",貼り付け用!J208)</f>
        <v>普通及び特別教室棟（2）</v>
      </c>
      <c r="K208" s="135" t="str">
        <f>IF(貼り付け用!K208="","",貼り付け用!K208)</f>
        <v>ﾌﾂｳｵﾖﾋﾞﾄｸﾍﾞﾂｷｮｳｼﾂﾄｳ(2)</v>
      </c>
      <c r="L208" s="144">
        <f>IF(貼り付け用!L208="","",貼り付け用!L208)</f>
        <v>9</v>
      </c>
      <c r="M208" s="192">
        <f>IFERROR(VLOOKUP(L208,コード表!$B:$G,2,FALSE),"")</f>
        <v>3210207</v>
      </c>
      <c r="N208" s="192" t="str">
        <f>IFERROR(VLOOKUP(L208,コード表!$B:$G,3,FALSE),"")</f>
        <v>下都賀郡壬生町</v>
      </c>
      <c r="O208" s="192" t="str">
        <f>IFERROR(VLOOKUP(L208,コード表!$B:$G,4,FALSE),"")</f>
        <v>ｼﾓﾂｶﾞｸﾞﾝﾐﾌﾞﾏﾁ</v>
      </c>
      <c r="P208" s="192" t="str">
        <f>IFERROR(VLOOKUP(L208,コード表!$B:$G,5,FALSE),"")</f>
        <v>北小林</v>
      </c>
      <c r="Q208" s="182" t="str">
        <f>IFERROR(VLOOKUP(L208,コード表!$B:$G,6,FALSE),"")</f>
        <v>ｷﾀｺﾊﾞﾔｼ</v>
      </c>
      <c r="R208" s="135" t="str">
        <f>IF(貼り付け用!R208="","",貼り付け用!R208)</f>
        <v>東原743-1</v>
      </c>
      <c r="S208" s="135" t="str">
        <f>IF(貼り付け用!S208="","",貼り付け用!S208)</f>
        <v/>
      </c>
      <c r="T208" s="135">
        <f>IF(貼り付け用!T208="","",貼り付け用!T208)</f>
        <v>15</v>
      </c>
      <c r="U208" s="192" t="str">
        <f>IFERROR(VLOOKUP(T208,コード表!$I:$K,2,FALSE),"")</f>
        <v>教育委員会事務局</v>
      </c>
      <c r="V208" s="192" t="str">
        <f>IFERROR(VLOOKUP(T208,コード表!$I:$K,3,FALSE),"")</f>
        <v>学校教育課</v>
      </c>
      <c r="W208" s="135">
        <f>IF(貼り付け用!W208="","",貼り付け用!W208)</f>
        <v>100</v>
      </c>
      <c r="X208" s="182" t="str">
        <f>IFERROR(VLOOKUP(AU208,目的別資産分類変換表!$B$3:$C$16,2,FALSE),"")</f>
        <v>教育</v>
      </c>
      <c r="Y208" s="136" t="str">
        <f>IF(貼り付け用!Y208="","",貼り付け用!Y208)</f>
        <v xml:space="preserve">行政財産 </v>
      </c>
      <c r="Z208" s="136" t="str">
        <f>IF(貼り付け用!Z208="","",貼り付け用!Z208)</f>
        <v>事業用資産/建物</v>
      </c>
      <c r="AA208" s="136" t="str">
        <f>IF(貼り付け用!AA208="","",貼り付け用!AA208)</f>
        <v>自己資産（リース資産外)</v>
      </c>
      <c r="AB208" s="136" t="str">
        <f>IF(貼り付け用!AB208="","",貼り付け用!AB208)</f>
        <v>売却不可</v>
      </c>
      <c r="AC208" s="135" t="str">
        <f>IF(貼り付け用!AC208="","",貼り付け用!AC208)</f>
        <v/>
      </c>
      <c r="AD208" s="137" t="str">
        <f>IF(貼り付け用!AD208="","",貼り付け用!AD208)</f>
        <v/>
      </c>
      <c r="AE208" s="209">
        <f>IF(貼り付け用!AE208="","",貼り付け用!AE208)</f>
        <v>19710331</v>
      </c>
      <c r="AF208" s="209">
        <f>IF(貼り付け用!AF208="","",貼り付け用!AF208)</f>
        <v>19710331</v>
      </c>
      <c r="AG208" s="138" t="str">
        <f>IF(貼り付け用!AG208="","",貼り付け用!AG208)</f>
        <v>不明</v>
      </c>
      <c r="AH208" s="205" t="str">
        <f>IF(貼り付け用!AH208="","",貼り付け用!AH208)</f>
        <v/>
      </c>
      <c r="AI208" s="139">
        <f>IF(貼り付け用!AI208="","",貼り付け用!AI208)</f>
        <v>548</v>
      </c>
      <c r="AJ208" s="136" t="str">
        <f>IF(貼り付け用!AJ208="","",貼り付け用!AJ208)</f>
        <v>㎡</v>
      </c>
      <c r="AK208" s="140">
        <f>IF(貼り付け用!AK208="","",貼り付け用!AK208)</f>
        <v>2</v>
      </c>
      <c r="AL208" s="136" t="str">
        <f>IF(貼り付け用!AL208="","",貼り付け用!AL208)</f>
        <v>校舎・園舎</v>
      </c>
      <c r="AM208" s="136" t="str">
        <f>IF(貼り付け用!AM208="","",貼り付け用!AM208)</f>
        <v>鉄筋コンクリート</v>
      </c>
      <c r="AN208" s="136" t="str">
        <f>IF(貼り付け用!AN208="","",貼り付け用!AN208)</f>
        <v>校舎</v>
      </c>
      <c r="AO208" s="136" t="str">
        <f>IF(貼り付け用!AO208="","",貼り付け用!AO208)</f>
        <v>鉄筋コンクリート造</v>
      </c>
      <c r="AP208" s="221">
        <f>IFERROR(INDEX(別紙７建物に係る構造・用途別単価!$C$5:$G$9,MATCH(貼り付け用!AN208,別紙７建物に係る構造・用途別単価!$B$5:$B$9,0),MATCH(貼り付け用!AO208,別紙７建物に係る構造・用途別単価!$C$4:$G$4,0)),"")</f>
        <v>135000</v>
      </c>
      <c r="AQ208" s="221">
        <f t="shared" si="6"/>
        <v>73980000</v>
      </c>
      <c r="AR208" s="183">
        <f t="shared" si="7"/>
        <v>73980000</v>
      </c>
      <c r="AS208" s="136" t="str">
        <f>IF(貼り付け用!AS208="","",貼り付け用!AS208)</f>
        <v>一般会計等</v>
      </c>
      <c r="AT208" s="136" t="str">
        <f>IF(貼り付け用!AT208="","",貼り付け用!AT208)</f>
        <v>一般会計</v>
      </c>
      <c r="AU208" s="136" t="str">
        <f>IF(貼り付け用!AU208="","",貼り付け用!AU208)</f>
        <v>教育費</v>
      </c>
      <c r="AV208" s="136" t="str">
        <f>IF(貼り付け用!AV208="","",貼り付け用!AV208)</f>
        <v>中学校費</v>
      </c>
      <c r="AW208" s="136" t="str">
        <f>IF(貼り付け用!AW208="","",貼り付け用!AW208)</f>
        <v>学校管理費</v>
      </c>
      <c r="AX208" s="216"/>
      <c r="AY208" s="216"/>
      <c r="AZ208" s="216"/>
      <c r="BA208" s="136" t="str">
        <f>IF(貼り付け用!BA208="","",貼り付け用!BA208)</f>
        <v/>
      </c>
      <c r="BB208" s="136" t="str">
        <f>IF(貼り付け用!BB208="","",貼り付け用!BB208)</f>
        <v/>
      </c>
      <c r="BC208" s="136" t="str">
        <f>IF(貼り付け用!BC208="","",貼り付け用!BC208)</f>
        <v>実施済</v>
      </c>
      <c r="BD208" s="136" t="str">
        <f>IF(貼り付け用!BD208="","",貼り付け用!BD208)</f>
        <v>実施済</v>
      </c>
      <c r="BE208" s="183">
        <f>SUMIFS(耐用年数表!$C:$C,耐用年数表!$A:$A,集計用!AL208,耐用年数表!$B:$B,集計用!AM208)</f>
        <v>47</v>
      </c>
    </row>
    <row r="209" spans="4:57" ht="24" customHeight="1">
      <c r="D209" s="194"/>
      <c r="E209" s="135"/>
      <c r="F209" s="136" t="str">
        <f>IF(貼り付け用!F209="","",貼り付け用!F209)</f>
        <v>壬生町立南犬飼中学校</v>
      </c>
      <c r="G209" s="136" t="str">
        <f>IF(貼り付け用!G209="","",貼り付け用!G209)</f>
        <v>建物台帳</v>
      </c>
      <c r="H209" s="215" t="str">
        <f>IF(貼り付け用!H209="","",貼り付け用!H209)</f>
        <v>21001-6</v>
      </c>
      <c r="I209" s="215" t="str">
        <f>IF(貼り付け用!I209="","",貼り付け用!I209)</f>
        <v/>
      </c>
      <c r="J209" s="215" t="str">
        <f>IF(貼り付け用!J209="","",貼り付け用!J209)</f>
        <v>特別教室棟</v>
      </c>
      <c r="K209" s="135" t="str">
        <f>IF(貼り付け用!K209="","",貼り付け用!K209)</f>
        <v>ﾄｸﾍﾞﾂｷｮｳｼﾂﾄｳ</v>
      </c>
      <c r="L209" s="144">
        <f>IF(貼り付け用!L209="","",貼り付け用!L209)</f>
        <v>9</v>
      </c>
      <c r="M209" s="192">
        <f>IFERROR(VLOOKUP(L209,コード表!$B:$G,2,FALSE),"")</f>
        <v>3210207</v>
      </c>
      <c r="N209" s="192" t="str">
        <f>IFERROR(VLOOKUP(L209,コード表!$B:$G,3,FALSE),"")</f>
        <v>下都賀郡壬生町</v>
      </c>
      <c r="O209" s="192" t="str">
        <f>IFERROR(VLOOKUP(L209,コード表!$B:$G,4,FALSE),"")</f>
        <v>ｼﾓﾂｶﾞｸﾞﾝﾐﾌﾞﾏﾁ</v>
      </c>
      <c r="P209" s="192" t="str">
        <f>IFERROR(VLOOKUP(L209,コード表!$B:$G,5,FALSE),"")</f>
        <v>北小林</v>
      </c>
      <c r="Q209" s="182" t="str">
        <f>IFERROR(VLOOKUP(L209,コード表!$B:$G,6,FALSE),"")</f>
        <v>ｷﾀｺﾊﾞﾔｼ</v>
      </c>
      <c r="R209" s="135" t="str">
        <f>IF(貼り付け用!R209="","",貼り付け用!R209)</f>
        <v>東原743-1</v>
      </c>
      <c r="S209" s="135" t="str">
        <f>IF(貼り付け用!S209="","",貼り付け用!S209)</f>
        <v/>
      </c>
      <c r="T209" s="135">
        <f>IF(貼り付け用!T209="","",貼り付け用!T209)</f>
        <v>15</v>
      </c>
      <c r="U209" s="192" t="str">
        <f>IFERROR(VLOOKUP(T209,コード表!$I:$K,2,FALSE),"")</f>
        <v>教育委員会事務局</v>
      </c>
      <c r="V209" s="192" t="str">
        <f>IFERROR(VLOOKUP(T209,コード表!$I:$K,3,FALSE),"")</f>
        <v>学校教育課</v>
      </c>
      <c r="W209" s="135">
        <f>IF(貼り付け用!W209="","",貼り付け用!W209)</f>
        <v>100</v>
      </c>
      <c r="X209" s="182" t="str">
        <f>IFERROR(VLOOKUP(AU209,目的別資産分類変換表!$B$3:$C$16,2,FALSE),"")</f>
        <v>教育</v>
      </c>
      <c r="Y209" s="136" t="str">
        <f>IF(貼り付け用!Y209="","",貼り付け用!Y209)</f>
        <v xml:space="preserve">行政財産 </v>
      </c>
      <c r="Z209" s="136" t="str">
        <f>IF(貼り付け用!Z209="","",貼り付け用!Z209)</f>
        <v>事業用資産/建物</v>
      </c>
      <c r="AA209" s="136" t="str">
        <f>IF(貼り付け用!AA209="","",貼り付け用!AA209)</f>
        <v>自己資産（リース資産外)</v>
      </c>
      <c r="AB209" s="136" t="str">
        <f>IF(貼り付け用!AB209="","",貼り付け用!AB209)</f>
        <v>売却不可</v>
      </c>
      <c r="AC209" s="135" t="str">
        <f>IF(貼り付け用!AC209="","",貼り付け用!AC209)</f>
        <v/>
      </c>
      <c r="AD209" s="137" t="str">
        <f>IF(貼り付け用!AD209="","",貼り付け用!AD209)</f>
        <v/>
      </c>
      <c r="AE209" s="209">
        <f>IF(貼り付け用!AE209="","",貼り付け用!AE209)</f>
        <v>19840131</v>
      </c>
      <c r="AF209" s="209">
        <f>IF(貼り付け用!AF209="","",貼り付け用!AF209)</f>
        <v>19840131</v>
      </c>
      <c r="AG209" s="138" t="str">
        <f>IF(貼り付け用!AG209="","",貼り付け用!AG209)</f>
        <v>不明</v>
      </c>
      <c r="AH209" s="205" t="str">
        <f>IF(貼り付け用!AH209="","",貼り付け用!AH209)</f>
        <v/>
      </c>
      <c r="AI209" s="139">
        <f>IF(貼り付け用!AI209="","",貼り付け用!AI209)</f>
        <v>898.93</v>
      </c>
      <c r="AJ209" s="136" t="str">
        <f>IF(貼り付け用!AJ209="","",貼り付け用!AJ209)</f>
        <v>㎡</v>
      </c>
      <c r="AK209" s="140">
        <f>IF(貼り付け用!AK209="","",貼り付け用!AK209)</f>
        <v>2</v>
      </c>
      <c r="AL209" s="136" t="str">
        <f>IF(貼り付け用!AL209="","",貼り付け用!AL209)</f>
        <v>校舎・園舎</v>
      </c>
      <c r="AM209" s="136" t="str">
        <f>IF(貼り付け用!AM209="","",貼り付け用!AM209)</f>
        <v>鉄筋コンクリート</v>
      </c>
      <c r="AN209" s="136" t="str">
        <f>IF(貼り付け用!AN209="","",貼り付け用!AN209)</f>
        <v>校舎</v>
      </c>
      <c r="AO209" s="136" t="str">
        <f>IF(貼り付け用!AO209="","",貼り付け用!AO209)</f>
        <v>鉄筋コンクリート造</v>
      </c>
      <c r="AP209" s="221">
        <f>IFERROR(INDEX(別紙７建物に係る構造・用途別単価!$C$5:$G$9,MATCH(貼り付け用!AN209,別紙７建物に係る構造・用途別単価!$B$5:$B$9,0),MATCH(貼り付け用!AO209,別紙７建物に係る構造・用途別単価!$C$4:$G$4,0)),"")</f>
        <v>135000</v>
      </c>
      <c r="AQ209" s="221">
        <f t="shared" si="6"/>
        <v>121355550</v>
      </c>
      <c r="AR209" s="183">
        <f t="shared" si="7"/>
        <v>121355550</v>
      </c>
      <c r="AS209" s="136" t="str">
        <f>IF(貼り付け用!AS209="","",貼り付け用!AS209)</f>
        <v>一般会計等</v>
      </c>
      <c r="AT209" s="136" t="str">
        <f>IF(貼り付け用!AT209="","",貼り付け用!AT209)</f>
        <v>一般会計</v>
      </c>
      <c r="AU209" s="136" t="str">
        <f>IF(貼り付け用!AU209="","",貼り付け用!AU209)</f>
        <v>教育費</v>
      </c>
      <c r="AV209" s="136" t="str">
        <f>IF(貼り付け用!AV209="","",貼り付け用!AV209)</f>
        <v>中学校費</v>
      </c>
      <c r="AW209" s="136" t="str">
        <f>IF(貼り付け用!AW209="","",貼り付け用!AW209)</f>
        <v>学校管理費</v>
      </c>
      <c r="AX209" s="216"/>
      <c r="AY209" s="216"/>
      <c r="AZ209" s="216"/>
      <c r="BA209" s="136" t="str">
        <f>IF(貼り付け用!BA209="","",貼り付け用!BA209)</f>
        <v/>
      </c>
      <c r="BB209" s="136" t="str">
        <f>IF(貼り付け用!BB209="","",貼り付け用!BB209)</f>
        <v/>
      </c>
      <c r="BC209" s="136" t="str">
        <f>IF(貼り付け用!BC209="","",貼り付け用!BC209)</f>
        <v>実施済</v>
      </c>
      <c r="BD209" s="136" t="str">
        <f>IF(貼り付け用!BD209="","",貼り付け用!BD209)</f>
        <v>実施済</v>
      </c>
      <c r="BE209" s="183">
        <f>SUMIFS(耐用年数表!$C:$C,耐用年数表!$A:$A,集計用!AL209,耐用年数表!$B:$B,集計用!AM209)</f>
        <v>47</v>
      </c>
    </row>
    <row r="210" spans="4:57" ht="24" customHeight="1">
      <c r="D210" s="194"/>
      <c r="E210" s="135"/>
      <c r="F210" s="136" t="str">
        <f>IF(貼り付け用!F210="","",貼り付け用!F210)</f>
        <v>壬生町立南犬飼中学校</v>
      </c>
      <c r="G210" s="136" t="str">
        <f>IF(貼り付け用!G210="","",貼り付け用!G210)</f>
        <v>建物台帳</v>
      </c>
      <c r="H210" s="215" t="str">
        <f>IF(貼り付け用!H210="","",貼り付け用!H210)</f>
        <v>21001-7</v>
      </c>
      <c r="I210" s="215" t="str">
        <f>IF(貼り付け用!I210="","",貼り付け用!I210)</f>
        <v/>
      </c>
      <c r="J210" s="215" t="str">
        <f>IF(貼り付け用!J210="","",貼り付け用!J210)</f>
        <v>ホール棟（1）</v>
      </c>
      <c r="K210" s="135" t="str">
        <f>IF(貼り付け用!K210="","",貼り付け用!K210)</f>
        <v>ﾎｰﾙﾄｳ(1)</v>
      </c>
      <c r="L210" s="144">
        <f>IF(貼り付け用!L210="","",貼り付け用!L210)</f>
        <v>9</v>
      </c>
      <c r="M210" s="192">
        <f>IFERROR(VLOOKUP(L210,コード表!$B:$G,2,FALSE),"")</f>
        <v>3210207</v>
      </c>
      <c r="N210" s="192" t="str">
        <f>IFERROR(VLOOKUP(L210,コード表!$B:$G,3,FALSE),"")</f>
        <v>下都賀郡壬生町</v>
      </c>
      <c r="O210" s="192" t="str">
        <f>IFERROR(VLOOKUP(L210,コード表!$B:$G,4,FALSE),"")</f>
        <v>ｼﾓﾂｶﾞｸﾞﾝﾐﾌﾞﾏﾁ</v>
      </c>
      <c r="P210" s="192" t="str">
        <f>IFERROR(VLOOKUP(L210,コード表!$B:$G,5,FALSE),"")</f>
        <v>北小林</v>
      </c>
      <c r="Q210" s="182" t="str">
        <f>IFERROR(VLOOKUP(L210,コード表!$B:$G,6,FALSE),"")</f>
        <v>ｷﾀｺﾊﾞﾔｼ</v>
      </c>
      <c r="R210" s="135" t="str">
        <f>IF(貼り付け用!R210="","",貼り付け用!R210)</f>
        <v>東原743-1</v>
      </c>
      <c r="S210" s="135" t="str">
        <f>IF(貼り付け用!S210="","",貼り付け用!S210)</f>
        <v/>
      </c>
      <c r="T210" s="135">
        <f>IF(貼り付け用!T210="","",貼り付け用!T210)</f>
        <v>15</v>
      </c>
      <c r="U210" s="192" t="str">
        <f>IFERROR(VLOOKUP(T210,コード表!$I:$K,2,FALSE),"")</f>
        <v>教育委員会事務局</v>
      </c>
      <c r="V210" s="192" t="str">
        <f>IFERROR(VLOOKUP(T210,コード表!$I:$K,3,FALSE),"")</f>
        <v>学校教育課</v>
      </c>
      <c r="W210" s="135">
        <f>IF(貼り付け用!W210="","",貼り付け用!W210)</f>
        <v>100</v>
      </c>
      <c r="X210" s="182" t="str">
        <f>IFERROR(VLOOKUP(AU210,目的別資産分類変換表!$B$3:$C$16,2,FALSE),"")</f>
        <v>教育</v>
      </c>
      <c r="Y210" s="136" t="str">
        <f>IF(貼り付け用!Y210="","",貼り付け用!Y210)</f>
        <v xml:space="preserve">行政財産 </v>
      </c>
      <c r="Z210" s="136" t="str">
        <f>IF(貼り付け用!Z210="","",貼り付け用!Z210)</f>
        <v>事業用資産/建物</v>
      </c>
      <c r="AA210" s="136" t="str">
        <f>IF(貼り付け用!AA210="","",貼り付け用!AA210)</f>
        <v>自己資産（リース資産外)</v>
      </c>
      <c r="AB210" s="136" t="str">
        <f>IF(貼り付け用!AB210="","",貼り付け用!AB210)</f>
        <v>売却不可</v>
      </c>
      <c r="AC210" s="135" t="str">
        <f>IF(貼り付け用!AC210="","",貼り付け用!AC210)</f>
        <v/>
      </c>
      <c r="AD210" s="137" t="str">
        <f>IF(貼り付け用!AD210="","",貼り付け用!AD210)</f>
        <v/>
      </c>
      <c r="AE210" s="209">
        <f>IF(貼り付け用!AE210="","",貼り付け用!AE210)</f>
        <v>19840131</v>
      </c>
      <c r="AF210" s="209">
        <f>IF(貼り付け用!AF210="","",貼り付け用!AF210)</f>
        <v>19840131</v>
      </c>
      <c r="AG210" s="138" t="str">
        <f>IF(貼り付け用!AG210="","",貼り付け用!AG210)</f>
        <v>不明</v>
      </c>
      <c r="AH210" s="205" t="str">
        <f>IF(貼り付け用!AH210="","",貼り付け用!AH210)</f>
        <v/>
      </c>
      <c r="AI210" s="139">
        <f>IF(貼り付け用!AI210="","",貼り付け用!AI210)</f>
        <v>258.81</v>
      </c>
      <c r="AJ210" s="136" t="str">
        <f>IF(貼り付け用!AJ210="","",貼り付け用!AJ210)</f>
        <v>㎡</v>
      </c>
      <c r="AK210" s="140">
        <f>IF(貼り付け用!AK210="","",貼り付け用!AK210)</f>
        <v>3</v>
      </c>
      <c r="AL210" s="136" t="str">
        <f>IF(貼り付け用!AL210="","",貼り付け用!AL210)</f>
        <v>校舎・園舎</v>
      </c>
      <c r="AM210" s="136" t="str">
        <f>IF(貼り付け用!AM210="","",貼り付け用!AM210)</f>
        <v>鉄筋コンクリート</v>
      </c>
      <c r="AN210" s="136" t="str">
        <f>IF(貼り付け用!AN210="","",貼り付け用!AN210)</f>
        <v>校舎</v>
      </c>
      <c r="AO210" s="136" t="str">
        <f>IF(貼り付け用!AO210="","",貼り付け用!AO210)</f>
        <v>鉄筋コンクリート造</v>
      </c>
      <c r="AP210" s="221">
        <f>IFERROR(INDEX(別紙７建物に係る構造・用途別単価!$C$5:$G$9,MATCH(貼り付け用!AN210,別紙７建物に係る構造・用途別単価!$B$5:$B$9,0),MATCH(貼り付け用!AO210,別紙７建物に係る構造・用途別単価!$C$4:$G$4,0)),"")</f>
        <v>135000</v>
      </c>
      <c r="AQ210" s="221">
        <f t="shared" si="6"/>
        <v>34939350</v>
      </c>
      <c r="AR210" s="183">
        <f t="shared" si="7"/>
        <v>34939350</v>
      </c>
      <c r="AS210" s="136" t="str">
        <f>IF(貼り付け用!AS210="","",貼り付け用!AS210)</f>
        <v>一般会計等</v>
      </c>
      <c r="AT210" s="136" t="str">
        <f>IF(貼り付け用!AT210="","",貼り付け用!AT210)</f>
        <v>一般会計</v>
      </c>
      <c r="AU210" s="136" t="str">
        <f>IF(貼り付け用!AU210="","",貼り付け用!AU210)</f>
        <v>教育費</v>
      </c>
      <c r="AV210" s="136" t="str">
        <f>IF(貼り付け用!AV210="","",貼り付け用!AV210)</f>
        <v>中学校費</v>
      </c>
      <c r="AW210" s="136" t="str">
        <f>IF(貼り付け用!AW210="","",貼り付け用!AW210)</f>
        <v>学校管理費</v>
      </c>
      <c r="AX210" s="216"/>
      <c r="AY210" s="216"/>
      <c r="AZ210" s="216"/>
      <c r="BA210" s="136" t="str">
        <f>IF(貼り付け用!BA210="","",貼り付け用!BA210)</f>
        <v/>
      </c>
      <c r="BB210" s="136" t="str">
        <f>IF(貼り付け用!BB210="","",貼り付け用!BB210)</f>
        <v/>
      </c>
      <c r="BC210" s="136" t="str">
        <f>IF(貼り付け用!BC210="","",貼り付け用!BC210)</f>
        <v>実施済</v>
      </c>
      <c r="BD210" s="136" t="str">
        <f>IF(貼り付け用!BD210="","",貼り付け用!BD210)</f>
        <v>実施済</v>
      </c>
      <c r="BE210" s="183">
        <f>SUMIFS(耐用年数表!$C:$C,耐用年数表!$A:$A,集計用!AL210,耐用年数表!$B:$B,集計用!AM210)</f>
        <v>47</v>
      </c>
    </row>
    <row r="211" spans="4:57" ht="24" customHeight="1">
      <c r="D211" s="194"/>
      <c r="E211" s="135"/>
      <c r="F211" s="136" t="str">
        <f>IF(貼り付け用!F211="","",貼り付け用!F211)</f>
        <v>壬生町立南犬飼中学校</v>
      </c>
      <c r="G211" s="136" t="str">
        <f>IF(貼り付け用!G211="","",貼り付け用!G211)</f>
        <v>建物台帳</v>
      </c>
      <c r="H211" s="215" t="str">
        <f>IF(貼り付け用!H211="","",貼り付け用!H211)</f>
        <v>21001-8</v>
      </c>
      <c r="I211" s="215" t="str">
        <f>IF(貼り付け用!I211="","",貼り付け用!I211)</f>
        <v/>
      </c>
      <c r="J211" s="215" t="str">
        <f>IF(貼り付け用!J211="","",貼り付け用!J211)</f>
        <v>ホール棟（2）</v>
      </c>
      <c r="K211" s="135" t="str">
        <f>IF(貼り付け用!K211="","",貼り付け用!K211)</f>
        <v>ﾎｰﾙﾄｳ(2)</v>
      </c>
      <c r="L211" s="144">
        <f>IF(貼り付け用!L211="","",貼り付け用!L211)</f>
        <v>9</v>
      </c>
      <c r="M211" s="192">
        <f>IFERROR(VLOOKUP(L211,コード表!$B:$G,2,FALSE),"")</f>
        <v>3210207</v>
      </c>
      <c r="N211" s="192" t="str">
        <f>IFERROR(VLOOKUP(L211,コード表!$B:$G,3,FALSE),"")</f>
        <v>下都賀郡壬生町</v>
      </c>
      <c r="O211" s="192" t="str">
        <f>IFERROR(VLOOKUP(L211,コード表!$B:$G,4,FALSE),"")</f>
        <v>ｼﾓﾂｶﾞｸﾞﾝﾐﾌﾞﾏﾁ</v>
      </c>
      <c r="P211" s="192" t="str">
        <f>IFERROR(VLOOKUP(L211,コード表!$B:$G,5,FALSE),"")</f>
        <v>北小林</v>
      </c>
      <c r="Q211" s="182" t="str">
        <f>IFERROR(VLOOKUP(L211,コード表!$B:$G,6,FALSE),"")</f>
        <v>ｷﾀｺﾊﾞﾔｼ</v>
      </c>
      <c r="R211" s="135" t="str">
        <f>IF(貼り付け用!R211="","",貼り付け用!R211)</f>
        <v>東原743-1</v>
      </c>
      <c r="S211" s="135" t="str">
        <f>IF(貼り付け用!S211="","",貼り付け用!S211)</f>
        <v/>
      </c>
      <c r="T211" s="135">
        <f>IF(貼り付け用!T211="","",貼り付け用!T211)</f>
        <v>15</v>
      </c>
      <c r="U211" s="192" t="str">
        <f>IFERROR(VLOOKUP(T211,コード表!$I:$K,2,FALSE),"")</f>
        <v>教育委員会事務局</v>
      </c>
      <c r="V211" s="192" t="str">
        <f>IFERROR(VLOOKUP(T211,コード表!$I:$K,3,FALSE),"")</f>
        <v>学校教育課</v>
      </c>
      <c r="W211" s="135">
        <f>IF(貼り付け用!W211="","",貼り付け用!W211)</f>
        <v>100</v>
      </c>
      <c r="X211" s="182" t="str">
        <f>IFERROR(VLOOKUP(AU211,目的別資産分類変換表!$B$3:$C$16,2,FALSE),"")</f>
        <v>教育</v>
      </c>
      <c r="Y211" s="136" t="str">
        <f>IF(貼り付け用!Y211="","",貼り付け用!Y211)</f>
        <v xml:space="preserve">行政財産 </v>
      </c>
      <c r="Z211" s="136" t="str">
        <f>IF(貼り付け用!Z211="","",貼り付け用!Z211)</f>
        <v>事業用資産/建物</v>
      </c>
      <c r="AA211" s="136" t="str">
        <f>IF(貼り付け用!AA211="","",貼り付け用!AA211)</f>
        <v>自己資産（リース資産外)</v>
      </c>
      <c r="AB211" s="136" t="str">
        <f>IF(貼り付け用!AB211="","",貼り付け用!AB211)</f>
        <v>売却不可</v>
      </c>
      <c r="AC211" s="135" t="str">
        <f>IF(貼り付け用!AC211="","",貼り付け用!AC211)</f>
        <v/>
      </c>
      <c r="AD211" s="137" t="str">
        <f>IF(貼り付け用!AD211="","",貼り付け用!AD211)</f>
        <v/>
      </c>
      <c r="AE211" s="209">
        <f>IF(貼り付け用!AE211="","",貼り付け用!AE211)</f>
        <v>19840131</v>
      </c>
      <c r="AF211" s="209">
        <f>IF(貼り付け用!AF211="","",貼り付け用!AF211)</f>
        <v>19840131</v>
      </c>
      <c r="AG211" s="138" t="str">
        <f>IF(貼り付け用!AG211="","",貼り付け用!AG211)</f>
        <v>不明</v>
      </c>
      <c r="AH211" s="205" t="str">
        <f>IF(貼り付け用!AH211="","",貼り付け用!AH211)</f>
        <v/>
      </c>
      <c r="AI211" s="139">
        <f>IF(貼り付け用!AI211="","",貼り付け用!AI211)</f>
        <v>617.63</v>
      </c>
      <c r="AJ211" s="136" t="str">
        <f>IF(貼り付け用!AJ211="","",貼り付け用!AJ211)</f>
        <v>㎡</v>
      </c>
      <c r="AK211" s="140">
        <f>IF(貼り付け用!AK211="","",貼り付け用!AK211)</f>
        <v>2</v>
      </c>
      <c r="AL211" s="136" t="str">
        <f>IF(貼り付け用!AL211="","",貼り付け用!AL211)</f>
        <v>校舎・園舎</v>
      </c>
      <c r="AM211" s="136" t="str">
        <f>IF(貼り付け用!AM211="","",貼り付け用!AM211)</f>
        <v>鉄筋コンクリート</v>
      </c>
      <c r="AN211" s="136" t="str">
        <f>IF(貼り付け用!AN211="","",貼り付け用!AN211)</f>
        <v>校舎</v>
      </c>
      <c r="AO211" s="136" t="str">
        <f>IF(貼り付け用!AO211="","",貼り付け用!AO211)</f>
        <v>鉄筋コンクリート造</v>
      </c>
      <c r="AP211" s="221">
        <f>IFERROR(INDEX(別紙７建物に係る構造・用途別単価!$C$5:$G$9,MATCH(貼り付け用!AN211,別紙７建物に係る構造・用途別単価!$B$5:$B$9,0),MATCH(貼り付け用!AO211,別紙７建物に係る構造・用途別単価!$C$4:$G$4,0)),"")</f>
        <v>135000</v>
      </c>
      <c r="AQ211" s="221">
        <f t="shared" si="6"/>
        <v>83380050</v>
      </c>
      <c r="AR211" s="183">
        <f t="shared" si="7"/>
        <v>83380050</v>
      </c>
      <c r="AS211" s="136" t="str">
        <f>IF(貼り付け用!AS211="","",貼り付け用!AS211)</f>
        <v>一般会計等</v>
      </c>
      <c r="AT211" s="136" t="str">
        <f>IF(貼り付け用!AT211="","",貼り付け用!AT211)</f>
        <v>一般会計</v>
      </c>
      <c r="AU211" s="136" t="str">
        <f>IF(貼り付け用!AU211="","",貼り付け用!AU211)</f>
        <v>教育費</v>
      </c>
      <c r="AV211" s="136" t="str">
        <f>IF(貼り付け用!AV211="","",貼り付け用!AV211)</f>
        <v>中学校費</v>
      </c>
      <c r="AW211" s="136" t="str">
        <f>IF(貼り付け用!AW211="","",貼り付け用!AW211)</f>
        <v>学校管理費</v>
      </c>
      <c r="AX211" s="216"/>
      <c r="AY211" s="216"/>
      <c r="AZ211" s="216"/>
      <c r="BA211" s="136" t="str">
        <f>IF(貼り付け用!BA211="","",貼り付け用!BA211)</f>
        <v/>
      </c>
      <c r="BB211" s="136" t="str">
        <f>IF(貼り付け用!BB211="","",貼り付け用!BB211)</f>
        <v/>
      </c>
      <c r="BC211" s="136" t="str">
        <f>IF(貼り付け用!BC211="","",貼り付け用!BC211)</f>
        <v>実施済</v>
      </c>
      <c r="BD211" s="136" t="str">
        <f>IF(貼り付け用!BD211="","",貼り付け用!BD211)</f>
        <v>実施済</v>
      </c>
      <c r="BE211" s="183">
        <f>SUMIFS(耐用年数表!$C:$C,耐用年数表!$A:$A,集計用!AL211,耐用年数表!$B:$B,集計用!AM211)</f>
        <v>47</v>
      </c>
    </row>
    <row r="212" spans="4:57" ht="24" customHeight="1">
      <c r="D212" s="194"/>
      <c r="E212" s="135"/>
      <c r="F212" s="136" t="str">
        <f>IF(貼り付け用!F212="","",貼り付け用!F212)</f>
        <v>壬生町立南犬飼中学校</v>
      </c>
      <c r="G212" s="136" t="str">
        <f>IF(貼り付け用!G212="","",貼り付け用!G212)</f>
        <v>建物台帳</v>
      </c>
      <c r="H212" s="215" t="str">
        <f>IF(貼り付け用!H212="","",貼り付け用!H212)</f>
        <v>21001-9</v>
      </c>
      <c r="I212" s="215" t="str">
        <f>IF(貼り付け用!I212="","",貼り付け用!I212)</f>
        <v/>
      </c>
      <c r="J212" s="215" t="str">
        <f>IF(貼り付け用!J212="","",貼り付け用!J212)</f>
        <v>柔剣道場渡り廊下</v>
      </c>
      <c r="K212" s="135" t="str">
        <f>IF(貼り付け用!K212="","",貼り付け用!K212)</f>
        <v>ｼﾞｭｳｹﾝﾄﾞｳｼﾞｮｳﾜﾀﾘﾛｳｶ</v>
      </c>
      <c r="L212" s="144">
        <f>IF(貼り付け用!L212="","",貼り付け用!L212)</f>
        <v>9</v>
      </c>
      <c r="M212" s="192">
        <f>IFERROR(VLOOKUP(L212,コード表!$B:$G,2,FALSE),"")</f>
        <v>3210207</v>
      </c>
      <c r="N212" s="192" t="str">
        <f>IFERROR(VLOOKUP(L212,コード表!$B:$G,3,FALSE),"")</f>
        <v>下都賀郡壬生町</v>
      </c>
      <c r="O212" s="192" t="str">
        <f>IFERROR(VLOOKUP(L212,コード表!$B:$G,4,FALSE),"")</f>
        <v>ｼﾓﾂｶﾞｸﾞﾝﾐﾌﾞﾏﾁ</v>
      </c>
      <c r="P212" s="192" t="str">
        <f>IFERROR(VLOOKUP(L212,コード表!$B:$G,5,FALSE),"")</f>
        <v>北小林</v>
      </c>
      <c r="Q212" s="182" t="str">
        <f>IFERROR(VLOOKUP(L212,コード表!$B:$G,6,FALSE),"")</f>
        <v>ｷﾀｺﾊﾞﾔｼ</v>
      </c>
      <c r="R212" s="135" t="str">
        <f>IF(貼り付け用!R212="","",貼り付け用!R212)</f>
        <v>東原743-1</v>
      </c>
      <c r="S212" s="135" t="str">
        <f>IF(貼り付け用!S212="","",貼り付け用!S212)</f>
        <v/>
      </c>
      <c r="T212" s="135">
        <f>IF(貼り付け用!T212="","",貼り付け用!T212)</f>
        <v>15</v>
      </c>
      <c r="U212" s="192" t="str">
        <f>IFERROR(VLOOKUP(T212,コード表!$I:$K,2,FALSE),"")</f>
        <v>教育委員会事務局</v>
      </c>
      <c r="V212" s="192" t="str">
        <f>IFERROR(VLOOKUP(T212,コード表!$I:$K,3,FALSE),"")</f>
        <v>学校教育課</v>
      </c>
      <c r="W212" s="135">
        <f>IF(貼り付け用!W212="","",貼り付け用!W212)</f>
        <v>100</v>
      </c>
      <c r="X212" s="182" t="str">
        <f>IFERROR(VLOOKUP(AU212,目的別資産分類変換表!$B$3:$C$16,2,FALSE),"")</f>
        <v>教育</v>
      </c>
      <c r="Y212" s="136" t="str">
        <f>IF(貼り付け用!Y212="","",貼り付け用!Y212)</f>
        <v xml:space="preserve">行政財産 </v>
      </c>
      <c r="Z212" s="136" t="str">
        <f>IF(貼り付け用!Z212="","",貼り付け用!Z212)</f>
        <v>事業用資産/建物</v>
      </c>
      <c r="AA212" s="136" t="str">
        <f>IF(貼り付け用!AA212="","",貼り付け用!AA212)</f>
        <v>自己資産（リース資産外)</v>
      </c>
      <c r="AB212" s="136" t="str">
        <f>IF(貼り付け用!AB212="","",貼り付け用!AB212)</f>
        <v>売却不可</v>
      </c>
      <c r="AC212" s="135" t="str">
        <f>IF(貼り付け用!AC212="","",貼り付け用!AC212)</f>
        <v/>
      </c>
      <c r="AD212" s="137" t="str">
        <f>IF(貼り付け用!AD212="","",貼り付け用!AD212)</f>
        <v/>
      </c>
      <c r="AE212" s="209">
        <f>IF(貼り付け用!AE212="","",貼り付け用!AE212)</f>
        <v>19850228</v>
      </c>
      <c r="AF212" s="209">
        <f>IF(貼り付け用!AF212="","",貼り付け用!AF212)</f>
        <v>19850228</v>
      </c>
      <c r="AG212" s="138" t="str">
        <f>IF(貼り付け用!AG212="","",貼り付け用!AG212)</f>
        <v>不明</v>
      </c>
      <c r="AH212" s="205" t="str">
        <f>IF(貼り付け用!AH212="","",貼り付け用!AH212)</f>
        <v/>
      </c>
      <c r="AI212" s="139">
        <f>IF(貼り付け用!AI212="","",貼り付け用!AI212)</f>
        <v>38</v>
      </c>
      <c r="AJ212" s="136" t="str">
        <f>IF(貼り付け用!AJ212="","",貼り付け用!AJ212)</f>
        <v>㎡</v>
      </c>
      <c r="AK212" s="140">
        <f>IF(貼り付け用!AK212="","",貼り付け用!AK212)</f>
        <v>1</v>
      </c>
      <c r="AL212" s="136" t="str">
        <f>IF(貼り付け用!AL212="","",貼り付け用!AL212)</f>
        <v>校舎・園舎</v>
      </c>
      <c r="AM212" s="136" t="str">
        <f>IF(貼り付け用!AM212="","",貼り付け用!AM212)</f>
        <v>鉄筋コンクリート</v>
      </c>
      <c r="AN212" s="136" t="str">
        <f>IF(貼り付け用!AN212="","",貼り付け用!AN212)</f>
        <v>校舎</v>
      </c>
      <c r="AO212" s="136" t="str">
        <f>IF(貼り付け用!AO212="","",貼り付け用!AO212)</f>
        <v>鉄筋コンクリート造</v>
      </c>
      <c r="AP212" s="221">
        <f>IFERROR(INDEX(別紙７建物に係る構造・用途別単価!$C$5:$G$9,MATCH(貼り付け用!AN212,別紙７建物に係る構造・用途別単価!$B$5:$B$9,0),MATCH(貼り付け用!AO212,別紙７建物に係る構造・用途別単価!$C$4:$G$4,0)),"")</f>
        <v>135000</v>
      </c>
      <c r="AQ212" s="221">
        <f t="shared" si="6"/>
        <v>5130000</v>
      </c>
      <c r="AR212" s="183">
        <f t="shared" si="7"/>
        <v>5130000</v>
      </c>
      <c r="AS212" s="136" t="str">
        <f>IF(貼り付け用!AS212="","",貼り付け用!AS212)</f>
        <v>一般会計等</v>
      </c>
      <c r="AT212" s="136" t="str">
        <f>IF(貼り付け用!AT212="","",貼り付け用!AT212)</f>
        <v>一般会計</v>
      </c>
      <c r="AU212" s="136" t="str">
        <f>IF(貼り付け用!AU212="","",貼り付け用!AU212)</f>
        <v>教育費</v>
      </c>
      <c r="AV212" s="136" t="str">
        <f>IF(貼り付け用!AV212="","",貼り付け用!AV212)</f>
        <v>中学校費</v>
      </c>
      <c r="AW212" s="136" t="str">
        <f>IF(貼り付け用!AW212="","",貼り付け用!AW212)</f>
        <v>学校管理費</v>
      </c>
      <c r="AX212" s="216"/>
      <c r="AY212" s="216"/>
      <c r="AZ212" s="216"/>
      <c r="BA212" s="136" t="str">
        <f>IF(貼り付け用!BA212="","",貼り付け用!BA212)</f>
        <v/>
      </c>
      <c r="BB212" s="136" t="str">
        <f>IF(貼り付け用!BB212="","",貼り付け用!BB212)</f>
        <v/>
      </c>
      <c r="BC212" s="136" t="str">
        <f>IF(貼り付け用!BC212="","",貼り付け用!BC212)</f>
        <v>実施済</v>
      </c>
      <c r="BD212" s="136" t="str">
        <f>IF(貼り付け用!BD212="","",貼り付け用!BD212)</f>
        <v>実施済</v>
      </c>
      <c r="BE212" s="183">
        <f>SUMIFS(耐用年数表!$C:$C,耐用年数表!$A:$A,集計用!AL212,耐用年数表!$B:$B,集計用!AM212)</f>
        <v>47</v>
      </c>
    </row>
    <row r="213" spans="4:57" ht="24" customHeight="1">
      <c r="D213" s="194"/>
      <c r="E213" s="135"/>
      <c r="F213" s="136" t="str">
        <f>IF(貼り付け用!F213="","",貼り付け用!F213)</f>
        <v>壬生町立南犬飼中学校</v>
      </c>
      <c r="G213" s="136" t="str">
        <f>IF(貼り付け用!G213="","",貼り付け用!G213)</f>
        <v>建物台帳</v>
      </c>
      <c r="H213" s="215" t="str">
        <f>IF(貼り付け用!H213="","",貼り付け用!H213)</f>
        <v>21001-10</v>
      </c>
      <c r="I213" s="215" t="str">
        <f>IF(貼り付け用!I213="","",貼り付け用!I213)</f>
        <v/>
      </c>
      <c r="J213" s="215" t="str">
        <f>IF(貼り付け用!J213="","",貼り付け用!J213)</f>
        <v>渡り廊下棟</v>
      </c>
      <c r="K213" s="135" t="str">
        <f>IF(貼り付け用!K213="","",貼り付け用!K213)</f>
        <v>ﾜﾀﾘﾛｳｶﾄｳ</v>
      </c>
      <c r="L213" s="144">
        <f>IF(貼り付け用!L213="","",貼り付け用!L213)</f>
        <v>9</v>
      </c>
      <c r="M213" s="192">
        <f>IFERROR(VLOOKUP(L213,コード表!$B:$G,2,FALSE),"")</f>
        <v>3210207</v>
      </c>
      <c r="N213" s="192" t="str">
        <f>IFERROR(VLOOKUP(L213,コード表!$B:$G,3,FALSE),"")</f>
        <v>下都賀郡壬生町</v>
      </c>
      <c r="O213" s="192" t="str">
        <f>IFERROR(VLOOKUP(L213,コード表!$B:$G,4,FALSE),"")</f>
        <v>ｼﾓﾂｶﾞｸﾞﾝﾐﾌﾞﾏﾁ</v>
      </c>
      <c r="P213" s="192" t="str">
        <f>IFERROR(VLOOKUP(L213,コード表!$B:$G,5,FALSE),"")</f>
        <v>北小林</v>
      </c>
      <c r="Q213" s="182" t="str">
        <f>IFERROR(VLOOKUP(L213,コード表!$B:$G,6,FALSE),"")</f>
        <v>ｷﾀｺﾊﾞﾔｼ</v>
      </c>
      <c r="R213" s="135" t="str">
        <f>IF(貼り付け用!R213="","",貼り付け用!R213)</f>
        <v>東原743-1</v>
      </c>
      <c r="S213" s="135" t="str">
        <f>IF(貼り付け用!S213="","",貼り付け用!S213)</f>
        <v/>
      </c>
      <c r="T213" s="135">
        <f>IF(貼り付け用!T213="","",貼り付け用!T213)</f>
        <v>15</v>
      </c>
      <c r="U213" s="192" t="str">
        <f>IFERROR(VLOOKUP(T213,コード表!$I:$K,2,FALSE),"")</f>
        <v>教育委員会事務局</v>
      </c>
      <c r="V213" s="192" t="str">
        <f>IFERROR(VLOOKUP(T213,コード表!$I:$K,3,FALSE),"")</f>
        <v>学校教育課</v>
      </c>
      <c r="W213" s="135">
        <f>IF(貼り付け用!W213="","",貼り付け用!W213)</f>
        <v>100</v>
      </c>
      <c r="X213" s="182" t="str">
        <f>IFERROR(VLOOKUP(AU213,目的別資産分類変換表!$B$3:$C$16,2,FALSE),"")</f>
        <v>教育</v>
      </c>
      <c r="Y213" s="136" t="str">
        <f>IF(貼り付け用!Y213="","",貼り付け用!Y213)</f>
        <v xml:space="preserve">行政財産 </v>
      </c>
      <c r="Z213" s="136" t="str">
        <f>IF(貼り付け用!Z213="","",貼り付け用!Z213)</f>
        <v>事業用資産/建物</v>
      </c>
      <c r="AA213" s="136" t="str">
        <f>IF(貼り付け用!AA213="","",貼り付け用!AA213)</f>
        <v>自己資産（リース資産外)</v>
      </c>
      <c r="AB213" s="136" t="str">
        <f>IF(貼り付け用!AB213="","",貼り付け用!AB213)</f>
        <v>売却不可</v>
      </c>
      <c r="AC213" s="135" t="str">
        <f>IF(貼り付け用!AC213="","",貼り付け用!AC213)</f>
        <v/>
      </c>
      <c r="AD213" s="137" t="str">
        <f>IF(貼り付け用!AD213="","",貼り付け用!AD213)</f>
        <v/>
      </c>
      <c r="AE213" s="209">
        <f>IF(貼り付け用!AE213="","",貼り付け用!AE213)</f>
        <v>19840131</v>
      </c>
      <c r="AF213" s="209">
        <f>IF(貼り付け用!AF213="","",貼り付け用!AF213)</f>
        <v>19840131</v>
      </c>
      <c r="AG213" s="138" t="str">
        <f>IF(貼り付け用!AG213="","",貼り付け用!AG213)</f>
        <v>不明</v>
      </c>
      <c r="AH213" s="205" t="str">
        <f>IF(貼り付け用!AH213="","",貼り付け用!AH213)</f>
        <v/>
      </c>
      <c r="AI213" s="139">
        <f>IF(貼り付け用!AI213="","",貼り付け用!AI213)</f>
        <v>302.33999999999997</v>
      </c>
      <c r="AJ213" s="136" t="str">
        <f>IF(貼り付け用!AJ213="","",貼り付け用!AJ213)</f>
        <v>㎡</v>
      </c>
      <c r="AK213" s="140">
        <f>IF(貼り付け用!AK213="","",貼り付け用!AK213)</f>
        <v>2</v>
      </c>
      <c r="AL213" s="136" t="str">
        <f>IF(貼り付け用!AL213="","",貼り付け用!AL213)</f>
        <v>校舎・園舎</v>
      </c>
      <c r="AM213" s="136" t="str">
        <f>IF(貼り付け用!AM213="","",貼り付け用!AM213)</f>
        <v>鉄筋コンクリート</v>
      </c>
      <c r="AN213" s="136" t="str">
        <f>IF(貼り付け用!AN213="","",貼り付け用!AN213)</f>
        <v>校舎</v>
      </c>
      <c r="AO213" s="136" t="str">
        <f>IF(貼り付け用!AO213="","",貼り付け用!AO213)</f>
        <v>鉄筋コンクリート造</v>
      </c>
      <c r="AP213" s="221">
        <f>IFERROR(INDEX(別紙７建物に係る構造・用途別単価!$C$5:$G$9,MATCH(貼り付け用!AN213,別紙７建物に係る構造・用途別単価!$B$5:$B$9,0),MATCH(貼り付け用!AO213,別紙７建物に係る構造・用途別単価!$C$4:$G$4,0)),"")</f>
        <v>135000</v>
      </c>
      <c r="AQ213" s="221">
        <f t="shared" si="6"/>
        <v>40815900</v>
      </c>
      <c r="AR213" s="183">
        <f t="shared" si="7"/>
        <v>40815900</v>
      </c>
      <c r="AS213" s="136" t="str">
        <f>IF(貼り付け用!AS213="","",貼り付け用!AS213)</f>
        <v>一般会計等</v>
      </c>
      <c r="AT213" s="136" t="str">
        <f>IF(貼り付け用!AT213="","",貼り付け用!AT213)</f>
        <v>一般会計</v>
      </c>
      <c r="AU213" s="136" t="str">
        <f>IF(貼り付け用!AU213="","",貼り付け用!AU213)</f>
        <v>教育費</v>
      </c>
      <c r="AV213" s="136" t="str">
        <f>IF(貼り付け用!AV213="","",貼り付け用!AV213)</f>
        <v>中学校費</v>
      </c>
      <c r="AW213" s="136" t="str">
        <f>IF(貼り付け用!AW213="","",貼り付け用!AW213)</f>
        <v>学校管理費</v>
      </c>
      <c r="AX213" s="216"/>
      <c r="AY213" s="216"/>
      <c r="AZ213" s="216"/>
      <c r="BA213" s="136" t="str">
        <f>IF(貼り付け用!BA213="","",貼り付け用!BA213)</f>
        <v/>
      </c>
      <c r="BB213" s="136" t="str">
        <f>IF(貼り付け用!BB213="","",貼り付け用!BB213)</f>
        <v/>
      </c>
      <c r="BC213" s="136" t="str">
        <f>IF(貼り付け用!BC213="","",貼り付け用!BC213)</f>
        <v>実施済</v>
      </c>
      <c r="BD213" s="136" t="str">
        <f>IF(貼り付け用!BD213="","",貼り付け用!BD213)</f>
        <v>実施済</v>
      </c>
      <c r="BE213" s="183">
        <f>SUMIFS(耐用年数表!$C:$C,耐用年数表!$A:$A,集計用!AL213,耐用年数表!$B:$B,集計用!AM213)</f>
        <v>47</v>
      </c>
    </row>
    <row r="214" spans="4:57" ht="24" customHeight="1">
      <c r="D214" s="194"/>
      <c r="E214" s="135"/>
      <c r="F214" s="136" t="str">
        <f>IF(貼り付け用!F214="","",貼り付け用!F214)</f>
        <v>壬生町立南犬飼中学校</v>
      </c>
      <c r="G214" s="136" t="str">
        <f>IF(貼り付け用!G214="","",貼り付け用!G214)</f>
        <v>建物台帳</v>
      </c>
      <c r="H214" s="215" t="str">
        <f>IF(貼り付け用!H214="","",貼り付け用!H214)</f>
        <v>21001-11</v>
      </c>
      <c r="I214" s="215" t="str">
        <f>IF(貼り付け用!I214="","",貼り付け用!I214)</f>
        <v/>
      </c>
      <c r="J214" s="215" t="str">
        <f>IF(貼り付け用!J214="","",貼り付け用!J214)</f>
        <v>屋内運動場</v>
      </c>
      <c r="K214" s="135" t="str">
        <f>IF(貼り付け用!K214="","",貼り付け用!K214)</f>
        <v>ｵｸﾅｲｳﾝﾄﾞｳｼﾞｮｳ</v>
      </c>
      <c r="L214" s="144">
        <f>IF(貼り付け用!L214="","",貼り付け用!L214)</f>
        <v>9</v>
      </c>
      <c r="M214" s="192">
        <f>IFERROR(VLOOKUP(L214,コード表!$B:$G,2,FALSE),"")</f>
        <v>3210207</v>
      </c>
      <c r="N214" s="192" t="str">
        <f>IFERROR(VLOOKUP(L214,コード表!$B:$G,3,FALSE),"")</f>
        <v>下都賀郡壬生町</v>
      </c>
      <c r="O214" s="192" t="str">
        <f>IFERROR(VLOOKUP(L214,コード表!$B:$G,4,FALSE),"")</f>
        <v>ｼﾓﾂｶﾞｸﾞﾝﾐﾌﾞﾏﾁ</v>
      </c>
      <c r="P214" s="192" t="str">
        <f>IFERROR(VLOOKUP(L214,コード表!$B:$G,5,FALSE),"")</f>
        <v>北小林</v>
      </c>
      <c r="Q214" s="182" t="str">
        <f>IFERROR(VLOOKUP(L214,コード表!$B:$G,6,FALSE),"")</f>
        <v>ｷﾀｺﾊﾞﾔｼ</v>
      </c>
      <c r="R214" s="135" t="str">
        <f>IF(貼り付け用!R214="","",貼り付け用!R214)</f>
        <v>東原743-1</v>
      </c>
      <c r="S214" s="135" t="str">
        <f>IF(貼り付け用!S214="","",貼り付け用!S214)</f>
        <v/>
      </c>
      <c r="T214" s="135">
        <f>IF(貼り付け用!T214="","",貼り付け用!T214)</f>
        <v>15</v>
      </c>
      <c r="U214" s="192" t="str">
        <f>IFERROR(VLOOKUP(T214,コード表!$I:$K,2,FALSE),"")</f>
        <v>教育委員会事務局</v>
      </c>
      <c r="V214" s="192" t="str">
        <f>IFERROR(VLOOKUP(T214,コード表!$I:$K,3,FALSE),"")</f>
        <v>学校教育課</v>
      </c>
      <c r="W214" s="135">
        <f>IF(貼り付け用!W214="","",貼り付け用!W214)</f>
        <v>100</v>
      </c>
      <c r="X214" s="182" t="str">
        <f>IFERROR(VLOOKUP(AU214,目的別資産分類変換表!$B$3:$C$16,2,FALSE),"")</f>
        <v>教育</v>
      </c>
      <c r="Y214" s="136" t="str">
        <f>IF(貼り付け用!Y214="","",貼り付け用!Y214)</f>
        <v xml:space="preserve">行政財産 </v>
      </c>
      <c r="Z214" s="136" t="str">
        <f>IF(貼り付け用!Z214="","",貼り付け用!Z214)</f>
        <v>事業用資産/建物</v>
      </c>
      <c r="AA214" s="136" t="str">
        <f>IF(貼り付け用!AA214="","",貼り付け用!AA214)</f>
        <v>自己資産（リース資産外)</v>
      </c>
      <c r="AB214" s="136" t="str">
        <f>IF(貼り付け用!AB214="","",貼り付け用!AB214)</f>
        <v>売却不可</v>
      </c>
      <c r="AC214" s="135" t="str">
        <f>IF(貼り付け用!AC214="","",貼り付け用!AC214)</f>
        <v/>
      </c>
      <c r="AD214" s="137" t="str">
        <f>IF(貼り付け用!AD214="","",貼り付け用!AD214)</f>
        <v/>
      </c>
      <c r="AE214" s="209">
        <f>IF(貼り付け用!AE214="","",貼り付け用!AE214)</f>
        <v>19721231</v>
      </c>
      <c r="AF214" s="209">
        <f>IF(貼り付け用!AF214="","",貼り付け用!AF214)</f>
        <v>19721231</v>
      </c>
      <c r="AG214" s="138" t="str">
        <f>IF(貼り付け用!AG214="","",貼り付け用!AG214)</f>
        <v>不明</v>
      </c>
      <c r="AH214" s="205" t="str">
        <f>IF(貼り付け用!AH214="","",貼り付け用!AH214)</f>
        <v/>
      </c>
      <c r="AI214" s="139">
        <f>IF(貼り付け用!AI214="","",貼り付け用!AI214)</f>
        <v>801.63</v>
      </c>
      <c r="AJ214" s="136" t="str">
        <f>IF(貼り付け用!AJ214="","",貼り付け用!AJ214)</f>
        <v>㎡</v>
      </c>
      <c r="AK214" s="140">
        <f>IF(貼り付け用!AK214="","",貼り付け用!AK214)</f>
        <v>2</v>
      </c>
      <c r="AL214" s="136" t="str">
        <f>IF(貼り付け用!AL214="","",貼り付け用!AL214)</f>
        <v>体育館</v>
      </c>
      <c r="AM214" s="136" t="str">
        <f>IF(貼り付け用!AM214="","",貼り付け用!AM214)</f>
        <v>鉄骨造</v>
      </c>
      <c r="AN214" s="136" t="str">
        <f>IF(貼り付け用!AN214="","",貼り付け用!AN214)</f>
        <v>校舎</v>
      </c>
      <c r="AO214" s="136" t="str">
        <f>IF(貼り付け用!AO214="","",貼り付け用!AO214)</f>
        <v>鉄骨造</v>
      </c>
      <c r="AP214" s="221">
        <f>IFERROR(INDEX(別紙７建物に係る構造・用途別単価!$C$5:$G$9,MATCH(貼り付け用!AN214,別紙７建物に係る構造・用途別単価!$B$5:$B$9,0),MATCH(貼り付け用!AO214,別紙７建物に係る構造・用途別単価!$C$4:$G$4,0)),"")</f>
        <v>80000</v>
      </c>
      <c r="AQ214" s="221">
        <f t="shared" si="6"/>
        <v>64130400</v>
      </c>
      <c r="AR214" s="183">
        <f t="shared" si="7"/>
        <v>64130400</v>
      </c>
      <c r="AS214" s="136" t="str">
        <f>IF(貼り付け用!AS214="","",貼り付け用!AS214)</f>
        <v>一般会計等</v>
      </c>
      <c r="AT214" s="136" t="str">
        <f>IF(貼り付け用!AT214="","",貼り付け用!AT214)</f>
        <v>一般会計</v>
      </c>
      <c r="AU214" s="136" t="str">
        <f>IF(貼り付け用!AU214="","",貼り付け用!AU214)</f>
        <v>教育費</v>
      </c>
      <c r="AV214" s="136" t="str">
        <f>IF(貼り付け用!AV214="","",貼り付け用!AV214)</f>
        <v>中学校費</v>
      </c>
      <c r="AW214" s="136" t="str">
        <f>IF(貼り付け用!AW214="","",貼り付け用!AW214)</f>
        <v>学校管理費</v>
      </c>
      <c r="AX214" s="216"/>
      <c r="AY214" s="216"/>
      <c r="AZ214" s="216"/>
      <c r="BA214" s="136" t="str">
        <f>IF(貼り付け用!BA214="","",貼り付け用!BA214)</f>
        <v/>
      </c>
      <c r="BB214" s="136" t="str">
        <f>IF(貼り付け用!BB214="","",貼り付け用!BB214)</f>
        <v/>
      </c>
      <c r="BC214" s="136" t="str">
        <f>IF(貼り付け用!BC214="","",貼り付け用!BC214)</f>
        <v>実施済</v>
      </c>
      <c r="BD214" s="136" t="str">
        <f>IF(貼り付け用!BD214="","",貼り付け用!BD214)</f>
        <v>実施済</v>
      </c>
      <c r="BE214" s="183">
        <f>SUMIFS(耐用年数表!$C:$C,耐用年数表!$A:$A,集計用!AL214,耐用年数表!$B:$B,集計用!AM214)</f>
        <v>34</v>
      </c>
    </row>
    <row r="215" spans="4:57" ht="24" customHeight="1">
      <c r="D215" s="194"/>
      <c r="E215" s="135"/>
      <c r="F215" s="136" t="str">
        <f>IF(貼り付け用!F215="","",貼り付け用!F215)</f>
        <v>壬生町立南犬飼中学校</v>
      </c>
      <c r="G215" s="136" t="str">
        <f>IF(貼り付け用!G215="","",貼り付け用!G215)</f>
        <v>建物台帳</v>
      </c>
      <c r="H215" s="215" t="str">
        <f>IF(貼り付け用!H215="","",貼り付け用!H215)</f>
        <v>21001-12</v>
      </c>
      <c r="I215" s="215" t="str">
        <f>IF(貼り付け用!I215="","",貼り付け用!I215)</f>
        <v/>
      </c>
      <c r="J215" s="215" t="str">
        <f>IF(貼り付け用!J215="","",貼り付け用!J215)</f>
        <v>体育館</v>
      </c>
      <c r="K215" s="135" t="str">
        <f>IF(貼り付け用!K215="","",貼り付け用!K215)</f>
        <v>ﾀｲｲｸｶﾝ</v>
      </c>
      <c r="L215" s="144">
        <f>IF(貼り付け用!L215="","",貼り付け用!L215)</f>
        <v>9</v>
      </c>
      <c r="M215" s="192">
        <f>IFERROR(VLOOKUP(L215,コード表!$B:$G,2,FALSE),"")</f>
        <v>3210207</v>
      </c>
      <c r="N215" s="192" t="str">
        <f>IFERROR(VLOOKUP(L215,コード表!$B:$G,3,FALSE),"")</f>
        <v>下都賀郡壬生町</v>
      </c>
      <c r="O215" s="192" t="str">
        <f>IFERROR(VLOOKUP(L215,コード表!$B:$G,4,FALSE),"")</f>
        <v>ｼﾓﾂｶﾞｸﾞﾝﾐﾌﾞﾏﾁ</v>
      </c>
      <c r="P215" s="192" t="str">
        <f>IFERROR(VLOOKUP(L215,コード表!$B:$G,5,FALSE),"")</f>
        <v>北小林</v>
      </c>
      <c r="Q215" s="182" t="str">
        <f>IFERROR(VLOOKUP(L215,コード表!$B:$G,6,FALSE),"")</f>
        <v>ｷﾀｺﾊﾞﾔｼ</v>
      </c>
      <c r="R215" s="135" t="str">
        <f>IF(貼り付け用!R215="","",貼り付け用!R215)</f>
        <v>東原743-1</v>
      </c>
      <c r="S215" s="135" t="str">
        <f>IF(貼り付け用!S215="","",貼り付け用!S215)</f>
        <v/>
      </c>
      <c r="T215" s="135">
        <f>IF(貼り付け用!T215="","",貼り付け用!T215)</f>
        <v>15</v>
      </c>
      <c r="U215" s="192" t="str">
        <f>IFERROR(VLOOKUP(T215,コード表!$I:$K,2,FALSE),"")</f>
        <v>教育委員会事務局</v>
      </c>
      <c r="V215" s="192" t="str">
        <f>IFERROR(VLOOKUP(T215,コード表!$I:$K,3,FALSE),"")</f>
        <v>学校教育課</v>
      </c>
      <c r="W215" s="135">
        <f>IF(貼り付け用!W215="","",貼り付け用!W215)</f>
        <v>100</v>
      </c>
      <c r="X215" s="182" t="str">
        <f>IFERROR(VLOOKUP(AU215,目的別資産分類変換表!$B$3:$C$16,2,FALSE),"")</f>
        <v>教育</v>
      </c>
      <c r="Y215" s="136" t="str">
        <f>IF(貼り付け用!Y215="","",貼り付け用!Y215)</f>
        <v xml:space="preserve">行政財産 </v>
      </c>
      <c r="Z215" s="136" t="str">
        <f>IF(貼り付け用!Z215="","",貼り付け用!Z215)</f>
        <v>事業用資産/建物</v>
      </c>
      <c r="AA215" s="136" t="str">
        <f>IF(貼り付け用!AA215="","",貼り付け用!AA215)</f>
        <v>自己資産（リース資産外)</v>
      </c>
      <c r="AB215" s="136" t="str">
        <f>IF(貼り付け用!AB215="","",貼り付け用!AB215)</f>
        <v>売却不可</v>
      </c>
      <c r="AC215" s="135" t="str">
        <f>IF(貼り付け用!AC215="","",貼り付け用!AC215)</f>
        <v/>
      </c>
      <c r="AD215" s="137" t="str">
        <f>IF(貼り付け用!AD215="","",貼り付け用!AD215)</f>
        <v/>
      </c>
      <c r="AE215" s="209">
        <f>IF(貼り付け用!AE215="","",貼り付け用!AE215)</f>
        <v>19870331</v>
      </c>
      <c r="AF215" s="209">
        <f>IF(貼り付け用!AF215="","",貼り付け用!AF215)</f>
        <v>19870331</v>
      </c>
      <c r="AG215" s="138" t="str">
        <f>IF(貼り付け用!AG215="","",貼り付け用!AG215)</f>
        <v>判明</v>
      </c>
      <c r="AH215" s="205">
        <f>IF(貼り付け用!AH215="","",貼り付け用!AH215)</f>
        <v>316327000</v>
      </c>
      <c r="AI215" s="139">
        <f>IF(貼り付け用!AI215="","",貼り付け用!AI215)</f>
        <v>1639.02</v>
      </c>
      <c r="AJ215" s="136" t="str">
        <f>IF(貼り付け用!AJ215="","",貼り付け用!AJ215)</f>
        <v>㎡</v>
      </c>
      <c r="AK215" s="140">
        <f>IF(貼り付け用!AK215="","",貼り付け用!AK215)</f>
        <v>2</v>
      </c>
      <c r="AL215" s="136" t="str">
        <f>IF(貼り付け用!AL215="","",貼り付け用!AL215)</f>
        <v>体育館</v>
      </c>
      <c r="AM215" s="136" t="str">
        <f>IF(貼り付け用!AM215="","",貼り付け用!AM215)</f>
        <v>鉄骨造</v>
      </c>
      <c r="AN215" s="136" t="str">
        <f>IF(貼り付け用!AN215="","",貼り付け用!AN215)</f>
        <v>校舎</v>
      </c>
      <c r="AO215" s="136" t="str">
        <f>IF(貼り付け用!AO215="","",貼り付け用!AO215)</f>
        <v>鉄骨造</v>
      </c>
      <c r="AP215" s="221">
        <f>IFERROR(INDEX(別紙７建物に係る構造・用途別単価!$C$5:$G$9,MATCH(貼り付け用!AN215,別紙７建物に係る構造・用途別単価!$B$5:$B$9,0),MATCH(貼り付け用!AO215,別紙７建物に係る構造・用途別単価!$C$4:$G$4,0)),"")</f>
        <v>80000</v>
      </c>
      <c r="AQ215" s="221">
        <f t="shared" si="6"/>
        <v>131121600</v>
      </c>
      <c r="AR215" s="183">
        <f t="shared" si="7"/>
        <v>316327000</v>
      </c>
      <c r="AS215" s="136" t="str">
        <f>IF(貼り付け用!AS215="","",貼り付け用!AS215)</f>
        <v>一般会計等</v>
      </c>
      <c r="AT215" s="136" t="str">
        <f>IF(貼り付け用!AT215="","",貼り付け用!AT215)</f>
        <v>一般会計</v>
      </c>
      <c r="AU215" s="136" t="str">
        <f>IF(貼り付け用!AU215="","",貼り付け用!AU215)</f>
        <v>教育費</v>
      </c>
      <c r="AV215" s="136" t="str">
        <f>IF(貼り付け用!AV215="","",貼り付け用!AV215)</f>
        <v>中学校費</v>
      </c>
      <c r="AW215" s="136" t="str">
        <f>IF(貼り付け用!AW215="","",貼り付け用!AW215)</f>
        <v>学校管理費</v>
      </c>
      <c r="AX215" s="216"/>
      <c r="AY215" s="216"/>
      <c r="AZ215" s="216"/>
      <c r="BA215" s="136" t="str">
        <f>IF(貼り付け用!BA215="","",貼り付け用!BA215)</f>
        <v/>
      </c>
      <c r="BB215" s="136" t="str">
        <f>IF(貼り付け用!BB215="","",貼り付け用!BB215)</f>
        <v/>
      </c>
      <c r="BC215" s="136" t="str">
        <f>IF(貼り付け用!BC215="","",貼り付け用!BC215)</f>
        <v>実施済</v>
      </c>
      <c r="BD215" s="136" t="str">
        <f>IF(貼り付け用!BD215="","",貼り付け用!BD215)</f>
        <v>実施済</v>
      </c>
      <c r="BE215" s="183">
        <f>SUMIFS(耐用年数表!$C:$C,耐用年数表!$A:$A,集計用!AL215,耐用年数表!$B:$B,集計用!AM215)</f>
        <v>34</v>
      </c>
    </row>
    <row r="216" spans="4:57" ht="24" customHeight="1">
      <c r="D216" s="194"/>
      <c r="E216" s="135"/>
      <c r="F216" s="136" t="str">
        <f>IF(貼り付け用!F216="","",貼り付け用!F216)</f>
        <v>壬生町立南犬飼中学校</v>
      </c>
      <c r="G216" s="136" t="str">
        <f>IF(貼り付け用!G216="","",貼り付け用!G216)</f>
        <v>建物台帳</v>
      </c>
      <c r="H216" s="215" t="str">
        <f>IF(貼り付け用!H216="","",貼り付け用!H216)</f>
        <v>21001-13</v>
      </c>
      <c r="I216" s="215" t="str">
        <f>IF(貼り付け用!I216="","",貼り付け用!I216)</f>
        <v/>
      </c>
      <c r="J216" s="215" t="str">
        <f>IF(貼り付け用!J216="","",貼り付け用!J216)</f>
        <v>柔剣道場</v>
      </c>
      <c r="K216" s="135" t="str">
        <f>IF(貼り付け用!K216="","",貼り付け用!K216)</f>
        <v>ｼﾞｭｳｹﾝﾄﾞｳｼﾞｮｳ</v>
      </c>
      <c r="L216" s="144">
        <f>IF(貼り付け用!L216="","",貼り付け用!L216)</f>
        <v>9</v>
      </c>
      <c r="M216" s="192">
        <f>IFERROR(VLOOKUP(L216,コード表!$B:$G,2,FALSE),"")</f>
        <v>3210207</v>
      </c>
      <c r="N216" s="192" t="str">
        <f>IFERROR(VLOOKUP(L216,コード表!$B:$G,3,FALSE),"")</f>
        <v>下都賀郡壬生町</v>
      </c>
      <c r="O216" s="192" t="str">
        <f>IFERROR(VLOOKUP(L216,コード表!$B:$G,4,FALSE),"")</f>
        <v>ｼﾓﾂｶﾞｸﾞﾝﾐﾌﾞﾏﾁ</v>
      </c>
      <c r="P216" s="192" t="str">
        <f>IFERROR(VLOOKUP(L216,コード表!$B:$G,5,FALSE),"")</f>
        <v>北小林</v>
      </c>
      <c r="Q216" s="182" t="str">
        <f>IFERROR(VLOOKUP(L216,コード表!$B:$G,6,FALSE),"")</f>
        <v>ｷﾀｺﾊﾞﾔｼ</v>
      </c>
      <c r="R216" s="135" t="str">
        <f>IF(貼り付け用!R216="","",貼り付け用!R216)</f>
        <v>東原743-1</v>
      </c>
      <c r="S216" s="135" t="str">
        <f>IF(貼り付け用!S216="","",貼り付け用!S216)</f>
        <v/>
      </c>
      <c r="T216" s="135">
        <f>IF(貼り付け用!T216="","",貼り付け用!T216)</f>
        <v>15</v>
      </c>
      <c r="U216" s="192" t="str">
        <f>IFERROR(VLOOKUP(T216,コード表!$I:$K,2,FALSE),"")</f>
        <v>教育委員会事務局</v>
      </c>
      <c r="V216" s="192" t="str">
        <f>IFERROR(VLOOKUP(T216,コード表!$I:$K,3,FALSE),"")</f>
        <v>学校教育課</v>
      </c>
      <c r="W216" s="135">
        <f>IF(貼り付け用!W216="","",貼り付け用!W216)</f>
        <v>100</v>
      </c>
      <c r="X216" s="182" t="str">
        <f>IFERROR(VLOOKUP(AU216,目的別資産分類変換表!$B$3:$C$16,2,FALSE),"")</f>
        <v>教育</v>
      </c>
      <c r="Y216" s="136" t="str">
        <f>IF(貼り付け用!Y216="","",貼り付け用!Y216)</f>
        <v xml:space="preserve">行政財産 </v>
      </c>
      <c r="Z216" s="136" t="str">
        <f>IF(貼り付け用!Z216="","",貼り付け用!Z216)</f>
        <v>事業用資産/建物</v>
      </c>
      <c r="AA216" s="136" t="str">
        <f>IF(貼り付け用!AA216="","",貼り付け用!AA216)</f>
        <v>自己資産（リース資産外)</v>
      </c>
      <c r="AB216" s="136" t="str">
        <f>IF(貼り付け用!AB216="","",貼り付け用!AB216)</f>
        <v>売却不可</v>
      </c>
      <c r="AC216" s="135" t="str">
        <f>IF(貼り付け用!AC216="","",貼り付け用!AC216)</f>
        <v/>
      </c>
      <c r="AD216" s="137" t="str">
        <f>IF(貼り付け用!AD216="","",貼り付け用!AD216)</f>
        <v/>
      </c>
      <c r="AE216" s="209">
        <f>IF(貼り付け用!AE216="","",貼り付け用!AE216)</f>
        <v>19850228</v>
      </c>
      <c r="AF216" s="209">
        <f>IF(貼り付け用!AF216="","",貼り付け用!AF216)</f>
        <v>19850228</v>
      </c>
      <c r="AG216" s="138" t="str">
        <f>IF(貼り付け用!AG216="","",貼り付け用!AG216)</f>
        <v>不明</v>
      </c>
      <c r="AH216" s="205" t="str">
        <f>IF(貼り付け用!AH216="","",貼り付け用!AH216)</f>
        <v/>
      </c>
      <c r="AI216" s="139">
        <f>IF(貼り付け用!AI216="","",貼り付け用!AI216)</f>
        <v>705</v>
      </c>
      <c r="AJ216" s="136" t="str">
        <f>IF(貼り付け用!AJ216="","",貼り付け用!AJ216)</f>
        <v>㎡</v>
      </c>
      <c r="AK216" s="140">
        <f>IF(貼り付け用!AK216="","",貼り付け用!AK216)</f>
        <v>2</v>
      </c>
      <c r="AL216" s="136" t="str">
        <f>IF(貼り付け用!AL216="","",貼り付け用!AL216)</f>
        <v>体育館</v>
      </c>
      <c r="AM216" s="136" t="str">
        <f>IF(貼り付け用!AM216="","",貼り付け用!AM216)</f>
        <v>鉄骨造</v>
      </c>
      <c r="AN216" s="136" t="str">
        <f>IF(貼り付け用!AN216="","",貼り付け用!AN216)</f>
        <v>校舎</v>
      </c>
      <c r="AO216" s="136" t="str">
        <f>IF(貼り付け用!AO216="","",貼り付け用!AO216)</f>
        <v>鉄骨造</v>
      </c>
      <c r="AP216" s="221">
        <f>IFERROR(INDEX(別紙７建物に係る構造・用途別単価!$C$5:$G$9,MATCH(貼り付け用!AN216,別紙７建物に係る構造・用途別単価!$B$5:$B$9,0),MATCH(貼り付け用!AO216,別紙７建物に係る構造・用途別単価!$C$4:$G$4,0)),"")</f>
        <v>80000</v>
      </c>
      <c r="AQ216" s="221">
        <f t="shared" si="6"/>
        <v>56400000</v>
      </c>
      <c r="AR216" s="183">
        <f t="shared" si="7"/>
        <v>56400000</v>
      </c>
      <c r="AS216" s="136" t="str">
        <f>IF(貼り付け用!AS216="","",貼り付け用!AS216)</f>
        <v>一般会計等</v>
      </c>
      <c r="AT216" s="136" t="str">
        <f>IF(貼り付け用!AT216="","",貼り付け用!AT216)</f>
        <v>一般会計</v>
      </c>
      <c r="AU216" s="136" t="str">
        <f>IF(貼り付け用!AU216="","",貼り付け用!AU216)</f>
        <v>教育費</v>
      </c>
      <c r="AV216" s="136" t="str">
        <f>IF(貼り付け用!AV216="","",貼り付け用!AV216)</f>
        <v>中学校費</v>
      </c>
      <c r="AW216" s="136" t="str">
        <f>IF(貼り付け用!AW216="","",貼り付け用!AW216)</f>
        <v>学校管理費</v>
      </c>
      <c r="AX216" s="216"/>
      <c r="AY216" s="216"/>
      <c r="AZ216" s="216"/>
      <c r="BA216" s="136" t="str">
        <f>IF(貼り付け用!BA216="","",貼り付け用!BA216)</f>
        <v/>
      </c>
      <c r="BB216" s="136" t="str">
        <f>IF(貼り付け用!BB216="","",貼り付け用!BB216)</f>
        <v/>
      </c>
      <c r="BC216" s="136" t="str">
        <f>IF(貼り付け用!BC216="","",貼り付け用!BC216)</f>
        <v>実施済</v>
      </c>
      <c r="BD216" s="136" t="str">
        <f>IF(貼り付け用!BD216="","",貼り付け用!BD216)</f>
        <v>実施済</v>
      </c>
      <c r="BE216" s="183">
        <f>SUMIFS(耐用年数表!$C:$C,耐用年数表!$A:$A,集計用!AL216,耐用年数表!$B:$B,集計用!AM216)</f>
        <v>34</v>
      </c>
    </row>
    <row r="217" spans="4:57" ht="24" customHeight="1">
      <c r="D217" s="194"/>
      <c r="E217" s="135"/>
      <c r="F217" s="136" t="str">
        <f>IF(貼り付け用!F217="","",貼り付け用!F217)</f>
        <v>壬生町立南犬飼中学校</v>
      </c>
      <c r="G217" s="136" t="str">
        <f>IF(貼り付け用!G217="","",貼り付け用!G217)</f>
        <v>建物台帳</v>
      </c>
      <c r="H217" s="215" t="str">
        <f>IF(貼り付け用!H217="","",貼り付け用!H217)</f>
        <v>21001-14</v>
      </c>
      <c r="I217" s="215" t="str">
        <f>IF(貼り付け用!I217="","",貼り付け用!I217)</f>
        <v/>
      </c>
      <c r="J217" s="215" t="str">
        <f>IF(貼り付け用!J217="","",貼り付け用!J217)</f>
        <v>体育倉庫</v>
      </c>
      <c r="K217" s="135" t="str">
        <f>IF(貼り付け用!K217="","",貼り付け用!K217)</f>
        <v>ﾀｲｲｸｿｳｺ</v>
      </c>
      <c r="L217" s="144">
        <f>IF(貼り付け用!L217="","",貼り付け用!L217)</f>
        <v>9</v>
      </c>
      <c r="M217" s="192">
        <f>IFERROR(VLOOKUP(L217,コード表!$B:$G,2,FALSE),"")</f>
        <v>3210207</v>
      </c>
      <c r="N217" s="192" t="str">
        <f>IFERROR(VLOOKUP(L217,コード表!$B:$G,3,FALSE),"")</f>
        <v>下都賀郡壬生町</v>
      </c>
      <c r="O217" s="192" t="str">
        <f>IFERROR(VLOOKUP(L217,コード表!$B:$G,4,FALSE),"")</f>
        <v>ｼﾓﾂｶﾞｸﾞﾝﾐﾌﾞﾏﾁ</v>
      </c>
      <c r="P217" s="192" t="str">
        <f>IFERROR(VLOOKUP(L217,コード表!$B:$G,5,FALSE),"")</f>
        <v>北小林</v>
      </c>
      <c r="Q217" s="182" t="str">
        <f>IFERROR(VLOOKUP(L217,コード表!$B:$G,6,FALSE),"")</f>
        <v>ｷﾀｺﾊﾞﾔｼ</v>
      </c>
      <c r="R217" s="135" t="str">
        <f>IF(貼り付け用!R217="","",貼り付け用!R217)</f>
        <v>東原743-1</v>
      </c>
      <c r="S217" s="135" t="str">
        <f>IF(貼り付け用!S217="","",貼り付け用!S217)</f>
        <v/>
      </c>
      <c r="T217" s="135">
        <f>IF(貼り付け用!T217="","",貼り付け用!T217)</f>
        <v>15</v>
      </c>
      <c r="U217" s="192" t="str">
        <f>IFERROR(VLOOKUP(T217,コード表!$I:$K,2,FALSE),"")</f>
        <v>教育委員会事務局</v>
      </c>
      <c r="V217" s="192" t="str">
        <f>IFERROR(VLOOKUP(T217,コード表!$I:$K,3,FALSE),"")</f>
        <v>学校教育課</v>
      </c>
      <c r="W217" s="135">
        <f>IF(貼り付け用!W217="","",貼り付け用!W217)</f>
        <v>100</v>
      </c>
      <c r="X217" s="182" t="str">
        <f>IFERROR(VLOOKUP(AU217,目的別資産分類変換表!$B$3:$C$16,2,FALSE),"")</f>
        <v>教育</v>
      </c>
      <c r="Y217" s="136" t="str">
        <f>IF(貼り付け用!Y217="","",貼り付け用!Y217)</f>
        <v xml:space="preserve">行政財産 </v>
      </c>
      <c r="Z217" s="136" t="str">
        <f>IF(貼り付け用!Z217="","",貼り付け用!Z217)</f>
        <v>事業用資産/建物</v>
      </c>
      <c r="AA217" s="136" t="str">
        <f>IF(貼り付け用!AA217="","",貼り付け用!AA217)</f>
        <v>自己資産（リース資産外)</v>
      </c>
      <c r="AB217" s="136" t="str">
        <f>IF(貼り付け用!AB217="","",貼り付け用!AB217)</f>
        <v>売却不可</v>
      </c>
      <c r="AC217" s="135" t="str">
        <f>IF(貼り付け用!AC217="","",貼り付け用!AC217)</f>
        <v/>
      </c>
      <c r="AD217" s="137" t="str">
        <f>IF(貼り付け用!AD217="","",貼り付け用!AD217)</f>
        <v/>
      </c>
      <c r="AE217" s="209">
        <f>IF(貼り付け用!AE217="","",貼り付け用!AE217)</f>
        <v>19751231</v>
      </c>
      <c r="AF217" s="209">
        <f>IF(貼り付け用!AF217="","",貼り付け用!AF217)</f>
        <v>19751231</v>
      </c>
      <c r="AG217" s="138" t="str">
        <f>IF(貼り付け用!AG217="","",貼り付け用!AG217)</f>
        <v>不明</v>
      </c>
      <c r="AH217" s="205" t="str">
        <f>IF(貼り付け用!AH217="","",貼り付け用!AH217)</f>
        <v/>
      </c>
      <c r="AI217" s="139">
        <f>IF(貼り付け用!AI217="","",貼り付け用!AI217)</f>
        <v>50.4</v>
      </c>
      <c r="AJ217" s="136" t="str">
        <f>IF(貼り付け用!AJ217="","",貼り付け用!AJ217)</f>
        <v>㎡</v>
      </c>
      <c r="AK217" s="140">
        <f>IF(貼り付け用!AK217="","",貼り付け用!AK217)</f>
        <v>1</v>
      </c>
      <c r="AL217" s="136" t="str">
        <f>IF(貼り付け用!AL217="","",貼り付け用!AL217)</f>
        <v>倉庫・物置</v>
      </c>
      <c r="AM217" s="136" t="str">
        <f>IF(貼り付け用!AM217="","",貼り付け用!AM217)</f>
        <v>木造</v>
      </c>
      <c r="AN217" s="136" t="str">
        <f>IF(貼り付け用!AN217="","",貼り付け用!AN217)</f>
        <v>校舎</v>
      </c>
      <c r="AO217" s="136" t="str">
        <f>IF(貼り付け用!AO217="","",貼り付け用!AO217)</f>
        <v>木造</v>
      </c>
      <c r="AP217" s="221">
        <f>IFERROR(INDEX(別紙７建物に係る構造・用途別単価!$C$5:$G$9,MATCH(貼り付け用!AN217,別紙７建物に係る構造・用途別単価!$B$5:$B$9,0),MATCH(貼り付け用!AO217,別紙７建物に係る構造・用途別単価!$C$4:$G$4,0)),"")</f>
        <v>90000</v>
      </c>
      <c r="AQ217" s="221">
        <f t="shared" si="6"/>
        <v>4536000</v>
      </c>
      <c r="AR217" s="183">
        <f t="shared" si="7"/>
        <v>4536000</v>
      </c>
      <c r="AS217" s="136" t="str">
        <f>IF(貼り付け用!AS217="","",貼り付け用!AS217)</f>
        <v>一般会計等</v>
      </c>
      <c r="AT217" s="136" t="str">
        <f>IF(貼り付け用!AT217="","",貼り付け用!AT217)</f>
        <v>一般会計</v>
      </c>
      <c r="AU217" s="136" t="str">
        <f>IF(貼り付け用!AU217="","",貼り付け用!AU217)</f>
        <v>教育費</v>
      </c>
      <c r="AV217" s="136" t="str">
        <f>IF(貼り付け用!AV217="","",貼り付け用!AV217)</f>
        <v>中学校費</v>
      </c>
      <c r="AW217" s="136" t="str">
        <f>IF(貼り付け用!AW217="","",貼り付け用!AW217)</f>
        <v>学校管理費</v>
      </c>
      <c r="AX217" s="216"/>
      <c r="AY217" s="216"/>
      <c r="AZ217" s="216"/>
      <c r="BA217" s="136" t="str">
        <f>IF(貼り付け用!BA217="","",貼り付け用!BA217)</f>
        <v/>
      </c>
      <c r="BB217" s="136" t="str">
        <f>IF(貼り付け用!BB217="","",貼り付け用!BB217)</f>
        <v/>
      </c>
      <c r="BC217" s="136" t="str">
        <f>IF(貼り付け用!BC217="","",貼り付け用!BC217)</f>
        <v>実施済</v>
      </c>
      <c r="BD217" s="136" t="str">
        <f>IF(貼り付け用!BD217="","",貼り付け用!BD217)</f>
        <v>実施済</v>
      </c>
      <c r="BE217" s="183">
        <f>SUMIFS(耐用年数表!$C:$C,耐用年数表!$A:$A,集計用!AL217,耐用年数表!$B:$B,集計用!AM217)</f>
        <v>15</v>
      </c>
    </row>
    <row r="218" spans="4:57" ht="24" customHeight="1">
      <c r="D218" s="194"/>
      <c r="E218" s="135"/>
      <c r="F218" s="136" t="str">
        <f>IF(貼り付け用!F218="","",貼り付け用!F218)</f>
        <v>壬生町立南犬飼中学校</v>
      </c>
      <c r="G218" s="136" t="str">
        <f>IF(貼り付け用!G218="","",貼り付け用!G218)</f>
        <v>建物台帳</v>
      </c>
      <c r="H218" s="215" t="str">
        <f>IF(貼り付け用!H218="","",貼り付け用!H218)</f>
        <v>21001-15</v>
      </c>
      <c r="I218" s="215" t="str">
        <f>IF(貼り付け用!I218="","",貼り付け用!I218)</f>
        <v/>
      </c>
      <c r="J218" s="215" t="str">
        <f>IF(貼り付け用!J218="","",貼り付け用!J218)</f>
        <v>給食室</v>
      </c>
      <c r="K218" s="135" t="str">
        <f>IF(貼り付け用!K218="","",貼り付け用!K218)</f>
        <v>ｷｭｳｼｮｸｼﾂ</v>
      </c>
      <c r="L218" s="144">
        <f>IF(貼り付け用!L218="","",貼り付け用!L218)</f>
        <v>9</v>
      </c>
      <c r="M218" s="192">
        <f>IFERROR(VLOOKUP(L218,コード表!$B:$G,2,FALSE),"")</f>
        <v>3210207</v>
      </c>
      <c r="N218" s="192" t="str">
        <f>IFERROR(VLOOKUP(L218,コード表!$B:$G,3,FALSE),"")</f>
        <v>下都賀郡壬生町</v>
      </c>
      <c r="O218" s="192" t="str">
        <f>IFERROR(VLOOKUP(L218,コード表!$B:$G,4,FALSE),"")</f>
        <v>ｼﾓﾂｶﾞｸﾞﾝﾐﾌﾞﾏﾁ</v>
      </c>
      <c r="P218" s="192" t="str">
        <f>IFERROR(VLOOKUP(L218,コード表!$B:$G,5,FALSE),"")</f>
        <v>北小林</v>
      </c>
      <c r="Q218" s="182" t="str">
        <f>IFERROR(VLOOKUP(L218,コード表!$B:$G,6,FALSE),"")</f>
        <v>ｷﾀｺﾊﾞﾔｼ</v>
      </c>
      <c r="R218" s="135" t="str">
        <f>IF(貼り付け用!R218="","",貼り付け用!R218)</f>
        <v>東原743-1</v>
      </c>
      <c r="S218" s="135" t="str">
        <f>IF(貼り付け用!S218="","",貼り付け用!S218)</f>
        <v/>
      </c>
      <c r="T218" s="135">
        <f>IF(貼り付け用!T218="","",貼り付け用!T218)</f>
        <v>15</v>
      </c>
      <c r="U218" s="192" t="str">
        <f>IFERROR(VLOOKUP(T218,コード表!$I:$K,2,FALSE),"")</f>
        <v>教育委員会事務局</v>
      </c>
      <c r="V218" s="192" t="str">
        <f>IFERROR(VLOOKUP(T218,コード表!$I:$K,3,FALSE),"")</f>
        <v>学校教育課</v>
      </c>
      <c r="W218" s="135">
        <f>IF(貼り付け用!W218="","",貼り付け用!W218)</f>
        <v>100</v>
      </c>
      <c r="X218" s="182" t="str">
        <f>IFERROR(VLOOKUP(AU218,目的別資産分類変換表!$B$3:$C$16,2,FALSE),"")</f>
        <v>教育</v>
      </c>
      <c r="Y218" s="136" t="str">
        <f>IF(貼り付け用!Y218="","",貼り付け用!Y218)</f>
        <v xml:space="preserve">行政財産 </v>
      </c>
      <c r="Z218" s="136" t="str">
        <f>IF(貼り付け用!Z218="","",貼り付け用!Z218)</f>
        <v>事業用資産/建物</v>
      </c>
      <c r="AA218" s="136" t="str">
        <f>IF(貼り付け用!AA218="","",貼り付け用!AA218)</f>
        <v>自己資産（リース資産外)</v>
      </c>
      <c r="AB218" s="136" t="str">
        <f>IF(貼り付け用!AB218="","",貼り付け用!AB218)</f>
        <v>売却不可</v>
      </c>
      <c r="AC218" s="135" t="str">
        <f>IF(貼り付け用!AC218="","",貼り付け用!AC218)</f>
        <v/>
      </c>
      <c r="AD218" s="137" t="str">
        <f>IF(貼り付け用!AD218="","",貼り付け用!AD218)</f>
        <v/>
      </c>
      <c r="AE218" s="209">
        <f>IF(貼り付け用!AE218="","",貼り付け用!AE218)</f>
        <v>19830331</v>
      </c>
      <c r="AF218" s="209">
        <f>IF(貼り付け用!AF218="","",貼り付け用!AF218)</f>
        <v>19830331</v>
      </c>
      <c r="AG218" s="138" t="str">
        <f>IF(貼り付け用!AG218="","",貼り付け用!AG218)</f>
        <v>不明</v>
      </c>
      <c r="AH218" s="205" t="str">
        <f>IF(貼り付け用!AH218="","",貼り付け用!AH218)</f>
        <v/>
      </c>
      <c r="AI218" s="139">
        <f>IF(貼り付け用!AI218="","",貼り付け用!AI218)</f>
        <v>251.89</v>
      </c>
      <c r="AJ218" s="136" t="str">
        <f>IF(貼り付け用!AJ218="","",貼り付け用!AJ218)</f>
        <v>㎡</v>
      </c>
      <c r="AK218" s="140">
        <f>IF(貼り付け用!AK218="","",貼り付け用!AK218)</f>
        <v>1</v>
      </c>
      <c r="AL218" s="136" t="str">
        <f>IF(貼り付け用!AL218="","",貼り付け用!AL218)</f>
        <v>給食室</v>
      </c>
      <c r="AM218" s="136" t="str">
        <f>IF(貼り付け用!AM218="","",貼り付け用!AM218)</f>
        <v>鉄筋コンクリート</v>
      </c>
      <c r="AN218" s="136" t="str">
        <f>IF(貼り付け用!AN218="","",貼り付け用!AN218)</f>
        <v>校舎</v>
      </c>
      <c r="AO218" s="136" t="str">
        <f>IF(貼り付け用!AO218="","",貼り付け用!AO218)</f>
        <v>鉄筋コンクリート造</v>
      </c>
      <c r="AP218" s="221">
        <f>IFERROR(INDEX(別紙７建物に係る構造・用途別単価!$C$5:$G$9,MATCH(貼り付け用!AN218,別紙７建物に係る構造・用途別単価!$B$5:$B$9,0),MATCH(貼り付け用!AO218,別紙７建物に係る構造・用途別単価!$C$4:$G$4,0)),"")</f>
        <v>135000</v>
      </c>
      <c r="AQ218" s="221">
        <f t="shared" si="6"/>
        <v>34005150</v>
      </c>
      <c r="AR218" s="183">
        <f t="shared" si="7"/>
        <v>34005150</v>
      </c>
      <c r="AS218" s="136" t="str">
        <f>IF(貼り付け用!AS218="","",貼り付け用!AS218)</f>
        <v>一般会計等</v>
      </c>
      <c r="AT218" s="136" t="str">
        <f>IF(貼り付け用!AT218="","",貼り付け用!AT218)</f>
        <v>一般会計</v>
      </c>
      <c r="AU218" s="136" t="str">
        <f>IF(貼り付け用!AU218="","",貼り付け用!AU218)</f>
        <v>教育費</v>
      </c>
      <c r="AV218" s="136" t="str">
        <f>IF(貼り付け用!AV218="","",貼り付け用!AV218)</f>
        <v>中学校費</v>
      </c>
      <c r="AW218" s="136" t="str">
        <f>IF(貼り付け用!AW218="","",貼り付け用!AW218)</f>
        <v>学校管理費</v>
      </c>
      <c r="AX218" s="216"/>
      <c r="AY218" s="216"/>
      <c r="AZ218" s="216"/>
      <c r="BA218" s="136" t="str">
        <f>IF(貼り付け用!BA218="","",貼り付け用!BA218)</f>
        <v/>
      </c>
      <c r="BB218" s="136" t="str">
        <f>IF(貼り付け用!BB218="","",貼り付け用!BB218)</f>
        <v/>
      </c>
      <c r="BC218" s="136" t="str">
        <f>IF(貼り付け用!BC218="","",貼り付け用!BC218)</f>
        <v>実施済</v>
      </c>
      <c r="BD218" s="136" t="str">
        <f>IF(貼り付け用!BD218="","",貼り付け用!BD218)</f>
        <v>実施済</v>
      </c>
      <c r="BE218" s="183">
        <f>SUMIFS(耐用年数表!$C:$C,耐用年数表!$A:$A,集計用!AL218,耐用年数表!$B:$B,集計用!AM218)</f>
        <v>41</v>
      </c>
    </row>
    <row r="219" spans="4:57" ht="24" customHeight="1">
      <c r="D219" s="194"/>
      <c r="E219" s="135"/>
      <c r="F219" s="136" t="str">
        <f>IF(貼り付け用!F219="","",貼り付け用!F219)</f>
        <v>壬生町立南犬飼中学校</v>
      </c>
      <c r="G219" s="136" t="str">
        <f>IF(貼り付け用!G219="","",貼り付け用!G219)</f>
        <v>建物台帳</v>
      </c>
      <c r="H219" s="215" t="str">
        <f>IF(貼り付け用!H219="","",貼り付け用!H219)</f>
        <v>21001-16</v>
      </c>
      <c r="I219" s="215" t="str">
        <f>IF(貼り付け用!I219="","",貼り付け用!I219)</f>
        <v/>
      </c>
      <c r="J219" s="215" t="str">
        <f>IF(貼り付け用!J219="","",貼り付け用!J219)</f>
        <v>プールハウス</v>
      </c>
      <c r="K219" s="135" t="str">
        <f>IF(貼り付け用!K219="","",貼り付け用!K219)</f>
        <v>ﾌﾟｰﾙﾊｳｽ</v>
      </c>
      <c r="L219" s="144">
        <f>IF(貼り付け用!L219="","",貼り付け用!L219)</f>
        <v>9</v>
      </c>
      <c r="M219" s="192">
        <f>IFERROR(VLOOKUP(L219,コード表!$B:$G,2,FALSE),"")</f>
        <v>3210207</v>
      </c>
      <c r="N219" s="192" t="str">
        <f>IFERROR(VLOOKUP(L219,コード表!$B:$G,3,FALSE),"")</f>
        <v>下都賀郡壬生町</v>
      </c>
      <c r="O219" s="192" t="str">
        <f>IFERROR(VLOOKUP(L219,コード表!$B:$G,4,FALSE),"")</f>
        <v>ｼﾓﾂｶﾞｸﾞﾝﾐﾌﾞﾏﾁ</v>
      </c>
      <c r="P219" s="192" t="str">
        <f>IFERROR(VLOOKUP(L219,コード表!$B:$G,5,FALSE),"")</f>
        <v>北小林</v>
      </c>
      <c r="Q219" s="182" t="str">
        <f>IFERROR(VLOOKUP(L219,コード表!$B:$G,6,FALSE),"")</f>
        <v>ｷﾀｺﾊﾞﾔｼ</v>
      </c>
      <c r="R219" s="135" t="str">
        <f>IF(貼り付け用!R219="","",貼り付け用!R219)</f>
        <v>東原743-1</v>
      </c>
      <c r="S219" s="135" t="str">
        <f>IF(貼り付け用!S219="","",貼り付け用!S219)</f>
        <v/>
      </c>
      <c r="T219" s="135">
        <f>IF(貼り付け用!T219="","",貼り付け用!T219)</f>
        <v>15</v>
      </c>
      <c r="U219" s="192" t="str">
        <f>IFERROR(VLOOKUP(T219,コード表!$I:$K,2,FALSE),"")</f>
        <v>教育委員会事務局</v>
      </c>
      <c r="V219" s="192" t="str">
        <f>IFERROR(VLOOKUP(T219,コード表!$I:$K,3,FALSE),"")</f>
        <v>学校教育課</v>
      </c>
      <c r="W219" s="135">
        <f>IF(貼り付け用!W219="","",貼り付け用!W219)</f>
        <v>100</v>
      </c>
      <c r="X219" s="182" t="str">
        <f>IFERROR(VLOOKUP(AU219,目的別資産分類変換表!$B$3:$C$16,2,FALSE),"")</f>
        <v>教育</v>
      </c>
      <c r="Y219" s="136" t="str">
        <f>IF(貼り付け用!Y219="","",貼り付け用!Y219)</f>
        <v xml:space="preserve">行政財産 </v>
      </c>
      <c r="Z219" s="136" t="str">
        <f>IF(貼り付け用!Z219="","",貼り付け用!Z219)</f>
        <v>事業用資産/建物</v>
      </c>
      <c r="AA219" s="136" t="str">
        <f>IF(貼り付け用!AA219="","",貼り付け用!AA219)</f>
        <v>自己資産（リース資産外)</v>
      </c>
      <c r="AB219" s="136" t="str">
        <f>IF(貼り付け用!AB219="","",貼り付け用!AB219)</f>
        <v>売却不可</v>
      </c>
      <c r="AC219" s="135" t="str">
        <f>IF(貼り付け用!AC219="","",貼り付け用!AC219)</f>
        <v/>
      </c>
      <c r="AD219" s="137" t="str">
        <f>IF(貼り付け用!AD219="","",貼り付け用!AD219)</f>
        <v/>
      </c>
      <c r="AE219" s="209">
        <f>IF(貼り付け用!AE219="","",貼り付け用!AE219)</f>
        <v>19830331</v>
      </c>
      <c r="AF219" s="209">
        <f>IF(貼り付け用!AF219="","",貼り付け用!AF219)</f>
        <v>19830331</v>
      </c>
      <c r="AG219" s="138" t="str">
        <f>IF(貼り付け用!AG219="","",貼り付け用!AG219)</f>
        <v>不明</v>
      </c>
      <c r="AH219" s="205" t="str">
        <f>IF(貼り付け用!AH219="","",貼り付け用!AH219)</f>
        <v/>
      </c>
      <c r="AI219" s="139">
        <f>IF(貼り付け用!AI219="","",貼り付け用!AI219)</f>
        <v>97.06</v>
      </c>
      <c r="AJ219" s="136" t="str">
        <f>IF(貼り付け用!AJ219="","",貼り付け用!AJ219)</f>
        <v>㎡</v>
      </c>
      <c r="AK219" s="140">
        <f>IF(貼り付け用!AK219="","",貼り付け用!AK219)</f>
        <v>1</v>
      </c>
      <c r="AL219" s="136" t="str">
        <f>IF(貼り付け用!AL219="","",貼り付け用!AL219)</f>
        <v>脱衣室・更衣室</v>
      </c>
      <c r="AM219" s="136" t="str">
        <f>IF(貼り付け用!AM219="","",貼り付け用!AM219)</f>
        <v>鉄筋コンクリート</v>
      </c>
      <c r="AN219" s="136" t="str">
        <f>IF(貼り付け用!AN219="","",貼り付け用!AN219)</f>
        <v>校舎</v>
      </c>
      <c r="AO219" s="136" t="str">
        <f>IF(貼り付け用!AO219="","",貼り付け用!AO219)</f>
        <v>鉄筋コンクリート造</v>
      </c>
      <c r="AP219" s="221">
        <f>IFERROR(INDEX(別紙７建物に係る構造・用途別単価!$C$5:$G$9,MATCH(貼り付け用!AN219,別紙７建物に係る構造・用途別単価!$B$5:$B$9,0),MATCH(貼り付け用!AO219,別紙７建物に係る構造・用途別単価!$C$4:$G$4,0)),"")</f>
        <v>135000</v>
      </c>
      <c r="AQ219" s="221">
        <f t="shared" si="6"/>
        <v>13103100</v>
      </c>
      <c r="AR219" s="183">
        <f t="shared" si="7"/>
        <v>13103100</v>
      </c>
      <c r="AS219" s="136" t="str">
        <f>IF(貼り付け用!AS219="","",貼り付け用!AS219)</f>
        <v>一般会計等</v>
      </c>
      <c r="AT219" s="136" t="str">
        <f>IF(貼り付け用!AT219="","",貼り付け用!AT219)</f>
        <v>一般会計</v>
      </c>
      <c r="AU219" s="136" t="str">
        <f>IF(貼り付け用!AU219="","",貼り付け用!AU219)</f>
        <v>教育費</v>
      </c>
      <c r="AV219" s="136" t="str">
        <f>IF(貼り付け用!AV219="","",貼り付け用!AV219)</f>
        <v>中学校費</v>
      </c>
      <c r="AW219" s="136" t="str">
        <f>IF(貼り付け用!AW219="","",貼り付け用!AW219)</f>
        <v>学校管理費</v>
      </c>
      <c r="AX219" s="216"/>
      <c r="AY219" s="216"/>
      <c r="AZ219" s="216"/>
      <c r="BA219" s="136" t="str">
        <f>IF(貼り付け用!BA219="","",貼り付け用!BA219)</f>
        <v/>
      </c>
      <c r="BB219" s="136" t="str">
        <f>IF(貼り付け用!BB219="","",貼り付け用!BB219)</f>
        <v/>
      </c>
      <c r="BC219" s="136" t="str">
        <f>IF(貼り付け用!BC219="","",貼り付け用!BC219)</f>
        <v>実施済</v>
      </c>
      <c r="BD219" s="136" t="str">
        <f>IF(貼り付け用!BD219="","",貼り付け用!BD219)</f>
        <v>実施済</v>
      </c>
      <c r="BE219" s="183">
        <f>SUMIFS(耐用年数表!$C:$C,耐用年数表!$A:$A,集計用!AL219,耐用年数表!$B:$B,集計用!AM219)</f>
        <v>47</v>
      </c>
    </row>
    <row r="220" spans="4:57" ht="24" customHeight="1">
      <c r="D220" s="194"/>
      <c r="E220" s="135"/>
      <c r="F220" s="136" t="str">
        <f>IF(貼り付け用!F220="","",貼り付け用!F220)</f>
        <v>壬生町立南犬飼中学校</v>
      </c>
      <c r="G220" s="136" t="str">
        <f>IF(貼り付け用!G220="","",貼り付け用!G220)</f>
        <v>建物台帳</v>
      </c>
      <c r="H220" s="215" t="str">
        <f>IF(貼り付け用!H220="","",貼り付け用!H220)</f>
        <v>21001-17</v>
      </c>
      <c r="I220" s="215" t="str">
        <f>IF(貼り付け用!I220="","",貼り付け用!I220)</f>
        <v/>
      </c>
      <c r="J220" s="215" t="str">
        <f>IF(貼り付け用!J220="","",貼り付け用!J220)</f>
        <v>部室</v>
      </c>
      <c r="K220" s="135" t="str">
        <f>IF(貼り付け用!K220="","",貼り付け用!K220)</f>
        <v>ﾌﾞｼﾂ</v>
      </c>
      <c r="L220" s="144">
        <f>IF(貼り付け用!L220="","",貼り付け用!L220)</f>
        <v>9</v>
      </c>
      <c r="M220" s="192">
        <f>IFERROR(VLOOKUP(L220,コード表!$B:$G,2,FALSE),"")</f>
        <v>3210207</v>
      </c>
      <c r="N220" s="192" t="str">
        <f>IFERROR(VLOOKUP(L220,コード表!$B:$G,3,FALSE),"")</f>
        <v>下都賀郡壬生町</v>
      </c>
      <c r="O220" s="192" t="str">
        <f>IFERROR(VLOOKUP(L220,コード表!$B:$G,4,FALSE),"")</f>
        <v>ｼﾓﾂｶﾞｸﾞﾝﾐﾌﾞﾏﾁ</v>
      </c>
      <c r="P220" s="192" t="str">
        <f>IFERROR(VLOOKUP(L220,コード表!$B:$G,5,FALSE),"")</f>
        <v>北小林</v>
      </c>
      <c r="Q220" s="182" t="str">
        <f>IFERROR(VLOOKUP(L220,コード表!$B:$G,6,FALSE),"")</f>
        <v>ｷﾀｺﾊﾞﾔｼ</v>
      </c>
      <c r="R220" s="135" t="str">
        <f>IF(貼り付け用!R220="","",貼り付け用!R220)</f>
        <v>東原743-1</v>
      </c>
      <c r="S220" s="135" t="str">
        <f>IF(貼り付け用!S220="","",貼り付け用!S220)</f>
        <v/>
      </c>
      <c r="T220" s="135">
        <f>IF(貼り付け用!T220="","",貼り付け用!T220)</f>
        <v>15</v>
      </c>
      <c r="U220" s="192" t="str">
        <f>IFERROR(VLOOKUP(T220,コード表!$I:$K,2,FALSE),"")</f>
        <v>教育委員会事務局</v>
      </c>
      <c r="V220" s="192" t="str">
        <f>IFERROR(VLOOKUP(T220,コード表!$I:$K,3,FALSE),"")</f>
        <v>学校教育課</v>
      </c>
      <c r="W220" s="135">
        <f>IF(貼り付け用!W220="","",貼り付け用!W220)</f>
        <v>100</v>
      </c>
      <c r="X220" s="182" t="str">
        <f>IFERROR(VLOOKUP(AU220,目的別資産分類変換表!$B$3:$C$16,2,FALSE),"")</f>
        <v>教育</v>
      </c>
      <c r="Y220" s="136" t="str">
        <f>IF(貼り付け用!Y220="","",貼り付け用!Y220)</f>
        <v xml:space="preserve">行政財産 </v>
      </c>
      <c r="Z220" s="136" t="str">
        <f>IF(貼り付け用!Z220="","",貼り付け用!Z220)</f>
        <v>事業用資産/建物</v>
      </c>
      <c r="AA220" s="136" t="str">
        <f>IF(貼り付け用!AA220="","",貼り付け用!AA220)</f>
        <v>自己資産（リース資産外)</v>
      </c>
      <c r="AB220" s="136" t="str">
        <f>IF(貼り付け用!AB220="","",貼り付け用!AB220)</f>
        <v>売却不可</v>
      </c>
      <c r="AC220" s="135" t="str">
        <f>IF(貼り付け用!AC220="","",貼り付け用!AC220)</f>
        <v/>
      </c>
      <c r="AD220" s="137" t="str">
        <f>IF(貼り付け用!AD220="","",貼り付け用!AD220)</f>
        <v/>
      </c>
      <c r="AE220" s="209">
        <f>IF(貼り付け用!AE220="","",貼り付け用!AE220)</f>
        <v>19830831</v>
      </c>
      <c r="AF220" s="209">
        <f>IF(貼り付け用!AF220="","",貼り付け用!AF220)</f>
        <v>19830831</v>
      </c>
      <c r="AG220" s="138" t="str">
        <f>IF(貼り付け用!AG220="","",貼り付け用!AG220)</f>
        <v>不明</v>
      </c>
      <c r="AH220" s="205" t="str">
        <f>IF(貼り付け用!AH220="","",貼り付け用!AH220)</f>
        <v/>
      </c>
      <c r="AI220" s="139">
        <f>IF(貼り付け用!AI220="","",貼り付け用!AI220)</f>
        <v>193.4</v>
      </c>
      <c r="AJ220" s="136" t="str">
        <f>IF(貼り付け用!AJ220="","",貼り付け用!AJ220)</f>
        <v>㎡</v>
      </c>
      <c r="AK220" s="140">
        <f>IF(貼り付け用!AK220="","",貼り付け用!AK220)</f>
        <v>1</v>
      </c>
      <c r="AL220" s="136" t="str">
        <f>IF(貼り付け用!AL220="","",貼り付け用!AL220)</f>
        <v>脱衣室・更衣室</v>
      </c>
      <c r="AM220" s="136" t="str">
        <f>IF(貼り付け用!AM220="","",貼り付け用!AM220)</f>
        <v>鉄筋コンクリート</v>
      </c>
      <c r="AN220" s="136" t="str">
        <f>IF(貼り付け用!AN220="","",貼り付け用!AN220)</f>
        <v>校舎</v>
      </c>
      <c r="AO220" s="136" t="str">
        <f>IF(貼り付け用!AO220="","",貼り付け用!AO220)</f>
        <v>鉄筋コンクリート造</v>
      </c>
      <c r="AP220" s="221">
        <f>IFERROR(INDEX(別紙７建物に係る構造・用途別単価!$C$5:$G$9,MATCH(貼り付け用!AN220,別紙７建物に係る構造・用途別単価!$B$5:$B$9,0),MATCH(貼り付け用!AO220,別紙７建物に係る構造・用途別単価!$C$4:$G$4,0)),"")</f>
        <v>135000</v>
      </c>
      <c r="AQ220" s="221">
        <f t="shared" si="6"/>
        <v>26109000</v>
      </c>
      <c r="AR220" s="183">
        <f t="shared" si="7"/>
        <v>26109000</v>
      </c>
      <c r="AS220" s="136" t="str">
        <f>IF(貼り付け用!AS220="","",貼り付け用!AS220)</f>
        <v>一般会計等</v>
      </c>
      <c r="AT220" s="136" t="str">
        <f>IF(貼り付け用!AT220="","",貼り付け用!AT220)</f>
        <v>一般会計</v>
      </c>
      <c r="AU220" s="136" t="str">
        <f>IF(貼り付け用!AU220="","",貼り付け用!AU220)</f>
        <v>教育費</v>
      </c>
      <c r="AV220" s="136" t="str">
        <f>IF(貼り付け用!AV220="","",貼り付け用!AV220)</f>
        <v>中学校費</v>
      </c>
      <c r="AW220" s="136" t="str">
        <f>IF(貼り付け用!AW220="","",貼り付け用!AW220)</f>
        <v>学校管理費</v>
      </c>
      <c r="AX220" s="216"/>
      <c r="AY220" s="216"/>
      <c r="AZ220" s="216"/>
      <c r="BA220" s="136" t="str">
        <f>IF(貼り付け用!BA220="","",貼り付け用!BA220)</f>
        <v/>
      </c>
      <c r="BB220" s="136" t="str">
        <f>IF(貼り付け用!BB220="","",貼り付け用!BB220)</f>
        <v/>
      </c>
      <c r="BC220" s="136" t="str">
        <f>IF(貼り付け用!BC220="","",貼り付け用!BC220)</f>
        <v>実施済</v>
      </c>
      <c r="BD220" s="136" t="str">
        <f>IF(貼り付け用!BD220="","",貼り付け用!BD220)</f>
        <v>実施済</v>
      </c>
      <c r="BE220" s="183">
        <f>SUMIFS(耐用年数表!$C:$C,耐用年数表!$A:$A,集計用!AL220,耐用年数表!$B:$B,集計用!AM220)</f>
        <v>47</v>
      </c>
    </row>
    <row r="221" spans="4:57" ht="24" customHeight="1">
      <c r="D221" s="194"/>
      <c r="E221" s="135"/>
      <c r="F221" s="136" t="str">
        <f>IF(貼り付け用!F221="","",貼り付け用!F221)</f>
        <v>壬生町立南犬飼中学校</v>
      </c>
      <c r="G221" s="136" t="str">
        <f>IF(貼り付け用!G221="","",貼り付け用!G221)</f>
        <v>建物台帳</v>
      </c>
      <c r="H221" s="215" t="str">
        <f>IF(貼り付け用!H221="","",貼り付け用!H221)</f>
        <v>21001-18</v>
      </c>
      <c r="I221" s="215" t="str">
        <f>IF(貼り付け用!I221="","",貼り付け用!I221)</f>
        <v/>
      </c>
      <c r="J221" s="215" t="str">
        <f>IF(貼り付け用!J221="","",貼り付け用!J221)</f>
        <v>屋外トイレ</v>
      </c>
      <c r="K221" s="135" t="str">
        <f>IF(貼り付け用!K221="","",貼り付け用!K221)</f>
        <v>ｵｸｶﾞｲﾄｲﾚ</v>
      </c>
      <c r="L221" s="144">
        <f>IF(貼り付け用!L221="","",貼り付け用!L221)</f>
        <v>9</v>
      </c>
      <c r="M221" s="192">
        <f>IFERROR(VLOOKUP(L221,コード表!$B:$G,2,FALSE),"")</f>
        <v>3210207</v>
      </c>
      <c r="N221" s="192" t="str">
        <f>IFERROR(VLOOKUP(L221,コード表!$B:$G,3,FALSE),"")</f>
        <v>下都賀郡壬生町</v>
      </c>
      <c r="O221" s="192" t="str">
        <f>IFERROR(VLOOKUP(L221,コード表!$B:$G,4,FALSE),"")</f>
        <v>ｼﾓﾂｶﾞｸﾞﾝﾐﾌﾞﾏﾁ</v>
      </c>
      <c r="P221" s="192" t="str">
        <f>IFERROR(VLOOKUP(L221,コード表!$B:$G,5,FALSE),"")</f>
        <v>北小林</v>
      </c>
      <c r="Q221" s="182" t="str">
        <f>IFERROR(VLOOKUP(L221,コード表!$B:$G,6,FALSE),"")</f>
        <v>ｷﾀｺﾊﾞﾔｼ</v>
      </c>
      <c r="R221" s="135" t="str">
        <f>IF(貼り付け用!R221="","",貼り付け用!R221)</f>
        <v>東原743-1</v>
      </c>
      <c r="S221" s="135" t="str">
        <f>IF(貼り付け用!S221="","",貼り付け用!S221)</f>
        <v/>
      </c>
      <c r="T221" s="135">
        <f>IF(貼り付け用!T221="","",貼り付け用!T221)</f>
        <v>15</v>
      </c>
      <c r="U221" s="192" t="str">
        <f>IFERROR(VLOOKUP(T221,コード表!$I:$K,2,FALSE),"")</f>
        <v>教育委員会事務局</v>
      </c>
      <c r="V221" s="192" t="str">
        <f>IFERROR(VLOOKUP(T221,コード表!$I:$K,3,FALSE),"")</f>
        <v>学校教育課</v>
      </c>
      <c r="W221" s="135">
        <f>IF(貼り付け用!W221="","",貼り付け用!W221)</f>
        <v>100</v>
      </c>
      <c r="X221" s="182" t="str">
        <f>IFERROR(VLOOKUP(AU221,目的別資産分類変換表!$B$3:$C$16,2,FALSE),"")</f>
        <v>教育</v>
      </c>
      <c r="Y221" s="136" t="str">
        <f>IF(貼り付け用!Y221="","",貼り付け用!Y221)</f>
        <v xml:space="preserve">行政財産 </v>
      </c>
      <c r="Z221" s="136" t="str">
        <f>IF(貼り付け用!Z221="","",貼り付け用!Z221)</f>
        <v>事業用資産/建物</v>
      </c>
      <c r="AA221" s="136" t="str">
        <f>IF(貼り付け用!AA221="","",貼り付け用!AA221)</f>
        <v>自己資産（リース資産外)</v>
      </c>
      <c r="AB221" s="136" t="str">
        <f>IF(貼り付け用!AB221="","",貼り付け用!AB221)</f>
        <v>売却不可</v>
      </c>
      <c r="AC221" s="135" t="str">
        <f>IF(貼り付け用!AC221="","",貼り付け用!AC221)</f>
        <v/>
      </c>
      <c r="AD221" s="137" t="str">
        <f>IF(貼り付け用!AD221="","",貼り付け用!AD221)</f>
        <v/>
      </c>
      <c r="AE221" s="209">
        <f>IF(貼り付け用!AE221="","",貼り付け用!AE221)</f>
        <v>19801031</v>
      </c>
      <c r="AF221" s="209">
        <f>IF(貼り付け用!AF221="","",貼り付け用!AF221)</f>
        <v>19801031</v>
      </c>
      <c r="AG221" s="138" t="str">
        <f>IF(貼り付け用!AG221="","",貼り付け用!AG221)</f>
        <v>不明</v>
      </c>
      <c r="AH221" s="205" t="str">
        <f>IF(貼り付け用!AH221="","",貼り付け用!AH221)</f>
        <v/>
      </c>
      <c r="AI221" s="139">
        <f>IF(貼り付け用!AI221="","",貼り付け用!AI221)</f>
        <v>22.68</v>
      </c>
      <c r="AJ221" s="136" t="str">
        <f>IF(貼り付け用!AJ221="","",貼り付け用!AJ221)</f>
        <v>㎡</v>
      </c>
      <c r="AK221" s="140">
        <f>IF(貼り付け用!AK221="","",貼り付け用!AK221)</f>
        <v>1</v>
      </c>
      <c r="AL221" s="136" t="str">
        <f>IF(貼り付け用!AL221="","",貼り付け用!AL221)</f>
        <v>便所</v>
      </c>
      <c r="AM221" s="136" t="str">
        <f>IF(貼り付け用!AM221="","",貼り付け用!AM221)</f>
        <v>鉄骨造</v>
      </c>
      <c r="AN221" s="136" t="str">
        <f>IF(貼り付け用!AN221="","",貼り付け用!AN221)</f>
        <v>校舎</v>
      </c>
      <c r="AO221" s="136" t="str">
        <f>IF(貼り付け用!AO221="","",貼り付け用!AO221)</f>
        <v>鉄骨造</v>
      </c>
      <c r="AP221" s="221">
        <f>IFERROR(INDEX(別紙７建物に係る構造・用途別単価!$C$5:$G$9,MATCH(貼り付け用!AN221,別紙７建物に係る構造・用途別単価!$B$5:$B$9,0),MATCH(貼り付け用!AO221,別紙７建物に係る構造・用途別単価!$C$4:$G$4,0)),"")</f>
        <v>80000</v>
      </c>
      <c r="AQ221" s="221">
        <f t="shared" si="6"/>
        <v>1814400</v>
      </c>
      <c r="AR221" s="183">
        <f t="shared" si="7"/>
        <v>1814400</v>
      </c>
      <c r="AS221" s="136" t="str">
        <f>IF(貼り付け用!AS221="","",貼り付け用!AS221)</f>
        <v>一般会計等</v>
      </c>
      <c r="AT221" s="136" t="str">
        <f>IF(貼り付け用!AT221="","",貼り付け用!AT221)</f>
        <v>一般会計</v>
      </c>
      <c r="AU221" s="136" t="str">
        <f>IF(貼り付け用!AU221="","",貼り付け用!AU221)</f>
        <v>教育費</v>
      </c>
      <c r="AV221" s="136" t="str">
        <f>IF(貼り付け用!AV221="","",貼り付け用!AV221)</f>
        <v>中学校費</v>
      </c>
      <c r="AW221" s="136" t="str">
        <f>IF(貼り付け用!AW221="","",貼り付け用!AW221)</f>
        <v>学校管理費</v>
      </c>
      <c r="AX221" s="216"/>
      <c r="AY221" s="216"/>
      <c r="AZ221" s="216"/>
      <c r="BA221" s="136" t="str">
        <f>IF(貼り付け用!BA221="","",貼り付け用!BA221)</f>
        <v/>
      </c>
      <c r="BB221" s="136" t="str">
        <f>IF(貼り付け用!BB221="","",貼り付け用!BB221)</f>
        <v/>
      </c>
      <c r="BC221" s="136" t="str">
        <f>IF(貼り付け用!BC221="","",貼り付け用!BC221)</f>
        <v>実施済</v>
      </c>
      <c r="BD221" s="136" t="str">
        <f>IF(貼り付け用!BD221="","",貼り付け用!BD221)</f>
        <v>実施済</v>
      </c>
      <c r="BE221" s="183">
        <f>SUMIFS(耐用年数表!$C:$C,耐用年数表!$A:$A,集計用!AL221,耐用年数表!$B:$B,集計用!AM221)</f>
        <v>31</v>
      </c>
    </row>
    <row r="222" spans="4:57" ht="24" customHeight="1">
      <c r="D222" s="194"/>
      <c r="E222" s="135"/>
      <c r="F222" s="136" t="str">
        <f>IF(貼り付け用!F222="","",貼り付け用!F222)</f>
        <v>壬生町立南犬飼中学校</v>
      </c>
      <c r="G222" s="136" t="str">
        <f>IF(貼り付け用!G222="","",貼り付け用!G222)</f>
        <v>建物台帳</v>
      </c>
      <c r="H222" s="215" t="str">
        <f>IF(貼り付け用!H222="","",貼り付け用!H222)</f>
        <v>21001-19</v>
      </c>
      <c r="I222" s="215" t="str">
        <f>IF(貼り付け用!I222="","",貼り付け用!I222)</f>
        <v/>
      </c>
      <c r="J222" s="215" t="str">
        <f>IF(貼り付け用!J222="","",貼り付け用!J222)</f>
        <v>受水槽用機械室</v>
      </c>
      <c r="K222" s="135" t="str">
        <f>IF(貼り付け用!K222="","",貼り付け用!K222)</f>
        <v>ｼﾞｭｽｲｿｳﾖｳｷｶｲｼﾂ</v>
      </c>
      <c r="L222" s="144">
        <f>IF(貼り付け用!L222="","",貼り付け用!L222)</f>
        <v>9</v>
      </c>
      <c r="M222" s="192">
        <f>IFERROR(VLOOKUP(L222,コード表!$B:$G,2,FALSE),"")</f>
        <v>3210207</v>
      </c>
      <c r="N222" s="192" t="str">
        <f>IFERROR(VLOOKUP(L222,コード表!$B:$G,3,FALSE),"")</f>
        <v>下都賀郡壬生町</v>
      </c>
      <c r="O222" s="192" t="str">
        <f>IFERROR(VLOOKUP(L222,コード表!$B:$G,4,FALSE),"")</f>
        <v>ｼﾓﾂｶﾞｸﾞﾝﾐﾌﾞﾏﾁ</v>
      </c>
      <c r="P222" s="192" t="str">
        <f>IFERROR(VLOOKUP(L222,コード表!$B:$G,5,FALSE),"")</f>
        <v>北小林</v>
      </c>
      <c r="Q222" s="182" t="str">
        <f>IFERROR(VLOOKUP(L222,コード表!$B:$G,6,FALSE),"")</f>
        <v>ｷﾀｺﾊﾞﾔｼ</v>
      </c>
      <c r="R222" s="135" t="str">
        <f>IF(貼り付け用!R222="","",貼り付け用!R222)</f>
        <v>東原743-1</v>
      </c>
      <c r="S222" s="135" t="str">
        <f>IF(貼り付け用!S222="","",貼り付け用!S222)</f>
        <v/>
      </c>
      <c r="T222" s="135">
        <f>IF(貼り付け用!T222="","",貼り付け用!T222)</f>
        <v>15</v>
      </c>
      <c r="U222" s="192" t="str">
        <f>IFERROR(VLOOKUP(T222,コード表!$I:$K,2,FALSE),"")</f>
        <v>教育委員会事務局</v>
      </c>
      <c r="V222" s="192" t="str">
        <f>IFERROR(VLOOKUP(T222,コード表!$I:$K,3,FALSE),"")</f>
        <v>学校教育課</v>
      </c>
      <c r="W222" s="135">
        <f>IF(貼り付け用!W222="","",貼り付け用!W222)</f>
        <v>100</v>
      </c>
      <c r="X222" s="182" t="str">
        <f>IFERROR(VLOOKUP(AU222,目的別資産分類変換表!$B$3:$C$16,2,FALSE),"")</f>
        <v>教育</v>
      </c>
      <c r="Y222" s="136" t="str">
        <f>IF(貼り付け用!Y222="","",貼り付け用!Y222)</f>
        <v xml:space="preserve">行政財産 </v>
      </c>
      <c r="Z222" s="136" t="str">
        <f>IF(貼り付け用!Z222="","",貼り付け用!Z222)</f>
        <v>事業用資産/建物</v>
      </c>
      <c r="AA222" s="136" t="str">
        <f>IF(貼り付け用!AA222="","",貼り付け用!AA222)</f>
        <v>自己資産（リース資産外)</v>
      </c>
      <c r="AB222" s="136" t="str">
        <f>IF(貼り付け用!AB222="","",貼り付け用!AB222)</f>
        <v>売却不可</v>
      </c>
      <c r="AC222" s="135" t="str">
        <f>IF(貼り付け用!AC222="","",貼り付け用!AC222)</f>
        <v/>
      </c>
      <c r="AD222" s="137" t="str">
        <f>IF(貼り付け用!AD222="","",貼り付け用!AD222)</f>
        <v/>
      </c>
      <c r="AE222" s="209">
        <f>IF(貼り付け用!AE222="","",貼り付け用!AE222)</f>
        <v>19840131</v>
      </c>
      <c r="AF222" s="209">
        <f>IF(貼り付け用!AF222="","",貼り付け用!AF222)</f>
        <v>19840131</v>
      </c>
      <c r="AG222" s="138" t="str">
        <f>IF(貼り付け用!AG222="","",貼り付け用!AG222)</f>
        <v>不明</v>
      </c>
      <c r="AH222" s="205" t="str">
        <f>IF(貼り付け用!AH222="","",貼り付け用!AH222)</f>
        <v/>
      </c>
      <c r="AI222" s="139">
        <f>IF(貼り付け用!AI222="","",貼り付け用!AI222)</f>
        <v>8.92</v>
      </c>
      <c r="AJ222" s="136" t="str">
        <f>IF(貼り付け用!AJ222="","",貼り付け用!AJ222)</f>
        <v>㎡</v>
      </c>
      <c r="AK222" s="140">
        <f>IF(貼り付け用!AK222="","",貼り付け用!AK222)</f>
        <v>1</v>
      </c>
      <c r="AL222" s="136" t="str">
        <f>IF(貼り付け用!AL222="","",貼り付け用!AL222)</f>
        <v>ポンプ室</v>
      </c>
      <c r="AM222" s="136" t="str">
        <f>IF(貼り付け用!AM222="","",貼り付け用!AM222)</f>
        <v>鉄筋コンクリート</v>
      </c>
      <c r="AN222" s="136" t="str">
        <f>IF(貼り付け用!AN222="","",貼り付け用!AN222)</f>
        <v>校舎</v>
      </c>
      <c r="AO222" s="136" t="str">
        <f>IF(貼り付け用!AO222="","",貼り付け用!AO222)</f>
        <v>鉄筋コンクリート造</v>
      </c>
      <c r="AP222" s="221">
        <f>IFERROR(INDEX(別紙７建物に係る構造・用途別単価!$C$5:$G$9,MATCH(貼り付け用!AN222,別紙７建物に係る構造・用途別単価!$B$5:$B$9,0),MATCH(貼り付け用!AO222,別紙７建物に係る構造・用途別単価!$C$4:$G$4,0)),"")</f>
        <v>135000</v>
      </c>
      <c r="AQ222" s="221">
        <f t="shared" si="6"/>
        <v>1204200</v>
      </c>
      <c r="AR222" s="183">
        <f t="shared" si="7"/>
        <v>1204200</v>
      </c>
      <c r="AS222" s="136" t="str">
        <f>IF(貼り付け用!AS222="","",貼り付け用!AS222)</f>
        <v>一般会計等</v>
      </c>
      <c r="AT222" s="136" t="str">
        <f>IF(貼り付け用!AT222="","",貼り付け用!AT222)</f>
        <v>一般会計</v>
      </c>
      <c r="AU222" s="136" t="str">
        <f>IF(貼り付け用!AU222="","",貼り付け用!AU222)</f>
        <v>教育費</v>
      </c>
      <c r="AV222" s="136" t="str">
        <f>IF(貼り付け用!AV222="","",貼り付け用!AV222)</f>
        <v>中学校費</v>
      </c>
      <c r="AW222" s="136" t="str">
        <f>IF(貼り付け用!AW222="","",貼り付け用!AW222)</f>
        <v>学校管理費</v>
      </c>
      <c r="AX222" s="216"/>
      <c r="AY222" s="216"/>
      <c r="AZ222" s="216"/>
      <c r="BA222" s="136" t="str">
        <f>IF(貼り付け用!BA222="","",貼り付け用!BA222)</f>
        <v/>
      </c>
      <c r="BB222" s="136" t="str">
        <f>IF(貼り付け用!BB222="","",貼り付け用!BB222)</f>
        <v/>
      </c>
      <c r="BC222" s="136" t="str">
        <f>IF(貼り付け用!BC222="","",貼り付け用!BC222)</f>
        <v>実施済</v>
      </c>
      <c r="BD222" s="136" t="str">
        <f>IF(貼り付け用!BD222="","",貼り付け用!BD222)</f>
        <v>実施済</v>
      </c>
      <c r="BE222" s="183">
        <f>SUMIFS(耐用年数表!$C:$C,耐用年数表!$A:$A,集計用!AL222,耐用年数表!$B:$B,集計用!AM222)</f>
        <v>38</v>
      </c>
    </row>
    <row r="223" spans="4:57" ht="24" customHeight="1">
      <c r="D223" s="194"/>
      <c r="E223" s="135"/>
      <c r="F223" s="136" t="str">
        <f>IF(貼り付け用!F223="","",貼り付け用!F223)</f>
        <v>壬生町立壬生中学校</v>
      </c>
      <c r="G223" s="136" t="str">
        <f>IF(貼り付け用!G223="","",貼り付け用!G223)</f>
        <v>建物台帳</v>
      </c>
      <c r="H223" s="215" t="str">
        <f>IF(貼り付け用!H223="","",貼り付け用!H223)</f>
        <v>21002-1</v>
      </c>
      <c r="I223" s="215" t="str">
        <f>IF(貼り付け用!I223="","",貼り付け用!I223)</f>
        <v/>
      </c>
      <c r="J223" s="215" t="str">
        <f>IF(貼り付け用!J223="","",貼り付け用!J223)</f>
        <v>管理特別教室棟</v>
      </c>
      <c r="K223" s="135" t="str">
        <f>IF(貼り付け用!K223="","",貼り付け用!K223)</f>
        <v>ｶﾝﾘﾄｸﾍﾞﾂｷｮｳｼﾂﾄｳ</v>
      </c>
      <c r="L223" s="144">
        <f>IF(貼り付け用!L223="","",貼り付け用!L223)</f>
        <v>26</v>
      </c>
      <c r="M223" s="192">
        <f>IFERROR(VLOOKUP(L223,コード表!$B:$G,2,FALSE),"")</f>
        <v>3210214</v>
      </c>
      <c r="N223" s="192" t="str">
        <f>IFERROR(VLOOKUP(L223,コード表!$B:$G,3,FALSE),"")</f>
        <v>下都賀郡壬生町</v>
      </c>
      <c r="O223" s="192" t="str">
        <f>IFERROR(VLOOKUP(L223,コード表!$B:$G,4,FALSE),"")</f>
        <v>ｼﾓﾂｶﾞｸﾞﾝﾐﾌﾞﾏﾁ</v>
      </c>
      <c r="P223" s="192" t="str">
        <f>IFERROR(VLOOKUP(L223,コード表!$B:$G,5,FALSE),"")</f>
        <v>壬生甲</v>
      </c>
      <c r="Q223" s="182" t="str">
        <f>IFERROR(VLOOKUP(L223,コード表!$B:$G,6,FALSE),"")</f>
        <v>ﾐﾌﾞｺｳ</v>
      </c>
      <c r="R223" s="135" t="str">
        <f>IF(貼り付け用!R223="","",貼り付け用!R223)</f>
        <v>下馬木前2770</v>
      </c>
      <c r="S223" s="135" t="str">
        <f>IF(貼り付け用!S223="","",貼り付け用!S223)</f>
        <v/>
      </c>
      <c r="T223" s="135">
        <f>IF(貼り付け用!T223="","",貼り付け用!T223)</f>
        <v>15</v>
      </c>
      <c r="U223" s="192" t="str">
        <f>IFERROR(VLOOKUP(T223,コード表!$I:$K,2,FALSE),"")</f>
        <v>教育委員会事務局</v>
      </c>
      <c r="V223" s="192" t="str">
        <f>IFERROR(VLOOKUP(T223,コード表!$I:$K,3,FALSE),"")</f>
        <v>学校教育課</v>
      </c>
      <c r="W223" s="135">
        <f>IF(貼り付け用!W223="","",貼り付け用!W223)</f>
        <v>100</v>
      </c>
      <c r="X223" s="182" t="str">
        <f>IFERROR(VLOOKUP(AU223,目的別資産分類変換表!$B$3:$C$16,2,FALSE),"")</f>
        <v>教育</v>
      </c>
      <c r="Y223" s="136" t="str">
        <f>IF(貼り付け用!Y223="","",貼り付け用!Y223)</f>
        <v xml:space="preserve">行政財産 </v>
      </c>
      <c r="Z223" s="136" t="str">
        <f>IF(貼り付け用!Z223="","",貼り付け用!Z223)</f>
        <v>事業用資産/建物</v>
      </c>
      <c r="AA223" s="136" t="str">
        <f>IF(貼り付け用!AA223="","",貼り付け用!AA223)</f>
        <v>自己資産（リース資産外)</v>
      </c>
      <c r="AB223" s="136" t="str">
        <f>IF(貼り付け用!AB223="","",貼り付け用!AB223)</f>
        <v>売却不可</v>
      </c>
      <c r="AC223" s="135" t="str">
        <f>IF(貼り付け用!AC223="","",貼り付け用!AC223)</f>
        <v/>
      </c>
      <c r="AD223" s="137" t="str">
        <f>IF(貼り付け用!AD223="","",貼り付け用!AD223)</f>
        <v/>
      </c>
      <c r="AE223" s="209">
        <f>IF(貼り付け用!AE223="","",貼り付け用!AE223)</f>
        <v>19801231</v>
      </c>
      <c r="AF223" s="209">
        <f>IF(貼り付け用!AF223="","",貼り付け用!AF223)</f>
        <v>19801231</v>
      </c>
      <c r="AG223" s="138" t="str">
        <f>IF(貼り付け用!AG223="","",貼り付け用!AG223)</f>
        <v>不明</v>
      </c>
      <c r="AH223" s="205" t="str">
        <f>IF(貼り付け用!AH223="","",貼り付け用!AH223)</f>
        <v/>
      </c>
      <c r="AI223" s="139">
        <f>IF(貼り付け用!AI223="","",貼り付け用!AI223)</f>
        <v>3340</v>
      </c>
      <c r="AJ223" s="136" t="str">
        <f>IF(貼り付け用!AJ223="","",貼り付け用!AJ223)</f>
        <v>㎡</v>
      </c>
      <c r="AK223" s="140">
        <f>IF(貼り付け用!AK223="","",貼り付け用!AK223)</f>
        <v>3</v>
      </c>
      <c r="AL223" s="136" t="str">
        <f>IF(貼り付け用!AL223="","",貼り付け用!AL223)</f>
        <v>校舎・園舎</v>
      </c>
      <c r="AM223" s="136" t="str">
        <f>IF(貼り付け用!AM223="","",貼り付け用!AM223)</f>
        <v>鉄筋コンクリート</v>
      </c>
      <c r="AN223" s="136" t="str">
        <f>IF(貼り付け用!AN223="","",貼り付け用!AN223)</f>
        <v>校舎</v>
      </c>
      <c r="AO223" s="136" t="str">
        <f>IF(貼り付け用!AO223="","",貼り付け用!AO223)</f>
        <v>鉄筋コンクリート造</v>
      </c>
      <c r="AP223" s="221">
        <f>IFERROR(INDEX(別紙７建物に係る構造・用途別単価!$C$5:$G$9,MATCH(貼り付け用!AN223,別紙７建物に係る構造・用途別単価!$B$5:$B$9,0),MATCH(貼り付け用!AO223,別紙７建物に係る構造・用途別単価!$C$4:$G$4,0)),"")</f>
        <v>135000</v>
      </c>
      <c r="AQ223" s="221">
        <f t="shared" si="6"/>
        <v>450900000</v>
      </c>
      <c r="AR223" s="183">
        <f t="shared" si="7"/>
        <v>450900000</v>
      </c>
      <c r="AS223" s="136" t="str">
        <f>IF(貼り付け用!AS223="","",貼り付け用!AS223)</f>
        <v>一般会計等</v>
      </c>
      <c r="AT223" s="136" t="str">
        <f>IF(貼り付け用!AT223="","",貼り付け用!AT223)</f>
        <v>一般会計</v>
      </c>
      <c r="AU223" s="136" t="str">
        <f>IF(貼り付け用!AU223="","",貼り付け用!AU223)</f>
        <v>教育費</v>
      </c>
      <c r="AV223" s="136" t="str">
        <f>IF(貼り付け用!AV223="","",貼り付け用!AV223)</f>
        <v>中学校費</v>
      </c>
      <c r="AW223" s="136" t="str">
        <f>IF(貼り付け用!AW223="","",貼り付け用!AW223)</f>
        <v>学校管理費</v>
      </c>
      <c r="AX223" s="216"/>
      <c r="AY223" s="216"/>
      <c r="AZ223" s="216"/>
      <c r="BA223" s="136" t="str">
        <f>IF(貼り付け用!BA223="","",貼り付け用!BA223)</f>
        <v/>
      </c>
      <c r="BB223" s="136" t="str">
        <f>IF(貼り付け用!BB223="","",貼り付け用!BB223)</f>
        <v/>
      </c>
      <c r="BC223" s="136" t="str">
        <f>IF(貼り付け用!BC223="","",貼り付け用!BC223)</f>
        <v>実施済</v>
      </c>
      <c r="BD223" s="136" t="str">
        <f>IF(貼り付け用!BD223="","",貼り付け用!BD223)</f>
        <v>実施済</v>
      </c>
      <c r="BE223" s="183">
        <f>SUMIFS(耐用年数表!$C:$C,耐用年数表!$A:$A,集計用!AL223,耐用年数表!$B:$B,集計用!AM223)</f>
        <v>47</v>
      </c>
    </row>
    <row r="224" spans="4:57" ht="24" customHeight="1">
      <c r="D224" s="194"/>
      <c r="E224" s="135"/>
      <c r="F224" s="136" t="str">
        <f>IF(貼り付け用!F224="","",貼り付け用!F224)</f>
        <v>壬生町立壬生中学校</v>
      </c>
      <c r="G224" s="136" t="str">
        <f>IF(貼り付け用!G224="","",貼り付け用!G224)</f>
        <v>建物台帳</v>
      </c>
      <c r="H224" s="215" t="str">
        <f>IF(貼り付け用!H224="","",貼り付け用!H224)</f>
        <v>21002-2</v>
      </c>
      <c r="I224" s="215" t="str">
        <f>IF(貼り付け用!I224="","",貼り付け用!I224)</f>
        <v/>
      </c>
      <c r="J224" s="215" t="str">
        <f>IF(貼り付け用!J224="","",貼り付け用!J224)</f>
        <v>普通教室棟</v>
      </c>
      <c r="K224" s="135" t="str">
        <f>IF(貼り付け用!K224="","",貼り付け用!K224)</f>
        <v>ﾌﾂｳｷｮｳｼﾂﾄｳ</v>
      </c>
      <c r="L224" s="144">
        <f>IF(貼り付け用!L224="","",貼り付け用!L224)</f>
        <v>26</v>
      </c>
      <c r="M224" s="192">
        <f>IFERROR(VLOOKUP(L224,コード表!$B:$G,2,FALSE),"")</f>
        <v>3210214</v>
      </c>
      <c r="N224" s="192" t="str">
        <f>IFERROR(VLOOKUP(L224,コード表!$B:$G,3,FALSE),"")</f>
        <v>下都賀郡壬生町</v>
      </c>
      <c r="O224" s="192" t="str">
        <f>IFERROR(VLOOKUP(L224,コード表!$B:$G,4,FALSE),"")</f>
        <v>ｼﾓﾂｶﾞｸﾞﾝﾐﾌﾞﾏﾁ</v>
      </c>
      <c r="P224" s="192" t="str">
        <f>IFERROR(VLOOKUP(L224,コード表!$B:$G,5,FALSE),"")</f>
        <v>壬生甲</v>
      </c>
      <c r="Q224" s="182" t="str">
        <f>IFERROR(VLOOKUP(L224,コード表!$B:$G,6,FALSE),"")</f>
        <v>ﾐﾌﾞｺｳ</v>
      </c>
      <c r="R224" s="135" t="str">
        <f>IF(貼り付け用!R224="","",貼り付け用!R224)</f>
        <v>下馬木前2770</v>
      </c>
      <c r="S224" s="135" t="str">
        <f>IF(貼り付け用!S224="","",貼り付け用!S224)</f>
        <v/>
      </c>
      <c r="T224" s="135">
        <f>IF(貼り付け用!T224="","",貼り付け用!T224)</f>
        <v>15</v>
      </c>
      <c r="U224" s="192" t="str">
        <f>IFERROR(VLOOKUP(T224,コード表!$I:$K,2,FALSE),"")</f>
        <v>教育委員会事務局</v>
      </c>
      <c r="V224" s="192" t="str">
        <f>IFERROR(VLOOKUP(T224,コード表!$I:$K,3,FALSE),"")</f>
        <v>学校教育課</v>
      </c>
      <c r="W224" s="135">
        <f>IF(貼り付け用!W224="","",貼り付け用!W224)</f>
        <v>100</v>
      </c>
      <c r="X224" s="182" t="str">
        <f>IFERROR(VLOOKUP(AU224,目的別資産分類変換表!$B$3:$C$16,2,FALSE),"")</f>
        <v>教育</v>
      </c>
      <c r="Y224" s="136" t="str">
        <f>IF(貼り付け用!Y224="","",貼り付け用!Y224)</f>
        <v xml:space="preserve">行政財産 </v>
      </c>
      <c r="Z224" s="136" t="str">
        <f>IF(貼り付け用!Z224="","",貼り付け用!Z224)</f>
        <v>事業用資産/建物</v>
      </c>
      <c r="AA224" s="136" t="str">
        <f>IF(貼り付け用!AA224="","",貼り付け用!AA224)</f>
        <v>自己資産（リース資産外)</v>
      </c>
      <c r="AB224" s="136" t="str">
        <f>IF(貼り付け用!AB224="","",貼り付け用!AB224)</f>
        <v>売却不可</v>
      </c>
      <c r="AC224" s="135" t="str">
        <f>IF(貼り付け用!AC224="","",貼り付け用!AC224)</f>
        <v/>
      </c>
      <c r="AD224" s="137" t="str">
        <f>IF(貼り付け用!AD224="","",貼り付け用!AD224)</f>
        <v/>
      </c>
      <c r="AE224" s="209">
        <f>IF(貼り付け用!AE224="","",貼り付け用!AE224)</f>
        <v>19801231</v>
      </c>
      <c r="AF224" s="209">
        <f>IF(貼り付け用!AF224="","",貼り付け用!AF224)</f>
        <v>19801231</v>
      </c>
      <c r="AG224" s="138" t="str">
        <f>IF(貼り付け用!AG224="","",貼り付け用!AG224)</f>
        <v>不明</v>
      </c>
      <c r="AH224" s="205" t="str">
        <f>IF(貼り付け用!AH224="","",貼り付け用!AH224)</f>
        <v/>
      </c>
      <c r="AI224" s="139">
        <f>IF(貼り付け用!AI224="","",貼り付け用!AI224)</f>
        <v>3789</v>
      </c>
      <c r="AJ224" s="136" t="str">
        <f>IF(貼り付け用!AJ224="","",貼り付け用!AJ224)</f>
        <v>㎡</v>
      </c>
      <c r="AK224" s="140">
        <f>IF(貼り付け用!AK224="","",貼り付け用!AK224)</f>
        <v>3</v>
      </c>
      <c r="AL224" s="136" t="str">
        <f>IF(貼り付け用!AL224="","",貼り付け用!AL224)</f>
        <v>校舎・園舎</v>
      </c>
      <c r="AM224" s="136" t="str">
        <f>IF(貼り付け用!AM224="","",貼り付け用!AM224)</f>
        <v>鉄筋コンクリート</v>
      </c>
      <c r="AN224" s="136" t="str">
        <f>IF(貼り付け用!AN224="","",貼り付け用!AN224)</f>
        <v>校舎</v>
      </c>
      <c r="AO224" s="136" t="str">
        <f>IF(貼り付け用!AO224="","",貼り付け用!AO224)</f>
        <v>鉄筋コンクリート造</v>
      </c>
      <c r="AP224" s="221">
        <f>IFERROR(INDEX(別紙７建物に係る構造・用途別単価!$C$5:$G$9,MATCH(貼り付け用!AN224,別紙７建物に係る構造・用途別単価!$B$5:$B$9,0),MATCH(貼り付け用!AO224,別紙７建物に係る構造・用途別単価!$C$4:$G$4,0)),"")</f>
        <v>135000</v>
      </c>
      <c r="AQ224" s="221">
        <f t="shared" si="6"/>
        <v>511515000</v>
      </c>
      <c r="AR224" s="183">
        <f t="shared" si="7"/>
        <v>511515000</v>
      </c>
      <c r="AS224" s="136" t="str">
        <f>IF(貼り付け用!AS224="","",貼り付け用!AS224)</f>
        <v>一般会計等</v>
      </c>
      <c r="AT224" s="136" t="str">
        <f>IF(貼り付け用!AT224="","",貼り付け用!AT224)</f>
        <v>一般会計</v>
      </c>
      <c r="AU224" s="136" t="str">
        <f>IF(貼り付け用!AU224="","",貼り付け用!AU224)</f>
        <v>教育費</v>
      </c>
      <c r="AV224" s="136" t="str">
        <f>IF(貼り付け用!AV224="","",貼り付け用!AV224)</f>
        <v>中学校費</v>
      </c>
      <c r="AW224" s="136" t="str">
        <f>IF(貼り付け用!AW224="","",貼り付け用!AW224)</f>
        <v>学校管理費</v>
      </c>
      <c r="AX224" s="216"/>
      <c r="AY224" s="216"/>
      <c r="AZ224" s="216"/>
      <c r="BA224" s="136" t="str">
        <f>IF(貼り付け用!BA224="","",貼り付け用!BA224)</f>
        <v/>
      </c>
      <c r="BB224" s="136" t="str">
        <f>IF(貼り付け用!BB224="","",貼り付け用!BB224)</f>
        <v/>
      </c>
      <c r="BC224" s="136" t="str">
        <f>IF(貼り付け用!BC224="","",貼り付け用!BC224)</f>
        <v>実施済</v>
      </c>
      <c r="BD224" s="136" t="str">
        <f>IF(貼り付け用!BD224="","",貼り付け用!BD224)</f>
        <v>実施済</v>
      </c>
      <c r="BE224" s="183">
        <f>SUMIFS(耐用年数表!$C:$C,耐用年数表!$A:$A,集計用!AL224,耐用年数表!$B:$B,集計用!AM224)</f>
        <v>47</v>
      </c>
    </row>
    <row r="225" spans="4:57" ht="24" customHeight="1">
      <c r="D225" s="194"/>
      <c r="E225" s="135"/>
      <c r="F225" s="136" t="str">
        <f>IF(貼り付け用!F225="","",貼り付け用!F225)</f>
        <v>壬生町立壬生中学校</v>
      </c>
      <c r="G225" s="136" t="str">
        <f>IF(貼り付け用!G225="","",貼り付け用!G225)</f>
        <v>建物台帳</v>
      </c>
      <c r="H225" s="215" t="str">
        <f>IF(貼り付け用!H225="","",貼り付け用!H225)</f>
        <v>21002-3</v>
      </c>
      <c r="I225" s="215" t="str">
        <f>IF(貼り付け用!I225="","",貼り付け用!I225)</f>
        <v/>
      </c>
      <c r="J225" s="215" t="str">
        <f>IF(貼り付け用!J225="","",貼り付け用!J225)</f>
        <v>給食室</v>
      </c>
      <c r="K225" s="135" t="str">
        <f>IF(貼り付け用!K225="","",貼り付け用!K225)</f>
        <v>ｷｭｳｼｮｸｼﾂ</v>
      </c>
      <c r="L225" s="144">
        <f>IF(貼り付け用!L225="","",貼り付け用!L225)</f>
        <v>26</v>
      </c>
      <c r="M225" s="192">
        <f>IFERROR(VLOOKUP(L225,コード表!$B:$G,2,FALSE),"")</f>
        <v>3210214</v>
      </c>
      <c r="N225" s="192" t="str">
        <f>IFERROR(VLOOKUP(L225,コード表!$B:$G,3,FALSE),"")</f>
        <v>下都賀郡壬生町</v>
      </c>
      <c r="O225" s="192" t="str">
        <f>IFERROR(VLOOKUP(L225,コード表!$B:$G,4,FALSE),"")</f>
        <v>ｼﾓﾂｶﾞｸﾞﾝﾐﾌﾞﾏﾁ</v>
      </c>
      <c r="P225" s="192" t="str">
        <f>IFERROR(VLOOKUP(L225,コード表!$B:$G,5,FALSE),"")</f>
        <v>壬生甲</v>
      </c>
      <c r="Q225" s="182" t="str">
        <f>IFERROR(VLOOKUP(L225,コード表!$B:$G,6,FALSE),"")</f>
        <v>ﾐﾌﾞｺｳ</v>
      </c>
      <c r="R225" s="135" t="str">
        <f>IF(貼り付け用!R225="","",貼り付け用!R225)</f>
        <v>下馬木前2770</v>
      </c>
      <c r="S225" s="135" t="str">
        <f>IF(貼り付け用!S225="","",貼り付け用!S225)</f>
        <v/>
      </c>
      <c r="T225" s="135">
        <f>IF(貼り付け用!T225="","",貼り付け用!T225)</f>
        <v>15</v>
      </c>
      <c r="U225" s="192" t="str">
        <f>IFERROR(VLOOKUP(T225,コード表!$I:$K,2,FALSE),"")</f>
        <v>教育委員会事務局</v>
      </c>
      <c r="V225" s="192" t="str">
        <f>IFERROR(VLOOKUP(T225,コード表!$I:$K,3,FALSE),"")</f>
        <v>学校教育課</v>
      </c>
      <c r="W225" s="135">
        <f>IF(貼り付け用!W225="","",貼り付け用!W225)</f>
        <v>100</v>
      </c>
      <c r="X225" s="182" t="str">
        <f>IFERROR(VLOOKUP(AU225,目的別資産分類変換表!$B$3:$C$16,2,FALSE),"")</f>
        <v>教育</v>
      </c>
      <c r="Y225" s="136" t="str">
        <f>IF(貼り付け用!Y225="","",貼り付け用!Y225)</f>
        <v xml:space="preserve">行政財産 </v>
      </c>
      <c r="Z225" s="136" t="str">
        <f>IF(貼り付け用!Z225="","",貼り付け用!Z225)</f>
        <v>事業用資産/建物</v>
      </c>
      <c r="AA225" s="136" t="str">
        <f>IF(貼り付け用!AA225="","",貼り付け用!AA225)</f>
        <v>自己資産（リース資産外)</v>
      </c>
      <c r="AB225" s="136" t="str">
        <f>IF(貼り付け用!AB225="","",貼り付け用!AB225)</f>
        <v>売却不可</v>
      </c>
      <c r="AC225" s="135" t="str">
        <f>IF(貼り付け用!AC225="","",貼り付け用!AC225)</f>
        <v/>
      </c>
      <c r="AD225" s="137" t="str">
        <f>IF(貼り付け用!AD225="","",貼り付け用!AD225)</f>
        <v/>
      </c>
      <c r="AE225" s="209">
        <f>IF(貼り付け用!AE225="","",貼り付け用!AE225)</f>
        <v>19801231</v>
      </c>
      <c r="AF225" s="209">
        <f>IF(貼り付け用!AF225="","",貼り付け用!AF225)</f>
        <v>19801231</v>
      </c>
      <c r="AG225" s="138" t="str">
        <f>IF(貼り付け用!AG225="","",貼り付け用!AG225)</f>
        <v>不明</v>
      </c>
      <c r="AH225" s="205" t="str">
        <f>IF(貼り付け用!AH225="","",貼り付け用!AH225)</f>
        <v/>
      </c>
      <c r="AI225" s="139">
        <f>IF(貼り付け用!AI225="","",貼り付け用!AI225)</f>
        <v>204</v>
      </c>
      <c r="AJ225" s="136" t="str">
        <f>IF(貼り付け用!AJ225="","",貼り付け用!AJ225)</f>
        <v>㎡</v>
      </c>
      <c r="AK225" s="140">
        <f>IF(貼り付け用!AK225="","",貼り付け用!AK225)</f>
        <v>1</v>
      </c>
      <c r="AL225" s="136" t="str">
        <f>IF(貼り付け用!AL225="","",貼り付け用!AL225)</f>
        <v>給食室</v>
      </c>
      <c r="AM225" s="136" t="str">
        <f>IF(貼り付け用!AM225="","",貼り付け用!AM225)</f>
        <v>鉄筋コンクリート</v>
      </c>
      <c r="AN225" s="136" t="str">
        <f>IF(貼り付け用!AN225="","",貼り付け用!AN225)</f>
        <v>校舎</v>
      </c>
      <c r="AO225" s="136" t="str">
        <f>IF(貼り付け用!AO225="","",貼り付け用!AO225)</f>
        <v>鉄筋コンクリート造</v>
      </c>
      <c r="AP225" s="221">
        <f>IFERROR(INDEX(別紙７建物に係る構造・用途別単価!$C$5:$G$9,MATCH(貼り付け用!AN225,別紙７建物に係る構造・用途別単価!$B$5:$B$9,0),MATCH(貼り付け用!AO225,別紙７建物に係る構造・用途別単価!$C$4:$G$4,0)),"")</f>
        <v>135000</v>
      </c>
      <c r="AQ225" s="221">
        <f t="shared" si="6"/>
        <v>27540000</v>
      </c>
      <c r="AR225" s="183">
        <f t="shared" si="7"/>
        <v>27540000</v>
      </c>
      <c r="AS225" s="136" t="str">
        <f>IF(貼り付け用!AS225="","",貼り付け用!AS225)</f>
        <v>一般会計等</v>
      </c>
      <c r="AT225" s="136" t="str">
        <f>IF(貼り付け用!AT225="","",貼り付け用!AT225)</f>
        <v>一般会計</v>
      </c>
      <c r="AU225" s="136" t="str">
        <f>IF(貼り付け用!AU225="","",貼り付け用!AU225)</f>
        <v>教育費</v>
      </c>
      <c r="AV225" s="136" t="str">
        <f>IF(貼り付け用!AV225="","",貼り付け用!AV225)</f>
        <v>中学校費</v>
      </c>
      <c r="AW225" s="136" t="str">
        <f>IF(貼り付け用!AW225="","",貼り付け用!AW225)</f>
        <v>学校管理費</v>
      </c>
      <c r="AX225" s="216"/>
      <c r="AY225" s="216"/>
      <c r="AZ225" s="216"/>
      <c r="BA225" s="136" t="str">
        <f>IF(貼り付け用!BA225="","",貼り付け用!BA225)</f>
        <v/>
      </c>
      <c r="BB225" s="136" t="str">
        <f>IF(貼り付け用!BB225="","",貼り付け用!BB225)</f>
        <v/>
      </c>
      <c r="BC225" s="136" t="str">
        <f>IF(貼り付け用!BC225="","",貼り付け用!BC225)</f>
        <v>実施済</v>
      </c>
      <c r="BD225" s="136" t="str">
        <f>IF(貼り付け用!BD225="","",貼り付け用!BD225)</f>
        <v>実施済</v>
      </c>
      <c r="BE225" s="183">
        <f>SUMIFS(耐用年数表!$C:$C,耐用年数表!$A:$A,集計用!AL225,耐用年数表!$B:$B,集計用!AM225)</f>
        <v>41</v>
      </c>
    </row>
    <row r="226" spans="4:57" ht="24" customHeight="1">
      <c r="D226" s="194"/>
      <c r="E226" s="135"/>
      <c r="F226" s="136" t="str">
        <f>IF(貼り付け用!F226="","",貼り付け用!F226)</f>
        <v>壬生町立壬生中学校</v>
      </c>
      <c r="G226" s="136" t="str">
        <f>IF(貼り付け用!G226="","",貼り付け用!G226)</f>
        <v>建物台帳</v>
      </c>
      <c r="H226" s="215" t="str">
        <f>IF(貼り付け用!H226="","",貼り付け用!H226)</f>
        <v>21002-4</v>
      </c>
      <c r="I226" s="215" t="str">
        <f>IF(貼り付け用!I226="","",貼り付け用!I226)</f>
        <v/>
      </c>
      <c r="J226" s="215" t="str">
        <f>IF(貼り付け用!J226="","",貼り付け用!J226)</f>
        <v>体育館</v>
      </c>
      <c r="K226" s="135" t="str">
        <f>IF(貼り付け用!K226="","",貼り付け用!K226)</f>
        <v>ﾀｲｲｸｶﾝ</v>
      </c>
      <c r="L226" s="144">
        <f>IF(貼り付け用!L226="","",貼り付け用!L226)</f>
        <v>26</v>
      </c>
      <c r="M226" s="192">
        <f>IFERROR(VLOOKUP(L226,コード表!$B:$G,2,FALSE),"")</f>
        <v>3210214</v>
      </c>
      <c r="N226" s="192" t="str">
        <f>IFERROR(VLOOKUP(L226,コード表!$B:$G,3,FALSE),"")</f>
        <v>下都賀郡壬生町</v>
      </c>
      <c r="O226" s="192" t="str">
        <f>IFERROR(VLOOKUP(L226,コード表!$B:$G,4,FALSE),"")</f>
        <v>ｼﾓﾂｶﾞｸﾞﾝﾐﾌﾞﾏﾁ</v>
      </c>
      <c r="P226" s="192" t="str">
        <f>IFERROR(VLOOKUP(L226,コード表!$B:$G,5,FALSE),"")</f>
        <v>壬生甲</v>
      </c>
      <c r="Q226" s="182" t="str">
        <f>IFERROR(VLOOKUP(L226,コード表!$B:$G,6,FALSE),"")</f>
        <v>ﾐﾌﾞｺｳ</v>
      </c>
      <c r="R226" s="135" t="str">
        <f>IF(貼り付け用!R226="","",貼り付け用!R226)</f>
        <v>下馬木前2770</v>
      </c>
      <c r="S226" s="135" t="str">
        <f>IF(貼り付け用!S226="","",貼り付け用!S226)</f>
        <v/>
      </c>
      <c r="T226" s="135">
        <f>IF(貼り付け用!T226="","",貼り付け用!T226)</f>
        <v>15</v>
      </c>
      <c r="U226" s="192" t="str">
        <f>IFERROR(VLOOKUP(T226,コード表!$I:$K,2,FALSE),"")</f>
        <v>教育委員会事務局</v>
      </c>
      <c r="V226" s="192" t="str">
        <f>IFERROR(VLOOKUP(T226,コード表!$I:$K,3,FALSE),"")</f>
        <v>学校教育課</v>
      </c>
      <c r="W226" s="135">
        <f>IF(貼り付け用!W226="","",貼り付け用!W226)</f>
        <v>100</v>
      </c>
      <c r="X226" s="182" t="str">
        <f>IFERROR(VLOOKUP(AU226,目的別資産分類変換表!$B$3:$C$16,2,FALSE),"")</f>
        <v>教育</v>
      </c>
      <c r="Y226" s="136" t="str">
        <f>IF(貼り付け用!Y226="","",貼り付け用!Y226)</f>
        <v xml:space="preserve">行政財産 </v>
      </c>
      <c r="Z226" s="136" t="str">
        <f>IF(貼り付け用!Z226="","",貼り付け用!Z226)</f>
        <v>事業用資産/建物</v>
      </c>
      <c r="AA226" s="136" t="str">
        <f>IF(貼り付け用!AA226="","",貼り付け用!AA226)</f>
        <v>自己資産（リース資産外)</v>
      </c>
      <c r="AB226" s="136" t="str">
        <f>IF(貼り付け用!AB226="","",貼り付け用!AB226)</f>
        <v>売却不可</v>
      </c>
      <c r="AC226" s="135" t="str">
        <f>IF(貼り付け用!AC226="","",貼り付け用!AC226)</f>
        <v/>
      </c>
      <c r="AD226" s="137" t="str">
        <f>IF(貼り付け用!AD226="","",貼り付け用!AD226)</f>
        <v/>
      </c>
      <c r="AE226" s="209">
        <f>IF(貼り付け用!AE226="","",貼り付け用!AE226)</f>
        <v>19811231</v>
      </c>
      <c r="AF226" s="209">
        <f>IF(貼り付け用!AF226="","",貼り付け用!AF226)</f>
        <v>19811231</v>
      </c>
      <c r="AG226" s="138" t="str">
        <f>IF(貼り付け用!AG226="","",貼り付け用!AG226)</f>
        <v>不明</v>
      </c>
      <c r="AH226" s="205" t="str">
        <f>IF(貼り付け用!AH226="","",貼り付け用!AH226)</f>
        <v/>
      </c>
      <c r="AI226" s="139">
        <f>IF(貼り付け用!AI226="","",貼り付け用!AI226)</f>
        <v>1906.12</v>
      </c>
      <c r="AJ226" s="136" t="str">
        <f>IF(貼り付け用!AJ226="","",貼り付け用!AJ226)</f>
        <v>㎡</v>
      </c>
      <c r="AK226" s="140">
        <f>IF(貼り付け用!AK226="","",貼り付け用!AK226)</f>
        <v>2</v>
      </c>
      <c r="AL226" s="136" t="str">
        <f>IF(貼り付け用!AL226="","",貼り付け用!AL226)</f>
        <v>体育館</v>
      </c>
      <c r="AM226" s="136" t="str">
        <f>IF(貼り付け用!AM226="","",貼り付け用!AM226)</f>
        <v>鉄骨造</v>
      </c>
      <c r="AN226" s="136" t="str">
        <f>IF(貼り付け用!AN226="","",貼り付け用!AN226)</f>
        <v>校舎</v>
      </c>
      <c r="AO226" s="136" t="str">
        <f>IF(貼り付け用!AO226="","",貼り付け用!AO226)</f>
        <v>鉄骨造</v>
      </c>
      <c r="AP226" s="221">
        <f>IFERROR(INDEX(別紙７建物に係る構造・用途別単価!$C$5:$G$9,MATCH(貼り付け用!AN226,別紙７建物に係る構造・用途別単価!$B$5:$B$9,0),MATCH(貼り付け用!AO226,別紙７建物に係る構造・用途別単価!$C$4:$G$4,0)),"")</f>
        <v>80000</v>
      </c>
      <c r="AQ226" s="221">
        <f t="shared" si="6"/>
        <v>152489600</v>
      </c>
      <c r="AR226" s="183">
        <f t="shared" si="7"/>
        <v>152489600</v>
      </c>
      <c r="AS226" s="136" t="str">
        <f>IF(貼り付け用!AS226="","",貼り付け用!AS226)</f>
        <v>一般会計等</v>
      </c>
      <c r="AT226" s="136" t="str">
        <f>IF(貼り付け用!AT226="","",貼り付け用!AT226)</f>
        <v>一般会計</v>
      </c>
      <c r="AU226" s="136" t="str">
        <f>IF(貼り付け用!AU226="","",貼り付け用!AU226)</f>
        <v>教育費</v>
      </c>
      <c r="AV226" s="136" t="str">
        <f>IF(貼り付け用!AV226="","",貼り付け用!AV226)</f>
        <v>中学校費</v>
      </c>
      <c r="AW226" s="136" t="str">
        <f>IF(貼り付け用!AW226="","",貼り付け用!AW226)</f>
        <v>学校管理費</v>
      </c>
      <c r="AX226" s="216"/>
      <c r="AY226" s="216"/>
      <c r="AZ226" s="216"/>
      <c r="BA226" s="136" t="str">
        <f>IF(貼り付け用!BA226="","",貼り付け用!BA226)</f>
        <v/>
      </c>
      <c r="BB226" s="136" t="str">
        <f>IF(貼り付け用!BB226="","",貼り付け用!BB226)</f>
        <v/>
      </c>
      <c r="BC226" s="136" t="str">
        <f>IF(貼り付け用!BC226="","",貼り付け用!BC226)</f>
        <v>実施済</v>
      </c>
      <c r="BD226" s="136" t="str">
        <f>IF(貼り付け用!BD226="","",貼り付け用!BD226)</f>
        <v>実施済</v>
      </c>
      <c r="BE226" s="183">
        <f>SUMIFS(耐用年数表!$C:$C,耐用年数表!$A:$A,集計用!AL226,耐用年数表!$B:$B,集計用!AM226)</f>
        <v>34</v>
      </c>
    </row>
    <row r="227" spans="4:57" ht="24" customHeight="1">
      <c r="D227" s="194"/>
      <c r="E227" s="135"/>
      <c r="F227" s="136" t="str">
        <f>IF(貼り付け用!F227="","",貼り付け用!F227)</f>
        <v>壬生町立壬生中学校</v>
      </c>
      <c r="G227" s="136" t="str">
        <f>IF(貼り付け用!G227="","",貼り付け用!G227)</f>
        <v>建物台帳</v>
      </c>
      <c r="H227" s="215" t="str">
        <f>IF(貼り付け用!H227="","",貼り付け用!H227)</f>
        <v>21002-5</v>
      </c>
      <c r="I227" s="215" t="str">
        <f>IF(貼り付け用!I227="","",貼り付け用!I227)</f>
        <v/>
      </c>
      <c r="J227" s="215" t="str">
        <f>IF(貼り付け用!J227="","",貼り付け用!J227)</f>
        <v>第2体育館</v>
      </c>
      <c r="K227" s="135" t="str">
        <f>IF(貼り付け用!K227="","",貼り付け用!K227)</f>
        <v>ﾀﾞｲﾆﾀｲｲｸｶﾝ</v>
      </c>
      <c r="L227" s="144">
        <f>IF(貼り付け用!L227="","",貼り付け用!L227)</f>
        <v>26</v>
      </c>
      <c r="M227" s="192">
        <f>IFERROR(VLOOKUP(L227,コード表!$B:$G,2,FALSE),"")</f>
        <v>3210214</v>
      </c>
      <c r="N227" s="192" t="str">
        <f>IFERROR(VLOOKUP(L227,コード表!$B:$G,3,FALSE),"")</f>
        <v>下都賀郡壬生町</v>
      </c>
      <c r="O227" s="192" t="str">
        <f>IFERROR(VLOOKUP(L227,コード表!$B:$G,4,FALSE),"")</f>
        <v>ｼﾓﾂｶﾞｸﾞﾝﾐﾌﾞﾏﾁ</v>
      </c>
      <c r="P227" s="192" t="str">
        <f>IFERROR(VLOOKUP(L227,コード表!$B:$G,5,FALSE),"")</f>
        <v>壬生甲</v>
      </c>
      <c r="Q227" s="182" t="str">
        <f>IFERROR(VLOOKUP(L227,コード表!$B:$G,6,FALSE),"")</f>
        <v>ﾐﾌﾞｺｳ</v>
      </c>
      <c r="R227" s="135" t="str">
        <f>IF(貼り付け用!R227="","",貼り付け用!R227)</f>
        <v>下馬木前2770</v>
      </c>
      <c r="S227" s="135" t="str">
        <f>IF(貼り付け用!S227="","",貼り付け用!S227)</f>
        <v/>
      </c>
      <c r="T227" s="135">
        <f>IF(貼り付け用!T227="","",貼り付け用!T227)</f>
        <v>15</v>
      </c>
      <c r="U227" s="192" t="str">
        <f>IFERROR(VLOOKUP(T227,コード表!$I:$K,2,FALSE),"")</f>
        <v>教育委員会事務局</v>
      </c>
      <c r="V227" s="192" t="str">
        <f>IFERROR(VLOOKUP(T227,コード表!$I:$K,3,FALSE),"")</f>
        <v>学校教育課</v>
      </c>
      <c r="W227" s="135">
        <f>IF(貼り付け用!W227="","",貼り付け用!W227)</f>
        <v>100</v>
      </c>
      <c r="X227" s="182" t="str">
        <f>IFERROR(VLOOKUP(AU227,目的別資産分類変換表!$B$3:$C$16,2,FALSE),"")</f>
        <v>教育</v>
      </c>
      <c r="Y227" s="136" t="str">
        <f>IF(貼り付け用!Y227="","",貼り付け用!Y227)</f>
        <v xml:space="preserve">行政財産 </v>
      </c>
      <c r="Z227" s="136" t="str">
        <f>IF(貼り付け用!Z227="","",貼り付け用!Z227)</f>
        <v>事業用資産/建物</v>
      </c>
      <c r="AA227" s="136" t="str">
        <f>IF(貼り付け用!AA227="","",貼り付け用!AA227)</f>
        <v>自己資産（リース資産外)</v>
      </c>
      <c r="AB227" s="136" t="str">
        <f>IF(貼り付け用!AB227="","",貼り付け用!AB227)</f>
        <v>売却不可</v>
      </c>
      <c r="AC227" s="135" t="str">
        <f>IF(貼り付け用!AC227="","",貼り付け用!AC227)</f>
        <v/>
      </c>
      <c r="AD227" s="137" t="str">
        <f>IF(貼り付け用!AD227="","",貼り付け用!AD227)</f>
        <v/>
      </c>
      <c r="AE227" s="209">
        <f>IF(貼り付け用!AE227="","",貼り付け用!AE227)</f>
        <v>19920228</v>
      </c>
      <c r="AF227" s="209">
        <f>IF(貼り付け用!AF227="","",貼り付け用!AF227)</f>
        <v>19920228</v>
      </c>
      <c r="AG227" s="138" t="str">
        <f>IF(貼り付け用!AG227="","",貼り付け用!AG227)</f>
        <v>判明</v>
      </c>
      <c r="AH227" s="205">
        <f>IF(貼り付け用!AH227="","",貼り付け用!AH227)</f>
        <v>250120000</v>
      </c>
      <c r="AI227" s="139">
        <f>IF(貼り付け用!AI227="","",貼り付け用!AI227)</f>
        <v>848</v>
      </c>
      <c r="AJ227" s="136" t="str">
        <f>IF(貼り付け用!AJ227="","",貼り付け用!AJ227)</f>
        <v>㎡</v>
      </c>
      <c r="AK227" s="140">
        <f>IF(貼り付け用!AK227="","",貼り付け用!AK227)</f>
        <v>1</v>
      </c>
      <c r="AL227" s="136" t="str">
        <f>IF(貼り付け用!AL227="","",貼り付け用!AL227)</f>
        <v>体育館</v>
      </c>
      <c r="AM227" s="136" t="str">
        <f>IF(貼り付け用!AM227="","",貼り付け用!AM227)</f>
        <v>鉄骨造</v>
      </c>
      <c r="AN227" s="136" t="str">
        <f>IF(貼り付け用!AN227="","",貼り付け用!AN227)</f>
        <v>校舎</v>
      </c>
      <c r="AO227" s="136" t="str">
        <f>IF(貼り付け用!AO227="","",貼り付け用!AO227)</f>
        <v>鉄骨造</v>
      </c>
      <c r="AP227" s="221">
        <f>IFERROR(INDEX(別紙７建物に係る構造・用途別単価!$C$5:$G$9,MATCH(貼り付け用!AN227,別紙７建物に係る構造・用途別単価!$B$5:$B$9,0),MATCH(貼り付け用!AO227,別紙７建物に係る構造・用途別単価!$C$4:$G$4,0)),"")</f>
        <v>80000</v>
      </c>
      <c r="AQ227" s="221">
        <f t="shared" si="6"/>
        <v>67840000</v>
      </c>
      <c r="AR227" s="183">
        <f t="shared" si="7"/>
        <v>250120000</v>
      </c>
      <c r="AS227" s="136" t="str">
        <f>IF(貼り付け用!AS227="","",貼り付け用!AS227)</f>
        <v>一般会計等</v>
      </c>
      <c r="AT227" s="136" t="str">
        <f>IF(貼り付け用!AT227="","",貼り付け用!AT227)</f>
        <v>一般会計</v>
      </c>
      <c r="AU227" s="136" t="str">
        <f>IF(貼り付け用!AU227="","",貼り付け用!AU227)</f>
        <v>教育費</v>
      </c>
      <c r="AV227" s="136" t="str">
        <f>IF(貼り付け用!AV227="","",貼り付け用!AV227)</f>
        <v>中学校費</v>
      </c>
      <c r="AW227" s="136" t="str">
        <f>IF(貼り付け用!AW227="","",貼り付け用!AW227)</f>
        <v>学校管理費</v>
      </c>
      <c r="AX227" s="216"/>
      <c r="AY227" s="216"/>
      <c r="AZ227" s="216"/>
      <c r="BA227" s="136" t="str">
        <f>IF(貼り付け用!BA227="","",貼り付け用!BA227)</f>
        <v/>
      </c>
      <c r="BB227" s="136" t="str">
        <f>IF(貼り付け用!BB227="","",貼り付け用!BB227)</f>
        <v/>
      </c>
      <c r="BC227" s="136" t="str">
        <f>IF(貼り付け用!BC227="","",貼り付け用!BC227)</f>
        <v>実施済</v>
      </c>
      <c r="BD227" s="136" t="str">
        <f>IF(貼り付け用!BD227="","",貼り付け用!BD227)</f>
        <v>実施済</v>
      </c>
      <c r="BE227" s="183">
        <f>SUMIFS(耐用年数表!$C:$C,耐用年数表!$A:$A,集計用!AL227,耐用年数表!$B:$B,集計用!AM227)</f>
        <v>34</v>
      </c>
    </row>
    <row r="228" spans="4:57" ht="24" customHeight="1">
      <c r="D228" s="194"/>
      <c r="E228" s="135"/>
      <c r="F228" s="136" t="str">
        <f>IF(貼り付け用!F228="","",貼り付け用!F228)</f>
        <v>壬生町立壬生中学校</v>
      </c>
      <c r="G228" s="136" t="str">
        <f>IF(貼り付け用!G228="","",貼り付け用!G228)</f>
        <v>建物台帳</v>
      </c>
      <c r="H228" s="215" t="str">
        <f>IF(貼り付け用!H228="","",貼り付け用!H228)</f>
        <v>21002-6</v>
      </c>
      <c r="I228" s="215" t="str">
        <f>IF(貼り付け用!I228="","",貼り付け用!I228)</f>
        <v/>
      </c>
      <c r="J228" s="215" t="str">
        <f>IF(貼り付け用!J228="","",貼り付け用!J228)</f>
        <v>柔剣道場</v>
      </c>
      <c r="K228" s="135" t="str">
        <f>IF(貼り付け用!K228="","",貼り付け用!K228)</f>
        <v>ｼﾞｭｳｹﾝﾄﾞｳｼﾞｮｳ</v>
      </c>
      <c r="L228" s="144">
        <f>IF(貼り付け用!L228="","",貼り付け用!L228)</f>
        <v>26</v>
      </c>
      <c r="M228" s="192">
        <f>IFERROR(VLOOKUP(L228,コード表!$B:$G,2,FALSE),"")</f>
        <v>3210214</v>
      </c>
      <c r="N228" s="192" t="str">
        <f>IFERROR(VLOOKUP(L228,コード表!$B:$G,3,FALSE),"")</f>
        <v>下都賀郡壬生町</v>
      </c>
      <c r="O228" s="192" t="str">
        <f>IFERROR(VLOOKUP(L228,コード表!$B:$G,4,FALSE),"")</f>
        <v>ｼﾓﾂｶﾞｸﾞﾝﾐﾌﾞﾏﾁ</v>
      </c>
      <c r="P228" s="192" t="str">
        <f>IFERROR(VLOOKUP(L228,コード表!$B:$G,5,FALSE),"")</f>
        <v>壬生甲</v>
      </c>
      <c r="Q228" s="182" t="str">
        <f>IFERROR(VLOOKUP(L228,コード表!$B:$G,6,FALSE),"")</f>
        <v>ﾐﾌﾞｺｳ</v>
      </c>
      <c r="R228" s="135" t="str">
        <f>IF(貼り付け用!R228="","",貼り付け用!R228)</f>
        <v>下馬木前2770</v>
      </c>
      <c r="S228" s="135" t="str">
        <f>IF(貼り付け用!S228="","",貼り付け用!S228)</f>
        <v/>
      </c>
      <c r="T228" s="135">
        <f>IF(貼り付け用!T228="","",貼り付け用!T228)</f>
        <v>15</v>
      </c>
      <c r="U228" s="192" t="str">
        <f>IFERROR(VLOOKUP(T228,コード表!$I:$K,2,FALSE),"")</f>
        <v>教育委員会事務局</v>
      </c>
      <c r="V228" s="192" t="str">
        <f>IFERROR(VLOOKUP(T228,コード表!$I:$K,3,FALSE),"")</f>
        <v>学校教育課</v>
      </c>
      <c r="W228" s="135">
        <f>IF(貼り付け用!W228="","",貼り付け用!W228)</f>
        <v>100</v>
      </c>
      <c r="X228" s="182" t="str">
        <f>IFERROR(VLOOKUP(AU228,目的別資産分類変換表!$B$3:$C$16,2,FALSE),"")</f>
        <v>教育</v>
      </c>
      <c r="Y228" s="136" t="str">
        <f>IF(貼り付け用!Y228="","",貼り付け用!Y228)</f>
        <v xml:space="preserve">行政財産 </v>
      </c>
      <c r="Z228" s="136" t="str">
        <f>IF(貼り付け用!Z228="","",貼り付け用!Z228)</f>
        <v>事業用資産/建物</v>
      </c>
      <c r="AA228" s="136" t="str">
        <f>IF(貼り付け用!AA228="","",貼り付け用!AA228)</f>
        <v>自己資産（リース資産外)</v>
      </c>
      <c r="AB228" s="136" t="str">
        <f>IF(貼り付け用!AB228="","",貼り付け用!AB228)</f>
        <v>売却不可</v>
      </c>
      <c r="AC228" s="135" t="str">
        <f>IF(貼り付け用!AC228="","",貼り付け用!AC228)</f>
        <v/>
      </c>
      <c r="AD228" s="137" t="str">
        <f>IF(貼り付け用!AD228="","",貼り付け用!AD228)</f>
        <v/>
      </c>
      <c r="AE228" s="209">
        <f>IF(貼り付け用!AE228="","",貼り付け用!AE228)</f>
        <v>19850228</v>
      </c>
      <c r="AF228" s="209">
        <f>IF(貼り付け用!AF228="","",貼り付け用!AF228)</f>
        <v>19850228</v>
      </c>
      <c r="AG228" s="138" t="str">
        <f>IF(貼り付け用!AG228="","",貼り付け用!AG228)</f>
        <v>不明</v>
      </c>
      <c r="AH228" s="205" t="str">
        <f>IF(貼り付け用!AH228="","",貼り付け用!AH228)</f>
        <v/>
      </c>
      <c r="AI228" s="139">
        <f>IF(貼り付け用!AI228="","",貼り付け用!AI228)</f>
        <v>694.39</v>
      </c>
      <c r="AJ228" s="136" t="str">
        <f>IF(貼り付け用!AJ228="","",貼り付け用!AJ228)</f>
        <v>㎡</v>
      </c>
      <c r="AK228" s="140">
        <f>IF(貼り付け用!AK228="","",貼り付け用!AK228)</f>
        <v>1</v>
      </c>
      <c r="AL228" s="136" t="str">
        <f>IF(貼り付け用!AL228="","",貼り付け用!AL228)</f>
        <v>体育館</v>
      </c>
      <c r="AM228" s="136" t="str">
        <f>IF(貼り付け用!AM228="","",貼り付け用!AM228)</f>
        <v>鉄骨造</v>
      </c>
      <c r="AN228" s="136" t="str">
        <f>IF(貼り付け用!AN228="","",貼り付け用!AN228)</f>
        <v>校舎</v>
      </c>
      <c r="AO228" s="136" t="str">
        <f>IF(貼り付け用!AO228="","",貼り付け用!AO228)</f>
        <v>鉄骨造</v>
      </c>
      <c r="AP228" s="221">
        <f>IFERROR(INDEX(別紙７建物に係る構造・用途別単価!$C$5:$G$9,MATCH(貼り付け用!AN228,別紙７建物に係る構造・用途別単価!$B$5:$B$9,0),MATCH(貼り付け用!AO228,別紙７建物に係る構造・用途別単価!$C$4:$G$4,0)),"")</f>
        <v>80000</v>
      </c>
      <c r="AQ228" s="221">
        <f t="shared" si="6"/>
        <v>55551200</v>
      </c>
      <c r="AR228" s="183">
        <f t="shared" si="7"/>
        <v>55551200</v>
      </c>
      <c r="AS228" s="136" t="str">
        <f>IF(貼り付け用!AS228="","",貼り付け用!AS228)</f>
        <v>一般会計等</v>
      </c>
      <c r="AT228" s="136" t="str">
        <f>IF(貼り付け用!AT228="","",貼り付け用!AT228)</f>
        <v>一般会計</v>
      </c>
      <c r="AU228" s="136" t="str">
        <f>IF(貼り付け用!AU228="","",貼り付け用!AU228)</f>
        <v>教育費</v>
      </c>
      <c r="AV228" s="136" t="str">
        <f>IF(貼り付け用!AV228="","",貼り付け用!AV228)</f>
        <v>中学校費</v>
      </c>
      <c r="AW228" s="136" t="str">
        <f>IF(貼り付け用!AW228="","",貼り付け用!AW228)</f>
        <v>学校管理費</v>
      </c>
      <c r="AX228" s="216"/>
      <c r="AY228" s="216"/>
      <c r="AZ228" s="216"/>
      <c r="BA228" s="136" t="str">
        <f>IF(貼り付け用!BA228="","",貼り付け用!BA228)</f>
        <v/>
      </c>
      <c r="BB228" s="136" t="str">
        <f>IF(貼り付け用!BB228="","",貼り付け用!BB228)</f>
        <v/>
      </c>
      <c r="BC228" s="136" t="str">
        <f>IF(貼り付け用!BC228="","",貼り付け用!BC228)</f>
        <v>実施済</v>
      </c>
      <c r="BD228" s="136" t="str">
        <f>IF(貼り付け用!BD228="","",貼り付け用!BD228)</f>
        <v>実施済</v>
      </c>
      <c r="BE228" s="183">
        <f>SUMIFS(耐用年数表!$C:$C,耐用年数表!$A:$A,集計用!AL228,耐用年数表!$B:$B,集計用!AM228)</f>
        <v>34</v>
      </c>
    </row>
    <row r="229" spans="4:57" ht="24" customHeight="1">
      <c r="D229" s="194"/>
      <c r="E229" s="135"/>
      <c r="F229" s="136" t="str">
        <f>IF(貼り付け用!F229="","",貼り付け用!F229)</f>
        <v>壬生町立壬生中学校</v>
      </c>
      <c r="G229" s="136" t="str">
        <f>IF(貼り付け用!G229="","",貼り付け用!G229)</f>
        <v>建物台帳</v>
      </c>
      <c r="H229" s="215" t="str">
        <f>IF(貼り付け用!H229="","",貼り付け用!H229)</f>
        <v>21002-7</v>
      </c>
      <c r="I229" s="215" t="str">
        <f>IF(貼り付け用!I229="","",貼り付け用!I229)</f>
        <v/>
      </c>
      <c r="J229" s="215" t="str">
        <f>IF(貼り付け用!J229="","",貼り付け用!J229)</f>
        <v>昇降口棟</v>
      </c>
      <c r="K229" s="135" t="str">
        <f>IF(貼り付け用!K229="","",貼り付け用!K229)</f>
        <v>ｼｮｳｺｳｸﾞﾁﾄｳ</v>
      </c>
      <c r="L229" s="144">
        <f>IF(貼り付け用!L229="","",貼り付け用!L229)</f>
        <v>26</v>
      </c>
      <c r="M229" s="192">
        <f>IFERROR(VLOOKUP(L229,コード表!$B:$G,2,FALSE),"")</f>
        <v>3210214</v>
      </c>
      <c r="N229" s="192" t="str">
        <f>IFERROR(VLOOKUP(L229,コード表!$B:$G,3,FALSE),"")</f>
        <v>下都賀郡壬生町</v>
      </c>
      <c r="O229" s="192" t="str">
        <f>IFERROR(VLOOKUP(L229,コード表!$B:$G,4,FALSE),"")</f>
        <v>ｼﾓﾂｶﾞｸﾞﾝﾐﾌﾞﾏﾁ</v>
      </c>
      <c r="P229" s="192" t="str">
        <f>IFERROR(VLOOKUP(L229,コード表!$B:$G,5,FALSE),"")</f>
        <v>壬生甲</v>
      </c>
      <c r="Q229" s="182" t="str">
        <f>IFERROR(VLOOKUP(L229,コード表!$B:$G,6,FALSE),"")</f>
        <v>ﾐﾌﾞｺｳ</v>
      </c>
      <c r="R229" s="135" t="str">
        <f>IF(貼り付け用!R229="","",貼り付け用!R229)</f>
        <v>下馬木前2770</v>
      </c>
      <c r="S229" s="135" t="str">
        <f>IF(貼り付け用!S229="","",貼り付け用!S229)</f>
        <v/>
      </c>
      <c r="T229" s="135">
        <f>IF(貼り付け用!T229="","",貼り付け用!T229)</f>
        <v>15</v>
      </c>
      <c r="U229" s="192" t="str">
        <f>IFERROR(VLOOKUP(T229,コード表!$I:$K,2,FALSE),"")</f>
        <v>教育委員会事務局</v>
      </c>
      <c r="V229" s="192" t="str">
        <f>IFERROR(VLOOKUP(T229,コード表!$I:$K,3,FALSE),"")</f>
        <v>学校教育課</v>
      </c>
      <c r="W229" s="135">
        <f>IF(貼り付け用!W229="","",貼り付け用!W229)</f>
        <v>100</v>
      </c>
      <c r="X229" s="182" t="str">
        <f>IFERROR(VLOOKUP(AU229,目的別資産分類変換表!$B$3:$C$16,2,FALSE),"")</f>
        <v>教育</v>
      </c>
      <c r="Y229" s="136" t="str">
        <f>IF(貼り付け用!Y229="","",貼り付け用!Y229)</f>
        <v xml:space="preserve">行政財産 </v>
      </c>
      <c r="Z229" s="136" t="str">
        <f>IF(貼り付け用!Z229="","",貼り付け用!Z229)</f>
        <v>事業用資産/建物</v>
      </c>
      <c r="AA229" s="136" t="str">
        <f>IF(貼り付け用!AA229="","",貼り付け用!AA229)</f>
        <v>自己資産（リース資産外)</v>
      </c>
      <c r="AB229" s="136" t="str">
        <f>IF(貼り付け用!AB229="","",貼り付け用!AB229)</f>
        <v>売却不可</v>
      </c>
      <c r="AC229" s="135" t="str">
        <f>IF(貼り付け用!AC229="","",貼り付け用!AC229)</f>
        <v/>
      </c>
      <c r="AD229" s="137" t="str">
        <f>IF(貼り付け用!AD229="","",貼り付け用!AD229)</f>
        <v/>
      </c>
      <c r="AE229" s="209">
        <f>IF(貼り付け用!AE229="","",貼り付け用!AE229)</f>
        <v>19801231</v>
      </c>
      <c r="AF229" s="209">
        <f>IF(貼り付け用!AF229="","",貼り付け用!AF229)</f>
        <v>19801231</v>
      </c>
      <c r="AG229" s="138" t="str">
        <f>IF(貼り付け用!AG229="","",貼り付け用!AG229)</f>
        <v>不明</v>
      </c>
      <c r="AH229" s="205" t="str">
        <f>IF(貼り付け用!AH229="","",貼り付け用!AH229)</f>
        <v/>
      </c>
      <c r="AI229" s="139">
        <f>IF(貼り付け用!AI229="","",貼り付け用!AI229)</f>
        <v>406.07</v>
      </c>
      <c r="AJ229" s="136" t="str">
        <f>IF(貼り付け用!AJ229="","",貼り付け用!AJ229)</f>
        <v>㎡</v>
      </c>
      <c r="AK229" s="140">
        <f>IF(貼り付け用!AK229="","",貼り付け用!AK229)</f>
        <v>2</v>
      </c>
      <c r="AL229" s="136" t="str">
        <f>IF(貼り付け用!AL229="","",貼り付け用!AL229)</f>
        <v>校舎・園舎</v>
      </c>
      <c r="AM229" s="136" t="str">
        <f>IF(貼り付け用!AM229="","",貼り付け用!AM229)</f>
        <v>鉄筋コンクリート</v>
      </c>
      <c r="AN229" s="136" t="str">
        <f>IF(貼り付け用!AN229="","",貼り付け用!AN229)</f>
        <v>校舎</v>
      </c>
      <c r="AO229" s="136" t="str">
        <f>IF(貼り付け用!AO229="","",貼り付け用!AO229)</f>
        <v>鉄筋コンクリート造</v>
      </c>
      <c r="AP229" s="221">
        <f>IFERROR(INDEX(別紙７建物に係る構造・用途別単価!$C$5:$G$9,MATCH(貼り付け用!AN229,別紙７建物に係る構造・用途別単価!$B$5:$B$9,0),MATCH(貼り付け用!AO229,別紙７建物に係る構造・用途別単価!$C$4:$G$4,0)),"")</f>
        <v>135000</v>
      </c>
      <c r="AQ229" s="221">
        <f t="shared" si="6"/>
        <v>54819450</v>
      </c>
      <c r="AR229" s="183">
        <f t="shared" si="7"/>
        <v>54819450</v>
      </c>
      <c r="AS229" s="136" t="str">
        <f>IF(貼り付け用!AS229="","",貼り付け用!AS229)</f>
        <v>一般会計等</v>
      </c>
      <c r="AT229" s="136" t="str">
        <f>IF(貼り付け用!AT229="","",貼り付け用!AT229)</f>
        <v>一般会計</v>
      </c>
      <c r="AU229" s="136" t="str">
        <f>IF(貼り付け用!AU229="","",貼り付け用!AU229)</f>
        <v>教育費</v>
      </c>
      <c r="AV229" s="136" t="str">
        <f>IF(貼り付け用!AV229="","",貼り付け用!AV229)</f>
        <v>中学校費</v>
      </c>
      <c r="AW229" s="136" t="str">
        <f>IF(貼り付け用!AW229="","",貼り付け用!AW229)</f>
        <v>学校管理費</v>
      </c>
      <c r="AX229" s="216"/>
      <c r="AY229" s="216"/>
      <c r="AZ229" s="216"/>
      <c r="BA229" s="136" t="str">
        <f>IF(貼り付け用!BA229="","",貼り付け用!BA229)</f>
        <v/>
      </c>
      <c r="BB229" s="136" t="str">
        <f>IF(貼り付け用!BB229="","",貼り付け用!BB229)</f>
        <v/>
      </c>
      <c r="BC229" s="136" t="str">
        <f>IF(貼り付け用!BC229="","",貼り付け用!BC229)</f>
        <v>実施済</v>
      </c>
      <c r="BD229" s="136" t="str">
        <f>IF(貼り付け用!BD229="","",貼り付け用!BD229)</f>
        <v>実施済</v>
      </c>
      <c r="BE229" s="183">
        <f>SUMIFS(耐用年数表!$C:$C,耐用年数表!$A:$A,集計用!AL229,耐用年数表!$B:$B,集計用!AM229)</f>
        <v>47</v>
      </c>
    </row>
    <row r="230" spans="4:57" ht="24" customHeight="1">
      <c r="D230" s="194"/>
      <c r="E230" s="135"/>
      <c r="F230" s="136" t="str">
        <f>IF(貼り付け用!F230="","",貼り付け用!F230)</f>
        <v>壬生町立壬生中学校</v>
      </c>
      <c r="G230" s="136" t="str">
        <f>IF(貼り付け用!G230="","",貼り付け用!G230)</f>
        <v>建物台帳</v>
      </c>
      <c r="H230" s="215" t="str">
        <f>IF(貼り付け用!H230="","",貼り付け用!H230)</f>
        <v>21002-8</v>
      </c>
      <c r="I230" s="215" t="str">
        <f>IF(貼り付け用!I230="","",貼り付け用!I230)</f>
        <v/>
      </c>
      <c r="J230" s="215" t="str">
        <f>IF(貼り付け用!J230="","",貼り付け用!J230)</f>
        <v>渡り廊下NO．1棟</v>
      </c>
      <c r="K230" s="135" t="str">
        <f>IF(貼り付け用!K230="","",貼り付け用!K230)</f>
        <v>ﾜﾀﾘﾛｳｶﾅﾝﾊﾞｰ1ﾄｳ</v>
      </c>
      <c r="L230" s="144">
        <f>IF(貼り付け用!L230="","",貼り付け用!L230)</f>
        <v>26</v>
      </c>
      <c r="M230" s="192">
        <f>IFERROR(VLOOKUP(L230,コード表!$B:$G,2,FALSE),"")</f>
        <v>3210214</v>
      </c>
      <c r="N230" s="192" t="str">
        <f>IFERROR(VLOOKUP(L230,コード表!$B:$G,3,FALSE),"")</f>
        <v>下都賀郡壬生町</v>
      </c>
      <c r="O230" s="192" t="str">
        <f>IFERROR(VLOOKUP(L230,コード表!$B:$G,4,FALSE),"")</f>
        <v>ｼﾓﾂｶﾞｸﾞﾝﾐﾌﾞﾏﾁ</v>
      </c>
      <c r="P230" s="192" t="str">
        <f>IFERROR(VLOOKUP(L230,コード表!$B:$G,5,FALSE),"")</f>
        <v>壬生甲</v>
      </c>
      <c r="Q230" s="182" t="str">
        <f>IFERROR(VLOOKUP(L230,コード表!$B:$G,6,FALSE),"")</f>
        <v>ﾐﾌﾞｺｳ</v>
      </c>
      <c r="R230" s="135" t="str">
        <f>IF(貼り付け用!R230="","",貼り付け用!R230)</f>
        <v>下馬木前2770</v>
      </c>
      <c r="S230" s="135" t="str">
        <f>IF(貼り付け用!S230="","",貼り付け用!S230)</f>
        <v/>
      </c>
      <c r="T230" s="135">
        <f>IF(貼り付け用!T230="","",貼り付け用!T230)</f>
        <v>15</v>
      </c>
      <c r="U230" s="192" t="str">
        <f>IFERROR(VLOOKUP(T230,コード表!$I:$K,2,FALSE),"")</f>
        <v>教育委員会事務局</v>
      </c>
      <c r="V230" s="192" t="str">
        <f>IFERROR(VLOOKUP(T230,コード表!$I:$K,3,FALSE),"")</f>
        <v>学校教育課</v>
      </c>
      <c r="W230" s="135">
        <f>IF(貼り付け用!W230="","",貼り付け用!W230)</f>
        <v>100</v>
      </c>
      <c r="X230" s="182" t="str">
        <f>IFERROR(VLOOKUP(AU230,目的別資産分類変換表!$B$3:$C$16,2,FALSE),"")</f>
        <v>教育</v>
      </c>
      <c r="Y230" s="136" t="str">
        <f>IF(貼り付け用!Y230="","",貼り付け用!Y230)</f>
        <v xml:space="preserve">行政財産 </v>
      </c>
      <c r="Z230" s="136" t="str">
        <f>IF(貼り付け用!Z230="","",貼り付け用!Z230)</f>
        <v>事業用資産/建物</v>
      </c>
      <c r="AA230" s="136" t="str">
        <f>IF(貼り付け用!AA230="","",貼り付け用!AA230)</f>
        <v>自己資産（リース資産外)</v>
      </c>
      <c r="AB230" s="136" t="str">
        <f>IF(貼り付け用!AB230="","",貼り付け用!AB230)</f>
        <v>売却不可</v>
      </c>
      <c r="AC230" s="135" t="str">
        <f>IF(貼り付け用!AC230="","",貼り付け用!AC230)</f>
        <v/>
      </c>
      <c r="AD230" s="137" t="str">
        <f>IF(貼り付け用!AD230="","",貼り付け用!AD230)</f>
        <v/>
      </c>
      <c r="AE230" s="209">
        <f>IF(貼り付け用!AE230="","",貼り付け用!AE230)</f>
        <v>19801231</v>
      </c>
      <c r="AF230" s="209">
        <f>IF(貼り付け用!AF230="","",貼り付け用!AF230)</f>
        <v>19801231</v>
      </c>
      <c r="AG230" s="138" t="str">
        <f>IF(貼り付け用!AG230="","",貼り付け用!AG230)</f>
        <v>不明</v>
      </c>
      <c r="AH230" s="205" t="str">
        <f>IF(貼り付け用!AH230="","",貼り付け用!AH230)</f>
        <v/>
      </c>
      <c r="AI230" s="139">
        <f>IF(貼り付け用!AI230="","",貼り付け用!AI230)</f>
        <v>192</v>
      </c>
      <c r="AJ230" s="136" t="str">
        <f>IF(貼り付け用!AJ230="","",貼り付け用!AJ230)</f>
        <v>㎡</v>
      </c>
      <c r="AK230" s="140">
        <f>IF(貼り付け用!AK230="","",貼り付け用!AK230)</f>
        <v>2</v>
      </c>
      <c r="AL230" s="136" t="str">
        <f>IF(貼り付け用!AL230="","",貼り付け用!AL230)</f>
        <v>校舎・園舎</v>
      </c>
      <c r="AM230" s="136" t="str">
        <f>IF(貼り付け用!AM230="","",貼り付け用!AM230)</f>
        <v>鉄筋コンクリート</v>
      </c>
      <c r="AN230" s="136" t="str">
        <f>IF(貼り付け用!AN230="","",貼り付け用!AN230)</f>
        <v>校舎</v>
      </c>
      <c r="AO230" s="136" t="str">
        <f>IF(貼り付け用!AO230="","",貼り付け用!AO230)</f>
        <v>鉄筋コンクリート造</v>
      </c>
      <c r="AP230" s="221">
        <f>IFERROR(INDEX(別紙７建物に係る構造・用途別単価!$C$5:$G$9,MATCH(貼り付け用!AN230,別紙７建物に係る構造・用途別単価!$B$5:$B$9,0),MATCH(貼り付け用!AO230,別紙７建物に係る構造・用途別単価!$C$4:$G$4,0)),"")</f>
        <v>135000</v>
      </c>
      <c r="AQ230" s="221">
        <f t="shared" si="6"/>
        <v>25920000</v>
      </c>
      <c r="AR230" s="183">
        <f t="shared" si="7"/>
        <v>25920000</v>
      </c>
      <c r="AS230" s="136" t="str">
        <f>IF(貼り付け用!AS230="","",貼り付け用!AS230)</f>
        <v>一般会計等</v>
      </c>
      <c r="AT230" s="136" t="str">
        <f>IF(貼り付け用!AT230="","",貼り付け用!AT230)</f>
        <v>一般会計</v>
      </c>
      <c r="AU230" s="136" t="str">
        <f>IF(貼り付け用!AU230="","",貼り付け用!AU230)</f>
        <v>教育費</v>
      </c>
      <c r="AV230" s="136" t="str">
        <f>IF(貼り付け用!AV230="","",貼り付け用!AV230)</f>
        <v>中学校費</v>
      </c>
      <c r="AW230" s="136" t="str">
        <f>IF(貼り付け用!AW230="","",貼り付け用!AW230)</f>
        <v>学校管理費</v>
      </c>
      <c r="AX230" s="216"/>
      <c r="AY230" s="216"/>
      <c r="AZ230" s="216"/>
      <c r="BA230" s="136" t="str">
        <f>IF(貼り付け用!BA230="","",貼り付け用!BA230)</f>
        <v/>
      </c>
      <c r="BB230" s="136" t="str">
        <f>IF(貼り付け用!BB230="","",貼り付け用!BB230)</f>
        <v/>
      </c>
      <c r="BC230" s="136" t="str">
        <f>IF(貼り付け用!BC230="","",貼り付け用!BC230)</f>
        <v>実施済</v>
      </c>
      <c r="BD230" s="136" t="str">
        <f>IF(貼り付け用!BD230="","",貼り付け用!BD230)</f>
        <v>実施済</v>
      </c>
      <c r="BE230" s="183">
        <f>SUMIFS(耐用年数表!$C:$C,耐用年数表!$A:$A,集計用!AL230,耐用年数表!$B:$B,集計用!AM230)</f>
        <v>47</v>
      </c>
    </row>
    <row r="231" spans="4:57" ht="24" customHeight="1">
      <c r="D231" s="194"/>
      <c r="E231" s="135"/>
      <c r="F231" s="136" t="str">
        <f>IF(貼り付け用!F231="","",貼り付け用!F231)</f>
        <v>壬生町立壬生中学校</v>
      </c>
      <c r="G231" s="136" t="str">
        <f>IF(貼り付け用!G231="","",貼り付け用!G231)</f>
        <v>建物台帳</v>
      </c>
      <c r="H231" s="215" t="str">
        <f>IF(貼り付け用!H231="","",貼り付け用!H231)</f>
        <v>21002-9</v>
      </c>
      <c r="I231" s="215" t="str">
        <f>IF(貼り付け用!I231="","",貼り付け用!I231)</f>
        <v/>
      </c>
      <c r="J231" s="215" t="str">
        <f>IF(貼り付け用!J231="","",貼り付け用!J231)</f>
        <v>渡り廊下NO．2棟</v>
      </c>
      <c r="K231" s="135" t="str">
        <f>IF(貼り付け用!K231="","",貼り付け用!K231)</f>
        <v>ﾜﾀﾘﾛｳｶﾅﾝﾊﾞｰ2ﾄｳ</v>
      </c>
      <c r="L231" s="144">
        <f>IF(貼り付け用!L231="","",貼り付け用!L231)</f>
        <v>26</v>
      </c>
      <c r="M231" s="192">
        <f>IFERROR(VLOOKUP(L231,コード表!$B:$G,2,FALSE),"")</f>
        <v>3210214</v>
      </c>
      <c r="N231" s="192" t="str">
        <f>IFERROR(VLOOKUP(L231,コード表!$B:$G,3,FALSE),"")</f>
        <v>下都賀郡壬生町</v>
      </c>
      <c r="O231" s="192" t="str">
        <f>IFERROR(VLOOKUP(L231,コード表!$B:$G,4,FALSE),"")</f>
        <v>ｼﾓﾂｶﾞｸﾞﾝﾐﾌﾞﾏﾁ</v>
      </c>
      <c r="P231" s="192" t="str">
        <f>IFERROR(VLOOKUP(L231,コード表!$B:$G,5,FALSE),"")</f>
        <v>壬生甲</v>
      </c>
      <c r="Q231" s="182" t="str">
        <f>IFERROR(VLOOKUP(L231,コード表!$B:$G,6,FALSE),"")</f>
        <v>ﾐﾌﾞｺｳ</v>
      </c>
      <c r="R231" s="135" t="str">
        <f>IF(貼り付け用!R231="","",貼り付け用!R231)</f>
        <v>下馬木前2770</v>
      </c>
      <c r="S231" s="135" t="str">
        <f>IF(貼り付け用!S231="","",貼り付け用!S231)</f>
        <v/>
      </c>
      <c r="T231" s="135">
        <f>IF(貼り付け用!T231="","",貼り付け用!T231)</f>
        <v>15</v>
      </c>
      <c r="U231" s="192" t="str">
        <f>IFERROR(VLOOKUP(T231,コード表!$I:$K,2,FALSE),"")</f>
        <v>教育委員会事務局</v>
      </c>
      <c r="V231" s="192" t="str">
        <f>IFERROR(VLOOKUP(T231,コード表!$I:$K,3,FALSE),"")</f>
        <v>学校教育課</v>
      </c>
      <c r="W231" s="135">
        <f>IF(貼り付け用!W231="","",貼り付け用!W231)</f>
        <v>100</v>
      </c>
      <c r="X231" s="182" t="str">
        <f>IFERROR(VLOOKUP(AU231,目的別資産分類変換表!$B$3:$C$16,2,FALSE),"")</f>
        <v>教育</v>
      </c>
      <c r="Y231" s="136" t="str">
        <f>IF(貼り付け用!Y231="","",貼り付け用!Y231)</f>
        <v xml:space="preserve">行政財産 </v>
      </c>
      <c r="Z231" s="136" t="str">
        <f>IF(貼り付け用!Z231="","",貼り付け用!Z231)</f>
        <v>事業用資産/建物</v>
      </c>
      <c r="AA231" s="136" t="str">
        <f>IF(貼り付け用!AA231="","",貼り付け用!AA231)</f>
        <v>自己資産（リース資産外)</v>
      </c>
      <c r="AB231" s="136" t="str">
        <f>IF(貼り付け用!AB231="","",貼り付け用!AB231)</f>
        <v>売却不可</v>
      </c>
      <c r="AC231" s="135" t="str">
        <f>IF(貼り付け用!AC231="","",貼り付け用!AC231)</f>
        <v/>
      </c>
      <c r="AD231" s="137" t="str">
        <f>IF(貼り付け用!AD231="","",貼り付け用!AD231)</f>
        <v/>
      </c>
      <c r="AE231" s="209">
        <f>IF(貼り付け用!AE231="","",貼り付け用!AE231)</f>
        <v>19801231</v>
      </c>
      <c r="AF231" s="209">
        <f>IF(貼り付け用!AF231="","",貼り付け用!AF231)</f>
        <v>19801231</v>
      </c>
      <c r="AG231" s="138" t="str">
        <f>IF(貼り付け用!AG231="","",貼り付け用!AG231)</f>
        <v>不明</v>
      </c>
      <c r="AH231" s="205" t="str">
        <f>IF(貼り付け用!AH231="","",貼り付け用!AH231)</f>
        <v/>
      </c>
      <c r="AI231" s="139">
        <f>IF(貼り付け用!AI231="","",貼り付け用!AI231)</f>
        <v>102.9</v>
      </c>
      <c r="AJ231" s="136" t="str">
        <f>IF(貼り付け用!AJ231="","",貼り付け用!AJ231)</f>
        <v>㎡</v>
      </c>
      <c r="AK231" s="140">
        <f>IF(貼り付け用!AK231="","",貼り付け用!AK231)</f>
        <v>1</v>
      </c>
      <c r="AL231" s="136" t="str">
        <f>IF(貼り付け用!AL231="","",貼り付け用!AL231)</f>
        <v>校舎・園舎</v>
      </c>
      <c r="AM231" s="136" t="str">
        <f>IF(貼り付け用!AM231="","",貼り付け用!AM231)</f>
        <v>鉄筋コンクリート</v>
      </c>
      <c r="AN231" s="136" t="str">
        <f>IF(貼り付け用!AN231="","",貼り付け用!AN231)</f>
        <v>校舎</v>
      </c>
      <c r="AO231" s="136" t="str">
        <f>IF(貼り付け用!AO231="","",貼り付け用!AO231)</f>
        <v>鉄筋コンクリート造</v>
      </c>
      <c r="AP231" s="221">
        <f>IFERROR(INDEX(別紙７建物に係る構造・用途別単価!$C$5:$G$9,MATCH(貼り付け用!AN231,別紙７建物に係る構造・用途別単価!$B$5:$B$9,0),MATCH(貼り付け用!AO231,別紙７建物に係る構造・用途別単価!$C$4:$G$4,0)),"")</f>
        <v>135000</v>
      </c>
      <c r="AQ231" s="221">
        <f t="shared" si="6"/>
        <v>13891500</v>
      </c>
      <c r="AR231" s="183">
        <f t="shared" si="7"/>
        <v>13891500</v>
      </c>
      <c r="AS231" s="136" t="str">
        <f>IF(貼り付け用!AS231="","",貼り付け用!AS231)</f>
        <v>一般会計等</v>
      </c>
      <c r="AT231" s="136" t="str">
        <f>IF(貼り付け用!AT231="","",貼り付け用!AT231)</f>
        <v>一般会計</v>
      </c>
      <c r="AU231" s="136" t="str">
        <f>IF(貼り付け用!AU231="","",貼り付け用!AU231)</f>
        <v>教育費</v>
      </c>
      <c r="AV231" s="136" t="str">
        <f>IF(貼り付け用!AV231="","",貼り付け用!AV231)</f>
        <v>中学校費</v>
      </c>
      <c r="AW231" s="136" t="str">
        <f>IF(貼り付け用!AW231="","",貼り付け用!AW231)</f>
        <v>学校管理費</v>
      </c>
      <c r="AX231" s="216"/>
      <c r="AY231" s="216"/>
      <c r="AZ231" s="216"/>
      <c r="BA231" s="136" t="str">
        <f>IF(貼り付け用!BA231="","",貼り付け用!BA231)</f>
        <v/>
      </c>
      <c r="BB231" s="136" t="str">
        <f>IF(貼り付け用!BB231="","",貼り付け用!BB231)</f>
        <v/>
      </c>
      <c r="BC231" s="136" t="str">
        <f>IF(貼り付け用!BC231="","",貼り付け用!BC231)</f>
        <v>実施済</v>
      </c>
      <c r="BD231" s="136" t="str">
        <f>IF(貼り付け用!BD231="","",貼り付け用!BD231)</f>
        <v>実施済</v>
      </c>
      <c r="BE231" s="183">
        <f>SUMIFS(耐用年数表!$C:$C,耐用年数表!$A:$A,集計用!AL231,耐用年数表!$B:$B,集計用!AM231)</f>
        <v>47</v>
      </c>
    </row>
    <row r="232" spans="4:57" ht="24" customHeight="1">
      <c r="D232" s="194"/>
      <c r="E232" s="135"/>
      <c r="F232" s="136" t="str">
        <f>IF(貼り付け用!F232="","",貼り付け用!F232)</f>
        <v>壬生町立壬生中学校</v>
      </c>
      <c r="G232" s="136" t="str">
        <f>IF(貼り付け用!G232="","",貼り付け用!G232)</f>
        <v>建物台帳</v>
      </c>
      <c r="H232" s="215" t="str">
        <f>IF(貼り付け用!H232="","",貼り付け用!H232)</f>
        <v>21002-10</v>
      </c>
      <c r="I232" s="215" t="str">
        <f>IF(貼り付け用!I232="","",貼り付け用!I232)</f>
        <v/>
      </c>
      <c r="J232" s="215" t="str">
        <f>IF(貼り付け用!J232="","",貼り付け用!J232)</f>
        <v>生徒ホール棟</v>
      </c>
      <c r="K232" s="135" t="str">
        <f>IF(貼り付け用!K232="","",貼り付け用!K232)</f>
        <v>ｾｲﾄﾎｰﾙﾄｳ</v>
      </c>
      <c r="L232" s="144">
        <f>IF(貼り付け用!L232="","",貼り付け用!L232)</f>
        <v>26</v>
      </c>
      <c r="M232" s="192">
        <f>IFERROR(VLOOKUP(L232,コード表!$B:$G,2,FALSE),"")</f>
        <v>3210214</v>
      </c>
      <c r="N232" s="192" t="str">
        <f>IFERROR(VLOOKUP(L232,コード表!$B:$G,3,FALSE),"")</f>
        <v>下都賀郡壬生町</v>
      </c>
      <c r="O232" s="192" t="str">
        <f>IFERROR(VLOOKUP(L232,コード表!$B:$G,4,FALSE),"")</f>
        <v>ｼﾓﾂｶﾞｸﾞﾝﾐﾌﾞﾏﾁ</v>
      </c>
      <c r="P232" s="192" t="str">
        <f>IFERROR(VLOOKUP(L232,コード表!$B:$G,5,FALSE),"")</f>
        <v>壬生甲</v>
      </c>
      <c r="Q232" s="182" t="str">
        <f>IFERROR(VLOOKUP(L232,コード表!$B:$G,6,FALSE),"")</f>
        <v>ﾐﾌﾞｺｳ</v>
      </c>
      <c r="R232" s="135" t="str">
        <f>IF(貼り付け用!R232="","",貼り付け用!R232)</f>
        <v>下馬木前2770</v>
      </c>
      <c r="S232" s="135" t="str">
        <f>IF(貼り付け用!S232="","",貼り付け用!S232)</f>
        <v/>
      </c>
      <c r="T232" s="135">
        <f>IF(貼り付け用!T232="","",貼り付け用!T232)</f>
        <v>15</v>
      </c>
      <c r="U232" s="192" t="str">
        <f>IFERROR(VLOOKUP(T232,コード表!$I:$K,2,FALSE),"")</f>
        <v>教育委員会事務局</v>
      </c>
      <c r="V232" s="192" t="str">
        <f>IFERROR(VLOOKUP(T232,コード表!$I:$K,3,FALSE),"")</f>
        <v>学校教育課</v>
      </c>
      <c r="W232" s="135">
        <f>IF(貼り付け用!W232="","",貼り付け用!W232)</f>
        <v>100</v>
      </c>
      <c r="X232" s="182" t="str">
        <f>IFERROR(VLOOKUP(AU232,目的別資産分類変換表!$B$3:$C$16,2,FALSE),"")</f>
        <v>教育</v>
      </c>
      <c r="Y232" s="136" t="str">
        <f>IF(貼り付け用!Y232="","",貼り付け用!Y232)</f>
        <v xml:space="preserve">行政財産 </v>
      </c>
      <c r="Z232" s="136" t="str">
        <f>IF(貼り付け用!Z232="","",貼り付け用!Z232)</f>
        <v>事業用資産/建物</v>
      </c>
      <c r="AA232" s="136" t="str">
        <f>IF(貼り付け用!AA232="","",貼り付け用!AA232)</f>
        <v>自己資産（リース資産外)</v>
      </c>
      <c r="AB232" s="136" t="str">
        <f>IF(貼り付け用!AB232="","",貼り付け用!AB232)</f>
        <v>売却不可</v>
      </c>
      <c r="AC232" s="135" t="str">
        <f>IF(貼り付け用!AC232="","",貼り付け用!AC232)</f>
        <v/>
      </c>
      <c r="AD232" s="137" t="str">
        <f>IF(貼り付け用!AD232="","",貼り付け用!AD232)</f>
        <v/>
      </c>
      <c r="AE232" s="209">
        <f>IF(貼り付け用!AE232="","",貼り付け用!AE232)</f>
        <v>19801231</v>
      </c>
      <c r="AF232" s="209">
        <f>IF(貼り付け用!AF232="","",貼り付け用!AF232)</f>
        <v>19801231</v>
      </c>
      <c r="AG232" s="138" t="str">
        <f>IF(貼り付け用!AG232="","",貼り付け用!AG232)</f>
        <v>不明</v>
      </c>
      <c r="AH232" s="205" t="str">
        <f>IF(貼り付け用!AH232="","",貼り付け用!AH232)</f>
        <v/>
      </c>
      <c r="AI232" s="139">
        <f>IF(貼り付け用!AI232="","",貼り付け用!AI232)</f>
        <v>406.28</v>
      </c>
      <c r="AJ232" s="136" t="str">
        <f>IF(貼り付け用!AJ232="","",貼り付け用!AJ232)</f>
        <v>㎡</v>
      </c>
      <c r="AK232" s="140">
        <f>IF(貼り付け用!AK232="","",貼り付け用!AK232)</f>
        <v>2</v>
      </c>
      <c r="AL232" s="136" t="str">
        <f>IF(貼り付け用!AL232="","",貼り付け用!AL232)</f>
        <v>校舎・園舎</v>
      </c>
      <c r="AM232" s="136" t="str">
        <f>IF(貼り付け用!AM232="","",貼り付け用!AM232)</f>
        <v>鉄筋コンクリート</v>
      </c>
      <c r="AN232" s="136" t="str">
        <f>IF(貼り付け用!AN232="","",貼り付け用!AN232)</f>
        <v>校舎</v>
      </c>
      <c r="AO232" s="136" t="str">
        <f>IF(貼り付け用!AO232="","",貼り付け用!AO232)</f>
        <v>鉄筋コンクリート造</v>
      </c>
      <c r="AP232" s="221">
        <f>IFERROR(INDEX(別紙７建物に係る構造・用途別単価!$C$5:$G$9,MATCH(貼り付け用!AN232,別紙７建物に係る構造・用途別単価!$B$5:$B$9,0),MATCH(貼り付け用!AO232,別紙７建物に係る構造・用途別単価!$C$4:$G$4,0)),"")</f>
        <v>135000</v>
      </c>
      <c r="AQ232" s="221">
        <f t="shared" si="6"/>
        <v>54847800</v>
      </c>
      <c r="AR232" s="183">
        <f t="shared" si="7"/>
        <v>54847800</v>
      </c>
      <c r="AS232" s="136" t="str">
        <f>IF(貼り付け用!AS232="","",貼り付け用!AS232)</f>
        <v>一般会計等</v>
      </c>
      <c r="AT232" s="136" t="str">
        <f>IF(貼り付け用!AT232="","",貼り付け用!AT232)</f>
        <v>一般会計</v>
      </c>
      <c r="AU232" s="136" t="str">
        <f>IF(貼り付け用!AU232="","",貼り付け用!AU232)</f>
        <v>教育費</v>
      </c>
      <c r="AV232" s="136" t="str">
        <f>IF(貼り付け用!AV232="","",貼り付け用!AV232)</f>
        <v>中学校費</v>
      </c>
      <c r="AW232" s="136" t="str">
        <f>IF(貼り付け用!AW232="","",貼り付け用!AW232)</f>
        <v>学校管理費</v>
      </c>
      <c r="AX232" s="216"/>
      <c r="AY232" s="216"/>
      <c r="AZ232" s="216"/>
      <c r="BA232" s="136" t="str">
        <f>IF(貼り付け用!BA232="","",貼り付け用!BA232)</f>
        <v/>
      </c>
      <c r="BB232" s="136" t="str">
        <f>IF(貼り付け用!BB232="","",貼り付け用!BB232)</f>
        <v/>
      </c>
      <c r="BC232" s="136" t="str">
        <f>IF(貼り付け用!BC232="","",貼り付け用!BC232)</f>
        <v>実施済</v>
      </c>
      <c r="BD232" s="136" t="str">
        <f>IF(貼り付け用!BD232="","",貼り付け用!BD232)</f>
        <v>実施済</v>
      </c>
      <c r="BE232" s="183">
        <f>SUMIFS(耐用年数表!$C:$C,耐用年数表!$A:$A,集計用!AL232,耐用年数表!$B:$B,集計用!AM232)</f>
        <v>47</v>
      </c>
    </row>
    <row r="233" spans="4:57" ht="24" customHeight="1">
      <c r="D233" s="194"/>
      <c r="E233" s="135"/>
      <c r="F233" s="136" t="str">
        <f>IF(貼り付け用!F233="","",貼り付け用!F233)</f>
        <v>壬生町立壬生中学校</v>
      </c>
      <c r="G233" s="136" t="str">
        <f>IF(貼り付け用!G233="","",貼り付け用!G233)</f>
        <v>建物台帳</v>
      </c>
      <c r="H233" s="215" t="str">
        <f>IF(貼り付け用!H233="","",貼り付け用!H233)</f>
        <v>21002-11</v>
      </c>
      <c r="I233" s="215" t="str">
        <f>IF(貼り付け用!I233="","",貼り付け用!I233)</f>
        <v/>
      </c>
      <c r="J233" s="215" t="str">
        <f>IF(貼り付け用!J233="","",貼り付け用!J233)</f>
        <v>プール附属室</v>
      </c>
      <c r="K233" s="135" t="str">
        <f>IF(貼り付け用!K233="","",貼り付け用!K233)</f>
        <v>ﾌﾟｰﾙﾌｿﾞｸｼﾂ</v>
      </c>
      <c r="L233" s="144">
        <f>IF(貼り付け用!L233="","",貼り付け用!L233)</f>
        <v>26</v>
      </c>
      <c r="M233" s="192">
        <f>IFERROR(VLOOKUP(L233,コード表!$B:$G,2,FALSE),"")</f>
        <v>3210214</v>
      </c>
      <c r="N233" s="192" t="str">
        <f>IFERROR(VLOOKUP(L233,コード表!$B:$G,3,FALSE),"")</f>
        <v>下都賀郡壬生町</v>
      </c>
      <c r="O233" s="192" t="str">
        <f>IFERROR(VLOOKUP(L233,コード表!$B:$G,4,FALSE),"")</f>
        <v>ｼﾓﾂｶﾞｸﾞﾝﾐﾌﾞﾏﾁ</v>
      </c>
      <c r="P233" s="192" t="str">
        <f>IFERROR(VLOOKUP(L233,コード表!$B:$G,5,FALSE),"")</f>
        <v>壬生甲</v>
      </c>
      <c r="Q233" s="182" t="str">
        <f>IFERROR(VLOOKUP(L233,コード表!$B:$G,6,FALSE),"")</f>
        <v>ﾐﾌﾞｺｳ</v>
      </c>
      <c r="R233" s="135" t="str">
        <f>IF(貼り付け用!R233="","",貼り付け用!R233)</f>
        <v>下馬木前2770</v>
      </c>
      <c r="S233" s="135" t="str">
        <f>IF(貼り付け用!S233="","",貼り付け用!S233)</f>
        <v/>
      </c>
      <c r="T233" s="135">
        <f>IF(貼り付け用!T233="","",貼り付け用!T233)</f>
        <v>15</v>
      </c>
      <c r="U233" s="192" t="str">
        <f>IFERROR(VLOOKUP(T233,コード表!$I:$K,2,FALSE),"")</f>
        <v>教育委員会事務局</v>
      </c>
      <c r="V233" s="192" t="str">
        <f>IFERROR(VLOOKUP(T233,コード表!$I:$K,3,FALSE),"")</f>
        <v>学校教育課</v>
      </c>
      <c r="W233" s="135">
        <f>IF(貼り付け用!W233="","",貼り付け用!W233)</f>
        <v>100</v>
      </c>
      <c r="X233" s="182" t="str">
        <f>IFERROR(VLOOKUP(AU233,目的別資産分類変換表!$B$3:$C$16,2,FALSE),"")</f>
        <v>教育</v>
      </c>
      <c r="Y233" s="136" t="str">
        <f>IF(貼り付け用!Y233="","",貼り付け用!Y233)</f>
        <v xml:space="preserve">行政財産 </v>
      </c>
      <c r="Z233" s="136" t="str">
        <f>IF(貼り付け用!Z233="","",貼り付け用!Z233)</f>
        <v>事業用資産/建物</v>
      </c>
      <c r="AA233" s="136" t="str">
        <f>IF(貼り付け用!AA233="","",貼り付け用!AA233)</f>
        <v>自己資産（リース資産外)</v>
      </c>
      <c r="AB233" s="136" t="str">
        <f>IF(貼り付け用!AB233="","",貼り付け用!AB233)</f>
        <v>売却不可</v>
      </c>
      <c r="AC233" s="135" t="str">
        <f>IF(貼り付け用!AC233="","",貼り付け用!AC233)</f>
        <v/>
      </c>
      <c r="AD233" s="137" t="str">
        <f>IF(貼り付け用!AD233="","",貼り付け用!AD233)</f>
        <v/>
      </c>
      <c r="AE233" s="209">
        <f>IF(貼り付け用!AE233="","",貼り付け用!AE233)</f>
        <v>19801231</v>
      </c>
      <c r="AF233" s="209">
        <f>IF(貼り付け用!AF233="","",貼り付け用!AF233)</f>
        <v>19801231</v>
      </c>
      <c r="AG233" s="138" t="str">
        <f>IF(貼り付け用!AG233="","",貼り付け用!AG233)</f>
        <v>不明</v>
      </c>
      <c r="AH233" s="205" t="str">
        <f>IF(貼り付け用!AH233="","",貼り付け用!AH233)</f>
        <v/>
      </c>
      <c r="AI233" s="139">
        <f>IF(貼り付け用!AI233="","",貼り付け用!AI233)</f>
        <v>71.38</v>
      </c>
      <c r="AJ233" s="136" t="str">
        <f>IF(貼り付け用!AJ233="","",貼り付け用!AJ233)</f>
        <v>㎡</v>
      </c>
      <c r="AK233" s="140">
        <f>IF(貼り付け用!AK233="","",貼り付け用!AK233)</f>
        <v>1</v>
      </c>
      <c r="AL233" s="136" t="str">
        <f>IF(貼り付け用!AL233="","",貼り付け用!AL233)</f>
        <v>ポンプ室</v>
      </c>
      <c r="AM233" s="136" t="str">
        <f>IF(貼り付け用!AM233="","",貼り付け用!AM233)</f>
        <v>コンクリートブロック</v>
      </c>
      <c r="AN233" s="136" t="str">
        <f>IF(貼り付け用!AN233="","",貼り付け用!AN233)</f>
        <v>校舎</v>
      </c>
      <c r="AO233" s="136" t="str">
        <f>IF(貼り付け用!AO233="","",貼り付け用!AO233)</f>
        <v>コンクリートブロック造</v>
      </c>
      <c r="AP233" s="221">
        <f>IFERROR(INDEX(別紙７建物に係る構造・用途別単価!$C$5:$G$9,MATCH(貼り付け用!AN233,別紙７建物に係る構造・用途別単価!$B$5:$B$9,0),MATCH(貼り付け用!AO233,別紙７建物に係る構造・用途別単価!$C$4:$G$4,0)),"")</f>
        <v>100000</v>
      </c>
      <c r="AQ233" s="221">
        <f t="shared" si="6"/>
        <v>7138000</v>
      </c>
      <c r="AR233" s="183">
        <f t="shared" si="7"/>
        <v>7138000</v>
      </c>
      <c r="AS233" s="136" t="str">
        <f>IF(貼り付け用!AS233="","",貼り付け用!AS233)</f>
        <v>一般会計等</v>
      </c>
      <c r="AT233" s="136" t="str">
        <f>IF(貼り付け用!AT233="","",貼り付け用!AT233)</f>
        <v>一般会計</v>
      </c>
      <c r="AU233" s="136" t="str">
        <f>IF(貼り付け用!AU233="","",貼り付け用!AU233)</f>
        <v>教育費</v>
      </c>
      <c r="AV233" s="136" t="str">
        <f>IF(貼り付け用!AV233="","",貼り付け用!AV233)</f>
        <v>中学校費</v>
      </c>
      <c r="AW233" s="136" t="str">
        <f>IF(貼り付け用!AW233="","",貼り付け用!AW233)</f>
        <v>学校管理費</v>
      </c>
      <c r="AX233" s="216"/>
      <c r="AY233" s="216"/>
      <c r="AZ233" s="216"/>
      <c r="BA233" s="136" t="str">
        <f>IF(貼り付け用!BA233="","",貼り付け用!BA233)</f>
        <v/>
      </c>
      <c r="BB233" s="136" t="str">
        <f>IF(貼り付け用!BB233="","",貼り付け用!BB233)</f>
        <v/>
      </c>
      <c r="BC233" s="136" t="str">
        <f>IF(貼り付け用!BC233="","",貼り付け用!BC233)</f>
        <v>実施済</v>
      </c>
      <c r="BD233" s="136" t="str">
        <f>IF(貼り付け用!BD233="","",貼り付け用!BD233)</f>
        <v>実施済</v>
      </c>
      <c r="BE233" s="183">
        <f>SUMIFS(耐用年数表!$C:$C,耐用年数表!$A:$A,集計用!AL233,耐用年数表!$B:$B,集計用!AM233)</f>
        <v>34</v>
      </c>
    </row>
    <row r="234" spans="4:57" ht="24" customHeight="1">
      <c r="D234" s="194"/>
      <c r="E234" s="135"/>
      <c r="F234" s="136" t="str">
        <f>IF(貼り付け用!F234="","",貼り付け用!F234)</f>
        <v>壬生町立壬生中学校</v>
      </c>
      <c r="G234" s="136" t="str">
        <f>IF(貼り付け用!G234="","",貼り付け用!G234)</f>
        <v>建物台帳</v>
      </c>
      <c r="H234" s="215" t="str">
        <f>IF(貼り付け用!H234="","",貼り付け用!H234)</f>
        <v>21002-12</v>
      </c>
      <c r="I234" s="215" t="str">
        <f>IF(貼り付け用!I234="","",貼り付け用!I234)</f>
        <v/>
      </c>
      <c r="J234" s="215" t="str">
        <f>IF(貼り付け用!J234="","",貼り付け用!J234)</f>
        <v>部室倉庫</v>
      </c>
      <c r="K234" s="135" t="str">
        <f>IF(貼り付け用!K234="","",貼り付け用!K234)</f>
        <v>ﾌﾞｼﾂｿｳｺ</v>
      </c>
      <c r="L234" s="144">
        <f>IF(貼り付け用!L234="","",貼り付け用!L234)</f>
        <v>26</v>
      </c>
      <c r="M234" s="192">
        <f>IFERROR(VLOOKUP(L234,コード表!$B:$G,2,FALSE),"")</f>
        <v>3210214</v>
      </c>
      <c r="N234" s="192" t="str">
        <f>IFERROR(VLOOKUP(L234,コード表!$B:$G,3,FALSE),"")</f>
        <v>下都賀郡壬生町</v>
      </c>
      <c r="O234" s="192" t="str">
        <f>IFERROR(VLOOKUP(L234,コード表!$B:$G,4,FALSE),"")</f>
        <v>ｼﾓﾂｶﾞｸﾞﾝﾐﾌﾞﾏﾁ</v>
      </c>
      <c r="P234" s="192" t="str">
        <f>IFERROR(VLOOKUP(L234,コード表!$B:$G,5,FALSE),"")</f>
        <v>壬生甲</v>
      </c>
      <c r="Q234" s="182" t="str">
        <f>IFERROR(VLOOKUP(L234,コード表!$B:$G,6,FALSE),"")</f>
        <v>ﾐﾌﾞｺｳ</v>
      </c>
      <c r="R234" s="135" t="str">
        <f>IF(貼り付け用!R234="","",貼り付け用!R234)</f>
        <v>下馬木前2770</v>
      </c>
      <c r="S234" s="135" t="str">
        <f>IF(貼り付け用!S234="","",貼り付け用!S234)</f>
        <v/>
      </c>
      <c r="T234" s="135">
        <f>IF(貼り付け用!T234="","",貼り付け用!T234)</f>
        <v>15</v>
      </c>
      <c r="U234" s="192" t="str">
        <f>IFERROR(VLOOKUP(T234,コード表!$I:$K,2,FALSE),"")</f>
        <v>教育委員会事務局</v>
      </c>
      <c r="V234" s="192" t="str">
        <f>IFERROR(VLOOKUP(T234,コード表!$I:$K,3,FALSE),"")</f>
        <v>学校教育課</v>
      </c>
      <c r="W234" s="135">
        <f>IF(貼り付け用!W234="","",貼り付け用!W234)</f>
        <v>100</v>
      </c>
      <c r="X234" s="182" t="str">
        <f>IFERROR(VLOOKUP(AU234,目的別資産分類変換表!$B$3:$C$16,2,FALSE),"")</f>
        <v>教育</v>
      </c>
      <c r="Y234" s="136" t="str">
        <f>IF(貼り付け用!Y234="","",貼り付け用!Y234)</f>
        <v xml:space="preserve">行政財産 </v>
      </c>
      <c r="Z234" s="136" t="str">
        <f>IF(貼り付け用!Z234="","",貼り付け用!Z234)</f>
        <v>事業用資産/建物</v>
      </c>
      <c r="AA234" s="136" t="str">
        <f>IF(貼り付け用!AA234="","",貼り付け用!AA234)</f>
        <v>自己資産（リース資産外)</v>
      </c>
      <c r="AB234" s="136" t="str">
        <f>IF(貼り付け用!AB234="","",貼り付け用!AB234)</f>
        <v>売却不可</v>
      </c>
      <c r="AC234" s="135" t="str">
        <f>IF(貼り付け用!AC234="","",貼り付け用!AC234)</f>
        <v/>
      </c>
      <c r="AD234" s="137" t="str">
        <f>IF(貼り付け用!AD234="","",貼り付け用!AD234)</f>
        <v/>
      </c>
      <c r="AE234" s="209">
        <f>IF(貼り付け用!AE234="","",貼り付け用!AE234)</f>
        <v>19830930</v>
      </c>
      <c r="AF234" s="209">
        <f>IF(貼り付け用!AF234="","",貼り付け用!AF234)</f>
        <v>19830930</v>
      </c>
      <c r="AG234" s="138" t="str">
        <f>IF(貼り付け用!AG234="","",貼り付け用!AG234)</f>
        <v>不明</v>
      </c>
      <c r="AH234" s="205" t="str">
        <f>IF(貼り付け用!AH234="","",貼り付け用!AH234)</f>
        <v/>
      </c>
      <c r="AI234" s="139">
        <f>IF(貼り付け用!AI234="","",貼り付け用!AI234)</f>
        <v>35.57</v>
      </c>
      <c r="AJ234" s="136" t="str">
        <f>IF(貼り付け用!AJ234="","",貼り付け用!AJ234)</f>
        <v>㎡</v>
      </c>
      <c r="AK234" s="140">
        <f>IF(貼り付け用!AK234="","",貼り付け用!AK234)</f>
        <v>1</v>
      </c>
      <c r="AL234" s="136" t="str">
        <f>IF(貼り付け用!AL234="","",貼り付け用!AL234)</f>
        <v>倉庫・物置</v>
      </c>
      <c r="AM234" s="136" t="str">
        <f>IF(貼り付け用!AM234="","",貼り付け用!AM234)</f>
        <v>コンクリートブロック</v>
      </c>
      <c r="AN234" s="136" t="str">
        <f>IF(貼り付け用!AN234="","",貼り付け用!AN234)</f>
        <v>校舎</v>
      </c>
      <c r="AO234" s="136" t="str">
        <f>IF(貼り付け用!AO234="","",貼り付け用!AO234)</f>
        <v>コンクリートブロック造</v>
      </c>
      <c r="AP234" s="221">
        <f>IFERROR(INDEX(別紙７建物に係る構造・用途別単価!$C$5:$G$9,MATCH(貼り付け用!AN234,別紙７建物に係る構造・用途別単価!$B$5:$B$9,0),MATCH(貼り付け用!AO234,別紙７建物に係る構造・用途別単価!$C$4:$G$4,0)),"")</f>
        <v>100000</v>
      </c>
      <c r="AQ234" s="221">
        <f t="shared" si="6"/>
        <v>3557000</v>
      </c>
      <c r="AR234" s="183">
        <f t="shared" si="7"/>
        <v>3557000</v>
      </c>
      <c r="AS234" s="136" t="str">
        <f>IF(貼り付け用!AS234="","",貼り付け用!AS234)</f>
        <v>一般会計等</v>
      </c>
      <c r="AT234" s="136" t="str">
        <f>IF(貼り付け用!AT234="","",貼り付け用!AT234)</f>
        <v>一般会計</v>
      </c>
      <c r="AU234" s="136" t="str">
        <f>IF(貼り付け用!AU234="","",貼り付け用!AU234)</f>
        <v>教育費</v>
      </c>
      <c r="AV234" s="136" t="str">
        <f>IF(貼り付け用!AV234="","",貼り付け用!AV234)</f>
        <v>中学校費</v>
      </c>
      <c r="AW234" s="136" t="str">
        <f>IF(貼り付け用!AW234="","",貼り付け用!AW234)</f>
        <v>学校管理費</v>
      </c>
      <c r="AX234" s="216"/>
      <c r="AY234" s="216"/>
      <c r="AZ234" s="216"/>
      <c r="BA234" s="136" t="str">
        <f>IF(貼り付け用!BA234="","",貼り付け用!BA234)</f>
        <v/>
      </c>
      <c r="BB234" s="136" t="str">
        <f>IF(貼り付け用!BB234="","",貼り付け用!BB234)</f>
        <v/>
      </c>
      <c r="BC234" s="136" t="str">
        <f>IF(貼り付け用!BC234="","",貼り付け用!BC234)</f>
        <v>実施済</v>
      </c>
      <c r="BD234" s="136" t="str">
        <f>IF(貼り付け用!BD234="","",貼り付け用!BD234)</f>
        <v>実施済</v>
      </c>
      <c r="BE234" s="183">
        <f>SUMIFS(耐用年数表!$C:$C,耐用年数表!$A:$A,集計用!AL234,耐用年数表!$B:$B,集計用!AM234)</f>
        <v>34</v>
      </c>
    </row>
    <row r="235" spans="4:57" ht="24" customHeight="1">
      <c r="D235" s="194"/>
      <c r="E235" s="135"/>
      <c r="F235" s="136" t="str">
        <f>IF(貼り付け用!F235="","",貼り付け用!F235)</f>
        <v>壬生町立壬生中学校</v>
      </c>
      <c r="G235" s="136" t="str">
        <f>IF(貼り付け用!G235="","",貼り付け用!G235)</f>
        <v>建物台帳</v>
      </c>
      <c r="H235" s="215" t="str">
        <f>IF(貼り付け用!H235="","",貼り付け用!H235)</f>
        <v>21002-13</v>
      </c>
      <c r="I235" s="215" t="str">
        <f>IF(貼り付け用!I235="","",貼り付け用!I235)</f>
        <v/>
      </c>
      <c r="J235" s="215" t="str">
        <f>IF(貼り付け用!J235="","",貼り付け用!J235)</f>
        <v>部室，外部便所</v>
      </c>
      <c r="K235" s="135" t="str">
        <f>IF(貼り付け用!K235="","",貼り付け用!K235)</f>
        <v>ﾌﾞｼﾂ､ｶﾞｲﾌﾞﾍﾞﾝｼﾞｮ</v>
      </c>
      <c r="L235" s="144">
        <f>IF(貼り付け用!L235="","",貼り付け用!L235)</f>
        <v>26</v>
      </c>
      <c r="M235" s="192">
        <f>IFERROR(VLOOKUP(L235,コード表!$B:$G,2,FALSE),"")</f>
        <v>3210214</v>
      </c>
      <c r="N235" s="192" t="str">
        <f>IFERROR(VLOOKUP(L235,コード表!$B:$G,3,FALSE),"")</f>
        <v>下都賀郡壬生町</v>
      </c>
      <c r="O235" s="192" t="str">
        <f>IFERROR(VLOOKUP(L235,コード表!$B:$G,4,FALSE),"")</f>
        <v>ｼﾓﾂｶﾞｸﾞﾝﾐﾌﾞﾏﾁ</v>
      </c>
      <c r="P235" s="192" t="str">
        <f>IFERROR(VLOOKUP(L235,コード表!$B:$G,5,FALSE),"")</f>
        <v>壬生甲</v>
      </c>
      <c r="Q235" s="182" t="str">
        <f>IFERROR(VLOOKUP(L235,コード表!$B:$G,6,FALSE),"")</f>
        <v>ﾐﾌﾞｺｳ</v>
      </c>
      <c r="R235" s="135" t="str">
        <f>IF(貼り付け用!R235="","",貼り付け用!R235)</f>
        <v>下馬木前2770</v>
      </c>
      <c r="S235" s="135" t="str">
        <f>IF(貼り付け用!S235="","",貼り付け用!S235)</f>
        <v/>
      </c>
      <c r="T235" s="135">
        <f>IF(貼り付け用!T235="","",貼り付け用!T235)</f>
        <v>15</v>
      </c>
      <c r="U235" s="192" t="str">
        <f>IFERROR(VLOOKUP(T235,コード表!$I:$K,2,FALSE),"")</f>
        <v>教育委員会事務局</v>
      </c>
      <c r="V235" s="192" t="str">
        <f>IFERROR(VLOOKUP(T235,コード表!$I:$K,3,FALSE),"")</f>
        <v>学校教育課</v>
      </c>
      <c r="W235" s="135">
        <f>IF(貼り付け用!W235="","",貼り付け用!W235)</f>
        <v>100</v>
      </c>
      <c r="X235" s="182" t="str">
        <f>IFERROR(VLOOKUP(AU235,目的別資産分類変換表!$B$3:$C$16,2,FALSE),"")</f>
        <v>教育</v>
      </c>
      <c r="Y235" s="136" t="str">
        <f>IF(貼り付け用!Y235="","",貼り付け用!Y235)</f>
        <v xml:space="preserve">行政財産 </v>
      </c>
      <c r="Z235" s="136" t="str">
        <f>IF(貼り付け用!Z235="","",貼り付け用!Z235)</f>
        <v>事業用資産/建物</v>
      </c>
      <c r="AA235" s="136" t="str">
        <f>IF(貼り付け用!AA235="","",貼り付け用!AA235)</f>
        <v>自己資産（リース資産外)</v>
      </c>
      <c r="AB235" s="136" t="str">
        <f>IF(貼り付け用!AB235="","",貼り付け用!AB235)</f>
        <v>売却不可</v>
      </c>
      <c r="AC235" s="135" t="str">
        <f>IF(貼り付け用!AC235="","",貼り付け用!AC235)</f>
        <v/>
      </c>
      <c r="AD235" s="137" t="str">
        <f>IF(貼り付け用!AD235="","",貼り付け用!AD235)</f>
        <v/>
      </c>
      <c r="AE235" s="209">
        <f>IF(貼り付け用!AE235="","",貼り付け用!AE235)</f>
        <v>19801231</v>
      </c>
      <c r="AF235" s="209">
        <f>IF(貼り付け用!AF235="","",貼り付け用!AF235)</f>
        <v>19801231</v>
      </c>
      <c r="AG235" s="138" t="str">
        <f>IF(貼り付け用!AG235="","",貼り付け用!AG235)</f>
        <v>不明</v>
      </c>
      <c r="AH235" s="205" t="str">
        <f>IF(貼り付け用!AH235="","",貼り付け用!AH235)</f>
        <v/>
      </c>
      <c r="AI235" s="139">
        <f>IF(貼り付け用!AI235="","",貼り付け用!AI235)</f>
        <v>190.1</v>
      </c>
      <c r="AJ235" s="136" t="str">
        <f>IF(貼り付け用!AJ235="","",貼り付け用!AJ235)</f>
        <v>㎡</v>
      </c>
      <c r="AK235" s="140">
        <f>IF(貼り付け用!AK235="","",貼り付け用!AK235)</f>
        <v>1</v>
      </c>
      <c r="AL235" s="136" t="str">
        <f>IF(貼り付け用!AL235="","",貼り付け用!AL235)</f>
        <v>脱衣室・更衣室</v>
      </c>
      <c r="AM235" s="136" t="str">
        <f>IF(貼り付け用!AM235="","",貼り付け用!AM235)</f>
        <v>コンクリートブロック</v>
      </c>
      <c r="AN235" s="136" t="str">
        <f>IF(貼り付け用!AN235="","",貼り付け用!AN235)</f>
        <v>校舎</v>
      </c>
      <c r="AO235" s="136" t="str">
        <f>IF(貼り付け用!AO235="","",貼り付け用!AO235)</f>
        <v>コンクリートブロック造</v>
      </c>
      <c r="AP235" s="221">
        <f>IFERROR(INDEX(別紙７建物に係る構造・用途別単価!$C$5:$G$9,MATCH(貼り付け用!AN235,別紙７建物に係る構造・用途別単価!$B$5:$B$9,0),MATCH(貼り付け用!AO235,別紙７建物に係る構造・用途別単価!$C$4:$G$4,0)),"")</f>
        <v>100000</v>
      </c>
      <c r="AQ235" s="221">
        <f t="shared" si="6"/>
        <v>19010000</v>
      </c>
      <c r="AR235" s="183">
        <f t="shared" si="7"/>
        <v>19010000</v>
      </c>
      <c r="AS235" s="136" t="str">
        <f>IF(貼り付け用!AS235="","",貼り付け用!AS235)</f>
        <v>一般会計等</v>
      </c>
      <c r="AT235" s="136" t="str">
        <f>IF(貼り付け用!AT235="","",貼り付け用!AT235)</f>
        <v>一般会計</v>
      </c>
      <c r="AU235" s="136" t="str">
        <f>IF(貼り付け用!AU235="","",貼り付け用!AU235)</f>
        <v>教育費</v>
      </c>
      <c r="AV235" s="136" t="str">
        <f>IF(貼り付け用!AV235="","",貼り付け用!AV235)</f>
        <v>中学校費</v>
      </c>
      <c r="AW235" s="136" t="str">
        <f>IF(貼り付け用!AW235="","",貼り付け用!AW235)</f>
        <v>学校管理費</v>
      </c>
      <c r="AX235" s="216"/>
      <c r="AY235" s="216"/>
      <c r="AZ235" s="216"/>
      <c r="BA235" s="136" t="str">
        <f>IF(貼り付け用!BA235="","",貼り付け用!BA235)</f>
        <v/>
      </c>
      <c r="BB235" s="136" t="str">
        <f>IF(貼り付け用!BB235="","",貼り付け用!BB235)</f>
        <v/>
      </c>
      <c r="BC235" s="136" t="str">
        <f>IF(貼り付け用!BC235="","",貼り付け用!BC235)</f>
        <v>実施済</v>
      </c>
      <c r="BD235" s="136" t="str">
        <f>IF(貼り付け用!BD235="","",貼り付け用!BD235)</f>
        <v>実施済</v>
      </c>
      <c r="BE235" s="183">
        <f>SUMIFS(耐用年数表!$C:$C,耐用年数表!$A:$A,集計用!AL235,耐用年数表!$B:$B,集計用!AM235)</f>
        <v>38</v>
      </c>
    </row>
    <row r="236" spans="4:57" ht="24" customHeight="1">
      <c r="D236" s="194"/>
      <c r="E236" s="135"/>
      <c r="F236" s="136" t="str">
        <f>IF(貼り付け用!F236="","",貼り付け用!F236)</f>
        <v>壬生町立壬生中学校</v>
      </c>
      <c r="G236" s="136" t="str">
        <f>IF(貼り付け用!G236="","",貼り付け用!G236)</f>
        <v>建物台帳</v>
      </c>
      <c r="H236" s="215" t="str">
        <f>IF(貼り付け用!H236="","",貼り付け用!H236)</f>
        <v>21002-15</v>
      </c>
      <c r="I236" s="215" t="str">
        <f>IF(貼り付け用!I236="","",貼り付け用!I236)</f>
        <v/>
      </c>
      <c r="J236" s="215" t="str">
        <f>IF(貼り付け用!J236="","",貼り付け用!J236)</f>
        <v>ポンプ機械室</v>
      </c>
      <c r="K236" s="135" t="str">
        <f>IF(貼り付け用!K236="","",貼り付け用!K236)</f>
        <v>ﾎﾟﾝﾌﾟｷｶｲｼﾂ</v>
      </c>
      <c r="L236" s="144">
        <f>IF(貼り付け用!L236="","",貼り付け用!L236)</f>
        <v>26</v>
      </c>
      <c r="M236" s="192">
        <f>IFERROR(VLOOKUP(L236,コード表!$B:$G,2,FALSE),"")</f>
        <v>3210214</v>
      </c>
      <c r="N236" s="192" t="str">
        <f>IFERROR(VLOOKUP(L236,コード表!$B:$G,3,FALSE),"")</f>
        <v>下都賀郡壬生町</v>
      </c>
      <c r="O236" s="192" t="str">
        <f>IFERROR(VLOOKUP(L236,コード表!$B:$G,4,FALSE),"")</f>
        <v>ｼﾓﾂｶﾞｸﾞﾝﾐﾌﾞﾏﾁ</v>
      </c>
      <c r="P236" s="192" t="str">
        <f>IFERROR(VLOOKUP(L236,コード表!$B:$G,5,FALSE),"")</f>
        <v>壬生甲</v>
      </c>
      <c r="Q236" s="182" t="str">
        <f>IFERROR(VLOOKUP(L236,コード表!$B:$G,6,FALSE),"")</f>
        <v>ﾐﾌﾞｺｳ</v>
      </c>
      <c r="R236" s="135" t="str">
        <f>IF(貼り付け用!R236="","",貼り付け用!R236)</f>
        <v>下馬木前2770</v>
      </c>
      <c r="S236" s="135" t="str">
        <f>IF(貼り付け用!S236="","",貼り付け用!S236)</f>
        <v/>
      </c>
      <c r="T236" s="135">
        <f>IF(貼り付け用!T236="","",貼り付け用!T236)</f>
        <v>15</v>
      </c>
      <c r="U236" s="192" t="str">
        <f>IFERROR(VLOOKUP(T236,コード表!$I:$K,2,FALSE),"")</f>
        <v>教育委員会事務局</v>
      </c>
      <c r="V236" s="192" t="str">
        <f>IFERROR(VLOOKUP(T236,コード表!$I:$K,3,FALSE),"")</f>
        <v>学校教育課</v>
      </c>
      <c r="W236" s="135">
        <f>IF(貼り付け用!W236="","",貼り付け用!W236)</f>
        <v>100</v>
      </c>
      <c r="X236" s="182" t="str">
        <f>IFERROR(VLOOKUP(AU236,目的別資産分類変換表!$B$3:$C$16,2,FALSE),"")</f>
        <v>教育</v>
      </c>
      <c r="Y236" s="136" t="str">
        <f>IF(貼り付け用!Y236="","",貼り付け用!Y236)</f>
        <v xml:space="preserve">行政財産 </v>
      </c>
      <c r="Z236" s="136" t="str">
        <f>IF(貼り付け用!Z236="","",貼り付け用!Z236)</f>
        <v>事業用資産/建物</v>
      </c>
      <c r="AA236" s="136" t="str">
        <f>IF(貼り付け用!AA236="","",貼り付け用!AA236)</f>
        <v>自己資産（リース資産外)</v>
      </c>
      <c r="AB236" s="136" t="str">
        <f>IF(貼り付け用!AB236="","",貼り付け用!AB236)</f>
        <v>売却不可</v>
      </c>
      <c r="AC236" s="135" t="str">
        <f>IF(貼り付け用!AC236="","",貼り付け用!AC236)</f>
        <v/>
      </c>
      <c r="AD236" s="137" t="str">
        <f>IF(貼り付け用!AD236="","",貼り付け用!AD236)</f>
        <v/>
      </c>
      <c r="AE236" s="209">
        <f>IF(貼り付け用!AE236="","",貼り付け用!AE236)</f>
        <v>19801231</v>
      </c>
      <c r="AF236" s="209">
        <f>IF(貼り付け用!AF236="","",貼り付け用!AF236)</f>
        <v>19801231</v>
      </c>
      <c r="AG236" s="138" t="str">
        <f>IF(貼り付け用!AG236="","",貼り付け用!AG236)</f>
        <v>不明</v>
      </c>
      <c r="AH236" s="205" t="str">
        <f>IF(貼り付け用!AH236="","",貼り付け用!AH236)</f>
        <v/>
      </c>
      <c r="AI236" s="139">
        <f>IF(貼り付け用!AI236="","",貼り付け用!AI236)</f>
        <v>37.020000000000003</v>
      </c>
      <c r="AJ236" s="136" t="str">
        <f>IF(貼り付け用!AJ236="","",貼り付け用!AJ236)</f>
        <v>㎡</v>
      </c>
      <c r="AK236" s="140">
        <f>IF(貼り付け用!AK236="","",貼り付け用!AK236)</f>
        <v>1</v>
      </c>
      <c r="AL236" s="136" t="str">
        <f>IF(貼り付け用!AL236="","",貼り付け用!AL236)</f>
        <v>ポンプ室</v>
      </c>
      <c r="AM236" s="136" t="str">
        <f>IF(貼り付け用!AM236="","",貼り付け用!AM236)</f>
        <v>コンクリートブロック</v>
      </c>
      <c r="AN236" s="136" t="str">
        <f>IF(貼り付け用!AN236="","",貼り付け用!AN236)</f>
        <v>校舎</v>
      </c>
      <c r="AO236" s="136" t="str">
        <f>IF(貼り付け用!AO236="","",貼り付け用!AO236)</f>
        <v>コンクリートブロック造</v>
      </c>
      <c r="AP236" s="221">
        <f>IFERROR(INDEX(別紙７建物に係る構造・用途別単価!$C$5:$G$9,MATCH(貼り付け用!AN236,別紙７建物に係る構造・用途別単価!$B$5:$B$9,0),MATCH(貼り付け用!AO236,別紙７建物に係る構造・用途別単価!$C$4:$G$4,0)),"")</f>
        <v>100000</v>
      </c>
      <c r="AQ236" s="221">
        <f t="shared" si="6"/>
        <v>3702000.0000000005</v>
      </c>
      <c r="AR236" s="183">
        <f t="shared" si="7"/>
        <v>3702000.0000000005</v>
      </c>
      <c r="AS236" s="136" t="str">
        <f>IF(貼り付け用!AS236="","",貼り付け用!AS236)</f>
        <v>一般会計等</v>
      </c>
      <c r="AT236" s="136" t="str">
        <f>IF(貼り付け用!AT236="","",貼り付け用!AT236)</f>
        <v>一般会計</v>
      </c>
      <c r="AU236" s="136" t="str">
        <f>IF(貼り付け用!AU236="","",貼り付け用!AU236)</f>
        <v>教育費</v>
      </c>
      <c r="AV236" s="136" t="str">
        <f>IF(貼り付け用!AV236="","",貼り付け用!AV236)</f>
        <v>中学校費</v>
      </c>
      <c r="AW236" s="136" t="str">
        <f>IF(貼り付け用!AW236="","",貼り付け用!AW236)</f>
        <v>学校管理費</v>
      </c>
      <c r="AX236" s="216"/>
      <c r="AY236" s="216"/>
      <c r="AZ236" s="216"/>
      <c r="BA236" s="136" t="str">
        <f>IF(貼り付け用!BA236="","",貼り付け用!BA236)</f>
        <v/>
      </c>
      <c r="BB236" s="136" t="str">
        <f>IF(貼り付け用!BB236="","",貼り付け用!BB236)</f>
        <v/>
      </c>
      <c r="BC236" s="136" t="str">
        <f>IF(貼り付け用!BC236="","",貼り付け用!BC236)</f>
        <v>実施済</v>
      </c>
      <c r="BD236" s="136" t="str">
        <f>IF(貼り付け用!BD236="","",貼り付け用!BD236)</f>
        <v>実施済</v>
      </c>
      <c r="BE236" s="183">
        <f>SUMIFS(耐用年数表!$C:$C,耐用年数表!$A:$A,集計用!AL236,耐用年数表!$B:$B,集計用!AM236)</f>
        <v>34</v>
      </c>
    </row>
    <row r="237" spans="4:57" ht="24" hidden="1" customHeight="1">
      <c r="D237" s="194"/>
      <c r="E237" s="135"/>
      <c r="F237" s="136" t="str">
        <f>IF(貼り付け用!F237="","",貼り付け用!F237)</f>
        <v>教育相談員事務所</v>
      </c>
      <c r="G237" s="136" t="str">
        <f>IF(貼り付け用!G237="","",貼り付け用!G237)</f>
        <v>建物台帳</v>
      </c>
      <c r="H237" s="215" t="str">
        <f>IF(貼り付け用!H237="","",貼り付け用!H237)</f>
        <v>60026-1</v>
      </c>
      <c r="I237" s="215" t="str">
        <f>IF(貼り付け用!I237="","",貼り付け用!I237)</f>
        <v/>
      </c>
      <c r="J237" s="215" t="str">
        <f>IF(貼り付け用!J237="","",貼り付け用!J237)</f>
        <v>教育相談員用事務所</v>
      </c>
      <c r="K237" s="135" t="str">
        <f>IF(貼り付け用!K237="","",貼り付け用!K237)</f>
        <v>ｷｮｳｲｸｿｳﾀﾞﾝｲﾝﾖｳｼﾞﾑｼｮ</v>
      </c>
      <c r="L237" s="144">
        <f>IF(貼り付け用!L237="","",貼り付け用!L237)</f>
        <v>7</v>
      </c>
      <c r="M237" s="192">
        <f>IFERROR(VLOOKUP(L237,コード表!$B:$G,2,FALSE),"")</f>
        <v>3210236</v>
      </c>
      <c r="N237" s="192" t="str">
        <f>IFERROR(VLOOKUP(L237,コード表!$B:$G,3,FALSE),"")</f>
        <v>下都賀郡壬生町</v>
      </c>
      <c r="O237" s="192" t="str">
        <f>IFERROR(VLOOKUP(L237,コード表!$B:$G,4,FALSE),"")</f>
        <v>ｼﾓﾂｶﾞｸﾞﾝﾐﾌﾞﾏﾁ</v>
      </c>
      <c r="P237" s="192" t="str">
        <f>IFERROR(VLOOKUP(L237,コード表!$B:$G,5,FALSE),"")</f>
        <v>上稲葉</v>
      </c>
      <c r="Q237" s="182" t="str">
        <f>IFERROR(VLOOKUP(L237,コード表!$B:$G,6,FALSE),"")</f>
        <v>ｶﾐｲﾅﾊﾞ</v>
      </c>
      <c r="R237" s="135" t="str">
        <f>IF(貼り付け用!R237="","",貼り付け用!R237)</f>
        <v>1056-8</v>
      </c>
      <c r="S237" s="135" t="str">
        <f>IF(貼り付け用!S237="","",貼り付け用!S237)</f>
        <v/>
      </c>
      <c r="T237" s="135">
        <f>IF(貼り付け用!T237="","",貼り付け用!T237)</f>
        <v>15</v>
      </c>
      <c r="U237" s="192" t="str">
        <f>IFERROR(VLOOKUP(T237,コード表!$I:$K,2,FALSE),"")</f>
        <v>教育委員会事務局</v>
      </c>
      <c r="V237" s="192" t="str">
        <f>IFERROR(VLOOKUP(T237,コード表!$I:$K,3,FALSE),"")</f>
        <v>学校教育課</v>
      </c>
      <c r="W237" s="135">
        <f>IF(貼り付け用!W237="","",貼り付け用!W237)</f>
        <v>100</v>
      </c>
      <c r="X237" s="182" t="str">
        <f>IFERROR(VLOOKUP(AU237,目的別資産分類変換表!$B$3:$C$16,2,FALSE),"")</f>
        <v>教育</v>
      </c>
      <c r="Y237" s="136" t="str">
        <f>IF(貼り付け用!Y237="","",貼り付け用!Y237)</f>
        <v xml:space="preserve">行政財産 </v>
      </c>
      <c r="Z237" s="136" t="str">
        <f>IF(貼り付け用!Z237="","",貼り付け用!Z237)</f>
        <v>事業用資産/建物</v>
      </c>
      <c r="AA237" s="136" t="str">
        <f>IF(貼り付け用!AA237="","",貼り付け用!AA237)</f>
        <v>自己資産（リース資産外)</v>
      </c>
      <c r="AB237" s="136" t="str">
        <f>IF(貼り付け用!AB237="","",貼り付け用!AB237)</f>
        <v>売却不可</v>
      </c>
      <c r="AC237" s="135" t="str">
        <f>IF(貼り付け用!AC237="","",貼り付け用!AC237)</f>
        <v/>
      </c>
      <c r="AD237" s="137" t="str">
        <f>IF(貼り付け用!AD237="","",貼り付け用!AD237)</f>
        <v/>
      </c>
      <c r="AE237" s="209">
        <f>IF(貼り付け用!AE237="","",貼り付け用!AE237)</f>
        <v>20100615</v>
      </c>
      <c r="AF237" s="209">
        <f>IF(貼り付け用!AF237="","",貼り付け用!AF237)</f>
        <v>20100615</v>
      </c>
      <c r="AG237" s="138" t="str">
        <f>IF(貼り付け用!AG237="","",貼り付け用!AG237)</f>
        <v>判明</v>
      </c>
      <c r="AH237" s="205">
        <f>IF(貼り付け用!AH237="","",貼り付け用!AH237)</f>
        <v>3622500</v>
      </c>
      <c r="AI237" s="139">
        <f>IF(貼り付け用!AI237="","",貼り付け用!AI237)</f>
        <v>19.98</v>
      </c>
      <c r="AJ237" s="136" t="str">
        <f>IF(貼り付け用!AJ237="","",貼り付け用!AJ237)</f>
        <v>㎡</v>
      </c>
      <c r="AK237" s="140">
        <f>IF(貼り付け用!AK237="","",貼り付け用!AK237)</f>
        <v>1</v>
      </c>
      <c r="AL237" s="136" t="str">
        <f>IF(貼り付け用!AL237="","",貼り付け用!AL237)</f>
        <v>事務所</v>
      </c>
      <c r="AM237" s="136" t="str">
        <f>IF(貼り付け用!AM237="","",貼り付け用!AM237)</f>
        <v>鉄骨造</v>
      </c>
      <c r="AN237" s="136" t="str">
        <f>IF(貼り付け用!AN237="","",貼り付け用!AN237)</f>
        <v>その他</v>
      </c>
      <c r="AO237" s="136" t="str">
        <f>IF(貼り付け用!AO237="","",貼り付け用!AO237)</f>
        <v>鉄骨造</v>
      </c>
      <c r="AP237" s="221">
        <f>IFERROR(INDEX(別紙７建物に係る構造・用途別単価!$C$5:$G$9,MATCH(貼り付け用!AN237,別紙７建物に係る構造・用途別単価!$B$5:$B$9,0),MATCH(貼り付け用!AO237,別紙７建物に係る構造・用途別単価!$C$4:$G$4,0)),"")</f>
        <v>70000</v>
      </c>
      <c r="AQ237" s="221">
        <f t="shared" si="6"/>
        <v>1398600</v>
      </c>
      <c r="AR237" s="183">
        <f t="shared" si="7"/>
        <v>3622500</v>
      </c>
      <c r="AS237" s="136" t="str">
        <f>IF(貼り付け用!AS237="","",貼り付け用!AS237)</f>
        <v>一般会計等</v>
      </c>
      <c r="AT237" s="136" t="str">
        <f>IF(貼り付け用!AT237="","",貼り付け用!AT237)</f>
        <v>一般会計</v>
      </c>
      <c r="AU237" s="136" t="str">
        <f>IF(貼り付け用!AU237="","",貼り付け用!AU237)</f>
        <v>教育費</v>
      </c>
      <c r="AV237" s="136" t="str">
        <f>IF(貼り付け用!AV237="","",貼り付け用!AV237)</f>
        <v>教育総務費</v>
      </c>
      <c r="AW237" s="136" t="str">
        <f>IF(貼り付け用!AW237="","",貼り付け用!AW237)</f>
        <v>事務局費</v>
      </c>
      <c r="AX237" s="216"/>
      <c r="AY237" s="216"/>
      <c r="AZ237" s="216"/>
      <c r="BA237" s="136" t="str">
        <f>IF(貼り付け用!BA237="","",貼り付け用!BA237)</f>
        <v/>
      </c>
      <c r="BB237" s="136" t="str">
        <f>IF(貼り付け用!BB237="","",貼り付け用!BB237)</f>
        <v/>
      </c>
      <c r="BC237" s="136" t="str">
        <f>IF(貼り付け用!BC237="","",貼り付け用!BC237)</f>
        <v>実施済</v>
      </c>
      <c r="BD237" s="136" t="str">
        <f>IF(貼り付け用!BD237="","",貼り付け用!BD237)</f>
        <v>実施済</v>
      </c>
      <c r="BE237" s="183">
        <f>SUMIFS(耐用年数表!$C:$C,耐用年数表!$A:$A,集計用!AL237,耐用年数表!$B:$B,集計用!AM237)</f>
        <v>38</v>
      </c>
    </row>
    <row r="238" spans="4:57" ht="24" customHeight="1">
      <c r="D238" s="194"/>
      <c r="E238" s="135"/>
      <c r="F238" s="136" t="str">
        <f>IF(貼り付け用!F238="","",貼り付け用!F238)</f>
        <v>壬生町立歴史民俗資料館</v>
      </c>
      <c r="G238" s="136" t="str">
        <f>IF(貼り付け用!G238="","",貼り付け用!G238)</f>
        <v>建物台帳</v>
      </c>
      <c r="H238" s="215" t="str">
        <f>IF(貼り付け用!H238="","",貼り付け用!H238)</f>
        <v>60004-1</v>
      </c>
      <c r="I238" s="215" t="str">
        <f>IF(貼り付け用!I238="","",貼り付け用!I238)</f>
        <v/>
      </c>
      <c r="J238" s="215" t="str">
        <f>IF(貼り付け用!J238="","",貼り付け用!J238)</f>
        <v>歴史民俗資料館</v>
      </c>
      <c r="K238" s="135" t="str">
        <f>IF(貼り付け用!K238="","",貼り付け用!K238)</f>
        <v>ﾚｷｼﾐﾝｿﾞｸｼﾘｮｳｶﾝ</v>
      </c>
      <c r="L238" s="144">
        <f>IF(貼り付け用!L238="","",貼り付け用!L238)</f>
        <v>24</v>
      </c>
      <c r="M238" s="192">
        <f>IFERROR(VLOOKUP(L238,コード表!$B:$G,2,FALSE),"")</f>
        <v>3210225</v>
      </c>
      <c r="N238" s="192" t="str">
        <f>IFERROR(VLOOKUP(L238,コード表!$B:$G,3,FALSE),"")</f>
        <v>下都賀郡壬生町</v>
      </c>
      <c r="O238" s="192" t="str">
        <f>IFERROR(VLOOKUP(L238,コード表!$B:$G,4,FALSE),"")</f>
        <v>ｼﾓﾂｶﾞｸﾞﾝﾐﾌﾞﾏﾁ</v>
      </c>
      <c r="P238" s="192" t="str">
        <f>IFERROR(VLOOKUP(L238,コード表!$B:$G,5,FALSE),"")</f>
        <v>本丸</v>
      </c>
      <c r="Q238" s="182" t="str">
        <f>IFERROR(VLOOKUP(L238,コード表!$B:$G,6,FALSE),"")</f>
        <v>ﾎﾝﾏﾙ</v>
      </c>
      <c r="R238" s="135" t="str">
        <f>IF(貼り付け用!R238="","",貼り付け用!R238)</f>
        <v>一丁目8-33</v>
      </c>
      <c r="S238" s="135" t="str">
        <f>IF(貼り付け用!S238="","",貼り付け用!S238)</f>
        <v/>
      </c>
      <c r="T238" s="135">
        <f>IF(貼り付け用!T238="","",貼り付け用!T238)</f>
        <v>16</v>
      </c>
      <c r="U238" s="192" t="str">
        <f>IFERROR(VLOOKUP(T238,コード表!$I:$K,2,FALSE),"")</f>
        <v>教育委員会事務局</v>
      </c>
      <c r="V238" s="192" t="str">
        <f>IFERROR(VLOOKUP(T238,コード表!$I:$K,3,FALSE),"")</f>
        <v>生涯学習課</v>
      </c>
      <c r="W238" s="135">
        <f>IF(貼り付け用!W238="","",貼り付け用!W238)</f>
        <v>100</v>
      </c>
      <c r="X238" s="182" t="str">
        <f>IFERROR(VLOOKUP(AU238,目的別資産分類変換表!$B$3:$C$16,2,FALSE),"")</f>
        <v>教育</v>
      </c>
      <c r="Y238" s="136" t="str">
        <f>IF(貼り付け用!Y238="","",貼り付け用!Y238)</f>
        <v xml:space="preserve">行政財産 </v>
      </c>
      <c r="Z238" s="136" t="str">
        <f>IF(貼り付け用!Z238="","",貼り付け用!Z238)</f>
        <v>事業用資産/建物</v>
      </c>
      <c r="AA238" s="136" t="str">
        <f>IF(貼り付け用!AA238="","",貼り付け用!AA238)</f>
        <v>自己資産（リース資産外)</v>
      </c>
      <c r="AB238" s="136" t="str">
        <f>IF(貼り付け用!AB238="","",貼り付け用!AB238)</f>
        <v>売却不可</v>
      </c>
      <c r="AC238" s="135" t="str">
        <f>IF(貼り付け用!AC238="","",貼り付け用!AC238)</f>
        <v/>
      </c>
      <c r="AD238" s="137" t="str">
        <f>IF(貼り付け用!AD238="","",貼り付け用!AD238)</f>
        <v/>
      </c>
      <c r="AE238" s="209">
        <f>IF(貼り付け用!AE238="","",貼り付け用!AE238)</f>
        <v>19851103</v>
      </c>
      <c r="AF238" s="209">
        <f>IF(貼り付け用!AF238="","",貼り付け用!AF238)</f>
        <v>19851103</v>
      </c>
      <c r="AG238" s="138" t="str">
        <f>IF(貼り付け用!AG238="","",貼り付け用!AG238)</f>
        <v>判明</v>
      </c>
      <c r="AH238" s="205">
        <f>IF(貼り付け用!AH238="","",貼り付け用!AH238)</f>
        <v>176878000</v>
      </c>
      <c r="AI238" s="139">
        <f>IF(貼り付け用!AI238="","",貼り付け用!AI238)</f>
        <v>967.3</v>
      </c>
      <c r="AJ238" s="136" t="str">
        <f>IF(貼り付け用!AJ238="","",貼り付け用!AJ238)</f>
        <v>㎡</v>
      </c>
      <c r="AK238" s="140">
        <f>IF(貼り付け用!AK238="","",貼り付け用!AK238)</f>
        <v>2</v>
      </c>
      <c r="AL238" s="136" t="str">
        <f>IF(貼り付け用!AL238="","",貼り付け用!AL238)</f>
        <v>陳列所・展示室</v>
      </c>
      <c r="AM238" s="136" t="str">
        <f>IF(貼り付け用!AM238="","",貼り付け用!AM238)</f>
        <v>鉄筋コンクリート</v>
      </c>
      <c r="AN238" s="136" t="str">
        <f>IF(貼り付け用!AN238="","",貼り付け用!AN238)</f>
        <v>その他</v>
      </c>
      <c r="AO238" s="136" t="str">
        <f>IF(貼り付け用!AO238="","",貼り付け用!AO238)</f>
        <v>鉄骨鉄筋コンクリート造</v>
      </c>
      <c r="AP238" s="221">
        <f>IFERROR(INDEX(別紙７建物に係る構造・用途別単価!$C$5:$G$9,MATCH(貼り付け用!AN238,別紙７建物に係る構造・用途別単価!$B$5:$B$9,0),MATCH(貼り付け用!AO238,別紙７建物に係る構造・用途別単価!$C$4:$G$4,0)),"")</f>
        <v>205000</v>
      </c>
      <c r="AQ238" s="221">
        <f t="shared" si="6"/>
        <v>198296500</v>
      </c>
      <c r="AR238" s="183">
        <f t="shared" si="7"/>
        <v>176878000</v>
      </c>
      <c r="AS238" s="136" t="str">
        <f>IF(貼り付け用!AS238="","",貼り付け用!AS238)</f>
        <v>一般会計等</v>
      </c>
      <c r="AT238" s="136" t="str">
        <f>IF(貼り付け用!AT238="","",貼り付け用!AT238)</f>
        <v>一般会計</v>
      </c>
      <c r="AU238" s="136" t="str">
        <f>IF(貼り付け用!AU238="","",貼り付け用!AU238)</f>
        <v>教育費</v>
      </c>
      <c r="AV238" s="136" t="str">
        <f>IF(貼り付け用!AV238="","",貼り付け用!AV238)</f>
        <v>教育総務費</v>
      </c>
      <c r="AW238" s="136" t="str">
        <f>IF(貼り付け用!AW238="","",貼り付け用!AW238)</f>
        <v>歴史民俗資料館費</v>
      </c>
      <c r="AX238" s="216"/>
      <c r="AY238" s="216"/>
      <c r="AZ238" s="216"/>
      <c r="BA238" s="136" t="str">
        <f>IF(貼り付け用!BA238="","",貼り付け用!BA238)</f>
        <v/>
      </c>
      <c r="BB238" s="136" t="str">
        <f>IF(貼り付け用!BB238="","",貼り付け用!BB238)</f>
        <v/>
      </c>
      <c r="BC238" s="136" t="str">
        <f>IF(貼り付け用!BC238="","",貼り付け用!BC238)</f>
        <v>未実施</v>
      </c>
      <c r="BD238" s="136" t="str">
        <f>IF(貼り付け用!BD238="","",貼り付け用!BD238)</f>
        <v>未実施</v>
      </c>
      <c r="BE238" s="183">
        <f>SUMIFS(耐用年数表!$C:$C,耐用年数表!$A:$A,集計用!AL238,耐用年数表!$B:$B,集計用!AM238)</f>
        <v>50</v>
      </c>
    </row>
    <row r="239" spans="4:57" ht="24" customHeight="1">
      <c r="D239" s="194"/>
      <c r="E239" s="135"/>
      <c r="F239" s="136" t="str">
        <f>IF(貼り付け用!F239="","",貼り付け用!F239)</f>
        <v>壬生町立稲葉地区公民館</v>
      </c>
      <c r="G239" s="136" t="str">
        <f>IF(貼り付け用!G239="","",貼り付け用!G239)</f>
        <v>建物台帳</v>
      </c>
      <c r="H239" s="215" t="str">
        <f>IF(貼り付け用!H239="","",貼り付け用!H239)</f>
        <v>25001-1</v>
      </c>
      <c r="I239" s="215" t="str">
        <f>IF(貼り付け用!I239="","",貼り付け用!I239)</f>
        <v/>
      </c>
      <c r="J239" s="215" t="str">
        <f>IF(貼り付け用!J239="","",貼り付け用!J239)</f>
        <v>公民館</v>
      </c>
      <c r="K239" s="135" t="str">
        <f>IF(貼り付け用!K239="","",貼り付け用!K239)</f>
        <v>ｺｳﾐﾝｶﾝ</v>
      </c>
      <c r="L239" s="144">
        <f>IF(貼り付け用!L239="","",貼り付け用!L239)</f>
        <v>7</v>
      </c>
      <c r="M239" s="192">
        <f>IFERROR(VLOOKUP(L239,コード表!$B:$G,2,FALSE),"")</f>
        <v>3210236</v>
      </c>
      <c r="N239" s="192" t="str">
        <f>IFERROR(VLOOKUP(L239,コード表!$B:$G,3,FALSE),"")</f>
        <v>下都賀郡壬生町</v>
      </c>
      <c r="O239" s="192" t="str">
        <f>IFERROR(VLOOKUP(L239,コード表!$B:$G,4,FALSE),"")</f>
        <v>ｼﾓﾂｶﾞｸﾞﾝﾐﾌﾞﾏﾁ</v>
      </c>
      <c r="P239" s="192" t="str">
        <f>IFERROR(VLOOKUP(L239,コード表!$B:$G,5,FALSE),"")</f>
        <v>上稲葉</v>
      </c>
      <c r="Q239" s="182" t="str">
        <f>IFERROR(VLOOKUP(L239,コード表!$B:$G,6,FALSE),"")</f>
        <v>ｶﾐｲﾅﾊﾞ</v>
      </c>
      <c r="R239" s="135" t="str">
        <f>IF(貼り付け用!R239="","",貼り付け用!R239)</f>
        <v>権三郎内931-1</v>
      </c>
      <c r="S239" s="135" t="str">
        <f>IF(貼り付け用!S239="","",貼り付け用!S239)</f>
        <v>ｺﾞﾝｻﾞﾌﾞﾛｳﾅｲ</v>
      </c>
      <c r="T239" s="135">
        <f>IF(貼り付け用!T239="","",貼り付け用!T239)</f>
        <v>16</v>
      </c>
      <c r="U239" s="192" t="str">
        <f>IFERROR(VLOOKUP(T239,コード表!$I:$K,2,FALSE),"")</f>
        <v>教育委員会事務局</v>
      </c>
      <c r="V239" s="192" t="str">
        <f>IFERROR(VLOOKUP(T239,コード表!$I:$K,3,FALSE),"")</f>
        <v>生涯学習課</v>
      </c>
      <c r="W239" s="135">
        <f>IF(貼り付け用!W239="","",貼り付け用!W239)</f>
        <v>100</v>
      </c>
      <c r="X239" s="182" t="str">
        <f>IFERROR(VLOOKUP(AU239,目的別資産分類変換表!$B$3:$C$16,2,FALSE),"")</f>
        <v>教育</v>
      </c>
      <c r="Y239" s="136" t="str">
        <f>IF(貼り付け用!Y239="","",貼り付け用!Y239)</f>
        <v xml:space="preserve">行政財産 </v>
      </c>
      <c r="Z239" s="136" t="str">
        <f>IF(貼り付け用!Z239="","",貼り付け用!Z239)</f>
        <v>事業用資産/建物</v>
      </c>
      <c r="AA239" s="136" t="str">
        <f>IF(貼り付け用!AA239="","",貼り付け用!AA239)</f>
        <v>自己資産（リース資産外)</v>
      </c>
      <c r="AB239" s="136" t="str">
        <f>IF(貼り付け用!AB239="","",貼り付け用!AB239)</f>
        <v>売却不可</v>
      </c>
      <c r="AC239" s="135" t="str">
        <f>IF(貼り付け用!AC239="","",貼り付け用!AC239)</f>
        <v/>
      </c>
      <c r="AD239" s="137" t="str">
        <f>IF(貼り付け用!AD239="","",貼り付け用!AD239)</f>
        <v/>
      </c>
      <c r="AE239" s="209">
        <f>IF(貼り付け用!AE239="","",貼り付け用!AE239)</f>
        <v>19870320</v>
      </c>
      <c r="AF239" s="209">
        <f>IF(貼り付け用!AF239="","",貼り付け用!AF239)</f>
        <v>19870320</v>
      </c>
      <c r="AG239" s="138" t="str">
        <f>IF(貼り付け用!AG239="","",貼り付け用!AG239)</f>
        <v>判明</v>
      </c>
      <c r="AH239" s="205">
        <f>IF(貼り付け用!AH239="","",貼り付け用!AH239)</f>
        <v>119200000</v>
      </c>
      <c r="AI239" s="139">
        <f>IF(貼り付け用!AI239="","",貼り付け用!AI239)</f>
        <v>615.63</v>
      </c>
      <c r="AJ239" s="136" t="str">
        <f>IF(貼り付け用!AJ239="","",貼り付け用!AJ239)</f>
        <v>㎡</v>
      </c>
      <c r="AK239" s="140">
        <f>IF(貼り付け用!AK239="","",貼り付け用!AK239)</f>
        <v>2</v>
      </c>
      <c r="AL239" s="136" t="str">
        <f>IF(貼り付け用!AL239="","",貼り付け用!AL239)</f>
        <v>公民館</v>
      </c>
      <c r="AM239" s="136" t="str">
        <f>IF(貼り付け用!AM239="","",貼り付け用!AM239)</f>
        <v>鉄筋コンクリート</v>
      </c>
      <c r="AN239" s="136" t="str">
        <f>IF(貼り付け用!AN239="","",貼り付け用!AN239)</f>
        <v>校舎</v>
      </c>
      <c r="AO239" s="136" t="str">
        <f>IF(貼り付け用!AO239="","",貼り付け用!AO239)</f>
        <v>鉄筋コンクリート造</v>
      </c>
      <c r="AP239" s="221">
        <f>IFERROR(INDEX(別紙７建物に係る構造・用途別単価!$C$5:$G$9,MATCH(貼り付け用!AN239,別紙７建物に係る構造・用途別単価!$B$5:$B$9,0),MATCH(貼り付け用!AO239,別紙７建物に係る構造・用途別単価!$C$4:$G$4,0)),"")</f>
        <v>135000</v>
      </c>
      <c r="AQ239" s="221">
        <f t="shared" si="6"/>
        <v>83110050</v>
      </c>
      <c r="AR239" s="183">
        <f t="shared" si="7"/>
        <v>119200000</v>
      </c>
      <c r="AS239" s="136" t="str">
        <f>IF(貼り付け用!AS239="","",貼り付け用!AS239)</f>
        <v>一般会計等</v>
      </c>
      <c r="AT239" s="136" t="str">
        <f>IF(貼り付け用!AT239="","",貼り付け用!AT239)</f>
        <v>一般会計</v>
      </c>
      <c r="AU239" s="136" t="str">
        <f>IF(貼り付け用!AU239="","",貼り付け用!AU239)</f>
        <v>教育費</v>
      </c>
      <c r="AV239" s="136" t="str">
        <f>IF(貼り付け用!AV239="","",貼り付け用!AV239)</f>
        <v>社会教育費</v>
      </c>
      <c r="AW239" s="136" t="str">
        <f>IF(貼り付け用!AW239="","",貼り付け用!AW239)</f>
        <v>公民館費</v>
      </c>
      <c r="AX239" s="216"/>
      <c r="AY239" s="216"/>
      <c r="AZ239" s="216"/>
      <c r="BA239" s="136" t="str">
        <f>IF(貼り付け用!BA239="","",貼り付け用!BA239)</f>
        <v/>
      </c>
      <c r="BB239" s="136" t="str">
        <f>IF(貼り付け用!BB239="","",貼り付け用!BB239)</f>
        <v/>
      </c>
      <c r="BC239" s="136" t="str">
        <f>IF(貼り付け用!BC239="","",貼り付け用!BC239)</f>
        <v>未実施</v>
      </c>
      <c r="BD239" s="136" t="str">
        <f>IF(貼り付け用!BD239="","",貼り付け用!BD239)</f>
        <v>実施済</v>
      </c>
      <c r="BE239" s="183">
        <f>SUMIFS(耐用年数表!$C:$C,耐用年数表!$A:$A,集計用!AL239,耐用年数表!$B:$B,集計用!AM239)</f>
        <v>50</v>
      </c>
    </row>
    <row r="240" spans="4:57" ht="24" customHeight="1">
      <c r="D240" s="194"/>
      <c r="E240" s="135"/>
      <c r="F240" s="136" t="str">
        <f>IF(貼り付け用!F240="","",貼り付け用!F240)</f>
        <v>壬生町立稲葉地区公民館</v>
      </c>
      <c r="G240" s="136" t="str">
        <f>IF(貼り付け用!G240="","",貼り付け用!G240)</f>
        <v>建物台帳</v>
      </c>
      <c r="H240" s="215" t="str">
        <f>IF(貼り付け用!H240="","",貼り付け用!H240)</f>
        <v>25001-2</v>
      </c>
      <c r="I240" s="215" t="str">
        <f>IF(貼り付け用!I240="","",貼り付け用!I240)</f>
        <v/>
      </c>
      <c r="J240" s="215" t="str">
        <f>IF(貼り付け用!J240="","",貼り付け用!J240)</f>
        <v>ポンプ室</v>
      </c>
      <c r="K240" s="135" t="str">
        <f>IF(貼り付け用!K240="","",貼り付け用!K240)</f>
        <v>ﾎﾟﾝﾌﾟｼﾂ</v>
      </c>
      <c r="L240" s="144">
        <f>IF(貼り付け用!L240="","",貼り付け用!L240)</f>
        <v>7</v>
      </c>
      <c r="M240" s="192">
        <f>IFERROR(VLOOKUP(L240,コード表!$B:$G,2,FALSE),"")</f>
        <v>3210236</v>
      </c>
      <c r="N240" s="192" t="str">
        <f>IFERROR(VLOOKUP(L240,コード表!$B:$G,3,FALSE),"")</f>
        <v>下都賀郡壬生町</v>
      </c>
      <c r="O240" s="192" t="str">
        <f>IFERROR(VLOOKUP(L240,コード表!$B:$G,4,FALSE),"")</f>
        <v>ｼﾓﾂｶﾞｸﾞﾝﾐﾌﾞﾏﾁ</v>
      </c>
      <c r="P240" s="192" t="str">
        <f>IFERROR(VLOOKUP(L240,コード表!$B:$G,5,FALSE),"")</f>
        <v>上稲葉</v>
      </c>
      <c r="Q240" s="182" t="str">
        <f>IFERROR(VLOOKUP(L240,コード表!$B:$G,6,FALSE),"")</f>
        <v>ｶﾐｲﾅﾊﾞ</v>
      </c>
      <c r="R240" s="135" t="str">
        <f>IF(貼り付け用!R240="","",貼り付け用!R240)</f>
        <v>権三郎内931-1</v>
      </c>
      <c r="S240" s="135" t="str">
        <f>IF(貼り付け用!S240="","",貼り付け用!S240)</f>
        <v>ｺﾞﾝｻﾞﾌﾞﾛｳﾅｲ</v>
      </c>
      <c r="T240" s="135">
        <f>IF(貼り付け用!T240="","",貼り付け用!T240)</f>
        <v>16</v>
      </c>
      <c r="U240" s="192" t="str">
        <f>IFERROR(VLOOKUP(T240,コード表!$I:$K,2,FALSE),"")</f>
        <v>教育委員会事務局</v>
      </c>
      <c r="V240" s="192" t="str">
        <f>IFERROR(VLOOKUP(T240,コード表!$I:$K,3,FALSE),"")</f>
        <v>生涯学習課</v>
      </c>
      <c r="W240" s="135">
        <f>IF(貼り付け用!W240="","",貼り付け用!W240)</f>
        <v>100</v>
      </c>
      <c r="X240" s="182" t="str">
        <f>IFERROR(VLOOKUP(AU240,目的別資産分類変換表!$B$3:$C$16,2,FALSE),"")</f>
        <v>教育</v>
      </c>
      <c r="Y240" s="136" t="str">
        <f>IF(貼り付け用!Y240="","",貼り付け用!Y240)</f>
        <v xml:space="preserve">行政財産 </v>
      </c>
      <c r="Z240" s="136" t="str">
        <f>IF(貼り付け用!Z240="","",貼り付け用!Z240)</f>
        <v>事業用資産/建物</v>
      </c>
      <c r="AA240" s="136" t="str">
        <f>IF(貼り付け用!AA240="","",貼り付け用!AA240)</f>
        <v>自己資産（リース資産外)</v>
      </c>
      <c r="AB240" s="136" t="str">
        <f>IF(貼り付け用!AB240="","",貼り付け用!AB240)</f>
        <v>売却不可</v>
      </c>
      <c r="AC240" s="135" t="str">
        <f>IF(貼り付け用!AC240="","",貼り付け用!AC240)</f>
        <v/>
      </c>
      <c r="AD240" s="137" t="str">
        <f>IF(貼り付け用!AD240="","",貼り付け用!AD240)</f>
        <v/>
      </c>
      <c r="AE240" s="209">
        <f>IF(貼り付け用!AE240="","",貼り付け用!AE240)</f>
        <v>19870320</v>
      </c>
      <c r="AF240" s="209">
        <f>IF(貼り付け用!AF240="","",貼り付け用!AF240)</f>
        <v>19870320</v>
      </c>
      <c r="AG240" s="138" t="str">
        <f>IF(貼り付け用!AG240="","",貼り付け用!AG240)</f>
        <v>判明</v>
      </c>
      <c r="AH240" s="205">
        <f>IF(貼り付け用!AH240="","",貼り付け用!AH240)</f>
        <v>590000</v>
      </c>
      <c r="AI240" s="139">
        <f>IF(貼り付け用!AI240="","",貼り付け用!AI240)</f>
        <v>7.03</v>
      </c>
      <c r="AJ240" s="136" t="str">
        <f>IF(貼り付け用!AJ240="","",貼り付け用!AJ240)</f>
        <v>㎡</v>
      </c>
      <c r="AK240" s="140">
        <f>IF(貼り付け用!AK240="","",貼り付け用!AK240)</f>
        <v>1</v>
      </c>
      <c r="AL240" s="136" t="str">
        <f>IF(貼り付け用!AL240="","",貼り付け用!AL240)</f>
        <v>ポンプ室</v>
      </c>
      <c r="AM240" s="136" t="str">
        <f>IF(貼り付け用!AM240="","",貼り付け用!AM240)</f>
        <v>コンクリートブロック</v>
      </c>
      <c r="AN240" s="136" t="str">
        <f>IF(貼り付け用!AN240="","",貼り付け用!AN240)</f>
        <v>倉庫</v>
      </c>
      <c r="AO240" s="136" t="str">
        <f>IF(貼り付け用!AO240="","",貼り付け用!AO240)</f>
        <v>コンクリートブロック造</v>
      </c>
      <c r="AP240" s="221">
        <f>IFERROR(INDEX(別紙７建物に係る構造・用途別単価!$C$5:$G$9,MATCH(貼り付け用!AN240,別紙７建物に係る構造・用途別単価!$B$5:$B$9,0),MATCH(貼り付け用!AO240,別紙７建物に係る構造・用途別単価!$C$4:$G$4,0)),"")</f>
        <v>70000</v>
      </c>
      <c r="AQ240" s="221">
        <f t="shared" si="6"/>
        <v>492100</v>
      </c>
      <c r="AR240" s="183">
        <f t="shared" si="7"/>
        <v>590000</v>
      </c>
      <c r="AS240" s="136" t="str">
        <f>IF(貼り付け用!AS240="","",貼り付け用!AS240)</f>
        <v>一般会計等</v>
      </c>
      <c r="AT240" s="136" t="str">
        <f>IF(貼り付け用!AT240="","",貼り付け用!AT240)</f>
        <v>一般会計</v>
      </c>
      <c r="AU240" s="136" t="str">
        <f>IF(貼り付け用!AU240="","",貼り付け用!AU240)</f>
        <v>教育費</v>
      </c>
      <c r="AV240" s="136" t="str">
        <f>IF(貼り付け用!AV240="","",貼り付け用!AV240)</f>
        <v>社会教育費</v>
      </c>
      <c r="AW240" s="136" t="str">
        <f>IF(貼り付け用!AW240="","",貼り付け用!AW240)</f>
        <v>公民館費</v>
      </c>
      <c r="AX240" s="216"/>
      <c r="AY240" s="216"/>
      <c r="AZ240" s="216"/>
      <c r="BA240" s="136" t="str">
        <f>IF(貼り付け用!BA240="","",貼り付け用!BA240)</f>
        <v/>
      </c>
      <c r="BB240" s="136" t="str">
        <f>IF(貼り付け用!BB240="","",貼り付け用!BB240)</f>
        <v/>
      </c>
      <c r="BC240" s="136" t="str">
        <f>IF(貼り付け用!BC240="","",貼り付け用!BC240)</f>
        <v>未実施</v>
      </c>
      <c r="BD240" s="136" t="str">
        <f>IF(貼り付け用!BD240="","",貼り付け用!BD240)</f>
        <v>実施済</v>
      </c>
      <c r="BE240" s="183">
        <f>SUMIFS(耐用年数表!$C:$C,耐用年数表!$A:$A,集計用!AL240,耐用年数表!$B:$B,集計用!AM240)</f>
        <v>34</v>
      </c>
    </row>
    <row r="241" spans="4:57" ht="24" customHeight="1">
      <c r="D241" s="194"/>
      <c r="E241" s="135"/>
      <c r="F241" s="136" t="str">
        <f>IF(貼り付け用!F241="","",貼り付け用!F241)</f>
        <v>壬生町立南犬飼地区公民館</v>
      </c>
      <c r="G241" s="136" t="str">
        <f>IF(貼り付け用!G241="","",貼り付け用!G241)</f>
        <v>建物台帳</v>
      </c>
      <c r="H241" s="215" t="str">
        <f>IF(貼り付け用!H241="","",貼り付け用!H241)</f>
        <v>25003-1</v>
      </c>
      <c r="I241" s="215" t="str">
        <f>IF(貼り付け用!I241="","",貼り付け用!I241)</f>
        <v/>
      </c>
      <c r="J241" s="215" t="str">
        <f>IF(貼り付け用!J241="","",貼り付け用!J241)</f>
        <v>本館</v>
      </c>
      <c r="K241" s="135" t="str">
        <f>IF(貼り付け用!K241="","",貼り付け用!K241)</f>
        <v>ﾎﾝｶﾝ</v>
      </c>
      <c r="L241" s="144">
        <f>IF(貼り付け用!L241="","",貼り付け用!L241)</f>
        <v>31</v>
      </c>
      <c r="M241" s="192">
        <f>IFERROR(VLOOKUP(L241,コード表!$B:$G,2,FALSE),"")</f>
        <v>3210201</v>
      </c>
      <c r="N241" s="192" t="str">
        <f>IFERROR(VLOOKUP(L241,コード表!$B:$G,3,FALSE),"")</f>
        <v>下都賀郡壬生町</v>
      </c>
      <c r="O241" s="192" t="str">
        <f>IFERROR(VLOOKUP(L241,コード表!$B:$G,4,FALSE),"")</f>
        <v>ｼﾓﾂｶﾞｸﾞﾝﾐﾌﾞﾏﾁ</v>
      </c>
      <c r="P241" s="192" t="str">
        <f>IFERROR(VLOOKUP(L241,コード表!$B:$G,5,FALSE),"")</f>
        <v>安塚</v>
      </c>
      <c r="Q241" s="182" t="str">
        <f>IFERROR(VLOOKUP(L241,コード表!$B:$G,6,FALSE),"")</f>
        <v>ﾔｽﾂﾞｶ</v>
      </c>
      <c r="R241" s="135" t="str">
        <f>IF(貼り付け用!R241="","",貼り付け用!R241)</f>
        <v>南原1179-1</v>
      </c>
      <c r="S241" s="135" t="str">
        <f>IF(貼り付け用!S241="","",貼り付け用!S241)</f>
        <v>ﾐﾅﾐﾊﾗ</v>
      </c>
      <c r="T241" s="135">
        <f>IF(貼り付け用!T241="","",貼り付け用!T241)</f>
        <v>16</v>
      </c>
      <c r="U241" s="192" t="str">
        <f>IFERROR(VLOOKUP(T241,コード表!$I:$K,2,FALSE),"")</f>
        <v>教育委員会事務局</v>
      </c>
      <c r="V241" s="192" t="str">
        <f>IFERROR(VLOOKUP(T241,コード表!$I:$K,3,FALSE),"")</f>
        <v>生涯学習課</v>
      </c>
      <c r="W241" s="135">
        <f>IF(貼り付け用!W241="","",貼り付け用!W241)</f>
        <v>100</v>
      </c>
      <c r="X241" s="182" t="str">
        <f>IFERROR(VLOOKUP(AU241,目的別資産分類変換表!$B$3:$C$16,2,FALSE),"")</f>
        <v>教育</v>
      </c>
      <c r="Y241" s="136" t="str">
        <f>IF(貼り付け用!Y241="","",貼り付け用!Y241)</f>
        <v xml:space="preserve">行政財産 </v>
      </c>
      <c r="Z241" s="136" t="str">
        <f>IF(貼り付け用!Z241="","",貼り付け用!Z241)</f>
        <v>事業用資産/建物</v>
      </c>
      <c r="AA241" s="136" t="str">
        <f>IF(貼り付け用!AA241="","",貼り付け用!AA241)</f>
        <v>自己資産（リース資産外)</v>
      </c>
      <c r="AB241" s="136" t="str">
        <f>IF(貼り付け用!AB241="","",貼り付け用!AB241)</f>
        <v>売却不可</v>
      </c>
      <c r="AC241" s="135" t="str">
        <f>IF(貼り付け用!AC241="","",貼り付け用!AC241)</f>
        <v/>
      </c>
      <c r="AD241" s="137" t="str">
        <f>IF(貼り付け用!AD241="","",貼り付け用!AD241)</f>
        <v/>
      </c>
      <c r="AE241" s="209">
        <f>IF(貼り付け用!AE241="","",貼り付け用!AE241)</f>
        <v>19830301</v>
      </c>
      <c r="AF241" s="209">
        <f>IF(貼り付け用!AF241="","",貼り付け用!AF241)</f>
        <v>19830301</v>
      </c>
      <c r="AG241" s="138" t="str">
        <f>IF(貼り付け用!AG241="","",貼り付け用!AG241)</f>
        <v>不明</v>
      </c>
      <c r="AH241" s="205" t="str">
        <f>IF(貼り付け用!AH241="","",貼り付け用!AH241)</f>
        <v/>
      </c>
      <c r="AI241" s="139">
        <f>IF(貼り付け用!AI241="","",貼り付け用!AI241)</f>
        <v>644.08000000000004</v>
      </c>
      <c r="AJ241" s="136" t="str">
        <f>IF(貼り付け用!AJ241="","",貼り付け用!AJ241)</f>
        <v>㎡</v>
      </c>
      <c r="AK241" s="140">
        <f>IF(貼り付け用!AK241="","",貼り付け用!AK241)</f>
        <v>2</v>
      </c>
      <c r="AL241" s="136" t="str">
        <f>IF(貼り付け用!AL241="","",貼り付け用!AL241)</f>
        <v>公民館</v>
      </c>
      <c r="AM241" s="136" t="str">
        <f>IF(貼り付け用!AM241="","",貼り付け用!AM241)</f>
        <v>鉄筋コンクリート</v>
      </c>
      <c r="AN241" s="136" t="str">
        <f>IF(貼り付け用!AN241="","",貼り付け用!AN241)</f>
        <v>校舎</v>
      </c>
      <c r="AO241" s="136" t="str">
        <f>IF(貼り付け用!AO241="","",貼り付け用!AO241)</f>
        <v>鉄筋コンクリート造</v>
      </c>
      <c r="AP241" s="221">
        <f>IFERROR(INDEX(別紙７建物に係る構造・用途別単価!$C$5:$G$9,MATCH(貼り付け用!AN241,別紙７建物に係る構造・用途別単価!$B$5:$B$9,0),MATCH(貼り付け用!AO241,別紙７建物に係る構造・用途別単価!$C$4:$G$4,0)),"")</f>
        <v>135000</v>
      </c>
      <c r="AQ241" s="221">
        <f t="shared" si="6"/>
        <v>86950800</v>
      </c>
      <c r="AR241" s="183">
        <f t="shared" si="7"/>
        <v>86950800</v>
      </c>
      <c r="AS241" s="136" t="str">
        <f>IF(貼り付け用!AS241="","",貼り付け用!AS241)</f>
        <v>一般会計等</v>
      </c>
      <c r="AT241" s="136" t="str">
        <f>IF(貼り付け用!AT241="","",貼り付け用!AT241)</f>
        <v>一般会計</v>
      </c>
      <c r="AU241" s="136" t="str">
        <f>IF(貼り付け用!AU241="","",貼り付け用!AU241)</f>
        <v>教育費</v>
      </c>
      <c r="AV241" s="136" t="str">
        <f>IF(貼り付け用!AV241="","",貼り付け用!AV241)</f>
        <v>社会福祉費</v>
      </c>
      <c r="AW241" s="136" t="str">
        <f>IF(貼り付け用!AW241="","",貼り付け用!AW241)</f>
        <v>公民館費</v>
      </c>
      <c r="AX241" s="216"/>
      <c r="AY241" s="216"/>
      <c r="AZ241" s="216"/>
      <c r="BA241" s="136" t="str">
        <f>IF(貼り付け用!BA241="","",貼り付け用!BA241)</f>
        <v/>
      </c>
      <c r="BB241" s="136" t="str">
        <f>IF(貼り付け用!BB241="","",貼り付け用!BB241)</f>
        <v/>
      </c>
      <c r="BC241" s="136" t="str">
        <f>IF(貼り付け用!BC241="","",貼り付け用!BC241)</f>
        <v>未実施</v>
      </c>
      <c r="BD241" s="136" t="str">
        <f>IF(貼り付け用!BD241="","",貼り付け用!BD241)</f>
        <v>未実施</v>
      </c>
      <c r="BE241" s="183">
        <f>SUMIFS(耐用年数表!$C:$C,耐用年数表!$A:$A,集計用!AL241,耐用年数表!$B:$B,集計用!AM241)</f>
        <v>50</v>
      </c>
    </row>
    <row r="242" spans="4:57" ht="24" customHeight="1">
      <c r="D242" s="194"/>
      <c r="E242" s="135"/>
      <c r="F242" s="136" t="str">
        <f>IF(貼り付け用!F242="","",貼り付け用!F242)</f>
        <v>壬生町立南犬飼地区公民館</v>
      </c>
      <c r="G242" s="136" t="str">
        <f>IF(貼り付け用!G242="","",貼り付け用!G242)</f>
        <v>建物台帳</v>
      </c>
      <c r="H242" s="215" t="str">
        <f>IF(貼り付け用!H242="","",貼り付け用!H242)</f>
        <v>25003-2</v>
      </c>
      <c r="I242" s="215" t="str">
        <f>IF(貼り付け用!I242="","",貼り付け用!I242)</f>
        <v/>
      </c>
      <c r="J242" s="215" t="str">
        <f>IF(貼り付け用!J242="","",貼り付け用!J242)</f>
        <v>渡り廊下（高架）</v>
      </c>
      <c r="K242" s="135" t="str">
        <f>IF(貼り付け用!K242="","",貼り付け用!K242)</f>
        <v>ﾜﾀﾘﾛｳｶ(ｺｳｶ)</v>
      </c>
      <c r="L242" s="144">
        <f>IF(貼り付け用!L242="","",貼り付け用!L242)</f>
        <v>31</v>
      </c>
      <c r="M242" s="192">
        <f>IFERROR(VLOOKUP(L242,コード表!$B:$G,2,FALSE),"")</f>
        <v>3210201</v>
      </c>
      <c r="N242" s="192" t="str">
        <f>IFERROR(VLOOKUP(L242,コード表!$B:$G,3,FALSE),"")</f>
        <v>下都賀郡壬生町</v>
      </c>
      <c r="O242" s="192" t="str">
        <f>IFERROR(VLOOKUP(L242,コード表!$B:$G,4,FALSE),"")</f>
        <v>ｼﾓﾂｶﾞｸﾞﾝﾐﾌﾞﾏﾁ</v>
      </c>
      <c r="P242" s="192" t="str">
        <f>IFERROR(VLOOKUP(L242,コード表!$B:$G,5,FALSE),"")</f>
        <v>安塚</v>
      </c>
      <c r="Q242" s="182" t="str">
        <f>IFERROR(VLOOKUP(L242,コード表!$B:$G,6,FALSE),"")</f>
        <v>ﾔｽﾂﾞｶ</v>
      </c>
      <c r="R242" s="135" t="str">
        <f>IF(貼り付け用!R242="","",貼り付け用!R242)</f>
        <v>南原1179-1</v>
      </c>
      <c r="S242" s="135" t="str">
        <f>IF(貼り付け用!S242="","",貼り付け用!S242)</f>
        <v>ﾐﾅﾐﾊﾗ</v>
      </c>
      <c r="T242" s="135">
        <f>IF(貼り付け用!T242="","",貼り付け用!T242)</f>
        <v>16</v>
      </c>
      <c r="U242" s="192" t="str">
        <f>IFERROR(VLOOKUP(T242,コード表!$I:$K,2,FALSE),"")</f>
        <v>教育委員会事務局</v>
      </c>
      <c r="V242" s="192" t="str">
        <f>IFERROR(VLOOKUP(T242,コード表!$I:$K,3,FALSE),"")</f>
        <v>生涯学習課</v>
      </c>
      <c r="W242" s="135">
        <f>IF(貼り付け用!W242="","",貼り付け用!W242)</f>
        <v>100</v>
      </c>
      <c r="X242" s="182" t="str">
        <f>IFERROR(VLOOKUP(AU242,目的別資産分類変換表!$B$3:$C$16,2,FALSE),"")</f>
        <v>教育</v>
      </c>
      <c r="Y242" s="136" t="str">
        <f>IF(貼り付け用!Y242="","",貼り付け用!Y242)</f>
        <v xml:space="preserve">行政財産 </v>
      </c>
      <c r="Z242" s="136" t="str">
        <f>IF(貼り付け用!Z242="","",貼り付け用!Z242)</f>
        <v>事業用資産/建物</v>
      </c>
      <c r="AA242" s="136" t="str">
        <f>IF(貼り付け用!AA242="","",貼り付け用!AA242)</f>
        <v>自己資産（リース資産外)</v>
      </c>
      <c r="AB242" s="136" t="str">
        <f>IF(貼り付け用!AB242="","",貼り付け用!AB242)</f>
        <v>売却不可</v>
      </c>
      <c r="AC242" s="135" t="str">
        <f>IF(貼り付け用!AC242="","",貼り付け用!AC242)</f>
        <v/>
      </c>
      <c r="AD242" s="137" t="str">
        <f>IF(貼り付け用!AD242="","",貼り付け用!AD242)</f>
        <v/>
      </c>
      <c r="AE242" s="209">
        <f>IF(貼り付け用!AE242="","",貼り付け用!AE242)</f>
        <v>19830301</v>
      </c>
      <c r="AF242" s="209">
        <f>IF(貼り付け用!AF242="","",貼り付け用!AF242)</f>
        <v>19830301</v>
      </c>
      <c r="AG242" s="138" t="str">
        <f>IF(貼り付け用!AG242="","",貼り付け用!AG242)</f>
        <v>不明</v>
      </c>
      <c r="AH242" s="205" t="str">
        <f>IF(貼り付け用!AH242="","",貼り付け用!AH242)</f>
        <v/>
      </c>
      <c r="AI242" s="139">
        <f>IF(貼り付け用!AI242="","",貼り付け用!AI242)</f>
        <v>25.35</v>
      </c>
      <c r="AJ242" s="136" t="str">
        <f>IF(貼り付け用!AJ242="","",貼り付け用!AJ242)</f>
        <v>㎡</v>
      </c>
      <c r="AK242" s="140">
        <f>IF(貼り付け用!AK242="","",貼り付け用!AK242)</f>
        <v>2</v>
      </c>
      <c r="AL242" s="136" t="str">
        <f>IF(貼り付け用!AL242="","",貼り付け用!AL242)</f>
        <v>倉庫・物置</v>
      </c>
      <c r="AM242" s="136" t="str">
        <f>IF(貼り付け用!AM242="","",貼り付け用!AM242)</f>
        <v>鉄骨造</v>
      </c>
      <c r="AN242" s="136" t="str">
        <f>IF(貼り付け用!AN242="","",貼り付け用!AN242)</f>
        <v>倉庫</v>
      </c>
      <c r="AO242" s="136" t="str">
        <f>IF(貼り付け用!AO242="","",貼り付け用!AO242)</f>
        <v>鉄骨造</v>
      </c>
      <c r="AP242" s="221">
        <f>IFERROR(INDEX(別紙７建物に係る構造・用途別単価!$C$5:$G$9,MATCH(貼り付け用!AN242,別紙７建物に係る構造・用途別単価!$B$5:$B$9,0),MATCH(貼り付け用!AO242,別紙７建物に係る構造・用途別単価!$C$4:$G$4,0)),"")</f>
        <v>60000</v>
      </c>
      <c r="AQ242" s="221">
        <f t="shared" si="6"/>
        <v>1521000</v>
      </c>
      <c r="AR242" s="183">
        <f t="shared" si="7"/>
        <v>1521000</v>
      </c>
      <c r="AS242" s="136" t="str">
        <f>IF(貼り付け用!AS242="","",貼り付け用!AS242)</f>
        <v>一般会計等</v>
      </c>
      <c r="AT242" s="136" t="str">
        <f>IF(貼り付け用!AT242="","",貼り付け用!AT242)</f>
        <v>一般会計</v>
      </c>
      <c r="AU242" s="136" t="str">
        <f>IF(貼り付け用!AU242="","",貼り付け用!AU242)</f>
        <v>教育費</v>
      </c>
      <c r="AV242" s="136" t="str">
        <f>IF(貼り付け用!AV242="","",貼り付け用!AV242)</f>
        <v>社会福祉費</v>
      </c>
      <c r="AW242" s="136" t="str">
        <f>IF(貼り付け用!AW242="","",貼り付け用!AW242)</f>
        <v>公民館費</v>
      </c>
      <c r="AX242" s="216"/>
      <c r="AY242" s="216"/>
      <c r="AZ242" s="216"/>
      <c r="BA242" s="136" t="str">
        <f>IF(貼り付け用!BA242="","",貼り付け用!BA242)</f>
        <v/>
      </c>
      <c r="BB242" s="136" t="str">
        <f>IF(貼り付け用!BB242="","",貼り付け用!BB242)</f>
        <v/>
      </c>
      <c r="BC242" s="136" t="str">
        <f>IF(貼り付け用!BC242="","",貼り付け用!BC242)</f>
        <v>未実施</v>
      </c>
      <c r="BD242" s="136" t="str">
        <f>IF(貼り付け用!BD242="","",貼り付け用!BD242)</f>
        <v>未実施</v>
      </c>
      <c r="BE242" s="183">
        <f>SUMIFS(耐用年数表!$C:$C,耐用年数表!$A:$A,集計用!AL242,耐用年数表!$B:$B,集計用!AM242)</f>
        <v>31</v>
      </c>
    </row>
    <row r="243" spans="4:57" ht="24" customHeight="1">
      <c r="D243" s="194"/>
      <c r="E243" s="135"/>
      <c r="F243" s="136" t="str">
        <f>IF(貼り付け用!F243="","",貼り付け用!F243)</f>
        <v>壬生町立南犬飼地区公民館</v>
      </c>
      <c r="G243" s="136" t="str">
        <f>IF(貼り付け用!G243="","",貼り付け用!G243)</f>
        <v>建物台帳</v>
      </c>
      <c r="H243" s="215" t="str">
        <f>IF(貼り付け用!H243="","",貼り付け用!H243)</f>
        <v>25003-3</v>
      </c>
      <c r="I243" s="215" t="str">
        <f>IF(貼り付け用!I243="","",貼り付け用!I243)</f>
        <v/>
      </c>
      <c r="J243" s="215" t="str">
        <f>IF(貼り付け用!J243="","",貼り付け用!J243)</f>
        <v>南犬飼公民館分館</v>
      </c>
      <c r="K243" s="135" t="str">
        <f>IF(貼り付け用!K243="","",貼り付け用!K243)</f>
        <v>ﾐﾅﾐｲﾇｶｲｺｳﾐﾝｶﾝﾌﾞﾝｶﾝ</v>
      </c>
      <c r="L243" s="144">
        <f>IF(貼り付け用!L243="","",貼り付け用!L243)</f>
        <v>31</v>
      </c>
      <c r="M243" s="192">
        <f>IFERROR(VLOOKUP(L243,コード表!$B:$G,2,FALSE),"")</f>
        <v>3210201</v>
      </c>
      <c r="N243" s="192" t="str">
        <f>IFERROR(VLOOKUP(L243,コード表!$B:$G,3,FALSE),"")</f>
        <v>下都賀郡壬生町</v>
      </c>
      <c r="O243" s="192" t="str">
        <f>IFERROR(VLOOKUP(L243,コード表!$B:$G,4,FALSE),"")</f>
        <v>ｼﾓﾂｶﾞｸﾞﾝﾐﾌﾞﾏﾁ</v>
      </c>
      <c r="P243" s="192" t="str">
        <f>IFERROR(VLOOKUP(L243,コード表!$B:$G,5,FALSE),"")</f>
        <v>安塚</v>
      </c>
      <c r="Q243" s="182" t="str">
        <f>IFERROR(VLOOKUP(L243,コード表!$B:$G,6,FALSE),"")</f>
        <v>ﾔｽﾂﾞｶ</v>
      </c>
      <c r="R243" s="135" t="str">
        <f>IF(貼り付け用!R243="","",貼り付け用!R243)</f>
        <v>南原1179-3</v>
      </c>
      <c r="S243" s="135" t="str">
        <f>IF(貼り付け用!S243="","",貼り付け用!S243)</f>
        <v>ﾐﾅﾐﾊﾗ</v>
      </c>
      <c r="T243" s="135">
        <f>IF(貼り付け用!T243="","",貼り付け用!T243)</f>
        <v>16</v>
      </c>
      <c r="U243" s="192" t="str">
        <f>IFERROR(VLOOKUP(T243,コード表!$I:$K,2,FALSE),"")</f>
        <v>教育委員会事務局</v>
      </c>
      <c r="V243" s="192" t="str">
        <f>IFERROR(VLOOKUP(T243,コード表!$I:$K,3,FALSE),"")</f>
        <v>生涯学習課</v>
      </c>
      <c r="W243" s="135">
        <f>IF(貼り付け用!W243="","",貼り付け用!W243)</f>
        <v>100</v>
      </c>
      <c r="X243" s="182" t="str">
        <f>IFERROR(VLOOKUP(AU243,目的別資産分類変換表!$B$3:$C$16,2,FALSE),"")</f>
        <v>教育</v>
      </c>
      <c r="Y243" s="136" t="str">
        <f>IF(貼り付け用!Y243="","",貼り付け用!Y243)</f>
        <v xml:space="preserve">行政財産 </v>
      </c>
      <c r="Z243" s="136" t="str">
        <f>IF(貼り付け用!Z243="","",貼り付け用!Z243)</f>
        <v>事業用資産/建物</v>
      </c>
      <c r="AA243" s="136" t="str">
        <f>IF(貼り付け用!AA243="","",貼り付け用!AA243)</f>
        <v>自己資産（リース資産外)</v>
      </c>
      <c r="AB243" s="136" t="str">
        <f>IF(貼り付け用!AB243="","",貼り付け用!AB243)</f>
        <v>売却不可</v>
      </c>
      <c r="AC243" s="135" t="str">
        <f>IF(貼り付け用!AC243="","",貼り付け用!AC243)</f>
        <v/>
      </c>
      <c r="AD243" s="137" t="str">
        <f>IF(貼り付け用!AD243="","",貼り付け用!AD243)</f>
        <v/>
      </c>
      <c r="AE243" s="209">
        <f>IF(貼り付け用!AE243="","",貼り付け用!AE243)</f>
        <v>19780320</v>
      </c>
      <c r="AF243" s="209">
        <f>IF(貼り付け用!AF243="","",貼り付け用!AF243)</f>
        <v>19780320</v>
      </c>
      <c r="AG243" s="138" t="str">
        <f>IF(貼り付け用!AG243="","",貼り付け用!AG243)</f>
        <v>不明</v>
      </c>
      <c r="AH243" s="205" t="str">
        <f>IF(貼り付け用!AH243="","",貼り付け用!AH243)</f>
        <v/>
      </c>
      <c r="AI243" s="139">
        <f>IF(貼り付け用!AI243="","",貼り付け用!AI243)</f>
        <v>850.78</v>
      </c>
      <c r="AJ243" s="136" t="str">
        <f>IF(貼り付け用!AJ243="","",貼り付け用!AJ243)</f>
        <v>㎡</v>
      </c>
      <c r="AK243" s="140">
        <f>IF(貼り付け用!AK243="","",貼り付け用!AK243)</f>
        <v>2</v>
      </c>
      <c r="AL243" s="136" t="str">
        <f>IF(貼り付け用!AL243="","",貼り付け用!AL243)</f>
        <v>公民館</v>
      </c>
      <c r="AM243" s="136" t="str">
        <f>IF(貼り付け用!AM243="","",貼り付け用!AM243)</f>
        <v>鉄筋コンクリート</v>
      </c>
      <c r="AN243" s="136" t="str">
        <f>IF(貼り付け用!AN243="","",貼り付け用!AN243)</f>
        <v>校舎</v>
      </c>
      <c r="AO243" s="136" t="str">
        <f>IF(貼り付け用!AO243="","",貼り付け用!AO243)</f>
        <v>鉄筋コンクリート造</v>
      </c>
      <c r="AP243" s="221">
        <f>IFERROR(INDEX(別紙７建物に係る構造・用途別単価!$C$5:$G$9,MATCH(貼り付け用!AN243,別紙７建物に係る構造・用途別単価!$B$5:$B$9,0),MATCH(貼り付け用!AO243,別紙７建物に係る構造・用途別単価!$C$4:$G$4,0)),"")</f>
        <v>135000</v>
      </c>
      <c r="AQ243" s="221">
        <f t="shared" si="6"/>
        <v>114855300</v>
      </c>
      <c r="AR243" s="183">
        <f t="shared" si="7"/>
        <v>114855300</v>
      </c>
      <c r="AS243" s="136" t="str">
        <f>IF(貼り付け用!AS243="","",貼り付け用!AS243)</f>
        <v>一般会計等</v>
      </c>
      <c r="AT243" s="136" t="str">
        <f>IF(貼り付け用!AT243="","",貼り付け用!AT243)</f>
        <v>一般会計</v>
      </c>
      <c r="AU243" s="136" t="str">
        <f>IF(貼り付け用!AU243="","",貼り付け用!AU243)</f>
        <v>教育費</v>
      </c>
      <c r="AV243" s="136" t="str">
        <f>IF(貼り付け用!AV243="","",貼り付け用!AV243)</f>
        <v>社会福祉費</v>
      </c>
      <c r="AW243" s="136" t="str">
        <f>IF(貼り付け用!AW243="","",貼り付け用!AW243)</f>
        <v>公民館費</v>
      </c>
      <c r="AX243" s="216"/>
      <c r="AY243" s="216"/>
      <c r="AZ243" s="216"/>
      <c r="BA243" s="136" t="str">
        <f>IF(貼り付け用!BA243="","",貼り付け用!BA243)</f>
        <v/>
      </c>
      <c r="BB243" s="136" t="str">
        <f>IF(貼り付け用!BB243="","",貼り付け用!BB243)</f>
        <v/>
      </c>
      <c r="BC243" s="136" t="str">
        <f>IF(貼り付け用!BC243="","",貼り付け用!BC243)</f>
        <v>未実施</v>
      </c>
      <c r="BD243" s="136" t="str">
        <f>IF(貼り付け用!BD243="","",貼り付け用!BD243)</f>
        <v>未実施</v>
      </c>
      <c r="BE243" s="183">
        <f>SUMIFS(耐用年数表!$C:$C,耐用年数表!$A:$A,集計用!AL243,耐用年数表!$B:$B,集計用!AM243)</f>
        <v>50</v>
      </c>
    </row>
    <row r="244" spans="4:57" ht="24" customHeight="1">
      <c r="D244" s="194"/>
      <c r="E244" s="135"/>
      <c r="F244" s="136" t="str">
        <f>IF(貼り付け用!F244="","",貼り付け用!F244)</f>
        <v>壬生町立南犬飼地区公民館</v>
      </c>
      <c r="G244" s="136" t="str">
        <f>IF(貼り付け用!G244="","",貼り付け用!G244)</f>
        <v>建物台帳</v>
      </c>
      <c r="H244" s="215" t="str">
        <f>IF(貼り付け用!H244="","",貼り付け用!H244)</f>
        <v>25003-4</v>
      </c>
      <c r="I244" s="215" t="str">
        <f>IF(貼り付け用!I244="","",貼り付け用!I244)</f>
        <v/>
      </c>
      <c r="J244" s="215" t="str">
        <f>IF(貼り付け用!J244="","",貼り付け用!J244)</f>
        <v>南犬飼公民館分館倉庫</v>
      </c>
      <c r="K244" s="135" t="str">
        <f>IF(貼り付け用!K244="","",貼り付け用!K244)</f>
        <v>ﾐﾅﾐｲﾇｶｲｺｳﾐﾝｶﾝﾌﾞﾝｶﾝｿｳｺ</v>
      </c>
      <c r="L244" s="144">
        <f>IF(貼り付け用!L244="","",貼り付け用!L244)</f>
        <v>31</v>
      </c>
      <c r="M244" s="192">
        <f>IFERROR(VLOOKUP(L244,コード表!$B:$G,2,FALSE),"")</f>
        <v>3210201</v>
      </c>
      <c r="N244" s="192" t="str">
        <f>IFERROR(VLOOKUP(L244,コード表!$B:$G,3,FALSE),"")</f>
        <v>下都賀郡壬生町</v>
      </c>
      <c r="O244" s="192" t="str">
        <f>IFERROR(VLOOKUP(L244,コード表!$B:$G,4,FALSE),"")</f>
        <v>ｼﾓﾂｶﾞｸﾞﾝﾐﾌﾞﾏﾁ</v>
      </c>
      <c r="P244" s="192" t="str">
        <f>IFERROR(VLOOKUP(L244,コード表!$B:$G,5,FALSE),"")</f>
        <v>安塚</v>
      </c>
      <c r="Q244" s="182" t="str">
        <f>IFERROR(VLOOKUP(L244,コード表!$B:$G,6,FALSE),"")</f>
        <v>ﾔｽﾂﾞｶ</v>
      </c>
      <c r="R244" s="135" t="str">
        <f>IF(貼り付け用!R244="","",貼り付け用!R244)</f>
        <v>南原1179-3</v>
      </c>
      <c r="S244" s="135" t="str">
        <f>IF(貼り付け用!S244="","",貼り付け用!S244)</f>
        <v>ﾐﾅﾐﾊﾗ</v>
      </c>
      <c r="T244" s="135">
        <f>IF(貼り付け用!T244="","",貼り付け用!T244)</f>
        <v>16</v>
      </c>
      <c r="U244" s="192" t="str">
        <f>IFERROR(VLOOKUP(T244,コード表!$I:$K,2,FALSE),"")</f>
        <v>教育委員会事務局</v>
      </c>
      <c r="V244" s="192" t="str">
        <f>IFERROR(VLOOKUP(T244,コード表!$I:$K,3,FALSE),"")</f>
        <v>生涯学習課</v>
      </c>
      <c r="W244" s="135">
        <f>IF(貼り付け用!W244="","",貼り付け用!W244)</f>
        <v>100</v>
      </c>
      <c r="X244" s="182" t="str">
        <f>IFERROR(VLOOKUP(AU244,目的別資産分類変換表!$B$3:$C$16,2,FALSE),"")</f>
        <v>教育</v>
      </c>
      <c r="Y244" s="136" t="str">
        <f>IF(貼り付け用!Y244="","",貼り付け用!Y244)</f>
        <v xml:space="preserve">行政財産 </v>
      </c>
      <c r="Z244" s="136" t="str">
        <f>IF(貼り付け用!Z244="","",貼り付け用!Z244)</f>
        <v>事業用資産/建物</v>
      </c>
      <c r="AA244" s="136" t="str">
        <f>IF(貼り付け用!AA244="","",貼り付け用!AA244)</f>
        <v>自己資産（リース資産外)</v>
      </c>
      <c r="AB244" s="136" t="str">
        <f>IF(貼り付け用!AB244="","",貼り付け用!AB244)</f>
        <v>売却不可</v>
      </c>
      <c r="AC244" s="135" t="str">
        <f>IF(貼り付け用!AC244="","",貼り付け用!AC244)</f>
        <v/>
      </c>
      <c r="AD244" s="137" t="str">
        <f>IF(貼り付け用!AD244="","",貼り付け用!AD244)</f>
        <v/>
      </c>
      <c r="AE244" s="209">
        <f>IF(貼り付け用!AE244="","",貼り付け用!AE244)</f>
        <v>19780320</v>
      </c>
      <c r="AF244" s="209">
        <f>IF(貼り付け用!AF244="","",貼り付け用!AF244)</f>
        <v>19780320</v>
      </c>
      <c r="AG244" s="138" t="str">
        <f>IF(貼り付け用!AG244="","",貼り付け用!AG244)</f>
        <v>不明</v>
      </c>
      <c r="AH244" s="205" t="str">
        <f>IF(貼り付け用!AH244="","",貼り付け用!AH244)</f>
        <v/>
      </c>
      <c r="AI244" s="139">
        <f>IF(貼り付け用!AI244="","",貼り付け用!AI244)</f>
        <v>19.87</v>
      </c>
      <c r="AJ244" s="136" t="str">
        <f>IF(貼り付け用!AJ244="","",貼り付け用!AJ244)</f>
        <v>㎡</v>
      </c>
      <c r="AK244" s="140">
        <f>IF(貼り付け用!AK244="","",貼り付け用!AK244)</f>
        <v>1</v>
      </c>
      <c r="AL244" s="136" t="str">
        <f>IF(貼り付け用!AL244="","",貼り付け用!AL244)</f>
        <v>倉庫・物置</v>
      </c>
      <c r="AM244" s="136" t="str">
        <f>IF(貼り付け用!AM244="","",貼り付け用!AM244)</f>
        <v>鉄骨造</v>
      </c>
      <c r="AN244" s="136" t="str">
        <f>IF(貼り付け用!AN244="","",貼り付け用!AN244)</f>
        <v>倉庫</v>
      </c>
      <c r="AO244" s="136" t="str">
        <f>IF(貼り付け用!AO244="","",貼り付け用!AO244)</f>
        <v>鉄骨造</v>
      </c>
      <c r="AP244" s="221">
        <f>IFERROR(INDEX(別紙７建物に係る構造・用途別単価!$C$5:$G$9,MATCH(貼り付け用!AN244,別紙７建物に係る構造・用途別単価!$B$5:$B$9,0),MATCH(貼り付け用!AO244,別紙７建物に係る構造・用途別単価!$C$4:$G$4,0)),"")</f>
        <v>60000</v>
      </c>
      <c r="AQ244" s="221">
        <f t="shared" si="6"/>
        <v>1192200</v>
      </c>
      <c r="AR244" s="183">
        <f t="shared" si="7"/>
        <v>1192200</v>
      </c>
      <c r="AS244" s="136" t="str">
        <f>IF(貼り付け用!AS244="","",貼り付け用!AS244)</f>
        <v>一般会計等</v>
      </c>
      <c r="AT244" s="136" t="str">
        <f>IF(貼り付け用!AT244="","",貼り付け用!AT244)</f>
        <v>一般会計</v>
      </c>
      <c r="AU244" s="136" t="str">
        <f>IF(貼り付け用!AU244="","",貼り付け用!AU244)</f>
        <v>教育費</v>
      </c>
      <c r="AV244" s="136" t="str">
        <f>IF(貼り付け用!AV244="","",貼り付け用!AV244)</f>
        <v>社会福祉費</v>
      </c>
      <c r="AW244" s="136" t="str">
        <f>IF(貼り付け用!AW244="","",貼り付け用!AW244)</f>
        <v>公民館費</v>
      </c>
      <c r="AX244" s="216"/>
      <c r="AY244" s="216"/>
      <c r="AZ244" s="216"/>
      <c r="BA244" s="136" t="str">
        <f>IF(貼り付け用!BA244="","",貼り付け用!BA244)</f>
        <v/>
      </c>
      <c r="BB244" s="136" t="str">
        <f>IF(貼り付け用!BB244="","",貼り付け用!BB244)</f>
        <v/>
      </c>
      <c r="BC244" s="136" t="str">
        <f>IF(貼り付け用!BC244="","",貼り付け用!BC244)</f>
        <v>未実施</v>
      </c>
      <c r="BD244" s="136" t="str">
        <f>IF(貼り付け用!BD244="","",貼り付け用!BD244)</f>
        <v>未実施</v>
      </c>
      <c r="BE244" s="183">
        <f>SUMIFS(耐用年数表!$C:$C,耐用年数表!$A:$A,集計用!AL244,耐用年数表!$B:$B,集計用!AM244)</f>
        <v>31</v>
      </c>
    </row>
    <row r="245" spans="4:57" ht="24" customHeight="1">
      <c r="D245" s="194"/>
      <c r="E245" s="135"/>
      <c r="F245" s="136" t="str">
        <f>IF(貼り付け用!F245="","",貼り付け用!F245)</f>
        <v>壬生町立壬生中央公民館</v>
      </c>
      <c r="G245" s="136" t="str">
        <f>IF(貼り付け用!G245="","",貼り付け用!G245)</f>
        <v>建物台帳</v>
      </c>
      <c r="H245" s="215" t="str">
        <f>IF(貼り付け用!H245="","",貼り付け用!H245)</f>
        <v>25004-1</v>
      </c>
      <c r="I245" s="215" t="str">
        <f>IF(貼り付け用!I245="","",貼り付け用!I245)</f>
        <v/>
      </c>
      <c r="J245" s="215" t="str">
        <f>IF(貼り付け用!J245="","",貼り付け用!J245)</f>
        <v>壬生中央公民館</v>
      </c>
      <c r="K245" s="135" t="str">
        <f>IF(貼り付け用!K245="","",貼り付け用!K245)</f>
        <v>ﾐﾌﾞﾁｭｳｵｳｺｳﾐﾝｶﾝ</v>
      </c>
      <c r="L245" s="144">
        <f>IF(貼り付け用!L245="","",貼り付け用!L245)</f>
        <v>24</v>
      </c>
      <c r="M245" s="192">
        <f>IFERROR(VLOOKUP(L245,コード表!$B:$G,2,FALSE),"")</f>
        <v>3210225</v>
      </c>
      <c r="N245" s="192" t="str">
        <f>IFERROR(VLOOKUP(L245,コード表!$B:$G,3,FALSE),"")</f>
        <v>下都賀郡壬生町</v>
      </c>
      <c r="O245" s="192" t="str">
        <f>IFERROR(VLOOKUP(L245,コード表!$B:$G,4,FALSE),"")</f>
        <v>ｼﾓﾂｶﾞｸﾞﾝﾐﾌﾞﾏﾁ</v>
      </c>
      <c r="P245" s="192" t="str">
        <f>IFERROR(VLOOKUP(L245,コード表!$B:$G,5,FALSE),"")</f>
        <v>本丸</v>
      </c>
      <c r="Q245" s="182" t="str">
        <f>IFERROR(VLOOKUP(L245,コード表!$B:$G,6,FALSE),"")</f>
        <v>ﾎﾝﾏﾙ</v>
      </c>
      <c r="R245" s="135" t="str">
        <f>IF(貼り付け用!R245="","",貼り付け用!R245)</f>
        <v>一丁目3263-30</v>
      </c>
      <c r="S245" s="135" t="str">
        <f>IF(貼り付け用!S245="","",貼り付け用!S245)</f>
        <v>ｲｯﾁｮｳﾒ</v>
      </c>
      <c r="T245" s="135">
        <f>IF(貼り付け用!T245="","",貼り付け用!T245)</f>
        <v>16</v>
      </c>
      <c r="U245" s="192" t="str">
        <f>IFERROR(VLOOKUP(T245,コード表!$I:$K,2,FALSE),"")</f>
        <v>教育委員会事務局</v>
      </c>
      <c r="V245" s="192" t="str">
        <f>IFERROR(VLOOKUP(T245,コード表!$I:$K,3,FALSE),"")</f>
        <v>生涯学習課</v>
      </c>
      <c r="W245" s="135">
        <f>IF(貼り付け用!W245="","",貼り付け用!W245)</f>
        <v>100</v>
      </c>
      <c r="X245" s="182" t="str">
        <f>IFERROR(VLOOKUP(AU245,目的別資産分類変換表!$B$3:$C$16,2,FALSE),"")</f>
        <v>教育</v>
      </c>
      <c r="Y245" s="136" t="str">
        <f>IF(貼り付け用!Y245="","",貼り付け用!Y245)</f>
        <v xml:space="preserve">行政財産 </v>
      </c>
      <c r="Z245" s="136" t="str">
        <f>IF(貼り付け用!Z245="","",貼り付け用!Z245)</f>
        <v>事業用資産/建物</v>
      </c>
      <c r="AA245" s="136" t="str">
        <f>IF(貼り付け用!AA245="","",貼り付け用!AA245)</f>
        <v>自己資産（リース資産外)</v>
      </c>
      <c r="AB245" s="136" t="str">
        <f>IF(貼り付け用!AB245="","",貼り付け用!AB245)</f>
        <v>売却不可</v>
      </c>
      <c r="AC245" s="135" t="str">
        <f>IF(貼り付け用!AC245="","",貼り付け用!AC245)</f>
        <v/>
      </c>
      <c r="AD245" s="137" t="str">
        <f>IF(貼り付け用!AD245="","",貼り付け用!AD245)</f>
        <v/>
      </c>
      <c r="AE245" s="209">
        <f>IF(貼り付け用!AE245="","",貼り付け用!AE245)</f>
        <v>19850930</v>
      </c>
      <c r="AF245" s="209">
        <f>IF(貼り付け用!AF245="","",貼り付け用!AF245)</f>
        <v>19850930</v>
      </c>
      <c r="AG245" s="138" t="str">
        <f>IF(貼り付け用!AG245="","",貼り付け用!AG245)</f>
        <v>判明</v>
      </c>
      <c r="AH245" s="205">
        <f>IF(貼り付け用!AH245="","",貼り付け用!AH245)</f>
        <v>1207731000</v>
      </c>
      <c r="AI245" s="139">
        <f>IF(貼り付け用!AI245="","",貼り付け用!AI245)</f>
        <v>4323.5</v>
      </c>
      <c r="AJ245" s="136" t="str">
        <f>IF(貼り付け用!AJ245="","",貼り付け用!AJ245)</f>
        <v>㎡</v>
      </c>
      <c r="AK245" s="140">
        <f>IF(貼り付け用!AK245="","",貼り付け用!AK245)</f>
        <v>2</v>
      </c>
      <c r="AL245" s="136" t="str">
        <f>IF(貼り付け用!AL245="","",貼り付け用!AL245)</f>
        <v>公民館</v>
      </c>
      <c r="AM245" s="136" t="str">
        <f>IF(貼り付け用!AM245="","",貼り付け用!AM245)</f>
        <v>鉄筋コンクリート</v>
      </c>
      <c r="AN245" s="136" t="str">
        <f>IF(貼り付け用!AN245="","",貼り付け用!AN245)</f>
        <v>校舎</v>
      </c>
      <c r="AO245" s="136" t="str">
        <f>IF(貼り付け用!AO245="","",貼り付け用!AO245)</f>
        <v>鉄筋コンクリート造</v>
      </c>
      <c r="AP245" s="221">
        <f>IFERROR(INDEX(別紙７建物に係る構造・用途別単価!$C$5:$G$9,MATCH(貼り付け用!AN245,別紙７建物に係る構造・用途別単価!$B$5:$B$9,0),MATCH(貼り付け用!AO245,別紙７建物に係る構造・用途別単価!$C$4:$G$4,0)),"")</f>
        <v>135000</v>
      </c>
      <c r="AQ245" s="221">
        <f t="shared" si="6"/>
        <v>583672500</v>
      </c>
      <c r="AR245" s="183">
        <f t="shared" si="7"/>
        <v>1207731000</v>
      </c>
      <c r="AS245" s="136" t="str">
        <f>IF(貼り付け用!AS245="","",貼り付け用!AS245)</f>
        <v>一般会計等</v>
      </c>
      <c r="AT245" s="136" t="str">
        <f>IF(貼り付け用!AT245="","",貼り付け用!AT245)</f>
        <v>一般会計</v>
      </c>
      <c r="AU245" s="136" t="str">
        <f>IF(貼り付け用!AU245="","",貼り付け用!AU245)</f>
        <v>教育費</v>
      </c>
      <c r="AV245" s="136" t="str">
        <f>IF(貼り付け用!AV245="","",貼り付け用!AV245)</f>
        <v>社会福祉費</v>
      </c>
      <c r="AW245" s="136" t="str">
        <f>IF(貼り付け用!AW245="","",貼り付け用!AW245)</f>
        <v>公民館費</v>
      </c>
      <c r="AX245" s="216"/>
      <c r="AY245" s="216"/>
      <c r="AZ245" s="216"/>
      <c r="BA245" s="136" t="str">
        <f>IF(貼り付け用!BA245="","",貼り付け用!BA245)</f>
        <v/>
      </c>
      <c r="BB245" s="136" t="str">
        <f>IF(貼り付け用!BB245="","",貼り付け用!BB245)</f>
        <v/>
      </c>
      <c r="BC245" s="136" t="str">
        <f>IF(貼り付け用!BC245="","",貼り付け用!BC245)</f>
        <v>未実施</v>
      </c>
      <c r="BD245" s="136" t="str">
        <f>IF(貼り付け用!BD245="","",貼り付け用!BD245)</f>
        <v>実施済</v>
      </c>
      <c r="BE245" s="183">
        <f>SUMIFS(耐用年数表!$C:$C,耐用年数表!$A:$A,集計用!AL245,耐用年数表!$B:$B,集計用!AM245)</f>
        <v>50</v>
      </c>
    </row>
    <row r="246" spans="4:57" ht="24" hidden="1" customHeight="1">
      <c r="D246" s="194"/>
      <c r="E246" s="135"/>
      <c r="F246" s="136" t="str">
        <f>IF(貼り付け用!F246="","",貼り付け用!F246)</f>
        <v>壬生町立壬生中央公民館</v>
      </c>
      <c r="G246" s="136" t="str">
        <f>IF(貼り付け用!G246="","",貼り付け用!G246)</f>
        <v>建物台帳</v>
      </c>
      <c r="H246" s="215" t="str">
        <f>IF(貼り付け用!H246="","",貼り付け用!H246)</f>
        <v>25004-2</v>
      </c>
      <c r="I246" s="215" t="str">
        <f>IF(貼り付け用!I246="","",貼り付け用!I246)</f>
        <v/>
      </c>
      <c r="J246" s="215" t="str">
        <f>IF(貼り付け用!J246="","",貼り付け用!J246)</f>
        <v>壬生中央公民館（休憩室)</v>
      </c>
      <c r="K246" s="135" t="str">
        <f>IF(貼り付け用!K246="","",貼り付け用!K246)</f>
        <v>ﾐﾌﾞﾁｭｳｵｳｺｳﾐﾝｶﾝ</v>
      </c>
      <c r="L246" s="144">
        <f>IF(貼り付け用!L246="","",貼り付け用!L246)</f>
        <v>24</v>
      </c>
      <c r="M246" s="192">
        <f>IFERROR(VLOOKUP(L246,コード表!$B:$G,2,FALSE),"")</f>
        <v>3210225</v>
      </c>
      <c r="N246" s="192" t="str">
        <f>IFERROR(VLOOKUP(L246,コード表!$B:$G,3,FALSE),"")</f>
        <v>下都賀郡壬生町</v>
      </c>
      <c r="O246" s="192" t="str">
        <f>IFERROR(VLOOKUP(L246,コード表!$B:$G,4,FALSE),"")</f>
        <v>ｼﾓﾂｶﾞｸﾞﾝﾐﾌﾞﾏﾁ</v>
      </c>
      <c r="P246" s="192" t="str">
        <f>IFERROR(VLOOKUP(L246,コード表!$B:$G,5,FALSE),"")</f>
        <v>本丸</v>
      </c>
      <c r="Q246" s="182" t="str">
        <f>IFERROR(VLOOKUP(L246,コード表!$B:$G,6,FALSE),"")</f>
        <v>ﾎﾝﾏﾙ</v>
      </c>
      <c r="R246" s="135" t="str">
        <f>IF(貼り付け用!R246="","",貼り付け用!R246)</f>
        <v>一丁目3263-30</v>
      </c>
      <c r="S246" s="135" t="str">
        <f>IF(貼り付け用!S246="","",貼り付け用!S246)</f>
        <v>ｲｯﾁｮｳﾒ</v>
      </c>
      <c r="T246" s="135">
        <f>IF(貼り付け用!T246="","",貼り付け用!T246)</f>
        <v>16</v>
      </c>
      <c r="U246" s="192" t="str">
        <f>IFERROR(VLOOKUP(T246,コード表!$I:$K,2,FALSE),"")</f>
        <v>教育委員会事務局</v>
      </c>
      <c r="V246" s="192" t="str">
        <f>IFERROR(VLOOKUP(T246,コード表!$I:$K,3,FALSE),"")</f>
        <v>生涯学習課</v>
      </c>
      <c r="W246" s="135">
        <f>IF(貼り付け用!W246="","",貼り付け用!W246)</f>
        <v>100</v>
      </c>
      <c r="X246" s="182" t="str">
        <f>IFERROR(VLOOKUP(AU246,目的別資産分類変換表!$B$3:$C$16,2,FALSE),"")</f>
        <v>教育</v>
      </c>
      <c r="Y246" s="136" t="str">
        <f>IF(貼り付け用!Y246="","",貼り付け用!Y246)</f>
        <v xml:space="preserve">行政財産 </v>
      </c>
      <c r="Z246" s="136" t="str">
        <f>IF(貼り付け用!Z246="","",貼り付け用!Z246)</f>
        <v>事業用資産/建物</v>
      </c>
      <c r="AA246" s="136" t="str">
        <f>IF(貼り付け用!AA246="","",貼り付け用!AA246)</f>
        <v>自己資産（リース資産外)</v>
      </c>
      <c r="AB246" s="136" t="str">
        <f>IF(貼り付け用!AB246="","",貼り付け用!AB246)</f>
        <v>売却不可</v>
      </c>
      <c r="AC246" s="135" t="str">
        <f>IF(貼り付け用!AC246="","",貼り付け用!AC246)</f>
        <v/>
      </c>
      <c r="AD246" s="137" t="str">
        <f>IF(貼り付け用!AD246="","",貼り付け用!AD246)</f>
        <v/>
      </c>
      <c r="AE246" s="209">
        <f>IF(貼り付け用!AE246="","",貼り付け用!AE246)</f>
        <v>20010913</v>
      </c>
      <c r="AF246" s="209">
        <f>IF(貼り付け用!AF246="","",貼り付け用!AF246)</f>
        <v>20010913</v>
      </c>
      <c r="AG246" s="138" t="str">
        <f>IF(貼り付け用!AG246="","",貼り付け用!AG246)</f>
        <v>判明</v>
      </c>
      <c r="AH246" s="205">
        <f>IF(貼り付け用!AH246="","",貼り付け用!AH246)</f>
        <v>37905000</v>
      </c>
      <c r="AI246" s="139">
        <f>IF(貼り付け用!AI246="","",貼り付け用!AI246)</f>
        <v>84.68</v>
      </c>
      <c r="AJ246" s="136" t="str">
        <f>IF(貼り付け用!AJ246="","",貼り付け用!AJ246)</f>
        <v>㎡</v>
      </c>
      <c r="AK246" s="140">
        <f>IF(貼り付け用!AK246="","",貼り付け用!AK246)</f>
        <v>1</v>
      </c>
      <c r="AL246" s="136" t="str">
        <f>IF(貼り付け用!AL246="","",貼り付け用!AL246)</f>
        <v>公民館</v>
      </c>
      <c r="AM246" s="136" t="str">
        <f>IF(貼り付け用!AM246="","",貼り付け用!AM246)</f>
        <v>鉄筋コンクリート</v>
      </c>
      <c r="AN246" s="136" t="str">
        <f>IF(貼り付け用!AN246="","",貼り付け用!AN246)</f>
        <v>校舎</v>
      </c>
      <c r="AO246" s="136" t="str">
        <f>IF(貼り付け用!AO246="","",貼り付け用!AO246)</f>
        <v>鉄筋コンクリート造</v>
      </c>
      <c r="AP246" s="221">
        <f>IFERROR(INDEX(別紙７建物に係る構造・用途別単価!$C$5:$G$9,MATCH(貼り付け用!AN246,別紙７建物に係る構造・用途別単価!$B$5:$B$9,0),MATCH(貼り付け用!AO246,別紙７建物に係る構造・用途別単価!$C$4:$G$4,0)),"")</f>
        <v>135000</v>
      </c>
      <c r="AQ246" s="221">
        <f t="shared" si="6"/>
        <v>11431800</v>
      </c>
      <c r="AR246" s="183">
        <f t="shared" si="7"/>
        <v>37905000</v>
      </c>
      <c r="AS246" s="136" t="str">
        <f>IF(貼り付け用!AS246="","",貼り付け用!AS246)</f>
        <v>一般会計等</v>
      </c>
      <c r="AT246" s="136" t="str">
        <f>IF(貼り付け用!AT246="","",貼り付け用!AT246)</f>
        <v>一般会計</v>
      </c>
      <c r="AU246" s="136" t="str">
        <f>IF(貼り付け用!AU246="","",貼り付け用!AU246)</f>
        <v>教育費</v>
      </c>
      <c r="AV246" s="136" t="str">
        <f>IF(貼り付け用!AV246="","",貼り付け用!AV246)</f>
        <v>社会福祉費</v>
      </c>
      <c r="AW246" s="136" t="str">
        <f>IF(貼り付け用!AW246="","",貼り付け用!AW246)</f>
        <v>公民館費</v>
      </c>
      <c r="AX246" s="216"/>
      <c r="AY246" s="216"/>
      <c r="AZ246" s="216"/>
      <c r="BA246" s="136" t="str">
        <f>IF(貼り付け用!BA246="","",貼り付け用!BA246)</f>
        <v/>
      </c>
      <c r="BB246" s="136" t="str">
        <f>IF(貼り付け用!BB246="","",貼り付け用!BB246)</f>
        <v/>
      </c>
      <c r="BC246" s="136" t="str">
        <f>IF(貼り付け用!BC246="","",貼り付け用!BC246)</f>
        <v>未実施</v>
      </c>
      <c r="BD246" s="136" t="str">
        <f>IF(貼り付け用!BD246="","",貼り付け用!BD246)</f>
        <v>実施済</v>
      </c>
      <c r="BE246" s="183">
        <f>SUMIFS(耐用年数表!$C:$C,耐用年数表!$A:$A,集計用!AL246,耐用年数表!$B:$B,集計用!AM246)</f>
        <v>50</v>
      </c>
    </row>
    <row r="247" spans="4:57" ht="24" customHeight="1">
      <c r="D247" s="194"/>
      <c r="E247" s="135"/>
      <c r="F247" s="136" t="str">
        <f>IF(貼り付け用!F247="","",貼り付け用!F247)</f>
        <v>壬生町立壬生中央公民館</v>
      </c>
      <c r="G247" s="136" t="str">
        <f>IF(貼り付け用!G247="","",貼り付け用!G247)</f>
        <v>建物台帳</v>
      </c>
      <c r="H247" s="215" t="str">
        <f>IF(貼り付け用!H247="","",貼り付け用!H247)</f>
        <v>25004-3</v>
      </c>
      <c r="I247" s="215" t="str">
        <f>IF(貼り付け用!I247="","",貼り付け用!I247)</f>
        <v/>
      </c>
      <c r="J247" s="215" t="str">
        <f>IF(貼り付け用!J247="","",貼り付け用!J247)</f>
        <v>南側倉庫</v>
      </c>
      <c r="K247" s="135" t="str">
        <f>IF(貼り付け用!K247="","",貼り付け用!K247)</f>
        <v>ﾐﾅﾐｶﾞﾜｿｳｺ</v>
      </c>
      <c r="L247" s="144">
        <f>IF(貼り付け用!L247="","",貼り付け用!L247)</f>
        <v>24</v>
      </c>
      <c r="M247" s="192">
        <f>IFERROR(VLOOKUP(L247,コード表!$B:$G,2,FALSE),"")</f>
        <v>3210225</v>
      </c>
      <c r="N247" s="192" t="str">
        <f>IFERROR(VLOOKUP(L247,コード表!$B:$G,3,FALSE),"")</f>
        <v>下都賀郡壬生町</v>
      </c>
      <c r="O247" s="192" t="str">
        <f>IFERROR(VLOOKUP(L247,コード表!$B:$G,4,FALSE),"")</f>
        <v>ｼﾓﾂｶﾞｸﾞﾝﾐﾌﾞﾏﾁ</v>
      </c>
      <c r="P247" s="192" t="str">
        <f>IFERROR(VLOOKUP(L247,コード表!$B:$G,5,FALSE),"")</f>
        <v>本丸</v>
      </c>
      <c r="Q247" s="182" t="str">
        <f>IFERROR(VLOOKUP(L247,コード表!$B:$G,6,FALSE),"")</f>
        <v>ﾎﾝﾏﾙ</v>
      </c>
      <c r="R247" s="135" t="str">
        <f>IF(貼り付け用!R247="","",貼り付け用!R247)</f>
        <v>一丁目3263-30</v>
      </c>
      <c r="S247" s="135" t="str">
        <f>IF(貼り付け用!S247="","",貼り付け用!S247)</f>
        <v>ｲｯﾁｮｳﾒ</v>
      </c>
      <c r="T247" s="135">
        <f>IF(貼り付け用!T247="","",貼り付け用!T247)</f>
        <v>16</v>
      </c>
      <c r="U247" s="192" t="str">
        <f>IFERROR(VLOOKUP(T247,コード表!$I:$K,2,FALSE),"")</f>
        <v>教育委員会事務局</v>
      </c>
      <c r="V247" s="192" t="str">
        <f>IFERROR(VLOOKUP(T247,コード表!$I:$K,3,FALSE),"")</f>
        <v>生涯学習課</v>
      </c>
      <c r="W247" s="135">
        <f>IF(貼り付け用!W247="","",貼り付け用!W247)</f>
        <v>100</v>
      </c>
      <c r="X247" s="182" t="str">
        <f>IFERROR(VLOOKUP(AU247,目的別資産分類変換表!$B$3:$C$16,2,FALSE),"")</f>
        <v>教育</v>
      </c>
      <c r="Y247" s="136" t="str">
        <f>IF(貼り付け用!Y247="","",貼り付け用!Y247)</f>
        <v xml:space="preserve">行政財産 </v>
      </c>
      <c r="Z247" s="136" t="str">
        <f>IF(貼り付け用!Z247="","",貼り付け用!Z247)</f>
        <v>事業用資産/建物</v>
      </c>
      <c r="AA247" s="136" t="str">
        <f>IF(貼り付け用!AA247="","",貼り付け用!AA247)</f>
        <v>自己資産（リース資産外)</v>
      </c>
      <c r="AB247" s="136" t="str">
        <f>IF(貼り付け用!AB247="","",貼り付け用!AB247)</f>
        <v>売却不可</v>
      </c>
      <c r="AC247" s="135" t="str">
        <f>IF(貼り付け用!AC247="","",貼り付け用!AC247)</f>
        <v/>
      </c>
      <c r="AD247" s="137" t="str">
        <f>IF(貼り付け用!AD247="","",貼り付け用!AD247)</f>
        <v/>
      </c>
      <c r="AE247" s="209">
        <f>IF(貼り付け用!AE247="","",貼り付け用!AE247)</f>
        <v>19861027</v>
      </c>
      <c r="AF247" s="209">
        <f>IF(貼り付け用!AF247="","",貼り付け用!AF247)</f>
        <v>19861027</v>
      </c>
      <c r="AG247" s="138" t="str">
        <f>IF(貼り付け用!AG247="","",貼り付け用!AG247)</f>
        <v>判明</v>
      </c>
      <c r="AH247" s="205">
        <f>IF(貼り付け用!AH247="","",貼り付け用!AH247)</f>
        <v>288000</v>
      </c>
      <c r="AI247" s="139">
        <f>IF(貼り付け用!AI247="","",貼り付け用!AI247)</f>
        <v>48.95</v>
      </c>
      <c r="AJ247" s="136" t="str">
        <f>IF(貼り付け用!AJ247="","",貼り付け用!AJ247)</f>
        <v>㎡</v>
      </c>
      <c r="AK247" s="140">
        <f>IF(貼り付け用!AK247="","",貼り付け用!AK247)</f>
        <v>1</v>
      </c>
      <c r="AL247" s="136" t="str">
        <f>IF(貼り付け用!AL247="","",貼り付け用!AL247)</f>
        <v>倉庫・物置</v>
      </c>
      <c r="AM247" s="136" t="str">
        <f>IF(貼り付け用!AM247="","",貼り付け用!AM247)</f>
        <v>鉄骨造</v>
      </c>
      <c r="AN247" s="136" t="str">
        <f>IF(貼り付け用!AN247="","",貼り付け用!AN247)</f>
        <v>倉庫</v>
      </c>
      <c r="AO247" s="136" t="str">
        <f>IF(貼り付け用!AO247="","",貼り付け用!AO247)</f>
        <v>鉄骨造</v>
      </c>
      <c r="AP247" s="221">
        <f>IFERROR(INDEX(別紙７建物に係る構造・用途別単価!$C$5:$G$9,MATCH(貼り付け用!AN247,別紙７建物に係る構造・用途別単価!$B$5:$B$9,0),MATCH(貼り付け用!AO247,別紙７建物に係る構造・用途別単価!$C$4:$G$4,0)),"")</f>
        <v>60000</v>
      </c>
      <c r="AQ247" s="221">
        <f t="shared" si="6"/>
        <v>2937000</v>
      </c>
      <c r="AR247" s="183">
        <f t="shared" si="7"/>
        <v>288000</v>
      </c>
      <c r="AS247" s="136" t="str">
        <f>IF(貼り付け用!AS247="","",貼り付け用!AS247)</f>
        <v>一般会計等</v>
      </c>
      <c r="AT247" s="136" t="str">
        <f>IF(貼り付け用!AT247="","",貼り付け用!AT247)</f>
        <v>一般会計</v>
      </c>
      <c r="AU247" s="136" t="str">
        <f>IF(貼り付け用!AU247="","",貼り付け用!AU247)</f>
        <v>教育費</v>
      </c>
      <c r="AV247" s="136" t="str">
        <f>IF(貼り付け用!AV247="","",貼り付け用!AV247)</f>
        <v>社会福祉費</v>
      </c>
      <c r="AW247" s="136" t="str">
        <f>IF(貼り付け用!AW247="","",貼り付け用!AW247)</f>
        <v>公民館費</v>
      </c>
      <c r="AX247" s="216"/>
      <c r="AY247" s="216"/>
      <c r="AZ247" s="216"/>
      <c r="BA247" s="136" t="str">
        <f>IF(貼り付け用!BA247="","",貼り付け用!BA247)</f>
        <v/>
      </c>
      <c r="BB247" s="136" t="str">
        <f>IF(貼り付け用!BB247="","",貼り付け用!BB247)</f>
        <v/>
      </c>
      <c r="BC247" s="136" t="str">
        <f>IF(貼り付け用!BC247="","",貼り付け用!BC247)</f>
        <v>未実施</v>
      </c>
      <c r="BD247" s="136" t="str">
        <f>IF(貼り付け用!BD247="","",貼り付け用!BD247)</f>
        <v>実施済</v>
      </c>
      <c r="BE247" s="183">
        <f>SUMIFS(耐用年数表!$C:$C,耐用年数表!$A:$A,集計用!AL247,耐用年数表!$B:$B,集計用!AM247)</f>
        <v>31</v>
      </c>
    </row>
    <row r="248" spans="4:57" ht="24" customHeight="1">
      <c r="D248" s="194"/>
      <c r="E248" s="135"/>
      <c r="F248" s="136" t="str">
        <f>IF(貼り付け用!F248="","",貼り付け用!F248)</f>
        <v>壬生町立壬生中央公民館</v>
      </c>
      <c r="G248" s="136" t="str">
        <f>IF(貼り付け用!G248="","",貼り付け用!G248)</f>
        <v>建物台帳</v>
      </c>
      <c r="H248" s="215" t="str">
        <f>IF(貼り付け用!H248="","",貼り付け用!H248)</f>
        <v>25004-4</v>
      </c>
      <c r="I248" s="215" t="str">
        <f>IF(貼り付け用!I248="","",貼り付け用!I248)</f>
        <v/>
      </c>
      <c r="J248" s="215" t="str">
        <f>IF(貼り付け用!J248="","",貼り付け用!J248)</f>
        <v>管理人住宅</v>
      </c>
      <c r="K248" s="135" t="str">
        <f>IF(貼り付け用!K248="","",貼り付け用!K248)</f>
        <v>ｶﾝﾘﾆﾝｼﾞｭｳﾀｸ</v>
      </c>
      <c r="L248" s="144">
        <f>IF(貼り付け用!L248="","",貼り付け用!L248)</f>
        <v>24</v>
      </c>
      <c r="M248" s="192">
        <f>IFERROR(VLOOKUP(L248,コード表!$B:$G,2,FALSE),"")</f>
        <v>3210225</v>
      </c>
      <c r="N248" s="192" t="str">
        <f>IFERROR(VLOOKUP(L248,コード表!$B:$G,3,FALSE),"")</f>
        <v>下都賀郡壬生町</v>
      </c>
      <c r="O248" s="192" t="str">
        <f>IFERROR(VLOOKUP(L248,コード表!$B:$G,4,FALSE),"")</f>
        <v>ｼﾓﾂｶﾞｸﾞﾝﾐﾌﾞﾏﾁ</v>
      </c>
      <c r="P248" s="192" t="str">
        <f>IFERROR(VLOOKUP(L248,コード表!$B:$G,5,FALSE),"")</f>
        <v>本丸</v>
      </c>
      <c r="Q248" s="182" t="str">
        <f>IFERROR(VLOOKUP(L248,コード表!$B:$G,6,FALSE),"")</f>
        <v>ﾎﾝﾏﾙ</v>
      </c>
      <c r="R248" s="135" t="str">
        <f>IF(貼り付け用!R248="","",貼り付け用!R248)</f>
        <v>一丁目3263-30</v>
      </c>
      <c r="S248" s="135" t="str">
        <f>IF(貼り付け用!S248="","",貼り付け用!S248)</f>
        <v>ｲｯﾁｮｳﾒ</v>
      </c>
      <c r="T248" s="135">
        <f>IF(貼り付け用!T248="","",貼り付け用!T248)</f>
        <v>16</v>
      </c>
      <c r="U248" s="192" t="str">
        <f>IFERROR(VLOOKUP(T248,コード表!$I:$K,2,FALSE),"")</f>
        <v>教育委員会事務局</v>
      </c>
      <c r="V248" s="192" t="str">
        <f>IFERROR(VLOOKUP(T248,コード表!$I:$K,3,FALSE),"")</f>
        <v>生涯学習課</v>
      </c>
      <c r="W248" s="135">
        <f>IF(貼り付け用!W248="","",貼り付け用!W248)</f>
        <v>100</v>
      </c>
      <c r="X248" s="182" t="str">
        <f>IFERROR(VLOOKUP(AU248,目的別資産分類変換表!$B$3:$C$16,2,FALSE),"")</f>
        <v>教育</v>
      </c>
      <c r="Y248" s="136" t="str">
        <f>IF(貼り付け用!Y248="","",貼り付け用!Y248)</f>
        <v xml:space="preserve">行政財産 </v>
      </c>
      <c r="Z248" s="136" t="str">
        <f>IF(貼り付け用!Z248="","",貼り付け用!Z248)</f>
        <v>事業用資産/建物</v>
      </c>
      <c r="AA248" s="136" t="str">
        <f>IF(貼り付け用!AA248="","",貼り付け用!AA248)</f>
        <v>自己資産（リース資産外)</v>
      </c>
      <c r="AB248" s="136" t="str">
        <f>IF(貼り付け用!AB248="","",貼り付け用!AB248)</f>
        <v>売却不可</v>
      </c>
      <c r="AC248" s="135" t="str">
        <f>IF(貼り付け用!AC248="","",貼り付け用!AC248)</f>
        <v/>
      </c>
      <c r="AD248" s="137" t="str">
        <f>IF(貼り付け用!AD248="","",貼り付け用!AD248)</f>
        <v/>
      </c>
      <c r="AE248" s="209">
        <f>IF(貼り付け用!AE248="","",貼り付け用!AE248)</f>
        <v>19850930</v>
      </c>
      <c r="AF248" s="209">
        <f>IF(貼り付け用!AF248="","",貼り付け用!AF248)</f>
        <v>19850930</v>
      </c>
      <c r="AG248" s="138" t="str">
        <f>IF(貼り付け用!AG248="","",貼り付け用!AG248)</f>
        <v>判明</v>
      </c>
      <c r="AH248" s="205">
        <f>IF(貼り付け用!AH248="","",貼り付け用!AH248)</f>
        <v>8847000</v>
      </c>
      <c r="AI248" s="139">
        <f>IF(貼り付け用!AI248="","",貼り付け用!AI248)</f>
        <v>55.07</v>
      </c>
      <c r="AJ248" s="136" t="str">
        <f>IF(貼り付け用!AJ248="","",貼り付け用!AJ248)</f>
        <v>㎡</v>
      </c>
      <c r="AK248" s="140">
        <f>IF(貼り付け用!AK248="","",貼り付け用!AK248)</f>
        <v>1</v>
      </c>
      <c r="AL248" s="136" t="str">
        <f>IF(貼り付け用!AL248="","",貼り付け用!AL248)</f>
        <v>寮舎・宿舎</v>
      </c>
      <c r="AM248" s="136" t="str">
        <f>IF(貼り付け用!AM248="","",貼り付け用!AM248)</f>
        <v>木造</v>
      </c>
      <c r="AN248" s="136" t="str">
        <f>IF(貼り付け用!AN248="","",貼り付け用!AN248)</f>
        <v>住宅</v>
      </c>
      <c r="AO248" s="136" t="str">
        <f>IF(貼り付け用!AO248="","",貼り付け用!AO248)</f>
        <v>木造</v>
      </c>
      <c r="AP248" s="221">
        <f>IFERROR(INDEX(別紙７建物に係る構造・用途別単価!$C$5:$G$9,MATCH(貼り付け用!AN248,別紙７建物に係る構造・用途別単価!$B$5:$B$9,0),MATCH(貼り付け用!AO248,別紙７建物に係る構造・用途別単価!$C$4:$G$4,0)),"")</f>
        <v>100000</v>
      </c>
      <c r="AQ248" s="221">
        <f t="shared" si="6"/>
        <v>5507000</v>
      </c>
      <c r="AR248" s="183">
        <f t="shared" si="7"/>
        <v>8847000</v>
      </c>
      <c r="AS248" s="136" t="str">
        <f>IF(貼り付け用!AS248="","",貼り付け用!AS248)</f>
        <v>一般会計等</v>
      </c>
      <c r="AT248" s="136" t="str">
        <f>IF(貼り付け用!AT248="","",貼り付け用!AT248)</f>
        <v>一般会計</v>
      </c>
      <c r="AU248" s="136" t="str">
        <f>IF(貼り付け用!AU248="","",貼り付け用!AU248)</f>
        <v>教育費</v>
      </c>
      <c r="AV248" s="136" t="str">
        <f>IF(貼り付け用!AV248="","",貼り付け用!AV248)</f>
        <v>社会福祉費</v>
      </c>
      <c r="AW248" s="136" t="str">
        <f>IF(貼り付け用!AW248="","",貼り付け用!AW248)</f>
        <v>公民館費</v>
      </c>
      <c r="AX248" s="216"/>
      <c r="AY248" s="216"/>
      <c r="AZ248" s="216"/>
      <c r="BA248" s="136" t="str">
        <f>IF(貼り付け用!BA248="","",貼り付け用!BA248)</f>
        <v/>
      </c>
      <c r="BB248" s="136" t="str">
        <f>IF(貼り付け用!BB248="","",貼り付け用!BB248)</f>
        <v/>
      </c>
      <c r="BC248" s="136" t="str">
        <f>IF(貼り付け用!BC248="","",貼り付け用!BC248)</f>
        <v>未実施</v>
      </c>
      <c r="BD248" s="136" t="str">
        <f>IF(貼り付け用!BD248="","",貼り付け用!BD248)</f>
        <v>実施済</v>
      </c>
      <c r="BE248" s="183">
        <f>SUMIFS(耐用年数表!$C:$C,耐用年数表!$A:$A,集計用!AL248,耐用年数表!$B:$B,集計用!AM248)</f>
        <v>22</v>
      </c>
    </row>
    <row r="249" spans="4:57" ht="24" customHeight="1">
      <c r="D249" s="194"/>
      <c r="E249" s="135"/>
      <c r="F249" s="136" t="str">
        <f>IF(貼り付け用!F249="","",貼り付け用!F249)</f>
        <v>壬生町立壬生中央公民館</v>
      </c>
      <c r="G249" s="136" t="str">
        <f>IF(貼り付け用!G249="","",貼り付け用!G249)</f>
        <v>建物台帳</v>
      </c>
      <c r="H249" s="215" t="str">
        <f>IF(貼り付け用!H249="","",貼り付け用!H249)</f>
        <v>25004-5</v>
      </c>
      <c r="I249" s="215" t="str">
        <f>IF(貼り付け用!I249="","",貼り付け用!I249)</f>
        <v/>
      </c>
      <c r="J249" s="215" t="str">
        <f>IF(貼り付け用!J249="","",貼り付け用!J249)</f>
        <v>機械室</v>
      </c>
      <c r="K249" s="135" t="str">
        <f>IF(貼り付け用!K249="","",貼り付け用!K249)</f>
        <v>ｷｶｲｼﾂ</v>
      </c>
      <c r="L249" s="144">
        <f>IF(貼り付け用!L249="","",貼り付け用!L249)</f>
        <v>24</v>
      </c>
      <c r="M249" s="192">
        <f>IFERROR(VLOOKUP(L249,コード表!$B:$G,2,FALSE),"")</f>
        <v>3210225</v>
      </c>
      <c r="N249" s="192" t="str">
        <f>IFERROR(VLOOKUP(L249,コード表!$B:$G,3,FALSE),"")</f>
        <v>下都賀郡壬生町</v>
      </c>
      <c r="O249" s="192" t="str">
        <f>IFERROR(VLOOKUP(L249,コード表!$B:$G,4,FALSE),"")</f>
        <v>ｼﾓﾂｶﾞｸﾞﾝﾐﾌﾞﾏﾁ</v>
      </c>
      <c r="P249" s="192" t="str">
        <f>IFERROR(VLOOKUP(L249,コード表!$B:$G,5,FALSE),"")</f>
        <v>本丸</v>
      </c>
      <c r="Q249" s="182" t="str">
        <f>IFERROR(VLOOKUP(L249,コード表!$B:$G,6,FALSE),"")</f>
        <v>ﾎﾝﾏﾙ</v>
      </c>
      <c r="R249" s="135" t="str">
        <f>IF(貼り付け用!R249="","",貼り付け用!R249)</f>
        <v>一丁目3263-30</v>
      </c>
      <c r="S249" s="135" t="str">
        <f>IF(貼り付け用!S249="","",貼り付け用!S249)</f>
        <v>ｲｯﾁｮｳﾒ</v>
      </c>
      <c r="T249" s="135">
        <f>IF(貼り付け用!T249="","",貼り付け用!T249)</f>
        <v>16</v>
      </c>
      <c r="U249" s="192" t="str">
        <f>IFERROR(VLOOKUP(T249,コード表!$I:$K,2,FALSE),"")</f>
        <v>教育委員会事務局</v>
      </c>
      <c r="V249" s="192" t="str">
        <f>IFERROR(VLOOKUP(T249,コード表!$I:$K,3,FALSE),"")</f>
        <v>生涯学習課</v>
      </c>
      <c r="W249" s="135">
        <f>IF(貼り付け用!W249="","",貼り付け用!W249)</f>
        <v>100</v>
      </c>
      <c r="X249" s="182" t="str">
        <f>IFERROR(VLOOKUP(AU249,目的別資産分類変換表!$B$3:$C$16,2,FALSE),"")</f>
        <v>教育</v>
      </c>
      <c r="Y249" s="136" t="str">
        <f>IF(貼り付け用!Y249="","",貼り付け用!Y249)</f>
        <v xml:space="preserve">行政財産 </v>
      </c>
      <c r="Z249" s="136" t="str">
        <f>IF(貼り付け用!Z249="","",貼り付け用!Z249)</f>
        <v>事業用資産/建物</v>
      </c>
      <c r="AA249" s="136" t="str">
        <f>IF(貼り付け用!AA249="","",貼り付け用!AA249)</f>
        <v>自己資産（リース資産外)</v>
      </c>
      <c r="AB249" s="136" t="str">
        <f>IF(貼り付け用!AB249="","",貼り付け用!AB249)</f>
        <v>売却不可</v>
      </c>
      <c r="AC249" s="135" t="str">
        <f>IF(貼り付け用!AC249="","",貼り付け用!AC249)</f>
        <v/>
      </c>
      <c r="AD249" s="137" t="str">
        <f>IF(貼り付け用!AD249="","",貼り付け用!AD249)</f>
        <v/>
      </c>
      <c r="AE249" s="209">
        <f>IF(貼り付け用!AE249="","",貼り付け用!AE249)</f>
        <v>19850930</v>
      </c>
      <c r="AF249" s="209">
        <f>IF(貼り付け用!AF249="","",貼り付け用!AF249)</f>
        <v>19850930</v>
      </c>
      <c r="AG249" s="138" t="str">
        <f>IF(貼り付け用!AG249="","",貼り付け用!AG249)</f>
        <v>判明</v>
      </c>
      <c r="AH249" s="205">
        <f>IF(貼り付け用!AH249="","",貼り付け用!AH249)</f>
        <v>4657000</v>
      </c>
      <c r="AI249" s="139">
        <f>IF(貼り付け用!AI249="","",貼り付け用!AI249)</f>
        <v>91</v>
      </c>
      <c r="AJ249" s="136" t="str">
        <f>IF(貼り付け用!AJ249="","",貼り付け用!AJ249)</f>
        <v>㎡</v>
      </c>
      <c r="AK249" s="140">
        <f>IF(貼り付け用!AK249="","",貼り付け用!AK249)</f>
        <v>1</v>
      </c>
      <c r="AL249" s="136" t="str">
        <f>IF(貼り付け用!AL249="","",貼り付け用!AL249)</f>
        <v>ポンプ室</v>
      </c>
      <c r="AM249" s="136" t="str">
        <f>IF(貼り付け用!AM249="","",貼り付け用!AM249)</f>
        <v>鉄筋コンクリート</v>
      </c>
      <c r="AN249" s="136" t="str">
        <f>IF(貼り付け用!AN249="","",貼り付け用!AN249)</f>
        <v>倉庫</v>
      </c>
      <c r="AO249" s="136" t="str">
        <f>IF(貼り付け用!AO249="","",貼り付け用!AO249)</f>
        <v>鉄筋コンクリート造</v>
      </c>
      <c r="AP249" s="221">
        <f>IFERROR(INDEX(別紙７建物に係る構造・用途別単価!$C$5:$G$9,MATCH(貼り付け用!AN249,別紙７建物に係る構造・用途別単価!$B$5:$B$9,0),MATCH(貼り付け用!AO249,別紙７建物に係る構造・用途別単価!$C$4:$G$4,0)),"")</f>
        <v>130000</v>
      </c>
      <c r="AQ249" s="221">
        <f t="shared" si="6"/>
        <v>11830000</v>
      </c>
      <c r="AR249" s="183">
        <f t="shared" si="7"/>
        <v>4657000</v>
      </c>
      <c r="AS249" s="136" t="str">
        <f>IF(貼り付け用!AS249="","",貼り付け用!AS249)</f>
        <v>一般会計等</v>
      </c>
      <c r="AT249" s="136" t="str">
        <f>IF(貼り付け用!AT249="","",貼り付け用!AT249)</f>
        <v>一般会計</v>
      </c>
      <c r="AU249" s="136" t="str">
        <f>IF(貼り付け用!AU249="","",貼り付け用!AU249)</f>
        <v>教育費</v>
      </c>
      <c r="AV249" s="136" t="str">
        <f>IF(貼り付け用!AV249="","",貼り付け用!AV249)</f>
        <v>社会福祉費</v>
      </c>
      <c r="AW249" s="136" t="str">
        <f>IF(貼り付け用!AW249="","",貼り付け用!AW249)</f>
        <v>公民館費</v>
      </c>
      <c r="AX249" s="216"/>
      <c r="AY249" s="216"/>
      <c r="AZ249" s="216"/>
      <c r="BA249" s="136" t="str">
        <f>IF(貼り付け用!BA249="","",貼り付け用!BA249)</f>
        <v/>
      </c>
      <c r="BB249" s="136" t="str">
        <f>IF(貼り付け用!BB249="","",貼り付け用!BB249)</f>
        <v/>
      </c>
      <c r="BC249" s="136" t="str">
        <f>IF(貼り付け用!BC249="","",貼り付け用!BC249)</f>
        <v>未実施</v>
      </c>
      <c r="BD249" s="136" t="str">
        <f>IF(貼り付け用!BD249="","",貼り付け用!BD249)</f>
        <v>実施済</v>
      </c>
      <c r="BE249" s="183">
        <f>SUMIFS(耐用年数表!$C:$C,耐用年数表!$A:$A,集計用!AL249,耐用年数表!$B:$B,集計用!AM249)</f>
        <v>38</v>
      </c>
    </row>
    <row r="250" spans="4:57" ht="24" customHeight="1">
      <c r="D250" s="194"/>
      <c r="E250" s="135"/>
      <c r="F250" s="136" t="str">
        <f>IF(貼り付け用!F250="","",貼り付け用!F250)</f>
        <v>壬生町立壬生中央公民館</v>
      </c>
      <c r="G250" s="136" t="str">
        <f>IF(貼り付け用!G250="","",貼り付け用!G250)</f>
        <v>建物台帳</v>
      </c>
      <c r="H250" s="215" t="str">
        <f>IF(貼り付け用!H250="","",貼り付け用!H250)</f>
        <v>25004-6</v>
      </c>
      <c r="I250" s="215" t="str">
        <f>IF(貼り付け用!I250="","",貼り付け用!I250)</f>
        <v/>
      </c>
      <c r="J250" s="215" t="str">
        <f>IF(貼り付け用!J250="","",貼り付け用!J250)</f>
        <v>ボンベ庫</v>
      </c>
      <c r="K250" s="135" t="str">
        <f>IF(貼り付け用!K250="","",貼り付け用!K250)</f>
        <v>ﾎﾞﾝﾍﾞｼﾂ</v>
      </c>
      <c r="L250" s="144">
        <f>IF(貼り付け用!L250="","",貼り付け用!L250)</f>
        <v>24</v>
      </c>
      <c r="M250" s="192">
        <f>IFERROR(VLOOKUP(L250,コード表!$B:$G,2,FALSE),"")</f>
        <v>3210225</v>
      </c>
      <c r="N250" s="192" t="str">
        <f>IFERROR(VLOOKUP(L250,コード表!$B:$G,3,FALSE),"")</f>
        <v>下都賀郡壬生町</v>
      </c>
      <c r="O250" s="192" t="str">
        <f>IFERROR(VLOOKUP(L250,コード表!$B:$G,4,FALSE),"")</f>
        <v>ｼﾓﾂｶﾞｸﾞﾝﾐﾌﾞﾏﾁ</v>
      </c>
      <c r="P250" s="192" t="str">
        <f>IFERROR(VLOOKUP(L250,コード表!$B:$G,5,FALSE),"")</f>
        <v>本丸</v>
      </c>
      <c r="Q250" s="182" t="str">
        <f>IFERROR(VLOOKUP(L250,コード表!$B:$G,6,FALSE),"")</f>
        <v>ﾎﾝﾏﾙ</v>
      </c>
      <c r="R250" s="135" t="str">
        <f>IF(貼り付け用!R250="","",貼り付け用!R250)</f>
        <v>一丁目3263-30</v>
      </c>
      <c r="S250" s="135" t="str">
        <f>IF(貼り付け用!S250="","",貼り付け用!S250)</f>
        <v>ｲｯﾁｮｳﾒ</v>
      </c>
      <c r="T250" s="135">
        <f>IF(貼り付け用!T250="","",貼り付け用!T250)</f>
        <v>16</v>
      </c>
      <c r="U250" s="192" t="str">
        <f>IFERROR(VLOOKUP(T250,コード表!$I:$K,2,FALSE),"")</f>
        <v>教育委員会事務局</v>
      </c>
      <c r="V250" s="192" t="str">
        <f>IFERROR(VLOOKUP(T250,コード表!$I:$K,3,FALSE),"")</f>
        <v>生涯学習課</v>
      </c>
      <c r="W250" s="135">
        <f>IF(貼り付け用!W250="","",貼り付け用!W250)</f>
        <v>100</v>
      </c>
      <c r="X250" s="182" t="str">
        <f>IFERROR(VLOOKUP(AU250,目的別資産分類変換表!$B$3:$C$16,2,FALSE),"")</f>
        <v>教育</v>
      </c>
      <c r="Y250" s="136" t="str">
        <f>IF(貼り付け用!Y250="","",貼り付け用!Y250)</f>
        <v xml:space="preserve">行政財産 </v>
      </c>
      <c r="Z250" s="136" t="str">
        <f>IF(貼り付け用!Z250="","",貼り付け用!Z250)</f>
        <v>事業用資産/建物</v>
      </c>
      <c r="AA250" s="136" t="str">
        <f>IF(貼り付け用!AA250="","",貼り付け用!AA250)</f>
        <v>自己資産（リース資産外)</v>
      </c>
      <c r="AB250" s="136" t="str">
        <f>IF(貼り付け用!AB250="","",貼り付け用!AB250)</f>
        <v>売却不可</v>
      </c>
      <c r="AC250" s="135" t="str">
        <f>IF(貼り付け用!AC250="","",貼り付け用!AC250)</f>
        <v/>
      </c>
      <c r="AD250" s="137" t="str">
        <f>IF(貼り付け用!AD250="","",貼り付け用!AD250)</f>
        <v/>
      </c>
      <c r="AE250" s="209">
        <f>IF(貼り付け用!AE250="","",貼り付け用!AE250)</f>
        <v>19850930</v>
      </c>
      <c r="AF250" s="209">
        <f>IF(貼り付け用!AF250="","",貼り付け用!AF250)</f>
        <v>19850930</v>
      </c>
      <c r="AG250" s="138" t="str">
        <f>IF(貼り付け用!AG250="","",貼り付け用!AG250)</f>
        <v>判明</v>
      </c>
      <c r="AH250" s="205">
        <f>IF(貼り付け用!AH250="","",貼り付け用!AH250)</f>
        <v>358000</v>
      </c>
      <c r="AI250" s="139">
        <f>IF(貼り付け用!AI250="","",貼り付け用!AI250)</f>
        <v>7</v>
      </c>
      <c r="AJ250" s="136" t="str">
        <f>IF(貼り付け用!AJ250="","",貼り付け用!AJ250)</f>
        <v>㎡</v>
      </c>
      <c r="AK250" s="140">
        <f>IF(貼り付け用!AK250="","",貼り付け用!AK250)</f>
        <v>1</v>
      </c>
      <c r="AL250" s="136" t="str">
        <f>IF(貼り付け用!AL250="","",貼り付け用!AL250)</f>
        <v>倉庫・物置</v>
      </c>
      <c r="AM250" s="136" t="str">
        <f>IF(貼り付け用!AM250="","",貼り付け用!AM250)</f>
        <v>鉄筋コンクリート</v>
      </c>
      <c r="AN250" s="136" t="str">
        <f>IF(貼り付け用!AN250="","",貼り付け用!AN250)</f>
        <v>倉庫</v>
      </c>
      <c r="AO250" s="136" t="str">
        <f>IF(貼り付け用!AO250="","",貼り付け用!AO250)</f>
        <v>鉄筋コンクリート造</v>
      </c>
      <c r="AP250" s="221">
        <f>IFERROR(INDEX(別紙７建物に係る構造・用途別単価!$C$5:$G$9,MATCH(貼り付け用!AN250,別紙７建物に係る構造・用途別単価!$B$5:$B$9,0),MATCH(貼り付け用!AO250,別紙７建物に係る構造・用途別単価!$C$4:$G$4,0)),"")</f>
        <v>130000</v>
      </c>
      <c r="AQ250" s="221">
        <f t="shared" si="6"/>
        <v>910000</v>
      </c>
      <c r="AR250" s="183">
        <f t="shared" si="7"/>
        <v>358000</v>
      </c>
      <c r="AS250" s="136" t="str">
        <f>IF(貼り付け用!AS250="","",貼り付け用!AS250)</f>
        <v>一般会計等</v>
      </c>
      <c r="AT250" s="136" t="str">
        <f>IF(貼り付け用!AT250="","",貼り付け用!AT250)</f>
        <v>一般会計</v>
      </c>
      <c r="AU250" s="136" t="str">
        <f>IF(貼り付け用!AU250="","",貼り付け用!AU250)</f>
        <v>教育費</v>
      </c>
      <c r="AV250" s="136" t="str">
        <f>IF(貼り付け用!AV250="","",貼り付け用!AV250)</f>
        <v>社会福祉費</v>
      </c>
      <c r="AW250" s="136" t="str">
        <f>IF(貼り付け用!AW250="","",貼り付け用!AW250)</f>
        <v>公民館費</v>
      </c>
      <c r="AX250" s="216"/>
      <c r="AY250" s="216"/>
      <c r="AZ250" s="216"/>
      <c r="BA250" s="136" t="str">
        <f>IF(貼り付け用!BA250="","",貼り付け用!BA250)</f>
        <v/>
      </c>
      <c r="BB250" s="136" t="str">
        <f>IF(貼り付け用!BB250="","",貼り付け用!BB250)</f>
        <v/>
      </c>
      <c r="BC250" s="136" t="str">
        <f>IF(貼り付け用!BC250="","",貼り付け用!BC250)</f>
        <v>未実施</v>
      </c>
      <c r="BD250" s="136" t="str">
        <f>IF(貼り付け用!BD250="","",貼り付け用!BD250)</f>
        <v>実施済</v>
      </c>
      <c r="BE250" s="183">
        <f>SUMIFS(耐用年数表!$C:$C,耐用年数表!$A:$A,集計用!AL250,耐用年数表!$B:$B,集計用!AM250)</f>
        <v>38</v>
      </c>
    </row>
    <row r="251" spans="4:57" ht="24" hidden="1" customHeight="1">
      <c r="D251" s="194"/>
      <c r="E251" s="135"/>
      <c r="F251" s="136" t="str">
        <f>IF(貼り付け用!F251="","",貼り付け用!F251)</f>
        <v/>
      </c>
      <c r="G251" s="136" t="str">
        <f>IF(貼り付け用!G251="","",貼り付け用!G251)</f>
        <v/>
      </c>
      <c r="H251" s="215" t="str">
        <f>IF(貼り付け用!H251="","",貼り付け用!H251)</f>
        <v/>
      </c>
      <c r="I251" s="215" t="str">
        <f>IF(貼り付け用!I251="","",貼り付け用!I251)</f>
        <v/>
      </c>
      <c r="J251" s="215" t="str">
        <f>IF(貼り付け用!J251="","",貼り付け用!J251)</f>
        <v/>
      </c>
      <c r="K251" s="135" t="str">
        <f>IF(貼り付け用!K251="","",貼り付け用!K251)</f>
        <v/>
      </c>
      <c r="L251" s="144" t="str">
        <f>IF(貼り付け用!L251="","",貼り付け用!L251)</f>
        <v/>
      </c>
      <c r="M251" s="192" t="str">
        <f>IFERROR(VLOOKUP(L251,コード表!$B:$G,2,FALSE),"")</f>
        <v/>
      </c>
      <c r="N251" s="192" t="str">
        <f>IFERROR(VLOOKUP(L251,コード表!$B:$G,3,FALSE),"")</f>
        <v/>
      </c>
      <c r="O251" s="192" t="str">
        <f>IFERROR(VLOOKUP(L251,コード表!$B:$G,4,FALSE),"")</f>
        <v/>
      </c>
      <c r="P251" s="192" t="str">
        <f>IFERROR(VLOOKUP(L251,コード表!$B:$G,5,FALSE),"")</f>
        <v/>
      </c>
      <c r="Q251" s="182" t="str">
        <f>IFERROR(VLOOKUP(L251,コード表!$B:$G,6,FALSE),"")</f>
        <v/>
      </c>
      <c r="R251" s="135" t="str">
        <f>IF(貼り付け用!R251="","",貼り付け用!R251)</f>
        <v/>
      </c>
      <c r="S251" s="135" t="str">
        <f>IF(貼り付け用!S251="","",貼り付け用!S251)</f>
        <v/>
      </c>
      <c r="T251" s="135" t="str">
        <f>IF(貼り付け用!T251="","",貼り付け用!T251)</f>
        <v/>
      </c>
      <c r="U251" s="192" t="str">
        <f>IFERROR(VLOOKUP(T251,コード表!$I:$K,2,FALSE),"")</f>
        <v/>
      </c>
      <c r="V251" s="192" t="str">
        <f>IFERROR(VLOOKUP(T251,コード表!$I:$K,3,FALSE),"")</f>
        <v/>
      </c>
      <c r="W251" s="135" t="str">
        <f>IF(貼り付け用!W251="","",貼り付け用!W251)</f>
        <v/>
      </c>
      <c r="X251" s="182" t="str">
        <f>IFERROR(VLOOKUP(AU251,目的別資産分類変換表!$B$6:$C$16,2,FALSE),"")</f>
        <v/>
      </c>
      <c r="Y251" s="136" t="str">
        <f>IF(貼り付け用!Y251="","",貼り付け用!Y251)</f>
        <v/>
      </c>
      <c r="Z251" s="136" t="str">
        <f>IF(貼り付け用!Z251="","",貼り付け用!Z251)</f>
        <v/>
      </c>
      <c r="AA251" s="136" t="str">
        <f>IF(貼り付け用!AA251="","",貼り付け用!AA251)</f>
        <v/>
      </c>
      <c r="AB251" s="136" t="str">
        <f>IF(貼り付け用!AB251="","",貼り付け用!AB251)</f>
        <v/>
      </c>
      <c r="AC251" s="135" t="str">
        <f>IF(貼り付け用!AC251="","",貼り付け用!AC251)</f>
        <v/>
      </c>
      <c r="AD251" s="137" t="str">
        <f>IF(貼り付け用!AD251="","",貼り付け用!AD251)</f>
        <v/>
      </c>
      <c r="AE251" s="209" t="str">
        <f>IF(貼り付け用!AE251="","",貼り付け用!AE251)</f>
        <v/>
      </c>
      <c r="AF251" s="209" t="str">
        <f>IF(貼り付け用!AF251="","",貼り付け用!AF251)</f>
        <v/>
      </c>
      <c r="AG251" s="138" t="str">
        <f>IF(貼り付け用!AG251="","",貼り付け用!AG251)</f>
        <v/>
      </c>
      <c r="AH251" s="205" t="str">
        <f>IF(貼り付け用!AH251="","",貼り付け用!AH251)</f>
        <v/>
      </c>
      <c r="AI251" s="139" t="str">
        <f>IF(貼り付け用!AI251="","",貼り付け用!AI251)</f>
        <v/>
      </c>
      <c r="AJ251" s="136" t="str">
        <f>IF(貼り付け用!AJ251="","",貼り付け用!AJ251)</f>
        <v/>
      </c>
      <c r="AK251" s="140" t="str">
        <f>IF(貼り付け用!AK251="","",貼り付け用!AK251)</f>
        <v/>
      </c>
      <c r="AL251" s="136" t="str">
        <f>IF(貼り付け用!AL251="","",貼り付け用!AL251)</f>
        <v/>
      </c>
      <c r="AM251" s="136" t="str">
        <f>IF(貼り付け用!AM251="","",貼り付け用!AM251)</f>
        <v/>
      </c>
      <c r="AN251" s="136" t="str">
        <f>IF(貼り付け用!AN251="","",貼り付け用!AN251)</f>
        <v/>
      </c>
      <c r="AO251" s="136" t="str">
        <f>IF(貼り付け用!AO251="","",貼り付け用!AO251)</f>
        <v/>
      </c>
      <c r="AP251" s="221" t="str">
        <f>IFERROR(INDEX(別紙７建物に係る構造・用途別単価!$C$5:$G$9,MATCH(貼り付け用!AN251,別紙７建物に係る構造・用途別単価!$B$5:$B$9,0),MATCH(貼り付け用!AO251,別紙７建物に係る構造・用途別単価!$C$4:$G$4,0)),"")</f>
        <v/>
      </c>
      <c r="AQ251" s="221" t="str">
        <f t="shared" si="6"/>
        <v/>
      </c>
      <c r="AR251" s="183" t="str">
        <f t="shared" si="7"/>
        <v/>
      </c>
      <c r="AS251" s="136" t="str">
        <f>IF(貼り付け用!AS251="","",貼り付け用!AS251)</f>
        <v/>
      </c>
      <c r="AT251" s="136" t="str">
        <f>IF(貼り付け用!AT251="","",貼り付け用!AT251)</f>
        <v/>
      </c>
      <c r="AU251" s="136" t="str">
        <f>IF(貼り付け用!AU251="","",貼り付け用!AU251)</f>
        <v/>
      </c>
      <c r="AV251" s="136" t="str">
        <f>IF(貼り付け用!AV251="","",貼り付け用!AV251)</f>
        <v/>
      </c>
      <c r="AW251" s="136" t="str">
        <f>IF(貼り付け用!AW251="","",貼り付け用!AW251)</f>
        <v/>
      </c>
      <c r="AX251" s="216"/>
      <c r="AY251" s="216"/>
      <c r="AZ251" s="216"/>
      <c r="BA251" s="136" t="str">
        <f>IF(貼り付け用!BA251="","",貼り付け用!BA251)</f>
        <v/>
      </c>
      <c r="BB251" s="136" t="str">
        <f>IF(貼り付け用!BB251="","",貼り付け用!BB251)</f>
        <v/>
      </c>
      <c r="BC251" s="136" t="str">
        <f>IF(貼り付け用!BC251="","",貼り付け用!BC251)</f>
        <v/>
      </c>
      <c r="BD251" s="136" t="str">
        <f>IF(貼り付け用!BD251="","",貼り付け用!BD251)</f>
        <v/>
      </c>
      <c r="BE251" s="183">
        <f>SUMIFS(耐用年数表!$C:$C,耐用年数表!$A:$A,集計用!AL251,耐用年数表!$B:$B,集計用!AM251)</f>
        <v>0</v>
      </c>
    </row>
    <row r="252" spans="4:57" ht="24" hidden="1" customHeight="1">
      <c r="D252" s="194"/>
      <c r="E252" s="135"/>
      <c r="F252" s="136" t="str">
        <f>IF(貼り付け用!F252="","",貼り付け用!F252)</f>
        <v/>
      </c>
      <c r="G252" s="136" t="str">
        <f>IF(貼り付け用!G252="","",貼り付け用!G252)</f>
        <v/>
      </c>
      <c r="H252" s="215" t="str">
        <f>IF(貼り付け用!H252="","",貼り付け用!H252)</f>
        <v/>
      </c>
      <c r="I252" s="215" t="str">
        <f>IF(貼り付け用!I252="","",貼り付け用!I252)</f>
        <v/>
      </c>
      <c r="J252" s="215" t="str">
        <f>IF(貼り付け用!J252="","",貼り付け用!J252)</f>
        <v/>
      </c>
      <c r="K252" s="135" t="str">
        <f>IF(貼り付け用!K252="","",貼り付け用!K252)</f>
        <v/>
      </c>
      <c r="L252" s="144" t="str">
        <f>IF(貼り付け用!L252="","",貼り付け用!L252)</f>
        <v/>
      </c>
      <c r="M252" s="192" t="str">
        <f>IFERROR(VLOOKUP(L252,コード表!$B:$G,2,FALSE),"")</f>
        <v/>
      </c>
      <c r="N252" s="192" t="str">
        <f>IFERROR(VLOOKUP(L252,コード表!$B:$G,3,FALSE),"")</f>
        <v/>
      </c>
      <c r="O252" s="192" t="str">
        <f>IFERROR(VLOOKUP(L252,コード表!$B:$G,4,FALSE),"")</f>
        <v/>
      </c>
      <c r="P252" s="192" t="str">
        <f>IFERROR(VLOOKUP(L252,コード表!$B:$G,5,FALSE),"")</f>
        <v/>
      </c>
      <c r="Q252" s="182" t="str">
        <f>IFERROR(VLOOKUP(L252,コード表!$B:$G,6,FALSE),"")</f>
        <v/>
      </c>
      <c r="R252" s="135" t="str">
        <f>IF(貼り付け用!R252="","",貼り付け用!R252)</f>
        <v/>
      </c>
      <c r="S252" s="135" t="str">
        <f>IF(貼り付け用!S252="","",貼り付け用!S252)</f>
        <v/>
      </c>
      <c r="T252" s="135" t="str">
        <f>IF(貼り付け用!T252="","",貼り付け用!T252)</f>
        <v/>
      </c>
      <c r="U252" s="192" t="str">
        <f>IFERROR(VLOOKUP(T252,コード表!$I:$K,2,FALSE),"")</f>
        <v/>
      </c>
      <c r="V252" s="192" t="str">
        <f>IFERROR(VLOOKUP(T252,コード表!$I:$K,3,FALSE),"")</f>
        <v/>
      </c>
      <c r="W252" s="135" t="str">
        <f>IF(貼り付け用!W252="","",貼り付け用!W252)</f>
        <v/>
      </c>
      <c r="X252" s="182" t="str">
        <f>IFERROR(VLOOKUP(AU252,目的別資産分類変換表!$B$6:$C$16,2,FALSE),"")</f>
        <v/>
      </c>
      <c r="Y252" s="136" t="str">
        <f>IF(貼り付け用!Y252="","",貼り付け用!Y252)</f>
        <v/>
      </c>
      <c r="Z252" s="136" t="str">
        <f>IF(貼り付け用!Z252="","",貼り付け用!Z252)</f>
        <v/>
      </c>
      <c r="AA252" s="136" t="str">
        <f>IF(貼り付け用!AA252="","",貼り付け用!AA252)</f>
        <v/>
      </c>
      <c r="AB252" s="136" t="str">
        <f>IF(貼り付け用!AB252="","",貼り付け用!AB252)</f>
        <v/>
      </c>
      <c r="AC252" s="135" t="str">
        <f>IF(貼り付け用!AC252="","",貼り付け用!AC252)</f>
        <v/>
      </c>
      <c r="AD252" s="137" t="str">
        <f>IF(貼り付け用!AD252="","",貼り付け用!AD252)</f>
        <v/>
      </c>
      <c r="AE252" s="209" t="str">
        <f>IF(貼り付け用!AE252="","",貼り付け用!AE252)</f>
        <v/>
      </c>
      <c r="AF252" s="209" t="str">
        <f>IF(貼り付け用!AF252="","",貼り付け用!AF252)</f>
        <v/>
      </c>
      <c r="AG252" s="138" t="str">
        <f>IF(貼り付け用!AG252="","",貼り付け用!AG252)</f>
        <v/>
      </c>
      <c r="AH252" s="205" t="str">
        <f>IF(貼り付け用!AH252="","",貼り付け用!AH252)</f>
        <v/>
      </c>
      <c r="AI252" s="139" t="str">
        <f>IF(貼り付け用!AI252="","",貼り付け用!AI252)</f>
        <v/>
      </c>
      <c r="AJ252" s="136" t="str">
        <f>IF(貼り付け用!AJ252="","",貼り付け用!AJ252)</f>
        <v/>
      </c>
      <c r="AK252" s="140" t="str">
        <f>IF(貼り付け用!AK252="","",貼り付け用!AK252)</f>
        <v/>
      </c>
      <c r="AL252" s="136" t="str">
        <f>IF(貼り付け用!AL252="","",貼り付け用!AL252)</f>
        <v/>
      </c>
      <c r="AM252" s="136" t="str">
        <f>IF(貼り付け用!AM252="","",貼り付け用!AM252)</f>
        <v/>
      </c>
      <c r="AN252" s="136" t="str">
        <f>IF(貼り付け用!AN252="","",貼り付け用!AN252)</f>
        <v/>
      </c>
      <c r="AO252" s="136" t="str">
        <f>IF(貼り付け用!AO252="","",貼り付け用!AO252)</f>
        <v/>
      </c>
      <c r="AP252" s="221" t="str">
        <f>IFERROR(INDEX(別紙７建物に係る構造・用途別単価!$C$5:$G$9,MATCH(貼り付け用!AN252,別紙７建物に係る構造・用途別単価!$B$5:$B$9,0),MATCH(貼り付け用!AO252,別紙７建物に係る構造・用途別単価!$C$4:$G$4,0)),"")</f>
        <v/>
      </c>
      <c r="AQ252" s="221" t="str">
        <f t="shared" si="6"/>
        <v/>
      </c>
      <c r="AR252" s="183" t="str">
        <f t="shared" si="7"/>
        <v/>
      </c>
      <c r="AS252" s="136" t="str">
        <f>IF(貼り付け用!AS252="","",貼り付け用!AS252)</f>
        <v/>
      </c>
      <c r="AT252" s="136" t="str">
        <f>IF(貼り付け用!AT252="","",貼り付け用!AT252)</f>
        <v/>
      </c>
      <c r="AU252" s="136" t="str">
        <f>IF(貼り付け用!AU252="","",貼り付け用!AU252)</f>
        <v/>
      </c>
      <c r="AV252" s="136" t="str">
        <f>IF(貼り付け用!AV252="","",貼り付け用!AV252)</f>
        <v/>
      </c>
      <c r="AW252" s="136" t="str">
        <f>IF(貼り付け用!AW252="","",貼り付け用!AW252)</f>
        <v/>
      </c>
      <c r="AX252" s="216"/>
      <c r="AY252" s="216"/>
      <c r="AZ252" s="216"/>
      <c r="BA252" s="136" t="str">
        <f>IF(貼り付け用!BA252="","",貼り付け用!BA252)</f>
        <v/>
      </c>
      <c r="BB252" s="136" t="str">
        <f>IF(貼り付け用!BB252="","",貼り付け用!BB252)</f>
        <v/>
      </c>
      <c r="BC252" s="136" t="str">
        <f>IF(貼り付け用!BC252="","",貼り付け用!BC252)</f>
        <v/>
      </c>
      <c r="BD252" s="136" t="str">
        <f>IF(貼り付け用!BD252="","",貼り付け用!BD252)</f>
        <v/>
      </c>
      <c r="BE252" s="183">
        <f>SUMIFS(耐用年数表!$C:$C,耐用年数表!$A:$A,集計用!AL252,耐用年数表!$B:$B,集計用!AM252)</f>
        <v>0</v>
      </c>
    </row>
    <row r="253" spans="4:57" ht="24" hidden="1" customHeight="1">
      <c r="D253" s="194"/>
      <c r="E253" s="135"/>
      <c r="F253" s="136" t="str">
        <f>IF(貼り付け用!F253="","",貼り付け用!F253)</f>
        <v/>
      </c>
      <c r="G253" s="136" t="str">
        <f>IF(貼り付け用!G253="","",貼り付け用!G253)</f>
        <v/>
      </c>
      <c r="H253" s="215" t="str">
        <f>IF(貼り付け用!H253="","",貼り付け用!H253)</f>
        <v/>
      </c>
      <c r="I253" s="215" t="str">
        <f>IF(貼り付け用!I253="","",貼り付け用!I253)</f>
        <v/>
      </c>
      <c r="J253" s="215" t="str">
        <f>IF(貼り付け用!J253="","",貼り付け用!J253)</f>
        <v/>
      </c>
      <c r="K253" s="135" t="str">
        <f>IF(貼り付け用!K253="","",貼り付け用!K253)</f>
        <v/>
      </c>
      <c r="L253" s="144" t="str">
        <f>IF(貼り付け用!L253="","",貼り付け用!L253)</f>
        <v/>
      </c>
      <c r="M253" s="192" t="str">
        <f>IFERROR(VLOOKUP(L253,コード表!$B:$G,2,FALSE),"")</f>
        <v/>
      </c>
      <c r="N253" s="192" t="str">
        <f>IFERROR(VLOOKUP(L253,コード表!$B:$G,3,FALSE),"")</f>
        <v/>
      </c>
      <c r="O253" s="192" t="str">
        <f>IFERROR(VLOOKUP(L253,コード表!$B:$G,4,FALSE),"")</f>
        <v/>
      </c>
      <c r="P253" s="192" t="str">
        <f>IFERROR(VLOOKUP(L253,コード表!$B:$G,5,FALSE),"")</f>
        <v/>
      </c>
      <c r="Q253" s="182" t="str">
        <f>IFERROR(VLOOKUP(L253,コード表!$B:$G,6,FALSE),"")</f>
        <v/>
      </c>
      <c r="R253" s="135" t="str">
        <f>IF(貼り付け用!R253="","",貼り付け用!R253)</f>
        <v/>
      </c>
      <c r="S253" s="135" t="str">
        <f>IF(貼り付け用!S253="","",貼り付け用!S253)</f>
        <v/>
      </c>
      <c r="T253" s="135" t="str">
        <f>IF(貼り付け用!T253="","",貼り付け用!T253)</f>
        <v/>
      </c>
      <c r="U253" s="192" t="str">
        <f>IFERROR(VLOOKUP(T253,コード表!$I:$K,2,FALSE),"")</f>
        <v/>
      </c>
      <c r="V253" s="192" t="str">
        <f>IFERROR(VLOOKUP(T253,コード表!$I:$K,3,FALSE),"")</f>
        <v/>
      </c>
      <c r="W253" s="135" t="str">
        <f>IF(貼り付け用!W253="","",貼り付け用!W253)</f>
        <v/>
      </c>
      <c r="X253" s="182" t="str">
        <f>IFERROR(VLOOKUP(AU253,目的別資産分類変換表!$B$6:$C$16,2,FALSE),"")</f>
        <v/>
      </c>
      <c r="Y253" s="136" t="str">
        <f>IF(貼り付け用!Y253="","",貼り付け用!Y253)</f>
        <v/>
      </c>
      <c r="Z253" s="136" t="str">
        <f>IF(貼り付け用!Z253="","",貼り付け用!Z253)</f>
        <v/>
      </c>
      <c r="AA253" s="136" t="str">
        <f>IF(貼り付け用!AA253="","",貼り付け用!AA253)</f>
        <v/>
      </c>
      <c r="AB253" s="136" t="str">
        <f>IF(貼り付け用!AB253="","",貼り付け用!AB253)</f>
        <v/>
      </c>
      <c r="AC253" s="135" t="str">
        <f>IF(貼り付け用!AC253="","",貼り付け用!AC253)</f>
        <v/>
      </c>
      <c r="AD253" s="137" t="str">
        <f>IF(貼り付け用!AD253="","",貼り付け用!AD253)</f>
        <v/>
      </c>
      <c r="AE253" s="209" t="str">
        <f>IF(貼り付け用!AE253="","",貼り付け用!AE253)</f>
        <v/>
      </c>
      <c r="AF253" s="209" t="str">
        <f>IF(貼り付け用!AF253="","",貼り付け用!AF253)</f>
        <v/>
      </c>
      <c r="AG253" s="138" t="str">
        <f>IF(貼り付け用!AG253="","",貼り付け用!AG253)</f>
        <v/>
      </c>
      <c r="AH253" s="205" t="str">
        <f>IF(貼り付け用!AH253="","",貼り付け用!AH253)</f>
        <v/>
      </c>
      <c r="AI253" s="139" t="str">
        <f>IF(貼り付け用!AI253="","",貼り付け用!AI253)</f>
        <v/>
      </c>
      <c r="AJ253" s="136" t="str">
        <f>IF(貼り付け用!AJ253="","",貼り付け用!AJ253)</f>
        <v/>
      </c>
      <c r="AK253" s="140" t="str">
        <f>IF(貼り付け用!AK253="","",貼り付け用!AK253)</f>
        <v/>
      </c>
      <c r="AL253" s="136" t="str">
        <f>IF(貼り付け用!AL253="","",貼り付け用!AL253)</f>
        <v/>
      </c>
      <c r="AM253" s="136" t="str">
        <f>IF(貼り付け用!AM253="","",貼り付け用!AM253)</f>
        <v/>
      </c>
      <c r="AN253" s="136" t="str">
        <f>IF(貼り付け用!AN253="","",貼り付け用!AN253)</f>
        <v/>
      </c>
      <c r="AO253" s="136" t="str">
        <f>IF(貼り付け用!AO253="","",貼り付け用!AO253)</f>
        <v/>
      </c>
      <c r="AP253" s="221" t="str">
        <f>IFERROR(INDEX(別紙７建物に係る構造・用途別単価!$C$5:$G$9,MATCH(貼り付け用!AN253,別紙７建物に係る構造・用途別単価!$B$5:$B$9,0),MATCH(貼り付け用!AO253,別紙７建物に係る構造・用途別単価!$C$4:$G$4,0)),"")</f>
        <v/>
      </c>
      <c r="AQ253" s="221" t="str">
        <f t="shared" si="6"/>
        <v/>
      </c>
      <c r="AR253" s="183" t="str">
        <f t="shared" si="7"/>
        <v/>
      </c>
      <c r="AS253" s="136" t="str">
        <f>IF(貼り付け用!AS253="","",貼り付け用!AS253)</f>
        <v/>
      </c>
      <c r="AT253" s="136" t="str">
        <f>IF(貼り付け用!AT253="","",貼り付け用!AT253)</f>
        <v/>
      </c>
      <c r="AU253" s="136" t="str">
        <f>IF(貼り付け用!AU253="","",貼り付け用!AU253)</f>
        <v/>
      </c>
      <c r="AV253" s="136" t="str">
        <f>IF(貼り付け用!AV253="","",貼り付け用!AV253)</f>
        <v/>
      </c>
      <c r="AW253" s="136" t="str">
        <f>IF(貼り付け用!AW253="","",貼り付け用!AW253)</f>
        <v/>
      </c>
      <c r="AX253" s="216"/>
      <c r="AY253" s="216"/>
      <c r="AZ253" s="216"/>
      <c r="BA253" s="136" t="str">
        <f>IF(貼り付け用!BA253="","",貼り付け用!BA253)</f>
        <v/>
      </c>
      <c r="BB253" s="136" t="str">
        <f>IF(貼り付け用!BB253="","",貼り付け用!BB253)</f>
        <v/>
      </c>
      <c r="BC253" s="136" t="str">
        <f>IF(貼り付け用!BC253="","",貼り付け用!BC253)</f>
        <v/>
      </c>
      <c r="BD253" s="136" t="str">
        <f>IF(貼り付け用!BD253="","",貼り付け用!BD253)</f>
        <v/>
      </c>
      <c r="BE253" s="183">
        <f>SUMIFS(耐用年数表!$C:$C,耐用年数表!$A:$A,集計用!AL253,耐用年数表!$B:$B,集計用!AM253)</f>
        <v>0</v>
      </c>
    </row>
    <row r="254" spans="4:57" ht="24" hidden="1" customHeight="1">
      <c r="D254" s="194"/>
      <c r="E254" s="135"/>
      <c r="F254" s="136" t="str">
        <f>IF(貼り付け用!F254="","",貼り付け用!F254)</f>
        <v/>
      </c>
      <c r="G254" s="136" t="str">
        <f>IF(貼り付け用!G254="","",貼り付け用!G254)</f>
        <v/>
      </c>
      <c r="H254" s="215" t="str">
        <f>IF(貼り付け用!H254="","",貼り付け用!H254)</f>
        <v/>
      </c>
      <c r="I254" s="215" t="str">
        <f>IF(貼り付け用!I254="","",貼り付け用!I254)</f>
        <v/>
      </c>
      <c r="J254" s="215" t="str">
        <f>IF(貼り付け用!J254="","",貼り付け用!J254)</f>
        <v/>
      </c>
      <c r="K254" s="135" t="str">
        <f>IF(貼り付け用!K254="","",貼り付け用!K254)</f>
        <v/>
      </c>
      <c r="L254" s="144" t="str">
        <f>IF(貼り付け用!L254="","",貼り付け用!L254)</f>
        <v/>
      </c>
      <c r="M254" s="192" t="str">
        <f>IFERROR(VLOOKUP(L254,コード表!$B:$G,2,FALSE),"")</f>
        <v/>
      </c>
      <c r="N254" s="192" t="str">
        <f>IFERROR(VLOOKUP(L254,コード表!$B:$G,3,FALSE),"")</f>
        <v/>
      </c>
      <c r="O254" s="192" t="str">
        <f>IFERROR(VLOOKUP(L254,コード表!$B:$G,4,FALSE),"")</f>
        <v/>
      </c>
      <c r="P254" s="192" t="str">
        <f>IFERROR(VLOOKUP(L254,コード表!$B:$G,5,FALSE),"")</f>
        <v/>
      </c>
      <c r="Q254" s="182" t="str">
        <f>IFERROR(VLOOKUP(L254,コード表!$B:$G,6,FALSE),"")</f>
        <v/>
      </c>
      <c r="R254" s="135" t="str">
        <f>IF(貼り付け用!R254="","",貼り付け用!R254)</f>
        <v/>
      </c>
      <c r="S254" s="135" t="str">
        <f>IF(貼り付け用!S254="","",貼り付け用!S254)</f>
        <v/>
      </c>
      <c r="T254" s="135" t="str">
        <f>IF(貼り付け用!T254="","",貼り付け用!T254)</f>
        <v/>
      </c>
      <c r="U254" s="192" t="str">
        <f>IFERROR(VLOOKUP(T254,コード表!$I:$K,2,FALSE),"")</f>
        <v/>
      </c>
      <c r="V254" s="192" t="str">
        <f>IFERROR(VLOOKUP(T254,コード表!$I:$K,3,FALSE),"")</f>
        <v/>
      </c>
      <c r="W254" s="135" t="str">
        <f>IF(貼り付け用!W254="","",貼り付け用!W254)</f>
        <v/>
      </c>
      <c r="X254" s="182" t="str">
        <f>IFERROR(VLOOKUP(AU254,目的別資産分類変換表!$B$6:$C$16,2,FALSE),"")</f>
        <v/>
      </c>
      <c r="Y254" s="136" t="str">
        <f>IF(貼り付け用!Y254="","",貼り付け用!Y254)</f>
        <v/>
      </c>
      <c r="Z254" s="136" t="str">
        <f>IF(貼り付け用!Z254="","",貼り付け用!Z254)</f>
        <v/>
      </c>
      <c r="AA254" s="136" t="str">
        <f>IF(貼り付け用!AA254="","",貼り付け用!AA254)</f>
        <v/>
      </c>
      <c r="AB254" s="136" t="str">
        <f>IF(貼り付け用!AB254="","",貼り付け用!AB254)</f>
        <v/>
      </c>
      <c r="AC254" s="135" t="str">
        <f>IF(貼り付け用!AC254="","",貼り付け用!AC254)</f>
        <v/>
      </c>
      <c r="AD254" s="137" t="str">
        <f>IF(貼り付け用!AD254="","",貼り付け用!AD254)</f>
        <v/>
      </c>
      <c r="AE254" s="209" t="str">
        <f>IF(貼り付け用!AE254="","",貼り付け用!AE254)</f>
        <v/>
      </c>
      <c r="AF254" s="209" t="str">
        <f>IF(貼り付け用!AF254="","",貼り付け用!AF254)</f>
        <v/>
      </c>
      <c r="AG254" s="138" t="str">
        <f>IF(貼り付け用!AG254="","",貼り付け用!AG254)</f>
        <v/>
      </c>
      <c r="AH254" s="205" t="str">
        <f>IF(貼り付け用!AH254="","",貼り付け用!AH254)</f>
        <v/>
      </c>
      <c r="AI254" s="139" t="str">
        <f>IF(貼り付け用!AI254="","",貼り付け用!AI254)</f>
        <v/>
      </c>
      <c r="AJ254" s="136" t="str">
        <f>IF(貼り付け用!AJ254="","",貼り付け用!AJ254)</f>
        <v/>
      </c>
      <c r="AK254" s="140" t="str">
        <f>IF(貼り付け用!AK254="","",貼り付け用!AK254)</f>
        <v/>
      </c>
      <c r="AL254" s="136" t="str">
        <f>IF(貼り付け用!AL254="","",貼り付け用!AL254)</f>
        <v/>
      </c>
      <c r="AM254" s="136" t="str">
        <f>IF(貼り付け用!AM254="","",貼り付け用!AM254)</f>
        <v/>
      </c>
      <c r="AN254" s="136" t="str">
        <f>IF(貼り付け用!AN254="","",貼り付け用!AN254)</f>
        <v/>
      </c>
      <c r="AO254" s="136" t="str">
        <f>IF(貼り付け用!AO254="","",貼り付け用!AO254)</f>
        <v/>
      </c>
      <c r="AP254" s="221" t="str">
        <f>IFERROR(INDEX(別紙７建物に係る構造・用途別単価!$C$5:$G$9,MATCH(貼り付け用!AN254,別紙７建物に係る構造・用途別単価!$B$5:$B$9,0),MATCH(貼り付け用!AO254,別紙７建物に係る構造・用途別単価!$C$4:$G$4,0)),"")</f>
        <v/>
      </c>
      <c r="AQ254" s="221" t="str">
        <f t="shared" si="6"/>
        <v/>
      </c>
      <c r="AR254" s="183" t="str">
        <f t="shared" si="7"/>
        <v/>
      </c>
      <c r="AS254" s="136" t="str">
        <f>IF(貼り付け用!AS254="","",貼り付け用!AS254)</f>
        <v/>
      </c>
      <c r="AT254" s="136" t="str">
        <f>IF(貼り付け用!AT254="","",貼り付け用!AT254)</f>
        <v/>
      </c>
      <c r="AU254" s="136" t="str">
        <f>IF(貼り付け用!AU254="","",貼り付け用!AU254)</f>
        <v/>
      </c>
      <c r="AV254" s="136" t="str">
        <f>IF(貼り付け用!AV254="","",貼り付け用!AV254)</f>
        <v/>
      </c>
      <c r="AW254" s="136" t="str">
        <f>IF(貼り付け用!AW254="","",貼り付け用!AW254)</f>
        <v/>
      </c>
      <c r="AX254" s="216"/>
      <c r="AY254" s="216"/>
      <c r="AZ254" s="216"/>
      <c r="BA254" s="136" t="str">
        <f>IF(貼り付け用!BA254="","",貼り付け用!BA254)</f>
        <v/>
      </c>
      <c r="BB254" s="136" t="str">
        <f>IF(貼り付け用!BB254="","",貼り付け用!BB254)</f>
        <v/>
      </c>
      <c r="BC254" s="136" t="str">
        <f>IF(貼り付け用!BC254="","",貼り付け用!BC254)</f>
        <v/>
      </c>
      <c r="BD254" s="136" t="str">
        <f>IF(貼り付け用!BD254="","",貼り付け用!BD254)</f>
        <v/>
      </c>
      <c r="BE254" s="183">
        <f>SUMIFS(耐用年数表!$C:$C,耐用年数表!$A:$A,集計用!AL254,耐用年数表!$B:$B,集計用!AM254)</f>
        <v>0</v>
      </c>
    </row>
    <row r="255" spans="4:57" ht="24" hidden="1" customHeight="1">
      <c r="D255" s="194"/>
      <c r="E255" s="135"/>
      <c r="F255" s="136" t="str">
        <f>IF(貼り付け用!F255="","",貼り付け用!F255)</f>
        <v/>
      </c>
      <c r="G255" s="136" t="str">
        <f>IF(貼り付け用!G255="","",貼り付け用!G255)</f>
        <v/>
      </c>
      <c r="H255" s="215" t="str">
        <f>IF(貼り付け用!H255="","",貼り付け用!H255)</f>
        <v/>
      </c>
      <c r="I255" s="215" t="str">
        <f>IF(貼り付け用!I255="","",貼り付け用!I255)</f>
        <v/>
      </c>
      <c r="J255" s="215" t="str">
        <f>IF(貼り付け用!J255="","",貼り付け用!J255)</f>
        <v/>
      </c>
      <c r="K255" s="135" t="str">
        <f>IF(貼り付け用!K255="","",貼り付け用!K255)</f>
        <v/>
      </c>
      <c r="L255" s="144" t="str">
        <f>IF(貼り付け用!L255="","",貼り付け用!L255)</f>
        <v/>
      </c>
      <c r="M255" s="192" t="str">
        <f>IFERROR(VLOOKUP(L255,コード表!$B:$G,2,FALSE),"")</f>
        <v/>
      </c>
      <c r="N255" s="192" t="str">
        <f>IFERROR(VLOOKUP(L255,コード表!$B:$G,3,FALSE),"")</f>
        <v/>
      </c>
      <c r="O255" s="192" t="str">
        <f>IFERROR(VLOOKUP(L255,コード表!$B:$G,4,FALSE),"")</f>
        <v/>
      </c>
      <c r="P255" s="192" t="str">
        <f>IFERROR(VLOOKUP(L255,コード表!$B:$G,5,FALSE),"")</f>
        <v/>
      </c>
      <c r="Q255" s="182" t="str">
        <f>IFERROR(VLOOKUP(L255,コード表!$B:$G,6,FALSE),"")</f>
        <v/>
      </c>
      <c r="R255" s="135" t="str">
        <f>IF(貼り付け用!R255="","",貼り付け用!R255)</f>
        <v/>
      </c>
      <c r="S255" s="135" t="str">
        <f>IF(貼り付け用!S255="","",貼り付け用!S255)</f>
        <v/>
      </c>
      <c r="T255" s="135" t="str">
        <f>IF(貼り付け用!T255="","",貼り付け用!T255)</f>
        <v/>
      </c>
      <c r="U255" s="192" t="str">
        <f>IFERROR(VLOOKUP(T255,コード表!$I:$K,2,FALSE),"")</f>
        <v/>
      </c>
      <c r="V255" s="192" t="str">
        <f>IFERROR(VLOOKUP(T255,コード表!$I:$K,3,FALSE),"")</f>
        <v/>
      </c>
      <c r="W255" s="135" t="str">
        <f>IF(貼り付け用!W255="","",貼り付け用!W255)</f>
        <v/>
      </c>
      <c r="X255" s="182" t="str">
        <f>IFERROR(VLOOKUP(AU255,目的別資産分類変換表!$B$6:$C$16,2,FALSE),"")</f>
        <v/>
      </c>
      <c r="Y255" s="136" t="str">
        <f>IF(貼り付け用!Y255="","",貼り付け用!Y255)</f>
        <v/>
      </c>
      <c r="Z255" s="136" t="str">
        <f>IF(貼り付け用!Z255="","",貼り付け用!Z255)</f>
        <v/>
      </c>
      <c r="AA255" s="136" t="str">
        <f>IF(貼り付け用!AA255="","",貼り付け用!AA255)</f>
        <v/>
      </c>
      <c r="AB255" s="136" t="str">
        <f>IF(貼り付け用!AB255="","",貼り付け用!AB255)</f>
        <v/>
      </c>
      <c r="AC255" s="135" t="str">
        <f>IF(貼り付け用!AC255="","",貼り付け用!AC255)</f>
        <v/>
      </c>
      <c r="AD255" s="137" t="str">
        <f>IF(貼り付け用!AD255="","",貼り付け用!AD255)</f>
        <v/>
      </c>
      <c r="AE255" s="209" t="str">
        <f>IF(貼り付け用!AE255="","",貼り付け用!AE255)</f>
        <v/>
      </c>
      <c r="AF255" s="209" t="str">
        <f>IF(貼り付け用!AF255="","",貼り付け用!AF255)</f>
        <v/>
      </c>
      <c r="AG255" s="138" t="str">
        <f>IF(貼り付け用!AG255="","",貼り付け用!AG255)</f>
        <v/>
      </c>
      <c r="AH255" s="205" t="str">
        <f>IF(貼り付け用!AH255="","",貼り付け用!AH255)</f>
        <v/>
      </c>
      <c r="AI255" s="139" t="str">
        <f>IF(貼り付け用!AI255="","",貼り付け用!AI255)</f>
        <v/>
      </c>
      <c r="AJ255" s="136" t="str">
        <f>IF(貼り付け用!AJ255="","",貼り付け用!AJ255)</f>
        <v/>
      </c>
      <c r="AK255" s="140" t="str">
        <f>IF(貼り付け用!AK255="","",貼り付け用!AK255)</f>
        <v/>
      </c>
      <c r="AL255" s="136" t="str">
        <f>IF(貼り付け用!AL255="","",貼り付け用!AL255)</f>
        <v/>
      </c>
      <c r="AM255" s="136" t="str">
        <f>IF(貼り付け用!AM255="","",貼り付け用!AM255)</f>
        <v/>
      </c>
      <c r="AN255" s="136" t="str">
        <f>IF(貼り付け用!AN255="","",貼り付け用!AN255)</f>
        <v/>
      </c>
      <c r="AO255" s="136" t="str">
        <f>IF(貼り付け用!AO255="","",貼り付け用!AO255)</f>
        <v/>
      </c>
      <c r="AP255" s="221" t="str">
        <f>IFERROR(INDEX(別紙７建物に係る構造・用途別単価!$C$5:$G$9,MATCH(貼り付け用!AN255,別紙７建物に係る構造・用途別単価!$B$5:$B$9,0),MATCH(貼り付け用!AO255,別紙７建物に係る構造・用途別単価!$C$4:$G$4,0)),"")</f>
        <v/>
      </c>
      <c r="AQ255" s="221" t="str">
        <f t="shared" si="6"/>
        <v/>
      </c>
      <c r="AR255" s="183" t="str">
        <f t="shared" si="7"/>
        <v/>
      </c>
      <c r="AS255" s="136" t="str">
        <f>IF(貼り付け用!AS255="","",貼り付け用!AS255)</f>
        <v/>
      </c>
      <c r="AT255" s="136" t="str">
        <f>IF(貼り付け用!AT255="","",貼り付け用!AT255)</f>
        <v/>
      </c>
      <c r="AU255" s="136" t="str">
        <f>IF(貼り付け用!AU255="","",貼り付け用!AU255)</f>
        <v/>
      </c>
      <c r="AV255" s="136" t="str">
        <f>IF(貼り付け用!AV255="","",貼り付け用!AV255)</f>
        <v/>
      </c>
      <c r="AW255" s="136" t="str">
        <f>IF(貼り付け用!AW255="","",貼り付け用!AW255)</f>
        <v/>
      </c>
      <c r="AX255" s="216"/>
      <c r="AY255" s="216"/>
      <c r="AZ255" s="216"/>
      <c r="BA255" s="136" t="str">
        <f>IF(貼り付け用!BA255="","",貼り付け用!BA255)</f>
        <v/>
      </c>
      <c r="BB255" s="136" t="str">
        <f>IF(貼り付け用!BB255="","",貼り付け用!BB255)</f>
        <v/>
      </c>
      <c r="BC255" s="136" t="str">
        <f>IF(貼り付け用!BC255="","",貼り付け用!BC255)</f>
        <v/>
      </c>
      <c r="BD255" s="136" t="str">
        <f>IF(貼り付け用!BD255="","",貼り付け用!BD255)</f>
        <v/>
      </c>
      <c r="BE255" s="183">
        <f>SUMIFS(耐用年数表!$C:$C,耐用年数表!$A:$A,集計用!AL255,耐用年数表!$B:$B,集計用!AM255)</f>
        <v>0</v>
      </c>
    </row>
    <row r="256" spans="4:57" ht="24" hidden="1" customHeight="1">
      <c r="D256" s="194"/>
      <c r="E256" s="135"/>
      <c r="F256" s="136" t="str">
        <f>IF(貼り付け用!F256="","",貼り付け用!F256)</f>
        <v/>
      </c>
      <c r="G256" s="136" t="str">
        <f>IF(貼り付け用!G256="","",貼り付け用!G256)</f>
        <v/>
      </c>
      <c r="H256" s="215" t="str">
        <f>IF(貼り付け用!H256="","",貼り付け用!H256)</f>
        <v/>
      </c>
      <c r="I256" s="215" t="str">
        <f>IF(貼り付け用!I256="","",貼り付け用!I256)</f>
        <v/>
      </c>
      <c r="J256" s="215" t="str">
        <f>IF(貼り付け用!J256="","",貼り付け用!J256)</f>
        <v/>
      </c>
      <c r="K256" s="135" t="str">
        <f>IF(貼り付け用!K256="","",貼り付け用!K256)</f>
        <v/>
      </c>
      <c r="L256" s="144" t="str">
        <f>IF(貼り付け用!L256="","",貼り付け用!L256)</f>
        <v/>
      </c>
      <c r="M256" s="192" t="str">
        <f>IFERROR(VLOOKUP(L256,コード表!$B:$G,2,FALSE),"")</f>
        <v/>
      </c>
      <c r="N256" s="192" t="str">
        <f>IFERROR(VLOOKUP(L256,コード表!$B:$G,3,FALSE),"")</f>
        <v/>
      </c>
      <c r="O256" s="192" t="str">
        <f>IFERROR(VLOOKUP(L256,コード表!$B:$G,4,FALSE),"")</f>
        <v/>
      </c>
      <c r="P256" s="192" t="str">
        <f>IFERROR(VLOOKUP(L256,コード表!$B:$G,5,FALSE),"")</f>
        <v/>
      </c>
      <c r="Q256" s="182" t="str">
        <f>IFERROR(VLOOKUP(L256,コード表!$B:$G,6,FALSE),"")</f>
        <v/>
      </c>
      <c r="R256" s="135" t="str">
        <f>IF(貼り付け用!R256="","",貼り付け用!R256)</f>
        <v/>
      </c>
      <c r="S256" s="135" t="str">
        <f>IF(貼り付け用!S256="","",貼り付け用!S256)</f>
        <v/>
      </c>
      <c r="T256" s="135" t="str">
        <f>IF(貼り付け用!T256="","",貼り付け用!T256)</f>
        <v/>
      </c>
      <c r="U256" s="192" t="str">
        <f>IFERROR(VLOOKUP(T256,コード表!$I:$K,2,FALSE),"")</f>
        <v/>
      </c>
      <c r="V256" s="192" t="str">
        <f>IFERROR(VLOOKUP(T256,コード表!$I:$K,3,FALSE),"")</f>
        <v/>
      </c>
      <c r="W256" s="135" t="str">
        <f>IF(貼り付け用!W256="","",貼り付け用!W256)</f>
        <v/>
      </c>
      <c r="X256" s="182" t="str">
        <f>IFERROR(VLOOKUP(AU256,目的別資産分類変換表!$B$6:$C$16,2,FALSE),"")</f>
        <v/>
      </c>
      <c r="Y256" s="136" t="str">
        <f>IF(貼り付け用!Y256="","",貼り付け用!Y256)</f>
        <v/>
      </c>
      <c r="Z256" s="136" t="str">
        <f>IF(貼り付け用!Z256="","",貼り付け用!Z256)</f>
        <v/>
      </c>
      <c r="AA256" s="136" t="str">
        <f>IF(貼り付け用!AA256="","",貼り付け用!AA256)</f>
        <v/>
      </c>
      <c r="AB256" s="136" t="str">
        <f>IF(貼り付け用!AB256="","",貼り付け用!AB256)</f>
        <v/>
      </c>
      <c r="AC256" s="135" t="str">
        <f>IF(貼り付け用!AC256="","",貼り付け用!AC256)</f>
        <v/>
      </c>
      <c r="AD256" s="137" t="str">
        <f>IF(貼り付け用!AD256="","",貼り付け用!AD256)</f>
        <v/>
      </c>
      <c r="AE256" s="209" t="str">
        <f>IF(貼り付け用!AE256="","",貼り付け用!AE256)</f>
        <v/>
      </c>
      <c r="AF256" s="209" t="str">
        <f>IF(貼り付け用!AF256="","",貼り付け用!AF256)</f>
        <v/>
      </c>
      <c r="AG256" s="138" t="str">
        <f>IF(貼り付け用!AG256="","",貼り付け用!AG256)</f>
        <v/>
      </c>
      <c r="AH256" s="205" t="str">
        <f>IF(貼り付け用!AH256="","",貼り付け用!AH256)</f>
        <v/>
      </c>
      <c r="AI256" s="139" t="str">
        <f>IF(貼り付け用!AI256="","",貼り付け用!AI256)</f>
        <v/>
      </c>
      <c r="AJ256" s="136" t="str">
        <f>IF(貼り付け用!AJ256="","",貼り付け用!AJ256)</f>
        <v/>
      </c>
      <c r="AK256" s="140" t="str">
        <f>IF(貼り付け用!AK256="","",貼り付け用!AK256)</f>
        <v/>
      </c>
      <c r="AL256" s="136" t="str">
        <f>IF(貼り付け用!AL256="","",貼り付け用!AL256)</f>
        <v/>
      </c>
      <c r="AM256" s="136" t="str">
        <f>IF(貼り付け用!AM256="","",貼り付け用!AM256)</f>
        <v/>
      </c>
      <c r="AN256" s="136" t="str">
        <f>IF(貼り付け用!AN256="","",貼り付け用!AN256)</f>
        <v/>
      </c>
      <c r="AO256" s="136" t="str">
        <f>IF(貼り付け用!AO256="","",貼り付け用!AO256)</f>
        <v/>
      </c>
      <c r="AP256" s="221" t="str">
        <f>IFERROR(INDEX(別紙７建物に係る構造・用途別単価!$C$5:$G$9,MATCH(貼り付け用!AN256,別紙７建物に係る構造・用途別単価!$B$5:$B$9,0),MATCH(貼り付け用!AO256,別紙７建物に係る構造・用途別単価!$C$4:$G$4,0)),"")</f>
        <v/>
      </c>
      <c r="AQ256" s="221" t="str">
        <f t="shared" si="6"/>
        <v/>
      </c>
      <c r="AR256" s="183" t="str">
        <f t="shared" si="7"/>
        <v/>
      </c>
      <c r="AS256" s="136" t="str">
        <f>IF(貼り付け用!AS256="","",貼り付け用!AS256)</f>
        <v/>
      </c>
      <c r="AT256" s="136" t="str">
        <f>IF(貼り付け用!AT256="","",貼り付け用!AT256)</f>
        <v/>
      </c>
      <c r="AU256" s="136" t="str">
        <f>IF(貼り付け用!AU256="","",貼り付け用!AU256)</f>
        <v/>
      </c>
      <c r="AV256" s="136" t="str">
        <f>IF(貼り付け用!AV256="","",貼り付け用!AV256)</f>
        <v/>
      </c>
      <c r="AW256" s="136" t="str">
        <f>IF(貼り付け用!AW256="","",貼り付け用!AW256)</f>
        <v/>
      </c>
      <c r="AX256" s="216"/>
      <c r="AY256" s="216"/>
      <c r="AZ256" s="216"/>
      <c r="BA256" s="136" t="str">
        <f>IF(貼り付け用!BA256="","",貼り付け用!BA256)</f>
        <v/>
      </c>
      <c r="BB256" s="136" t="str">
        <f>IF(貼り付け用!BB256="","",貼り付け用!BB256)</f>
        <v/>
      </c>
      <c r="BC256" s="136" t="str">
        <f>IF(貼り付け用!BC256="","",貼り付け用!BC256)</f>
        <v/>
      </c>
      <c r="BD256" s="136" t="str">
        <f>IF(貼り付け用!BD256="","",貼り付け用!BD256)</f>
        <v/>
      </c>
      <c r="BE256" s="183">
        <f>SUMIFS(耐用年数表!$C:$C,耐用年数表!$A:$A,集計用!AL256,耐用年数表!$B:$B,集計用!AM256)</f>
        <v>0</v>
      </c>
    </row>
    <row r="257" spans="4:57" ht="24" hidden="1" customHeight="1">
      <c r="D257" s="194"/>
      <c r="E257" s="135"/>
      <c r="F257" s="136" t="str">
        <f>IF(貼り付け用!F257="","",貼り付け用!F257)</f>
        <v/>
      </c>
      <c r="G257" s="136" t="str">
        <f>IF(貼り付け用!G257="","",貼り付け用!G257)</f>
        <v/>
      </c>
      <c r="H257" s="215" t="str">
        <f>IF(貼り付け用!H257="","",貼り付け用!H257)</f>
        <v/>
      </c>
      <c r="I257" s="215" t="str">
        <f>IF(貼り付け用!I257="","",貼り付け用!I257)</f>
        <v/>
      </c>
      <c r="J257" s="215" t="str">
        <f>IF(貼り付け用!J257="","",貼り付け用!J257)</f>
        <v/>
      </c>
      <c r="K257" s="135" t="str">
        <f>IF(貼り付け用!K257="","",貼り付け用!K257)</f>
        <v/>
      </c>
      <c r="L257" s="144" t="str">
        <f>IF(貼り付け用!L257="","",貼り付け用!L257)</f>
        <v/>
      </c>
      <c r="M257" s="192" t="str">
        <f>IFERROR(VLOOKUP(L257,コード表!$B:$G,2,FALSE),"")</f>
        <v/>
      </c>
      <c r="N257" s="192" t="str">
        <f>IFERROR(VLOOKUP(L257,コード表!$B:$G,3,FALSE),"")</f>
        <v/>
      </c>
      <c r="O257" s="192" t="str">
        <f>IFERROR(VLOOKUP(L257,コード表!$B:$G,4,FALSE),"")</f>
        <v/>
      </c>
      <c r="P257" s="192" t="str">
        <f>IFERROR(VLOOKUP(L257,コード表!$B:$G,5,FALSE),"")</f>
        <v/>
      </c>
      <c r="Q257" s="182" t="str">
        <f>IFERROR(VLOOKUP(L257,コード表!$B:$G,6,FALSE),"")</f>
        <v/>
      </c>
      <c r="R257" s="135" t="str">
        <f>IF(貼り付け用!R257="","",貼り付け用!R257)</f>
        <v/>
      </c>
      <c r="S257" s="135" t="str">
        <f>IF(貼り付け用!S257="","",貼り付け用!S257)</f>
        <v/>
      </c>
      <c r="T257" s="135" t="str">
        <f>IF(貼り付け用!T257="","",貼り付け用!T257)</f>
        <v/>
      </c>
      <c r="U257" s="192" t="str">
        <f>IFERROR(VLOOKUP(T257,コード表!$I:$K,2,FALSE),"")</f>
        <v/>
      </c>
      <c r="V257" s="192" t="str">
        <f>IFERROR(VLOOKUP(T257,コード表!$I:$K,3,FALSE),"")</f>
        <v/>
      </c>
      <c r="W257" s="135" t="str">
        <f>IF(貼り付け用!W257="","",貼り付け用!W257)</f>
        <v/>
      </c>
      <c r="X257" s="182" t="str">
        <f>IFERROR(VLOOKUP(AU257,目的別資産分類変換表!$B$6:$C$16,2,FALSE),"")</f>
        <v/>
      </c>
      <c r="Y257" s="136" t="str">
        <f>IF(貼り付け用!Y257="","",貼り付け用!Y257)</f>
        <v/>
      </c>
      <c r="Z257" s="136" t="str">
        <f>IF(貼り付け用!Z257="","",貼り付け用!Z257)</f>
        <v/>
      </c>
      <c r="AA257" s="136" t="str">
        <f>IF(貼り付け用!AA257="","",貼り付け用!AA257)</f>
        <v/>
      </c>
      <c r="AB257" s="136" t="str">
        <f>IF(貼り付け用!AB257="","",貼り付け用!AB257)</f>
        <v/>
      </c>
      <c r="AC257" s="135" t="str">
        <f>IF(貼り付け用!AC257="","",貼り付け用!AC257)</f>
        <v/>
      </c>
      <c r="AD257" s="137" t="str">
        <f>IF(貼り付け用!AD257="","",貼り付け用!AD257)</f>
        <v/>
      </c>
      <c r="AE257" s="209" t="str">
        <f>IF(貼り付け用!AE257="","",貼り付け用!AE257)</f>
        <v/>
      </c>
      <c r="AF257" s="209" t="str">
        <f>IF(貼り付け用!AF257="","",貼り付け用!AF257)</f>
        <v/>
      </c>
      <c r="AG257" s="138" t="str">
        <f>IF(貼り付け用!AG257="","",貼り付け用!AG257)</f>
        <v/>
      </c>
      <c r="AH257" s="205" t="str">
        <f>IF(貼り付け用!AH257="","",貼り付け用!AH257)</f>
        <v/>
      </c>
      <c r="AI257" s="139" t="str">
        <f>IF(貼り付け用!AI257="","",貼り付け用!AI257)</f>
        <v/>
      </c>
      <c r="AJ257" s="136" t="str">
        <f>IF(貼り付け用!AJ257="","",貼り付け用!AJ257)</f>
        <v/>
      </c>
      <c r="AK257" s="140" t="str">
        <f>IF(貼り付け用!AK257="","",貼り付け用!AK257)</f>
        <v/>
      </c>
      <c r="AL257" s="136" t="str">
        <f>IF(貼り付け用!AL257="","",貼り付け用!AL257)</f>
        <v/>
      </c>
      <c r="AM257" s="136" t="str">
        <f>IF(貼り付け用!AM257="","",貼り付け用!AM257)</f>
        <v/>
      </c>
      <c r="AN257" s="136" t="str">
        <f>IF(貼り付け用!AN257="","",貼り付け用!AN257)</f>
        <v/>
      </c>
      <c r="AO257" s="136" t="str">
        <f>IF(貼り付け用!AO257="","",貼り付け用!AO257)</f>
        <v/>
      </c>
      <c r="AP257" s="221" t="str">
        <f>IFERROR(INDEX(別紙７建物に係る構造・用途別単価!$C$5:$G$9,MATCH(貼り付け用!AN257,別紙７建物に係る構造・用途別単価!$B$5:$B$9,0),MATCH(貼り付け用!AO257,別紙７建物に係る構造・用途別単価!$C$4:$G$4,0)),"")</f>
        <v/>
      </c>
      <c r="AQ257" s="221" t="str">
        <f t="shared" si="6"/>
        <v/>
      </c>
      <c r="AR257" s="183" t="str">
        <f t="shared" si="7"/>
        <v/>
      </c>
      <c r="AS257" s="136" t="str">
        <f>IF(貼り付け用!AS257="","",貼り付け用!AS257)</f>
        <v/>
      </c>
      <c r="AT257" s="136" t="str">
        <f>IF(貼り付け用!AT257="","",貼り付け用!AT257)</f>
        <v/>
      </c>
      <c r="AU257" s="136" t="str">
        <f>IF(貼り付け用!AU257="","",貼り付け用!AU257)</f>
        <v/>
      </c>
      <c r="AV257" s="136" t="str">
        <f>IF(貼り付け用!AV257="","",貼り付け用!AV257)</f>
        <v/>
      </c>
      <c r="AW257" s="136" t="str">
        <f>IF(貼り付け用!AW257="","",貼り付け用!AW257)</f>
        <v/>
      </c>
      <c r="AX257" s="216"/>
      <c r="AY257" s="216"/>
      <c r="AZ257" s="216"/>
      <c r="BA257" s="136" t="str">
        <f>IF(貼り付け用!BA257="","",貼り付け用!BA257)</f>
        <v/>
      </c>
      <c r="BB257" s="136" t="str">
        <f>IF(貼り付け用!BB257="","",貼り付け用!BB257)</f>
        <v/>
      </c>
      <c r="BC257" s="136" t="str">
        <f>IF(貼り付け用!BC257="","",貼り付け用!BC257)</f>
        <v/>
      </c>
      <c r="BD257" s="136" t="str">
        <f>IF(貼り付け用!BD257="","",貼り付け用!BD257)</f>
        <v/>
      </c>
      <c r="BE257" s="183">
        <f>SUMIFS(耐用年数表!$C:$C,耐用年数表!$A:$A,集計用!AL257,耐用年数表!$B:$B,集計用!AM257)</f>
        <v>0</v>
      </c>
    </row>
    <row r="258" spans="4:57" ht="24" hidden="1" customHeight="1">
      <c r="D258" s="194"/>
      <c r="E258" s="135"/>
      <c r="F258" s="136" t="str">
        <f>IF(貼り付け用!F258="","",貼り付け用!F258)</f>
        <v/>
      </c>
      <c r="G258" s="136" t="str">
        <f>IF(貼り付け用!G258="","",貼り付け用!G258)</f>
        <v/>
      </c>
      <c r="H258" s="215" t="str">
        <f>IF(貼り付け用!H258="","",貼り付け用!H258)</f>
        <v/>
      </c>
      <c r="I258" s="215" t="str">
        <f>IF(貼り付け用!I258="","",貼り付け用!I258)</f>
        <v/>
      </c>
      <c r="J258" s="215" t="str">
        <f>IF(貼り付け用!J258="","",貼り付け用!J258)</f>
        <v/>
      </c>
      <c r="K258" s="135" t="str">
        <f>IF(貼り付け用!K258="","",貼り付け用!K258)</f>
        <v/>
      </c>
      <c r="L258" s="144" t="str">
        <f>IF(貼り付け用!L258="","",貼り付け用!L258)</f>
        <v/>
      </c>
      <c r="M258" s="192" t="str">
        <f>IFERROR(VLOOKUP(L258,コード表!$B:$G,2,FALSE),"")</f>
        <v/>
      </c>
      <c r="N258" s="192" t="str">
        <f>IFERROR(VLOOKUP(L258,コード表!$B:$G,3,FALSE),"")</f>
        <v/>
      </c>
      <c r="O258" s="192" t="str">
        <f>IFERROR(VLOOKUP(L258,コード表!$B:$G,4,FALSE),"")</f>
        <v/>
      </c>
      <c r="P258" s="192" t="str">
        <f>IFERROR(VLOOKUP(L258,コード表!$B:$G,5,FALSE),"")</f>
        <v/>
      </c>
      <c r="Q258" s="182" t="str">
        <f>IFERROR(VLOOKUP(L258,コード表!$B:$G,6,FALSE),"")</f>
        <v/>
      </c>
      <c r="R258" s="135" t="str">
        <f>IF(貼り付け用!R258="","",貼り付け用!R258)</f>
        <v/>
      </c>
      <c r="S258" s="135" t="str">
        <f>IF(貼り付け用!S258="","",貼り付け用!S258)</f>
        <v/>
      </c>
      <c r="T258" s="135" t="str">
        <f>IF(貼り付け用!T258="","",貼り付け用!T258)</f>
        <v/>
      </c>
      <c r="U258" s="192" t="str">
        <f>IFERROR(VLOOKUP(T258,コード表!$I:$K,2,FALSE),"")</f>
        <v/>
      </c>
      <c r="V258" s="192" t="str">
        <f>IFERROR(VLOOKUP(T258,コード表!$I:$K,3,FALSE),"")</f>
        <v/>
      </c>
      <c r="W258" s="135" t="str">
        <f>IF(貼り付け用!W258="","",貼り付け用!W258)</f>
        <v/>
      </c>
      <c r="X258" s="182" t="str">
        <f>IFERROR(VLOOKUP(AU258,目的別資産分類変換表!$B$6:$C$16,2,FALSE),"")</f>
        <v/>
      </c>
      <c r="Y258" s="136" t="str">
        <f>IF(貼り付け用!Y258="","",貼り付け用!Y258)</f>
        <v/>
      </c>
      <c r="Z258" s="136" t="str">
        <f>IF(貼り付け用!Z258="","",貼り付け用!Z258)</f>
        <v/>
      </c>
      <c r="AA258" s="136" t="str">
        <f>IF(貼り付け用!AA258="","",貼り付け用!AA258)</f>
        <v/>
      </c>
      <c r="AB258" s="136" t="str">
        <f>IF(貼り付け用!AB258="","",貼り付け用!AB258)</f>
        <v/>
      </c>
      <c r="AC258" s="135" t="str">
        <f>IF(貼り付け用!AC258="","",貼り付け用!AC258)</f>
        <v/>
      </c>
      <c r="AD258" s="137" t="str">
        <f>IF(貼り付け用!AD258="","",貼り付け用!AD258)</f>
        <v/>
      </c>
      <c r="AE258" s="209" t="str">
        <f>IF(貼り付け用!AE258="","",貼り付け用!AE258)</f>
        <v/>
      </c>
      <c r="AF258" s="209" t="str">
        <f>IF(貼り付け用!AF258="","",貼り付け用!AF258)</f>
        <v/>
      </c>
      <c r="AG258" s="138" t="str">
        <f>IF(貼り付け用!AG258="","",貼り付け用!AG258)</f>
        <v/>
      </c>
      <c r="AH258" s="205" t="str">
        <f>IF(貼り付け用!AH258="","",貼り付け用!AH258)</f>
        <v/>
      </c>
      <c r="AI258" s="139" t="str">
        <f>IF(貼り付け用!AI258="","",貼り付け用!AI258)</f>
        <v/>
      </c>
      <c r="AJ258" s="136" t="str">
        <f>IF(貼り付け用!AJ258="","",貼り付け用!AJ258)</f>
        <v/>
      </c>
      <c r="AK258" s="140" t="str">
        <f>IF(貼り付け用!AK258="","",貼り付け用!AK258)</f>
        <v/>
      </c>
      <c r="AL258" s="136" t="str">
        <f>IF(貼り付け用!AL258="","",貼り付け用!AL258)</f>
        <v/>
      </c>
      <c r="AM258" s="136" t="str">
        <f>IF(貼り付け用!AM258="","",貼り付け用!AM258)</f>
        <v/>
      </c>
      <c r="AN258" s="136" t="str">
        <f>IF(貼り付け用!AN258="","",貼り付け用!AN258)</f>
        <v/>
      </c>
      <c r="AO258" s="136" t="str">
        <f>IF(貼り付け用!AO258="","",貼り付け用!AO258)</f>
        <v/>
      </c>
      <c r="AP258" s="221" t="str">
        <f>IFERROR(INDEX(別紙７建物に係る構造・用途別単価!$C$5:$G$9,MATCH(貼り付け用!AN258,別紙７建物に係る構造・用途別単価!$B$5:$B$9,0),MATCH(貼り付け用!AO258,別紙７建物に係る構造・用途別単価!$C$4:$G$4,0)),"")</f>
        <v/>
      </c>
      <c r="AQ258" s="221" t="str">
        <f t="shared" si="6"/>
        <v/>
      </c>
      <c r="AR258" s="183" t="str">
        <f t="shared" si="7"/>
        <v/>
      </c>
      <c r="AS258" s="136" t="str">
        <f>IF(貼り付け用!AS258="","",貼り付け用!AS258)</f>
        <v/>
      </c>
      <c r="AT258" s="136" t="str">
        <f>IF(貼り付け用!AT258="","",貼り付け用!AT258)</f>
        <v/>
      </c>
      <c r="AU258" s="136" t="str">
        <f>IF(貼り付け用!AU258="","",貼り付け用!AU258)</f>
        <v/>
      </c>
      <c r="AV258" s="136" t="str">
        <f>IF(貼り付け用!AV258="","",貼り付け用!AV258)</f>
        <v/>
      </c>
      <c r="AW258" s="136" t="str">
        <f>IF(貼り付け用!AW258="","",貼り付け用!AW258)</f>
        <v/>
      </c>
      <c r="AX258" s="216"/>
      <c r="AY258" s="216"/>
      <c r="AZ258" s="216"/>
      <c r="BA258" s="136" t="str">
        <f>IF(貼り付け用!BA258="","",貼り付け用!BA258)</f>
        <v/>
      </c>
      <c r="BB258" s="136" t="str">
        <f>IF(貼り付け用!BB258="","",貼り付け用!BB258)</f>
        <v/>
      </c>
      <c r="BC258" s="136" t="str">
        <f>IF(貼り付け用!BC258="","",貼り付け用!BC258)</f>
        <v/>
      </c>
      <c r="BD258" s="136" t="str">
        <f>IF(貼り付け用!BD258="","",貼り付け用!BD258)</f>
        <v/>
      </c>
      <c r="BE258" s="183">
        <f>SUMIFS(耐用年数表!$C:$C,耐用年数表!$A:$A,集計用!AL258,耐用年数表!$B:$B,集計用!AM258)</f>
        <v>0</v>
      </c>
    </row>
    <row r="259" spans="4:57" ht="24" hidden="1" customHeight="1">
      <c r="D259" s="194"/>
      <c r="E259" s="135"/>
      <c r="F259" s="136" t="str">
        <f>IF(貼り付け用!F259="","",貼り付け用!F259)</f>
        <v/>
      </c>
      <c r="G259" s="136" t="str">
        <f>IF(貼り付け用!G259="","",貼り付け用!G259)</f>
        <v/>
      </c>
      <c r="H259" s="215" t="str">
        <f>IF(貼り付け用!H259="","",貼り付け用!H259)</f>
        <v/>
      </c>
      <c r="I259" s="215" t="str">
        <f>IF(貼り付け用!I259="","",貼り付け用!I259)</f>
        <v/>
      </c>
      <c r="J259" s="215" t="str">
        <f>IF(貼り付け用!J259="","",貼り付け用!J259)</f>
        <v/>
      </c>
      <c r="K259" s="135" t="str">
        <f>IF(貼り付け用!K259="","",貼り付け用!K259)</f>
        <v/>
      </c>
      <c r="L259" s="144" t="str">
        <f>IF(貼り付け用!L259="","",貼り付け用!L259)</f>
        <v/>
      </c>
      <c r="M259" s="192" t="str">
        <f>IFERROR(VLOOKUP(L259,コード表!$B:$G,2,FALSE),"")</f>
        <v/>
      </c>
      <c r="N259" s="192" t="str">
        <f>IFERROR(VLOOKUP(L259,コード表!$B:$G,3,FALSE),"")</f>
        <v/>
      </c>
      <c r="O259" s="192" t="str">
        <f>IFERROR(VLOOKUP(L259,コード表!$B:$G,4,FALSE),"")</f>
        <v/>
      </c>
      <c r="P259" s="192" t="str">
        <f>IFERROR(VLOOKUP(L259,コード表!$B:$G,5,FALSE),"")</f>
        <v/>
      </c>
      <c r="Q259" s="182" t="str">
        <f>IFERROR(VLOOKUP(L259,コード表!$B:$G,6,FALSE),"")</f>
        <v/>
      </c>
      <c r="R259" s="135" t="str">
        <f>IF(貼り付け用!R259="","",貼り付け用!R259)</f>
        <v/>
      </c>
      <c r="S259" s="135" t="str">
        <f>IF(貼り付け用!S259="","",貼り付け用!S259)</f>
        <v/>
      </c>
      <c r="T259" s="135" t="str">
        <f>IF(貼り付け用!T259="","",貼り付け用!T259)</f>
        <v/>
      </c>
      <c r="U259" s="192" t="str">
        <f>IFERROR(VLOOKUP(T259,コード表!$I:$K,2,FALSE),"")</f>
        <v/>
      </c>
      <c r="V259" s="192" t="str">
        <f>IFERROR(VLOOKUP(T259,コード表!$I:$K,3,FALSE),"")</f>
        <v/>
      </c>
      <c r="W259" s="135" t="str">
        <f>IF(貼り付け用!W259="","",貼り付け用!W259)</f>
        <v/>
      </c>
      <c r="X259" s="182" t="str">
        <f>IFERROR(VLOOKUP(AU259,目的別資産分類変換表!$B$6:$C$16,2,FALSE),"")</f>
        <v/>
      </c>
      <c r="Y259" s="136" t="str">
        <f>IF(貼り付け用!Y259="","",貼り付け用!Y259)</f>
        <v/>
      </c>
      <c r="Z259" s="136" t="str">
        <f>IF(貼り付け用!Z259="","",貼り付け用!Z259)</f>
        <v/>
      </c>
      <c r="AA259" s="136" t="str">
        <f>IF(貼り付け用!AA259="","",貼り付け用!AA259)</f>
        <v/>
      </c>
      <c r="AB259" s="136" t="str">
        <f>IF(貼り付け用!AB259="","",貼り付け用!AB259)</f>
        <v/>
      </c>
      <c r="AC259" s="135" t="str">
        <f>IF(貼り付け用!AC259="","",貼り付け用!AC259)</f>
        <v/>
      </c>
      <c r="AD259" s="137" t="str">
        <f>IF(貼り付け用!AD259="","",貼り付け用!AD259)</f>
        <v/>
      </c>
      <c r="AE259" s="209" t="str">
        <f>IF(貼り付け用!AE259="","",貼り付け用!AE259)</f>
        <v/>
      </c>
      <c r="AF259" s="209" t="str">
        <f>IF(貼り付け用!AF259="","",貼り付け用!AF259)</f>
        <v/>
      </c>
      <c r="AG259" s="138" t="str">
        <f>IF(貼り付け用!AG259="","",貼り付け用!AG259)</f>
        <v/>
      </c>
      <c r="AH259" s="205" t="str">
        <f>IF(貼り付け用!AH259="","",貼り付け用!AH259)</f>
        <v/>
      </c>
      <c r="AI259" s="139" t="str">
        <f>IF(貼り付け用!AI259="","",貼り付け用!AI259)</f>
        <v/>
      </c>
      <c r="AJ259" s="136" t="str">
        <f>IF(貼り付け用!AJ259="","",貼り付け用!AJ259)</f>
        <v/>
      </c>
      <c r="AK259" s="140" t="str">
        <f>IF(貼り付け用!AK259="","",貼り付け用!AK259)</f>
        <v/>
      </c>
      <c r="AL259" s="136" t="str">
        <f>IF(貼り付け用!AL259="","",貼り付け用!AL259)</f>
        <v/>
      </c>
      <c r="AM259" s="136" t="str">
        <f>IF(貼り付け用!AM259="","",貼り付け用!AM259)</f>
        <v/>
      </c>
      <c r="AN259" s="136" t="str">
        <f>IF(貼り付け用!AN259="","",貼り付け用!AN259)</f>
        <v/>
      </c>
      <c r="AO259" s="136" t="str">
        <f>IF(貼り付け用!AO259="","",貼り付け用!AO259)</f>
        <v/>
      </c>
      <c r="AP259" s="221" t="str">
        <f>IFERROR(INDEX(別紙７建物に係る構造・用途別単価!$C$5:$G$9,MATCH(貼り付け用!AN259,別紙７建物に係る構造・用途別単価!$B$5:$B$9,0),MATCH(貼り付け用!AO259,別紙７建物に係る構造・用途別単価!$C$4:$G$4,0)),"")</f>
        <v/>
      </c>
      <c r="AQ259" s="221" t="str">
        <f t="shared" si="6"/>
        <v/>
      </c>
      <c r="AR259" s="183" t="str">
        <f t="shared" si="7"/>
        <v/>
      </c>
      <c r="AS259" s="136" t="str">
        <f>IF(貼り付け用!AS259="","",貼り付け用!AS259)</f>
        <v/>
      </c>
      <c r="AT259" s="136" t="str">
        <f>IF(貼り付け用!AT259="","",貼り付け用!AT259)</f>
        <v/>
      </c>
      <c r="AU259" s="136" t="str">
        <f>IF(貼り付け用!AU259="","",貼り付け用!AU259)</f>
        <v/>
      </c>
      <c r="AV259" s="136" t="str">
        <f>IF(貼り付け用!AV259="","",貼り付け用!AV259)</f>
        <v/>
      </c>
      <c r="AW259" s="136" t="str">
        <f>IF(貼り付け用!AW259="","",貼り付け用!AW259)</f>
        <v/>
      </c>
      <c r="AX259" s="216"/>
      <c r="AY259" s="216"/>
      <c r="AZ259" s="216"/>
      <c r="BA259" s="136" t="str">
        <f>IF(貼り付け用!BA259="","",貼り付け用!BA259)</f>
        <v/>
      </c>
      <c r="BB259" s="136" t="str">
        <f>IF(貼り付け用!BB259="","",貼り付け用!BB259)</f>
        <v/>
      </c>
      <c r="BC259" s="136" t="str">
        <f>IF(貼り付け用!BC259="","",貼り付け用!BC259)</f>
        <v/>
      </c>
      <c r="BD259" s="136" t="str">
        <f>IF(貼り付け用!BD259="","",貼り付け用!BD259)</f>
        <v/>
      </c>
      <c r="BE259" s="183">
        <f>SUMIFS(耐用年数表!$C:$C,耐用年数表!$A:$A,集計用!AL259,耐用年数表!$B:$B,集計用!AM259)</f>
        <v>0</v>
      </c>
    </row>
    <row r="260" spans="4:57" ht="24" hidden="1" customHeight="1">
      <c r="D260" s="194"/>
      <c r="E260" s="135"/>
      <c r="F260" s="136" t="str">
        <f>IF(貼り付け用!F260="","",貼り付け用!F260)</f>
        <v/>
      </c>
      <c r="G260" s="136" t="str">
        <f>IF(貼り付け用!G260="","",貼り付け用!G260)</f>
        <v/>
      </c>
      <c r="H260" s="215" t="str">
        <f>IF(貼り付け用!H260="","",貼り付け用!H260)</f>
        <v/>
      </c>
      <c r="I260" s="215" t="str">
        <f>IF(貼り付け用!I260="","",貼り付け用!I260)</f>
        <v/>
      </c>
      <c r="J260" s="215" t="str">
        <f>IF(貼り付け用!J260="","",貼り付け用!J260)</f>
        <v/>
      </c>
      <c r="K260" s="135" t="str">
        <f>IF(貼り付け用!K260="","",貼り付け用!K260)</f>
        <v/>
      </c>
      <c r="L260" s="144" t="str">
        <f>IF(貼り付け用!L260="","",貼り付け用!L260)</f>
        <v/>
      </c>
      <c r="M260" s="192" t="str">
        <f>IFERROR(VLOOKUP(L260,コード表!$B:$G,2,FALSE),"")</f>
        <v/>
      </c>
      <c r="N260" s="192" t="str">
        <f>IFERROR(VLOOKUP(L260,コード表!$B:$G,3,FALSE),"")</f>
        <v/>
      </c>
      <c r="O260" s="192" t="str">
        <f>IFERROR(VLOOKUP(L260,コード表!$B:$G,4,FALSE),"")</f>
        <v/>
      </c>
      <c r="P260" s="192" t="str">
        <f>IFERROR(VLOOKUP(L260,コード表!$B:$G,5,FALSE),"")</f>
        <v/>
      </c>
      <c r="Q260" s="182" t="str">
        <f>IFERROR(VLOOKUP(L260,コード表!$B:$G,6,FALSE),"")</f>
        <v/>
      </c>
      <c r="R260" s="135" t="str">
        <f>IF(貼り付け用!R260="","",貼り付け用!R260)</f>
        <v/>
      </c>
      <c r="S260" s="135" t="str">
        <f>IF(貼り付け用!S260="","",貼り付け用!S260)</f>
        <v/>
      </c>
      <c r="T260" s="135" t="str">
        <f>IF(貼り付け用!T260="","",貼り付け用!T260)</f>
        <v/>
      </c>
      <c r="U260" s="192" t="str">
        <f>IFERROR(VLOOKUP(T260,コード表!$I:$K,2,FALSE),"")</f>
        <v/>
      </c>
      <c r="V260" s="192" t="str">
        <f>IFERROR(VLOOKUP(T260,コード表!$I:$K,3,FALSE),"")</f>
        <v/>
      </c>
      <c r="W260" s="135" t="str">
        <f>IF(貼り付け用!W260="","",貼り付け用!W260)</f>
        <v/>
      </c>
      <c r="X260" s="182" t="str">
        <f>IFERROR(VLOOKUP(AU260,目的別資産分類変換表!$B$6:$C$16,2,FALSE),"")</f>
        <v/>
      </c>
      <c r="Y260" s="136" t="str">
        <f>IF(貼り付け用!Y260="","",貼り付け用!Y260)</f>
        <v/>
      </c>
      <c r="Z260" s="136" t="str">
        <f>IF(貼り付け用!Z260="","",貼り付け用!Z260)</f>
        <v/>
      </c>
      <c r="AA260" s="136" t="str">
        <f>IF(貼り付け用!AA260="","",貼り付け用!AA260)</f>
        <v/>
      </c>
      <c r="AB260" s="136" t="str">
        <f>IF(貼り付け用!AB260="","",貼り付け用!AB260)</f>
        <v/>
      </c>
      <c r="AC260" s="135" t="str">
        <f>IF(貼り付け用!AC260="","",貼り付け用!AC260)</f>
        <v/>
      </c>
      <c r="AD260" s="137" t="str">
        <f>IF(貼り付け用!AD260="","",貼り付け用!AD260)</f>
        <v/>
      </c>
      <c r="AE260" s="209" t="str">
        <f>IF(貼り付け用!AE260="","",貼り付け用!AE260)</f>
        <v/>
      </c>
      <c r="AF260" s="209" t="str">
        <f>IF(貼り付け用!AF260="","",貼り付け用!AF260)</f>
        <v/>
      </c>
      <c r="AG260" s="138" t="str">
        <f>IF(貼り付け用!AG260="","",貼り付け用!AG260)</f>
        <v/>
      </c>
      <c r="AH260" s="205" t="str">
        <f>IF(貼り付け用!AH260="","",貼り付け用!AH260)</f>
        <v/>
      </c>
      <c r="AI260" s="139" t="str">
        <f>IF(貼り付け用!AI260="","",貼り付け用!AI260)</f>
        <v/>
      </c>
      <c r="AJ260" s="136" t="str">
        <f>IF(貼り付け用!AJ260="","",貼り付け用!AJ260)</f>
        <v/>
      </c>
      <c r="AK260" s="140" t="str">
        <f>IF(貼り付け用!AK260="","",貼り付け用!AK260)</f>
        <v/>
      </c>
      <c r="AL260" s="136" t="str">
        <f>IF(貼り付け用!AL260="","",貼り付け用!AL260)</f>
        <v/>
      </c>
      <c r="AM260" s="136" t="str">
        <f>IF(貼り付け用!AM260="","",貼り付け用!AM260)</f>
        <v/>
      </c>
      <c r="AN260" s="136" t="str">
        <f>IF(貼り付け用!AN260="","",貼り付け用!AN260)</f>
        <v/>
      </c>
      <c r="AO260" s="136" t="str">
        <f>IF(貼り付け用!AO260="","",貼り付け用!AO260)</f>
        <v/>
      </c>
      <c r="AP260" s="221" t="str">
        <f>IFERROR(INDEX(別紙７建物に係る構造・用途別単価!$C$5:$G$9,MATCH(貼り付け用!AN260,別紙７建物に係る構造・用途別単価!$B$5:$B$9,0),MATCH(貼り付け用!AO260,別紙７建物に係る構造・用途別単価!$C$4:$G$4,0)),"")</f>
        <v/>
      </c>
      <c r="AQ260" s="221" t="str">
        <f t="shared" si="6"/>
        <v/>
      </c>
      <c r="AR260" s="183" t="str">
        <f t="shared" si="7"/>
        <v/>
      </c>
      <c r="AS260" s="136" t="str">
        <f>IF(貼り付け用!AS260="","",貼り付け用!AS260)</f>
        <v/>
      </c>
      <c r="AT260" s="136" t="str">
        <f>IF(貼り付け用!AT260="","",貼り付け用!AT260)</f>
        <v/>
      </c>
      <c r="AU260" s="136" t="str">
        <f>IF(貼り付け用!AU260="","",貼り付け用!AU260)</f>
        <v/>
      </c>
      <c r="AV260" s="136" t="str">
        <f>IF(貼り付け用!AV260="","",貼り付け用!AV260)</f>
        <v/>
      </c>
      <c r="AW260" s="136" t="str">
        <f>IF(貼り付け用!AW260="","",貼り付け用!AW260)</f>
        <v/>
      </c>
      <c r="AX260" s="216"/>
      <c r="AY260" s="216"/>
      <c r="AZ260" s="216"/>
      <c r="BA260" s="136" t="str">
        <f>IF(貼り付け用!BA260="","",貼り付け用!BA260)</f>
        <v/>
      </c>
      <c r="BB260" s="136" t="str">
        <f>IF(貼り付け用!BB260="","",貼り付け用!BB260)</f>
        <v/>
      </c>
      <c r="BC260" s="136" t="str">
        <f>IF(貼り付け用!BC260="","",貼り付け用!BC260)</f>
        <v/>
      </c>
      <c r="BD260" s="136" t="str">
        <f>IF(貼り付け用!BD260="","",貼り付け用!BD260)</f>
        <v/>
      </c>
      <c r="BE260" s="183">
        <f>SUMIFS(耐用年数表!$C:$C,耐用年数表!$A:$A,集計用!AL260,耐用年数表!$B:$B,集計用!AM260)</f>
        <v>0</v>
      </c>
    </row>
    <row r="261" spans="4:57" ht="24" hidden="1" customHeight="1">
      <c r="D261" s="194"/>
      <c r="E261" s="135"/>
      <c r="F261" s="136" t="str">
        <f>IF(貼り付け用!F261="","",貼り付け用!F261)</f>
        <v/>
      </c>
      <c r="G261" s="136" t="str">
        <f>IF(貼り付け用!G261="","",貼り付け用!G261)</f>
        <v/>
      </c>
      <c r="H261" s="215" t="str">
        <f>IF(貼り付け用!H261="","",貼り付け用!H261)</f>
        <v/>
      </c>
      <c r="I261" s="215" t="str">
        <f>IF(貼り付け用!I261="","",貼り付け用!I261)</f>
        <v/>
      </c>
      <c r="J261" s="215" t="str">
        <f>IF(貼り付け用!J261="","",貼り付け用!J261)</f>
        <v/>
      </c>
      <c r="K261" s="135" t="str">
        <f>IF(貼り付け用!K261="","",貼り付け用!K261)</f>
        <v/>
      </c>
      <c r="L261" s="144" t="str">
        <f>IF(貼り付け用!L261="","",貼り付け用!L261)</f>
        <v/>
      </c>
      <c r="M261" s="192" t="str">
        <f>IFERROR(VLOOKUP(L261,コード表!$B:$G,2,FALSE),"")</f>
        <v/>
      </c>
      <c r="N261" s="192" t="str">
        <f>IFERROR(VLOOKUP(L261,コード表!$B:$G,3,FALSE),"")</f>
        <v/>
      </c>
      <c r="O261" s="192" t="str">
        <f>IFERROR(VLOOKUP(L261,コード表!$B:$G,4,FALSE),"")</f>
        <v/>
      </c>
      <c r="P261" s="192" t="str">
        <f>IFERROR(VLOOKUP(L261,コード表!$B:$G,5,FALSE),"")</f>
        <v/>
      </c>
      <c r="Q261" s="182" t="str">
        <f>IFERROR(VLOOKUP(L261,コード表!$B:$G,6,FALSE),"")</f>
        <v/>
      </c>
      <c r="R261" s="135" t="str">
        <f>IF(貼り付け用!R261="","",貼り付け用!R261)</f>
        <v/>
      </c>
      <c r="S261" s="135" t="str">
        <f>IF(貼り付け用!S261="","",貼り付け用!S261)</f>
        <v/>
      </c>
      <c r="T261" s="135" t="str">
        <f>IF(貼り付け用!T261="","",貼り付け用!T261)</f>
        <v/>
      </c>
      <c r="U261" s="192" t="str">
        <f>IFERROR(VLOOKUP(T261,コード表!$I:$K,2,FALSE),"")</f>
        <v/>
      </c>
      <c r="V261" s="192" t="str">
        <f>IFERROR(VLOOKUP(T261,コード表!$I:$K,3,FALSE),"")</f>
        <v/>
      </c>
      <c r="W261" s="135" t="str">
        <f>IF(貼り付け用!W261="","",貼り付け用!W261)</f>
        <v/>
      </c>
      <c r="X261" s="182" t="str">
        <f>IFERROR(VLOOKUP(AU261,目的別資産分類変換表!$B$6:$C$16,2,FALSE),"")</f>
        <v/>
      </c>
      <c r="Y261" s="136" t="str">
        <f>IF(貼り付け用!Y261="","",貼り付け用!Y261)</f>
        <v/>
      </c>
      <c r="Z261" s="136" t="str">
        <f>IF(貼り付け用!Z261="","",貼り付け用!Z261)</f>
        <v/>
      </c>
      <c r="AA261" s="136" t="str">
        <f>IF(貼り付け用!AA261="","",貼り付け用!AA261)</f>
        <v/>
      </c>
      <c r="AB261" s="136" t="str">
        <f>IF(貼り付け用!AB261="","",貼り付け用!AB261)</f>
        <v/>
      </c>
      <c r="AC261" s="135" t="str">
        <f>IF(貼り付け用!AC261="","",貼り付け用!AC261)</f>
        <v/>
      </c>
      <c r="AD261" s="137" t="str">
        <f>IF(貼り付け用!AD261="","",貼り付け用!AD261)</f>
        <v/>
      </c>
      <c r="AE261" s="209" t="str">
        <f>IF(貼り付け用!AE261="","",貼り付け用!AE261)</f>
        <v/>
      </c>
      <c r="AF261" s="209" t="str">
        <f>IF(貼り付け用!AF261="","",貼り付け用!AF261)</f>
        <v/>
      </c>
      <c r="AG261" s="138" t="str">
        <f>IF(貼り付け用!AG261="","",貼り付け用!AG261)</f>
        <v/>
      </c>
      <c r="AH261" s="205" t="str">
        <f>IF(貼り付け用!AH261="","",貼り付け用!AH261)</f>
        <v/>
      </c>
      <c r="AI261" s="139" t="str">
        <f>IF(貼り付け用!AI261="","",貼り付け用!AI261)</f>
        <v/>
      </c>
      <c r="AJ261" s="136" t="str">
        <f>IF(貼り付け用!AJ261="","",貼り付け用!AJ261)</f>
        <v/>
      </c>
      <c r="AK261" s="140" t="str">
        <f>IF(貼り付け用!AK261="","",貼り付け用!AK261)</f>
        <v/>
      </c>
      <c r="AL261" s="136" t="str">
        <f>IF(貼り付け用!AL261="","",貼り付け用!AL261)</f>
        <v/>
      </c>
      <c r="AM261" s="136" t="str">
        <f>IF(貼り付け用!AM261="","",貼り付け用!AM261)</f>
        <v/>
      </c>
      <c r="AN261" s="136" t="str">
        <f>IF(貼り付け用!AN261="","",貼り付け用!AN261)</f>
        <v/>
      </c>
      <c r="AO261" s="136" t="str">
        <f>IF(貼り付け用!AO261="","",貼り付け用!AO261)</f>
        <v/>
      </c>
      <c r="AP261" s="221" t="str">
        <f>IFERROR(INDEX(別紙７建物に係る構造・用途別単価!$C$5:$G$9,MATCH(貼り付け用!AN261,別紙７建物に係る構造・用途別単価!$B$5:$B$9,0),MATCH(貼り付け用!AO261,別紙７建物に係る構造・用途別単価!$C$4:$G$4,0)),"")</f>
        <v/>
      </c>
      <c r="AQ261" s="221" t="str">
        <f t="shared" si="6"/>
        <v/>
      </c>
      <c r="AR261" s="183" t="str">
        <f t="shared" si="7"/>
        <v/>
      </c>
      <c r="AS261" s="136" t="str">
        <f>IF(貼り付け用!AS261="","",貼り付け用!AS261)</f>
        <v/>
      </c>
      <c r="AT261" s="136" t="str">
        <f>IF(貼り付け用!AT261="","",貼り付け用!AT261)</f>
        <v/>
      </c>
      <c r="AU261" s="136" t="str">
        <f>IF(貼り付け用!AU261="","",貼り付け用!AU261)</f>
        <v/>
      </c>
      <c r="AV261" s="136" t="str">
        <f>IF(貼り付け用!AV261="","",貼り付け用!AV261)</f>
        <v/>
      </c>
      <c r="AW261" s="136" t="str">
        <f>IF(貼り付け用!AW261="","",貼り付け用!AW261)</f>
        <v/>
      </c>
      <c r="AX261" s="216"/>
      <c r="AY261" s="216"/>
      <c r="AZ261" s="216"/>
      <c r="BA261" s="136" t="str">
        <f>IF(貼り付け用!BA261="","",貼り付け用!BA261)</f>
        <v/>
      </c>
      <c r="BB261" s="136" t="str">
        <f>IF(貼り付け用!BB261="","",貼り付け用!BB261)</f>
        <v/>
      </c>
      <c r="BC261" s="136" t="str">
        <f>IF(貼り付け用!BC261="","",貼り付け用!BC261)</f>
        <v/>
      </c>
      <c r="BD261" s="136" t="str">
        <f>IF(貼り付け用!BD261="","",貼り付け用!BD261)</f>
        <v/>
      </c>
      <c r="BE261" s="183">
        <f>SUMIFS(耐用年数表!$C:$C,耐用年数表!$A:$A,集計用!AL261,耐用年数表!$B:$B,集計用!AM261)</f>
        <v>0</v>
      </c>
    </row>
    <row r="262" spans="4:57" ht="24" hidden="1" customHeight="1">
      <c r="D262" s="194"/>
      <c r="E262" s="135"/>
      <c r="F262" s="136" t="str">
        <f>IF(貼り付け用!F262="","",貼り付け用!F262)</f>
        <v/>
      </c>
      <c r="G262" s="136" t="str">
        <f>IF(貼り付け用!G262="","",貼り付け用!G262)</f>
        <v/>
      </c>
      <c r="H262" s="215" t="str">
        <f>IF(貼り付け用!H262="","",貼り付け用!H262)</f>
        <v/>
      </c>
      <c r="I262" s="215" t="str">
        <f>IF(貼り付け用!I262="","",貼り付け用!I262)</f>
        <v/>
      </c>
      <c r="J262" s="215" t="str">
        <f>IF(貼り付け用!J262="","",貼り付け用!J262)</f>
        <v/>
      </c>
      <c r="K262" s="135" t="str">
        <f>IF(貼り付け用!K262="","",貼り付け用!K262)</f>
        <v/>
      </c>
      <c r="L262" s="144" t="str">
        <f>IF(貼り付け用!L262="","",貼り付け用!L262)</f>
        <v/>
      </c>
      <c r="M262" s="192" t="str">
        <f>IFERROR(VLOOKUP(L262,コード表!$B:$G,2,FALSE),"")</f>
        <v/>
      </c>
      <c r="N262" s="192" t="str">
        <f>IFERROR(VLOOKUP(L262,コード表!$B:$G,3,FALSE),"")</f>
        <v/>
      </c>
      <c r="O262" s="192" t="str">
        <f>IFERROR(VLOOKUP(L262,コード表!$B:$G,4,FALSE),"")</f>
        <v/>
      </c>
      <c r="P262" s="192" t="str">
        <f>IFERROR(VLOOKUP(L262,コード表!$B:$G,5,FALSE),"")</f>
        <v/>
      </c>
      <c r="Q262" s="182" t="str">
        <f>IFERROR(VLOOKUP(L262,コード表!$B:$G,6,FALSE),"")</f>
        <v/>
      </c>
      <c r="R262" s="135" t="str">
        <f>IF(貼り付け用!R262="","",貼り付け用!R262)</f>
        <v/>
      </c>
      <c r="S262" s="135" t="str">
        <f>IF(貼り付け用!S262="","",貼り付け用!S262)</f>
        <v/>
      </c>
      <c r="T262" s="135" t="str">
        <f>IF(貼り付け用!T262="","",貼り付け用!T262)</f>
        <v/>
      </c>
      <c r="U262" s="192" t="str">
        <f>IFERROR(VLOOKUP(T262,コード表!$I:$K,2,FALSE),"")</f>
        <v/>
      </c>
      <c r="V262" s="192" t="str">
        <f>IFERROR(VLOOKUP(T262,コード表!$I:$K,3,FALSE),"")</f>
        <v/>
      </c>
      <c r="W262" s="135" t="str">
        <f>IF(貼り付け用!W262="","",貼り付け用!W262)</f>
        <v/>
      </c>
      <c r="X262" s="182" t="str">
        <f>IFERROR(VLOOKUP(AU262,目的別資産分類変換表!$B$6:$C$16,2,FALSE),"")</f>
        <v/>
      </c>
      <c r="Y262" s="136" t="str">
        <f>IF(貼り付け用!Y262="","",貼り付け用!Y262)</f>
        <v/>
      </c>
      <c r="Z262" s="136" t="str">
        <f>IF(貼り付け用!Z262="","",貼り付け用!Z262)</f>
        <v/>
      </c>
      <c r="AA262" s="136" t="str">
        <f>IF(貼り付け用!AA262="","",貼り付け用!AA262)</f>
        <v/>
      </c>
      <c r="AB262" s="136" t="str">
        <f>IF(貼り付け用!AB262="","",貼り付け用!AB262)</f>
        <v/>
      </c>
      <c r="AC262" s="135" t="str">
        <f>IF(貼り付け用!AC262="","",貼り付け用!AC262)</f>
        <v/>
      </c>
      <c r="AD262" s="137" t="str">
        <f>IF(貼り付け用!AD262="","",貼り付け用!AD262)</f>
        <v/>
      </c>
      <c r="AE262" s="209" t="str">
        <f>IF(貼り付け用!AE262="","",貼り付け用!AE262)</f>
        <v/>
      </c>
      <c r="AF262" s="209" t="str">
        <f>IF(貼り付け用!AF262="","",貼り付け用!AF262)</f>
        <v/>
      </c>
      <c r="AG262" s="138" t="str">
        <f>IF(貼り付け用!AG262="","",貼り付け用!AG262)</f>
        <v/>
      </c>
      <c r="AH262" s="205" t="str">
        <f>IF(貼り付け用!AH262="","",貼り付け用!AH262)</f>
        <v/>
      </c>
      <c r="AI262" s="139" t="str">
        <f>IF(貼り付け用!AI262="","",貼り付け用!AI262)</f>
        <v/>
      </c>
      <c r="AJ262" s="136" t="str">
        <f>IF(貼り付け用!AJ262="","",貼り付け用!AJ262)</f>
        <v/>
      </c>
      <c r="AK262" s="140" t="str">
        <f>IF(貼り付け用!AK262="","",貼り付け用!AK262)</f>
        <v/>
      </c>
      <c r="AL262" s="136" t="str">
        <f>IF(貼り付け用!AL262="","",貼り付け用!AL262)</f>
        <v/>
      </c>
      <c r="AM262" s="136" t="str">
        <f>IF(貼り付け用!AM262="","",貼り付け用!AM262)</f>
        <v/>
      </c>
      <c r="AN262" s="136" t="str">
        <f>IF(貼り付け用!AN262="","",貼り付け用!AN262)</f>
        <v/>
      </c>
      <c r="AO262" s="136" t="str">
        <f>IF(貼り付け用!AO262="","",貼り付け用!AO262)</f>
        <v/>
      </c>
      <c r="AP262" s="221" t="str">
        <f>IFERROR(INDEX(別紙７建物に係る構造・用途別単価!$C$5:$G$9,MATCH(貼り付け用!AN262,別紙７建物に係る構造・用途別単価!$B$5:$B$9,0),MATCH(貼り付け用!AO262,別紙７建物に係る構造・用途別単価!$C$4:$G$4,0)),"")</f>
        <v/>
      </c>
      <c r="AQ262" s="221" t="str">
        <f t="shared" si="6"/>
        <v/>
      </c>
      <c r="AR262" s="183" t="str">
        <f t="shared" si="7"/>
        <v/>
      </c>
      <c r="AS262" s="136" t="str">
        <f>IF(貼り付け用!AS262="","",貼り付け用!AS262)</f>
        <v/>
      </c>
      <c r="AT262" s="136" t="str">
        <f>IF(貼り付け用!AT262="","",貼り付け用!AT262)</f>
        <v/>
      </c>
      <c r="AU262" s="136" t="str">
        <f>IF(貼り付け用!AU262="","",貼り付け用!AU262)</f>
        <v/>
      </c>
      <c r="AV262" s="136" t="str">
        <f>IF(貼り付け用!AV262="","",貼り付け用!AV262)</f>
        <v/>
      </c>
      <c r="AW262" s="136" t="str">
        <f>IF(貼り付け用!AW262="","",貼り付け用!AW262)</f>
        <v/>
      </c>
      <c r="AX262" s="216"/>
      <c r="AY262" s="216"/>
      <c r="AZ262" s="216"/>
      <c r="BA262" s="136" t="str">
        <f>IF(貼り付け用!BA262="","",貼り付け用!BA262)</f>
        <v/>
      </c>
      <c r="BB262" s="136" t="str">
        <f>IF(貼り付け用!BB262="","",貼り付け用!BB262)</f>
        <v/>
      </c>
      <c r="BC262" s="136" t="str">
        <f>IF(貼り付け用!BC262="","",貼り付け用!BC262)</f>
        <v/>
      </c>
      <c r="BD262" s="136" t="str">
        <f>IF(貼り付け用!BD262="","",貼り付け用!BD262)</f>
        <v/>
      </c>
      <c r="BE262" s="183">
        <f>SUMIFS(耐用年数表!$C:$C,耐用年数表!$A:$A,集計用!AL262,耐用年数表!$B:$B,集計用!AM262)</f>
        <v>0</v>
      </c>
    </row>
    <row r="263" spans="4:57" ht="24" hidden="1" customHeight="1">
      <c r="D263" s="194"/>
      <c r="E263" s="135"/>
      <c r="F263" s="136" t="str">
        <f>IF(貼り付け用!F263="","",貼り付け用!F263)</f>
        <v/>
      </c>
      <c r="G263" s="136" t="str">
        <f>IF(貼り付け用!G263="","",貼り付け用!G263)</f>
        <v/>
      </c>
      <c r="H263" s="215" t="str">
        <f>IF(貼り付け用!H263="","",貼り付け用!H263)</f>
        <v/>
      </c>
      <c r="I263" s="215" t="str">
        <f>IF(貼り付け用!I263="","",貼り付け用!I263)</f>
        <v/>
      </c>
      <c r="J263" s="215" t="str">
        <f>IF(貼り付け用!J263="","",貼り付け用!J263)</f>
        <v/>
      </c>
      <c r="K263" s="135" t="str">
        <f>IF(貼り付け用!K263="","",貼り付け用!K263)</f>
        <v/>
      </c>
      <c r="L263" s="144" t="str">
        <f>IF(貼り付け用!L263="","",貼り付け用!L263)</f>
        <v/>
      </c>
      <c r="M263" s="192" t="str">
        <f>IFERROR(VLOOKUP(L263,コード表!$B:$G,2,FALSE),"")</f>
        <v/>
      </c>
      <c r="N263" s="192" t="str">
        <f>IFERROR(VLOOKUP(L263,コード表!$B:$G,3,FALSE),"")</f>
        <v/>
      </c>
      <c r="O263" s="192" t="str">
        <f>IFERROR(VLOOKUP(L263,コード表!$B:$G,4,FALSE),"")</f>
        <v/>
      </c>
      <c r="P263" s="192" t="str">
        <f>IFERROR(VLOOKUP(L263,コード表!$B:$G,5,FALSE),"")</f>
        <v/>
      </c>
      <c r="Q263" s="182" t="str">
        <f>IFERROR(VLOOKUP(L263,コード表!$B:$G,6,FALSE),"")</f>
        <v/>
      </c>
      <c r="R263" s="135" t="str">
        <f>IF(貼り付け用!R263="","",貼り付け用!R263)</f>
        <v/>
      </c>
      <c r="S263" s="135" t="str">
        <f>IF(貼り付け用!S263="","",貼り付け用!S263)</f>
        <v/>
      </c>
      <c r="T263" s="135" t="str">
        <f>IF(貼り付け用!T263="","",貼り付け用!T263)</f>
        <v/>
      </c>
      <c r="U263" s="192" t="str">
        <f>IFERROR(VLOOKUP(T263,コード表!$I:$K,2,FALSE),"")</f>
        <v/>
      </c>
      <c r="V263" s="192" t="str">
        <f>IFERROR(VLOOKUP(T263,コード表!$I:$K,3,FALSE),"")</f>
        <v/>
      </c>
      <c r="W263" s="135" t="str">
        <f>IF(貼り付け用!W263="","",貼り付け用!W263)</f>
        <v/>
      </c>
      <c r="X263" s="182" t="str">
        <f>IFERROR(VLOOKUP(AU263,目的別資産分類変換表!$B$6:$C$16,2,FALSE),"")</f>
        <v/>
      </c>
      <c r="Y263" s="136" t="str">
        <f>IF(貼り付け用!Y263="","",貼り付け用!Y263)</f>
        <v/>
      </c>
      <c r="Z263" s="136" t="str">
        <f>IF(貼り付け用!Z263="","",貼り付け用!Z263)</f>
        <v/>
      </c>
      <c r="AA263" s="136" t="str">
        <f>IF(貼り付け用!AA263="","",貼り付け用!AA263)</f>
        <v/>
      </c>
      <c r="AB263" s="136" t="str">
        <f>IF(貼り付け用!AB263="","",貼り付け用!AB263)</f>
        <v/>
      </c>
      <c r="AC263" s="135" t="str">
        <f>IF(貼り付け用!AC263="","",貼り付け用!AC263)</f>
        <v/>
      </c>
      <c r="AD263" s="137" t="str">
        <f>IF(貼り付け用!AD263="","",貼り付け用!AD263)</f>
        <v/>
      </c>
      <c r="AE263" s="209" t="str">
        <f>IF(貼り付け用!AE263="","",貼り付け用!AE263)</f>
        <v/>
      </c>
      <c r="AF263" s="209" t="str">
        <f>IF(貼り付け用!AF263="","",貼り付け用!AF263)</f>
        <v/>
      </c>
      <c r="AG263" s="138" t="str">
        <f>IF(貼り付け用!AG263="","",貼り付け用!AG263)</f>
        <v/>
      </c>
      <c r="AH263" s="205" t="str">
        <f>IF(貼り付け用!AH263="","",貼り付け用!AH263)</f>
        <v/>
      </c>
      <c r="AI263" s="139" t="str">
        <f>IF(貼り付け用!AI263="","",貼り付け用!AI263)</f>
        <v/>
      </c>
      <c r="AJ263" s="136" t="str">
        <f>IF(貼り付け用!AJ263="","",貼り付け用!AJ263)</f>
        <v/>
      </c>
      <c r="AK263" s="140" t="str">
        <f>IF(貼り付け用!AK263="","",貼り付け用!AK263)</f>
        <v/>
      </c>
      <c r="AL263" s="136" t="str">
        <f>IF(貼り付け用!AL263="","",貼り付け用!AL263)</f>
        <v/>
      </c>
      <c r="AM263" s="136" t="str">
        <f>IF(貼り付け用!AM263="","",貼り付け用!AM263)</f>
        <v/>
      </c>
      <c r="AN263" s="136" t="str">
        <f>IF(貼り付け用!AN263="","",貼り付け用!AN263)</f>
        <v/>
      </c>
      <c r="AO263" s="136" t="str">
        <f>IF(貼り付け用!AO263="","",貼り付け用!AO263)</f>
        <v/>
      </c>
      <c r="AP263" s="221" t="str">
        <f>IFERROR(INDEX(別紙７建物に係る構造・用途別単価!$C$5:$G$9,MATCH(貼り付け用!AN263,別紙７建物に係る構造・用途別単価!$B$5:$B$9,0),MATCH(貼り付け用!AO263,別紙７建物に係る構造・用途別単価!$C$4:$G$4,0)),"")</f>
        <v/>
      </c>
      <c r="AQ263" s="221" t="str">
        <f t="shared" si="6"/>
        <v/>
      </c>
      <c r="AR263" s="183" t="str">
        <f t="shared" si="7"/>
        <v/>
      </c>
      <c r="AS263" s="136" t="str">
        <f>IF(貼り付け用!AS263="","",貼り付け用!AS263)</f>
        <v/>
      </c>
      <c r="AT263" s="136" t="str">
        <f>IF(貼り付け用!AT263="","",貼り付け用!AT263)</f>
        <v/>
      </c>
      <c r="AU263" s="136" t="str">
        <f>IF(貼り付け用!AU263="","",貼り付け用!AU263)</f>
        <v/>
      </c>
      <c r="AV263" s="136" t="str">
        <f>IF(貼り付け用!AV263="","",貼り付け用!AV263)</f>
        <v/>
      </c>
      <c r="AW263" s="136" t="str">
        <f>IF(貼り付け用!AW263="","",貼り付け用!AW263)</f>
        <v/>
      </c>
      <c r="AX263" s="216"/>
      <c r="AY263" s="216"/>
      <c r="AZ263" s="216"/>
      <c r="BA263" s="136" t="str">
        <f>IF(貼り付け用!BA263="","",貼り付け用!BA263)</f>
        <v/>
      </c>
      <c r="BB263" s="136" t="str">
        <f>IF(貼り付け用!BB263="","",貼り付け用!BB263)</f>
        <v/>
      </c>
      <c r="BC263" s="136" t="str">
        <f>IF(貼り付け用!BC263="","",貼り付け用!BC263)</f>
        <v/>
      </c>
      <c r="BD263" s="136" t="str">
        <f>IF(貼り付け用!BD263="","",貼り付け用!BD263)</f>
        <v/>
      </c>
      <c r="BE263" s="183">
        <f>SUMIFS(耐用年数表!$C:$C,耐用年数表!$A:$A,集計用!AL263,耐用年数表!$B:$B,集計用!AM263)</f>
        <v>0</v>
      </c>
    </row>
    <row r="264" spans="4:57" ht="24" hidden="1" customHeight="1">
      <c r="D264" s="194"/>
      <c r="E264" s="135"/>
      <c r="F264" s="136" t="str">
        <f>IF(貼り付け用!F264="","",貼り付け用!F264)</f>
        <v/>
      </c>
      <c r="G264" s="136" t="str">
        <f>IF(貼り付け用!G264="","",貼り付け用!G264)</f>
        <v/>
      </c>
      <c r="H264" s="215" t="str">
        <f>IF(貼り付け用!H264="","",貼り付け用!H264)</f>
        <v/>
      </c>
      <c r="I264" s="215" t="str">
        <f>IF(貼り付け用!I264="","",貼り付け用!I264)</f>
        <v/>
      </c>
      <c r="J264" s="215" t="str">
        <f>IF(貼り付け用!J264="","",貼り付け用!J264)</f>
        <v/>
      </c>
      <c r="K264" s="135" t="str">
        <f>IF(貼り付け用!K264="","",貼り付け用!K264)</f>
        <v/>
      </c>
      <c r="L264" s="144" t="str">
        <f>IF(貼り付け用!L264="","",貼り付け用!L264)</f>
        <v/>
      </c>
      <c r="M264" s="192" t="str">
        <f>IFERROR(VLOOKUP(L264,コード表!$B:$G,2,FALSE),"")</f>
        <v/>
      </c>
      <c r="N264" s="192" t="str">
        <f>IFERROR(VLOOKUP(L264,コード表!$B:$G,3,FALSE),"")</f>
        <v/>
      </c>
      <c r="O264" s="192" t="str">
        <f>IFERROR(VLOOKUP(L264,コード表!$B:$G,4,FALSE),"")</f>
        <v/>
      </c>
      <c r="P264" s="192" t="str">
        <f>IFERROR(VLOOKUP(L264,コード表!$B:$G,5,FALSE),"")</f>
        <v/>
      </c>
      <c r="Q264" s="182" t="str">
        <f>IFERROR(VLOOKUP(L264,コード表!$B:$G,6,FALSE),"")</f>
        <v/>
      </c>
      <c r="R264" s="135" t="str">
        <f>IF(貼り付け用!R264="","",貼り付け用!R264)</f>
        <v/>
      </c>
      <c r="S264" s="135" t="str">
        <f>IF(貼り付け用!S264="","",貼り付け用!S264)</f>
        <v/>
      </c>
      <c r="T264" s="135" t="str">
        <f>IF(貼り付け用!T264="","",貼り付け用!T264)</f>
        <v/>
      </c>
      <c r="U264" s="192" t="str">
        <f>IFERROR(VLOOKUP(T264,コード表!$I:$K,2,FALSE),"")</f>
        <v/>
      </c>
      <c r="V264" s="192" t="str">
        <f>IFERROR(VLOOKUP(T264,コード表!$I:$K,3,FALSE),"")</f>
        <v/>
      </c>
      <c r="W264" s="135" t="str">
        <f>IF(貼り付け用!W264="","",貼り付け用!W264)</f>
        <v/>
      </c>
      <c r="X264" s="182" t="str">
        <f>IFERROR(VLOOKUP(AU264,目的別資産分類変換表!$B$6:$C$16,2,FALSE),"")</f>
        <v/>
      </c>
      <c r="Y264" s="136" t="str">
        <f>IF(貼り付け用!Y264="","",貼り付け用!Y264)</f>
        <v/>
      </c>
      <c r="Z264" s="136" t="str">
        <f>IF(貼り付け用!Z264="","",貼り付け用!Z264)</f>
        <v/>
      </c>
      <c r="AA264" s="136" t="str">
        <f>IF(貼り付け用!AA264="","",貼り付け用!AA264)</f>
        <v/>
      </c>
      <c r="AB264" s="136" t="str">
        <f>IF(貼り付け用!AB264="","",貼り付け用!AB264)</f>
        <v/>
      </c>
      <c r="AC264" s="135" t="str">
        <f>IF(貼り付け用!AC264="","",貼り付け用!AC264)</f>
        <v/>
      </c>
      <c r="AD264" s="137" t="str">
        <f>IF(貼り付け用!AD264="","",貼り付け用!AD264)</f>
        <v/>
      </c>
      <c r="AE264" s="209" t="str">
        <f>IF(貼り付け用!AE264="","",貼り付け用!AE264)</f>
        <v/>
      </c>
      <c r="AF264" s="209" t="str">
        <f>IF(貼り付け用!AF264="","",貼り付け用!AF264)</f>
        <v/>
      </c>
      <c r="AG264" s="138" t="str">
        <f>IF(貼り付け用!AG264="","",貼り付け用!AG264)</f>
        <v/>
      </c>
      <c r="AH264" s="205" t="str">
        <f>IF(貼り付け用!AH264="","",貼り付け用!AH264)</f>
        <v/>
      </c>
      <c r="AI264" s="139" t="str">
        <f>IF(貼り付け用!AI264="","",貼り付け用!AI264)</f>
        <v/>
      </c>
      <c r="AJ264" s="136" t="str">
        <f>IF(貼り付け用!AJ264="","",貼り付け用!AJ264)</f>
        <v/>
      </c>
      <c r="AK264" s="140" t="str">
        <f>IF(貼り付け用!AK264="","",貼り付け用!AK264)</f>
        <v/>
      </c>
      <c r="AL264" s="136" t="str">
        <f>IF(貼り付け用!AL264="","",貼り付け用!AL264)</f>
        <v/>
      </c>
      <c r="AM264" s="136" t="str">
        <f>IF(貼り付け用!AM264="","",貼り付け用!AM264)</f>
        <v/>
      </c>
      <c r="AN264" s="136" t="str">
        <f>IF(貼り付け用!AN264="","",貼り付け用!AN264)</f>
        <v/>
      </c>
      <c r="AO264" s="136" t="str">
        <f>IF(貼り付け用!AO264="","",貼り付け用!AO264)</f>
        <v/>
      </c>
      <c r="AP264" s="221" t="str">
        <f>IFERROR(INDEX(別紙７建物に係る構造・用途別単価!$C$5:$G$9,MATCH(貼り付け用!AN264,別紙７建物に係る構造・用途別単価!$B$5:$B$9,0),MATCH(貼り付け用!AO264,別紙７建物に係る構造・用途別単価!$C$4:$G$4,0)),"")</f>
        <v/>
      </c>
      <c r="AQ264" s="221" t="str">
        <f t="shared" si="6"/>
        <v/>
      </c>
      <c r="AR264" s="183" t="str">
        <f t="shared" si="7"/>
        <v/>
      </c>
      <c r="AS264" s="136" t="str">
        <f>IF(貼り付け用!AS264="","",貼り付け用!AS264)</f>
        <v/>
      </c>
      <c r="AT264" s="136" t="str">
        <f>IF(貼り付け用!AT264="","",貼り付け用!AT264)</f>
        <v/>
      </c>
      <c r="AU264" s="136" t="str">
        <f>IF(貼り付け用!AU264="","",貼り付け用!AU264)</f>
        <v/>
      </c>
      <c r="AV264" s="136" t="str">
        <f>IF(貼り付け用!AV264="","",貼り付け用!AV264)</f>
        <v/>
      </c>
      <c r="AW264" s="136" t="str">
        <f>IF(貼り付け用!AW264="","",貼り付け用!AW264)</f>
        <v/>
      </c>
      <c r="AX264" s="216"/>
      <c r="AY264" s="216"/>
      <c r="AZ264" s="216"/>
      <c r="BA264" s="136" t="str">
        <f>IF(貼り付け用!BA264="","",貼り付け用!BA264)</f>
        <v/>
      </c>
      <c r="BB264" s="136" t="str">
        <f>IF(貼り付け用!BB264="","",貼り付け用!BB264)</f>
        <v/>
      </c>
      <c r="BC264" s="136" t="str">
        <f>IF(貼り付け用!BC264="","",貼り付け用!BC264)</f>
        <v/>
      </c>
      <c r="BD264" s="136" t="str">
        <f>IF(貼り付け用!BD264="","",貼り付け用!BD264)</f>
        <v/>
      </c>
      <c r="BE264" s="183">
        <f>SUMIFS(耐用年数表!$C:$C,耐用年数表!$A:$A,集計用!AL264,耐用年数表!$B:$B,集計用!AM264)</f>
        <v>0</v>
      </c>
    </row>
    <row r="265" spans="4:57" ht="24" hidden="1" customHeight="1">
      <c r="D265" s="194"/>
      <c r="E265" s="135"/>
      <c r="F265" s="136" t="str">
        <f>IF(貼り付け用!F265="","",貼り付け用!F265)</f>
        <v/>
      </c>
      <c r="G265" s="136" t="str">
        <f>IF(貼り付け用!G265="","",貼り付け用!G265)</f>
        <v/>
      </c>
      <c r="H265" s="215" t="str">
        <f>IF(貼り付け用!H265="","",貼り付け用!H265)</f>
        <v/>
      </c>
      <c r="I265" s="215" t="str">
        <f>IF(貼り付け用!I265="","",貼り付け用!I265)</f>
        <v/>
      </c>
      <c r="J265" s="215" t="str">
        <f>IF(貼り付け用!J265="","",貼り付け用!J265)</f>
        <v/>
      </c>
      <c r="K265" s="135" t="str">
        <f>IF(貼り付け用!K265="","",貼り付け用!K265)</f>
        <v/>
      </c>
      <c r="L265" s="144" t="str">
        <f>IF(貼り付け用!L265="","",貼り付け用!L265)</f>
        <v/>
      </c>
      <c r="M265" s="192" t="str">
        <f>IFERROR(VLOOKUP(L265,コード表!$B:$G,2,FALSE),"")</f>
        <v/>
      </c>
      <c r="N265" s="192" t="str">
        <f>IFERROR(VLOOKUP(L265,コード表!$B:$G,3,FALSE),"")</f>
        <v/>
      </c>
      <c r="O265" s="192" t="str">
        <f>IFERROR(VLOOKUP(L265,コード表!$B:$G,4,FALSE),"")</f>
        <v/>
      </c>
      <c r="P265" s="192" t="str">
        <f>IFERROR(VLOOKUP(L265,コード表!$B:$G,5,FALSE),"")</f>
        <v/>
      </c>
      <c r="Q265" s="182" t="str">
        <f>IFERROR(VLOOKUP(L265,コード表!$B:$G,6,FALSE),"")</f>
        <v/>
      </c>
      <c r="R265" s="135" t="str">
        <f>IF(貼り付け用!R265="","",貼り付け用!R265)</f>
        <v/>
      </c>
      <c r="S265" s="135" t="str">
        <f>IF(貼り付け用!S265="","",貼り付け用!S265)</f>
        <v/>
      </c>
      <c r="T265" s="135" t="str">
        <f>IF(貼り付け用!T265="","",貼り付け用!T265)</f>
        <v/>
      </c>
      <c r="U265" s="192" t="str">
        <f>IFERROR(VLOOKUP(T265,コード表!$I:$K,2,FALSE),"")</f>
        <v/>
      </c>
      <c r="V265" s="192" t="str">
        <f>IFERROR(VLOOKUP(T265,コード表!$I:$K,3,FALSE),"")</f>
        <v/>
      </c>
      <c r="W265" s="135" t="str">
        <f>IF(貼り付け用!W265="","",貼り付け用!W265)</f>
        <v/>
      </c>
      <c r="X265" s="182" t="str">
        <f>IFERROR(VLOOKUP(AU265,目的別資産分類変換表!$B$6:$C$16,2,FALSE),"")</f>
        <v/>
      </c>
      <c r="Y265" s="136" t="str">
        <f>IF(貼り付け用!Y265="","",貼り付け用!Y265)</f>
        <v/>
      </c>
      <c r="Z265" s="136" t="str">
        <f>IF(貼り付け用!Z265="","",貼り付け用!Z265)</f>
        <v/>
      </c>
      <c r="AA265" s="136" t="str">
        <f>IF(貼り付け用!AA265="","",貼り付け用!AA265)</f>
        <v/>
      </c>
      <c r="AB265" s="136" t="str">
        <f>IF(貼り付け用!AB265="","",貼り付け用!AB265)</f>
        <v/>
      </c>
      <c r="AC265" s="135" t="str">
        <f>IF(貼り付け用!AC265="","",貼り付け用!AC265)</f>
        <v/>
      </c>
      <c r="AD265" s="137" t="str">
        <f>IF(貼り付け用!AD265="","",貼り付け用!AD265)</f>
        <v/>
      </c>
      <c r="AE265" s="209" t="str">
        <f>IF(貼り付け用!AE265="","",貼り付け用!AE265)</f>
        <v/>
      </c>
      <c r="AF265" s="209" t="str">
        <f>IF(貼り付け用!AF265="","",貼り付け用!AF265)</f>
        <v/>
      </c>
      <c r="AG265" s="138" t="str">
        <f>IF(貼り付け用!AG265="","",貼り付け用!AG265)</f>
        <v/>
      </c>
      <c r="AH265" s="205" t="str">
        <f>IF(貼り付け用!AH265="","",貼り付け用!AH265)</f>
        <v/>
      </c>
      <c r="AI265" s="139" t="str">
        <f>IF(貼り付け用!AI265="","",貼り付け用!AI265)</f>
        <v/>
      </c>
      <c r="AJ265" s="136" t="str">
        <f>IF(貼り付け用!AJ265="","",貼り付け用!AJ265)</f>
        <v/>
      </c>
      <c r="AK265" s="140" t="str">
        <f>IF(貼り付け用!AK265="","",貼り付け用!AK265)</f>
        <v/>
      </c>
      <c r="AL265" s="136" t="str">
        <f>IF(貼り付け用!AL265="","",貼り付け用!AL265)</f>
        <v/>
      </c>
      <c r="AM265" s="136" t="str">
        <f>IF(貼り付け用!AM265="","",貼り付け用!AM265)</f>
        <v/>
      </c>
      <c r="AN265" s="136" t="str">
        <f>IF(貼り付け用!AN265="","",貼り付け用!AN265)</f>
        <v/>
      </c>
      <c r="AO265" s="136" t="str">
        <f>IF(貼り付け用!AO265="","",貼り付け用!AO265)</f>
        <v/>
      </c>
      <c r="AP265" s="221" t="str">
        <f>IFERROR(INDEX(別紙７建物に係る構造・用途別単価!$C$5:$G$9,MATCH(貼り付け用!AN265,別紙７建物に係る構造・用途別単価!$B$5:$B$9,0),MATCH(貼り付け用!AO265,別紙７建物に係る構造・用途別単価!$C$4:$G$4,0)),"")</f>
        <v/>
      </c>
      <c r="AQ265" s="221" t="str">
        <f t="shared" si="6"/>
        <v/>
      </c>
      <c r="AR265" s="183" t="str">
        <f t="shared" si="7"/>
        <v/>
      </c>
      <c r="AS265" s="136" t="str">
        <f>IF(貼り付け用!AS265="","",貼り付け用!AS265)</f>
        <v/>
      </c>
      <c r="AT265" s="136" t="str">
        <f>IF(貼り付け用!AT265="","",貼り付け用!AT265)</f>
        <v/>
      </c>
      <c r="AU265" s="136" t="str">
        <f>IF(貼り付け用!AU265="","",貼り付け用!AU265)</f>
        <v/>
      </c>
      <c r="AV265" s="136" t="str">
        <f>IF(貼り付け用!AV265="","",貼り付け用!AV265)</f>
        <v/>
      </c>
      <c r="AW265" s="136" t="str">
        <f>IF(貼り付け用!AW265="","",貼り付け用!AW265)</f>
        <v/>
      </c>
      <c r="AX265" s="216"/>
      <c r="AY265" s="216"/>
      <c r="AZ265" s="216"/>
      <c r="BA265" s="136" t="str">
        <f>IF(貼り付け用!BA265="","",貼り付け用!BA265)</f>
        <v/>
      </c>
      <c r="BB265" s="136" t="str">
        <f>IF(貼り付け用!BB265="","",貼り付け用!BB265)</f>
        <v/>
      </c>
      <c r="BC265" s="136" t="str">
        <f>IF(貼り付け用!BC265="","",貼り付け用!BC265)</f>
        <v/>
      </c>
      <c r="BD265" s="136" t="str">
        <f>IF(貼り付け用!BD265="","",貼り付け用!BD265)</f>
        <v/>
      </c>
      <c r="BE265" s="183">
        <f>SUMIFS(耐用年数表!$C:$C,耐用年数表!$A:$A,集計用!AL265,耐用年数表!$B:$B,集計用!AM265)</f>
        <v>0</v>
      </c>
    </row>
    <row r="266" spans="4:57" ht="24" hidden="1" customHeight="1">
      <c r="D266" s="194"/>
      <c r="E266" s="135"/>
      <c r="F266" s="136" t="str">
        <f>IF(貼り付け用!F266="","",貼り付け用!F266)</f>
        <v/>
      </c>
      <c r="G266" s="136" t="str">
        <f>IF(貼り付け用!G266="","",貼り付け用!G266)</f>
        <v/>
      </c>
      <c r="H266" s="215" t="str">
        <f>IF(貼り付け用!H266="","",貼り付け用!H266)</f>
        <v/>
      </c>
      <c r="I266" s="215" t="str">
        <f>IF(貼り付け用!I266="","",貼り付け用!I266)</f>
        <v/>
      </c>
      <c r="J266" s="215" t="str">
        <f>IF(貼り付け用!J266="","",貼り付け用!J266)</f>
        <v/>
      </c>
      <c r="K266" s="135" t="str">
        <f>IF(貼り付け用!K266="","",貼り付け用!K266)</f>
        <v/>
      </c>
      <c r="L266" s="144" t="str">
        <f>IF(貼り付け用!L266="","",貼り付け用!L266)</f>
        <v/>
      </c>
      <c r="M266" s="192" t="str">
        <f>IFERROR(VLOOKUP(L266,コード表!$B:$G,2,FALSE),"")</f>
        <v/>
      </c>
      <c r="N266" s="192" t="str">
        <f>IFERROR(VLOOKUP(L266,コード表!$B:$G,3,FALSE),"")</f>
        <v/>
      </c>
      <c r="O266" s="192" t="str">
        <f>IFERROR(VLOOKUP(L266,コード表!$B:$G,4,FALSE),"")</f>
        <v/>
      </c>
      <c r="P266" s="192" t="str">
        <f>IFERROR(VLOOKUP(L266,コード表!$B:$G,5,FALSE),"")</f>
        <v/>
      </c>
      <c r="Q266" s="182" t="str">
        <f>IFERROR(VLOOKUP(L266,コード表!$B:$G,6,FALSE),"")</f>
        <v/>
      </c>
      <c r="R266" s="135" t="str">
        <f>IF(貼り付け用!R266="","",貼り付け用!R266)</f>
        <v/>
      </c>
      <c r="S266" s="135" t="str">
        <f>IF(貼り付け用!S266="","",貼り付け用!S266)</f>
        <v/>
      </c>
      <c r="T266" s="135" t="str">
        <f>IF(貼り付け用!T266="","",貼り付け用!T266)</f>
        <v/>
      </c>
      <c r="U266" s="192" t="str">
        <f>IFERROR(VLOOKUP(T266,コード表!$I:$K,2,FALSE),"")</f>
        <v/>
      </c>
      <c r="V266" s="192" t="str">
        <f>IFERROR(VLOOKUP(T266,コード表!$I:$K,3,FALSE),"")</f>
        <v/>
      </c>
      <c r="W266" s="135" t="str">
        <f>IF(貼り付け用!W266="","",貼り付け用!W266)</f>
        <v/>
      </c>
      <c r="X266" s="182" t="str">
        <f>IFERROR(VLOOKUP(AU266,目的別資産分類変換表!$B$6:$C$16,2,FALSE),"")</f>
        <v/>
      </c>
      <c r="Y266" s="136" t="str">
        <f>IF(貼り付け用!Y266="","",貼り付け用!Y266)</f>
        <v/>
      </c>
      <c r="Z266" s="136" t="str">
        <f>IF(貼り付け用!Z266="","",貼り付け用!Z266)</f>
        <v/>
      </c>
      <c r="AA266" s="136" t="str">
        <f>IF(貼り付け用!AA266="","",貼り付け用!AA266)</f>
        <v/>
      </c>
      <c r="AB266" s="136" t="str">
        <f>IF(貼り付け用!AB266="","",貼り付け用!AB266)</f>
        <v/>
      </c>
      <c r="AC266" s="135" t="str">
        <f>IF(貼り付け用!AC266="","",貼り付け用!AC266)</f>
        <v/>
      </c>
      <c r="AD266" s="137" t="str">
        <f>IF(貼り付け用!AD266="","",貼り付け用!AD266)</f>
        <v/>
      </c>
      <c r="AE266" s="209" t="str">
        <f>IF(貼り付け用!AE266="","",貼り付け用!AE266)</f>
        <v/>
      </c>
      <c r="AF266" s="209" t="str">
        <f>IF(貼り付け用!AF266="","",貼り付け用!AF266)</f>
        <v/>
      </c>
      <c r="AG266" s="138" t="str">
        <f>IF(貼り付け用!AG266="","",貼り付け用!AG266)</f>
        <v/>
      </c>
      <c r="AH266" s="205" t="str">
        <f>IF(貼り付け用!AH266="","",貼り付け用!AH266)</f>
        <v/>
      </c>
      <c r="AI266" s="139" t="str">
        <f>IF(貼り付け用!AI266="","",貼り付け用!AI266)</f>
        <v/>
      </c>
      <c r="AJ266" s="136" t="str">
        <f>IF(貼り付け用!AJ266="","",貼り付け用!AJ266)</f>
        <v/>
      </c>
      <c r="AK266" s="140" t="str">
        <f>IF(貼り付け用!AK266="","",貼り付け用!AK266)</f>
        <v/>
      </c>
      <c r="AL266" s="136" t="str">
        <f>IF(貼り付け用!AL266="","",貼り付け用!AL266)</f>
        <v/>
      </c>
      <c r="AM266" s="136" t="str">
        <f>IF(貼り付け用!AM266="","",貼り付け用!AM266)</f>
        <v/>
      </c>
      <c r="AN266" s="136" t="str">
        <f>IF(貼り付け用!AN266="","",貼り付け用!AN266)</f>
        <v/>
      </c>
      <c r="AO266" s="136" t="str">
        <f>IF(貼り付け用!AO266="","",貼り付け用!AO266)</f>
        <v/>
      </c>
      <c r="AP266" s="221" t="str">
        <f>IFERROR(INDEX(別紙７建物に係る構造・用途別単価!$C$5:$G$9,MATCH(貼り付け用!AN266,別紙７建物に係る構造・用途別単価!$B$5:$B$9,0),MATCH(貼り付け用!AO266,別紙７建物に係る構造・用途別単価!$C$4:$G$4,0)),"")</f>
        <v/>
      </c>
      <c r="AQ266" s="221" t="str">
        <f t="shared" ref="AQ266:AQ329" si="8">IFERROR(AI266*AP266,"")</f>
        <v/>
      </c>
      <c r="AR266" s="183" t="str">
        <f t="shared" ref="AR266:AR329" si="9">IFERROR(IF(AND(AH266,AQ266)="","",IF(AE266&lt;19850401,AQ266,IF(AG266="判明",AH266,AQ266))),"")</f>
        <v/>
      </c>
      <c r="AS266" s="136" t="str">
        <f>IF(貼り付け用!AS266="","",貼り付け用!AS266)</f>
        <v/>
      </c>
      <c r="AT266" s="136" t="str">
        <f>IF(貼り付け用!AT266="","",貼り付け用!AT266)</f>
        <v/>
      </c>
      <c r="AU266" s="136" t="str">
        <f>IF(貼り付け用!AU266="","",貼り付け用!AU266)</f>
        <v/>
      </c>
      <c r="AV266" s="136" t="str">
        <f>IF(貼り付け用!AV266="","",貼り付け用!AV266)</f>
        <v/>
      </c>
      <c r="AW266" s="136" t="str">
        <f>IF(貼り付け用!AW266="","",貼り付け用!AW266)</f>
        <v/>
      </c>
      <c r="AX266" s="216"/>
      <c r="AY266" s="216"/>
      <c r="AZ266" s="216"/>
      <c r="BA266" s="136" t="str">
        <f>IF(貼り付け用!BA266="","",貼り付け用!BA266)</f>
        <v/>
      </c>
      <c r="BB266" s="136" t="str">
        <f>IF(貼り付け用!BB266="","",貼り付け用!BB266)</f>
        <v/>
      </c>
      <c r="BC266" s="136" t="str">
        <f>IF(貼り付け用!BC266="","",貼り付け用!BC266)</f>
        <v/>
      </c>
      <c r="BD266" s="136" t="str">
        <f>IF(貼り付け用!BD266="","",貼り付け用!BD266)</f>
        <v/>
      </c>
      <c r="BE266" s="183">
        <f>SUMIFS(耐用年数表!$C:$C,耐用年数表!$A:$A,集計用!AL266,耐用年数表!$B:$B,集計用!AM266)</f>
        <v>0</v>
      </c>
    </row>
    <row r="267" spans="4:57" ht="24" hidden="1" customHeight="1">
      <c r="D267" s="194"/>
      <c r="E267" s="135"/>
      <c r="F267" s="136" t="str">
        <f>IF(貼り付け用!F267="","",貼り付け用!F267)</f>
        <v/>
      </c>
      <c r="G267" s="136" t="str">
        <f>IF(貼り付け用!G267="","",貼り付け用!G267)</f>
        <v/>
      </c>
      <c r="H267" s="215" t="str">
        <f>IF(貼り付け用!H267="","",貼り付け用!H267)</f>
        <v/>
      </c>
      <c r="I267" s="215" t="str">
        <f>IF(貼り付け用!I267="","",貼り付け用!I267)</f>
        <v/>
      </c>
      <c r="J267" s="215" t="str">
        <f>IF(貼り付け用!J267="","",貼り付け用!J267)</f>
        <v/>
      </c>
      <c r="K267" s="135" t="str">
        <f>IF(貼り付け用!K267="","",貼り付け用!K267)</f>
        <v/>
      </c>
      <c r="L267" s="144" t="str">
        <f>IF(貼り付け用!L267="","",貼り付け用!L267)</f>
        <v/>
      </c>
      <c r="M267" s="192" t="str">
        <f>IFERROR(VLOOKUP(L267,コード表!$B:$G,2,FALSE),"")</f>
        <v/>
      </c>
      <c r="N267" s="192" t="str">
        <f>IFERROR(VLOOKUP(L267,コード表!$B:$G,3,FALSE),"")</f>
        <v/>
      </c>
      <c r="O267" s="192" t="str">
        <f>IFERROR(VLOOKUP(L267,コード表!$B:$G,4,FALSE),"")</f>
        <v/>
      </c>
      <c r="P267" s="192" t="str">
        <f>IFERROR(VLOOKUP(L267,コード表!$B:$G,5,FALSE),"")</f>
        <v/>
      </c>
      <c r="Q267" s="182" t="str">
        <f>IFERROR(VLOOKUP(L267,コード表!$B:$G,6,FALSE),"")</f>
        <v/>
      </c>
      <c r="R267" s="135" t="str">
        <f>IF(貼り付け用!R267="","",貼り付け用!R267)</f>
        <v/>
      </c>
      <c r="S267" s="135" t="str">
        <f>IF(貼り付け用!S267="","",貼り付け用!S267)</f>
        <v/>
      </c>
      <c r="T267" s="135" t="str">
        <f>IF(貼り付け用!T267="","",貼り付け用!T267)</f>
        <v/>
      </c>
      <c r="U267" s="192" t="str">
        <f>IFERROR(VLOOKUP(T267,コード表!$I:$K,2,FALSE),"")</f>
        <v/>
      </c>
      <c r="V267" s="192" t="str">
        <f>IFERROR(VLOOKUP(T267,コード表!$I:$K,3,FALSE),"")</f>
        <v/>
      </c>
      <c r="W267" s="135" t="str">
        <f>IF(貼り付け用!W267="","",貼り付け用!W267)</f>
        <v/>
      </c>
      <c r="X267" s="182" t="str">
        <f>IFERROR(VLOOKUP(AU267,目的別資産分類変換表!$B$6:$C$16,2,FALSE),"")</f>
        <v/>
      </c>
      <c r="Y267" s="136" t="str">
        <f>IF(貼り付け用!Y267="","",貼り付け用!Y267)</f>
        <v/>
      </c>
      <c r="Z267" s="136" t="str">
        <f>IF(貼り付け用!Z267="","",貼り付け用!Z267)</f>
        <v/>
      </c>
      <c r="AA267" s="136" t="str">
        <f>IF(貼り付け用!AA267="","",貼り付け用!AA267)</f>
        <v/>
      </c>
      <c r="AB267" s="136" t="str">
        <f>IF(貼り付け用!AB267="","",貼り付け用!AB267)</f>
        <v/>
      </c>
      <c r="AC267" s="135" t="str">
        <f>IF(貼り付け用!AC267="","",貼り付け用!AC267)</f>
        <v/>
      </c>
      <c r="AD267" s="137" t="str">
        <f>IF(貼り付け用!AD267="","",貼り付け用!AD267)</f>
        <v/>
      </c>
      <c r="AE267" s="209" t="str">
        <f>IF(貼り付け用!AE267="","",貼り付け用!AE267)</f>
        <v/>
      </c>
      <c r="AF267" s="209" t="str">
        <f>IF(貼り付け用!AF267="","",貼り付け用!AF267)</f>
        <v/>
      </c>
      <c r="AG267" s="138" t="str">
        <f>IF(貼り付け用!AG267="","",貼り付け用!AG267)</f>
        <v/>
      </c>
      <c r="AH267" s="205" t="str">
        <f>IF(貼り付け用!AH267="","",貼り付け用!AH267)</f>
        <v/>
      </c>
      <c r="AI267" s="139" t="str">
        <f>IF(貼り付け用!AI267="","",貼り付け用!AI267)</f>
        <v/>
      </c>
      <c r="AJ267" s="136" t="str">
        <f>IF(貼り付け用!AJ267="","",貼り付け用!AJ267)</f>
        <v/>
      </c>
      <c r="AK267" s="140" t="str">
        <f>IF(貼り付け用!AK267="","",貼り付け用!AK267)</f>
        <v/>
      </c>
      <c r="AL267" s="136" t="str">
        <f>IF(貼り付け用!AL267="","",貼り付け用!AL267)</f>
        <v/>
      </c>
      <c r="AM267" s="136" t="str">
        <f>IF(貼り付け用!AM267="","",貼り付け用!AM267)</f>
        <v/>
      </c>
      <c r="AN267" s="136" t="str">
        <f>IF(貼り付け用!AN267="","",貼り付け用!AN267)</f>
        <v/>
      </c>
      <c r="AO267" s="136" t="str">
        <f>IF(貼り付け用!AO267="","",貼り付け用!AO267)</f>
        <v/>
      </c>
      <c r="AP267" s="221" t="str">
        <f>IFERROR(INDEX(別紙７建物に係る構造・用途別単価!$C$5:$G$9,MATCH(貼り付け用!AN267,別紙７建物に係る構造・用途別単価!$B$5:$B$9,0),MATCH(貼り付け用!AO267,別紙７建物に係る構造・用途別単価!$C$4:$G$4,0)),"")</f>
        <v/>
      </c>
      <c r="AQ267" s="221" t="str">
        <f t="shared" si="8"/>
        <v/>
      </c>
      <c r="AR267" s="183" t="str">
        <f t="shared" si="9"/>
        <v/>
      </c>
      <c r="AS267" s="136" t="str">
        <f>IF(貼り付け用!AS267="","",貼り付け用!AS267)</f>
        <v/>
      </c>
      <c r="AT267" s="136" t="str">
        <f>IF(貼り付け用!AT267="","",貼り付け用!AT267)</f>
        <v/>
      </c>
      <c r="AU267" s="136" t="str">
        <f>IF(貼り付け用!AU267="","",貼り付け用!AU267)</f>
        <v/>
      </c>
      <c r="AV267" s="136" t="str">
        <f>IF(貼り付け用!AV267="","",貼り付け用!AV267)</f>
        <v/>
      </c>
      <c r="AW267" s="136" t="str">
        <f>IF(貼り付け用!AW267="","",貼り付け用!AW267)</f>
        <v/>
      </c>
      <c r="AX267" s="216"/>
      <c r="AY267" s="216"/>
      <c r="AZ267" s="216"/>
      <c r="BA267" s="136" t="str">
        <f>IF(貼り付け用!BA267="","",貼り付け用!BA267)</f>
        <v/>
      </c>
      <c r="BB267" s="136" t="str">
        <f>IF(貼り付け用!BB267="","",貼り付け用!BB267)</f>
        <v/>
      </c>
      <c r="BC267" s="136" t="str">
        <f>IF(貼り付け用!BC267="","",貼り付け用!BC267)</f>
        <v/>
      </c>
      <c r="BD267" s="136" t="str">
        <f>IF(貼り付け用!BD267="","",貼り付け用!BD267)</f>
        <v/>
      </c>
      <c r="BE267" s="183">
        <f>SUMIFS(耐用年数表!$C:$C,耐用年数表!$A:$A,集計用!AL267,耐用年数表!$B:$B,集計用!AM267)</f>
        <v>0</v>
      </c>
    </row>
    <row r="268" spans="4:57" ht="24" hidden="1" customHeight="1">
      <c r="D268" s="194"/>
      <c r="E268" s="135"/>
      <c r="F268" s="136" t="str">
        <f>IF(貼り付け用!F268="","",貼り付け用!F268)</f>
        <v/>
      </c>
      <c r="G268" s="136" t="str">
        <f>IF(貼り付け用!G268="","",貼り付け用!G268)</f>
        <v/>
      </c>
      <c r="H268" s="215" t="str">
        <f>IF(貼り付け用!H268="","",貼り付け用!H268)</f>
        <v/>
      </c>
      <c r="I268" s="215" t="str">
        <f>IF(貼り付け用!I268="","",貼り付け用!I268)</f>
        <v/>
      </c>
      <c r="J268" s="215" t="str">
        <f>IF(貼り付け用!J268="","",貼り付け用!J268)</f>
        <v/>
      </c>
      <c r="K268" s="135" t="str">
        <f>IF(貼り付け用!K268="","",貼り付け用!K268)</f>
        <v/>
      </c>
      <c r="L268" s="144" t="str">
        <f>IF(貼り付け用!L268="","",貼り付け用!L268)</f>
        <v/>
      </c>
      <c r="M268" s="192" t="str">
        <f>IFERROR(VLOOKUP(L268,コード表!$B:$G,2,FALSE),"")</f>
        <v/>
      </c>
      <c r="N268" s="192" t="str">
        <f>IFERROR(VLOOKUP(L268,コード表!$B:$G,3,FALSE),"")</f>
        <v/>
      </c>
      <c r="O268" s="192" t="str">
        <f>IFERROR(VLOOKUP(L268,コード表!$B:$G,4,FALSE),"")</f>
        <v/>
      </c>
      <c r="P268" s="192" t="str">
        <f>IFERROR(VLOOKUP(L268,コード表!$B:$G,5,FALSE),"")</f>
        <v/>
      </c>
      <c r="Q268" s="182" t="str">
        <f>IFERROR(VLOOKUP(L268,コード表!$B:$G,6,FALSE),"")</f>
        <v/>
      </c>
      <c r="R268" s="135" t="str">
        <f>IF(貼り付け用!R268="","",貼り付け用!R268)</f>
        <v/>
      </c>
      <c r="S268" s="135" t="str">
        <f>IF(貼り付け用!S268="","",貼り付け用!S268)</f>
        <v/>
      </c>
      <c r="T268" s="135" t="str">
        <f>IF(貼り付け用!T268="","",貼り付け用!T268)</f>
        <v/>
      </c>
      <c r="U268" s="192" t="str">
        <f>IFERROR(VLOOKUP(T268,コード表!$I:$K,2,FALSE),"")</f>
        <v/>
      </c>
      <c r="V268" s="192" t="str">
        <f>IFERROR(VLOOKUP(T268,コード表!$I:$K,3,FALSE),"")</f>
        <v/>
      </c>
      <c r="W268" s="135" t="str">
        <f>IF(貼り付け用!W268="","",貼り付け用!W268)</f>
        <v/>
      </c>
      <c r="X268" s="182" t="str">
        <f>IFERROR(VLOOKUP(AU268,目的別資産分類変換表!$B$6:$C$16,2,FALSE),"")</f>
        <v/>
      </c>
      <c r="Y268" s="136" t="str">
        <f>IF(貼り付け用!Y268="","",貼り付け用!Y268)</f>
        <v/>
      </c>
      <c r="Z268" s="136" t="str">
        <f>IF(貼り付け用!Z268="","",貼り付け用!Z268)</f>
        <v/>
      </c>
      <c r="AA268" s="136" t="str">
        <f>IF(貼り付け用!AA268="","",貼り付け用!AA268)</f>
        <v/>
      </c>
      <c r="AB268" s="136" t="str">
        <f>IF(貼り付け用!AB268="","",貼り付け用!AB268)</f>
        <v/>
      </c>
      <c r="AC268" s="135" t="str">
        <f>IF(貼り付け用!AC268="","",貼り付け用!AC268)</f>
        <v/>
      </c>
      <c r="AD268" s="137" t="str">
        <f>IF(貼り付け用!AD268="","",貼り付け用!AD268)</f>
        <v/>
      </c>
      <c r="AE268" s="209" t="str">
        <f>IF(貼り付け用!AE268="","",貼り付け用!AE268)</f>
        <v/>
      </c>
      <c r="AF268" s="209" t="str">
        <f>IF(貼り付け用!AF268="","",貼り付け用!AF268)</f>
        <v/>
      </c>
      <c r="AG268" s="138" t="str">
        <f>IF(貼り付け用!AG268="","",貼り付け用!AG268)</f>
        <v/>
      </c>
      <c r="AH268" s="205" t="str">
        <f>IF(貼り付け用!AH268="","",貼り付け用!AH268)</f>
        <v/>
      </c>
      <c r="AI268" s="139" t="str">
        <f>IF(貼り付け用!AI268="","",貼り付け用!AI268)</f>
        <v/>
      </c>
      <c r="AJ268" s="136" t="str">
        <f>IF(貼り付け用!AJ268="","",貼り付け用!AJ268)</f>
        <v/>
      </c>
      <c r="AK268" s="140" t="str">
        <f>IF(貼り付け用!AK268="","",貼り付け用!AK268)</f>
        <v/>
      </c>
      <c r="AL268" s="136" t="str">
        <f>IF(貼り付け用!AL268="","",貼り付け用!AL268)</f>
        <v/>
      </c>
      <c r="AM268" s="136" t="str">
        <f>IF(貼り付け用!AM268="","",貼り付け用!AM268)</f>
        <v/>
      </c>
      <c r="AN268" s="136" t="str">
        <f>IF(貼り付け用!AN268="","",貼り付け用!AN268)</f>
        <v/>
      </c>
      <c r="AO268" s="136" t="str">
        <f>IF(貼り付け用!AO268="","",貼り付け用!AO268)</f>
        <v/>
      </c>
      <c r="AP268" s="221" t="str">
        <f>IFERROR(INDEX(別紙７建物に係る構造・用途別単価!$C$5:$G$9,MATCH(貼り付け用!AN268,別紙７建物に係る構造・用途別単価!$B$5:$B$9,0),MATCH(貼り付け用!AO268,別紙７建物に係る構造・用途別単価!$C$4:$G$4,0)),"")</f>
        <v/>
      </c>
      <c r="AQ268" s="221" t="str">
        <f t="shared" si="8"/>
        <v/>
      </c>
      <c r="AR268" s="183" t="str">
        <f t="shared" si="9"/>
        <v/>
      </c>
      <c r="AS268" s="136" t="str">
        <f>IF(貼り付け用!AS268="","",貼り付け用!AS268)</f>
        <v/>
      </c>
      <c r="AT268" s="136" t="str">
        <f>IF(貼り付け用!AT268="","",貼り付け用!AT268)</f>
        <v/>
      </c>
      <c r="AU268" s="136" t="str">
        <f>IF(貼り付け用!AU268="","",貼り付け用!AU268)</f>
        <v/>
      </c>
      <c r="AV268" s="136" t="str">
        <f>IF(貼り付け用!AV268="","",貼り付け用!AV268)</f>
        <v/>
      </c>
      <c r="AW268" s="136" t="str">
        <f>IF(貼り付け用!AW268="","",貼り付け用!AW268)</f>
        <v/>
      </c>
      <c r="AX268" s="216"/>
      <c r="AY268" s="216"/>
      <c r="AZ268" s="216"/>
      <c r="BA268" s="136" t="str">
        <f>IF(貼り付け用!BA268="","",貼り付け用!BA268)</f>
        <v/>
      </c>
      <c r="BB268" s="136" t="str">
        <f>IF(貼り付け用!BB268="","",貼り付け用!BB268)</f>
        <v/>
      </c>
      <c r="BC268" s="136" t="str">
        <f>IF(貼り付け用!BC268="","",貼り付け用!BC268)</f>
        <v/>
      </c>
      <c r="BD268" s="136" t="str">
        <f>IF(貼り付け用!BD268="","",貼り付け用!BD268)</f>
        <v/>
      </c>
      <c r="BE268" s="183">
        <f>SUMIFS(耐用年数表!$C:$C,耐用年数表!$A:$A,集計用!AL268,耐用年数表!$B:$B,集計用!AM268)</f>
        <v>0</v>
      </c>
    </row>
    <row r="269" spans="4:57" ht="24" hidden="1" customHeight="1">
      <c r="D269" s="194"/>
      <c r="E269" s="135"/>
      <c r="F269" s="136" t="str">
        <f>IF(貼り付け用!F269="","",貼り付け用!F269)</f>
        <v/>
      </c>
      <c r="G269" s="136" t="str">
        <f>IF(貼り付け用!G269="","",貼り付け用!G269)</f>
        <v/>
      </c>
      <c r="H269" s="215" t="str">
        <f>IF(貼り付け用!H269="","",貼り付け用!H269)</f>
        <v/>
      </c>
      <c r="I269" s="215" t="str">
        <f>IF(貼り付け用!I269="","",貼り付け用!I269)</f>
        <v/>
      </c>
      <c r="J269" s="215" t="str">
        <f>IF(貼り付け用!J269="","",貼り付け用!J269)</f>
        <v/>
      </c>
      <c r="K269" s="135" t="str">
        <f>IF(貼り付け用!K269="","",貼り付け用!K269)</f>
        <v/>
      </c>
      <c r="L269" s="144" t="str">
        <f>IF(貼り付け用!L269="","",貼り付け用!L269)</f>
        <v/>
      </c>
      <c r="M269" s="192" t="str">
        <f>IFERROR(VLOOKUP(L269,コード表!$B:$G,2,FALSE),"")</f>
        <v/>
      </c>
      <c r="N269" s="192" t="str">
        <f>IFERROR(VLOOKUP(L269,コード表!$B:$G,3,FALSE),"")</f>
        <v/>
      </c>
      <c r="O269" s="192" t="str">
        <f>IFERROR(VLOOKUP(L269,コード表!$B:$G,4,FALSE),"")</f>
        <v/>
      </c>
      <c r="P269" s="192" t="str">
        <f>IFERROR(VLOOKUP(L269,コード表!$B:$G,5,FALSE),"")</f>
        <v/>
      </c>
      <c r="Q269" s="182" t="str">
        <f>IFERROR(VLOOKUP(L269,コード表!$B:$G,6,FALSE),"")</f>
        <v/>
      </c>
      <c r="R269" s="135" t="str">
        <f>IF(貼り付け用!R269="","",貼り付け用!R269)</f>
        <v/>
      </c>
      <c r="S269" s="135" t="str">
        <f>IF(貼り付け用!S269="","",貼り付け用!S269)</f>
        <v/>
      </c>
      <c r="T269" s="135" t="str">
        <f>IF(貼り付け用!T269="","",貼り付け用!T269)</f>
        <v/>
      </c>
      <c r="U269" s="192" t="str">
        <f>IFERROR(VLOOKUP(T269,コード表!$I:$K,2,FALSE),"")</f>
        <v/>
      </c>
      <c r="V269" s="192" t="str">
        <f>IFERROR(VLOOKUP(T269,コード表!$I:$K,3,FALSE),"")</f>
        <v/>
      </c>
      <c r="W269" s="135" t="str">
        <f>IF(貼り付け用!W269="","",貼り付け用!W269)</f>
        <v/>
      </c>
      <c r="X269" s="182" t="str">
        <f>IFERROR(VLOOKUP(AU269,目的別資産分類変換表!$B$6:$C$16,2,FALSE),"")</f>
        <v/>
      </c>
      <c r="Y269" s="136" t="str">
        <f>IF(貼り付け用!Y269="","",貼り付け用!Y269)</f>
        <v/>
      </c>
      <c r="Z269" s="136" t="str">
        <f>IF(貼り付け用!Z269="","",貼り付け用!Z269)</f>
        <v/>
      </c>
      <c r="AA269" s="136" t="str">
        <f>IF(貼り付け用!AA269="","",貼り付け用!AA269)</f>
        <v/>
      </c>
      <c r="AB269" s="136" t="str">
        <f>IF(貼り付け用!AB269="","",貼り付け用!AB269)</f>
        <v/>
      </c>
      <c r="AC269" s="135" t="str">
        <f>IF(貼り付け用!AC269="","",貼り付け用!AC269)</f>
        <v/>
      </c>
      <c r="AD269" s="137" t="str">
        <f>IF(貼り付け用!AD269="","",貼り付け用!AD269)</f>
        <v/>
      </c>
      <c r="AE269" s="209" t="str">
        <f>IF(貼り付け用!AE269="","",貼り付け用!AE269)</f>
        <v/>
      </c>
      <c r="AF269" s="209" t="str">
        <f>IF(貼り付け用!AF269="","",貼り付け用!AF269)</f>
        <v/>
      </c>
      <c r="AG269" s="138" t="str">
        <f>IF(貼り付け用!AG269="","",貼り付け用!AG269)</f>
        <v/>
      </c>
      <c r="AH269" s="205" t="str">
        <f>IF(貼り付け用!AH269="","",貼り付け用!AH269)</f>
        <v/>
      </c>
      <c r="AI269" s="139" t="str">
        <f>IF(貼り付け用!AI269="","",貼り付け用!AI269)</f>
        <v/>
      </c>
      <c r="AJ269" s="136" t="str">
        <f>IF(貼り付け用!AJ269="","",貼り付け用!AJ269)</f>
        <v/>
      </c>
      <c r="AK269" s="140" t="str">
        <f>IF(貼り付け用!AK269="","",貼り付け用!AK269)</f>
        <v/>
      </c>
      <c r="AL269" s="136" t="str">
        <f>IF(貼り付け用!AL269="","",貼り付け用!AL269)</f>
        <v/>
      </c>
      <c r="AM269" s="136" t="str">
        <f>IF(貼り付け用!AM269="","",貼り付け用!AM269)</f>
        <v/>
      </c>
      <c r="AN269" s="136" t="str">
        <f>IF(貼り付け用!AN269="","",貼り付け用!AN269)</f>
        <v/>
      </c>
      <c r="AO269" s="136" t="str">
        <f>IF(貼り付け用!AO269="","",貼り付け用!AO269)</f>
        <v/>
      </c>
      <c r="AP269" s="221" t="str">
        <f>IFERROR(INDEX(別紙７建物に係る構造・用途別単価!$C$5:$G$9,MATCH(貼り付け用!AN269,別紙７建物に係る構造・用途別単価!$B$5:$B$9,0),MATCH(貼り付け用!AO269,別紙７建物に係る構造・用途別単価!$C$4:$G$4,0)),"")</f>
        <v/>
      </c>
      <c r="AQ269" s="221" t="str">
        <f t="shared" si="8"/>
        <v/>
      </c>
      <c r="AR269" s="183" t="str">
        <f t="shared" si="9"/>
        <v/>
      </c>
      <c r="AS269" s="136" t="str">
        <f>IF(貼り付け用!AS269="","",貼り付け用!AS269)</f>
        <v/>
      </c>
      <c r="AT269" s="136" t="str">
        <f>IF(貼り付け用!AT269="","",貼り付け用!AT269)</f>
        <v/>
      </c>
      <c r="AU269" s="136" t="str">
        <f>IF(貼り付け用!AU269="","",貼り付け用!AU269)</f>
        <v/>
      </c>
      <c r="AV269" s="136" t="str">
        <f>IF(貼り付け用!AV269="","",貼り付け用!AV269)</f>
        <v/>
      </c>
      <c r="AW269" s="136" t="str">
        <f>IF(貼り付け用!AW269="","",貼り付け用!AW269)</f>
        <v/>
      </c>
      <c r="AX269" s="216"/>
      <c r="AY269" s="216"/>
      <c r="AZ269" s="216"/>
      <c r="BA269" s="136" t="str">
        <f>IF(貼り付け用!BA269="","",貼り付け用!BA269)</f>
        <v/>
      </c>
      <c r="BB269" s="136" t="str">
        <f>IF(貼り付け用!BB269="","",貼り付け用!BB269)</f>
        <v/>
      </c>
      <c r="BC269" s="136" t="str">
        <f>IF(貼り付け用!BC269="","",貼り付け用!BC269)</f>
        <v/>
      </c>
      <c r="BD269" s="136" t="str">
        <f>IF(貼り付け用!BD269="","",貼り付け用!BD269)</f>
        <v/>
      </c>
      <c r="BE269" s="183">
        <f>SUMIFS(耐用年数表!$C:$C,耐用年数表!$A:$A,集計用!AL269,耐用年数表!$B:$B,集計用!AM269)</f>
        <v>0</v>
      </c>
    </row>
    <row r="270" spans="4:57" ht="24" hidden="1" customHeight="1">
      <c r="D270" s="194"/>
      <c r="E270" s="135"/>
      <c r="F270" s="136" t="str">
        <f>IF(貼り付け用!F270="","",貼り付け用!F270)</f>
        <v/>
      </c>
      <c r="G270" s="136" t="str">
        <f>IF(貼り付け用!G270="","",貼り付け用!G270)</f>
        <v/>
      </c>
      <c r="H270" s="215" t="str">
        <f>IF(貼り付け用!H270="","",貼り付け用!H270)</f>
        <v/>
      </c>
      <c r="I270" s="215" t="str">
        <f>IF(貼り付け用!I270="","",貼り付け用!I270)</f>
        <v/>
      </c>
      <c r="J270" s="215" t="str">
        <f>IF(貼り付け用!J270="","",貼り付け用!J270)</f>
        <v/>
      </c>
      <c r="K270" s="135" t="str">
        <f>IF(貼り付け用!K270="","",貼り付け用!K270)</f>
        <v/>
      </c>
      <c r="L270" s="144" t="str">
        <f>IF(貼り付け用!L270="","",貼り付け用!L270)</f>
        <v/>
      </c>
      <c r="M270" s="192" t="str">
        <f>IFERROR(VLOOKUP(L270,コード表!$B:$G,2,FALSE),"")</f>
        <v/>
      </c>
      <c r="N270" s="192" t="str">
        <f>IFERROR(VLOOKUP(L270,コード表!$B:$G,3,FALSE),"")</f>
        <v/>
      </c>
      <c r="O270" s="192" t="str">
        <f>IFERROR(VLOOKUP(L270,コード表!$B:$G,4,FALSE),"")</f>
        <v/>
      </c>
      <c r="P270" s="192" t="str">
        <f>IFERROR(VLOOKUP(L270,コード表!$B:$G,5,FALSE),"")</f>
        <v/>
      </c>
      <c r="Q270" s="182" t="str">
        <f>IFERROR(VLOOKUP(L270,コード表!$B:$G,6,FALSE),"")</f>
        <v/>
      </c>
      <c r="R270" s="135" t="str">
        <f>IF(貼り付け用!R270="","",貼り付け用!R270)</f>
        <v/>
      </c>
      <c r="S270" s="135" t="str">
        <f>IF(貼り付け用!S270="","",貼り付け用!S270)</f>
        <v/>
      </c>
      <c r="T270" s="135" t="str">
        <f>IF(貼り付け用!T270="","",貼り付け用!T270)</f>
        <v/>
      </c>
      <c r="U270" s="192" t="str">
        <f>IFERROR(VLOOKUP(T270,コード表!$I:$K,2,FALSE),"")</f>
        <v/>
      </c>
      <c r="V270" s="192" t="str">
        <f>IFERROR(VLOOKUP(T270,コード表!$I:$K,3,FALSE),"")</f>
        <v/>
      </c>
      <c r="W270" s="135" t="str">
        <f>IF(貼り付け用!W270="","",貼り付け用!W270)</f>
        <v/>
      </c>
      <c r="X270" s="182" t="str">
        <f>IFERROR(VLOOKUP(AU270,目的別資産分類変換表!$B$6:$C$16,2,FALSE),"")</f>
        <v/>
      </c>
      <c r="Y270" s="136" t="str">
        <f>IF(貼り付け用!Y270="","",貼り付け用!Y270)</f>
        <v/>
      </c>
      <c r="Z270" s="136" t="str">
        <f>IF(貼り付け用!Z270="","",貼り付け用!Z270)</f>
        <v/>
      </c>
      <c r="AA270" s="136" t="str">
        <f>IF(貼り付け用!AA270="","",貼り付け用!AA270)</f>
        <v/>
      </c>
      <c r="AB270" s="136" t="str">
        <f>IF(貼り付け用!AB270="","",貼り付け用!AB270)</f>
        <v/>
      </c>
      <c r="AC270" s="135" t="str">
        <f>IF(貼り付け用!AC270="","",貼り付け用!AC270)</f>
        <v/>
      </c>
      <c r="AD270" s="137" t="str">
        <f>IF(貼り付け用!AD270="","",貼り付け用!AD270)</f>
        <v/>
      </c>
      <c r="AE270" s="209" t="str">
        <f>IF(貼り付け用!AE270="","",貼り付け用!AE270)</f>
        <v/>
      </c>
      <c r="AF270" s="209" t="str">
        <f>IF(貼り付け用!AF270="","",貼り付け用!AF270)</f>
        <v/>
      </c>
      <c r="AG270" s="138" t="str">
        <f>IF(貼り付け用!AG270="","",貼り付け用!AG270)</f>
        <v/>
      </c>
      <c r="AH270" s="205" t="str">
        <f>IF(貼り付け用!AH270="","",貼り付け用!AH270)</f>
        <v/>
      </c>
      <c r="AI270" s="139" t="str">
        <f>IF(貼り付け用!AI270="","",貼り付け用!AI270)</f>
        <v/>
      </c>
      <c r="AJ270" s="136" t="str">
        <f>IF(貼り付け用!AJ270="","",貼り付け用!AJ270)</f>
        <v/>
      </c>
      <c r="AK270" s="140" t="str">
        <f>IF(貼り付け用!AK270="","",貼り付け用!AK270)</f>
        <v/>
      </c>
      <c r="AL270" s="136" t="str">
        <f>IF(貼り付け用!AL270="","",貼り付け用!AL270)</f>
        <v/>
      </c>
      <c r="AM270" s="136" t="str">
        <f>IF(貼り付け用!AM270="","",貼り付け用!AM270)</f>
        <v/>
      </c>
      <c r="AN270" s="136" t="str">
        <f>IF(貼り付け用!AN270="","",貼り付け用!AN270)</f>
        <v/>
      </c>
      <c r="AO270" s="136" t="str">
        <f>IF(貼り付け用!AO270="","",貼り付け用!AO270)</f>
        <v/>
      </c>
      <c r="AP270" s="221" t="str">
        <f>IFERROR(INDEX(別紙７建物に係る構造・用途別単価!$C$5:$G$9,MATCH(貼り付け用!AN270,別紙７建物に係る構造・用途別単価!$B$5:$B$9,0),MATCH(貼り付け用!AO270,別紙７建物に係る構造・用途別単価!$C$4:$G$4,0)),"")</f>
        <v/>
      </c>
      <c r="AQ270" s="221" t="str">
        <f t="shared" si="8"/>
        <v/>
      </c>
      <c r="AR270" s="183" t="str">
        <f t="shared" si="9"/>
        <v/>
      </c>
      <c r="AS270" s="136" t="str">
        <f>IF(貼り付け用!AS270="","",貼り付け用!AS270)</f>
        <v/>
      </c>
      <c r="AT270" s="136" t="str">
        <f>IF(貼り付け用!AT270="","",貼り付け用!AT270)</f>
        <v/>
      </c>
      <c r="AU270" s="136" t="str">
        <f>IF(貼り付け用!AU270="","",貼り付け用!AU270)</f>
        <v/>
      </c>
      <c r="AV270" s="136" t="str">
        <f>IF(貼り付け用!AV270="","",貼り付け用!AV270)</f>
        <v/>
      </c>
      <c r="AW270" s="136" t="str">
        <f>IF(貼り付け用!AW270="","",貼り付け用!AW270)</f>
        <v/>
      </c>
      <c r="AX270" s="216"/>
      <c r="AY270" s="216"/>
      <c r="AZ270" s="216"/>
      <c r="BA270" s="136" t="str">
        <f>IF(貼り付け用!BA270="","",貼り付け用!BA270)</f>
        <v/>
      </c>
      <c r="BB270" s="136" t="str">
        <f>IF(貼り付け用!BB270="","",貼り付け用!BB270)</f>
        <v/>
      </c>
      <c r="BC270" s="136" t="str">
        <f>IF(貼り付け用!BC270="","",貼り付け用!BC270)</f>
        <v/>
      </c>
      <c r="BD270" s="136" t="str">
        <f>IF(貼り付け用!BD270="","",貼り付け用!BD270)</f>
        <v/>
      </c>
      <c r="BE270" s="183">
        <f>SUMIFS(耐用年数表!$C:$C,耐用年数表!$A:$A,集計用!AL270,耐用年数表!$B:$B,集計用!AM270)</f>
        <v>0</v>
      </c>
    </row>
    <row r="271" spans="4:57" ht="24" hidden="1" customHeight="1">
      <c r="D271" s="194"/>
      <c r="E271" s="135"/>
      <c r="F271" s="136" t="str">
        <f>IF(貼り付け用!F271="","",貼り付け用!F271)</f>
        <v/>
      </c>
      <c r="G271" s="136" t="str">
        <f>IF(貼り付け用!G271="","",貼り付け用!G271)</f>
        <v/>
      </c>
      <c r="H271" s="215" t="str">
        <f>IF(貼り付け用!H271="","",貼り付け用!H271)</f>
        <v/>
      </c>
      <c r="I271" s="215" t="str">
        <f>IF(貼り付け用!I271="","",貼り付け用!I271)</f>
        <v/>
      </c>
      <c r="J271" s="215" t="str">
        <f>IF(貼り付け用!J271="","",貼り付け用!J271)</f>
        <v/>
      </c>
      <c r="K271" s="135" t="str">
        <f>IF(貼り付け用!K271="","",貼り付け用!K271)</f>
        <v/>
      </c>
      <c r="L271" s="144" t="str">
        <f>IF(貼り付け用!L271="","",貼り付け用!L271)</f>
        <v/>
      </c>
      <c r="M271" s="192" t="str">
        <f>IFERROR(VLOOKUP(L271,コード表!$B:$G,2,FALSE),"")</f>
        <v/>
      </c>
      <c r="N271" s="192" t="str">
        <f>IFERROR(VLOOKUP(L271,コード表!$B:$G,3,FALSE),"")</f>
        <v/>
      </c>
      <c r="O271" s="192" t="str">
        <f>IFERROR(VLOOKUP(L271,コード表!$B:$G,4,FALSE),"")</f>
        <v/>
      </c>
      <c r="P271" s="192" t="str">
        <f>IFERROR(VLOOKUP(L271,コード表!$B:$G,5,FALSE),"")</f>
        <v/>
      </c>
      <c r="Q271" s="182" t="str">
        <f>IFERROR(VLOOKUP(L271,コード表!$B:$G,6,FALSE),"")</f>
        <v/>
      </c>
      <c r="R271" s="135" t="str">
        <f>IF(貼り付け用!R271="","",貼り付け用!R271)</f>
        <v/>
      </c>
      <c r="S271" s="135" t="str">
        <f>IF(貼り付け用!S271="","",貼り付け用!S271)</f>
        <v/>
      </c>
      <c r="T271" s="135" t="str">
        <f>IF(貼り付け用!T271="","",貼り付け用!T271)</f>
        <v/>
      </c>
      <c r="U271" s="192" t="str">
        <f>IFERROR(VLOOKUP(T271,コード表!$I:$K,2,FALSE),"")</f>
        <v/>
      </c>
      <c r="V271" s="192" t="str">
        <f>IFERROR(VLOOKUP(T271,コード表!$I:$K,3,FALSE),"")</f>
        <v/>
      </c>
      <c r="W271" s="135" t="str">
        <f>IF(貼り付け用!W271="","",貼り付け用!W271)</f>
        <v/>
      </c>
      <c r="X271" s="182" t="str">
        <f>IFERROR(VLOOKUP(AU271,目的別資産分類変換表!$B$6:$C$16,2,FALSE),"")</f>
        <v/>
      </c>
      <c r="Y271" s="136" t="str">
        <f>IF(貼り付け用!Y271="","",貼り付け用!Y271)</f>
        <v/>
      </c>
      <c r="Z271" s="136" t="str">
        <f>IF(貼り付け用!Z271="","",貼り付け用!Z271)</f>
        <v/>
      </c>
      <c r="AA271" s="136" t="str">
        <f>IF(貼り付け用!AA271="","",貼り付け用!AA271)</f>
        <v/>
      </c>
      <c r="AB271" s="136" t="str">
        <f>IF(貼り付け用!AB271="","",貼り付け用!AB271)</f>
        <v/>
      </c>
      <c r="AC271" s="135" t="str">
        <f>IF(貼り付け用!AC271="","",貼り付け用!AC271)</f>
        <v/>
      </c>
      <c r="AD271" s="137" t="str">
        <f>IF(貼り付け用!AD271="","",貼り付け用!AD271)</f>
        <v/>
      </c>
      <c r="AE271" s="209" t="str">
        <f>IF(貼り付け用!AE271="","",貼り付け用!AE271)</f>
        <v/>
      </c>
      <c r="AF271" s="209" t="str">
        <f>IF(貼り付け用!AF271="","",貼り付け用!AF271)</f>
        <v/>
      </c>
      <c r="AG271" s="138" t="str">
        <f>IF(貼り付け用!AG271="","",貼り付け用!AG271)</f>
        <v/>
      </c>
      <c r="AH271" s="205" t="str">
        <f>IF(貼り付け用!AH271="","",貼り付け用!AH271)</f>
        <v/>
      </c>
      <c r="AI271" s="139" t="str">
        <f>IF(貼り付け用!AI271="","",貼り付け用!AI271)</f>
        <v/>
      </c>
      <c r="AJ271" s="136" t="str">
        <f>IF(貼り付け用!AJ271="","",貼り付け用!AJ271)</f>
        <v/>
      </c>
      <c r="AK271" s="140" t="str">
        <f>IF(貼り付け用!AK271="","",貼り付け用!AK271)</f>
        <v/>
      </c>
      <c r="AL271" s="136" t="str">
        <f>IF(貼り付け用!AL271="","",貼り付け用!AL271)</f>
        <v/>
      </c>
      <c r="AM271" s="136" t="str">
        <f>IF(貼り付け用!AM271="","",貼り付け用!AM271)</f>
        <v/>
      </c>
      <c r="AN271" s="136" t="str">
        <f>IF(貼り付け用!AN271="","",貼り付け用!AN271)</f>
        <v/>
      </c>
      <c r="AO271" s="136" t="str">
        <f>IF(貼り付け用!AO271="","",貼り付け用!AO271)</f>
        <v/>
      </c>
      <c r="AP271" s="221" t="str">
        <f>IFERROR(INDEX(別紙７建物に係る構造・用途別単価!$C$5:$G$9,MATCH(貼り付け用!AN271,別紙７建物に係る構造・用途別単価!$B$5:$B$9,0),MATCH(貼り付け用!AO271,別紙７建物に係る構造・用途別単価!$C$4:$G$4,0)),"")</f>
        <v/>
      </c>
      <c r="AQ271" s="221" t="str">
        <f t="shared" si="8"/>
        <v/>
      </c>
      <c r="AR271" s="183" t="str">
        <f t="shared" si="9"/>
        <v/>
      </c>
      <c r="AS271" s="136" t="str">
        <f>IF(貼り付け用!AS271="","",貼り付け用!AS271)</f>
        <v/>
      </c>
      <c r="AT271" s="136" t="str">
        <f>IF(貼り付け用!AT271="","",貼り付け用!AT271)</f>
        <v/>
      </c>
      <c r="AU271" s="136" t="str">
        <f>IF(貼り付け用!AU271="","",貼り付け用!AU271)</f>
        <v/>
      </c>
      <c r="AV271" s="136" t="str">
        <f>IF(貼り付け用!AV271="","",貼り付け用!AV271)</f>
        <v/>
      </c>
      <c r="AW271" s="136" t="str">
        <f>IF(貼り付け用!AW271="","",貼り付け用!AW271)</f>
        <v/>
      </c>
      <c r="AX271" s="216"/>
      <c r="AY271" s="216"/>
      <c r="AZ271" s="216"/>
      <c r="BA271" s="136" t="str">
        <f>IF(貼り付け用!BA271="","",貼り付け用!BA271)</f>
        <v/>
      </c>
      <c r="BB271" s="136" t="str">
        <f>IF(貼り付け用!BB271="","",貼り付け用!BB271)</f>
        <v/>
      </c>
      <c r="BC271" s="136" t="str">
        <f>IF(貼り付け用!BC271="","",貼り付け用!BC271)</f>
        <v/>
      </c>
      <c r="BD271" s="136" t="str">
        <f>IF(貼り付け用!BD271="","",貼り付け用!BD271)</f>
        <v/>
      </c>
      <c r="BE271" s="183">
        <f>SUMIFS(耐用年数表!$C:$C,耐用年数表!$A:$A,集計用!AL271,耐用年数表!$B:$B,集計用!AM271)</f>
        <v>0</v>
      </c>
    </row>
    <row r="272" spans="4:57" ht="24" hidden="1" customHeight="1">
      <c r="D272" s="194"/>
      <c r="E272" s="135"/>
      <c r="F272" s="136" t="str">
        <f>IF(貼り付け用!F272="","",貼り付け用!F272)</f>
        <v/>
      </c>
      <c r="G272" s="136" t="str">
        <f>IF(貼り付け用!G272="","",貼り付け用!G272)</f>
        <v/>
      </c>
      <c r="H272" s="215" t="str">
        <f>IF(貼り付け用!H272="","",貼り付け用!H272)</f>
        <v/>
      </c>
      <c r="I272" s="215" t="str">
        <f>IF(貼り付け用!I272="","",貼り付け用!I272)</f>
        <v/>
      </c>
      <c r="J272" s="215" t="str">
        <f>IF(貼り付け用!J272="","",貼り付け用!J272)</f>
        <v/>
      </c>
      <c r="K272" s="135" t="str">
        <f>IF(貼り付け用!K272="","",貼り付け用!K272)</f>
        <v/>
      </c>
      <c r="L272" s="144" t="str">
        <f>IF(貼り付け用!L272="","",貼り付け用!L272)</f>
        <v/>
      </c>
      <c r="M272" s="192" t="str">
        <f>IFERROR(VLOOKUP(L272,コード表!$B:$G,2,FALSE),"")</f>
        <v/>
      </c>
      <c r="N272" s="192" t="str">
        <f>IFERROR(VLOOKUP(L272,コード表!$B:$G,3,FALSE),"")</f>
        <v/>
      </c>
      <c r="O272" s="192" t="str">
        <f>IFERROR(VLOOKUP(L272,コード表!$B:$G,4,FALSE),"")</f>
        <v/>
      </c>
      <c r="P272" s="192" t="str">
        <f>IFERROR(VLOOKUP(L272,コード表!$B:$G,5,FALSE),"")</f>
        <v/>
      </c>
      <c r="Q272" s="182" t="str">
        <f>IFERROR(VLOOKUP(L272,コード表!$B:$G,6,FALSE),"")</f>
        <v/>
      </c>
      <c r="R272" s="135" t="str">
        <f>IF(貼り付け用!R272="","",貼り付け用!R272)</f>
        <v/>
      </c>
      <c r="S272" s="135" t="str">
        <f>IF(貼り付け用!S272="","",貼り付け用!S272)</f>
        <v/>
      </c>
      <c r="T272" s="135" t="str">
        <f>IF(貼り付け用!T272="","",貼り付け用!T272)</f>
        <v/>
      </c>
      <c r="U272" s="192" t="str">
        <f>IFERROR(VLOOKUP(T272,コード表!$I:$K,2,FALSE),"")</f>
        <v/>
      </c>
      <c r="V272" s="192" t="str">
        <f>IFERROR(VLOOKUP(T272,コード表!$I:$K,3,FALSE),"")</f>
        <v/>
      </c>
      <c r="W272" s="135" t="str">
        <f>IF(貼り付け用!W272="","",貼り付け用!W272)</f>
        <v/>
      </c>
      <c r="X272" s="182" t="str">
        <f>IFERROR(VLOOKUP(AU272,目的別資産分類変換表!$B$6:$C$16,2,FALSE),"")</f>
        <v/>
      </c>
      <c r="Y272" s="136" t="str">
        <f>IF(貼り付け用!Y272="","",貼り付け用!Y272)</f>
        <v/>
      </c>
      <c r="Z272" s="136" t="str">
        <f>IF(貼り付け用!Z272="","",貼り付け用!Z272)</f>
        <v/>
      </c>
      <c r="AA272" s="136" t="str">
        <f>IF(貼り付け用!AA272="","",貼り付け用!AA272)</f>
        <v/>
      </c>
      <c r="AB272" s="136" t="str">
        <f>IF(貼り付け用!AB272="","",貼り付け用!AB272)</f>
        <v/>
      </c>
      <c r="AC272" s="135" t="str">
        <f>IF(貼り付け用!AC272="","",貼り付け用!AC272)</f>
        <v/>
      </c>
      <c r="AD272" s="137" t="str">
        <f>IF(貼り付け用!AD272="","",貼り付け用!AD272)</f>
        <v/>
      </c>
      <c r="AE272" s="209" t="str">
        <f>IF(貼り付け用!AE272="","",貼り付け用!AE272)</f>
        <v/>
      </c>
      <c r="AF272" s="209" t="str">
        <f>IF(貼り付け用!AF272="","",貼り付け用!AF272)</f>
        <v/>
      </c>
      <c r="AG272" s="138" t="str">
        <f>IF(貼り付け用!AG272="","",貼り付け用!AG272)</f>
        <v/>
      </c>
      <c r="AH272" s="205" t="str">
        <f>IF(貼り付け用!AH272="","",貼り付け用!AH272)</f>
        <v/>
      </c>
      <c r="AI272" s="139" t="str">
        <f>IF(貼り付け用!AI272="","",貼り付け用!AI272)</f>
        <v/>
      </c>
      <c r="AJ272" s="136" t="str">
        <f>IF(貼り付け用!AJ272="","",貼り付け用!AJ272)</f>
        <v/>
      </c>
      <c r="AK272" s="140" t="str">
        <f>IF(貼り付け用!AK272="","",貼り付け用!AK272)</f>
        <v/>
      </c>
      <c r="AL272" s="136" t="str">
        <f>IF(貼り付け用!AL272="","",貼り付け用!AL272)</f>
        <v/>
      </c>
      <c r="AM272" s="136" t="str">
        <f>IF(貼り付け用!AM272="","",貼り付け用!AM272)</f>
        <v/>
      </c>
      <c r="AN272" s="136" t="str">
        <f>IF(貼り付け用!AN272="","",貼り付け用!AN272)</f>
        <v/>
      </c>
      <c r="AO272" s="136" t="str">
        <f>IF(貼り付け用!AO272="","",貼り付け用!AO272)</f>
        <v/>
      </c>
      <c r="AP272" s="221" t="str">
        <f>IFERROR(INDEX(別紙７建物に係る構造・用途別単価!$C$5:$G$9,MATCH(貼り付け用!AN272,別紙７建物に係る構造・用途別単価!$B$5:$B$9,0),MATCH(貼り付け用!AO272,別紙７建物に係る構造・用途別単価!$C$4:$G$4,0)),"")</f>
        <v/>
      </c>
      <c r="AQ272" s="221" t="str">
        <f t="shared" si="8"/>
        <v/>
      </c>
      <c r="AR272" s="183" t="str">
        <f t="shared" si="9"/>
        <v/>
      </c>
      <c r="AS272" s="136" t="str">
        <f>IF(貼り付け用!AS272="","",貼り付け用!AS272)</f>
        <v/>
      </c>
      <c r="AT272" s="136" t="str">
        <f>IF(貼り付け用!AT272="","",貼り付け用!AT272)</f>
        <v/>
      </c>
      <c r="AU272" s="136" t="str">
        <f>IF(貼り付け用!AU272="","",貼り付け用!AU272)</f>
        <v/>
      </c>
      <c r="AV272" s="136" t="str">
        <f>IF(貼り付け用!AV272="","",貼り付け用!AV272)</f>
        <v/>
      </c>
      <c r="AW272" s="136" t="str">
        <f>IF(貼り付け用!AW272="","",貼り付け用!AW272)</f>
        <v/>
      </c>
      <c r="AX272" s="216"/>
      <c r="AY272" s="216"/>
      <c r="AZ272" s="216"/>
      <c r="BA272" s="136" t="str">
        <f>IF(貼り付け用!BA272="","",貼り付け用!BA272)</f>
        <v/>
      </c>
      <c r="BB272" s="136" t="str">
        <f>IF(貼り付け用!BB272="","",貼り付け用!BB272)</f>
        <v/>
      </c>
      <c r="BC272" s="136" t="str">
        <f>IF(貼り付け用!BC272="","",貼り付け用!BC272)</f>
        <v/>
      </c>
      <c r="BD272" s="136" t="str">
        <f>IF(貼り付け用!BD272="","",貼り付け用!BD272)</f>
        <v/>
      </c>
      <c r="BE272" s="183">
        <f>SUMIFS(耐用年数表!$C:$C,耐用年数表!$A:$A,集計用!AL272,耐用年数表!$B:$B,集計用!AM272)</f>
        <v>0</v>
      </c>
    </row>
    <row r="273" spans="4:57" ht="24" hidden="1" customHeight="1">
      <c r="D273" s="194"/>
      <c r="E273" s="135"/>
      <c r="F273" s="136" t="str">
        <f>IF(貼り付け用!F273="","",貼り付け用!F273)</f>
        <v/>
      </c>
      <c r="G273" s="136" t="str">
        <f>IF(貼り付け用!G273="","",貼り付け用!G273)</f>
        <v/>
      </c>
      <c r="H273" s="215" t="str">
        <f>IF(貼り付け用!H273="","",貼り付け用!H273)</f>
        <v/>
      </c>
      <c r="I273" s="215" t="str">
        <f>IF(貼り付け用!I273="","",貼り付け用!I273)</f>
        <v/>
      </c>
      <c r="J273" s="215" t="str">
        <f>IF(貼り付け用!J273="","",貼り付け用!J273)</f>
        <v/>
      </c>
      <c r="K273" s="135" t="str">
        <f>IF(貼り付け用!K273="","",貼り付け用!K273)</f>
        <v/>
      </c>
      <c r="L273" s="144" t="str">
        <f>IF(貼り付け用!L273="","",貼り付け用!L273)</f>
        <v/>
      </c>
      <c r="M273" s="192" t="str">
        <f>IFERROR(VLOOKUP(L273,コード表!$B:$G,2,FALSE),"")</f>
        <v/>
      </c>
      <c r="N273" s="192" t="str">
        <f>IFERROR(VLOOKUP(L273,コード表!$B:$G,3,FALSE),"")</f>
        <v/>
      </c>
      <c r="O273" s="192" t="str">
        <f>IFERROR(VLOOKUP(L273,コード表!$B:$G,4,FALSE),"")</f>
        <v/>
      </c>
      <c r="P273" s="192" t="str">
        <f>IFERROR(VLOOKUP(L273,コード表!$B:$G,5,FALSE),"")</f>
        <v/>
      </c>
      <c r="Q273" s="182" t="str">
        <f>IFERROR(VLOOKUP(L273,コード表!$B:$G,6,FALSE),"")</f>
        <v/>
      </c>
      <c r="R273" s="135" t="str">
        <f>IF(貼り付け用!R273="","",貼り付け用!R273)</f>
        <v/>
      </c>
      <c r="S273" s="135" t="str">
        <f>IF(貼り付け用!S273="","",貼り付け用!S273)</f>
        <v/>
      </c>
      <c r="T273" s="135" t="str">
        <f>IF(貼り付け用!T273="","",貼り付け用!T273)</f>
        <v/>
      </c>
      <c r="U273" s="192" t="str">
        <f>IFERROR(VLOOKUP(T273,コード表!$I:$K,2,FALSE),"")</f>
        <v/>
      </c>
      <c r="V273" s="192" t="str">
        <f>IFERROR(VLOOKUP(T273,コード表!$I:$K,3,FALSE),"")</f>
        <v/>
      </c>
      <c r="W273" s="135" t="str">
        <f>IF(貼り付け用!W273="","",貼り付け用!W273)</f>
        <v/>
      </c>
      <c r="X273" s="182" t="str">
        <f>IFERROR(VLOOKUP(AU273,目的別資産分類変換表!$B$6:$C$16,2,FALSE),"")</f>
        <v/>
      </c>
      <c r="Y273" s="136" t="str">
        <f>IF(貼り付け用!Y273="","",貼り付け用!Y273)</f>
        <v/>
      </c>
      <c r="Z273" s="136" t="str">
        <f>IF(貼り付け用!Z273="","",貼り付け用!Z273)</f>
        <v/>
      </c>
      <c r="AA273" s="136" t="str">
        <f>IF(貼り付け用!AA273="","",貼り付け用!AA273)</f>
        <v/>
      </c>
      <c r="AB273" s="136" t="str">
        <f>IF(貼り付け用!AB273="","",貼り付け用!AB273)</f>
        <v/>
      </c>
      <c r="AC273" s="135" t="str">
        <f>IF(貼り付け用!AC273="","",貼り付け用!AC273)</f>
        <v/>
      </c>
      <c r="AD273" s="137" t="str">
        <f>IF(貼り付け用!AD273="","",貼り付け用!AD273)</f>
        <v/>
      </c>
      <c r="AE273" s="209" t="str">
        <f>IF(貼り付け用!AE273="","",貼り付け用!AE273)</f>
        <v/>
      </c>
      <c r="AF273" s="209" t="str">
        <f>IF(貼り付け用!AF273="","",貼り付け用!AF273)</f>
        <v/>
      </c>
      <c r="AG273" s="138" t="str">
        <f>IF(貼り付け用!AG273="","",貼り付け用!AG273)</f>
        <v/>
      </c>
      <c r="AH273" s="205" t="str">
        <f>IF(貼り付け用!AH273="","",貼り付け用!AH273)</f>
        <v/>
      </c>
      <c r="AI273" s="139" t="str">
        <f>IF(貼り付け用!AI273="","",貼り付け用!AI273)</f>
        <v/>
      </c>
      <c r="AJ273" s="136" t="str">
        <f>IF(貼り付け用!AJ273="","",貼り付け用!AJ273)</f>
        <v/>
      </c>
      <c r="AK273" s="140" t="str">
        <f>IF(貼り付け用!AK273="","",貼り付け用!AK273)</f>
        <v/>
      </c>
      <c r="AL273" s="136" t="str">
        <f>IF(貼り付け用!AL273="","",貼り付け用!AL273)</f>
        <v/>
      </c>
      <c r="AM273" s="136" t="str">
        <f>IF(貼り付け用!AM273="","",貼り付け用!AM273)</f>
        <v/>
      </c>
      <c r="AN273" s="136" t="str">
        <f>IF(貼り付け用!AN273="","",貼り付け用!AN273)</f>
        <v/>
      </c>
      <c r="AO273" s="136" t="str">
        <f>IF(貼り付け用!AO273="","",貼り付け用!AO273)</f>
        <v/>
      </c>
      <c r="AP273" s="221" t="str">
        <f>IFERROR(INDEX(別紙７建物に係る構造・用途別単価!$C$5:$G$9,MATCH(貼り付け用!AN273,別紙７建物に係る構造・用途別単価!$B$5:$B$9,0),MATCH(貼り付け用!AO273,別紙７建物に係る構造・用途別単価!$C$4:$G$4,0)),"")</f>
        <v/>
      </c>
      <c r="AQ273" s="221" t="str">
        <f t="shared" si="8"/>
        <v/>
      </c>
      <c r="AR273" s="183" t="str">
        <f t="shared" si="9"/>
        <v/>
      </c>
      <c r="AS273" s="136" t="str">
        <f>IF(貼り付け用!AS273="","",貼り付け用!AS273)</f>
        <v/>
      </c>
      <c r="AT273" s="136" t="str">
        <f>IF(貼り付け用!AT273="","",貼り付け用!AT273)</f>
        <v/>
      </c>
      <c r="AU273" s="136" t="str">
        <f>IF(貼り付け用!AU273="","",貼り付け用!AU273)</f>
        <v/>
      </c>
      <c r="AV273" s="136" t="str">
        <f>IF(貼り付け用!AV273="","",貼り付け用!AV273)</f>
        <v/>
      </c>
      <c r="AW273" s="136" t="str">
        <f>IF(貼り付け用!AW273="","",貼り付け用!AW273)</f>
        <v/>
      </c>
      <c r="AX273" s="216"/>
      <c r="AY273" s="216"/>
      <c r="AZ273" s="216"/>
      <c r="BA273" s="136" t="str">
        <f>IF(貼り付け用!BA273="","",貼り付け用!BA273)</f>
        <v/>
      </c>
      <c r="BB273" s="136" t="str">
        <f>IF(貼り付け用!BB273="","",貼り付け用!BB273)</f>
        <v/>
      </c>
      <c r="BC273" s="136" t="str">
        <f>IF(貼り付け用!BC273="","",貼り付け用!BC273)</f>
        <v/>
      </c>
      <c r="BD273" s="136" t="str">
        <f>IF(貼り付け用!BD273="","",貼り付け用!BD273)</f>
        <v/>
      </c>
      <c r="BE273" s="183">
        <f>SUMIFS(耐用年数表!$C:$C,耐用年数表!$A:$A,集計用!AL273,耐用年数表!$B:$B,集計用!AM273)</f>
        <v>0</v>
      </c>
    </row>
    <row r="274" spans="4:57" ht="24" hidden="1" customHeight="1">
      <c r="D274" s="194"/>
      <c r="E274" s="135"/>
      <c r="F274" s="136" t="str">
        <f>IF(貼り付け用!F274="","",貼り付け用!F274)</f>
        <v/>
      </c>
      <c r="G274" s="136" t="str">
        <f>IF(貼り付け用!G274="","",貼り付け用!G274)</f>
        <v/>
      </c>
      <c r="H274" s="215" t="str">
        <f>IF(貼り付け用!H274="","",貼り付け用!H274)</f>
        <v/>
      </c>
      <c r="I274" s="215" t="str">
        <f>IF(貼り付け用!I274="","",貼り付け用!I274)</f>
        <v/>
      </c>
      <c r="J274" s="215" t="str">
        <f>IF(貼り付け用!J274="","",貼り付け用!J274)</f>
        <v/>
      </c>
      <c r="K274" s="135" t="str">
        <f>IF(貼り付け用!K274="","",貼り付け用!K274)</f>
        <v/>
      </c>
      <c r="L274" s="144" t="str">
        <f>IF(貼り付け用!L274="","",貼り付け用!L274)</f>
        <v/>
      </c>
      <c r="M274" s="192" t="str">
        <f>IFERROR(VLOOKUP(L274,コード表!$B:$G,2,FALSE),"")</f>
        <v/>
      </c>
      <c r="N274" s="192" t="str">
        <f>IFERROR(VLOOKUP(L274,コード表!$B:$G,3,FALSE),"")</f>
        <v/>
      </c>
      <c r="O274" s="192" t="str">
        <f>IFERROR(VLOOKUP(L274,コード表!$B:$G,4,FALSE),"")</f>
        <v/>
      </c>
      <c r="P274" s="192" t="str">
        <f>IFERROR(VLOOKUP(L274,コード表!$B:$G,5,FALSE),"")</f>
        <v/>
      </c>
      <c r="Q274" s="182" t="str">
        <f>IFERROR(VLOOKUP(L274,コード表!$B:$G,6,FALSE),"")</f>
        <v/>
      </c>
      <c r="R274" s="135" t="str">
        <f>IF(貼り付け用!R274="","",貼り付け用!R274)</f>
        <v/>
      </c>
      <c r="S274" s="135" t="str">
        <f>IF(貼り付け用!S274="","",貼り付け用!S274)</f>
        <v/>
      </c>
      <c r="T274" s="135" t="str">
        <f>IF(貼り付け用!T274="","",貼り付け用!T274)</f>
        <v/>
      </c>
      <c r="U274" s="192" t="str">
        <f>IFERROR(VLOOKUP(T274,コード表!$I:$K,2,FALSE),"")</f>
        <v/>
      </c>
      <c r="V274" s="192" t="str">
        <f>IFERROR(VLOOKUP(T274,コード表!$I:$K,3,FALSE),"")</f>
        <v/>
      </c>
      <c r="W274" s="135" t="str">
        <f>IF(貼り付け用!W274="","",貼り付け用!W274)</f>
        <v/>
      </c>
      <c r="X274" s="182" t="str">
        <f>IFERROR(VLOOKUP(AU274,目的別資産分類変換表!$B$6:$C$16,2,FALSE),"")</f>
        <v/>
      </c>
      <c r="Y274" s="136" t="str">
        <f>IF(貼り付け用!Y274="","",貼り付け用!Y274)</f>
        <v/>
      </c>
      <c r="Z274" s="136" t="str">
        <f>IF(貼り付け用!Z274="","",貼り付け用!Z274)</f>
        <v/>
      </c>
      <c r="AA274" s="136" t="str">
        <f>IF(貼り付け用!AA274="","",貼り付け用!AA274)</f>
        <v/>
      </c>
      <c r="AB274" s="136" t="str">
        <f>IF(貼り付け用!AB274="","",貼り付け用!AB274)</f>
        <v/>
      </c>
      <c r="AC274" s="135" t="str">
        <f>IF(貼り付け用!AC274="","",貼り付け用!AC274)</f>
        <v/>
      </c>
      <c r="AD274" s="137" t="str">
        <f>IF(貼り付け用!AD274="","",貼り付け用!AD274)</f>
        <v/>
      </c>
      <c r="AE274" s="209" t="str">
        <f>IF(貼り付け用!AE274="","",貼り付け用!AE274)</f>
        <v/>
      </c>
      <c r="AF274" s="209" t="str">
        <f>IF(貼り付け用!AF274="","",貼り付け用!AF274)</f>
        <v/>
      </c>
      <c r="AG274" s="138" t="str">
        <f>IF(貼り付け用!AG274="","",貼り付け用!AG274)</f>
        <v/>
      </c>
      <c r="AH274" s="205" t="str">
        <f>IF(貼り付け用!AH274="","",貼り付け用!AH274)</f>
        <v/>
      </c>
      <c r="AI274" s="139" t="str">
        <f>IF(貼り付け用!AI274="","",貼り付け用!AI274)</f>
        <v/>
      </c>
      <c r="AJ274" s="136" t="str">
        <f>IF(貼り付け用!AJ274="","",貼り付け用!AJ274)</f>
        <v/>
      </c>
      <c r="AK274" s="140" t="str">
        <f>IF(貼り付け用!AK274="","",貼り付け用!AK274)</f>
        <v/>
      </c>
      <c r="AL274" s="136" t="str">
        <f>IF(貼り付け用!AL274="","",貼り付け用!AL274)</f>
        <v/>
      </c>
      <c r="AM274" s="136" t="str">
        <f>IF(貼り付け用!AM274="","",貼り付け用!AM274)</f>
        <v/>
      </c>
      <c r="AN274" s="136" t="str">
        <f>IF(貼り付け用!AN274="","",貼り付け用!AN274)</f>
        <v/>
      </c>
      <c r="AO274" s="136" t="str">
        <f>IF(貼り付け用!AO274="","",貼り付け用!AO274)</f>
        <v/>
      </c>
      <c r="AP274" s="221" t="str">
        <f>IFERROR(INDEX(別紙７建物に係る構造・用途別単価!$C$5:$G$9,MATCH(貼り付け用!AN274,別紙７建物に係る構造・用途別単価!$B$5:$B$9,0),MATCH(貼り付け用!AO274,別紙７建物に係る構造・用途別単価!$C$4:$G$4,0)),"")</f>
        <v/>
      </c>
      <c r="AQ274" s="221" t="str">
        <f t="shared" si="8"/>
        <v/>
      </c>
      <c r="AR274" s="183" t="str">
        <f t="shared" si="9"/>
        <v/>
      </c>
      <c r="AS274" s="136" t="str">
        <f>IF(貼り付け用!AS274="","",貼り付け用!AS274)</f>
        <v/>
      </c>
      <c r="AT274" s="136" t="str">
        <f>IF(貼り付け用!AT274="","",貼り付け用!AT274)</f>
        <v/>
      </c>
      <c r="AU274" s="136" t="str">
        <f>IF(貼り付け用!AU274="","",貼り付け用!AU274)</f>
        <v/>
      </c>
      <c r="AV274" s="136" t="str">
        <f>IF(貼り付け用!AV274="","",貼り付け用!AV274)</f>
        <v/>
      </c>
      <c r="AW274" s="136" t="str">
        <f>IF(貼り付け用!AW274="","",貼り付け用!AW274)</f>
        <v/>
      </c>
      <c r="AX274" s="216"/>
      <c r="AY274" s="216"/>
      <c r="AZ274" s="216"/>
      <c r="BA274" s="136" t="str">
        <f>IF(貼り付け用!BA274="","",貼り付け用!BA274)</f>
        <v/>
      </c>
      <c r="BB274" s="136" t="str">
        <f>IF(貼り付け用!BB274="","",貼り付け用!BB274)</f>
        <v/>
      </c>
      <c r="BC274" s="136" t="str">
        <f>IF(貼り付け用!BC274="","",貼り付け用!BC274)</f>
        <v/>
      </c>
      <c r="BD274" s="136" t="str">
        <f>IF(貼り付け用!BD274="","",貼り付け用!BD274)</f>
        <v/>
      </c>
      <c r="BE274" s="183">
        <f>SUMIFS(耐用年数表!$C:$C,耐用年数表!$A:$A,集計用!AL274,耐用年数表!$B:$B,集計用!AM274)</f>
        <v>0</v>
      </c>
    </row>
    <row r="275" spans="4:57" ht="24" hidden="1" customHeight="1">
      <c r="D275" s="194"/>
      <c r="E275" s="135"/>
      <c r="F275" s="136" t="str">
        <f>IF(貼り付け用!F275="","",貼り付け用!F275)</f>
        <v/>
      </c>
      <c r="G275" s="136" t="str">
        <f>IF(貼り付け用!G275="","",貼り付け用!G275)</f>
        <v/>
      </c>
      <c r="H275" s="215" t="str">
        <f>IF(貼り付け用!H275="","",貼り付け用!H275)</f>
        <v/>
      </c>
      <c r="I275" s="215" t="str">
        <f>IF(貼り付け用!I275="","",貼り付け用!I275)</f>
        <v/>
      </c>
      <c r="J275" s="215" t="str">
        <f>IF(貼り付け用!J275="","",貼り付け用!J275)</f>
        <v/>
      </c>
      <c r="K275" s="135" t="str">
        <f>IF(貼り付け用!K275="","",貼り付け用!K275)</f>
        <v/>
      </c>
      <c r="L275" s="144" t="str">
        <f>IF(貼り付け用!L275="","",貼り付け用!L275)</f>
        <v/>
      </c>
      <c r="M275" s="192" t="str">
        <f>IFERROR(VLOOKUP(L275,コード表!$B:$G,2,FALSE),"")</f>
        <v/>
      </c>
      <c r="N275" s="192" t="str">
        <f>IFERROR(VLOOKUP(L275,コード表!$B:$G,3,FALSE),"")</f>
        <v/>
      </c>
      <c r="O275" s="192" t="str">
        <f>IFERROR(VLOOKUP(L275,コード表!$B:$G,4,FALSE),"")</f>
        <v/>
      </c>
      <c r="P275" s="192" t="str">
        <f>IFERROR(VLOOKUP(L275,コード表!$B:$G,5,FALSE),"")</f>
        <v/>
      </c>
      <c r="Q275" s="182" t="str">
        <f>IFERROR(VLOOKUP(L275,コード表!$B:$G,6,FALSE),"")</f>
        <v/>
      </c>
      <c r="R275" s="135" t="str">
        <f>IF(貼り付け用!R275="","",貼り付け用!R275)</f>
        <v/>
      </c>
      <c r="S275" s="135" t="str">
        <f>IF(貼り付け用!S275="","",貼り付け用!S275)</f>
        <v/>
      </c>
      <c r="T275" s="135" t="str">
        <f>IF(貼り付け用!T275="","",貼り付け用!T275)</f>
        <v/>
      </c>
      <c r="U275" s="192" t="str">
        <f>IFERROR(VLOOKUP(T275,コード表!$I:$K,2,FALSE),"")</f>
        <v/>
      </c>
      <c r="V275" s="192" t="str">
        <f>IFERROR(VLOOKUP(T275,コード表!$I:$K,3,FALSE),"")</f>
        <v/>
      </c>
      <c r="W275" s="135" t="str">
        <f>IF(貼り付け用!W275="","",貼り付け用!W275)</f>
        <v/>
      </c>
      <c r="X275" s="182" t="str">
        <f>IFERROR(VLOOKUP(AU275,目的別資産分類変換表!$B$6:$C$16,2,FALSE),"")</f>
        <v/>
      </c>
      <c r="Y275" s="136" t="str">
        <f>IF(貼り付け用!Y275="","",貼り付け用!Y275)</f>
        <v/>
      </c>
      <c r="Z275" s="136" t="str">
        <f>IF(貼り付け用!Z275="","",貼り付け用!Z275)</f>
        <v/>
      </c>
      <c r="AA275" s="136" t="str">
        <f>IF(貼り付け用!AA275="","",貼り付け用!AA275)</f>
        <v/>
      </c>
      <c r="AB275" s="136" t="str">
        <f>IF(貼り付け用!AB275="","",貼り付け用!AB275)</f>
        <v/>
      </c>
      <c r="AC275" s="135" t="str">
        <f>IF(貼り付け用!AC275="","",貼り付け用!AC275)</f>
        <v/>
      </c>
      <c r="AD275" s="137" t="str">
        <f>IF(貼り付け用!AD275="","",貼り付け用!AD275)</f>
        <v/>
      </c>
      <c r="AE275" s="209" t="str">
        <f>IF(貼り付け用!AE275="","",貼り付け用!AE275)</f>
        <v/>
      </c>
      <c r="AF275" s="209" t="str">
        <f>IF(貼り付け用!AF275="","",貼り付け用!AF275)</f>
        <v/>
      </c>
      <c r="AG275" s="138" t="str">
        <f>IF(貼り付け用!AG275="","",貼り付け用!AG275)</f>
        <v/>
      </c>
      <c r="AH275" s="205" t="str">
        <f>IF(貼り付け用!AH275="","",貼り付け用!AH275)</f>
        <v/>
      </c>
      <c r="AI275" s="139" t="str">
        <f>IF(貼り付け用!AI275="","",貼り付け用!AI275)</f>
        <v/>
      </c>
      <c r="AJ275" s="136" t="str">
        <f>IF(貼り付け用!AJ275="","",貼り付け用!AJ275)</f>
        <v/>
      </c>
      <c r="AK275" s="140" t="str">
        <f>IF(貼り付け用!AK275="","",貼り付け用!AK275)</f>
        <v/>
      </c>
      <c r="AL275" s="136" t="str">
        <f>IF(貼り付け用!AL275="","",貼り付け用!AL275)</f>
        <v/>
      </c>
      <c r="AM275" s="136" t="str">
        <f>IF(貼り付け用!AM275="","",貼り付け用!AM275)</f>
        <v/>
      </c>
      <c r="AN275" s="136" t="str">
        <f>IF(貼り付け用!AN275="","",貼り付け用!AN275)</f>
        <v/>
      </c>
      <c r="AO275" s="136" t="str">
        <f>IF(貼り付け用!AO275="","",貼り付け用!AO275)</f>
        <v/>
      </c>
      <c r="AP275" s="221" t="str">
        <f>IFERROR(INDEX(別紙７建物に係る構造・用途別単価!$C$5:$G$9,MATCH(貼り付け用!AN275,別紙７建物に係る構造・用途別単価!$B$5:$B$9,0),MATCH(貼り付け用!AO275,別紙７建物に係る構造・用途別単価!$C$4:$G$4,0)),"")</f>
        <v/>
      </c>
      <c r="AQ275" s="221" t="str">
        <f t="shared" si="8"/>
        <v/>
      </c>
      <c r="AR275" s="183" t="str">
        <f t="shared" si="9"/>
        <v/>
      </c>
      <c r="AS275" s="136" t="str">
        <f>IF(貼り付け用!AS275="","",貼り付け用!AS275)</f>
        <v/>
      </c>
      <c r="AT275" s="136" t="str">
        <f>IF(貼り付け用!AT275="","",貼り付け用!AT275)</f>
        <v/>
      </c>
      <c r="AU275" s="136" t="str">
        <f>IF(貼り付け用!AU275="","",貼り付け用!AU275)</f>
        <v/>
      </c>
      <c r="AV275" s="136" t="str">
        <f>IF(貼り付け用!AV275="","",貼り付け用!AV275)</f>
        <v/>
      </c>
      <c r="AW275" s="136" t="str">
        <f>IF(貼り付け用!AW275="","",貼り付け用!AW275)</f>
        <v/>
      </c>
      <c r="AX275" s="216"/>
      <c r="AY275" s="216"/>
      <c r="AZ275" s="216"/>
      <c r="BA275" s="136" t="str">
        <f>IF(貼り付け用!BA275="","",貼り付け用!BA275)</f>
        <v/>
      </c>
      <c r="BB275" s="136" t="str">
        <f>IF(貼り付け用!BB275="","",貼り付け用!BB275)</f>
        <v/>
      </c>
      <c r="BC275" s="136" t="str">
        <f>IF(貼り付け用!BC275="","",貼り付け用!BC275)</f>
        <v/>
      </c>
      <c r="BD275" s="136" t="str">
        <f>IF(貼り付け用!BD275="","",貼り付け用!BD275)</f>
        <v/>
      </c>
      <c r="BE275" s="183">
        <f>SUMIFS(耐用年数表!$C:$C,耐用年数表!$A:$A,集計用!AL275,耐用年数表!$B:$B,集計用!AM275)</f>
        <v>0</v>
      </c>
    </row>
    <row r="276" spans="4:57" ht="24" hidden="1" customHeight="1">
      <c r="D276" s="194"/>
      <c r="E276" s="135"/>
      <c r="F276" s="136" t="str">
        <f>IF(貼り付け用!F276="","",貼り付け用!F276)</f>
        <v/>
      </c>
      <c r="G276" s="136" t="str">
        <f>IF(貼り付け用!G276="","",貼り付け用!G276)</f>
        <v/>
      </c>
      <c r="H276" s="215" t="str">
        <f>IF(貼り付け用!H276="","",貼り付け用!H276)</f>
        <v/>
      </c>
      <c r="I276" s="215" t="str">
        <f>IF(貼り付け用!I276="","",貼り付け用!I276)</f>
        <v/>
      </c>
      <c r="J276" s="215" t="str">
        <f>IF(貼り付け用!J276="","",貼り付け用!J276)</f>
        <v/>
      </c>
      <c r="K276" s="135" t="str">
        <f>IF(貼り付け用!K276="","",貼り付け用!K276)</f>
        <v/>
      </c>
      <c r="L276" s="144" t="str">
        <f>IF(貼り付け用!L276="","",貼り付け用!L276)</f>
        <v/>
      </c>
      <c r="M276" s="192" t="str">
        <f>IFERROR(VLOOKUP(L276,コード表!$B:$G,2,FALSE),"")</f>
        <v/>
      </c>
      <c r="N276" s="192" t="str">
        <f>IFERROR(VLOOKUP(L276,コード表!$B:$G,3,FALSE),"")</f>
        <v/>
      </c>
      <c r="O276" s="192" t="str">
        <f>IFERROR(VLOOKUP(L276,コード表!$B:$G,4,FALSE),"")</f>
        <v/>
      </c>
      <c r="P276" s="192" t="str">
        <f>IFERROR(VLOOKUP(L276,コード表!$B:$G,5,FALSE),"")</f>
        <v/>
      </c>
      <c r="Q276" s="182" t="str">
        <f>IFERROR(VLOOKUP(L276,コード表!$B:$G,6,FALSE),"")</f>
        <v/>
      </c>
      <c r="R276" s="135" t="str">
        <f>IF(貼り付け用!R276="","",貼り付け用!R276)</f>
        <v/>
      </c>
      <c r="S276" s="135" t="str">
        <f>IF(貼り付け用!S276="","",貼り付け用!S276)</f>
        <v/>
      </c>
      <c r="T276" s="135" t="str">
        <f>IF(貼り付け用!T276="","",貼り付け用!T276)</f>
        <v/>
      </c>
      <c r="U276" s="192" t="str">
        <f>IFERROR(VLOOKUP(T276,コード表!$I:$K,2,FALSE),"")</f>
        <v/>
      </c>
      <c r="V276" s="192" t="str">
        <f>IFERROR(VLOOKUP(T276,コード表!$I:$K,3,FALSE),"")</f>
        <v/>
      </c>
      <c r="W276" s="135" t="str">
        <f>IF(貼り付け用!W276="","",貼り付け用!W276)</f>
        <v/>
      </c>
      <c r="X276" s="182" t="str">
        <f>IFERROR(VLOOKUP(AU276,目的別資産分類変換表!$B$6:$C$16,2,FALSE),"")</f>
        <v/>
      </c>
      <c r="Y276" s="136" t="str">
        <f>IF(貼り付け用!Y276="","",貼り付け用!Y276)</f>
        <v/>
      </c>
      <c r="Z276" s="136" t="str">
        <f>IF(貼り付け用!Z276="","",貼り付け用!Z276)</f>
        <v/>
      </c>
      <c r="AA276" s="136" t="str">
        <f>IF(貼り付け用!AA276="","",貼り付け用!AA276)</f>
        <v/>
      </c>
      <c r="AB276" s="136" t="str">
        <f>IF(貼り付け用!AB276="","",貼り付け用!AB276)</f>
        <v/>
      </c>
      <c r="AC276" s="135" t="str">
        <f>IF(貼り付け用!AC276="","",貼り付け用!AC276)</f>
        <v/>
      </c>
      <c r="AD276" s="137" t="str">
        <f>IF(貼り付け用!AD276="","",貼り付け用!AD276)</f>
        <v/>
      </c>
      <c r="AE276" s="209" t="str">
        <f>IF(貼り付け用!AE276="","",貼り付け用!AE276)</f>
        <v/>
      </c>
      <c r="AF276" s="209" t="str">
        <f>IF(貼り付け用!AF276="","",貼り付け用!AF276)</f>
        <v/>
      </c>
      <c r="AG276" s="138" t="str">
        <f>IF(貼り付け用!AG276="","",貼り付け用!AG276)</f>
        <v/>
      </c>
      <c r="AH276" s="205" t="str">
        <f>IF(貼り付け用!AH276="","",貼り付け用!AH276)</f>
        <v/>
      </c>
      <c r="AI276" s="139" t="str">
        <f>IF(貼り付け用!AI276="","",貼り付け用!AI276)</f>
        <v/>
      </c>
      <c r="AJ276" s="136" t="str">
        <f>IF(貼り付け用!AJ276="","",貼り付け用!AJ276)</f>
        <v/>
      </c>
      <c r="AK276" s="140" t="str">
        <f>IF(貼り付け用!AK276="","",貼り付け用!AK276)</f>
        <v/>
      </c>
      <c r="AL276" s="136" t="str">
        <f>IF(貼り付け用!AL276="","",貼り付け用!AL276)</f>
        <v/>
      </c>
      <c r="AM276" s="136" t="str">
        <f>IF(貼り付け用!AM276="","",貼り付け用!AM276)</f>
        <v/>
      </c>
      <c r="AN276" s="136" t="str">
        <f>IF(貼り付け用!AN276="","",貼り付け用!AN276)</f>
        <v/>
      </c>
      <c r="AO276" s="136" t="str">
        <f>IF(貼り付け用!AO276="","",貼り付け用!AO276)</f>
        <v/>
      </c>
      <c r="AP276" s="221" t="str">
        <f>IFERROR(INDEX(別紙７建物に係る構造・用途別単価!$C$5:$G$9,MATCH(貼り付け用!AN276,別紙７建物に係る構造・用途別単価!$B$5:$B$9,0),MATCH(貼り付け用!AO276,別紙７建物に係る構造・用途別単価!$C$4:$G$4,0)),"")</f>
        <v/>
      </c>
      <c r="AQ276" s="221" t="str">
        <f t="shared" si="8"/>
        <v/>
      </c>
      <c r="AR276" s="183" t="str">
        <f t="shared" si="9"/>
        <v/>
      </c>
      <c r="AS276" s="136" t="str">
        <f>IF(貼り付け用!AS276="","",貼り付け用!AS276)</f>
        <v/>
      </c>
      <c r="AT276" s="136" t="str">
        <f>IF(貼り付け用!AT276="","",貼り付け用!AT276)</f>
        <v/>
      </c>
      <c r="AU276" s="136" t="str">
        <f>IF(貼り付け用!AU276="","",貼り付け用!AU276)</f>
        <v/>
      </c>
      <c r="AV276" s="136" t="str">
        <f>IF(貼り付け用!AV276="","",貼り付け用!AV276)</f>
        <v/>
      </c>
      <c r="AW276" s="136" t="str">
        <f>IF(貼り付け用!AW276="","",貼り付け用!AW276)</f>
        <v/>
      </c>
      <c r="AX276" s="216"/>
      <c r="AY276" s="216"/>
      <c r="AZ276" s="216"/>
      <c r="BA276" s="136" t="str">
        <f>IF(貼り付け用!BA276="","",貼り付け用!BA276)</f>
        <v/>
      </c>
      <c r="BB276" s="136" t="str">
        <f>IF(貼り付け用!BB276="","",貼り付け用!BB276)</f>
        <v/>
      </c>
      <c r="BC276" s="136" t="str">
        <f>IF(貼り付け用!BC276="","",貼り付け用!BC276)</f>
        <v/>
      </c>
      <c r="BD276" s="136" t="str">
        <f>IF(貼り付け用!BD276="","",貼り付け用!BD276)</f>
        <v/>
      </c>
      <c r="BE276" s="183">
        <f>SUMIFS(耐用年数表!$C:$C,耐用年数表!$A:$A,集計用!AL276,耐用年数表!$B:$B,集計用!AM276)</f>
        <v>0</v>
      </c>
    </row>
    <row r="277" spans="4:57" ht="24" hidden="1" customHeight="1">
      <c r="D277" s="194"/>
      <c r="E277" s="135"/>
      <c r="F277" s="136" t="str">
        <f>IF(貼り付け用!F277="","",貼り付け用!F277)</f>
        <v/>
      </c>
      <c r="G277" s="136" t="str">
        <f>IF(貼り付け用!G277="","",貼り付け用!G277)</f>
        <v/>
      </c>
      <c r="H277" s="215" t="str">
        <f>IF(貼り付け用!H277="","",貼り付け用!H277)</f>
        <v/>
      </c>
      <c r="I277" s="215" t="str">
        <f>IF(貼り付け用!I277="","",貼り付け用!I277)</f>
        <v/>
      </c>
      <c r="J277" s="215" t="str">
        <f>IF(貼り付け用!J277="","",貼り付け用!J277)</f>
        <v/>
      </c>
      <c r="K277" s="135" t="str">
        <f>IF(貼り付け用!K277="","",貼り付け用!K277)</f>
        <v/>
      </c>
      <c r="L277" s="144" t="str">
        <f>IF(貼り付け用!L277="","",貼り付け用!L277)</f>
        <v/>
      </c>
      <c r="M277" s="192" t="str">
        <f>IFERROR(VLOOKUP(L277,コード表!$B:$G,2,FALSE),"")</f>
        <v/>
      </c>
      <c r="N277" s="192" t="str">
        <f>IFERROR(VLOOKUP(L277,コード表!$B:$G,3,FALSE),"")</f>
        <v/>
      </c>
      <c r="O277" s="192" t="str">
        <f>IFERROR(VLOOKUP(L277,コード表!$B:$G,4,FALSE),"")</f>
        <v/>
      </c>
      <c r="P277" s="192" t="str">
        <f>IFERROR(VLOOKUP(L277,コード表!$B:$G,5,FALSE),"")</f>
        <v/>
      </c>
      <c r="Q277" s="182" t="str">
        <f>IFERROR(VLOOKUP(L277,コード表!$B:$G,6,FALSE),"")</f>
        <v/>
      </c>
      <c r="R277" s="135" t="str">
        <f>IF(貼り付け用!R277="","",貼り付け用!R277)</f>
        <v/>
      </c>
      <c r="S277" s="135" t="str">
        <f>IF(貼り付け用!S277="","",貼り付け用!S277)</f>
        <v/>
      </c>
      <c r="T277" s="135" t="str">
        <f>IF(貼り付け用!T277="","",貼り付け用!T277)</f>
        <v/>
      </c>
      <c r="U277" s="192" t="str">
        <f>IFERROR(VLOOKUP(T277,コード表!$I:$K,2,FALSE),"")</f>
        <v/>
      </c>
      <c r="V277" s="192" t="str">
        <f>IFERROR(VLOOKUP(T277,コード表!$I:$K,3,FALSE),"")</f>
        <v/>
      </c>
      <c r="W277" s="135" t="str">
        <f>IF(貼り付け用!W277="","",貼り付け用!W277)</f>
        <v/>
      </c>
      <c r="X277" s="182" t="str">
        <f>IFERROR(VLOOKUP(AU277,目的別資産分類変換表!$B$6:$C$16,2,FALSE),"")</f>
        <v/>
      </c>
      <c r="Y277" s="136" t="str">
        <f>IF(貼り付け用!Y277="","",貼り付け用!Y277)</f>
        <v/>
      </c>
      <c r="Z277" s="136" t="str">
        <f>IF(貼り付け用!Z277="","",貼り付け用!Z277)</f>
        <v/>
      </c>
      <c r="AA277" s="136" t="str">
        <f>IF(貼り付け用!AA277="","",貼り付け用!AA277)</f>
        <v/>
      </c>
      <c r="AB277" s="136" t="str">
        <f>IF(貼り付け用!AB277="","",貼り付け用!AB277)</f>
        <v/>
      </c>
      <c r="AC277" s="135" t="str">
        <f>IF(貼り付け用!AC277="","",貼り付け用!AC277)</f>
        <v/>
      </c>
      <c r="AD277" s="137" t="str">
        <f>IF(貼り付け用!AD277="","",貼り付け用!AD277)</f>
        <v/>
      </c>
      <c r="AE277" s="209" t="str">
        <f>IF(貼り付け用!AE277="","",貼り付け用!AE277)</f>
        <v/>
      </c>
      <c r="AF277" s="209" t="str">
        <f>IF(貼り付け用!AF277="","",貼り付け用!AF277)</f>
        <v/>
      </c>
      <c r="AG277" s="138" t="str">
        <f>IF(貼り付け用!AG277="","",貼り付け用!AG277)</f>
        <v/>
      </c>
      <c r="AH277" s="205" t="str">
        <f>IF(貼り付け用!AH277="","",貼り付け用!AH277)</f>
        <v/>
      </c>
      <c r="AI277" s="139" t="str">
        <f>IF(貼り付け用!AI277="","",貼り付け用!AI277)</f>
        <v/>
      </c>
      <c r="AJ277" s="136" t="str">
        <f>IF(貼り付け用!AJ277="","",貼り付け用!AJ277)</f>
        <v/>
      </c>
      <c r="AK277" s="140" t="str">
        <f>IF(貼り付け用!AK277="","",貼り付け用!AK277)</f>
        <v/>
      </c>
      <c r="AL277" s="136" t="str">
        <f>IF(貼り付け用!AL277="","",貼り付け用!AL277)</f>
        <v/>
      </c>
      <c r="AM277" s="136" t="str">
        <f>IF(貼り付け用!AM277="","",貼り付け用!AM277)</f>
        <v/>
      </c>
      <c r="AN277" s="136" t="str">
        <f>IF(貼り付け用!AN277="","",貼り付け用!AN277)</f>
        <v/>
      </c>
      <c r="AO277" s="136" t="str">
        <f>IF(貼り付け用!AO277="","",貼り付け用!AO277)</f>
        <v/>
      </c>
      <c r="AP277" s="221" t="str">
        <f>IFERROR(INDEX(別紙７建物に係る構造・用途別単価!$C$5:$G$9,MATCH(貼り付け用!AN277,別紙７建物に係る構造・用途別単価!$B$5:$B$9,0),MATCH(貼り付け用!AO277,別紙７建物に係る構造・用途別単価!$C$4:$G$4,0)),"")</f>
        <v/>
      </c>
      <c r="AQ277" s="221" t="str">
        <f t="shared" si="8"/>
        <v/>
      </c>
      <c r="AR277" s="183" t="str">
        <f t="shared" si="9"/>
        <v/>
      </c>
      <c r="AS277" s="136" t="str">
        <f>IF(貼り付け用!AS277="","",貼り付け用!AS277)</f>
        <v/>
      </c>
      <c r="AT277" s="136" t="str">
        <f>IF(貼り付け用!AT277="","",貼り付け用!AT277)</f>
        <v/>
      </c>
      <c r="AU277" s="136" t="str">
        <f>IF(貼り付け用!AU277="","",貼り付け用!AU277)</f>
        <v/>
      </c>
      <c r="AV277" s="136" t="str">
        <f>IF(貼り付け用!AV277="","",貼り付け用!AV277)</f>
        <v/>
      </c>
      <c r="AW277" s="136" t="str">
        <f>IF(貼り付け用!AW277="","",貼り付け用!AW277)</f>
        <v/>
      </c>
      <c r="AX277" s="216"/>
      <c r="AY277" s="216"/>
      <c r="AZ277" s="216"/>
      <c r="BA277" s="136" t="str">
        <f>IF(貼り付け用!BA277="","",貼り付け用!BA277)</f>
        <v/>
      </c>
      <c r="BB277" s="136" t="str">
        <f>IF(貼り付け用!BB277="","",貼り付け用!BB277)</f>
        <v/>
      </c>
      <c r="BC277" s="136" t="str">
        <f>IF(貼り付け用!BC277="","",貼り付け用!BC277)</f>
        <v/>
      </c>
      <c r="BD277" s="136" t="str">
        <f>IF(貼り付け用!BD277="","",貼り付け用!BD277)</f>
        <v/>
      </c>
      <c r="BE277" s="183">
        <f>SUMIFS(耐用年数表!$C:$C,耐用年数表!$A:$A,集計用!AL277,耐用年数表!$B:$B,集計用!AM277)</f>
        <v>0</v>
      </c>
    </row>
    <row r="278" spans="4:57" ht="24" hidden="1" customHeight="1">
      <c r="D278" s="194"/>
      <c r="E278" s="135"/>
      <c r="F278" s="136" t="str">
        <f>IF(貼り付け用!F278="","",貼り付け用!F278)</f>
        <v/>
      </c>
      <c r="G278" s="136" t="str">
        <f>IF(貼り付け用!G278="","",貼り付け用!G278)</f>
        <v/>
      </c>
      <c r="H278" s="215" t="str">
        <f>IF(貼り付け用!H278="","",貼り付け用!H278)</f>
        <v/>
      </c>
      <c r="I278" s="215" t="str">
        <f>IF(貼り付け用!I278="","",貼り付け用!I278)</f>
        <v/>
      </c>
      <c r="J278" s="215" t="str">
        <f>IF(貼り付け用!J278="","",貼り付け用!J278)</f>
        <v/>
      </c>
      <c r="K278" s="135" t="str">
        <f>IF(貼り付け用!K278="","",貼り付け用!K278)</f>
        <v/>
      </c>
      <c r="L278" s="144" t="str">
        <f>IF(貼り付け用!L278="","",貼り付け用!L278)</f>
        <v/>
      </c>
      <c r="M278" s="192" t="str">
        <f>IFERROR(VLOOKUP(L278,コード表!$B:$G,2,FALSE),"")</f>
        <v/>
      </c>
      <c r="N278" s="192" t="str">
        <f>IFERROR(VLOOKUP(L278,コード表!$B:$G,3,FALSE),"")</f>
        <v/>
      </c>
      <c r="O278" s="192" t="str">
        <f>IFERROR(VLOOKUP(L278,コード表!$B:$G,4,FALSE),"")</f>
        <v/>
      </c>
      <c r="P278" s="192" t="str">
        <f>IFERROR(VLOOKUP(L278,コード表!$B:$G,5,FALSE),"")</f>
        <v/>
      </c>
      <c r="Q278" s="182" t="str">
        <f>IFERROR(VLOOKUP(L278,コード表!$B:$G,6,FALSE),"")</f>
        <v/>
      </c>
      <c r="R278" s="135" t="str">
        <f>IF(貼り付け用!R278="","",貼り付け用!R278)</f>
        <v/>
      </c>
      <c r="S278" s="135" t="str">
        <f>IF(貼り付け用!S278="","",貼り付け用!S278)</f>
        <v/>
      </c>
      <c r="T278" s="135" t="str">
        <f>IF(貼り付け用!T278="","",貼り付け用!T278)</f>
        <v/>
      </c>
      <c r="U278" s="192" t="str">
        <f>IFERROR(VLOOKUP(T278,コード表!$I:$K,2,FALSE),"")</f>
        <v/>
      </c>
      <c r="V278" s="192" t="str">
        <f>IFERROR(VLOOKUP(T278,コード表!$I:$K,3,FALSE),"")</f>
        <v/>
      </c>
      <c r="W278" s="135" t="str">
        <f>IF(貼り付け用!W278="","",貼り付け用!W278)</f>
        <v/>
      </c>
      <c r="X278" s="182" t="str">
        <f>IFERROR(VLOOKUP(AU278,目的別資産分類変換表!$B$6:$C$16,2,FALSE),"")</f>
        <v/>
      </c>
      <c r="Y278" s="136" t="str">
        <f>IF(貼り付け用!Y278="","",貼り付け用!Y278)</f>
        <v/>
      </c>
      <c r="Z278" s="136" t="str">
        <f>IF(貼り付け用!Z278="","",貼り付け用!Z278)</f>
        <v/>
      </c>
      <c r="AA278" s="136" t="str">
        <f>IF(貼り付け用!AA278="","",貼り付け用!AA278)</f>
        <v/>
      </c>
      <c r="AB278" s="136" t="str">
        <f>IF(貼り付け用!AB278="","",貼り付け用!AB278)</f>
        <v/>
      </c>
      <c r="AC278" s="135" t="str">
        <f>IF(貼り付け用!AC278="","",貼り付け用!AC278)</f>
        <v/>
      </c>
      <c r="AD278" s="137" t="str">
        <f>IF(貼り付け用!AD278="","",貼り付け用!AD278)</f>
        <v/>
      </c>
      <c r="AE278" s="209" t="str">
        <f>IF(貼り付け用!AE278="","",貼り付け用!AE278)</f>
        <v/>
      </c>
      <c r="AF278" s="209" t="str">
        <f>IF(貼り付け用!AF278="","",貼り付け用!AF278)</f>
        <v/>
      </c>
      <c r="AG278" s="138" t="str">
        <f>IF(貼り付け用!AG278="","",貼り付け用!AG278)</f>
        <v/>
      </c>
      <c r="AH278" s="205" t="str">
        <f>IF(貼り付け用!AH278="","",貼り付け用!AH278)</f>
        <v/>
      </c>
      <c r="AI278" s="139" t="str">
        <f>IF(貼り付け用!AI278="","",貼り付け用!AI278)</f>
        <v/>
      </c>
      <c r="AJ278" s="136" t="str">
        <f>IF(貼り付け用!AJ278="","",貼り付け用!AJ278)</f>
        <v/>
      </c>
      <c r="AK278" s="140" t="str">
        <f>IF(貼り付け用!AK278="","",貼り付け用!AK278)</f>
        <v/>
      </c>
      <c r="AL278" s="136" t="str">
        <f>IF(貼り付け用!AL278="","",貼り付け用!AL278)</f>
        <v/>
      </c>
      <c r="AM278" s="136" t="str">
        <f>IF(貼り付け用!AM278="","",貼り付け用!AM278)</f>
        <v/>
      </c>
      <c r="AN278" s="136" t="str">
        <f>IF(貼り付け用!AN278="","",貼り付け用!AN278)</f>
        <v/>
      </c>
      <c r="AO278" s="136" t="str">
        <f>IF(貼り付け用!AO278="","",貼り付け用!AO278)</f>
        <v/>
      </c>
      <c r="AP278" s="221" t="str">
        <f>IFERROR(INDEX(別紙７建物に係る構造・用途別単価!$C$5:$G$9,MATCH(貼り付け用!AN278,別紙７建物に係る構造・用途別単価!$B$5:$B$9,0),MATCH(貼り付け用!AO278,別紙７建物に係る構造・用途別単価!$C$4:$G$4,0)),"")</f>
        <v/>
      </c>
      <c r="AQ278" s="221" t="str">
        <f t="shared" si="8"/>
        <v/>
      </c>
      <c r="AR278" s="183" t="str">
        <f t="shared" si="9"/>
        <v/>
      </c>
      <c r="AS278" s="136" t="str">
        <f>IF(貼り付け用!AS278="","",貼り付け用!AS278)</f>
        <v/>
      </c>
      <c r="AT278" s="136" t="str">
        <f>IF(貼り付け用!AT278="","",貼り付け用!AT278)</f>
        <v/>
      </c>
      <c r="AU278" s="136" t="str">
        <f>IF(貼り付け用!AU278="","",貼り付け用!AU278)</f>
        <v/>
      </c>
      <c r="AV278" s="136" t="str">
        <f>IF(貼り付け用!AV278="","",貼り付け用!AV278)</f>
        <v/>
      </c>
      <c r="AW278" s="136" t="str">
        <f>IF(貼り付け用!AW278="","",貼り付け用!AW278)</f>
        <v/>
      </c>
      <c r="AX278" s="216"/>
      <c r="AY278" s="216"/>
      <c r="AZ278" s="216"/>
      <c r="BA278" s="136" t="str">
        <f>IF(貼り付け用!BA278="","",貼り付け用!BA278)</f>
        <v/>
      </c>
      <c r="BB278" s="136" t="str">
        <f>IF(貼り付け用!BB278="","",貼り付け用!BB278)</f>
        <v/>
      </c>
      <c r="BC278" s="136" t="str">
        <f>IF(貼り付け用!BC278="","",貼り付け用!BC278)</f>
        <v/>
      </c>
      <c r="BD278" s="136" t="str">
        <f>IF(貼り付け用!BD278="","",貼り付け用!BD278)</f>
        <v/>
      </c>
      <c r="BE278" s="183">
        <f>SUMIFS(耐用年数表!$C:$C,耐用年数表!$A:$A,集計用!AL278,耐用年数表!$B:$B,集計用!AM278)</f>
        <v>0</v>
      </c>
    </row>
    <row r="279" spans="4:57" ht="24" hidden="1" customHeight="1">
      <c r="D279" s="194"/>
      <c r="E279" s="135"/>
      <c r="F279" s="136" t="str">
        <f>IF(貼り付け用!F279="","",貼り付け用!F279)</f>
        <v/>
      </c>
      <c r="G279" s="136" t="str">
        <f>IF(貼り付け用!G279="","",貼り付け用!G279)</f>
        <v/>
      </c>
      <c r="H279" s="215" t="str">
        <f>IF(貼り付け用!H279="","",貼り付け用!H279)</f>
        <v/>
      </c>
      <c r="I279" s="215" t="str">
        <f>IF(貼り付け用!I279="","",貼り付け用!I279)</f>
        <v/>
      </c>
      <c r="J279" s="215" t="str">
        <f>IF(貼り付け用!J279="","",貼り付け用!J279)</f>
        <v/>
      </c>
      <c r="K279" s="135" t="str">
        <f>IF(貼り付け用!K279="","",貼り付け用!K279)</f>
        <v/>
      </c>
      <c r="L279" s="144" t="str">
        <f>IF(貼り付け用!L279="","",貼り付け用!L279)</f>
        <v/>
      </c>
      <c r="M279" s="192" t="str">
        <f>IFERROR(VLOOKUP(L279,コード表!$B:$G,2,FALSE),"")</f>
        <v/>
      </c>
      <c r="N279" s="192" t="str">
        <f>IFERROR(VLOOKUP(L279,コード表!$B:$G,3,FALSE),"")</f>
        <v/>
      </c>
      <c r="O279" s="192" t="str">
        <f>IFERROR(VLOOKUP(L279,コード表!$B:$G,4,FALSE),"")</f>
        <v/>
      </c>
      <c r="P279" s="192" t="str">
        <f>IFERROR(VLOOKUP(L279,コード表!$B:$G,5,FALSE),"")</f>
        <v/>
      </c>
      <c r="Q279" s="182" t="str">
        <f>IFERROR(VLOOKUP(L279,コード表!$B:$G,6,FALSE),"")</f>
        <v/>
      </c>
      <c r="R279" s="135" t="str">
        <f>IF(貼り付け用!R279="","",貼り付け用!R279)</f>
        <v/>
      </c>
      <c r="S279" s="135" t="str">
        <f>IF(貼り付け用!S279="","",貼り付け用!S279)</f>
        <v/>
      </c>
      <c r="T279" s="135" t="str">
        <f>IF(貼り付け用!T279="","",貼り付け用!T279)</f>
        <v/>
      </c>
      <c r="U279" s="192" t="str">
        <f>IFERROR(VLOOKUP(T279,コード表!$I:$K,2,FALSE),"")</f>
        <v/>
      </c>
      <c r="V279" s="192" t="str">
        <f>IFERROR(VLOOKUP(T279,コード表!$I:$K,3,FALSE),"")</f>
        <v/>
      </c>
      <c r="W279" s="135" t="str">
        <f>IF(貼り付け用!W279="","",貼り付け用!W279)</f>
        <v/>
      </c>
      <c r="X279" s="182" t="str">
        <f>IFERROR(VLOOKUP(AU279,目的別資産分類変換表!$B$6:$C$16,2,FALSE),"")</f>
        <v/>
      </c>
      <c r="Y279" s="136" t="str">
        <f>IF(貼り付け用!Y279="","",貼り付け用!Y279)</f>
        <v/>
      </c>
      <c r="Z279" s="136" t="str">
        <f>IF(貼り付け用!Z279="","",貼り付け用!Z279)</f>
        <v/>
      </c>
      <c r="AA279" s="136" t="str">
        <f>IF(貼り付け用!AA279="","",貼り付け用!AA279)</f>
        <v/>
      </c>
      <c r="AB279" s="136" t="str">
        <f>IF(貼り付け用!AB279="","",貼り付け用!AB279)</f>
        <v/>
      </c>
      <c r="AC279" s="135" t="str">
        <f>IF(貼り付け用!AC279="","",貼り付け用!AC279)</f>
        <v/>
      </c>
      <c r="AD279" s="137" t="str">
        <f>IF(貼り付け用!AD279="","",貼り付け用!AD279)</f>
        <v/>
      </c>
      <c r="AE279" s="209" t="str">
        <f>IF(貼り付け用!AE279="","",貼り付け用!AE279)</f>
        <v/>
      </c>
      <c r="AF279" s="209" t="str">
        <f>IF(貼り付け用!AF279="","",貼り付け用!AF279)</f>
        <v/>
      </c>
      <c r="AG279" s="138" t="str">
        <f>IF(貼り付け用!AG279="","",貼り付け用!AG279)</f>
        <v/>
      </c>
      <c r="AH279" s="205" t="str">
        <f>IF(貼り付け用!AH279="","",貼り付け用!AH279)</f>
        <v/>
      </c>
      <c r="AI279" s="139" t="str">
        <f>IF(貼り付け用!AI279="","",貼り付け用!AI279)</f>
        <v/>
      </c>
      <c r="AJ279" s="136" t="str">
        <f>IF(貼り付け用!AJ279="","",貼り付け用!AJ279)</f>
        <v/>
      </c>
      <c r="AK279" s="140" t="str">
        <f>IF(貼り付け用!AK279="","",貼り付け用!AK279)</f>
        <v/>
      </c>
      <c r="AL279" s="136" t="str">
        <f>IF(貼り付け用!AL279="","",貼り付け用!AL279)</f>
        <v/>
      </c>
      <c r="AM279" s="136" t="str">
        <f>IF(貼り付け用!AM279="","",貼り付け用!AM279)</f>
        <v/>
      </c>
      <c r="AN279" s="136" t="str">
        <f>IF(貼り付け用!AN279="","",貼り付け用!AN279)</f>
        <v/>
      </c>
      <c r="AO279" s="136" t="str">
        <f>IF(貼り付け用!AO279="","",貼り付け用!AO279)</f>
        <v/>
      </c>
      <c r="AP279" s="221" t="str">
        <f>IFERROR(INDEX(別紙７建物に係る構造・用途別単価!$C$5:$G$9,MATCH(貼り付け用!AN279,別紙７建物に係る構造・用途別単価!$B$5:$B$9,0),MATCH(貼り付け用!AO279,別紙７建物に係る構造・用途別単価!$C$4:$G$4,0)),"")</f>
        <v/>
      </c>
      <c r="AQ279" s="221" t="str">
        <f t="shared" si="8"/>
        <v/>
      </c>
      <c r="AR279" s="183" t="str">
        <f t="shared" si="9"/>
        <v/>
      </c>
      <c r="AS279" s="136" t="str">
        <f>IF(貼り付け用!AS279="","",貼り付け用!AS279)</f>
        <v/>
      </c>
      <c r="AT279" s="136" t="str">
        <f>IF(貼り付け用!AT279="","",貼り付け用!AT279)</f>
        <v/>
      </c>
      <c r="AU279" s="136" t="str">
        <f>IF(貼り付け用!AU279="","",貼り付け用!AU279)</f>
        <v/>
      </c>
      <c r="AV279" s="136" t="str">
        <f>IF(貼り付け用!AV279="","",貼り付け用!AV279)</f>
        <v/>
      </c>
      <c r="AW279" s="136" t="str">
        <f>IF(貼り付け用!AW279="","",貼り付け用!AW279)</f>
        <v/>
      </c>
      <c r="AX279" s="216"/>
      <c r="AY279" s="216"/>
      <c r="AZ279" s="216"/>
      <c r="BA279" s="136" t="str">
        <f>IF(貼り付け用!BA279="","",貼り付け用!BA279)</f>
        <v/>
      </c>
      <c r="BB279" s="136" t="str">
        <f>IF(貼り付け用!BB279="","",貼り付け用!BB279)</f>
        <v/>
      </c>
      <c r="BC279" s="136" t="str">
        <f>IF(貼り付け用!BC279="","",貼り付け用!BC279)</f>
        <v/>
      </c>
      <c r="BD279" s="136" t="str">
        <f>IF(貼り付け用!BD279="","",貼り付け用!BD279)</f>
        <v/>
      </c>
      <c r="BE279" s="183">
        <f>SUMIFS(耐用年数表!$C:$C,耐用年数表!$A:$A,集計用!AL279,耐用年数表!$B:$B,集計用!AM279)</f>
        <v>0</v>
      </c>
    </row>
    <row r="280" spans="4:57" ht="24" hidden="1" customHeight="1">
      <c r="D280" s="194"/>
      <c r="E280" s="135"/>
      <c r="F280" s="136" t="str">
        <f>IF(貼り付け用!F280="","",貼り付け用!F280)</f>
        <v/>
      </c>
      <c r="G280" s="136" t="str">
        <f>IF(貼り付け用!G280="","",貼り付け用!G280)</f>
        <v/>
      </c>
      <c r="H280" s="215" t="str">
        <f>IF(貼り付け用!H280="","",貼り付け用!H280)</f>
        <v/>
      </c>
      <c r="I280" s="215" t="str">
        <f>IF(貼り付け用!I280="","",貼り付け用!I280)</f>
        <v/>
      </c>
      <c r="J280" s="215" t="str">
        <f>IF(貼り付け用!J280="","",貼り付け用!J280)</f>
        <v/>
      </c>
      <c r="K280" s="135" t="str">
        <f>IF(貼り付け用!K280="","",貼り付け用!K280)</f>
        <v/>
      </c>
      <c r="L280" s="144" t="str">
        <f>IF(貼り付け用!L280="","",貼り付け用!L280)</f>
        <v/>
      </c>
      <c r="M280" s="192" t="str">
        <f>IFERROR(VLOOKUP(L280,コード表!$B:$G,2,FALSE),"")</f>
        <v/>
      </c>
      <c r="N280" s="192" t="str">
        <f>IFERROR(VLOOKUP(L280,コード表!$B:$G,3,FALSE),"")</f>
        <v/>
      </c>
      <c r="O280" s="192" t="str">
        <f>IFERROR(VLOOKUP(L280,コード表!$B:$G,4,FALSE),"")</f>
        <v/>
      </c>
      <c r="P280" s="192" t="str">
        <f>IFERROR(VLOOKUP(L280,コード表!$B:$G,5,FALSE),"")</f>
        <v/>
      </c>
      <c r="Q280" s="182" t="str">
        <f>IFERROR(VLOOKUP(L280,コード表!$B:$G,6,FALSE),"")</f>
        <v/>
      </c>
      <c r="R280" s="135" t="str">
        <f>IF(貼り付け用!R280="","",貼り付け用!R280)</f>
        <v/>
      </c>
      <c r="S280" s="135" t="str">
        <f>IF(貼り付け用!S280="","",貼り付け用!S280)</f>
        <v/>
      </c>
      <c r="T280" s="135" t="str">
        <f>IF(貼り付け用!T280="","",貼り付け用!T280)</f>
        <v/>
      </c>
      <c r="U280" s="192" t="str">
        <f>IFERROR(VLOOKUP(T280,コード表!$I:$K,2,FALSE),"")</f>
        <v/>
      </c>
      <c r="V280" s="192" t="str">
        <f>IFERROR(VLOOKUP(T280,コード表!$I:$K,3,FALSE),"")</f>
        <v/>
      </c>
      <c r="W280" s="135" t="str">
        <f>IF(貼り付け用!W280="","",貼り付け用!W280)</f>
        <v/>
      </c>
      <c r="X280" s="182" t="str">
        <f>IFERROR(VLOOKUP(AU280,目的別資産分類変換表!$B$6:$C$16,2,FALSE),"")</f>
        <v/>
      </c>
      <c r="Y280" s="136" t="str">
        <f>IF(貼り付け用!Y280="","",貼り付け用!Y280)</f>
        <v/>
      </c>
      <c r="Z280" s="136" t="str">
        <f>IF(貼り付け用!Z280="","",貼り付け用!Z280)</f>
        <v/>
      </c>
      <c r="AA280" s="136" t="str">
        <f>IF(貼り付け用!AA280="","",貼り付け用!AA280)</f>
        <v/>
      </c>
      <c r="AB280" s="136" t="str">
        <f>IF(貼り付け用!AB280="","",貼り付け用!AB280)</f>
        <v/>
      </c>
      <c r="AC280" s="135" t="str">
        <f>IF(貼り付け用!AC280="","",貼り付け用!AC280)</f>
        <v/>
      </c>
      <c r="AD280" s="137" t="str">
        <f>IF(貼り付け用!AD280="","",貼り付け用!AD280)</f>
        <v/>
      </c>
      <c r="AE280" s="209" t="str">
        <f>IF(貼り付け用!AE280="","",貼り付け用!AE280)</f>
        <v/>
      </c>
      <c r="AF280" s="209" t="str">
        <f>IF(貼り付け用!AF280="","",貼り付け用!AF280)</f>
        <v/>
      </c>
      <c r="AG280" s="138" t="str">
        <f>IF(貼り付け用!AG280="","",貼り付け用!AG280)</f>
        <v/>
      </c>
      <c r="AH280" s="205" t="str">
        <f>IF(貼り付け用!AH280="","",貼り付け用!AH280)</f>
        <v/>
      </c>
      <c r="AI280" s="139" t="str">
        <f>IF(貼り付け用!AI280="","",貼り付け用!AI280)</f>
        <v/>
      </c>
      <c r="AJ280" s="136" t="str">
        <f>IF(貼り付け用!AJ280="","",貼り付け用!AJ280)</f>
        <v/>
      </c>
      <c r="AK280" s="140" t="str">
        <f>IF(貼り付け用!AK280="","",貼り付け用!AK280)</f>
        <v/>
      </c>
      <c r="AL280" s="136" t="str">
        <f>IF(貼り付け用!AL280="","",貼り付け用!AL280)</f>
        <v/>
      </c>
      <c r="AM280" s="136" t="str">
        <f>IF(貼り付け用!AM280="","",貼り付け用!AM280)</f>
        <v/>
      </c>
      <c r="AN280" s="136" t="str">
        <f>IF(貼り付け用!AN280="","",貼り付け用!AN280)</f>
        <v/>
      </c>
      <c r="AO280" s="136" t="str">
        <f>IF(貼り付け用!AO280="","",貼り付け用!AO280)</f>
        <v/>
      </c>
      <c r="AP280" s="221" t="str">
        <f>IFERROR(INDEX(別紙７建物に係る構造・用途別単価!$C$5:$G$9,MATCH(貼り付け用!AN280,別紙７建物に係る構造・用途別単価!$B$5:$B$9,0),MATCH(貼り付け用!AO280,別紙７建物に係る構造・用途別単価!$C$4:$G$4,0)),"")</f>
        <v/>
      </c>
      <c r="AQ280" s="221" t="str">
        <f t="shared" si="8"/>
        <v/>
      </c>
      <c r="AR280" s="183" t="str">
        <f t="shared" si="9"/>
        <v/>
      </c>
      <c r="AS280" s="136" t="str">
        <f>IF(貼り付け用!AS280="","",貼り付け用!AS280)</f>
        <v/>
      </c>
      <c r="AT280" s="136" t="str">
        <f>IF(貼り付け用!AT280="","",貼り付け用!AT280)</f>
        <v/>
      </c>
      <c r="AU280" s="136" t="str">
        <f>IF(貼り付け用!AU280="","",貼り付け用!AU280)</f>
        <v/>
      </c>
      <c r="AV280" s="136" t="str">
        <f>IF(貼り付け用!AV280="","",貼り付け用!AV280)</f>
        <v/>
      </c>
      <c r="AW280" s="136" t="str">
        <f>IF(貼り付け用!AW280="","",貼り付け用!AW280)</f>
        <v/>
      </c>
      <c r="AX280" s="216"/>
      <c r="AY280" s="216"/>
      <c r="AZ280" s="216"/>
      <c r="BA280" s="136" t="str">
        <f>IF(貼り付け用!BA280="","",貼り付け用!BA280)</f>
        <v/>
      </c>
      <c r="BB280" s="136" t="str">
        <f>IF(貼り付け用!BB280="","",貼り付け用!BB280)</f>
        <v/>
      </c>
      <c r="BC280" s="136" t="str">
        <f>IF(貼り付け用!BC280="","",貼り付け用!BC280)</f>
        <v/>
      </c>
      <c r="BD280" s="136" t="str">
        <f>IF(貼り付け用!BD280="","",貼り付け用!BD280)</f>
        <v/>
      </c>
      <c r="BE280" s="183">
        <f>SUMIFS(耐用年数表!$C:$C,耐用年数表!$A:$A,集計用!AL280,耐用年数表!$B:$B,集計用!AM280)</f>
        <v>0</v>
      </c>
    </row>
    <row r="281" spans="4:57" ht="24" hidden="1" customHeight="1">
      <c r="D281" s="194"/>
      <c r="E281" s="135"/>
      <c r="F281" s="136" t="str">
        <f>IF(貼り付け用!F281="","",貼り付け用!F281)</f>
        <v/>
      </c>
      <c r="G281" s="136" t="str">
        <f>IF(貼り付け用!G281="","",貼り付け用!G281)</f>
        <v/>
      </c>
      <c r="H281" s="215" t="str">
        <f>IF(貼り付け用!H281="","",貼り付け用!H281)</f>
        <v/>
      </c>
      <c r="I281" s="215" t="str">
        <f>IF(貼り付け用!I281="","",貼り付け用!I281)</f>
        <v/>
      </c>
      <c r="J281" s="215" t="str">
        <f>IF(貼り付け用!J281="","",貼り付け用!J281)</f>
        <v/>
      </c>
      <c r="K281" s="135" t="str">
        <f>IF(貼り付け用!K281="","",貼り付け用!K281)</f>
        <v/>
      </c>
      <c r="L281" s="144" t="str">
        <f>IF(貼り付け用!L281="","",貼り付け用!L281)</f>
        <v/>
      </c>
      <c r="M281" s="192" t="str">
        <f>IFERROR(VLOOKUP(L281,コード表!$B:$G,2,FALSE),"")</f>
        <v/>
      </c>
      <c r="N281" s="192" t="str">
        <f>IFERROR(VLOOKUP(L281,コード表!$B:$G,3,FALSE),"")</f>
        <v/>
      </c>
      <c r="O281" s="192" t="str">
        <f>IFERROR(VLOOKUP(L281,コード表!$B:$G,4,FALSE),"")</f>
        <v/>
      </c>
      <c r="P281" s="192" t="str">
        <f>IFERROR(VLOOKUP(L281,コード表!$B:$G,5,FALSE),"")</f>
        <v/>
      </c>
      <c r="Q281" s="182" t="str">
        <f>IFERROR(VLOOKUP(L281,コード表!$B:$G,6,FALSE),"")</f>
        <v/>
      </c>
      <c r="R281" s="135" t="str">
        <f>IF(貼り付け用!R281="","",貼り付け用!R281)</f>
        <v/>
      </c>
      <c r="S281" s="135" t="str">
        <f>IF(貼り付け用!S281="","",貼り付け用!S281)</f>
        <v/>
      </c>
      <c r="T281" s="135" t="str">
        <f>IF(貼り付け用!T281="","",貼り付け用!T281)</f>
        <v/>
      </c>
      <c r="U281" s="192" t="str">
        <f>IFERROR(VLOOKUP(T281,コード表!$I:$K,2,FALSE),"")</f>
        <v/>
      </c>
      <c r="V281" s="192" t="str">
        <f>IFERROR(VLOOKUP(T281,コード表!$I:$K,3,FALSE),"")</f>
        <v/>
      </c>
      <c r="W281" s="135" t="str">
        <f>IF(貼り付け用!W281="","",貼り付け用!W281)</f>
        <v/>
      </c>
      <c r="X281" s="182" t="str">
        <f>IFERROR(VLOOKUP(AU281,目的別資産分類変換表!$B$6:$C$16,2,FALSE),"")</f>
        <v/>
      </c>
      <c r="Y281" s="136" t="str">
        <f>IF(貼り付け用!Y281="","",貼り付け用!Y281)</f>
        <v/>
      </c>
      <c r="Z281" s="136" t="str">
        <f>IF(貼り付け用!Z281="","",貼り付け用!Z281)</f>
        <v/>
      </c>
      <c r="AA281" s="136" t="str">
        <f>IF(貼り付け用!AA281="","",貼り付け用!AA281)</f>
        <v/>
      </c>
      <c r="AB281" s="136" t="str">
        <f>IF(貼り付け用!AB281="","",貼り付け用!AB281)</f>
        <v/>
      </c>
      <c r="AC281" s="135" t="str">
        <f>IF(貼り付け用!AC281="","",貼り付け用!AC281)</f>
        <v/>
      </c>
      <c r="AD281" s="137" t="str">
        <f>IF(貼り付け用!AD281="","",貼り付け用!AD281)</f>
        <v/>
      </c>
      <c r="AE281" s="209" t="str">
        <f>IF(貼り付け用!AE281="","",貼り付け用!AE281)</f>
        <v/>
      </c>
      <c r="AF281" s="209" t="str">
        <f>IF(貼り付け用!AF281="","",貼り付け用!AF281)</f>
        <v/>
      </c>
      <c r="AG281" s="138" t="str">
        <f>IF(貼り付け用!AG281="","",貼り付け用!AG281)</f>
        <v/>
      </c>
      <c r="AH281" s="205" t="str">
        <f>IF(貼り付け用!AH281="","",貼り付け用!AH281)</f>
        <v/>
      </c>
      <c r="AI281" s="139" t="str">
        <f>IF(貼り付け用!AI281="","",貼り付け用!AI281)</f>
        <v/>
      </c>
      <c r="AJ281" s="136" t="str">
        <f>IF(貼り付け用!AJ281="","",貼り付け用!AJ281)</f>
        <v/>
      </c>
      <c r="AK281" s="140" t="str">
        <f>IF(貼り付け用!AK281="","",貼り付け用!AK281)</f>
        <v/>
      </c>
      <c r="AL281" s="136" t="str">
        <f>IF(貼り付け用!AL281="","",貼り付け用!AL281)</f>
        <v/>
      </c>
      <c r="AM281" s="136" t="str">
        <f>IF(貼り付け用!AM281="","",貼り付け用!AM281)</f>
        <v/>
      </c>
      <c r="AN281" s="136" t="str">
        <f>IF(貼り付け用!AN281="","",貼り付け用!AN281)</f>
        <v/>
      </c>
      <c r="AO281" s="136" t="str">
        <f>IF(貼り付け用!AO281="","",貼り付け用!AO281)</f>
        <v/>
      </c>
      <c r="AP281" s="221" t="str">
        <f>IFERROR(INDEX(別紙７建物に係る構造・用途別単価!$C$5:$G$9,MATCH(貼り付け用!AN281,別紙７建物に係る構造・用途別単価!$B$5:$B$9,0),MATCH(貼り付け用!AO281,別紙７建物に係る構造・用途別単価!$C$4:$G$4,0)),"")</f>
        <v/>
      </c>
      <c r="AQ281" s="221" t="str">
        <f t="shared" si="8"/>
        <v/>
      </c>
      <c r="AR281" s="183" t="str">
        <f t="shared" si="9"/>
        <v/>
      </c>
      <c r="AS281" s="136" t="str">
        <f>IF(貼り付け用!AS281="","",貼り付け用!AS281)</f>
        <v/>
      </c>
      <c r="AT281" s="136" t="str">
        <f>IF(貼り付け用!AT281="","",貼り付け用!AT281)</f>
        <v/>
      </c>
      <c r="AU281" s="136" t="str">
        <f>IF(貼り付け用!AU281="","",貼り付け用!AU281)</f>
        <v/>
      </c>
      <c r="AV281" s="136" t="str">
        <f>IF(貼り付け用!AV281="","",貼り付け用!AV281)</f>
        <v/>
      </c>
      <c r="AW281" s="136" t="str">
        <f>IF(貼り付け用!AW281="","",貼り付け用!AW281)</f>
        <v/>
      </c>
      <c r="AX281" s="216"/>
      <c r="AY281" s="216"/>
      <c r="AZ281" s="216"/>
      <c r="BA281" s="136" t="str">
        <f>IF(貼り付け用!BA281="","",貼り付け用!BA281)</f>
        <v/>
      </c>
      <c r="BB281" s="136" t="str">
        <f>IF(貼り付け用!BB281="","",貼り付け用!BB281)</f>
        <v/>
      </c>
      <c r="BC281" s="136" t="str">
        <f>IF(貼り付け用!BC281="","",貼り付け用!BC281)</f>
        <v/>
      </c>
      <c r="BD281" s="136" t="str">
        <f>IF(貼り付け用!BD281="","",貼り付け用!BD281)</f>
        <v/>
      </c>
      <c r="BE281" s="183">
        <f>SUMIFS(耐用年数表!$C:$C,耐用年数表!$A:$A,集計用!AL281,耐用年数表!$B:$B,集計用!AM281)</f>
        <v>0</v>
      </c>
    </row>
    <row r="282" spans="4:57" ht="24" hidden="1" customHeight="1">
      <c r="D282" s="194"/>
      <c r="E282" s="135"/>
      <c r="F282" s="136" t="str">
        <f>IF(貼り付け用!F282="","",貼り付け用!F282)</f>
        <v/>
      </c>
      <c r="G282" s="136" t="str">
        <f>IF(貼り付け用!G282="","",貼り付け用!G282)</f>
        <v/>
      </c>
      <c r="H282" s="215" t="str">
        <f>IF(貼り付け用!H282="","",貼り付け用!H282)</f>
        <v/>
      </c>
      <c r="I282" s="215" t="str">
        <f>IF(貼り付け用!I282="","",貼り付け用!I282)</f>
        <v/>
      </c>
      <c r="J282" s="215" t="str">
        <f>IF(貼り付け用!J282="","",貼り付け用!J282)</f>
        <v/>
      </c>
      <c r="K282" s="135" t="str">
        <f>IF(貼り付け用!K282="","",貼り付け用!K282)</f>
        <v/>
      </c>
      <c r="L282" s="144" t="str">
        <f>IF(貼り付け用!L282="","",貼り付け用!L282)</f>
        <v/>
      </c>
      <c r="M282" s="192" t="str">
        <f>IFERROR(VLOOKUP(L282,コード表!$B:$G,2,FALSE),"")</f>
        <v/>
      </c>
      <c r="N282" s="192" t="str">
        <f>IFERROR(VLOOKUP(L282,コード表!$B:$G,3,FALSE),"")</f>
        <v/>
      </c>
      <c r="O282" s="192" t="str">
        <f>IFERROR(VLOOKUP(L282,コード表!$B:$G,4,FALSE),"")</f>
        <v/>
      </c>
      <c r="P282" s="192" t="str">
        <f>IFERROR(VLOOKUP(L282,コード表!$B:$G,5,FALSE),"")</f>
        <v/>
      </c>
      <c r="Q282" s="182" t="str">
        <f>IFERROR(VLOOKUP(L282,コード表!$B:$G,6,FALSE),"")</f>
        <v/>
      </c>
      <c r="R282" s="135" t="str">
        <f>IF(貼り付け用!R282="","",貼り付け用!R282)</f>
        <v/>
      </c>
      <c r="S282" s="135" t="str">
        <f>IF(貼り付け用!S282="","",貼り付け用!S282)</f>
        <v/>
      </c>
      <c r="T282" s="135" t="str">
        <f>IF(貼り付け用!T282="","",貼り付け用!T282)</f>
        <v/>
      </c>
      <c r="U282" s="192" t="str">
        <f>IFERROR(VLOOKUP(T282,コード表!$I:$K,2,FALSE),"")</f>
        <v/>
      </c>
      <c r="V282" s="192" t="str">
        <f>IFERROR(VLOOKUP(T282,コード表!$I:$K,3,FALSE),"")</f>
        <v/>
      </c>
      <c r="W282" s="135" t="str">
        <f>IF(貼り付け用!W282="","",貼り付け用!W282)</f>
        <v/>
      </c>
      <c r="X282" s="182" t="str">
        <f>IFERROR(VLOOKUP(AU282,目的別資産分類変換表!$B$6:$C$16,2,FALSE),"")</f>
        <v/>
      </c>
      <c r="Y282" s="136" t="str">
        <f>IF(貼り付け用!Y282="","",貼り付け用!Y282)</f>
        <v/>
      </c>
      <c r="Z282" s="136" t="str">
        <f>IF(貼り付け用!Z282="","",貼り付け用!Z282)</f>
        <v/>
      </c>
      <c r="AA282" s="136" t="str">
        <f>IF(貼り付け用!AA282="","",貼り付け用!AA282)</f>
        <v/>
      </c>
      <c r="AB282" s="136" t="str">
        <f>IF(貼り付け用!AB282="","",貼り付け用!AB282)</f>
        <v/>
      </c>
      <c r="AC282" s="135" t="str">
        <f>IF(貼り付け用!AC282="","",貼り付け用!AC282)</f>
        <v/>
      </c>
      <c r="AD282" s="137" t="str">
        <f>IF(貼り付け用!AD282="","",貼り付け用!AD282)</f>
        <v/>
      </c>
      <c r="AE282" s="209" t="str">
        <f>IF(貼り付け用!AE282="","",貼り付け用!AE282)</f>
        <v/>
      </c>
      <c r="AF282" s="209" t="str">
        <f>IF(貼り付け用!AF282="","",貼り付け用!AF282)</f>
        <v/>
      </c>
      <c r="AG282" s="138" t="str">
        <f>IF(貼り付け用!AG282="","",貼り付け用!AG282)</f>
        <v/>
      </c>
      <c r="AH282" s="205" t="str">
        <f>IF(貼り付け用!AH282="","",貼り付け用!AH282)</f>
        <v/>
      </c>
      <c r="AI282" s="139" t="str">
        <f>IF(貼り付け用!AI282="","",貼り付け用!AI282)</f>
        <v/>
      </c>
      <c r="AJ282" s="136" t="str">
        <f>IF(貼り付け用!AJ282="","",貼り付け用!AJ282)</f>
        <v/>
      </c>
      <c r="AK282" s="140" t="str">
        <f>IF(貼り付け用!AK282="","",貼り付け用!AK282)</f>
        <v/>
      </c>
      <c r="AL282" s="136" t="str">
        <f>IF(貼り付け用!AL282="","",貼り付け用!AL282)</f>
        <v/>
      </c>
      <c r="AM282" s="136" t="str">
        <f>IF(貼り付け用!AM282="","",貼り付け用!AM282)</f>
        <v/>
      </c>
      <c r="AN282" s="136" t="str">
        <f>IF(貼り付け用!AN282="","",貼り付け用!AN282)</f>
        <v/>
      </c>
      <c r="AO282" s="136" t="str">
        <f>IF(貼り付け用!AO282="","",貼り付け用!AO282)</f>
        <v/>
      </c>
      <c r="AP282" s="221" t="str">
        <f>IFERROR(INDEX(別紙７建物に係る構造・用途別単価!$C$5:$G$9,MATCH(貼り付け用!AN282,別紙７建物に係る構造・用途別単価!$B$5:$B$9,0),MATCH(貼り付け用!AO282,別紙７建物に係る構造・用途別単価!$C$4:$G$4,0)),"")</f>
        <v/>
      </c>
      <c r="AQ282" s="221" t="str">
        <f t="shared" si="8"/>
        <v/>
      </c>
      <c r="AR282" s="183" t="str">
        <f t="shared" si="9"/>
        <v/>
      </c>
      <c r="AS282" s="136" t="str">
        <f>IF(貼り付け用!AS282="","",貼り付け用!AS282)</f>
        <v/>
      </c>
      <c r="AT282" s="136" t="str">
        <f>IF(貼り付け用!AT282="","",貼り付け用!AT282)</f>
        <v/>
      </c>
      <c r="AU282" s="136" t="str">
        <f>IF(貼り付け用!AU282="","",貼り付け用!AU282)</f>
        <v/>
      </c>
      <c r="AV282" s="136" t="str">
        <f>IF(貼り付け用!AV282="","",貼り付け用!AV282)</f>
        <v/>
      </c>
      <c r="AW282" s="136" t="str">
        <f>IF(貼り付け用!AW282="","",貼り付け用!AW282)</f>
        <v/>
      </c>
      <c r="AX282" s="216"/>
      <c r="AY282" s="216"/>
      <c r="AZ282" s="216"/>
      <c r="BA282" s="136" t="str">
        <f>IF(貼り付け用!BA282="","",貼り付け用!BA282)</f>
        <v/>
      </c>
      <c r="BB282" s="136" t="str">
        <f>IF(貼り付け用!BB282="","",貼り付け用!BB282)</f>
        <v/>
      </c>
      <c r="BC282" s="136" t="str">
        <f>IF(貼り付け用!BC282="","",貼り付け用!BC282)</f>
        <v/>
      </c>
      <c r="BD282" s="136" t="str">
        <f>IF(貼り付け用!BD282="","",貼り付け用!BD282)</f>
        <v/>
      </c>
      <c r="BE282" s="183">
        <f>SUMIFS(耐用年数表!$C:$C,耐用年数表!$A:$A,集計用!AL282,耐用年数表!$B:$B,集計用!AM282)</f>
        <v>0</v>
      </c>
    </row>
    <row r="283" spans="4:57" ht="24" hidden="1" customHeight="1">
      <c r="D283" s="194"/>
      <c r="E283" s="135"/>
      <c r="F283" s="136" t="str">
        <f>IF(貼り付け用!F283="","",貼り付け用!F283)</f>
        <v/>
      </c>
      <c r="G283" s="136" t="str">
        <f>IF(貼り付け用!G283="","",貼り付け用!G283)</f>
        <v/>
      </c>
      <c r="H283" s="215" t="str">
        <f>IF(貼り付け用!H283="","",貼り付け用!H283)</f>
        <v/>
      </c>
      <c r="I283" s="215" t="str">
        <f>IF(貼り付け用!I283="","",貼り付け用!I283)</f>
        <v/>
      </c>
      <c r="J283" s="215" t="str">
        <f>IF(貼り付け用!J283="","",貼り付け用!J283)</f>
        <v/>
      </c>
      <c r="K283" s="135" t="str">
        <f>IF(貼り付け用!K283="","",貼り付け用!K283)</f>
        <v/>
      </c>
      <c r="L283" s="144" t="str">
        <f>IF(貼り付け用!L283="","",貼り付け用!L283)</f>
        <v/>
      </c>
      <c r="M283" s="192" t="str">
        <f>IFERROR(VLOOKUP(L283,コード表!$B:$G,2,FALSE),"")</f>
        <v/>
      </c>
      <c r="N283" s="192" t="str">
        <f>IFERROR(VLOOKUP(L283,コード表!$B:$G,3,FALSE),"")</f>
        <v/>
      </c>
      <c r="O283" s="192" t="str">
        <f>IFERROR(VLOOKUP(L283,コード表!$B:$G,4,FALSE),"")</f>
        <v/>
      </c>
      <c r="P283" s="192" t="str">
        <f>IFERROR(VLOOKUP(L283,コード表!$B:$G,5,FALSE),"")</f>
        <v/>
      </c>
      <c r="Q283" s="182" t="str">
        <f>IFERROR(VLOOKUP(L283,コード表!$B:$G,6,FALSE),"")</f>
        <v/>
      </c>
      <c r="R283" s="135" t="str">
        <f>IF(貼り付け用!R283="","",貼り付け用!R283)</f>
        <v/>
      </c>
      <c r="S283" s="135" t="str">
        <f>IF(貼り付け用!S283="","",貼り付け用!S283)</f>
        <v/>
      </c>
      <c r="T283" s="135" t="str">
        <f>IF(貼り付け用!T283="","",貼り付け用!T283)</f>
        <v/>
      </c>
      <c r="U283" s="192" t="str">
        <f>IFERROR(VLOOKUP(T283,コード表!$I:$K,2,FALSE),"")</f>
        <v/>
      </c>
      <c r="V283" s="192" t="str">
        <f>IFERROR(VLOOKUP(T283,コード表!$I:$K,3,FALSE),"")</f>
        <v/>
      </c>
      <c r="W283" s="135" t="str">
        <f>IF(貼り付け用!W283="","",貼り付け用!W283)</f>
        <v/>
      </c>
      <c r="X283" s="182" t="str">
        <f>IFERROR(VLOOKUP(AU283,目的別資産分類変換表!$B$6:$C$16,2,FALSE),"")</f>
        <v/>
      </c>
      <c r="Y283" s="136" t="str">
        <f>IF(貼り付け用!Y283="","",貼り付け用!Y283)</f>
        <v/>
      </c>
      <c r="Z283" s="136" t="str">
        <f>IF(貼り付け用!Z283="","",貼り付け用!Z283)</f>
        <v/>
      </c>
      <c r="AA283" s="136" t="str">
        <f>IF(貼り付け用!AA283="","",貼り付け用!AA283)</f>
        <v/>
      </c>
      <c r="AB283" s="136" t="str">
        <f>IF(貼り付け用!AB283="","",貼り付け用!AB283)</f>
        <v/>
      </c>
      <c r="AC283" s="135" t="str">
        <f>IF(貼り付け用!AC283="","",貼り付け用!AC283)</f>
        <v/>
      </c>
      <c r="AD283" s="137" t="str">
        <f>IF(貼り付け用!AD283="","",貼り付け用!AD283)</f>
        <v/>
      </c>
      <c r="AE283" s="209" t="str">
        <f>IF(貼り付け用!AE283="","",貼り付け用!AE283)</f>
        <v/>
      </c>
      <c r="AF283" s="209" t="str">
        <f>IF(貼り付け用!AF283="","",貼り付け用!AF283)</f>
        <v/>
      </c>
      <c r="AG283" s="138" t="str">
        <f>IF(貼り付け用!AG283="","",貼り付け用!AG283)</f>
        <v/>
      </c>
      <c r="AH283" s="205" t="str">
        <f>IF(貼り付け用!AH283="","",貼り付け用!AH283)</f>
        <v/>
      </c>
      <c r="AI283" s="139" t="str">
        <f>IF(貼り付け用!AI283="","",貼り付け用!AI283)</f>
        <v/>
      </c>
      <c r="AJ283" s="136" t="str">
        <f>IF(貼り付け用!AJ283="","",貼り付け用!AJ283)</f>
        <v/>
      </c>
      <c r="AK283" s="140" t="str">
        <f>IF(貼り付け用!AK283="","",貼り付け用!AK283)</f>
        <v/>
      </c>
      <c r="AL283" s="136" t="str">
        <f>IF(貼り付け用!AL283="","",貼り付け用!AL283)</f>
        <v/>
      </c>
      <c r="AM283" s="136" t="str">
        <f>IF(貼り付け用!AM283="","",貼り付け用!AM283)</f>
        <v/>
      </c>
      <c r="AN283" s="136" t="str">
        <f>IF(貼り付け用!AN283="","",貼り付け用!AN283)</f>
        <v/>
      </c>
      <c r="AO283" s="136" t="str">
        <f>IF(貼り付け用!AO283="","",貼り付け用!AO283)</f>
        <v/>
      </c>
      <c r="AP283" s="221" t="str">
        <f>IFERROR(INDEX(別紙７建物に係る構造・用途別単価!$C$5:$G$9,MATCH(貼り付け用!AN283,別紙７建物に係る構造・用途別単価!$B$5:$B$9,0),MATCH(貼り付け用!AO283,別紙７建物に係る構造・用途別単価!$C$4:$G$4,0)),"")</f>
        <v/>
      </c>
      <c r="AQ283" s="221" t="str">
        <f t="shared" si="8"/>
        <v/>
      </c>
      <c r="AR283" s="183" t="str">
        <f t="shared" si="9"/>
        <v/>
      </c>
      <c r="AS283" s="136" t="str">
        <f>IF(貼り付け用!AS283="","",貼り付け用!AS283)</f>
        <v/>
      </c>
      <c r="AT283" s="136" t="str">
        <f>IF(貼り付け用!AT283="","",貼り付け用!AT283)</f>
        <v/>
      </c>
      <c r="AU283" s="136" t="str">
        <f>IF(貼り付け用!AU283="","",貼り付け用!AU283)</f>
        <v/>
      </c>
      <c r="AV283" s="136" t="str">
        <f>IF(貼り付け用!AV283="","",貼り付け用!AV283)</f>
        <v/>
      </c>
      <c r="AW283" s="136" t="str">
        <f>IF(貼り付け用!AW283="","",貼り付け用!AW283)</f>
        <v/>
      </c>
      <c r="AX283" s="216"/>
      <c r="AY283" s="216"/>
      <c r="AZ283" s="216"/>
      <c r="BA283" s="136" t="str">
        <f>IF(貼り付け用!BA283="","",貼り付け用!BA283)</f>
        <v/>
      </c>
      <c r="BB283" s="136" t="str">
        <f>IF(貼り付け用!BB283="","",貼り付け用!BB283)</f>
        <v/>
      </c>
      <c r="BC283" s="136" t="str">
        <f>IF(貼り付け用!BC283="","",貼り付け用!BC283)</f>
        <v/>
      </c>
      <c r="BD283" s="136" t="str">
        <f>IF(貼り付け用!BD283="","",貼り付け用!BD283)</f>
        <v/>
      </c>
      <c r="BE283" s="183">
        <f>SUMIFS(耐用年数表!$C:$C,耐用年数表!$A:$A,集計用!AL283,耐用年数表!$B:$B,集計用!AM283)</f>
        <v>0</v>
      </c>
    </row>
    <row r="284" spans="4:57" ht="24" hidden="1" customHeight="1">
      <c r="D284" s="194"/>
      <c r="E284" s="135"/>
      <c r="F284" s="136" t="str">
        <f>IF(貼り付け用!F284="","",貼り付け用!F284)</f>
        <v/>
      </c>
      <c r="G284" s="136" t="str">
        <f>IF(貼り付け用!G284="","",貼り付け用!G284)</f>
        <v/>
      </c>
      <c r="H284" s="215" t="str">
        <f>IF(貼り付け用!H284="","",貼り付け用!H284)</f>
        <v/>
      </c>
      <c r="I284" s="215" t="str">
        <f>IF(貼り付け用!I284="","",貼り付け用!I284)</f>
        <v/>
      </c>
      <c r="J284" s="215" t="str">
        <f>IF(貼り付け用!J284="","",貼り付け用!J284)</f>
        <v/>
      </c>
      <c r="K284" s="135" t="str">
        <f>IF(貼り付け用!K284="","",貼り付け用!K284)</f>
        <v/>
      </c>
      <c r="L284" s="144" t="str">
        <f>IF(貼り付け用!L284="","",貼り付け用!L284)</f>
        <v/>
      </c>
      <c r="M284" s="192" t="str">
        <f>IFERROR(VLOOKUP(L284,コード表!$B:$G,2,FALSE),"")</f>
        <v/>
      </c>
      <c r="N284" s="192" t="str">
        <f>IFERROR(VLOOKUP(L284,コード表!$B:$G,3,FALSE),"")</f>
        <v/>
      </c>
      <c r="O284" s="192" t="str">
        <f>IFERROR(VLOOKUP(L284,コード表!$B:$G,4,FALSE),"")</f>
        <v/>
      </c>
      <c r="P284" s="192" t="str">
        <f>IFERROR(VLOOKUP(L284,コード表!$B:$G,5,FALSE),"")</f>
        <v/>
      </c>
      <c r="Q284" s="182" t="str">
        <f>IFERROR(VLOOKUP(L284,コード表!$B:$G,6,FALSE),"")</f>
        <v/>
      </c>
      <c r="R284" s="135" t="str">
        <f>IF(貼り付け用!R284="","",貼り付け用!R284)</f>
        <v/>
      </c>
      <c r="S284" s="135" t="str">
        <f>IF(貼り付け用!S284="","",貼り付け用!S284)</f>
        <v/>
      </c>
      <c r="T284" s="135" t="str">
        <f>IF(貼り付け用!T284="","",貼り付け用!T284)</f>
        <v/>
      </c>
      <c r="U284" s="192" t="str">
        <f>IFERROR(VLOOKUP(T284,コード表!$I:$K,2,FALSE),"")</f>
        <v/>
      </c>
      <c r="V284" s="192" t="str">
        <f>IFERROR(VLOOKUP(T284,コード表!$I:$K,3,FALSE),"")</f>
        <v/>
      </c>
      <c r="W284" s="135" t="str">
        <f>IF(貼り付け用!W284="","",貼り付け用!W284)</f>
        <v/>
      </c>
      <c r="X284" s="182" t="str">
        <f>IFERROR(VLOOKUP(AU284,目的別資産分類変換表!$B$6:$C$16,2,FALSE),"")</f>
        <v/>
      </c>
      <c r="Y284" s="136" t="str">
        <f>IF(貼り付け用!Y284="","",貼り付け用!Y284)</f>
        <v/>
      </c>
      <c r="Z284" s="136" t="str">
        <f>IF(貼り付け用!Z284="","",貼り付け用!Z284)</f>
        <v/>
      </c>
      <c r="AA284" s="136" t="str">
        <f>IF(貼り付け用!AA284="","",貼り付け用!AA284)</f>
        <v/>
      </c>
      <c r="AB284" s="136" t="str">
        <f>IF(貼り付け用!AB284="","",貼り付け用!AB284)</f>
        <v/>
      </c>
      <c r="AC284" s="135" t="str">
        <f>IF(貼り付け用!AC284="","",貼り付け用!AC284)</f>
        <v/>
      </c>
      <c r="AD284" s="137" t="str">
        <f>IF(貼り付け用!AD284="","",貼り付け用!AD284)</f>
        <v/>
      </c>
      <c r="AE284" s="209" t="str">
        <f>IF(貼り付け用!AE284="","",貼り付け用!AE284)</f>
        <v/>
      </c>
      <c r="AF284" s="209" t="str">
        <f>IF(貼り付け用!AF284="","",貼り付け用!AF284)</f>
        <v/>
      </c>
      <c r="AG284" s="138" t="str">
        <f>IF(貼り付け用!AG284="","",貼り付け用!AG284)</f>
        <v/>
      </c>
      <c r="AH284" s="205" t="str">
        <f>IF(貼り付け用!AH284="","",貼り付け用!AH284)</f>
        <v/>
      </c>
      <c r="AI284" s="139" t="str">
        <f>IF(貼り付け用!AI284="","",貼り付け用!AI284)</f>
        <v/>
      </c>
      <c r="AJ284" s="136" t="str">
        <f>IF(貼り付け用!AJ284="","",貼り付け用!AJ284)</f>
        <v/>
      </c>
      <c r="AK284" s="140" t="str">
        <f>IF(貼り付け用!AK284="","",貼り付け用!AK284)</f>
        <v/>
      </c>
      <c r="AL284" s="136" t="str">
        <f>IF(貼り付け用!AL284="","",貼り付け用!AL284)</f>
        <v/>
      </c>
      <c r="AM284" s="136" t="str">
        <f>IF(貼り付け用!AM284="","",貼り付け用!AM284)</f>
        <v/>
      </c>
      <c r="AN284" s="136" t="str">
        <f>IF(貼り付け用!AN284="","",貼り付け用!AN284)</f>
        <v/>
      </c>
      <c r="AO284" s="136" t="str">
        <f>IF(貼り付け用!AO284="","",貼り付け用!AO284)</f>
        <v/>
      </c>
      <c r="AP284" s="221" t="str">
        <f>IFERROR(INDEX(別紙７建物に係る構造・用途別単価!$C$5:$G$9,MATCH(貼り付け用!AN284,別紙７建物に係る構造・用途別単価!$B$5:$B$9,0),MATCH(貼り付け用!AO284,別紙７建物に係る構造・用途別単価!$C$4:$G$4,0)),"")</f>
        <v/>
      </c>
      <c r="AQ284" s="221" t="str">
        <f t="shared" si="8"/>
        <v/>
      </c>
      <c r="AR284" s="183" t="str">
        <f t="shared" si="9"/>
        <v/>
      </c>
      <c r="AS284" s="136" t="str">
        <f>IF(貼り付け用!AS284="","",貼り付け用!AS284)</f>
        <v/>
      </c>
      <c r="AT284" s="136" t="str">
        <f>IF(貼り付け用!AT284="","",貼り付け用!AT284)</f>
        <v/>
      </c>
      <c r="AU284" s="136" t="str">
        <f>IF(貼り付け用!AU284="","",貼り付け用!AU284)</f>
        <v/>
      </c>
      <c r="AV284" s="136" t="str">
        <f>IF(貼り付け用!AV284="","",貼り付け用!AV284)</f>
        <v/>
      </c>
      <c r="AW284" s="136" t="str">
        <f>IF(貼り付け用!AW284="","",貼り付け用!AW284)</f>
        <v/>
      </c>
      <c r="AX284" s="216"/>
      <c r="AY284" s="216"/>
      <c r="AZ284" s="216"/>
      <c r="BA284" s="136" t="str">
        <f>IF(貼り付け用!BA284="","",貼り付け用!BA284)</f>
        <v/>
      </c>
      <c r="BB284" s="136" t="str">
        <f>IF(貼り付け用!BB284="","",貼り付け用!BB284)</f>
        <v/>
      </c>
      <c r="BC284" s="136" t="str">
        <f>IF(貼り付け用!BC284="","",貼り付け用!BC284)</f>
        <v/>
      </c>
      <c r="BD284" s="136" t="str">
        <f>IF(貼り付け用!BD284="","",貼り付け用!BD284)</f>
        <v/>
      </c>
      <c r="BE284" s="183">
        <f>SUMIFS(耐用年数表!$C:$C,耐用年数表!$A:$A,集計用!AL284,耐用年数表!$B:$B,集計用!AM284)</f>
        <v>0</v>
      </c>
    </row>
    <row r="285" spans="4:57" ht="24" hidden="1" customHeight="1">
      <c r="D285" s="194"/>
      <c r="E285" s="135"/>
      <c r="F285" s="136" t="str">
        <f>IF(貼り付け用!F285="","",貼り付け用!F285)</f>
        <v/>
      </c>
      <c r="G285" s="136" t="str">
        <f>IF(貼り付け用!G285="","",貼り付け用!G285)</f>
        <v/>
      </c>
      <c r="H285" s="215" t="str">
        <f>IF(貼り付け用!H285="","",貼り付け用!H285)</f>
        <v/>
      </c>
      <c r="I285" s="215" t="str">
        <f>IF(貼り付け用!I285="","",貼り付け用!I285)</f>
        <v/>
      </c>
      <c r="J285" s="215" t="str">
        <f>IF(貼り付け用!J285="","",貼り付け用!J285)</f>
        <v/>
      </c>
      <c r="K285" s="135" t="str">
        <f>IF(貼り付け用!K285="","",貼り付け用!K285)</f>
        <v/>
      </c>
      <c r="L285" s="144" t="str">
        <f>IF(貼り付け用!L285="","",貼り付け用!L285)</f>
        <v/>
      </c>
      <c r="M285" s="192" t="str">
        <f>IFERROR(VLOOKUP(L285,コード表!$B:$G,2,FALSE),"")</f>
        <v/>
      </c>
      <c r="N285" s="192" t="str">
        <f>IFERROR(VLOOKUP(L285,コード表!$B:$G,3,FALSE),"")</f>
        <v/>
      </c>
      <c r="O285" s="192" t="str">
        <f>IFERROR(VLOOKUP(L285,コード表!$B:$G,4,FALSE),"")</f>
        <v/>
      </c>
      <c r="P285" s="192" t="str">
        <f>IFERROR(VLOOKUP(L285,コード表!$B:$G,5,FALSE),"")</f>
        <v/>
      </c>
      <c r="Q285" s="182" t="str">
        <f>IFERROR(VLOOKUP(L285,コード表!$B:$G,6,FALSE),"")</f>
        <v/>
      </c>
      <c r="R285" s="135" t="str">
        <f>IF(貼り付け用!R285="","",貼り付け用!R285)</f>
        <v/>
      </c>
      <c r="S285" s="135" t="str">
        <f>IF(貼り付け用!S285="","",貼り付け用!S285)</f>
        <v/>
      </c>
      <c r="T285" s="135" t="str">
        <f>IF(貼り付け用!T285="","",貼り付け用!T285)</f>
        <v/>
      </c>
      <c r="U285" s="192" t="str">
        <f>IFERROR(VLOOKUP(T285,コード表!$I:$K,2,FALSE),"")</f>
        <v/>
      </c>
      <c r="V285" s="192" t="str">
        <f>IFERROR(VLOOKUP(T285,コード表!$I:$K,3,FALSE),"")</f>
        <v/>
      </c>
      <c r="W285" s="135" t="str">
        <f>IF(貼り付け用!W285="","",貼り付け用!W285)</f>
        <v/>
      </c>
      <c r="X285" s="182" t="str">
        <f>IFERROR(VLOOKUP(AU285,目的別資産分類変換表!$B$6:$C$16,2,FALSE),"")</f>
        <v/>
      </c>
      <c r="Y285" s="136" t="str">
        <f>IF(貼り付け用!Y285="","",貼り付け用!Y285)</f>
        <v/>
      </c>
      <c r="Z285" s="136" t="str">
        <f>IF(貼り付け用!Z285="","",貼り付け用!Z285)</f>
        <v/>
      </c>
      <c r="AA285" s="136" t="str">
        <f>IF(貼り付け用!AA285="","",貼り付け用!AA285)</f>
        <v/>
      </c>
      <c r="AB285" s="136" t="str">
        <f>IF(貼り付け用!AB285="","",貼り付け用!AB285)</f>
        <v/>
      </c>
      <c r="AC285" s="135" t="str">
        <f>IF(貼り付け用!AC285="","",貼り付け用!AC285)</f>
        <v/>
      </c>
      <c r="AD285" s="137" t="str">
        <f>IF(貼り付け用!AD285="","",貼り付け用!AD285)</f>
        <v/>
      </c>
      <c r="AE285" s="209" t="str">
        <f>IF(貼り付け用!AE285="","",貼り付け用!AE285)</f>
        <v/>
      </c>
      <c r="AF285" s="209" t="str">
        <f>IF(貼り付け用!AF285="","",貼り付け用!AF285)</f>
        <v/>
      </c>
      <c r="AG285" s="138" t="str">
        <f>IF(貼り付け用!AG285="","",貼り付け用!AG285)</f>
        <v/>
      </c>
      <c r="AH285" s="205" t="str">
        <f>IF(貼り付け用!AH285="","",貼り付け用!AH285)</f>
        <v/>
      </c>
      <c r="AI285" s="139" t="str">
        <f>IF(貼り付け用!AI285="","",貼り付け用!AI285)</f>
        <v/>
      </c>
      <c r="AJ285" s="136" t="str">
        <f>IF(貼り付け用!AJ285="","",貼り付け用!AJ285)</f>
        <v/>
      </c>
      <c r="AK285" s="140" t="str">
        <f>IF(貼り付け用!AK285="","",貼り付け用!AK285)</f>
        <v/>
      </c>
      <c r="AL285" s="136" t="str">
        <f>IF(貼り付け用!AL285="","",貼り付け用!AL285)</f>
        <v/>
      </c>
      <c r="AM285" s="136" t="str">
        <f>IF(貼り付け用!AM285="","",貼り付け用!AM285)</f>
        <v/>
      </c>
      <c r="AN285" s="136" t="str">
        <f>IF(貼り付け用!AN285="","",貼り付け用!AN285)</f>
        <v/>
      </c>
      <c r="AO285" s="136" t="str">
        <f>IF(貼り付け用!AO285="","",貼り付け用!AO285)</f>
        <v/>
      </c>
      <c r="AP285" s="221" t="str">
        <f>IFERROR(INDEX(別紙７建物に係る構造・用途別単価!$C$5:$G$9,MATCH(貼り付け用!AN285,別紙７建物に係る構造・用途別単価!$B$5:$B$9,0),MATCH(貼り付け用!AO285,別紙７建物に係る構造・用途別単価!$C$4:$G$4,0)),"")</f>
        <v/>
      </c>
      <c r="AQ285" s="221" t="str">
        <f t="shared" si="8"/>
        <v/>
      </c>
      <c r="AR285" s="183" t="str">
        <f t="shared" si="9"/>
        <v/>
      </c>
      <c r="AS285" s="136" t="str">
        <f>IF(貼り付け用!AS285="","",貼り付け用!AS285)</f>
        <v/>
      </c>
      <c r="AT285" s="136" t="str">
        <f>IF(貼り付け用!AT285="","",貼り付け用!AT285)</f>
        <v/>
      </c>
      <c r="AU285" s="136" t="str">
        <f>IF(貼り付け用!AU285="","",貼り付け用!AU285)</f>
        <v/>
      </c>
      <c r="AV285" s="136" t="str">
        <f>IF(貼り付け用!AV285="","",貼り付け用!AV285)</f>
        <v/>
      </c>
      <c r="AW285" s="136" t="str">
        <f>IF(貼り付け用!AW285="","",貼り付け用!AW285)</f>
        <v/>
      </c>
      <c r="AX285" s="216"/>
      <c r="AY285" s="216"/>
      <c r="AZ285" s="216"/>
      <c r="BA285" s="136" t="str">
        <f>IF(貼り付け用!BA285="","",貼り付け用!BA285)</f>
        <v/>
      </c>
      <c r="BB285" s="136" t="str">
        <f>IF(貼り付け用!BB285="","",貼り付け用!BB285)</f>
        <v/>
      </c>
      <c r="BC285" s="136" t="str">
        <f>IF(貼り付け用!BC285="","",貼り付け用!BC285)</f>
        <v/>
      </c>
      <c r="BD285" s="136" t="str">
        <f>IF(貼り付け用!BD285="","",貼り付け用!BD285)</f>
        <v/>
      </c>
      <c r="BE285" s="183">
        <f>SUMIFS(耐用年数表!$C:$C,耐用年数表!$A:$A,集計用!AL285,耐用年数表!$B:$B,集計用!AM285)</f>
        <v>0</v>
      </c>
    </row>
    <row r="286" spans="4:57" ht="24" hidden="1" customHeight="1">
      <c r="D286" s="194"/>
      <c r="E286" s="135"/>
      <c r="F286" s="136" t="str">
        <f>IF(貼り付け用!F286="","",貼り付け用!F286)</f>
        <v/>
      </c>
      <c r="G286" s="136" t="str">
        <f>IF(貼り付け用!G286="","",貼り付け用!G286)</f>
        <v/>
      </c>
      <c r="H286" s="215" t="str">
        <f>IF(貼り付け用!H286="","",貼り付け用!H286)</f>
        <v/>
      </c>
      <c r="I286" s="215" t="str">
        <f>IF(貼り付け用!I286="","",貼り付け用!I286)</f>
        <v/>
      </c>
      <c r="J286" s="215" t="str">
        <f>IF(貼り付け用!J286="","",貼り付け用!J286)</f>
        <v/>
      </c>
      <c r="K286" s="135" t="str">
        <f>IF(貼り付け用!K286="","",貼り付け用!K286)</f>
        <v/>
      </c>
      <c r="L286" s="144" t="str">
        <f>IF(貼り付け用!L286="","",貼り付け用!L286)</f>
        <v/>
      </c>
      <c r="M286" s="192" t="str">
        <f>IFERROR(VLOOKUP(L286,コード表!$B:$G,2,FALSE),"")</f>
        <v/>
      </c>
      <c r="N286" s="192" t="str">
        <f>IFERROR(VLOOKUP(L286,コード表!$B:$G,3,FALSE),"")</f>
        <v/>
      </c>
      <c r="O286" s="192" t="str">
        <f>IFERROR(VLOOKUP(L286,コード表!$B:$G,4,FALSE),"")</f>
        <v/>
      </c>
      <c r="P286" s="192" t="str">
        <f>IFERROR(VLOOKUP(L286,コード表!$B:$G,5,FALSE),"")</f>
        <v/>
      </c>
      <c r="Q286" s="182" t="str">
        <f>IFERROR(VLOOKUP(L286,コード表!$B:$G,6,FALSE),"")</f>
        <v/>
      </c>
      <c r="R286" s="135" t="str">
        <f>IF(貼り付け用!R286="","",貼り付け用!R286)</f>
        <v/>
      </c>
      <c r="S286" s="135" t="str">
        <f>IF(貼り付け用!S286="","",貼り付け用!S286)</f>
        <v/>
      </c>
      <c r="T286" s="135" t="str">
        <f>IF(貼り付け用!T286="","",貼り付け用!T286)</f>
        <v/>
      </c>
      <c r="U286" s="192" t="str">
        <f>IFERROR(VLOOKUP(T286,コード表!$I:$K,2,FALSE),"")</f>
        <v/>
      </c>
      <c r="V286" s="192" t="str">
        <f>IFERROR(VLOOKUP(T286,コード表!$I:$K,3,FALSE),"")</f>
        <v/>
      </c>
      <c r="W286" s="135" t="str">
        <f>IF(貼り付け用!W286="","",貼り付け用!W286)</f>
        <v/>
      </c>
      <c r="X286" s="182" t="str">
        <f>IFERROR(VLOOKUP(AU286,目的別資産分類変換表!$B$6:$C$16,2,FALSE),"")</f>
        <v/>
      </c>
      <c r="Y286" s="136" t="str">
        <f>IF(貼り付け用!Y286="","",貼り付け用!Y286)</f>
        <v/>
      </c>
      <c r="Z286" s="136" t="str">
        <f>IF(貼り付け用!Z286="","",貼り付け用!Z286)</f>
        <v/>
      </c>
      <c r="AA286" s="136" t="str">
        <f>IF(貼り付け用!AA286="","",貼り付け用!AA286)</f>
        <v/>
      </c>
      <c r="AB286" s="136" t="str">
        <f>IF(貼り付け用!AB286="","",貼り付け用!AB286)</f>
        <v/>
      </c>
      <c r="AC286" s="135" t="str">
        <f>IF(貼り付け用!AC286="","",貼り付け用!AC286)</f>
        <v/>
      </c>
      <c r="AD286" s="137" t="str">
        <f>IF(貼り付け用!AD286="","",貼り付け用!AD286)</f>
        <v/>
      </c>
      <c r="AE286" s="209" t="str">
        <f>IF(貼り付け用!AE286="","",貼り付け用!AE286)</f>
        <v/>
      </c>
      <c r="AF286" s="209" t="str">
        <f>IF(貼り付け用!AF286="","",貼り付け用!AF286)</f>
        <v/>
      </c>
      <c r="AG286" s="138" t="str">
        <f>IF(貼り付け用!AG286="","",貼り付け用!AG286)</f>
        <v/>
      </c>
      <c r="AH286" s="205" t="str">
        <f>IF(貼り付け用!AH286="","",貼り付け用!AH286)</f>
        <v/>
      </c>
      <c r="AI286" s="139" t="str">
        <f>IF(貼り付け用!AI286="","",貼り付け用!AI286)</f>
        <v/>
      </c>
      <c r="AJ286" s="136" t="str">
        <f>IF(貼り付け用!AJ286="","",貼り付け用!AJ286)</f>
        <v/>
      </c>
      <c r="AK286" s="140" t="str">
        <f>IF(貼り付け用!AK286="","",貼り付け用!AK286)</f>
        <v/>
      </c>
      <c r="AL286" s="136" t="str">
        <f>IF(貼り付け用!AL286="","",貼り付け用!AL286)</f>
        <v/>
      </c>
      <c r="AM286" s="136" t="str">
        <f>IF(貼り付け用!AM286="","",貼り付け用!AM286)</f>
        <v/>
      </c>
      <c r="AN286" s="136" t="str">
        <f>IF(貼り付け用!AN286="","",貼り付け用!AN286)</f>
        <v/>
      </c>
      <c r="AO286" s="136" t="str">
        <f>IF(貼り付け用!AO286="","",貼り付け用!AO286)</f>
        <v/>
      </c>
      <c r="AP286" s="221" t="str">
        <f>IFERROR(INDEX(別紙７建物に係る構造・用途別単価!$C$5:$G$9,MATCH(貼り付け用!AN286,別紙７建物に係る構造・用途別単価!$B$5:$B$9,0),MATCH(貼り付け用!AO286,別紙７建物に係る構造・用途別単価!$C$4:$G$4,0)),"")</f>
        <v/>
      </c>
      <c r="AQ286" s="221" t="str">
        <f t="shared" si="8"/>
        <v/>
      </c>
      <c r="AR286" s="183" t="str">
        <f t="shared" si="9"/>
        <v/>
      </c>
      <c r="AS286" s="136" t="str">
        <f>IF(貼り付け用!AS286="","",貼り付け用!AS286)</f>
        <v/>
      </c>
      <c r="AT286" s="136" t="str">
        <f>IF(貼り付け用!AT286="","",貼り付け用!AT286)</f>
        <v/>
      </c>
      <c r="AU286" s="136" t="str">
        <f>IF(貼り付け用!AU286="","",貼り付け用!AU286)</f>
        <v/>
      </c>
      <c r="AV286" s="136" t="str">
        <f>IF(貼り付け用!AV286="","",貼り付け用!AV286)</f>
        <v/>
      </c>
      <c r="AW286" s="136" t="str">
        <f>IF(貼り付け用!AW286="","",貼り付け用!AW286)</f>
        <v/>
      </c>
      <c r="AX286" s="216"/>
      <c r="AY286" s="216"/>
      <c r="AZ286" s="216"/>
      <c r="BA286" s="136" t="str">
        <f>IF(貼り付け用!BA286="","",貼り付け用!BA286)</f>
        <v/>
      </c>
      <c r="BB286" s="136" t="str">
        <f>IF(貼り付け用!BB286="","",貼り付け用!BB286)</f>
        <v/>
      </c>
      <c r="BC286" s="136" t="str">
        <f>IF(貼り付け用!BC286="","",貼り付け用!BC286)</f>
        <v/>
      </c>
      <c r="BD286" s="136" t="str">
        <f>IF(貼り付け用!BD286="","",貼り付け用!BD286)</f>
        <v/>
      </c>
      <c r="BE286" s="183">
        <f>SUMIFS(耐用年数表!$C:$C,耐用年数表!$A:$A,集計用!AL286,耐用年数表!$B:$B,集計用!AM286)</f>
        <v>0</v>
      </c>
    </row>
    <row r="287" spans="4:57" ht="24" hidden="1" customHeight="1">
      <c r="D287" s="194"/>
      <c r="E287" s="135"/>
      <c r="F287" s="136" t="str">
        <f>IF(貼り付け用!F287="","",貼り付け用!F287)</f>
        <v/>
      </c>
      <c r="G287" s="136" t="str">
        <f>IF(貼り付け用!G287="","",貼り付け用!G287)</f>
        <v/>
      </c>
      <c r="H287" s="215" t="str">
        <f>IF(貼り付け用!H287="","",貼り付け用!H287)</f>
        <v/>
      </c>
      <c r="I287" s="215" t="str">
        <f>IF(貼り付け用!I287="","",貼り付け用!I287)</f>
        <v/>
      </c>
      <c r="J287" s="215" t="str">
        <f>IF(貼り付け用!J287="","",貼り付け用!J287)</f>
        <v/>
      </c>
      <c r="K287" s="135" t="str">
        <f>IF(貼り付け用!K287="","",貼り付け用!K287)</f>
        <v/>
      </c>
      <c r="L287" s="144" t="str">
        <f>IF(貼り付け用!L287="","",貼り付け用!L287)</f>
        <v/>
      </c>
      <c r="M287" s="192" t="str">
        <f>IFERROR(VLOOKUP(L287,コード表!$B:$G,2,FALSE),"")</f>
        <v/>
      </c>
      <c r="N287" s="192" t="str">
        <f>IFERROR(VLOOKUP(L287,コード表!$B:$G,3,FALSE),"")</f>
        <v/>
      </c>
      <c r="O287" s="192" t="str">
        <f>IFERROR(VLOOKUP(L287,コード表!$B:$G,4,FALSE),"")</f>
        <v/>
      </c>
      <c r="P287" s="192" t="str">
        <f>IFERROR(VLOOKUP(L287,コード表!$B:$G,5,FALSE),"")</f>
        <v/>
      </c>
      <c r="Q287" s="182" t="str">
        <f>IFERROR(VLOOKUP(L287,コード表!$B:$G,6,FALSE),"")</f>
        <v/>
      </c>
      <c r="R287" s="135" t="str">
        <f>IF(貼り付け用!R287="","",貼り付け用!R287)</f>
        <v/>
      </c>
      <c r="S287" s="135" t="str">
        <f>IF(貼り付け用!S287="","",貼り付け用!S287)</f>
        <v/>
      </c>
      <c r="T287" s="135" t="str">
        <f>IF(貼り付け用!T287="","",貼り付け用!T287)</f>
        <v/>
      </c>
      <c r="U287" s="192" t="str">
        <f>IFERROR(VLOOKUP(T287,コード表!$I:$K,2,FALSE),"")</f>
        <v/>
      </c>
      <c r="V287" s="192" t="str">
        <f>IFERROR(VLOOKUP(T287,コード表!$I:$K,3,FALSE),"")</f>
        <v/>
      </c>
      <c r="W287" s="135" t="str">
        <f>IF(貼り付け用!W287="","",貼り付け用!W287)</f>
        <v/>
      </c>
      <c r="X287" s="182" t="str">
        <f>IFERROR(VLOOKUP(AU287,目的別資産分類変換表!$B$6:$C$16,2,FALSE),"")</f>
        <v/>
      </c>
      <c r="Y287" s="136" t="str">
        <f>IF(貼り付け用!Y287="","",貼り付け用!Y287)</f>
        <v/>
      </c>
      <c r="Z287" s="136" t="str">
        <f>IF(貼り付け用!Z287="","",貼り付け用!Z287)</f>
        <v/>
      </c>
      <c r="AA287" s="136" t="str">
        <f>IF(貼り付け用!AA287="","",貼り付け用!AA287)</f>
        <v/>
      </c>
      <c r="AB287" s="136" t="str">
        <f>IF(貼り付け用!AB287="","",貼り付け用!AB287)</f>
        <v/>
      </c>
      <c r="AC287" s="135" t="str">
        <f>IF(貼り付け用!AC287="","",貼り付け用!AC287)</f>
        <v/>
      </c>
      <c r="AD287" s="137" t="str">
        <f>IF(貼り付け用!AD287="","",貼り付け用!AD287)</f>
        <v/>
      </c>
      <c r="AE287" s="209" t="str">
        <f>IF(貼り付け用!AE287="","",貼り付け用!AE287)</f>
        <v/>
      </c>
      <c r="AF287" s="209" t="str">
        <f>IF(貼り付け用!AF287="","",貼り付け用!AF287)</f>
        <v/>
      </c>
      <c r="AG287" s="138" t="str">
        <f>IF(貼り付け用!AG287="","",貼り付け用!AG287)</f>
        <v/>
      </c>
      <c r="AH287" s="205" t="str">
        <f>IF(貼り付け用!AH287="","",貼り付け用!AH287)</f>
        <v/>
      </c>
      <c r="AI287" s="139" t="str">
        <f>IF(貼り付け用!AI287="","",貼り付け用!AI287)</f>
        <v/>
      </c>
      <c r="AJ287" s="136" t="str">
        <f>IF(貼り付け用!AJ287="","",貼り付け用!AJ287)</f>
        <v/>
      </c>
      <c r="AK287" s="140" t="str">
        <f>IF(貼り付け用!AK287="","",貼り付け用!AK287)</f>
        <v/>
      </c>
      <c r="AL287" s="136" t="str">
        <f>IF(貼り付け用!AL287="","",貼り付け用!AL287)</f>
        <v/>
      </c>
      <c r="AM287" s="136" t="str">
        <f>IF(貼り付け用!AM287="","",貼り付け用!AM287)</f>
        <v/>
      </c>
      <c r="AN287" s="136" t="str">
        <f>IF(貼り付け用!AN287="","",貼り付け用!AN287)</f>
        <v/>
      </c>
      <c r="AO287" s="136" t="str">
        <f>IF(貼り付け用!AO287="","",貼り付け用!AO287)</f>
        <v/>
      </c>
      <c r="AP287" s="221" t="str">
        <f>IFERROR(INDEX(別紙７建物に係る構造・用途別単価!$C$5:$G$9,MATCH(貼り付け用!AN287,別紙７建物に係る構造・用途別単価!$B$5:$B$9,0),MATCH(貼り付け用!AO287,別紙７建物に係る構造・用途別単価!$C$4:$G$4,0)),"")</f>
        <v/>
      </c>
      <c r="AQ287" s="221" t="str">
        <f t="shared" si="8"/>
        <v/>
      </c>
      <c r="AR287" s="183" t="str">
        <f t="shared" si="9"/>
        <v/>
      </c>
      <c r="AS287" s="136" t="str">
        <f>IF(貼り付け用!AS287="","",貼り付け用!AS287)</f>
        <v/>
      </c>
      <c r="AT287" s="136" t="str">
        <f>IF(貼り付け用!AT287="","",貼り付け用!AT287)</f>
        <v/>
      </c>
      <c r="AU287" s="136" t="str">
        <f>IF(貼り付け用!AU287="","",貼り付け用!AU287)</f>
        <v/>
      </c>
      <c r="AV287" s="136" t="str">
        <f>IF(貼り付け用!AV287="","",貼り付け用!AV287)</f>
        <v/>
      </c>
      <c r="AW287" s="136" t="str">
        <f>IF(貼り付け用!AW287="","",貼り付け用!AW287)</f>
        <v/>
      </c>
      <c r="AX287" s="216"/>
      <c r="AY287" s="216"/>
      <c r="AZ287" s="216"/>
      <c r="BA287" s="136" t="str">
        <f>IF(貼り付け用!BA287="","",貼り付け用!BA287)</f>
        <v/>
      </c>
      <c r="BB287" s="136" t="str">
        <f>IF(貼り付け用!BB287="","",貼り付け用!BB287)</f>
        <v/>
      </c>
      <c r="BC287" s="136" t="str">
        <f>IF(貼り付け用!BC287="","",貼り付け用!BC287)</f>
        <v/>
      </c>
      <c r="BD287" s="136" t="str">
        <f>IF(貼り付け用!BD287="","",貼り付け用!BD287)</f>
        <v/>
      </c>
      <c r="BE287" s="183">
        <f>SUMIFS(耐用年数表!$C:$C,耐用年数表!$A:$A,集計用!AL287,耐用年数表!$B:$B,集計用!AM287)</f>
        <v>0</v>
      </c>
    </row>
    <row r="288" spans="4:57" ht="24" hidden="1" customHeight="1">
      <c r="D288" s="194"/>
      <c r="E288" s="135"/>
      <c r="F288" s="136" t="str">
        <f>IF(貼り付け用!F288="","",貼り付け用!F288)</f>
        <v/>
      </c>
      <c r="G288" s="136" t="str">
        <f>IF(貼り付け用!G288="","",貼り付け用!G288)</f>
        <v/>
      </c>
      <c r="H288" s="215" t="str">
        <f>IF(貼り付け用!H288="","",貼り付け用!H288)</f>
        <v/>
      </c>
      <c r="I288" s="215" t="str">
        <f>IF(貼り付け用!I288="","",貼り付け用!I288)</f>
        <v/>
      </c>
      <c r="J288" s="215" t="str">
        <f>IF(貼り付け用!J288="","",貼り付け用!J288)</f>
        <v/>
      </c>
      <c r="K288" s="135" t="str">
        <f>IF(貼り付け用!K288="","",貼り付け用!K288)</f>
        <v/>
      </c>
      <c r="L288" s="144" t="str">
        <f>IF(貼り付け用!L288="","",貼り付け用!L288)</f>
        <v/>
      </c>
      <c r="M288" s="192" t="str">
        <f>IFERROR(VLOOKUP(L288,コード表!$B:$G,2,FALSE),"")</f>
        <v/>
      </c>
      <c r="N288" s="192" t="str">
        <f>IFERROR(VLOOKUP(L288,コード表!$B:$G,3,FALSE),"")</f>
        <v/>
      </c>
      <c r="O288" s="192" t="str">
        <f>IFERROR(VLOOKUP(L288,コード表!$B:$G,4,FALSE),"")</f>
        <v/>
      </c>
      <c r="P288" s="192" t="str">
        <f>IFERROR(VLOOKUP(L288,コード表!$B:$G,5,FALSE),"")</f>
        <v/>
      </c>
      <c r="Q288" s="182" t="str">
        <f>IFERROR(VLOOKUP(L288,コード表!$B:$G,6,FALSE),"")</f>
        <v/>
      </c>
      <c r="R288" s="135" t="str">
        <f>IF(貼り付け用!R288="","",貼り付け用!R288)</f>
        <v/>
      </c>
      <c r="S288" s="135" t="str">
        <f>IF(貼り付け用!S288="","",貼り付け用!S288)</f>
        <v/>
      </c>
      <c r="T288" s="135" t="str">
        <f>IF(貼り付け用!T288="","",貼り付け用!T288)</f>
        <v/>
      </c>
      <c r="U288" s="192" t="str">
        <f>IFERROR(VLOOKUP(T288,コード表!$I:$K,2,FALSE),"")</f>
        <v/>
      </c>
      <c r="V288" s="192" t="str">
        <f>IFERROR(VLOOKUP(T288,コード表!$I:$K,3,FALSE),"")</f>
        <v/>
      </c>
      <c r="W288" s="135" t="str">
        <f>IF(貼り付け用!W288="","",貼り付け用!W288)</f>
        <v/>
      </c>
      <c r="X288" s="182" t="str">
        <f>IFERROR(VLOOKUP(AU288,目的別資産分類変換表!$B$6:$C$16,2,FALSE),"")</f>
        <v/>
      </c>
      <c r="Y288" s="136" t="str">
        <f>IF(貼り付け用!Y288="","",貼り付け用!Y288)</f>
        <v/>
      </c>
      <c r="Z288" s="136" t="str">
        <f>IF(貼り付け用!Z288="","",貼り付け用!Z288)</f>
        <v/>
      </c>
      <c r="AA288" s="136" t="str">
        <f>IF(貼り付け用!AA288="","",貼り付け用!AA288)</f>
        <v/>
      </c>
      <c r="AB288" s="136" t="str">
        <f>IF(貼り付け用!AB288="","",貼り付け用!AB288)</f>
        <v/>
      </c>
      <c r="AC288" s="135" t="str">
        <f>IF(貼り付け用!AC288="","",貼り付け用!AC288)</f>
        <v/>
      </c>
      <c r="AD288" s="137" t="str">
        <f>IF(貼り付け用!AD288="","",貼り付け用!AD288)</f>
        <v/>
      </c>
      <c r="AE288" s="209" t="str">
        <f>IF(貼り付け用!AE288="","",貼り付け用!AE288)</f>
        <v/>
      </c>
      <c r="AF288" s="209" t="str">
        <f>IF(貼り付け用!AF288="","",貼り付け用!AF288)</f>
        <v/>
      </c>
      <c r="AG288" s="138" t="str">
        <f>IF(貼り付け用!AG288="","",貼り付け用!AG288)</f>
        <v/>
      </c>
      <c r="AH288" s="205" t="str">
        <f>IF(貼り付け用!AH288="","",貼り付け用!AH288)</f>
        <v/>
      </c>
      <c r="AI288" s="139" t="str">
        <f>IF(貼り付け用!AI288="","",貼り付け用!AI288)</f>
        <v/>
      </c>
      <c r="AJ288" s="136" t="str">
        <f>IF(貼り付け用!AJ288="","",貼り付け用!AJ288)</f>
        <v/>
      </c>
      <c r="AK288" s="140" t="str">
        <f>IF(貼り付け用!AK288="","",貼り付け用!AK288)</f>
        <v/>
      </c>
      <c r="AL288" s="136" t="str">
        <f>IF(貼り付け用!AL288="","",貼り付け用!AL288)</f>
        <v/>
      </c>
      <c r="AM288" s="136" t="str">
        <f>IF(貼り付け用!AM288="","",貼り付け用!AM288)</f>
        <v/>
      </c>
      <c r="AN288" s="136" t="str">
        <f>IF(貼り付け用!AN288="","",貼り付け用!AN288)</f>
        <v/>
      </c>
      <c r="AO288" s="136" t="str">
        <f>IF(貼り付け用!AO288="","",貼り付け用!AO288)</f>
        <v/>
      </c>
      <c r="AP288" s="221" t="str">
        <f>IFERROR(INDEX(別紙７建物に係る構造・用途別単価!$C$5:$G$9,MATCH(貼り付け用!AN288,別紙７建物に係る構造・用途別単価!$B$5:$B$9,0),MATCH(貼り付け用!AO288,別紙７建物に係る構造・用途別単価!$C$4:$G$4,0)),"")</f>
        <v/>
      </c>
      <c r="AQ288" s="221" t="str">
        <f t="shared" si="8"/>
        <v/>
      </c>
      <c r="AR288" s="183" t="str">
        <f t="shared" si="9"/>
        <v/>
      </c>
      <c r="AS288" s="136" t="str">
        <f>IF(貼り付け用!AS288="","",貼り付け用!AS288)</f>
        <v/>
      </c>
      <c r="AT288" s="136" t="str">
        <f>IF(貼り付け用!AT288="","",貼り付け用!AT288)</f>
        <v/>
      </c>
      <c r="AU288" s="136" t="str">
        <f>IF(貼り付け用!AU288="","",貼り付け用!AU288)</f>
        <v/>
      </c>
      <c r="AV288" s="136" t="str">
        <f>IF(貼り付け用!AV288="","",貼り付け用!AV288)</f>
        <v/>
      </c>
      <c r="AW288" s="136" t="str">
        <f>IF(貼り付け用!AW288="","",貼り付け用!AW288)</f>
        <v/>
      </c>
      <c r="AX288" s="216"/>
      <c r="AY288" s="216"/>
      <c r="AZ288" s="216"/>
      <c r="BA288" s="136" t="str">
        <f>IF(貼り付け用!BA288="","",貼り付け用!BA288)</f>
        <v/>
      </c>
      <c r="BB288" s="136" t="str">
        <f>IF(貼り付け用!BB288="","",貼り付け用!BB288)</f>
        <v/>
      </c>
      <c r="BC288" s="136" t="str">
        <f>IF(貼り付け用!BC288="","",貼り付け用!BC288)</f>
        <v/>
      </c>
      <c r="BD288" s="136" t="str">
        <f>IF(貼り付け用!BD288="","",貼り付け用!BD288)</f>
        <v/>
      </c>
      <c r="BE288" s="183">
        <f>SUMIFS(耐用年数表!$C:$C,耐用年数表!$A:$A,集計用!AL288,耐用年数表!$B:$B,集計用!AM288)</f>
        <v>0</v>
      </c>
    </row>
    <row r="289" spans="4:57" ht="24" hidden="1" customHeight="1">
      <c r="D289" s="194"/>
      <c r="E289" s="135"/>
      <c r="F289" s="136" t="str">
        <f>IF(貼り付け用!F289="","",貼り付け用!F289)</f>
        <v/>
      </c>
      <c r="G289" s="136" t="str">
        <f>IF(貼り付け用!G289="","",貼り付け用!G289)</f>
        <v/>
      </c>
      <c r="H289" s="215" t="str">
        <f>IF(貼り付け用!H289="","",貼り付け用!H289)</f>
        <v/>
      </c>
      <c r="I289" s="215" t="str">
        <f>IF(貼り付け用!I289="","",貼り付け用!I289)</f>
        <v/>
      </c>
      <c r="J289" s="215" t="str">
        <f>IF(貼り付け用!J289="","",貼り付け用!J289)</f>
        <v/>
      </c>
      <c r="K289" s="135" t="str">
        <f>IF(貼り付け用!K289="","",貼り付け用!K289)</f>
        <v/>
      </c>
      <c r="L289" s="144" t="str">
        <f>IF(貼り付け用!L289="","",貼り付け用!L289)</f>
        <v/>
      </c>
      <c r="M289" s="192" t="str">
        <f>IFERROR(VLOOKUP(L289,コード表!$B:$G,2,FALSE),"")</f>
        <v/>
      </c>
      <c r="N289" s="192" t="str">
        <f>IFERROR(VLOOKUP(L289,コード表!$B:$G,3,FALSE),"")</f>
        <v/>
      </c>
      <c r="O289" s="192" t="str">
        <f>IFERROR(VLOOKUP(L289,コード表!$B:$G,4,FALSE),"")</f>
        <v/>
      </c>
      <c r="P289" s="192" t="str">
        <f>IFERROR(VLOOKUP(L289,コード表!$B:$G,5,FALSE),"")</f>
        <v/>
      </c>
      <c r="Q289" s="182" t="str">
        <f>IFERROR(VLOOKUP(L289,コード表!$B:$G,6,FALSE),"")</f>
        <v/>
      </c>
      <c r="R289" s="135" t="str">
        <f>IF(貼り付け用!R289="","",貼り付け用!R289)</f>
        <v/>
      </c>
      <c r="S289" s="135" t="str">
        <f>IF(貼り付け用!S289="","",貼り付け用!S289)</f>
        <v/>
      </c>
      <c r="T289" s="135" t="str">
        <f>IF(貼り付け用!T289="","",貼り付け用!T289)</f>
        <v/>
      </c>
      <c r="U289" s="192" t="str">
        <f>IFERROR(VLOOKUP(T289,コード表!$I:$K,2,FALSE),"")</f>
        <v/>
      </c>
      <c r="V289" s="192" t="str">
        <f>IFERROR(VLOOKUP(T289,コード表!$I:$K,3,FALSE),"")</f>
        <v/>
      </c>
      <c r="W289" s="135" t="str">
        <f>IF(貼り付け用!W289="","",貼り付け用!W289)</f>
        <v/>
      </c>
      <c r="X289" s="182" t="str">
        <f>IFERROR(VLOOKUP(AU289,目的別資産分類変換表!$B$6:$C$16,2,FALSE),"")</f>
        <v/>
      </c>
      <c r="Y289" s="136" t="str">
        <f>IF(貼り付け用!Y289="","",貼り付け用!Y289)</f>
        <v/>
      </c>
      <c r="Z289" s="136" t="str">
        <f>IF(貼り付け用!Z289="","",貼り付け用!Z289)</f>
        <v/>
      </c>
      <c r="AA289" s="136" t="str">
        <f>IF(貼り付け用!AA289="","",貼り付け用!AA289)</f>
        <v/>
      </c>
      <c r="AB289" s="136" t="str">
        <f>IF(貼り付け用!AB289="","",貼り付け用!AB289)</f>
        <v/>
      </c>
      <c r="AC289" s="135" t="str">
        <f>IF(貼り付け用!AC289="","",貼り付け用!AC289)</f>
        <v/>
      </c>
      <c r="AD289" s="137" t="str">
        <f>IF(貼り付け用!AD289="","",貼り付け用!AD289)</f>
        <v/>
      </c>
      <c r="AE289" s="209" t="str">
        <f>IF(貼り付け用!AE289="","",貼り付け用!AE289)</f>
        <v/>
      </c>
      <c r="AF289" s="209" t="str">
        <f>IF(貼り付け用!AF289="","",貼り付け用!AF289)</f>
        <v/>
      </c>
      <c r="AG289" s="138" t="str">
        <f>IF(貼り付け用!AG289="","",貼り付け用!AG289)</f>
        <v/>
      </c>
      <c r="AH289" s="205" t="str">
        <f>IF(貼り付け用!AH289="","",貼り付け用!AH289)</f>
        <v/>
      </c>
      <c r="AI289" s="139" t="str">
        <f>IF(貼り付け用!AI289="","",貼り付け用!AI289)</f>
        <v/>
      </c>
      <c r="AJ289" s="136" t="str">
        <f>IF(貼り付け用!AJ289="","",貼り付け用!AJ289)</f>
        <v/>
      </c>
      <c r="AK289" s="140" t="str">
        <f>IF(貼り付け用!AK289="","",貼り付け用!AK289)</f>
        <v/>
      </c>
      <c r="AL289" s="136" t="str">
        <f>IF(貼り付け用!AL289="","",貼り付け用!AL289)</f>
        <v/>
      </c>
      <c r="AM289" s="136" t="str">
        <f>IF(貼り付け用!AM289="","",貼り付け用!AM289)</f>
        <v/>
      </c>
      <c r="AN289" s="136" t="str">
        <f>IF(貼り付け用!AN289="","",貼り付け用!AN289)</f>
        <v/>
      </c>
      <c r="AO289" s="136" t="str">
        <f>IF(貼り付け用!AO289="","",貼り付け用!AO289)</f>
        <v/>
      </c>
      <c r="AP289" s="221" t="str">
        <f>IFERROR(INDEX(別紙７建物に係る構造・用途別単価!$C$5:$G$9,MATCH(貼り付け用!AN289,別紙７建物に係る構造・用途別単価!$B$5:$B$9,0),MATCH(貼り付け用!AO289,別紙７建物に係る構造・用途別単価!$C$4:$G$4,0)),"")</f>
        <v/>
      </c>
      <c r="AQ289" s="221" t="str">
        <f t="shared" si="8"/>
        <v/>
      </c>
      <c r="AR289" s="183" t="str">
        <f t="shared" si="9"/>
        <v/>
      </c>
      <c r="AS289" s="136" t="str">
        <f>IF(貼り付け用!AS289="","",貼り付け用!AS289)</f>
        <v/>
      </c>
      <c r="AT289" s="136" t="str">
        <f>IF(貼り付け用!AT289="","",貼り付け用!AT289)</f>
        <v/>
      </c>
      <c r="AU289" s="136" t="str">
        <f>IF(貼り付け用!AU289="","",貼り付け用!AU289)</f>
        <v/>
      </c>
      <c r="AV289" s="136" t="str">
        <f>IF(貼り付け用!AV289="","",貼り付け用!AV289)</f>
        <v/>
      </c>
      <c r="AW289" s="136" t="str">
        <f>IF(貼り付け用!AW289="","",貼り付け用!AW289)</f>
        <v/>
      </c>
      <c r="AX289" s="216"/>
      <c r="AY289" s="216"/>
      <c r="AZ289" s="216"/>
      <c r="BA289" s="136" t="str">
        <f>IF(貼り付け用!BA289="","",貼り付け用!BA289)</f>
        <v/>
      </c>
      <c r="BB289" s="136" t="str">
        <f>IF(貼り付け用!BB289="","",貼り付け用!BB289)</f>
        <v/>
      </c>
      <c r="BC289" s="136" t="str">
        <f>IF(貼り付け用!BC289="","",貼り付け用!BC289)</f>
        <v/>
      </c>
      <c r="BD289" s="136" t="str">
        <f>IF(貼り付け用!BD289="","",貼り付け用!BD289)</f>
        <v/>
      </c>
      <c r="BE289" s="183">
        <f>SUMIFS(耐用年数表!$C:$C,耐用年数表!$A:$A,集計用!AL289,耐用年数表!$B:$B,集計用!AM289)</f>
        <v>0</v>
      </c>
    </row>
    <row r="290" spans="4:57" ht="24" hidden="1" customHeight="1">
      <c r="D290" s="194"/>
      <c r="E290" s="135"/>
      <c r="F290" s="136" t="str">
        <f>IF(貼り付け用!F290="","",貼り付け用!F290)</f>
        <v/>
      </c>
      <c r="G290" s="136" t="str">
        <f>IF(貼り付け用!G290="","",貼り付け用!G290)</f>
        <v/>
      </c>
      <c r="H290" s="215" t="str">
        <f>IF(貼り付け用!H290="","",貼り付け用!H290)</f>
        <v/>
      </c>
      <c r="I290" s="215" t="str">
        <f>IF(貼り付け用!I290="","",貼り付け用!I290)</f>
        <v/>
      </c>
      <c r="J290" s="215" t="str">
        <f>IF(貼り付け用!J290="","",貼り付け用!J290)</f>
        <v/>
      </c>
      <c r="K290" s="135" t="str">
        <f>IF(貼り付け用!K290="","",貼り付け用!K290)</f>
        <v/>
      </c>
      <c r="L290" s="144" t="str">
        <f>IF(貼り付け用!L290="","",貼り付け用!L290)</f>
        <v/>
      </c>
      <c r="M290" s="192" t="str">
        <f>IFERROR(VLOOKUP(L290,コード表!$B:$G,2,FALSE),"")</f>
        <v/>
      </c>
      <c r="N290" s="192" t="str">
        <f>IFERROR(VLOOKUP(L290,コード表!$B:$G,3,FALSE),"")</f>
        <v/>
      </c>
      <c r="O290" s="192" t="str">
        <f>IFERROR(VLOOKUP(L290,コード表!$B:$G,4,FALSE),"")</f>
        <v/>
      </c>
      <c r="P290" s="192" t="str">
        <f>IFERROR(VLOOKUP(L290,コード表!$B:$G,5,FALSE),"")</f>
        <v/>
      </c>
      <c r="Q290" s="182" t="str">
        <f>IFERROR(VLOOKUP(L290,コード表!$B:$G,6,FALSE),"")</f>
        <v/>
      </c>
      <c r="R290" s="135" t="str">
        <f>IF(貼り付け用!R290="","",貼り付け用!R290)</f>
        <v/>
      </c>
      <c r="S290" s="135" t="str">
        <f>IF(貼り付け用!S290="","",貼り付け用!S290)</f>
        <v/>
      </c>
      <c r="T290" s="135" t="str">
        <f>IF(貼り付け用!T290="","",貼り付け用!T290)</f>
        <v/>
      </c>
      <c r="U290" s="192" t="str">
        <f>IFERROR(VLOOKUP(T290,コード表!$I:$K,2,FALSE),"")</f>
        <v/>
      </c>
      <c r="V290" s="192" t="str">
        <f>IFERROR(VLOOKUP(T290,コード表!$I:$K,3,FALSE),"")</f>
        <v/>
      </c>
      <c r="W290" s="135" t="str">
        <f>IF(貼り付け用!W290="","",貼り付け用!W290)</f>
        <v/>
      </c>
      <c r="X290" s="182" t="str">
        <f>IFERROR(VLOOKUP(AU290,目的別資産分類変換表!$B$6:$C$16,2,FALSE),"")</f>
        <v/>
      </c>
      <c r="Y290" s="136" t="str">
        <f>IF(貼り付け用!Y290="","",貼り付け用!Y290)</f>
        <v/>
      </c>
      <c r="Z290" s="136" t="str">
        <f>IF(貼り付け用!Z290="","",貼り付け用!Z290)</f>
        <v/>
      </c>
      <c r="AA290" s="136" t="str">
        <f>IF(貼り付け用!AA290="","",貼り付け用!AA290)</f>
        <v/>
      </c>
      <c r="AB290" s="136" t="str">
        <f>IF(貼り付け用!AB290="","",貼り付け用!AB290)</f>
        <v/>
      </c>
      <c r="AC290" s="135" t="str">
        <f>IF(貼り付け用!AC290="","",貼り付け用!AC290)</f>
        <v/>
      </c>
      <c r="AD290" s="137" t="str">
        <f>IF(貼り付け用!AD290="","",貼り付け用!AD290)</f>
        <v/>
      </c>
      <c r="AE290" s="209" t="str">
        <f>IF(貼り付け用!AE290="","",貼り付け用!AE290)</f>
        <v/>
      </c>
      <c r="AF290" s="209" t="str">
        <f>IF(貼り付け用!AF290="","",貼り付け用!AF290)</f>
        <v/>
      </c>
      <c r="AG290" s="138" t="str">
        <f>IF(貼り付け用!AG290="","",貼り付け用!AG290)</f>
        <v/>
      </c>
      <c r="AH290" s="205" t="str">
        <f>IF(貼り付け用!AH290="","",貼り付け用!AH290)</f>
        <v/>
      </c>
      <c r="AI290" s="139" t="str">
        <f>IF(貼り付け用!AI290="","",貼り付け用!AI290)</f>
        <v/>
      </c>
      <c r="AJ290" s="136" t="str">
        <f>IF(貼り付け用!AJ290="","",貼り付け用!AJ290)</f>
        <v/>
      </c>
      <c r="AK290" s="140" t="str">
        <f>IF(貼り付け用!AK290="","",貼り付け用!AK290)</f>
        <v/>
      </c>
      <c r="AL290" s="136" t="str">
        <f>IF(貼り付け用!AL290="","",貼り付け用!AL290)</f>
        <v/>
      </c>
      <c r="AM290" s="136" t="str">
        <f>IF(貼り付け用!AM290="","",貼り付け用!AM290)</f>
        <v/>
      </c>
      <c r="AN290" s="136" t="str">
        <f>IF(貼り付け用!AN290="","",貼り付け用!AN290)</f>
        <v/>
      </c>
      <c r="AO290" s="136" t="str">
        <f>IF(貼り付け用!AO290="","",貼り付け用!AO290)</f>
        <v/>
      </c>
      <c r="AP290" s="221" t="str">
        <f>IFERROR(INDEX(別紙７建物に係る構造・用途別単価!$C$5:$G$9,MATCH(貼り付け用!AN290,別紙７建物に係る構造・用途別単価!$B$5:$B$9,0),MATCH(貼り付け用!AO290,別紙７建物に係る構造・用途別単価!$C$4:$G$4,0)),"")</f>
        <v/>
      </c>
      <c r="AQ290" s="221" t="str">
        <f t="shared" si="8"/>
        <v/>
      </c>
      <c r="AR290" s="183" t="str">
        <f t="shared" si="9"/>
        <v/>
      </c>
      <c r="AS290" s="136" t="str">
        <f>IF(貼り付け用!AS290="","",貼り付け用!AS290)</f>
        <v/>
      </c>
      <c r="AT290" s="136" t="str">
        <f>IF(貼り付け用!AT290="","",貼り付け用!AT290)</f>
        <v/>
      </c>
      <c r="AU290" s="136" t="str">
        <f>IF(貼り付け用!AU290="","",貼り付け用!AU290)</f>
        <v/>
      </c>
      <c r="AV290" s="136" t="str">
        <f>IF(貼り付け用!AV290="","",貼り付け用!AV290)</f>
        <v/>
      </c>
      <c r="AW290" s="136" t="str">
        <f>IF(貼り付け用!AW290="","",貼り付け用!AW290)</f>
        <v/>
      </c>
      <c r="AX290" s="216"/>
      <c r="AY290" s="216"/>
      <c r="AZ290" s="216"/>
      <c r="BA290" s="136" t="str">
        <f>IF(貼り付け用!BA290="","",貼り付け用!BA290)</f>
        <v/>
      </c>
      <c r="BB290" s="136" t="str">
        <f>IF(貼り付け用!BB290="","",貼り付け用!BB290)</f>
        <v/>
      </c>
      <c r="BC290" s="136" t="str">
        <f>IF(貼り付け用!BC290="","",貼り付け用!BC290)</f>
        <v/>
      </c>
      <c r="BD290" s="136" t="str">
        <f>IF(貼り付け用!BD290="","",貼り付け用!BD290)</f>
        <v/>
      </c>
      <c r="BE290" s="183">
        <f>SUMIFS(耐用年数表!$C:$C,耐用年数表!$A:$A,集計用!AL290,耐用年数表!$B:$B,集計用!AM290)</f>
        <v>0</v>
      </c>
    </row>
    <row r="291" spans="4:57" ht="24" hidden="1" customHeight="1">
      <c r="D291" s="194"/>
      <c r="E291" s="135"/>
      <c r="F291" s="136" t="str">
        <f>IF(貼り付け用!F291="","",貼り付け用!F291)</f>
        <v/>
      </c>
      <c r="G291" s="136" t="str">
        <f>IF(貼り付け用!G291="","",貼り付け用!G291)</f>
        <v/>
      </c>
      <c r="H291" s="215" t="str">
        <f>IF(貼り付け用!H291="","",貼り付け用!H291)</f>
        <v/>
      </c>
      <c r="I291" s="215" t="str">
        <f>IF(貼り付け用!I291="","",貼り付け用!I291)</f>
        <v/>
      </c>
      <c r="J291" s="215" t="str">
        <f>IF(貼り付け用!J291="","",貼り付け用!J291)</f>
        <v/>
      </c>
      <c r="K291" s="135" t="str">
        <f>IF(貼り付け用!K291="","",貼り付け用!K291)</f>
        <v/>
      </c>
      <c r="L291" s="144" t="str">
        <f>IF(貼り付け用!L291="","",貼り付け用!L291)</f>
        <v/>
      </c>
      <c r="M291" s="192" t="str">
        <f>IFERROR(VLOOKUP(L291,コード表!$B:$G,2,FALSE),"")</f>
        <v/>
      </c>
      <c r="N291" s="192" t="str">
        <f>IFERROR(VLOOKUP(L291,コード表!$B:$G,3,FALSE),"")</f>
        <v/>
      </c>
      <c r="O291" s="192" t="str">
        <f>IFERROR(VLOOKUP(L291,コード表!$B:$G,4,FALSE),"")</f>
        <v/>
      </c>
      <c r="P291" s="192" t="str">
        <f>IFERROR(VLOOKUP(L291,コード表!$B:$G,5,FALSE),"")</f>
        <v/>
      </c>
      <c r="Q291" s="182" t="str">
        <f>IFERROR(VLOOKUP(L291,コード表!$B:$G,6,FALSE),"")</f>
        <v/>
      </c>
      <c r="R291" s="135" t="str">
        <f>IF(貼り付け用!R291="","",貼り付け用!R291)</f>
        <v/>
      </c>
      <c r="S291" s="135" t="str">
        <f>IF(貼り付け用!S291="","",貼り付け用!S291)</f>
        <v/>
      </c>
      <c r="T291" s="135" t="str">
        <f>IF(貼り付け用!T291="","",貼り付け用!T291)</f>
        <v/>
      </c>
      <c r="U291" s="192" t="str">
        <f>IFERROR(VLOOKUP(T291,コード表!$I:$K,2,FALSE),"")</f>
        <v/>
      </c>
      <c r="V291" s="192" t="str">
        <f>IFERROR(VLOOKUP(T291,コード表!$I:$K,3,FALSE),"")</f>
        <v/>
      </c>
      <c r="W291" s="135" t="str">
        <f>IF(貼り付け用!W291="","",貼り付け用!W291)</f>
        <v/>
      </c>
      <c r="X291" s="182" t="str">
        <f>IFERROR(VLOOKUP(AU291,目的別資産分類変換表!$B$6:$C$16,2,FALSE),"")</f>
        <v/>
      </c>
      <c r="Y291" s="136" t="str">
        <f>IF(貼り付け用!Y291="","",貼り付け用!Y291)</f>
        <v/>
      </c>
      <c r="Z291" s="136" t="str">
        <f>IF(貼り付け用!Z291="","",貼り付け用!Z291)</f>
        <v/>
      </c>
      <c r="AA291" s="136" t="str">
        <f>IF(貼り付け用!AA291="","",貼り付け用!AA291)</f>
        <v/>
      </c>
      <c r="AB291" s="136" t="str">
        <f>IF(貼り付け用!AB291="","",貼り付け用!AB291)</f>
        <v/>
      </c>
      <c r="AC291" s="135" t="str">
        <f>IF(貼り付け用!AC291="","",貼り付け用!AC291)</f>
        <v/>
      </c>
      <c r="AD291" s="137" t="str">
        <f>IF(貼り付け用!AD291="","",貼り付け用!AD291)</f>
        <v/>
      </c>
      <c r="AE291" s="209" t="str">
        <f>IF(貼り付け用!AE291="","",貼り付け用!AE291)</f>
        <v/>
      </c>
      <c r="AF291" s="209" t="str">
        <f>IF(貼り付け用!AF291="","",貼り付け用!AF291)</f>
        <v/>
      </c>
      <c r="AG291" s="138" t="str">
        <f>IF(貼り付け用!AG291="","",貼り付け用!AG291)</f>
        <v/>
      </c>
      <c r="AH291" s="205" t="str">
        <f>IF(貼り付け用!AH291="","",貼り付け用!AH291)</f>
        <v/>
      </c>
      <c r="AI291" s="139" t="str">
        <f>IF(貼り付け用!AI291="","",貼り付け用!AI291)</f>
        <v/>
      </c>
      <c r="AJ291" s="136" t="str">
        <f>IF(貼り付け用!AJ291="","",貼り付け用!AJ291)</f>
        <v/>
      </c>
      <c r="AK291" s="140" t="str">
        <f>IF(貼り付け用!AK291="","",貼り付け用!AK291)</f>
        <v/>
      </c>
      <c r="AL291" s="136" t="str">
        <f>IF(貼り付け用!AL291="","",貼り付け用!AL291)</f>
        <v/>
      </c>
      <c r="AM291" s="136" t="str">
        <f>IF(貼り付け用!AM291="","",貼り付け用!AM291)</f>
        <v/>
      </c>
      <c r="AN291" s="136" t="str">
        <f>IF(貼り付け用!AN291="","",貼り付け用!AN291)</f>
        <v/>
      </c>
      <c r="AO291" s="136" t="str">
        <f>IF(貼り付け用!AO291="","",貼り付け用!AO291)</f>
        <v/>
      </c>
      <c r="AP291" s="221" t="str">
        <f>IFERROR(INDEX(別紙７建物に係る構造・用途別単価!$C$5:$G$9,MATCH(貼り付け用!AN291,別紙７建物に係る構造・用途別単価!$B$5:$B$9,0),MATCH(貼り付け用!AO291,別紙７建物に係る構造・用途別単価!$C$4:$G$4,0)),"")</f>
        <v/>
      </c>
      <c r="AQ291" s="221" t="str">
        <f t="shared" si="8"/>
        <v/>
      </c>
      <c r="AR291" s="183" t="str">
        <f t="shared" si="9"/>
        <v/>
      </c>
      <c r="AS291" s="136" t="str">
        <f>IF(貼り付け用!AS291="","",貼り付け用!AS291)</f>
        <v/>
      </c>
      <c r="AT291" s="136" t="str">
        <f>IF(貼り付け用!AT291="","",貼り付け用!AT291)</f>
        <v/>
      </c>
      <c r="AU291" s="136" t="str">
        <f>IF(貼り付け用!AU291="","",貼り付け用!AU291)</f>
        <v/>
      </c>
      <c r="AV291" s="136" t="str">
        <f>IF(貼り付け用!AV291="","",貼り付け用!AV291)</f>
        <v/>
      </c>
      <c r="AW291" s="136" t="str">
        <f>IF(貼り付け用!AW291="","",貼り付け用!AW291)</f>
        <v/>
      </c>
      <c r="AX291" s="216"/>
      <c r="AY291" s="216"/>
      <c r="AZ291" s="216"/>
      <c r="BA291" s="136" t="str">
        <f>IF(貼り付け用!BA291="","",貼り付け用!BA291)</f>
        <v/>
      </c>
      <c r="BB291" s="136" t="str">
        <f>IF(貼り付け用!BB291="","",貼り付け用!BB291)</f>
        <v/>
      </c>
      <c r="BC291" s="136" t="str">
        <f>IF(貼り付け用!BC291="","",貼り付け用!BC291)</f>
        <v/>
      </c>
      <c r="BD291" s="136" t="str">
        <f>IF(貼り付け用!BD291="","",貼り付け用!BD291)</f>
        <v/>
      </c>
      <c r="BE291" s="183">
        <f>SUMIFS(耐用年数表!$C:$C,耐用年数表!$A:$A,集計用!AL291,耐用年数表!$B:$B,集計用!AM291)</f>
        <v>0</v>
      </c>
    </row>
    <row r="292" spans="4:57" ht="24" hidden="1" customHeight="1">
      <c r="D292" s="194"/>
      <c r="E292" s="135"/>
      <c r="F292" s="136" t="str">
        <f>IF(貼り付け用!F292="","",貼り付け用!F292)</f>
        <v/>
      </c>
      <c r="G292" s="136" t="str">
        <f>IF(貼り付け用!G292="","",貼り付け用!G292)</f>
        <v/>
      </c>
      <c r="H292" s="215" t="str">
        <f>IF(貼り付け用!H292="","",貼り付け用!H292)</f>
        <v/>
      </c>
      <c r="I292" s="215" t="str">
        <f>IF(貼り付け用!I292="","",貼り付け用!I292)</f>
        <v/>
      </c>
      <c r="J292" s="215" t="str">
        <f>IF(貼り付け用!J292="","",貼り付け用!J292)</f>
        <v/>
      </c>
      <c r="K292" s="135" t="str">
        <f>IF(貼り付け用!K292="","",貼り付け用!K292)</f>
        <v/>
      </c>
      <c r="L292" s="144" t="str">
        <f>IF(貼り付け用!L292="","",貼り付け用!L292)</f>
        <v/>
      </c>
      <c r="M292" s="192" t="str">
        <f>IFERROR(VLOOKUP(L292,コード表!$B:$G,2,FALSE),"")</f>
        <v/>
      </c>
      <c r="N292" s="192" t="str">
        <f>IFERROR(VLOOKUP(L292,コード表!$B:$G,3,FALSE),"")</f>
        <v/>
      </c>
      <c r="O292" s="192" t="str">
        <f>IFERROR(VLOOKUP(L292,コード表!$B:$G,4,FALSE),"")</f>
        <v/>
      </c>
      <c r="P292" s="192" t="str">
        <f>IFERROR(VLOOKUP(L292,コード表!$B:$G,5,FALSE),"")</f>
        <v/>
      </c>
      <c r="Q292" s="182" t="str">
        <f>IFERROR(VLOOKUP(L292,コード表!$B:$G,6,FALSE),"")</f>
        <v/>
      </c>
      <c r="R292" s="135" t="str">
        <f>IF(貼り付け用!R292="","",貼り付け用!R292)</f>
        <v/>
      </c>
      <c r="S292" s="135" t="str">
        <f>IF(貼り付け用!S292="","",貼り付け用!S292)</f>
        <v/>
      </c>
      <c r="T292" s="135" t="str">
        <f>IF(貼り付け用!T292="","",貼り付け用!T292)</f>
        <v/>
      </c>
      <c r="U292" s="192" t="str">
        <f>IFERROR(VLOOKUP(T292,コード表!$I:$K,2,FALSE),"")</f>
        <v/>
      </c>
      <c r="V292" s="192" t="str">
        <f>IFERROR(VLOOKUP(T292,コード表!$I:$K,3,FALSE),"")</f>
        <v/>
      </c>
      <c r="W292" s="135" t="str">
        <f>IF(貼り付け用!W292="","",貼り付け用!W292)</f>
        <v/>
      </c>
      <c r="X292" s="182" t="str">
        <f>IFERROR(VLOOKUP(AU292,目的別資産分類変換表!$B$6:$C$16,2,FALSE),"")</f>
        <v/>
      </c>
      <c r="Y292" s="136" t="str">
        <f>IF(貼り付け用!Y292="","",貼り付け用!Y292)</f>
        <v/>
      </c>
      <c r="Z292" s="136" t="str">
        <f>IF(貼り付け用!Z292="","",貼り付け用!Z292)</f>
        <v/>
      </c>
      <c r="AA292" s="136" t="str">
        <f>IF(貼り付け用!AA292="","",貼り付け用!AA292)</f>
        <v/>
      </c>
      <c r="AB292" s="136" t="str">
        <f>IF(貼り付け用!AB292="","",貼り付け用!AB292)</f>
        <v/>
      </c>
      <c r="AC292" s="135" t="str">
        <f>IF(貼り付け用!AC292="","",貼り付け用!AC292)</f>
        <v/>
      </c>
      <c r="AD292" s="137" t="str">
        <f>IF(貼り付け用!AD292="","",貼り付け用!AD292)</f>
        <v/>
      </c>
      <c r="AE292" s="209" t="str">
        <f>IF(貼り付け用!AE292="","",貼り付け用!AE292)</f>
        <v/>
      </c>
      <c r="AF292" s="209" t="str">
        <f>IF(貼り付け用!AF292="","",貼り付け用!AF292)</f>
        <v/>
      </c>
      <c r="AG292" s="138" t="str">
        <f>IF(貼り付け用!AG292="","",貼り付け用!AG292)</f>
        <v/>
      </c>
      <c r="AH292" s="205" t="str">
        <f>IF(貼り付け用!AH292="","",貼り付け用!AH292)</f>
        <v/>
      </c>
      <c r="AI292" s="139" t="str">
        <f>IF(貼り付け用!AI292="","",貼り付け用!AI292)</f>
        <v/>
      </c>
      <c r="AJ292" s="136" t="str">
        <f>IF(貼り付け用!AJ292="","",貼り付け用!AJ292)</f>
        <v/>
      </c>
      <c r="AK292" s="140" t="str">
        <f>IF(貼り付け用!AK292="","",貼り付け用!AK292)</f>
        <v/>
      </c>
      <c r="AL292" s="136" t="str">
        <f>IF(貼り付け用!AL292="","",貼り付け用!AL292)</f>
        <v/>
      </c>
      <c r="AM292" s="136" t="str">
        <f>IF(貼り付け用!AM292="","",貼り付け用!AM292)</f>
        <v/>
      </c>
      <c r="AN292" s="136" t="str">
        <f>IF(貼り付け用!AN292="","",貼り付け用!AN292)</f>
        <v/>
      </c>
      <c r="AO292" s="136" t="str">
        <f>IF(貼り付け用!AO292="","",貼り付け用!AO292)</f>
        <v/>
      </c>
      <c r="AP292" s="221" t="str">
        <f>IFERROR(INDEX(別紙７建物に係る構造・用途別単価!$C$5:$G$9,MATCH(貼り付け用!AN292,別紙７建物に係る構造・用途別単価!$B$5:$B$9,0),MATCH(貼り付け用!AO292,別紙７建物に係る構造・用途別単価!$C$4:$G$4,0)),"")</f>
        <v/>
      </c>
      <c r="AQ292" s="221" t="str">
        <f t="shared" si="8"/>
        <v/>
      </c>
      <c r="AR292" s="183" t="str">
        <f t="shared" si="9"/>
        <v/>
      </c>
      <c r="AS292" s="136" t="str">
        <f>IF(貼り付け用!AS292="","",貼り付け用!AS292)</f>
        <v/>
      </c>
      <c r="AT292" s="136" t="str">
        <f>IF(貼り付け用!AT292="","",貼り付け用!AT292)</f>
        <v/>
      </c>
      <c r="AU292" s="136" t="str">
        <f>IF(貼り付け用!AU292="","",貼り付け用!AU292)</f>
        <v/>
      </c>
      <c r="AV292" s="136" t="str">
        <f>IF(貼り付け用!AV292="","",貼り付け用!AV292)</f>
        <v/>
      </c>
      <c r="AW292" s="136" t="str">
        <f>IF(貼り付け用!AW292="","",貼り付け用!AW292)</f>
        <v/>
      </c>
      <c r="AX292" s="216"/>
      <c r="AY292" s="216"/>
      <c r="AZ292" s="216"/>
      <c r="BA292" s="136" t="str">
        <f>IF(貼り付け用!BA292="","",貼り付け用!BA292)</f>
        <v/>
      </c>
      <c r="BB292" s="136" t="str">
        <f>IF(貼り付け用!BB292="","",貼り付け用!BB292)</f>
        <v/>
      </c>
      <c r="BC292" s="136" t="str">
        <f>IF(貼り付け用!BC292="","",貼り付け用!BC292)</f>
        <v/>
      </c>
      <c r="BD292" s="136" t="str">
        <f>IF(貼り付け用!BD292="","",貼り付け用!BD292)</f>
        <v/>
      </c>
      <c r="BE292" s="183">
        <f>SUMIFS(耐用年数表!$C:$C,耐用年数表!$A:$A,集計用!AL292,耐用年数表!$B:$B,集計用!AM292)</f>
        <v>0</v>
      </c>
    </row>
    <row r="293" spans="4:57" ht="24" hidden="1" customHeight="1">
      <c r="D293" s="194"/>
      <c r="E293" s="135"/>
      <c r="F293" s="136" t="str">
        <f>IF(貼り付け用!F293="","",貼り付け用!F293)</f>
        <v/>
      </c>
      <c r="G293" s="136" t="str">
        <f>IF(貼り付け用!G293="","",貼り付け用!G293)</f>
        <v/>
      </c>
      <c r="H293" s="215" t="str">
        <f>IF(貼り付け用!H293="","",貼り付け用!H293)</f>
        <v/>
      </c>
      <c r="I293" s="215" t="str">
        <f>IF(貼り付け用!I293="","",貼り付け用!I293)</f>
        <v/>
      </c>
      <c r="J293" s="215" t="str">
        <f>IF(貼り付け用!J293="","",貼り付け用!J293)</f>
        <v/>
      </c>
      <c r="K293" s="135" t="str">
        <f>IF(貼り付け用!K293="","",貼り付け用!K293)</f>
        <v/>
      </c>
      <c r="L293" s="144" t="str">
        <f>IF(貼り付け用!L293="","",貼り付け用!L293)</f>
        <v/>
      </c>
      <c r="M293" s="192" t="str">
        <f>IFERROR(VLOOKUP(L293,コード表!$B:$G,2,FALSE),"")</f>
        <v/>
      </c>
      <c r="N293" s="192" t="str">
        <f>IFERROR(VLOOKUP(L293,コード表!$B:$G,3,FALSE),"")</f>
        <v/>
      </c>
      <c r="O293" s="192" t="str">
        <f>IFERROR(VLOOKUP(L293,コード表!$B:$G,4,FALSE),"")</f>
        <v/>
      </c>
      <c r="P293" s="192" t="str">
        <f>IFERROR(VLOOKUP(L293,コード表!$B:$G,5,FALSE),"")</f>
        <v/>
      </c>
      <c r="Q293" s="182" t="str">
        <f>IFERROR(VLOOKUP(L293,コード表!$B:$G,6,FALSE),"")</f>
        <v/>
      </c>
      <c r="R293" s="135" t="str">
        <f>IF(貼り付け用!R293="","",貼り付け用!R293)</f>
        <v/>
      </c>
      <c r="S293" s="135" t="str">
        <f>IF(貼り付け用!S293="","",貼り付け用!S293)</f>
        <v/>
      </c>
      <c r="T293" s="135" t="str">
        <f>IF(貼り付け用!T293="","",貼り付け用!T293)</f>
        <v/>
      </c>
      <c r="U293" s="192" t="str">
        <f>IFERROR(VLOOKUP(T293,コード表!$I:$K,2,FALSE),"")</f>
        <v/>
      </c>
      <c r="V293" s="192" t="str">
        <f>IFERROR(VLOOKUP(T293,コード表!$I:$K,3,FALSE),"")</f>
        <v/>
      </c>
      <c r="W293" s="135" t="str">
        <f>IF(貼り付け用!W293="","",貼り付け用!W293)</f>
        <v/>
      </c>
      <c r="X293" s="182" t="str">
        <f>IFERROR(VLOOKUP(AU293,目的別資産分類変換表!$B$6:$C$16,2,FALSE),"")</f>
        <v/>
      </c>
      <c r="Y293" s="136" t="str">
        <f>IF(貼り付け用!Y293="","",貼り付け用!Y293)</f>
        <v/>
      </c>
      <c r="Z293" s="136" t="str">
        <f>IF(貼り付け用!Z293="","",貼り付け用!Z293)</f>
        <v/>
      </c>
      <c r="AA293" s="136" t="str">
        <f>IF(貼り付け用!AA293="","",貼り付け用!AA293)</f>
        <v/>
      </c>
      <c r="AB293" s="136" t="str">
        <f>IF(貼り付け用!AB293="","",貼り付け用!AB293)</f>
        <v/>
      </c>
      <c r="AC293" s="135" t="str">
        <f>IF(貼り付け用!AC293="","",貼り付け用!AC293)</f>
        <v/>
      </c>
      <c r="AD293" s="137" t="str">
        <f>IF(貼り付け用!AD293="","",貼り付け用!AD293)</f>
        <v/>
      </c>
      <c r="AE293" s="209" t="str">
        <f>IF(貼り付け用!AE293="","",貼り付け用!AE293)</f>
        <v/>
      </c>
      <c r="AF293" s="209" t="str">
        <f>IF(貼り付け用!AF293="","",貼り付け用!AF293)</f>
        <v/>
      </c>
      <c r="AG293" s="138" t="str">
        <f>IF(貼り付け用!AG293="","",貼り付け用!AG293)</f>
        <v/>
      </c>
      <c r="AH293" s="205" t="str">
        <f>IF(貼り付け用!AH293="","",貼り付け用!AH293)</f>
        <v/>
      </c>
      <c r="AI293" s="139" t="str">
        <f>IF(貼り付け用!AI293="","",貼り付け用!AI293)</f>
        <v/>
      </c>
      <c r="AJ293" s="136" t="str">
        <f>IF(貼り付け用!AJ293="","",貼り付け用!AJ293)</f>
        <v/>
      </c>
      <c r="AK293" s="140" t="str">
        <f>IF(貼り付け用!AK293="","",貼り付け用!AK293)</f>
        <v/>
      </c>
      <c r="AL293" s="136" t="str">
        <f>IF(貼り付け用!AL293="","",貼り付け用!AL293)</f>
        <v/>
      </c>
      <c r="AM293" s="136" t="str">
        <f>IF(貼り付け用!AM293="","",貼り付け用!AM293)</f>
        <v/>
      </c>
      <c r="AN293" s="136" t="str">
        <f>IF(貼り付け用!AN293="","",貼り付け用!AN293)</f>
        <v/>
      </c>
      <c r="AO293" s="136" t="str">
        <f>IF(貼り付け用!AO293="","",貼り付け用!AO293)</f>
        <v/>
      </c>
      <c r="AP293" s="221" t="str">
        <f>IFERROR(INDEX(別紙７建物に係る構造・用途別単価!$C$5:$G$9,MATCH(貼り付け用!AN293,別紙７建物に係る構造・用途別単価!$B$5:$B$9,0),MATCH(貼り付け用!AO293,別紙７建物に係る構造・用途別単価!$C$4:$G$4,0)),"")</f>
        <v/>
      </c>
      <c r="AQ293" s="221" t="str">
        <f t="shared" si="8"/>
        <v/>
      </c>
      <c r="AR293" s="183" t="str">
        <f t="shared" si="9"/>
        <v/>
      </c>
      <c r="AS293" s="136" t="str">
        <f>IF(貼り付け用!AS293="","",貼り付け用!AS293)</f>
        <v/>
      </c>
      <c r="AT293" s="136" t="str">
        <f>IF(貼り付け用!AT293="","",貼り付け用!AT293)</f>
        <v/>
      </c>
      <c r="AU293" s="136" t="str">
        <f>IF(貼り付け用!AU293="","",貼り付け用!AU293)</f>
        <v/>
      </c>
      <c r="AV293" s="136" t="str">
        <f>IF(貼り付け用!AV293="","",貼り付け用!AV293)</f>
        <v/>
      </c>
      <c r="AW293" s="136" t="str">
        <f>IF(貼り付け用!AW293="","",貼り付け用!AW293)</f>
        <v/>
      </c>
      <c r="AX293" s="216"/>
      <c r="AY293" s="216"/>
      <c r="AZ293" s="216"/>
      <c r="BA293" s="136" t="str">
        <f>IF(貼り付け用!BA293="","",貼り付け用!BA293)</f>
        <v/>
      </c>
      <c r="BB293" s="136" t="str">
        <f>IF(貼り付け用!BB293="","",貼り付け用!BB293)</f>
        <v/>
      </c>
      <c r="BC293" s="136" t="str">
        <f>IF(貼り付け用!BC293="","",貼り付け用!BC293)</f>
        <v/>
      </c>
      <c r="BD293" s="136" t="str">
        <f>IF(貼り付け用!BD293="","",貼り付け用!BD293)</f>
        <v/>
      </c>
      <c r="BE293" s="183">
        <f>SUMIFS(耐用年数表!$C:$C,耐用年数表!$A:$A,集計用!AL293,耐用年数表!$B:$B,集計用!AM293)</f>
        <v>0</v>
      </c>
    </row>
    <row r="294" spans="4:57" ht="24" hidden="1" customHeight="1">
      <c r="D294" s="194"/>
      <c r="E294" s="135"/>
      <c r="F294" s="136" t="str">
        <f>IF(貼り付け用!F294="","",貼り付け用!F294)</f>
        <v/>
      </c>
      <c r="G294" s="136" t="str">
        <f>IF(貼り付け用!G294="","",貼り付け用!G294)</f>
        <v/>
      </c>
      <c r="H294" s="215" t="str">
        <f>IF(貼り付け用!H294="","",貼り付け用!H294)</f>
        <v/>
      </c>
      <c r="I294" s="215" t="str">
        <f>IF(貼り付け用!I294="","",貼り付け用!I294)</f>
        <v/>
      </c>
      <c r="J294" s="215" t="str">
        <f>IF(貼り付け用!J294="","",貼り付け用!J294)</f>
        <v/>
      </c>
      <c r="K294" s="135" t="str">
        <f>IF(貼り付け用!K294="","",貼り付け用!K294)</f>
        <v/>
      </c>
      <c r="L294" s="144" t="str">
        <f>IF(貼り付け用!L294="","",貼り付け用!L294)</f>
        <v/>
      </c>
      <c r="M294" s="192" t="str">
        <f>IFERROR(VLOOKUP(L294,コード表!$B:$G,2,FALSE),"")</f>
        <v/>
      </c>
      <c r="N294" s="192" t="str">
        <f>IFERROR(VLOOKUP(L294,コード表!$B:$G,3,FALSE),"")</f>
        <v/>
      </c>
      <c r="O294" s="192" t="str">
        <f>IFERROR(VLOOKUP(L294,コード表!$B:$G,4,FALSE),"")</f>
        <v/>
      </c>
      <c r="P294" s="192" t="str">
        <f>IFERROR(VLOOKUP(L294,コード表!$B:$G,5,FALSE),"")</f>
        <v/>
      </c>
      <c r="Q294" s="182" t="str">
        <f>IFERROR(VLOOKUP(L294,コード表!$B:$G,6,FALSE),"")</f>
        <v/>
      </c>
      <c r="R294" s="135" t="str">
        <f>IF(貼り付け用!R294="","",貼り付け用!R294)</f>
        <v/>
      </c>
      <c r="S294" s="135" t="str">
        <f>IF(貼り付け用!S294="","",貼り付け用!S294)</f>
        <v/>
      </c>
      <c r="T294" s="135" t="str">
        <f>IF(貼り付け用!T294="","",貼り付け用!T294)</f>
        <v/>
      </c>
      <c r="U294" s="192" t="str">
        <f>IFERROR(VLOOKUP(T294,コード表!$I:$K,2,FALSE),"")</f>
        <v/>
      </c>
      <c r="V294" s="192" t="str">
        <f>IFERROR(VLOOKUP(T294,コード表!$I:$K,3,FALSE),"")</f>
        <v/>
      </c>
      <c r="W294" s="135" t="str">
        <f>IF(貼り付け用!W294="","",貼り付け用!W294)</f>
        <v/>
      </c>
      <c r="X294" s="182" t="str">
        <f>IFERROR(VLOOKUP(AU294,目的別資産分類変換表!$B$6:$C$16,2,FALSE),"")</f>
        <v/>
      </c>
      <c r="Y294" s="136" t="str">
        <f>IF(貼り付け用!Y294="","",貼り付け用!Y294)</f>
        <v/>
      </c>
      <c r="Z294" s="136" t="str">
        <f>IF(貼り付け用!Z294="","",貼り付け用!Z294)</f>
        <v/>
      </c>
      <c r="AA294" s="136" t="str">
        <f>IF(貼り付け用!AA294="","",貼り付け用!AA294)</f>
        <v/>
      </c>
      <c r="AB294" s="136" t="str">
        <f>IF(貼り付け用!AB294="","",貼り付け用!AB294)</f>
        <v/>
      </c>
      <c r="AC294" s="135" t="str">
        <f>IF(貼り付け用!AC294="","",貼り付け用!AC294)</f>
        <v/>
      </c>
      <c r="AD294" s="137" t="str">
        <f>IF(貼り付け用!AD294="","",貼り付け用!AD294)</f>
        <v/>
      </c>
      <c r="AE294" s="209" t="str">
        <f>IF(貼り付け用!AE294="","",貼り付け用!AE294)</f>
        <v/>
      </c>
      <c r="AF294" s="209" t="str">
        <f>IF(貼り付け用!AF294="","",貼り付け用!AF294)</f>
        <v/>
      </c>
      <c r="AG294" s="138" t="str">
        <f>IF(貼り付け用!AG294="","",貼り付け用!AG294)</f>
        <v/>
      </c>
      <c r="AH294" s="205" t="str">
        <f>IF(貼り付け用!AH294="","",貼り付け用!AH294)</f>
        <v/>
      </c>
      <c r="AI294" s="139" t="str">
        <f>IF(貼り付け用!AI294="","",貼り付け用!AI294)</f>
        <v/>
      </c>
      <c r="AJ294" s="136" t="str">
        <f>IF(貼り付け用!AJ294="","",貼り付け用!AJ294)</f>
        <v/>
      </c>
      <c r="AK294" s="140" t="str">
        <f>IF(貼り付け用!AK294="","",貼り付け用!AK294)</f>
        <v/>
      </c>
      <c r="AL294" s="136" t="str">
        <f>IF(貼り付け用!AL294="","",貼り付け用!AL294)</f>
        <v/>
      </c>
      <c r="AM294" s="136" t="str">
        <f>IF(貼り付け用!AM294="","",貼り付け用!AM294)</f>
        <v/>
      </c>
      <c r="AN294" s="136" t="str">
        <f>IF(貼り付け用!AN294="","",貼り付け用!AN294)</f>
        <v/>
      </c>
      <c r="AO294" s="136" t="str">
        <f>IF(貼り付け用!AO294="","",貼り付け用!AO294)</f>
        <v/>
      </c>
      <c r="AP294" s="221" t="str">
        <f>IFERROR(INDEX(別紙７建物に係る構造・用途別単価!$C$5:$G$9,MATCH(貼り付け用!AN294,別紙７建物に係る構造・用途別単価!$B$5:$B$9,0),MATCH(貼り付け用!AO294,別紙７建物に係る構造・用途別単価!$C$4:$G$4,0)),"")</f>
        <v/>
      </c>
      <c r="AQ294" s="221" t="str">
        <f t="shared" si="8"/>
        <v/>
      </c>
      <c r="AR294" s="183" t="str">
        <f t="shared" si="9"/>
        <v/>
      </c>
      <c r="AS294" s="136" t="str">
        <f>IF(貼り付け用!AS294="","",貼り付け用!AS294)</f>
        <v/>
      </c>
      <c r="AT294" s="136" t="str">
        <f>IF(貼り付け用!AT294="","",貼り付け用!AT294)</f>
        <v/>
      </c>
      <c r="AU294" s="136" t="str">
        <f>IF(貼り付け用!AU294="","",貼り付け用!AU294)</f>
        <v/>
      </c>
      <c r="AV294" s="136" t="str">
        <f>IF(貼り付け用!AV294="","",貼り付け用!AV294)</f>
        <v/>
      </c>
      <c r="AW294" s="136" t="str">
        <f>IF(貼り付け用!AW294="","",貼り付け用!AW294)</f>
        <v/>
      </c>
      <c r="AX294" s="216"/>
      <c r="AY294" s="216"/>
      <c r="AZ294" s="216"/>
      <c r="BA294" s="136" t="str">
        <f>IF(貼り付け用!BA294="","",貼り付け用!BA294)</f>
        <v/>
      </c>
      <c r="BB294" s="136" t="str">
        <f>IF(貼り付け用!BB294="","",貼り付け用!BB294)</f>
        <v/>
      </c>
      <c r="BC294" s="136" t="str">
        <f>IF(貼り付け用!BC294="","",貼り付け用!BC294)</f>
        <v/>
      </c>
      <c r="BD294" s="136" t="str">
        <f>IF(貼り付け用!BD294="","",貼り付け用!BD294)</f>
        <v/>
      </c>
      <c r="BE294" s="183">
        <f>SUMIFS(耐用年数表!$C:$C,耐用年数表!$A:$A,集計用!AL294,耐用年数表!$B:$B,集計用!AM294)</f>
        <v>0</v>
      </c>
    </row>
    <row r="295" spans="4:57" ht="24" hidden="1" customHeight="1">
      <c r="D295" s="194"/>
      <c r="E295" s="135"/>
      <c r="F295" s="136" t="str">
        <f>IF(貼り付け用!F295="","",貼り付け用!F295)</f>
        <v/>
      </c>
      <c r="G295" s="136" t="str">
        <f>IF(貼り付け用!G295="","",貼り付け用!G295)</f>
        <v/>
      </c>
      <c r="H295" s="215" t="str">
        <f>IF(貼り付け用!H295="","",貼り付け用!H295)</f>
        <v/>
      </c>
      <c r="I295" s="215" t="str">
        <f>IF(貼り付け用!I295="","",貼り付け用!I295)</f>
        <v/>
      </c>
      <c r="J295" s="215" t="str">
        <f>IF(貼り付け用!J295="","",貼り付け用!J295)</f>
        <v/>
      </c>
      <c r="K295" s="135" t="str">
        <f>IF(貼り付け用!K295="","",貼り付け用!K295)</f>
        <v/>
      </c>
      <c r="L295" s="144" t="str">
        <f>IF(貼り付け用!L295="","",貼り付け用!L295)</f>
        <v/>
      </c>
      <c r="M295" s="192" t="str">
        <f>IFERROR(VLOOKUP(L295,コード表!$B:$G,2,FALSE),"")</f>
        <v/>
      </c>
      <c r="N295" s="192" t="str">
        <f>IFERROR(VLOOKUP(L295,コード表!$B:$G,3,FALSE),"")</f>
        <v/>
      </c>
      <c r="O295" s="192" t="str">
        <f>IFERROR(VLOOKUP(L295,コード表!$B:$G,4,FALSE),"")</f>
        <v/>
      </c>
      <c r="P295" s="192" t="str">
        <f>IFERROR(VLOOKUP(L295,コード表!$B:$G,5,FALSE),"")</f>
        <v/>
      </c>
      <c r="Q295" s="182" t="str">
        <f>IFERROR(VLOOKUP(L295,コード表!$B:$G,6,FALSE),"")</f>
        <v/>
      </c>
      <c r="R295" s="135" t="str">
        <f>IF(貼り付け用!R295="","",貼り付け用!R295)</f>
        <v/>
      </c>
      <c r="S295" s="135" t="str">
        <f>IF(貼り付け用!S295="","",貼り付け用!S295)</f>
        <v/>
      </c>
      <c r="T295" s="135" t="str">
        <f>IF(貼り付け用!T295="","",貼り付け用!T295)</f>
        <v/>
      </c>
      <c r="U295" s="192" t="str">
        <f>IFERROR(VLOOKUP(T295,コード表!$I:$K,2,FALSE),"")</f>
        <v/>
      </c>
      <c r="V295" s="192" t="str">
        <f>IFERROR(VLOOKUP(T295,コード表!$I:$K,3,FALSE),"")</f>
        <v/>
      </c>
      <c r="W295" s="135" t="str">
        <f>IF(貼り付け用!W295="","",貼り付け用!W295)</f>
        <v/>
      </c>
      <c r="X295" s="182" t="str">
        <f>IFERROR(VLOOKUP(AU295,目的別資産分類変換表!$B$6:$C$16,2,FALSE),"")</f>
        <v/>
      </c>
      <c r="Y295" s="136" t="str">
        <f>IF(貼り付け用!Y295="","",貼り付け用!Y295)</f>
        <v/>
      </c>
      <c r="Z295" s="136" t="str">
        <f>IF(貼り付け用!Z295="","",貼り付け用!Z295)</f>
        <v/>
      </c>
      <c r="AA295" s="136" t="str">
        <f>IF(貼り付け用!AA295="","",貼り付け用!AA295)</f>
        <v/>
      </c>
      <c r="AB295" s="136" t="str">
        <f>IF(貼り付け用!AB295="","",貼り付け用!AB295)</f>
        <v/>
      </c>
      <c r="AC295" s="135" t="str">
        <f>IF(貼り付け用!AC295="","",貼り付け用!AC295)</f>
        <v/>
      </c>
      <c r="AD295" s="137" t="str">
        <f>IF(貼り付け用!AD295="","",貼り付け用!AD295)</f>
        <v/>
      </c>
      <c r="AE295" s="209" t="str">
        <f>IF(貼り付け用!AE295="","",貼り付け用!AE295)</f>
        <v/>
      </c>
      <c r="AF295" s="209" t="str">
        <f>IF(貼り付け用!AF295="","",貼り付け用!AF295)</f>
        <v/>
      </c>
      <c r="AG295" s="138" t="str">
        <f>IF(貼り付け用!AG295="","",貼り付け用!AG295)</f>
        <v/>
      </c>
      <c r="AH295" s="205" t="str">
        <f>IF(貼り付け用!AH295="","",貼り付け用!AH295)</f>
        <v/>
      </c>
      <c r="AI295" s="139" t="str">
        <f>IF(貼り付け用!AI295="","",貼り付け用!AI295)</f>
        <v/>
      </c>
      <c r="AJ295" s="136" t="str">
        <f>IF(貼り付け用!AJ295="","",貼り付け用!AJ295)</f>
        <v/>
      </c>
      <c r="AK295" s="140" t="str">
        <f>IF(貼り付け用!AK295="","",貼り付け用!AK295)</f>
        <v/>
      </c>
      <c r="AL295" s="136" t="str">
        <f>IF(貼り付け用!AL295="","",貼り付け用!AL295)</f>
        <v/>
      </c>
      <c r="AM295" s="136" t="str">
        <f>IF(貼り付け用!AM295="","",貼り付け用!AM295)</f>
        <v/>
      </c>
      <c r="AN295" s="136" t="str">
        <f>IF(貼り付け用!AN295="","",貼り付け用!AN295)</f>
        <v/>
      </c>
      <c r="AO295" s="136" t="str">
        <f>IF(貼り付け用!AO295="","",貼り付け用!AO295)</f>
        <v/>
      </c>
      <c r="AP295" s="221" t="str">
        <f>IFERROR(INDEX(別紙７建物に係る構造・用途別単価!$C$5:$G$9,MATCH(貼り付け用!AN295,別紙７建物に係る構造・用途別単価!$B$5:$B$9,0),MATCH(貼り付け用!AO295,別紙７建物に係る構造・用途別単価!$C$4:$G$4,0)),"")</f>
        <v/>
      </c>
      <c r="AQ295" s="221" t="str">
        <f t="shared" si="8"/>
        <v/>
      </c>
      <c r="AR295" s="183" t="str">
        <f t="shared" si="9"/>
        <v/>
      </c>
      <c r="AS295" s="136" t="str">
        <f>IF(貼り付け用!AS295="","",貼り付け用!AS295)</f>
        <v/>
      </c>
      <c r="AT295" s="136" t="str">
        <f>IF(貼り付け用!AT295="","",貼り付け用!AT295)</f>
        <v/>
      </c>
      <c r="AU295" s="136" t="str">
        <f>IF(貼り付け用!AU295="","",貼り付け用!AU295)</f>
        <v/>
      </c>
      <c r="AV295" s="136" t="str">
        <f>IF(貼り付け用!AV295="","",貼り付け用!AV295)</f>
        <v/>
      </c>
      <c r="AW295" s="136" t="str">
        <f>IF(貼り付け用!AW295="","",貼り付け用!AW295)</f>
        <v/>
      </c>
      <c r="AX295" s="216"/>
      <c r="AY295" s="216"/>
      <c r="AZ295" s="216"/>
      <c r="BA295" s="136" t="str">
        <f>IF(貼り付け用!BA295="","",貼り付け用!BA295)</f>
        <v/>
      </c>
      <c r="BB295" s="136" t="str">
        <f>IF(貼り付け用!BB295="","",貼り付け用!BB295)</f>
        <v/>
      </c>
      <c r="BC295" s="136" t="str">
        <f>IF(貼り付け用!BC295="","",貼り付け用!BC295)</f>
        <v/>
      </c>
      <c r="BD295" s="136" t="str">
        <f>IF(貼り付け用!BD295="","",貼り付け用!BD295)</f>
        <v/>
      </c>
      <c r="BE295" s="183">
        <f>SUMIFS(耐用年数表!$C:$C,耐用年数表!$A:$A,集計用!AL295,耐用年数表!$B:$B,集計用!AM295)</f>
        <v>0</v>
      </c>
    </row>
    <row r="296" spans="4:57" ht="24" hidden="1" customHeight="1">
      <c r="D296" s="194"/>
      <c r="E296" s="135"/>
      <c r="F296" s="136" t="str">
        <f>IF(貼り付け用!F296="","",貼り付け用!F296)</f>
        <v/>
      </c>
      <c r="G296" s="136" t="str">
        <f>IF(貼り付け用!G296="","",貼り付け用!G296)</f>
        <v/>
      </c>
      <c r="H296" s="215" t="str">
        <f>IF(貼り付け用!H296="","",貼り付け用!H296)</f>
        <v/>
      </c>
      <c r="I296" s="215" t="str">
        <f>IF(貼り付け用!I296="","",貼り付け用!I296)</f>
        <v/>
      </c>
      <c r="J296" s="215" t="str">
        <f>IF(貼り付け用!J296="","",貼り付け用!J296)</f>
        <v/>
      </c>
      <c r="K296" s="135" t="str">
        <f>IF(貼り付け用!K296="","",貼り付け用!K296)</f>
        <v/>
      </c>
      <c r="L296" s="144" t="str">
        <f>IF(貼り付け用!L296="","",貼り付け用!L296)</f>
        <v/>
      </c>
      <c r="M296" s="192" t="str">
        <f>IFERROR(VLOOKUP(L296,コード表!$B:$G,2,FALSE),"")</f>
        <v/>
      </c>
      <c r="N296" s="192" t="str">
        <f>IFERROR(VLOOKUP(L296,コード表!$B:$G,3,FALSE),"")</f>
        <v/>
      </c>
      <c r="O296" s="192" t="str">
        <f>IFERROR(VLOOKUP(L296,コード表!$B:$G,4,FALSE),"")</f>
        <v/>
      </c>
      <c r="P296" s="192" t="str">
        <f>IFERROR(VLOOKUP(L296,コード表!$B:$G,5,FALSE),"")</f>
        <v/>
      </c>
      <c r="Q296" s="182" t="str">
        <f>IFERROR(VLOOKUP(L296,コード表!$B:$G,6,FALSE),"")</f>
        <v/>
      </c>
      <c r="R296" s="135" t="str">
        <f>IF(貼り付け用!R296="","",貼り付け用!R296)</f>
        <v/>
      </c>
      <c r="S296" s="135" t="str">
        <f>IF(貼り付け用!S296="","",貼り付け用!S296)</f>
        <v/>
      </c>
      <c r="T296" s="135" t="str">
        <f>IF(貼り付け用!T296="","",貼り付け用!T296)</f>
        <v/>
      </c>
      <c r="U296" s="192" t="str">
        <f>IFERROR(VLOOKUP(T296,コード表!$I:$K,2,FALSE),"")</f>
        <v/>
      </c>
      <c r="V296" s="192" t="str">
        <f>IFERROR(VLOOKUP(T296,コード表!$I:$K,3,FALSE),"")</f>
        <v/>
      </c>
      <c r="W296" s="135" t="str">
        <f>IF(貼り付け用!W296="","",貼り付け用!W296)</f>
        <v/>
      </c>
      <c r="X296" s="182" t="str">
        <f>IFERROR(VLOOKUP(AU296,目的別資産分類変換表!$B$6:$C$16,2,FALSE),"")</f>
        <v/>
      </c>
      <c r="Y296" s="136" t="str">
        <f>IF(貼り付け用!Y296="","",貼り付け用!Y296)</f>
        <v/>
      </c>
      <c r="Z296" s="136" t="str">
        <f>IF(貼り付け用!Z296="","",貼り付け用!Z296)</f>
        <v/>
      </c>
      <c r="AA296" s="136" t="str">
        <f>IF(貼り付け用!AA296="","",貼り付け用!AA296)</f>
        <v/>
      </c>
      <c r="AB296" s="136" t="str">
        <f>IF(貼り付け用!AB296="","",貼り付け用!AB296)</f>
        <v/>
      </c>
      <c r="AC296" s="135" t="str">
        <f>IF(貼り付け用!AC296="","",貼り付け用!AC296)</f>
        <v/>
      </c>
      <c r="AD296" s="137" t="str">
        <f>IF(貼り付け用!AD296="","",貼り付け用!AD296)</f>
        <v/>
      </c>
      <c r="AE296" s="209" t="str">
        <f>IF(貼り付け用!AE296="","",貼り付け用!AE296)</f>
        <v/>
      </c>
      <c r="AF296" s="209" t="str">
        <f>IF(貼り付け用!AF296="","",貼り付け用!AF296)</f>
        <v/>
      </c>
      <c r="AG296" s="138" t="str">
        <f>IF(貼り付け用!AG296="","",貼り付け用!AG296)</f>
        <v/>
      </c>
      <c r="AH296" s="205" t="str">
        <f>IF(貼り付け用!AH296="","",貼り付け用!AH296)</f>
        <v/>
      </c>
      <c r="AI296" s="139" t="str">
        <f>IF(貼り付け用!AI296="","",貼り付け用!AI296)</f>
        <v/>
      </c>
      <c r="AJ296" s="136" t="str">
        <f>IF(貼り付け用!AJ296="","",貼り付け用!AJ296)</f>
        <v/>
      </c>
      <c r="AK296" s="140" t="str">
        <f>IF(貼り付け用!AK296="","",貼り付け用!AK296)</f>
        <v/>
      </c>
      <c r="AL296" s="136" t="str">
        <f>IF(貼り付け用!AL296="","",貼り付け用!AL296)</f>
        <v/>
      </c>
      <c r="AM296" s="136" t="str">
        <f>IF(貼り付け用!AM296="","",貼り付け用!AM296)</f>
        <v/>
      </c>
      <c r="AN296" s="136" t="str">
        <f>IF(貼り付け用!AN296="","",貼り付け用!AN296)</f>
        <v/>
      </c>
      <c r="AO296" s="136" t="str">
        <f>IF(貼り付け用!AO296="","",貼り付け用!AO296)</f>
        <v/>
      </c>
      <c r="AP296" s="221" t="str">
        <f>IFERROR(INDEX(別紙７建物に係る構造・用途別単価!$C$5:$G$9,MATCH(貼り付け用!AN296,別紙７建物に係る構造・用途別単価!$B$5:$B$9,0),MATCH(貼り付け用!AO296,別紙７建物に係る構造・用途別単価!$C$4:$G$4,0)),"")</f>
        <v/>
      </c>
      <c r="AQ296" s="221" t="str">
        <f t="shared" si="8"/>
        <v/>
      </c>
      <c r="AR296" s="183" t="str">
        <f t="shared" si="9"/>
        <v/>
      </c>
      <c r="AS296" s="136" t="str">
        <f>IF(貼り付け用!AS296="","",貼り付け用!AS296)</f>
        <v/>
      </c>
      <c r="AT296" s="136" t="str">
        <f>IF(貼り付け用!AT296="","",貼り付け用!AT296)</f>
        <v/>
      </c>
      <c r="AU296" s="136" t="str">
        <f>IF(貼り付け用!AU296="","",貼り付け用!AU296)</f>
        <v/>
      </c>
      <c r="AV296" s="136" t="str">
        <f>IF(貼り付け用!AV296="","",貼り付け用!AV296)</f>
        <v/>
      </c>
      <c r="AW296" s="136" t="str">
        <f>IF(貼り付け用!AW296="","",貼り付け用!AW296)</f>
        <v/>
      </c>
      <c r="AX296" s="216"/>
      <c r="AY296" s="216"/>
      <c r="AZ296" s="216"/>
      <c r="BA296" s="136" t="str">
        <f>IF(貼り付け用!BA296="","",貼り付け用!BA296)</f>
        <v/>
      </c>
      <c r="BB296" s="136" t="str">
        <f>IF(貼り付け用!BB296="","",貼り付け用!BB296)</f>
        <v/>
      </c>
      <c r="BC296" s="136" t="str">
        <f>IF(貼り付け用!BC296="","",貼り付け用!BC296)</f>
        <v/>
      </c>
      <c r="BD296" s="136" t="str">
        <f>IF(貼り付け用!BD296="","",貼り付け用!BD296)</f>
        <v/>
      </c>
      <c r="BE296" s="183">
        <f>SUMIFS(耐用年数表!$C:$C,耐用年数表!$A:$A,集計用!AL296,耐用年数表!$B:$B,集計用!AM296)</f>
        <v>0</v>
      </c>
    </row>
    <row r="297" spans="4:57" ht="24" hidden="1" customHeight="1">
      <c r="D297" s="194"/>
      <c r="E297" s="135"/>
      <c r="F297" s="136" t="str">
        <f>IF(貼り付け用!F297="","",貼り付け用!F297)</f>
        <v/>
      </c>
      <c r="G297" s="136" t="str">
        <f>IF(貼り付け用!G297="","",貼り付け用!G297)</f>
        <v/>
      </c>
      <c r="H297" s="215" t="str">
        <f>IF(貼り付け用!H297="","",貼り付け用!H297)</f>
        <v/>
      </c>
      <c r="I297" s="215" t="str">
        <f>IF(貼り付け用!I297="","",貼り付け用!I297)</f>
        <v/>
      </c>
      <c r="J297" s="215" t="str">
        <f>IF(貼り付け用!J297="","",貼り付け用!J297)</f>
        <v/>
      </c>
      <c r="K297" s="135" t="str">
        <f>IF(貼り付け用!K297="","",貼り付け用!K297)</f>
        <v/>
      </c>
      <c r="L297" s="144" t="str">
        <f>IF(貼り付け用!L297="","",貼り付け用!L297)</f>
        <v/>
      </c>
      <c r="M297" s="192" t="str">
        <f>IFERROR(VLOOKUP(L297,コード表!$B:$G,2,FALSE),"")</f>
        <v/>
      </c>
      <c r="N297" s="192" t="str">
        <f>IFERROR(VLOOKUP(L297,コード表!$B:$G,3,FALSE),"")</f>
        <v/>
      </c>
      <c r="O297" s="192" t="str">
        <f>IFERROR(VLOOKUP(L297,コード表!$B:$G,4,FALSE),"")</f>
        <v/>
      </c>
      <c r="P297" s="192" t="str">
        <f>IFERROR(VLOOKUP(L297,コード表!$B:$G,5,FALSE),"")</f>
        <v/>
      </c>
      <c r="Q297" s="182" t="str">
        <f>IFERROR(VLOOKUP(L297,コード表!$B:$G,6,FALSE),"")</f>
        <v/>
      </c>
      <c r="R297" s="135" t="str">
        <f>IF(貼り付け用!R297="","",貼り付け用!R297)</f>
        <v/>
      </c>
      <c r="S297" s="135" t="str">
        <f>IF(貼り付け用!S297="","",貼り付け用!S297)</f>
        <v/>
      </c>
      <c r="T297" s="135" t="str">
        <f>IF(貼り付け用!T297="","",貼り付け用!T297)</f>
        <v/>
      </c>
      <c r="U297" s="192" t="str">
        <f>IFERROR(VLOOKUP(T297,コード表!$I:$K,2,FALSE),"")</f>
        <v/>
      </c>
      <c r="V297" s="192" t="str">
        <f>IFERROR(VLOOKUP(T297,コード表!$I:$K,3,FALSE),"")</f>
        <v/>
      </c>
      <c r="W297" s="135" t="str">
        <f>IF(貼り付け用!W297="","",貼り付け用!W297)</f>
        <v/>
      </c>
      <c r="X297" s="182" t="str">
        <f>IFERROR(VLOOKUP(AU297,目的別資産分類変換表!$B$6:$C$16,2,FALSE),"")</f>
        <v/>
      </c>
      <c r="Y297" s="136" t="str">
        <f>IF(貼り付け用!Y297="","",貼り付け用!Y297)</f>
        <v/>
      </c>
      <c r="Z297" s="136" t="str">
        <f>IF(貼り付け用!Z297="","",貼り付け用!Z297)</f>
        <v/>
      </c>
      <c r="AA297" s="136" t="str">
        <f>IF(貼り付け用!AA297="","",貼り付け用!AA297)</f>
        <v/>
      </c>
      <c r="AB297" s="136" t="str">
        <f>IF(貼り付け用!AB297="","",貼り付け用!AB297)</f>
        <v/>
      </c>
      <c r="AC297" s="135" t="str">
        <f>IF(貼り付け用!AC297="","",貼り付け用!AC297)</f>
        <v/>
      </c>
      <c r="AD297" s="137" t="str">
        <f>IF(貼り付け用!AD297="","",貼り付け用!AD297)</f>
        <v/>
      </c>
      <c r="AE297" s="209" t="str">
        <f>IF(貼り付け用!AE297="","",貼り付け用!AE297)</f>
        <v/>
      </c>
      <c r="AF297" s="209" t="str">
        <f>IF(貼り付け用!AF297="","",貼り付け用!AF297)</f>
        <v/>
      </c>
      <c r="AG297" s="138" t="str">
        <f>IF(貼り付け用!AG297="","",貼り付け用!AG297)</f>
        <v/>
      </c>
      <c r="AH297" s="205" t="str">
        <f>IF(貼り付け用!AH297="","",貼り付け用!AH297)</f>
        <v/>
      </c>
      <c r="AI297" s="139" t="str">
        <f>IF(貼り付け用!AI297="","",貼り付け用!AI297)</f>
        <v/>
      </c>
      <c r="AJ297" s="136" t="str">
        <f>IF(貼り付け用!AJ297="","",貼り付け用!AJ297)</f>
        <v/>
      </c>
      <c r="AK297" s="140" t="str">
        <f>IF(貼り付け用!AK297="","",貼り付け用!AK297)</f>
        <v/>
      </c>
      <c r="AL297" s="136" t="str">
        <f>IF(貼り付け用!AL297="","",貼り付け用!AL297)</f>
        <v/>
      </c>
      <c r="AM297" s="136" t="str">
        <f>IF(貼り付け用!AM297="","",貼り付け用!AM297)</f>
        <v/>
      </c>
      <c r="AN297" s="136" t="str">
        <f>IF(貼り付け用!AN297="","",貼り付け用!AN297)</f>
        <v/>
      </c>
      <c r="AO297" s="136" t="str">
        <f>IF(貼り付け用!AO297="","",貼り付け用!AO297)</f>
        <v/>
      </c>
      <c r="AP297" s="221" t="str">
        <f>IFERROR(INDEX(別紙７建物に係る構造・用途別単価!$C$5:$G$9,MATCH(貼り付け用!AN297,別紙７建物に係る構造・用途別単価!$B$5:$B$9,0),MATCH(貼り付け用!AO297,別紙７建物に係る構造・用途別単価!$C$4:$G$4,0)),"")</f>
        <v/>
      </c>
      <c r="AQ297" s="221" t="str">
        <f t="shared" si="8"/>
        <v/>
      </c>
      <c r="AR297" s="183" t="str">
        <f t="shared" si="9"/>
        <v/>
      </c>
      <c r="AS297" s="136" t="str">
        <f>IF(貼り付け用!AS297="","",貼り付け用!AS297)</f>
        <v/>
      </c>
      <c r="AT297" s="136" t="str">
        <f>IF(貼り付け用!AT297="","",貼り付け用!AT297)</f>
        <v/>
      </c>
      <c r="AU297" s="136" t="str">
        <f>IF(貼り付け用!AU297="","",貼り付け用!AU297)</f>
        <v/>
      </c>
      <c r="AV297" s="136" t="str">
        <f>IF(貼り付け用!AV297="","",貼り付け用!AV297)</f>
        <v/>
      </c>
      <c r="AW297" s="136" t="str">
        <f>IF(貼り付け用!AW297="","",貼り付け用!AW297)</f>
        <v/>
      </c>
      <c r="AX297" s="216"/>
      <c r="AY297" s="216"/>
      <c r="AZ297" s="216"/>
      <c r="BA297" s="136" t="str">
        <f>IF(貼り付け用!BA297="","",貼り付け用!BA297)</f>
        <v/>
      </c>
      <c r="BB297" s="136" t="str">
        <f>IF(貼り付け用!BB297="","",貼り付け用!BB297)</f>
        <v/>
      </c>
      <c r="BC297" s="136" t="str">
        <f>IF(貼り付け用!BC297="","",貼り付け用!BC297)</f>
        <v/>
      </c>
      <c r="BD297" s="136" t="str">
        <f>IF(貼り付け用!BD297="","",貼り付け用!BD297)</f>
        <v/>
      </c>
      <c r="BE297" s="183">
        <f>SUMIFS(耐用年数表!$C:$C,耐用年数表!$A:$A,集計用!AL297,耐用年数表!$B:$B,集計用!AM297)</f>
        <v>0</v>
      </c>
    </row>
    <row r="298" spans="4:57" ht="24" hidden="1" customHeight="1">
      <c r="D298" s="194"/>
      <c r="E298" s="135"/>
      <c r="F298" s="136" t="str">
        <f>IF(貼り付け用!F298="","",貼り付け用!F298)</f>
        <v/>
      </c>
      <c r="G298" s="136" t="str">
        <f>IF(貼り付け用!G298="","",貼り付け用!G298)</f>
        <v/>
      </c>
      <c r="H298" s="215" t="str">
        <f>IF(貼り付け用!H298="","",貼り付け用!H298)</f>
        <v/>
      </c>
      <c r="I298" s="215" t="str">
        <f>IF(貼り付け用!I298="","",貼り付け用!I298)</f>
        <v/>
      </c>
      <c r="J298" s="215" t="str">
        <f>IF(貼り付け用!J298="","",貼り付け用!J298)</f>
        <v/>
      </c>
      <c r="K298" s="135" t="str">
        <f>IF(貼り付け用!K298="","",貼り付け用!K298)</f>
        <v/>
      </c>
      <c r="L298" s="144" t="str">
        <f>IF(貼り付け用!L298="","",貼り付け用!L298)</f>
        <v/>
      </c>
      <c r="M298" s="192" t="str">
        <f>IFERROR(VLOOKUP(L298,コード表!$B:$G,2,FALSE),"")</f>
        <v/>
      </c>
      <c r="N298" s="192" t="str">
        <f>IFERROR(VLOOKUP(L298,コード表!$B:$G,3,FALSE),"")</f>
        <v/>
      </c>
      <c r="O298" s="192" t="str">
        <f>IFERROR(VLOOKUP(L298,コード表!$B:$G,4,FALSE),"")</f>
        <v/>
      </c>
      <c r="P298" s="192" t="str">
        <f>IFERROR(VLOOKUP(L298,コード表!$B:$G,5,FALSE),"")</f>
        <v/>
      </c>
      <c r="Q298" s="182" t="str">
        <f>IFERROR(VLOOKUP(L298,コード表!$B:$G,6,FALSE),"")</f>
        <v/>
      </c>
      <c r="R298" s="135" t="str">
        <f>IF(貼り付け用!R298="","",貼り付け用!R298)</f>
        <v/>
      </c>
      <c r="S298" s="135" t="str">
        <f>IF(貼り付け用!S298="","",貼り付け用!S298)</f>
        <v/>
      </c>
      <c r="T298" s="135" t="str">
        <f>IF(貼り付け用!T298="","",貼り付け用!T298)</f>
        <v/>
      </c>
      <c r="U298" s="192" t="str">
        <f>IFERROR(VLOOKUP(T298,コード表!$I:$K,2,FALSE),"")</f>
        <v/>
      </c>
      <c r="V298" s="192" t="str">
        <f>IFERROR(VLOOKUP(T298,コード表!$I:$K,3,FALSE),"")</f>
        <v/>
      </c>
      <c r="W298" s="135" t="str">
        <f>IF(貼り付け用!W298="","",貼り付け用!W298)</f>
        <v/>
      </c>
      <c r="X298" s="182" t="str">
        <f>IFERROR(VLOOKUP(AU298,目的別資産分類変換表!$B$6:$C$16,2,FALSE),"")</f>
        <v/>
      </c>
      <c r="Y298" s="136" t="str">
        <f>IF(貼り付け用!Y298="","",貼り付け用!Y298)</f>
        <v/>
      </c>
      <c r="Z298" s="136" t="str">
        <f>IF(貼り付け用!Z298="","",貼り付け用!Z298)</f>
        <v/>
      </c>
      <c r="AA298" s="136" t="str">
        <f>IF(貼り付け用!AA298="","",貼り付け用!AA298)</f>
        <v/>
      </c>
      <c r="AB298" s="136" t="str">
        <f>IF(貼り付け用!AB298="","",貼り付け用!AB298)</f>
        <v/>
      </c>
      <c r="AC298" s="135" t="str">
        <f>IF(貼り付け用!AC298="","",貼り付け用!AC298)</f>
        <v/>
      </c>
      <c r="AD298" s="137" t="str">
        <f>IF(貼り付け用!AD298="","",貼り付け用!AD298)</f>
        <v/>
      </c>
      <c r="AE298" s="209" t="str">
        <f>IF(貼り付け用!AE298="","",貼り付け用!AE298)</f>
        <v/>
      </c>
      <c r="AF298" s="209" t="str">
        <f>IF(貼り付け用!AF298="","",貼り付け用!AF298)</f>
        <v/>
      </c>
      <c r="AG298" s="138" t="str">
        <f>IF(貼り付け用!AG298="","",貼り付け用!AG298)</f>
        <v/>
      </c>
      <c r="AH298" s="205" t="str">
        <f>IF(貼り付け用!AH298="","",貼り付け用!AH298)</f>
        <v/>
      </c>
      <c r="AI298" s="139" t="str">
        <f>IF(貼り付け用!AI298="","",貼り付け用!AI298)</f>
        <v/>
      </c>
      <c r="AJ298" s="136" t="str">
        <f>IF(貼り付け用!AJ298="","",貼り付け用!AJ298)</f>
        <v/>
      </c>
      <c r="AK298" s="140" t="str">
        <f>IF(貼り付け用!AK298="","",貼り付け用!AK298)</f>
        <v/>
      </c>
      <c r="AL298" s="136" t="str">
        <f>IF(貼り付け用!AL298="","",貼り付け用!AL298)</f>
        <v/>
      </c>
      <c r="AM298" s="136" t="str">
        <f>IF(貼り付け用!AM298="","",貼り付け用!AM298)</f>
        <v/>
      </c>
      <c r="AN298" s="136" t="str">
        <f>IF(貼り付け用!AN298="","",貼り付け用!AN298)</f>
        <v/>
      </c>
      <c r="AO298" s="136" t="str">
        <f>IF(貼り付け用!AO298="","",貼り付け用!AO298)</f>
        <v/>
      </c>
      <c r="AP298" s="221" t="str">
        <f>IFERROR(INDEX(別紙７建物に係る構造・用途別単価!$C$5:$G$9,MATCH(貼り付け用!AN298,別紙７建物に係る構造・用途別単価!$B$5:$B$9,0),MATCH(貼り付け用!AO298,別紙７建物に係る構造・用途別単価!$C$4:$G$4,0)),"")</f>
        <v/>
      </c>
      <c r="AQ298" s="221" t="str">
        <f t="shared" si="8"/>
        <v/>
      </c>
      <c r="AR298" s="183" t="str">
        <f t="shared" si="9"/>
        <v/>
      </c>
      <c r="AS298" s="136" t="str">
        <f>IF(貼り付け用!AS298="","",貼り付け用!AS298)</f>
        <v/>
      </c>
      <c r="AT298" s="136" t="str">
        <f>IF(貼り付け用!AT298="","",貼り付け用!AT298)</f>
        <v/>
      </c>
      <c r="AU298" s="136" t="str">
        <f>IF(貼り付け用!AU298="","",貼り付け用!AU298)</f>
        <v/>
      </c>
      <c r="AV298" s="136" t="str">
        <f>IF(貼り付け用!AV298="","",貼り付け用!AV298)</f>
        <v/>
      </c>
      <c r="AW298" s="136" t="str">
        <f>IF(貼り付け用!AW298="","",貼り付け用!AW298)</f>
        <v/>
      </c>
      <c r="AX298" s="216"/>
      <c r="AY298" s="216"/>
      <c r="AZ298" s="216"/>
      <c r="BA298" s="136" t="str">
        <f>IF(貼り付け用!BA298="","",貼り付け用!BA298)</f>
        <v/>
      </c>
      <c r="BB298" s="136" t="str">
        <f>IF(貼り付け用!BB298="","",貼り付け用!BB298)</f>
        <v/>
      </c>
      <c r="BC298" s="136" t="str">
        <f>IF(貼り付け用!BC298="","",貼り付け用!BC298)</f>
        <v/>
      </c>
      <c r="BD298" s="136" t="str">
        <f>IF(貼り付け用!BD298="","",貼り付け用!BD298)</f>
        <v/>
      </c>
      <c r="BE298" s="183">
        <f>SUMIFS(耐用年数表!$C:$C,耐用年数表!$A:$A,集計用!AL298,耐用年数表!$B:$B,集計用!AM298)</f>
        <v>0</v>
      </c>
    </row>
    <row r="299" spans="4:57" ht="24" hidden="1" customHeight="1">
      <c r="D299" s="194"/>
      <c r="E299" s="135"/>
      <c r="F299" s="136" t="str">
        <f>IF(貼り付け用!F299="","",貼り付け用!F299)</f>
        <v/>
      </c>
      <c r="G299" s="136" t="str">
        <f>IF(貼り付け用!G299="","",貼り付け用!G299)</f>
        <v/>
      </c>
      <c r="H299" s="215" t="str">
        <f>IF(貼り付け用!H299="","",貼り付け用!H299)</f>
        <v/>
      </c>
      <c r="I299" s="215" t="str">
        <f>IF(貼り付け用!I299="","",貼り付け用!I299)</f>
        <v/>
      </c>
      <c r="J299" s="215" t="str">
        <f>IF(貼り付け用!J299="","",貼り付け用!J299)</f>
        <v/>
      </c>
      <c r="K299" s="135" t="str">
        <f>IF(貼り付け用!K299="","",貼り付け用!K299)</f>
        <v/>
      </c>
      <c r="L299" s="144" t="str">
        <f>IF(貼り付け用!L299="","",貼り付け用!L299)</f>
        <v/>
      </c>
      <c r="M299" s="192" t="str">
        <f>IFERROR(VLOOKUP(L299,コード表!$B:$G,2,FALSE),"")</f>
        <v/>
      </c>
      <c r="N299" s="192" t="str">
        <f>IFERROR(VLOOKUP(L299,コード表!$B:$G,3,FALSE),"")</f>
        <v/>
      </c>
      <c r="O299" s="192" t="str">
        <f>IFERROR(VLOOKUP(L299,コード表!$B:$G,4,FALSE),"")</f>
        <v/>
      </c>
      <c r="P299" s="192" t="str">
        <f>IFERROR(VLOOKUP(L299,コード表!$B:$G,5,FALSE),"")</f>
        <v/>
      </c>
      <c r="Q299" s="182" t="str">
        <f>IFERROR(VLOOKUP(L299,コード表!$B:$G,6,FALSE),"")</f>
        <v/>
      </c>
      <c r="R299" s="135" t="str">
        <f>IF(貼り付け用!R299="","",貼り付け用!R299)</f>
        <v/>
      </c>
      <c r="S299" s="135" t="str">
        <f>IF(貼り付け用!S299="","",貼り付け用!S299)</f>
        <v/>
      </c>
      <c r="T299" s="135" t="str">
        <f>IF(貼り付け用!T299="","",貼り付け用!T299)</f>
        <v/>
      </c>
      <c r="U299" s="192" t="str">
        <f>IFERROR(VLOOKUP(T299,コード表!$I:$K,2,FALSE),"")</f>
        <v/>
      </c>
      <c r="V299" s="192" t="str">
        <f>IFERROR(VLOOKUP(T299,コード表!$I:$K,3,FALSE),"")</f>
        <v/>
      </c>
      <c r="W299" s="135" t="str">
        <f>IF(貼り付け用!W299="","",貼り付け用!W299)</f>
        <v/>
      </c>
      <c r="X299" s="182" t="str">
        <f>IFERROR(VLOOKUP(AU299,目的別資産分類変換表!$B$6:$C$16,2,FALSE),"")</f>
        <v/>
      </c>
      <c r="Y299" s="136" t="str">
        <f>IF(貼り付け用!Y299="","",貼り付け用!Y299)</f>
        <v/>
      </c>
      <c r="Z299" s="136" t="str">
        <f>IF(貼り付け用!Z299="","",貼り付け用!Z299)</f>
        <v/>
      </c>
      <c r="AA299" s="136" t="str">
        <f>IF(貼り付け用!AA299="","",貼り付け用!AA299)</f>
        <v/>
      </c>
      <c r="AB299" s="136" t="str">
        <f>IF(貼り付け用!AB299="","",貼り付け用!AB299)</f>
        <v/>
      </c>
      <c r="AC299" s="135" t="str">
        <f>IF(貼り付け用!AC299="","",貼り付け用!AC299)</f>
        <v/>
      </c>
      <c r="AD299" s="137" t="str">
        <f>IF(貼り付け用!AD299="","",貼り付け用!AD299)</f>
        <v/>
      </c>
      <c r="AE299" s="209" t="str">
        <f>IF(貼り付け用!AE299="","",貼り付け用!AE299)</f>
        <v/>
      </c>
      <c r="AF299" s="209" t="str">
        <f>IF(貼り付け用!AF299="","",貼り付け用!AF299)</f>
        <v/>
      </c>
      <c r="AG299" s="138" t="str">
        <f>IF(貼り付け用!AG299="","",貼り付け用!AG299)</f>
        <v/>
      </c>
      <c r="AH299" s="205" t="str">
        <f>IF(貼り付け用!AH299="","",貼り付け用!AH299)</f>
        <v/>
      </c>
      <c r="AI299" s="139" t="str">
        <f>IF(貼り付け用!AI299="","",貼り付け用!AI299)</f>
        <v/>
      </c>
      <c r="AJ299" s="136" t="str">
        <f>IF(貼り付け用!AJ299="","",貼り付け用!AJ299)</f>
        <v/>
      </c>
      <c r="AK299" s="140" t="str">
        <f>IF(貼り付け用!AK299="","",貼り付け用!AK299)</f>
        <v/>
      </c>
      <c r="AL299" s="136" t="str">
        <f>IF(貼り付け用!AL299="","",貼り付け用!AL299)</f>
        <v/>
      </c>
      <c r="AM299" s="136" t="str">
        <f>IF(貼り付け用!AM299="","",貼り付け用!AM299)</f>
        <v/>
      </c>
      <c r="AN299" s="136" t="str">
        <f>IF(貼り付け用!AN299="","",貼り付け用!AN299)</f>
        <v/>
      </c>
      <c r="AO299" s="136" t="str">
        <f>IF(貼り付け用!AO299="","",貼り付け用!AO299)</f>
        <v/>
      </c>
      <c r="AP299" s="221" t="str">
        <f>IFERROR(INDEX(別紙７建物に係る構造・用途別単価!$C$5:$G$9,MATCH(貼り付け用!AN299,別紙７建物に係る構造・用途別単価!$B$5:$B$9,0),MATCH(貼り付け用!AO299,別紙７建物に係る構造・用途別単価!$C$4:$G$4,0)),"")</f>
        <v/>
      </c>
      <c r="AQ299" s="221" t="str">
        <f t="shared" si="8"/>
        <v/>
      </c>
      <c r="AR299" s="183" t="str">
        <f t="shared" si="9"/>
        <v/>
      </c>
      <c r="AS299" s="136" t="str">
        <f>IF(貼り付け用!AS299="","",貼り付け用!AS299)</f>
        <v/>
      </c>
      <c r="AT299" s="136" t="str">
        <f>IF(貼り付け用!AT299="","",貼り付け用!AT299)</f>
        <v/>
      </c>
      <c r="AU299" s="136" t="str">
        <f>IF(貼り付け用!AU299="","",貼り付け用!AU299)</f>
        <v/>
      </c>
      <c r="AV299" s="136" t="str">
        <f>IF(貼り付け用!AV299="","",貼り付け用!AV299)</f>
        <v/>
      </c>
      <c r="AW299" s="136" t="str">
        <f>IF(貼り付け用!AW299="","",貼り付け用!AW299)</f>
        <v/>
      </c>
      <c r="AX299" s="216"/>
      <c r="AY299" s="216"/>
      <c r="AZ299" s="216"/>
      <c r="BA299" s="136" t="str">
        <f>IF(貼り付け用!BA299="","",貼り付け用!BA299)</f>
        <v/>
      </c>
      <c r="BB299" s="136" t="str">
        <f>IF(貼り付け用!BB299="","",貼り付け用!BB299)</f>
        <v/>
      </c>
      <c r="BC299" s="136" t="str">
        <f>IF(貼り付け用!BC299="","",貼り付け用!BC299)</f>
        <v/>
      </c>
      <c r="BD299" s="136" t="str">
        <f>IF(貼り付け用!BD299="","",貼り付け用!BD299)</f>
        <v/>
      </c>
      <c r="BE299" s="183">
        <f>SUMIFS(耐用年数表!$C:$C,耐用年数表!$A:$A,集計用!AL299,耐用年数表!$B:$B,集計用!AM299)</f>
        <v>0</v>
      </c>
    </row>
    <row r="300" spans="4:57" ht="24" hidden="1" customHeight="1">
      <c r="D300" s="194"/>
      <c r="E300" s="135"/>
      <c r="F300" s="136" t="str">
        <f>IF(貼り付け用!F300="","",貼り付け用!F300)</f>
        <v/>
      </c>
      <c r="G300" s="136" t="str">
        <f>IF(貼り付け用!G300="","",貼り付け用!G300)</f>
        <v/>
      </c>
      <c r="H300" s="215" t="str">
        <f>IF(貼り付け用!H300="","",貼り付け用!H300)</f>
        <v/>
      </c>
      <c r="I300" s="215" t="str">
        <f>IF(貼り付け用!I300="","",貼り付け用!I300)</f>
        <v/>
      </c>
      <c r="J300" s="215" t="str">
        <f>IF(貼り付け用!J300="","",貼り付け用!J300)</f>
        <v/>
      </c>
      <c r="K300" s="135" t="str">
        <f>IF(貼り付け用!K300="","",貼り付け用!K300)</f>
        <v/>
      </c>
      <c r="L300" s="144" t="str">
        <f>IF(貼り付け用!L300="","",貼り付け用!L300)</f>
        <v/>
      </c>
      <c r="M300" s="192" t="str">
        <f>IFERROR(VLOOKUP(L300,コード表!$B:$G,2,FALSE),"")</f>
        <v/>
      </c>
      <c r="N300" s="192" t="str">
        <f>IFERROR(VLOOKUP(L300,コード表!$B:$G,3,FALSE),"")</f>
        <v/>
      </c>
      <c r="O300" s="192" t="str">
        <f>IFERROR(VLOOKUP(L300,コード表!$B:$G,4,FALSE),"")</f>
        <v/>
      </c>
      <c r="P300" s="192" t="str">
        <f>IFERROR(VLOOKUP(L300,コード表!$B:$G,5,FALSE),"")</f>
        <v/>
      </c>
      <c r="Q300" s="182" t="str">
        <f>IFERROR(VLOOKUP(L300,コード表!$B:$G,6,FALSE),"")</f>
        <v/>
      </c>
      <c r="R300" s="135" t="str">
        <f>IF(貼り付け用!R300="","",貼り付け用!R300)</f>
        <v/>
      </c>
      <c r="S300" s="135" t="str">
        <f>IF(貼り付け用!S300="","",貼り付け用!S300)</f>
        <v/>
      </c>
      <c r="T300" s="135" t="str">
        <f>IF(貼り付け用!T300="","",貼り付け用!T300)</f>
        <v/>
      </c>
      <c r="U300" s="192" t="str">
        <f>IFERROR(VLOOKUP(T300,コード表!$I:$K,2,FALSE),"")</f>
        <v/>
      </c>
      <c r="V300" s="192" t="str">
        <f>IFERROR(VLOOKUP(T300,コード表!$I:$K,3,FALSE),"")</f>
        <v/>
      </c>
      <c r="W300" s="135" t="str">
        <f>IF(貼り付け用!W300="","",貼り付け用!W300)</f>
        <v/>
      </c>
      <c r="X300" s="182" t="str">
        <f>IFERROR(VLOOKUP(AU300,目的別資産分類変換表!$B$6:$C$16,2,FALSE),"")</f>
        <v/>
      </c>
      <c r="Y300" s="136" t="str">
        <f>IF(貼り付け用!Y300="","",貼り付け用!Y300)</f>
        <v/>
      </c>
      <c r="Z300" s="136" t="str">
        <f>IF(貼り付け用!Z300="","",貼り付け用!Z300)</f>
        <v/>
      </c>
      <c r="AA300" s="136" t="str">
        <f>IF(貼り付け用!AA300="","",貼り付け用!AA300)</f>
        <v/>
      </c>
      <c r="AB300" s="136" t="str">
        <f>IF(貼り付け用!AB300="","",貼り付け用!AB300)</f>
        <v/>
      </c>
      <c r="AC300" s="135" t="str">
        <f>IF(貼り付け用!AC300="","",貼り付け用!AC300)</f>
        <v/>
      </c>
      <c r="AD300" s="137" t="str">
        <f>IF(貼り付け用!AD300="","",貼り付け用!AD300)</f>
        <v/>
      </c>
      <c r="AE300" s="209" t="str">
        <f>IF(貼り付け用!AE300="","",貼り付け用!AE300)</f>
        <v/>
      </c>
      <c r="AF300" s="209" t="str">
        <f>IF(貼り付け用!AF300="","",貼り付け用!AF300)</f>
        <v/>
      </c>
      <c r="AG300" s="138" t="str">
        <f>IF(貼り付け用!AG300="","",貼り付け用!AG300)</f>
        <v/>
      </c>
      <c r="AH300" s="205" t="str">
        <f>IF(貼り付け用!AH300="","",貼り付け用!AH300)</f>
        <v/>
      </c>
      <c r="AI300" s="139" t="str">
        <f>IF(貼り付け用!AI300="","",貼り付け用!AI300)</f>
        <v/>
      </c>
      <c r="AJ300" s="136" t="str">
        <f>IF(貼り付け用!AJ300="","",貼り付け用!AJ300)</f>
        <v/>
      </c>
      <c r="AK300" s="140" t="str">
        <f>IF(貼り付け用!AK300="","",貼り付け用!AK300)</f>
        <v/>
      </c>
      <c r="AL300" s="136" t="str">
        <f>IF(貼り付け用!AL300="","",貼り付け用!AL300)</f>
        <v/>
      </c>
      <c r="AM300" s="136" t="str">
        <f>IF(貼り付け用!AM300="","",貼り付け用!AM300)</f>
        <v/>
      </c>
      <c r="AN300" s="136" t="str">
        <f>IF(貼り付け用!AN300="","",貼り付け用!AN300)</f>
        <v/>
      </c>
      <c r="AO300" s="136" t="str">
        <f>IF(貼り付け用!AO300="","",貼り付け用!AO300)</f>
        <v/>
      </c>
      <c r="AP300" s="221" t="str">
        <f>IFERROR(INDEX(別紙７建物に係る構造・用途別単価!$C$5:$G$9,MATCH(貼り付け用!AN300,別紙７建物に係る構造・用途別単価!$B$5:$B$9,0),MATCH(貼り付け用!AO300,別紙７建物に係る構造・用途別単価!$C$4:$G$4,0)),"")</f>
        <v/>
      </c>
      <c r="AQ300" s="221" t="str">
        <f t="shared" si="8"/>
        <v/>
      </c>
      <c r="AR300" s="183" t="str">
        <f t="shared" si="9"/>
        <v/>
      </c>
      <c r="AS300" s="136" t="str">
        <f>IF(貼り付け用!AS300="","",貼り付け用!AS300)</f>
        <v/>
      </c>
      <c r="AT300" s="136" t="str">
        <f>IF(貼り付け用!AT300="","",貼り付け用!AT300)</f>
        <v/>
      </c>
      <c r="AU300" s="136" t="str">
        <f>IF(貼り付け用!AU300="","",貼り付け用!AU300)</f>
        <v/>
      </c>
      <c r="AV300" s="136" t="str">
        <f>IF(貼り付け用!AV300="","",貼り付け用!AV300)</f>
        <v/>
      </c>
      <c r="AW300" s="136" t="str">
        <f>IF(貼り付け用!AW300="","",貼り付け用!AW300)</f>
        <v/>
      </c>
      <c r="AX300" s="216"/>
      <c r="AY300" s="216"/>
      <c r="AZ300" s="216"/>
      <c r="BA300" s="136" t="str">
        <f>IF(貼り付け用!BA300="","",貼り付け用!BA300)</f>
        <v/>
      </c>
      <c r="BB300" s="136" t="str">
        <f>IF(貼り付け用!BB300="","",貼り付け用!BB300)</f>
        <v/>
      </c>
      <c r="BC300" s="136" t="str">
        <f>IF(貼り付け用!BC300="","",貼り付け用!BC300)</f>
        <v/>
      </c>
      <c r="BD300" s="136" t="str">
        <f>IF(貼り付け用!BD300="","",貼り付け用!BD300)</f>
        <v/>
      </c>
      <c r="BE300" s="183">
        <f>SUMIFS(耐用年数表!$C:$C,耐用年数表!$A:$A,集計用!AL300,耐用年数表!$B:$B,集計用!AM300)</f>
        <v>0</v>
      </c>
    </row>
    <row r="301" spans="4:57" ht="24" hidden="1" customHeight="1">
      <c r="D301" s="194"/>
      <c r="E301" s="135"/>
      <c r="F301" s="136" t="str">
        <f>IF(貼り付け用!F301="","",貼り付け用!F301)</f>
        <v/>
      </c>
      <c r="G301" s="136" t="str">
        <f>IF(貼り付け用!G301="","",貼り付け用!G301)</f>
        <v/>
      </c>
      <c r="H301" s="215" t="str">
        <f>IF(貼り付け用!H301="","",貼り付け用!H301)</f>
        <v/>
      </c>
      <c r="I301" s="215" t="str">
        <f>IF(貼り付け用!I301="","",貼り付け用!I301)</f>
        <v/>
      </c>
      <c r="J301" s="215" t="str">
        <f>IF(貼り付け用!J301="","",貼り付け用!J301)</f>
        <v/>
      </c>
      <c r="K301" s="135" t="str">
        <f>IF(貼り付け用!K301="","",貼り付け用!K301)</f>
        <v/>
      </c>
      <c r="L301" s="144" t="str">
        <f>IF(貼り付け用!L301="","",貼り付け用!L301)</f>
        <v/>
      </c>
      <c r="M301" s="192" t="str">
        <f>IFERROR(VLOOKUP(L301,コード表!$B:$G,2,FALSE),"")</f>
        <v/>
      </c>
      <c r="N301" s="192" t="str">
        <f>IFERROR(VLOOKUP(L301,コード表!$B:$G,3,FALSE),"")</f>
        <v/>
      </c>
      <c r="O301" s="192" t="str">
        <f>IFERROR(VLOOKUP(L301,コード表!$B:$G,4,FALSE),"")</f>
        <v/>
      </c>
      <c r="P301" s="192" t="str">
        <f>IFERROR(VLOOKUP(L301,コード表!$B:$G,5,FALSE),"")</f>
        <v/>
      </c>
      <c r="Q301" s="182" t="str">
        <f>IFERROR(VLOOKUP(L301,コード表!$B:$G,6,FALSE),"")</f>
        <v/>
      </c>
      <c r="R301" s="135" t="str">
        <f>IF(貼り付け用!R301="","",貼り付け用!R301)</f>
        <v/>
      </c>
      <c r="S301" s="135" t="str">
        <f>IF(貼り付け用!S301="","",貼り付け用!S301)</f>
        <v/>
      </c>
      <c r="T301" s="135" t="str">
        <f>IF(貼り付け用!T301="","",貼り付け用!T301)</f>
        <v/>
      </c>
      <c r="U301" s="192" t="str">
        <f>IFERROR(VLOOKUP(T301,コード表!$I:$K,2,FALSE),"")</f>
        <v/>
      </c>
      <c r="V301" s="192" t="str">
        <f>IFERROR(VLOOKUP(T301,コード表!$I:$K,3,FALSE),"")</f>
        <v/>
      </c>
      <c r="W301" s="135" t="str">
        <f>IF(貼り付け用!W301="","",貼り付け用!W301)</f>
        <v/>
      </c>
      <c r="X301" s="182" t="str">
        <f>IFERROR(VLOOKUP(AU301,目的別資産分類変換表!$B$6:$C$16,2,FALSE),"")</f>
        <v/>
      </c>
      <c r="Y301" s="136" t="str">
        <f>IF(貼り付け用!Y301="","",貼り付け用!Y301)</f>
        <v/>
      </c>
      <c r="Z301" s="136" t="str">
        <f>IF(貼り付け用!Z301="","",貼り付け用!Z301)</f>
        <v/>
      </c>
      <c r="AA301" s="136" t="str">
        <f>IF(貼り付け用!AA301="","",貼り付け用!AA301)</f>
        <v/>
      </c>
      <c r="AB301" s="136" t="str">
        <f>IF(貼り付け用!AB301="","",貼り付け用!AB301)</f>
        <v/>
      </c>
      <c r="AC301" s="135" t="str">
        <f>IF(貼り付け用!AC301="","",貼り付け用!AC301)</f>
        <v/>
      </c>
      <c r="AD301" s="137" t="str">
        <f>IF(貼り付け用!AD301="","",貼り付け用!AD301)</f>
        <v/>
      </c>
      <c r="AE301" s="209" t="str">
        <f>IF(貼り付け用!AE301="","",貼り付け用!AE301)</f>
        <v/>
      </c>
      <c r="AF301" s="209" t="str">
        <f>IF(貼り付け用!AF301="","",貼り付け用!AF301)</f>
        <v/>
      </c>
      <c r="AG301" s="138" t="str">
        <f>IF(貼り付け用!AG301="","",貼り付け用!AG301)</f>
        <v/>
      </c>
      <c r="AH301" s="205" t="str">
        <f>IF(貼り付け用!AH301="","",貼り付け用!AH301)</f>
        <v/>
      </c>
      <c r="AI301" s="139" t="str">
        <f>IF(貼り付け用!AI301="","",貼り付け用!AI301)</f>
        <v/>
      </c>
      <c r="AJ301" s="136" t="str">
        <f>IF(貼り付け用!AJ301="","",貼り付け用!AJ301)</f>
        <v/>
      </c>
      <c r="AK301" s="140" t="str">
        <f>IF(貼り付け用!AK301="","",貼り付け用!AK301)</f>
        <v/>
      </c>
      <c r="AL301" s="136" t="str">
        <f>IF(貼り付け用!AL301="","",貼り付け用!AL301)</f>
        <v/>
      </c>
      <c r="AM301" s="136" t="str">
        <f>IF(貼り付け用!AM301="","",貼り付け用!AM301)</f>
        <v/>
      </c>
      <c r="AN301" s="136" t="str">
        <f>IF(貼り付け用!AN301="","",貼り付け用!AN301)</f>
        <v/>
      </c>
      <c r="AO301" s="136" t="str">
        <f>IF(貼り付け用!AO301="","",貼り付け用!AO301)</f>
        <v/>
      </c>
      <c r="AP301" s="221" t="str">
        <f>IFERROR(INDEX(別紙７建物に係る構造・用途別単価!$C$5:$G$9,MATCH(貼り付け用!AN301,別紙７建物に係る構造・用途別単価!$B$5:$B$9,0),MATCH(貼り付け用!AO301,別紙７建物に係る構造・用途別単価!$C$4:$G$4,0)),"")</f>
        <v/>
      </c>
      <c r="AQ301" s="221" t="str">
        <f t="shared" si="8"/>
        <v/>
      </c>
      <c r="AR301" s="183" t="str">
        <f t="shared" si="9"/>
        <v/>
      </c>
      <c r="AS301" s="136" t="str">
        <f>IF(貼り付け用!AS301="","",貼り付け用!AS301)</f>
        <v/>
      </c>
      <c r="AT301" s="136" t="str">
        <f>IF(貼り付け用!AT301="","",貼り付け用!AT301)</f>
        <v/>
      </c>
      <c r="AU301" s="136" t="str">
        <f>IF(貼り付け用!AU301="","",貼り付け用!AU301)</f>
        <v/>
      </c>
      <c r="AV301" s="136" t="str">
        <f>IF(貼り付け用!AV301="","",貼り付け用!AV301)</f>
        <v/>
      </c>
      <c r="AW301" s="136" t="str">
        <f>IF(貼り付け用!AW301="","",貼り付け用!AW301)</f>
        <v/>
      </c>
      <c r="AX301" s="216"/>
      <c r="AY301" s="216"/>
      <c r="AZ301" s="216"/>
      <c r="BA301" s="136" t="str">
        <f>IF(貼り付け用!BA301="","",貼り付け用!BA301)</f>
        <v/>
      </c>
      <c r="BB301" s="136" t="str">
        <f>IF(貼り付け用!BB301="","",貼り付け用!BB301)</f>
        <v/>
      </c>
      <c r="BC301" s="136" t="str">
        <f>IF(貼り付け用!BC301="","",貼り付け用!BC301)</f>
        <v/>
      </c>
      <c r="BD301" s="136" t="str">
        <f>IF(貼り付け用!BD301="","",貼り付け用!BD301)</f>
        <v/>
      </c>
      <c r="BE301" s="183">
        <f>SUMIFS(耐用年数表!$C:$C,耐用年数表!$A:$A,集計用!AL301,耐用年数表!$B:$B,集計用!AM301)</f>
        <v>0</v>
      </c>
    </row>
    <row r="302" spans="4:57" ht="24" hidden="1" customHeight="1">
      <c r="D302" s="194"/>
      <c r="E302" s="135"/>
      <c r="F302" s="136" t="str">
        <f>IF(貼り付け用!F302="","",貼り付け用!F302)</f>
        <v/>
      </c>
      <c r="G302" s="136" t="str">
        <f>IF(貼り付け用!G302="","",貼り付け用!G302)</f>
        <v/>
      </c>
      <c r="H302" s="215" t="str">
        <f>IF(貼り付け用!H302="","",貼り付け用!H302)</f>
        <v/>
      </c>
      <c r="I302" s="215" t="str">
        <f>IF(貼り付け用!I302="","",貼り付け用!I302)</f>
        <v/>
      </c>
      <c r="J302" s="215" t="str">
        <f>IF(貼り付け用!J302="","",貼り付け用!J302)</f>
        <v/>
      </c>
      <c r="K302" s="135" t="str">
        <f>IF(貼り付け用!K302="","",貼り付け用!K302)</f>
        <v/>
      </c>
      <c r="L302" s="144" t="str">
        <f>IF(貼り付け用!L302="","",貼り付け用!L302)</f>
        <v/>
      </c>
      <c r="M302" s="192" t="str">
        <f>IFERROR(VLOOKUP(L302,コード表!$B:$G,2,FALSE),"")</f>
        <v/>
      </c>
      <c r="N302" s="192" t="str">
        <f>IFERROR(VLOOKUP(L302,コード表!$B:$G,3,FALSE),"")</f>
        <v/>
      </c>
      <c r="O302" s="192" t="str">
        <f>IFERROR(VLOOKUP(L302,コード表!$B:$G,4,FALSE),"")</f>
        <v/>
      </c>
      <c r="P302" s="192" t="str">
        <f>IFERROR(VLOOKUP(L302,コード表!$B:$G,5,FALSE),"")</f>
        <v/>
      </c>
      <c r="Q302" s="182" t="str">
        <f>IFERROR(VLOOKUP(L302,コード表!$B:$G,6,FALSE),"")</f>
        <v/>
      </c>
      <c r="R302" s="135" t="str">
        <f>IF(貼り付け用!R302="","",貼り付け用!R302)</f>
        <v/>
      </c>
      <c r="S302" s="135" t="str">
        <f>IF(貼り付け用!S302="","",貼り付け用!S302)</f>
        <v/>
      </c>
      <c r="T302" s="135" t="str">
        <f>IF(貼り付け用!T302="","",貼り付け用!T302)</f>
        <v/>
      </c>
      <c r="U302" s="192" t="str">
        <f>IFERROR(VLOOKUP(T302,コード表!$I:$K,2,FALSE),"")</f>
        <v/>
      </c>
      <c r="V302" s="192" t="str">
        <f>IFERROR(VLOOKUP(T302,コード表!$I:$K,3,FALSE),"")</f>
        <v/>
      </c>
      <c r="W302" s="135" t="str">
        <f>IF(貼り付け用!W302="","",貼り付け用!W302)</f>
        <v/>
      </c>
      <c r="X302" s="182" t="str">
        <f>IFERROR(VLOOKUP(AU302,目的別資産分類変換表!$B$6:$C$16,2,FALSE),"")</f>
        <v/>
      </c>
      <c r="Y302" s="136" t="str">
        <f>IF(貼り付け用!Y302="","",貼り付け用!Y302)</f>
        <v/>
      </c>
      <c r="Z302" s="136" t="str">
        <f>IF(貼り付け用!Z302="","",貼り付け用!Z302)</f>
        <v/>
      </c>
      <c r="AA302" s="136" t="str">
        <f>IF(貼り付け用!AA302="","",貼り付け用!AA302)</f>
        <v/>
      </c>
      <c r="AB302" s="136" t="str">
        <f>IF(貼り付け用!AB302="","",貼り付け用!AB302)</f>
        <v/>
      </c>
      <c r="AC302" s="135" t="str">
        <f>IF(貼り付け用!AC302="","",貼り付け用!AC302)</f>
        <v/>
      </c>
      <c r="AD302" s="137" t="str">
        <f>IF(貼り付け用!AD302="","",貼り付け用!AD302)</f>
        <v/>
      </c>
      <c r="AE302" s="209" t="str">
        <f>IF(貼り付け用!AE302="","",貼り付け用!AE302)</f>
        <v/>
      </c>
      <c r="AF302" s="209" t="str">
        <f>IF(貼り付け用!AF302="","",貼り付け用!AF302)</f>
        <v/>
      </c>
      <c r="AG302" s="138" t="str">
        <f>IF(貼り付け用!AG302="","",貼り付け用!AG302)</f>
        <v/>
      </c>
      <c r="AH302" s="205" t="str">
        <f>IF(貼り付け用!AH302="","",貼り付け用!AH302)</f>
        <v/>
      </c>
      <c r="AI302" s="139" t="str">
        <f>IF(貼り付け用!AI302="","",貼り付け用!AI302)</f>
        <v/>
      </c>
      <c r="AJ302" s="136" t="str">
        <f>IF(貼り付け用!AJ302="","",貼り付け用!AJ302)</f>
        <v/>
      </c>
      <c r="AK302" s="140" t="str">
        <f>IF(貼り付け用!AK302="","",貼り付け用!AK302)</f>
        <v/>
      </c>
      <c r="AL302" s="136" t="str">
        <f>IF(貼り付け用!AL302="","",貼り付け用!AL302)</f>
        <v/>
      </c>
      <c r="AM302" s="136" t="str">
        <f>IF(貼り付け用!AM302="","",貼り付け用!AM302)</f>
        <v/>
      </c>
      <c r="AN302" s="136" t="str">
        <f>IF(貼り付け用!AN302="","",貼り付け用!AN302)</f>
        <v/>
      </c>
      <c r="AO302" s="136" t="str">
        <f>IF(貼り付け用!AO302="","",貼り付け用!AO302)</f>
        <v/>
      </c>
      <c r="AP302" s="221" t="str">
        <f>IFERROR(INDEX(別紙７建物に係る構造・用途別単価!$C$5:$G$9,MATCH(貼り付け用!AN302,別紙７建物に係る構造・用途別単価!$B$5:$B$9,0),MATCH(貼り付け用!AO302,別紙７建物に係る構造・用途別単価!$C$4:$G$4,0)),"")</f>
        <v/>
      </c>
      <c r="AQ302" s="221" t="str">
        <f t="shared" si="8"/>
        <v/>
      </c>
      <c r="AR302" s="183" t="str">
        <f t="shared" si="9"/>
        <v/>
      </c>
      <c r="AS302" s="136" t="str">
        <f>IF(貼り付け用!AS302="","",貼り付け用!AS302)</f>
        <v/>
      </c>
      <c r="AT302" s="136" t="str">
        <f>IF(貼り付け用!AT302="","",貼り付け用!AT302)</f>
        <v/>
      </c>
      <c r="AU302" s="136" t="str">
        <f>IF(貼り付け用!AU302="","",貼り付け用!AU302)</f>
        <v/>
      </c>
      <c r="AV302" s="136" t="str">
        <f>IF(貼り付け用!AV302="","",貼り付け用!AV302)</f>
        <v/>
      </c>
      <c r="AW302" s="136" t="str">
        <f>IF(貼り付け用!AW302="","",貼り付け用!AW302)</f>
        <v/>
      </c>
      <c r="AX302" s="216"/>
      <c r="AY302" s="216"/>
      <c r="AZ302" s="216"/>
      <c r="BA302" s="136" t="str">
        <f>IF(貼り付け用!BA302="","",貼り付け用!BA302)</f>
        <v/>
      </c>
      <c r="BB302" s="136" t="str">
        <f>IF(貼り付け用!BB302="","",貼り付け用!BB302)</f>
        <v/>
      </c>
      <c r="BC302" s="136" t="str">
        <f>IF(貼り付け用!BC302="","",貼り付け用!BC302)</f>
        <v/>
      </c>
      <c r="BD302" s="136" t="str">
        <f>IF(貼り付け用!BD302="","",貼り付け用!BD302)</f>
        <v/>
      </c>
      <c r="BE302" s="183">
        <f>SUMIFS(耐用年数表!$C:$C,耐用年数表!$A:$A,集計用!AL302,耐用年数表!$B:$B,集計用!AM302)</f>
        <v>0</v>
      </c>
    </row>
    <row r="303" spans="4:57" ht="24" hidden="1" customHeight="1">
      <c r="D303" s="194"/>
      <c r="E303" s="135"/>
      <c r="F303" s="136" t="str">
        <f>IF(貼り付け用!F303="","",貼り付け用!F303)</f>
        <v/>
      </c>
      <c r="G303" s="136" t="str">
        <f>IF(貼り付け用!G303="","",貼り付け用!G303)</f>
        <v/>
      </c>
      <c r="H303" s="215" t="str">
        <f>IF(貼り付け用!H303="","",貼り付け用!H303)</f>
        <v/>
      </c>
      <c r="I303" s="215" t="str">
        <f>IF(貼り付け用!I303="","",貼り付け用!I303)</f>
        <v/>
      </c>
      <c r="J303" s="215" t="str">
        <f>IF(貼り付け用!J303="","",貼り付け用!J303)</f>
        <v/>
      </c>
      <c r="K303" s="135" t="str">
        <f>IF(貼り付け用!K303="","",貼り付け用!K303)</f>
        <v/>
      </c>
      <c r="L303" s="144" t="str">
        <f>IF(貼り付け用!L303="","",貼り付け用!L303)</f>
        <v/>
      </c>
      <c r="M303" s="192" t="str">
        <f>IFERROR(VLOOKUP(L303,コード表!$B:$G,2,FALSE),"")</f>
        <v/>
      </c>
      <c r="N303" s="192" t="str">
        <f>IFERROR(VLOOKUP(L303,コード表!$B:$G,3,FALSE),"")</f>
        <v/>
      </c>
      <c r="O303" s="192" t="str">
        <f>IFERROR(VLOOKUP(L303,コード表!$B:$G,4,FALSE),"")</f>
        <v/>
      </c>
      <c r="P303" s="192" t="str">
        <f>IFERROR(VLOOKUP(L303,コード表!$B:$G,5,FALSE),"")</f>
        <v/>
      </c>
      <c r="Q303" s="182" t="str">
        <f>IFERROR(VLOOKUP(L303,コード表!$B:$G,6,FALSE),"")</f>
        <v/>
      </c>
      <c r="R303" s="135" t="str">
        <f>IF(貼り付け用!R303="","",貼り付け用!R303)</f>
        <v/>
      </c>
      <c r="S303" s="135" t="str">
        <f>IF(貼り付け用!S303="","",貼り付け用!S303)</f>
        <v/>
      </c>
      <c r="T303" s="135" t="str">
        <f>IF(貼り付け用!T303="","",貼り付け用!T303)</f>
        <v/>
      </c>
      <c r="U303" s="192" t="str">
        <f>IFERROR(VLOOKUP(T303,コード表!$I:$K,2,FALSE),"")</f>
        <v/>
      </c>
      <c r="V303" s="192" t="str">
        <f>IFERROR(VLOOKUP(T303,コード表!$I:$K,3,FALSE),"")</f>
        <v/>
      </c>
      <c r="W303" s="135" t="str">
        <f>IF(貼り付け用!W303="","",貼り付け用!W303)</f>
        <v/>
      </c>
      <c r="X303" s="182" t="str">
        <f>IFERROR(VLOOKUP(AU303,目的別資産分類変換表!$B$6:$C$16,2,FALSE),"")</f>
        <v/>
      </c>
      <c r="Y303" s="136" t="str">
        <f>IF(貼り付け用!Y303="","",貼り付け用!Y303)</f>
        <v/>
      </c>
      <c r="Z303" s="136" t="str">
        <f>IF(貼り付け用!Z303="","",貼り付け用!Z303)</f>
        <v/>
      </c>
      <c r="AA303" s="136" t="str">
        <f>IF(貼り付け用!AA303="","",貼り付け用!AA303)</f>
        <v/>
      </c>
      <c r="AB303" s="136" t="str">
        <f>IF(貼り付け用!AB303="","",貼り付け用!AB303)</f>
        <v/>
      </c>
      <c r="AC303" s="135" t="str">
        <f>IF(貼り付け用!AC303="","",貼り付け用!AC303)</f>
        <v/>
      </c>
      <c r="AD303" s="137" t="str">
        <f>IF(貼り付け用!AD303="","",貼り付け用!AD303)</f>
        <v/>
      </c>
      <c r="AE303" s="209" t="str">
        <f>IF(貼り付け用!AE303="","",貼り付け用!AE303)</f>
        <v/>
      </c>
      <c r="AF303" s="209" t="str">
        <f>IF(貼り付け用!AF303="","",貼り付け用!AF303)</f>
        <v/>
      </c>
      <c r="AG303" s="138" t="str">
        <f>IF(貼り付け用!AG303="","",貼り付け用!AG303)</f>
        <v/>
      </c>
      <c r="AH303" s="205" t="str">
        <f>IF(貼り付け用!AH303="","",貼り付け用!AH303)</f>
        <v/>
      </c>
      <c r="AI303" s="139" t="str">
        <f>IF(貼り付け用!AI303="","",貼り付け用!AI303)</f>
        <v/>
      </c>
      <c r="AJ303" s="136" t="str">
        <f>IF(貼り付け用!AJ303="","",貼り付け用!AJ303)</f>
        <v/>
      </c>
      <c r="AK303" s="140" t="str">
        <f>IF(貼り付け用!AK303="","",貼り付け用!AK303)</f>
        <v/>
      </c>
      <c r="AL303" s="136" t="str">
        <f>IF(貼り付け用!AL303="","",貼り付け用!AL303)</f>
        <v/>
      </c>
      <c r="AM303" s="136" t="str">
        <f>IF(貼り付け用!AM303="","",貼り付け用!AM303)</f>
        <v/>
      </c>
      <c r="AN303" s="136" t="str">
        <f>IF(貼り付け用!AN303="","",貼り付け用!AN303)</f>
        <v/>
      </c>
      <c r="AO303" s="136" t="str">
        <f>IF(貼り付け用!AO303="","",貼り付け用!AO303)</f>
        <v/>
      </c>
      <c r="AP303" s="221" t="str">
        <f>IFERROR(INDEX(別紙７建物に係る構造・用途別単価!$C$5:$G$9,MATCH(貼り付け用!AN303,別紙７建物に係る構造・用途別単価!$B$5:$B$9,0),MATCH(貼り付け用!AO303,別紙７建物に係る構造・用途別単価!$C$4:$G$4,0)),"")</f>
        <v/>
      </c>
      <c r="AQ303" s="221" t="str">
        <f t="shared" si="8"/>
        <v/>
      </c>
      <c r="AR303" s="183" t="str">
        <f t="shared" si="9"/>
        <v/>
      </c>
      <c r="AS303" s="136" t="str">
        <f>IF(貼り付け用!AS303="","",貼り付け用!AS303)</f>
        <v/>
      </c>
      <c r="AT303" s="136" t="str">
        <f>IF(貼り付け用!AT303="","",貼り付け用!AT303)</f>
        <v/>
      </c>
      <c r="AU303" s="136" t="str">
        <f>IF(貼り付け用!AU303="","",貼り付け用!AU303)</f>
        <v/>
      </c>
      <c r="AV303" s="136" t="str">
        <f>IF(貼り付け用!AV303="","",貼り付け用!AV303)</f>
        <v/>
      </c>
      <c r="AW303" s="136" t="str">
        <f>IF(貼り付け用!AW303="","",貼り付け用!AW303)</f>
        <v/>
      </c>
      <c r="AX303" s="216"/>
      <c r="AY303" s="216"/>
      <c r="AZ303" s="216"/>
      <c r="BA303" s="136" t="str">
        <f>IF(貼り付け用!BA303="","",貼り付け用!BA303)</f>
        <v/>
      </c>
      <c r="BB303" s="136" t="str">
        <f>IF(貼り付け用!BB303="","",貼り付け用!BB303)</f>
        <v/>
      </c>
      <c r="BC303" s="136" t="str">
        <f>IF(貼り付け用!BC303="","",貼り付け用!BC303)</f>
        <v/>
      </c>
      <c r="BD303" s="136" t="str">
        <f>IF(貼り付け用!BD303="","",貼り付け用!BD303)</f>
        <v/>
      </c>
      <c r="BE303" s="183">
        <f>SUMIFS(耐用年数表!$C:$C,耐用年数表!$A:$A,集計用!AL303,耐用年数表!$B:$B,集計用!AM303)</f>
        <v>0</v>
      </c>
    </row>
    <row r="304" spans="4:57" ht="24" hidden="1" customHeight="1">
      <c r="D304" s="194"/>
      <c r="E304" s="135"/>
      <c r="F304" s="136" t="str">
        <f>IF(貼り付け用!F304="","",貼り付け用!F304)</f>
        <v/>
      </c>
      <c r="G304" s="136" t="str">
        <f>IF(貼り付け用!G304="","",貼り付け用!G304)</f>
        <v/>
      </c>
      <c r="H304" s="215" t="str">
        <f>IF(貼り付け用!H304="","",貼り付け用!H304)</f>
        <v/>
      </c>
      <c r="I304" s="215" t="str">
        <f>IF(貼り付け用!I304="","",貼り付け用!I304)</f>
        <v/>
      </c>
      <c r="J304" s="215" t="str">
        <f>IF(貼り付け用!J304="","",貼り付け用!J304)</f>
        <v/>
      </c>
      <c r="K304" s="135" t="str">
        <f>IF(貼り付け用!K304="","",貼り付け用!K304)</f>
        <v/>
      </c>
      <c r="L304" s="144" t="str">
        <f>IF(貼り付け用!L304="","",貼り付け用!L304)</f>
        <v/>
      </c>
      <c r="M304" s="192" t="str">
        <f>IFERROR(VLOOKUP(L304,コード表!$B:$G,2,FALSE),"")</f>
        <v/>
      </c>
      <c r="N304" s="192" t="str">
        <f>IFERROR(VLOOKUP(L304,コード表!$B:$G,3,FALSE),"")</f>
        <v/>
      </c>
      <c r="O304" s="192" t="str">
        <f>IFERROR(VLOOKUP(L304,コード表!$B:$G,4,FALSE),"")</f>
        <v/>
      </c>
      <c r="P304" s="192" t="str">
        <f>IFERROR(VLOOKUP(L304,コード表!$B:$G,5,FALSE),"")</f>
        <v/>
      </c>
      <c r="Q304" s="182" t="str">
        <f>IFERROR(VLOOKUP(L304,コード表!$B:$G,6,FALSE),"")</f>
        <v/>
      </c>
      <c r="R304" s="135" t="str">
        <f>IF(貼り付け用!R304="","",貼り付け用!R304)</f>
        <v/>
      </c>
      <c r="S304" s="135" t="str">
        <f>IF(貼り付け用!S304="","",貼り付け用!S304)</f>
        <v/>
      </c>
      <c r="T304" s="135" t="str">
        <f>IF(貼り付け用!T304="","",貼り付け用!T304)</f>
        <v/>
      </c>
      <c r="U304" s="192" t="str">
        <f>IFERROR(VLOOKUP(T304,コード表!$I:$K,2,FALSE),"")</f>
        <v/>
      </c>
      <c r="V304" s="192" t="str">
        <f>IFERROR(VLOOKUP(T304,コード表!$I:$K,3,FALSE),"")</f>
        <v/>
      </c>
      <c r="W304" s="135" t="str">
        <f>IF(貼り付け用!W304="","",貼り付け用!W304)</f>
        <v/>
      </c>
      <c r="X304" s="182" t="str">
        <f>IFERROR(VLOOKUP(AU304,目的別資産分類変換表!$B$6:$C$16,2,FALSE),"")</f>
        <v/>
      </c>
      <c r="Y304" s="136" t="str">
        <f>IF(貼り付け用!Y304="","",貼り付け用!Y304)</f>
        <v/>
      </c>
      <c r="Z304" s="136" t="str">
        <f>IF(貼り付け用!Z304="","",貼り付け用!Z304)</f>
        <v/>
      </c>
      <c r="AA304" s="136" t="str">
        <f>IF(貼り付け用!AA304="","",貼り付け用!AA304)</f>
        <v/>
      </c>
      <c r="AB304" s="136" t="str">
        <f>IF(貼り付け用!AB304="","",貼り付け用!AB304)</f>
        <v/>
      </c>
      <c r="AC304" s="135" t="str">
        <f>IF(貼り付け用!AC304="","",貼り付け用!AC304)</f>
        <v/>
      </c>
      <c r="AD304" s="137" t="str">
        <f>IF(貼り付け用!AD304="","",貼り付け用!AD304)</f>
        <v/>
      </c>
      <c r="AE304" s="209" t="str">
        <f>IF(貼り付け用!AE304="","",貼り付け用!AE304)</f>
        <v/>
      </c>
      <c r="AF304" s="209" t="str">
        <f>IF(貼り付け用!AF304="","",貼り付け用!AF304)</f>
        <v/>
      </c>
      <c r="AG304" s="138" t="str">
        <f>IF(貼り付け用!AG304="","",貼り付け用!AG304)</f>
        <v/>
      </c>
      <c r="AH304" s="205" t="str">
        <f>IF(貼り付け用!AH304="","",貼り付け用!AH304)</f>
        <v/>
      </c>
      <c r="AI304" s="139" t="str">
        <f>IF(貼り付け用!AI304="","",貼り付け用!AI304)</f>
        <v/>
      </c>
      <c r="AJ304" s="136" t="str">
        <f>IF(貼り付け用!AJ304="","",貼り付け用!AJ304)</f>
        <v/>
      </c>
      <c r="AK304" s="140" t="str">
        <f>IF(貼り付け用!AK304="","",貼り付け用!AK304)</f>
        <v/>
      </c>
      <c r="AL304" s="136" t="str">
        <f>IF(貼り付け用!AL304="","",貼り付け用!AL304)</f>
        <v/>
      </c>
      <c r="AM304" s="136" t="str">
        <f>IF(貼り付け用!AM304="","",貼り付け用!AM304)</f>
        <v/>
      </c>
      <c r="AN304" s="136" t="str">
        <f>IF(貼り付け用!AN304="","",貼り付け用!AN304)</f>
        <v/>
      </c>
      <c r="AO304" s="136" t="str">
        <f>IF(貼り付け用!AO304="","",貼り付け用!AO304)</f>
        <v/>
      </c>
      <c r="AP304" s="221" t="str">
        <f>IFERROR(INDEX(別紙７建物に係る構造・用途別単価!$C$5:$G$9,MATCH(貼り付け用!AN304,別紙７建物に係る構造・用途別単価!$B$5:$B$9,0),MATCH(貼り付け用!AO304,別紙７建物に係る構造・用途別単価!$C$4:$G$4,0)),"")</f>
        <v/>
      </c>
      <c r="AQ304" s="221" t="str">
        <f t="shared" si="8"/>
        <v/>
      </c>
      <c r="AR304" s="183" t="str">
        <f t="shared" si="9"/>
        <v/>
      </c>
      <c r="AS304" s="136" t="str">
        <f>IF(貼り付け用!AS304="","",貼り付け用!AS304)</f>
        <v/>
      </c>
      <c r="AT304" s="136" t="str">
        <f>IF(貼り付け用!AT304="","",貼り付け用!AT304)</f>
        <v/>
      </c>
      <c r="AU304" s="136" t="str">
        <f>IF(貼り付け用!AU304="","",貼り付け用!AU304)</f>
        <v/>
      </c>
      <c r="AV304" s="136" t="str">
        <f>IF(貼り付け用!AV304="","",貼り付け用!AV304)</f>
        <v/>
      </c>
      <c r="AW304" s="136" t="str">
        <f>IF(貼り付け用!AW304="","",貼り付け用!AW304)</f>
        <v/>
      </c>
      <c r="AX304" s="216"/>
      <c r="AY304" s="216"/>
      <c r="AZ304" s="216"/>
      <c r="BA304" s="136" t="str">
        <f>IF(貼り付け用!BA304="","",貼り付け用!BA304)</f>
        <v/>
      </c>
      <c r="BB304" s="136" t="str">
        <f>IF(貼り付け用!BB304="","",貼り付け用!BB304)</f>
        <v/>
      </c>
      <c r="BC304" s="136" t="str">
        <f>IF(貼り付け用!BC304="","",貼り付け用!BC304)</f>
        <v/>
      </c>
      <c r="BD304" s="136" t="str">
        <f>IF(貼り付け用!BD304="","",貼り付け用!BD304)</f>
        <v/>
      </c>
      <c r="BE304" s="183">
        <f>SUMIFS(耐用年数表!$C:$C,耐用年数表!$A:$A,集計用!AL304,耐用年数表!$B:$B,集計用!AM304)</f>
        <v>0</v>
      </c>
    </row>
    <row r="305" spans="4:57" ht="24" hidden="1" customHeight="1">
      <c r="D305" s="194"/>
      <c r="E305" s="135"/>
      <c r="F305" s="136" t="str">
        <f>IF(貼り付け用!F305="","",貼り付け用!F305)</f>
        <v/>
      </c>
      <c r="G305" s="136" t="str">
        <f>IF(貼り付け用!G305="","",貼り付け用!G305)</f>
        <v/>
      </c>
      <c r="H305" s="215" t="str">
        <f>IF(貼り付け用!H305="","",貼り付け用!H305)</f>
        <v/>
      </c>
      <c r="I305" s="215" t="str">
        <f>IF(貼り付け用!I305="","",貼り付け用!I305)</f>
        <v/>
      </c>
      <c r="J305" s="215" t="str">
        <f>IF(貼り付け用!J305="","",貼り付け用!J305)</f>
        <v/>
      </c>
      <c r="K305" s="135" t="str">
        <f>IF(貼り付け用!K305="","",貼り付け用!K305)</f>
        <v/>
      </c>
      <c r="L305" s="144" t="str">
        <f>IF(貼り付け用!L305="","",貼り付け用!L305)</f>
        <v/>
      </c>
      <c r="M305" s="192" t="str">
        <f>IFERROR(VLOOKUP(L305,コード表!$B:$G,2,FALSE),"")</f>
        <v/>
      </c>
      <c r="N305" s="192" t="str">
        <f>IFERROR(VLOOKUP(L305,コード表!$B:$G,3,FALSE),"")</f>
        <v/>
      </c>
      <c r="O305" s="192" t="str">
        <f>IFERROR(VLOOKUP(L305,コード表!$B:$G,4,FALSE),"")</f>
        <v/>
      </c>
      <c r="P305" s="192" t="str">
        <f>IFERROR(VLOOKUP(L305,コード表!$B:$G,5,FALSE),"")</f>
        <v/>
      </c>
      <c r="Q305" s="182" t="str">
        <f>IFERROR(VLOOKUP(L305,コード表!$B:$G,6,FALSE),"")</f>
        <v/>
      </c>
      <c r="R305" s="135" t="str">
        <f>IF(貼り付け用!R305="","",貼り付け用!R305)</f>
        <v/>
      </c>
      <c r="S305" s="135" t="str">
        <f>IF(貼り付け用!S305="","",貼り付け用!S305)</f>
        <v/>
      </c>
      <c r="T305" s="135" t="str">
        <f>IF(貼り付け用!T305="","",貼り付け用!T305)</f>
        <v/>
      </c>
      <c r="U305" s="192" t="str">
        <f>IFERROR(VLOOKUP(T305,コード表!$I:$K,2,FALSE),"")</f>
        <v/>
      </c>
      <c r="V305" s="192" t="str">
        <f>IFERROR(VLOOKUP(T305,コード表!$I:$K,3,FALSE),"")</f>
        <v/>
      </c>
      <c r="W305" s="135" t="str">
        <f>IF(貼り付け用!W305="","",貼り付け用!W305)</f>
        <v/>
      </c>
      <c r="X305" s="182" t="str">
        <f>IFERROR(VLOOKUP(AU305,目的別資産分類変換表!$B$6:$C$16,2,FALSE),"")</f>
        <v/>
      </c>
      <c r="Y305" s="136" t="str">
        <f>IF(貼り付け用!Y305="","",貼り付け用!Y305)</f>
        <v/>
      </c>
      <c r="Z305" s="136" t="str">
        <f>IF(貼り付け用!Z305="","",貼り付け用!Z305)</f>
        <v/>
      </c>
      <c r="AA305" s="136" t="str">
        <f>IF(貼り付け用!AA305="","",貼り付け用!AA305)</f>
        <v/>
      </c>
      <c r="AB305" s="136" t="str">
        <f>IF(貼り付け用!AB305="","",貼り付け用!AB305)</f>
        <v/>
      </c>
      <c r="AC305" s="135" t="str">
        <f>IF(貼り付け用!AC305="","",貼り付け用!AC305)</f>
        <v/>
      </c>
      <c r="AD305" s="137" t="str">
        <f>IF(貼り付け用!AD305="","",貼り付け用!AD305)</f>
        <v/>
      </c>
      <c r="AE305" s="209" t="str">
        <f>IF(貼り付け用!AE305="","",貼り付け用!AE305)</f>
        <v/>
      </c>
      <c r="AF305" s="209" t="str">
        <f>IF(貼り付け用!AF305="","",貼り付け用!AF305)</f>
        <v/>
      </c>
      <c r="AG305" s="138" t="str">
        <f>IF(貼り付け用!AG305="","",貼り付け用!AG305)</f>
        <v/>
      </c>
      <c r="AH305" s="205" t="str">
        <f>IF(貼り付け用!AH305="","",貼り付け用!AH305)</f>
        <v/>
      </c>
      <c r="AI305" s="139" t="str">
        <f>IF(貼り付け用!AI305="","",貼り付け用!AI305)</f>
        <v/>
      </c>
      <c r="AJ305" s="136" t="str">
        <f>IF(貼り付け用!AJ305="","",貼り付け用!AJ305)</f>
        <v/>
      </c>
      <c r="AK305" s="140" t="str">
        <f>IF(貼り付け用!AK305="","",貼り付け用!AK305)</f>
        <v/>
      </c>
      <c r="AL305" s="136" t="str">
        <f>IF(貼り付け用!AL305="","",貼り付け用!AL305)</f>
        <v/>
      </c>
      <c r="AM305" s="136" t="str">
        <f>IF(貼り付け用!AM305="","",貼り付け用!AM305)</f>
        <v/>
      </c>
      <c r="AN305" s="136" t="str">
        <f>IF(貼り付け用!AN305="","",貼り付け用!AN305)</f>
        <v/>
      </c>
      <c r="AO305" s="136" t="str">
        <f>IF(貼り付け用!AO305="","",貼り付け用!AO305)</f>
        <v/>
      </c>
      <c r="AP305" s="221" t="str">
        <f>IFERROR(INDEX(別紙７建物に係る構造・用途別単価!$C$5:$G$9,MATCH(貼り付け用!AN305,別紙７建物に係る構造・用途別単価!$B$5:$B$9,0),MATCH(貼り付け用!AO305,別紙７建物に係る構造・用途別単価!$C$4:$G$4,0)),"")</f>
        <v/>
      </c>
      <c r="AQ305" s="221" t="str">
        <f t="shared" si="8"/>
        <v/>
      </c>
      <c r="AR305" s="183" t="str">
        <f t="shared" si="9"/>
        <v/>
      </c>
      <c r="AS305" s="136" t="str">
        <f>IF(貼り付け用!AS305="","",貼り付け用!AS305)</f>
        <v/>
      </c>
      <c r="AT305" s="136" t="str">
        <f>IF(貼り付け用!AT305="","",貼り付け用!AT305)</f>
        <v/>
      </c>
      <c r="AU305" s="136" t="str">
        <f>IF(貼り付け用!AU305="","",貼り付け用!AU305)</f>
        <v/>
      </c>
      <c r="AV305" s="136" t="str">
        <f>IF(貼り付け用!AV305="","",貼り付け用!AV305)</f>
        <v/>
      </c>
      <c r="AW305" s="136" t="str">
        <f>IF(貼り付け用!AW305="","",貼り付け用!AW305)</f>
        <v/>
      </c>
      <c r="AX305" s="216"/>
      <c r="AY305" s="216"/>
      <c r="AZ305" s="216"/>
      <c r="BA305" s="136" t="str">
        <f>IF(貼り付け用!BA305="","",貼り付け用!BA305)</f>
        <v/>
      </c>
      <c r="BB305" s="136" t="str">
        <f>IF(貼り付け用!BB305="","",貼り付け用!BB305)</f>
        <v/>
      </c>
      <c r="BC305" s="136" t="str">
        <f>IF(貼り付け用!BC305="","",貼り付け用!BC305)</f>
        <v/>
      </c>
      <c r="BD305" s="136" t="str">
        <f>IF(貼り付け用!BD305="","",貼り付け用!BD305)</f>
        <v/>
      </c>
      <c r="BE305" s="183">
        <f>SUMIFS(耐用年数表!$C:$C,耐用年数表!$A:$A,集計用!AL305,耐用年数表!$B:$B,集計用!AM305)</f>
        <v>0</v>
      </c>
    </row>
    <row r="306" spans="4:57" ht="24" hidden="1" customHeight="1">
      <c r="D306" s="194"/>
      <c r="E306" s="135"/>
      <c r="F306" s="136" t="str">
        <f>IF(貼り付け用!F306="","",貼り付け用!F306)</f>
        <v/>
      </c>
      <c r="G306" s="136" t="str">
        <f>IF(貼り付け用!G306="","",貼り付け用!G306)</f>
        <v/>
      </c>
      <c r="H306" s="215" t="str">
        <f>IF(貼り付け用!H306="","",貼り付け用!H306)</f>
        <v/>
      </c>
      <c r="I306" s="215" t="str">
        <f>IF(貼り付け用!I306="","",貼り付け用!I306)</f>
        <v/>
      </c>
      <c r="J306" s="215" t="str">
        <f>IF(貼り付け用!J306="","",貼り付け用!J306)</f>
        <v/>
      </c>
      <c r="K306" s="135" t="str">
        <f>IF(貼り付け用!K306="","",貼り付け用!K306)</f>
        <v/>
      </c>
      <c r="L306" s="144" t="str">
        <f>IF(貼り付け用!L306="","",貼り付け用!L306)</f>
        <v/>
      </c>
      <c r="M306" s="192" t="str">
        <f>IFERROR(VLOOKUP(L306,コード表!$B:$G,2,FALSE),"")</f>
        <v/>
      </c>
      <c r="N306" s="192" t="str">
        <f>IFERROR(VLOOKUP(L306,コード表!$B:$G,3,FALSE),"")</f>
        <v/>
      </c>
      <c r="O306" s="192" t="str">
        <f>IFERROR(VLOOKUP(L306,コード表!$B:$G,4,FALSE),"")</f>
        <v/>
      </c>
      <c r="P306" s="192" t="str">
        <f>IFERROR(VLOOKUP(L306,コード表!$B:$G,5,FALSE),"")</f>
        <v/>
      </c>
      <c r="Q306" s="182" t="str">
        <f>IFERROR(VLOOKUP(L306,コード表!$B:$G,6,FALSE),"")</f>
        <v/>
      </c>
      <c r="R306" s="135" t="str">
        <f>IF(貼り付け用!R306="","",貼り付け用!R306)</f>
        <v/>
      </c>
      <c r="S306" s="135" t="str">
        <f>IF(貼り付け用!S306="","",貼り付け用!S306)</f>
        <v/>
      </c>
      <c r="T306" s="135" t="str">
        <f>IF(貼り付け用!T306="","",貼り付け用!T306)</f>
        <v/>
      </c>
      <c r="U306" s="192" t="str">
        <f>IFERROR(VLOOKUP(T306,コード表!$I:$K,2,FALSE),"")</f>
        <v/>
      </c>
      <c r="V306" s="192" t="str">
        <f>IFERROR(VLOOKUP(T306,コード表!$I:$K,3,FALSE),"")</f>
        <v/>
      </c>
      <c r="W306" s="135" t="str">
        <f>IF(貼り付け用!W306="","",貼り付け用!W306)</f>
        <v/>
      </c>
      <c r="X306" s="182" t="str">
        <f>IFERROR(VLOOKUP(AU306,目的別資産分類変換表!$B$6:$C$16,2,FALSE),"")</f>
        <v/>
      </c>
      <c r="Y306" s="136" t="str">
        <f>IF(貼り付け用!Y306="","",貼り付け用!Y306)</f>
        <v/>
      </c>
      <c r="Z306" s="136" t="str">
        <f>IF(貼り付け用!Z306="","",貼り付け用!Z306)</f>
        <v/>
      </c>
      <c r="AA306" s="136" t="str">
        <f>IF(貼り付け用!AA306="","",貼り付け用!AA306)</f>
        <v/>
      </c>
      <c r="AB306" s="136" t="str">
        <f>IF(貼り付け用!AB306="","",貼り付け用!AB306)</f>
        <v/>
      </c>
      <c r="AC306" s="135" t="str">
        <f>IF(貼り付け用!AC306="","",貼り付け用!AC306)</f>
        <v/>
      </c>
      <c r="AD306" s="137" t="str">
        <f>IF(貼り付け用!AD306="","",貼り付け用!AD306)</f>
        <v/>
      </c>
      <c r="AE306" s="209" t="str">
        <f>IF(貼り付け用!AE306="","",貼り付け用!AE306)</f>
        <v/>
      </c>
      <c r="AF306" s="209" t="str">
        <f>IF(貼り付け用!AF306="","",貼り付け用!AF306)</f>
        <v/>
      </c>
      <c r="AG306" s="138" t="str">
        <f>IF(貼り付け用!AG306="","",貼り付け用!AG306)</f>
        <v/>
      </c>
      <c r="AH306" s="205" t="str">
        <f>IF(貼り付け用!AH306="","",貼り付け用!AH306)</f>
        <v/>
      </c>
      <c r="AI306" s="139" t="str">
        <f>IF(貼り付け用!AI306="","",貼り付け用!AI306)</f>
        <v/>
      </c>
      <c r="AJ306" s="136" t="str">
        <f>IF(貼り付け用!AJ306="","",貼り付け用!AJ306)</f>
        <v/>
      </c>
      <c r="AK306" s="140" t="str">
        <f>IF(貼り付け用!AK306="","",貼り付け用!AK306)</f>
        <v/>
      </c>
      <c r="AL306" s="136" t="str">
        <f>IF(貼り付け用!AL306="","",貼り付け用!AL306)</f>
        <v/>
      </c>
      <c r="AM306" s="136" t="str">
        <f>IF(貼り付け用!AM306="","",貼り付け用!AM306)</f>
        <v/>
      </c>
      <c r="AN306" s="136" t="str">
        <f>IF(貼り付け用!AN306="","",貼り付け用!AN306)</f>
        <v/>
      </c>
      <c r="AO306" s="136" t="str">
        <f>IF(貼り付け用!AO306="","",貼り付け用!AO306)</f>
        <v/>
      </c>
      <c r="AP306" s="221" t="str">
        <f>IFERROR(INDEX(別紙７建物に係る構造・用途別単価!$C$5:$G$9,MATCH(貼り付け用!AN306,別紙７建物に係る構造・用途別単価!$B$5:$B$9,0),MATCH(貼り付け用!AO306,別紙７建物に係る構造・用途別単価!$C$4:$G$4,0)),"")</f>
        <v/>
      </c>
      <c r="AQ306" s="221" t="str">
        <f t="shared" si="8"/>
        <v/>
      </c>
      <c r="AR306" s="183" t="str">
        <f t="shared" si="9"/>
        <v/>
      </c>
      <c r="AS306" s="136" t="str">
        <f>IF(貼り付け用!AS306="","",貼り付け用!AS306)</f>
        <v/>
      </c>
      <c r="AT306" s="136" t="str">
        <f>IF(貼り付け用!AT306="","",貼り付け用!AT306)</f>
        <v/>
      </c>
      <c r="AU306" s="136" t="str">
        <f>IF(貼り付け用!AU306="","",貼り付け用!AU306)</f>
        <v/>
      </c>
      <c r="AV306" s="136" t="str">
        <f>IF(貼り付け用!AV306="","",貼り付け用!AV306)</f>
        <v/>
      </c>
      <c r="AW306" s="136" t="str">
        <f>IF(貼り付け用!AW306="","",貼り付け用!AW306)</f>
        <v/>
      </c>
      <c r="AX306" s="216"/>
      <c r="AY306" s="216"/>
      <c r="AZ306" s="216"/>
      <c r="BA306" s="136" t="str">
        <f>IF(貼り付け用!BA306="","",貼り付け用!BA306)</f>
        <v/>
      </c>
      <c r="BB306" s="136" t="str">
        <f>IF(貼り付け用!BB306="","",貼り付け用!BB306)</f>
        <v/>
      </c>
      <c r="BC306" s="136" t="str">
        <f>IF(貼り付け用!BC306="","",貼り付け用!BC306)</f>
        <v/>
      </c>
      <c r="BD306" s="136" t="str">
        <f>IF(貼り付け用!BD306="","",貼り付け用!BD306)</f>
        <v/>
      </c>
      <c r="BE306" s="183">
        <f>SUMIFS(耐用年数表!$C:$C,耐用年数表!$A:$A,集計用!AL306,耐用年数表!$B:$B,集計用!AM306)</f>
        <v>0</v>
      </c>
    </row>
    <row r="307" spans="4:57" ht="24" hidden="1" customHeight="1">
      <c r="D307" s="194"/>
      <c r="E307" s="135"/>
      <c r="F307" s="136" t="str">
        <f>IF(貼り付け用!F307="","",貼り付け用!F307)</f>
        <v/>
      </c>
      <c r="G307" s="136" t="str">
        <f>IF(貼り付け用!G307="","",貼り付け用!G307)</f>
        <v/>
      </c>
      <c r="H307" s="215" t="str">
        <f>IF(貼り付け用!H307="","",貼り付け用!H307)</f>
        <v/>
      </c>
      <c r="I307" s="215" t="str">
        <f>IF(貼り付け用!I307="","",貼り付け用!I307)</f>
        <v/>
      </c>
      <c r="J307" s="215" t="str">
        <f>IF(貼り付け用!J307="","",貼り付け用!J307)</f>
        <v/>
      </c>
      <c r="K307" s="135" t="str">
        <f>IF(貼り付け用!K307="","",貼り付け用!K307)</f>
        <v/>
      </c>
      <c r="L307" s="144" t="str">
        <f>IF(貼り付け用!L307="","",貼り付け用!L307)</f>
        <v/>
      </c>
      <c r="M307" s="192" t="str">
        <f>IFERROR(VLOOKUP(L307,コード表!$B:$G,2,FALSE),"")</f>
        <v/>
      </c>
      <c r="N307" s="192" t="str">
        <f>IFERROR(VLOOKUP(L307,コード表!$B:$G,3,FALSE),"")</f>
        <v/>
      </c>
      <c r="O307" s="192" t="str">
        <f>IFERROR(VLOOKUP(L307,コード表!$B:$G,4,FALSE),"")</f>
        <v/>
      </c>
      <c r="P307" s="192" t="str">
        <f>IFERROR(VLOOKUP(L307,コード表!$B:$G,5,FALSE),"")</f>
        <v/>
      </c>
      <c r="Q307" s="182" t="str">
        <f>IFERROR(VLOOKUP(L307,コード表!$B:$G,6,FALSE),"")</f>
        <v/>
      </c>
      <c r="R307" s="135" t="str">
        <f>IF(貼り付け用!R307="","",貼り付け用!R307)</f>
        <v/>
      </c>
      <c r="S307" s="135" t="str">
        <f>IF(貼り付け用!S307="","",貼り付け用!S307)</f>
        <v/>
      </c>
      <c r="T307" s="135" t="str">
        <f>IF(貼り付け用!T307="","",貼り付け用!T307)</f>
        <v/>
      </c>
      <c r="U307" s="192" t="str">
        <f>IFERROR(VLOOKUP(T307,コード表!$I:$K,2,FALSE),"")</f>
        <v/>
      </c>
      <c r="V307" s="192" t="str">
        <f>IFERROR(VLOOKUP(T307,コード表!$I:$K,3,FALSE),"")</f>
        <v/>
      </c>
      <c r="W307" s="135" t="str">
        <f>IF(貼り付け用!W307="","",貼り付け用!W307)</f>
        <v/>
      </c>
      <c r="X307" s="182" t="str">
        <f>IFERROR(VLOOKUP(AU307,目的別資産分類変換表!$B$6:$C$16,2,FALSE),"")</f>
        <v/>
      </c>
      <c r="Y307" s="136" t="str">
        <f>IF(貼り付け用!Y307="","",貼り付け用!Y307)</f>
        <v/>
      </c>
      <c r="Z307" s="136" t="str">
        <f>IF(貼り付け用!Z307="","",貼り付け用!Z307)</f>
        <v/>
      </c>
      <c r="AA307" s="136" t="str">
        <f>IF(貼り付け用!AA307="","",貼り付け用!AA307)</f>
        <v/>
      </c>
      <c r="AB307" s="136" t="str">
        <f>IF(貼り付け用!AB307="","",貼り付け用!AB307)</f>
        <v/>
      </c>
      <c r="AC307" s="135" t="str">
        <f>IF(貼り付け用!AC307="","",貼り付け用!AC307)</f>
        <v/>
      </c>
      <c r="AD307" s="137" t="str">
        <f>IF(貼り付け用!AD307="","",貼り付け用!AD307)</f>
        <v/>
      </c>
      <c r="AE307" s="209" t="str">
        <f>IF(貼り付け用!AE307="","",貼り付け用!AE307)</f>
        <v/>
      </c>
      <c r="AF307" s="209" t="str">
        <f>IF(貼り付け用!AF307="","",貼り付け用!AF307)</f>
        <v/>
      </c>
      <c r="AG307" s="138" t="str">
        <f>IF(貼り付け用!AG307="","",貼り付け用!AG307)</f>
        <v/>
      </c>
      <c r="AH307" s="205" t="str">
        <f>IF(貼り付け用!AH307="","",貼り付け用!AH307)</f>
        <v/>
      </c>
      <c r="AI307" s="139" t="str">
        <f>IF(貼り付け用!AI307="","",貼り付け用!AI307)</f>
        <v/>
      </c>
      <c r="AJ307" s="136" t="str">
        <f>IF(貼り付け用!AJ307="","",貼り付け用!AJ307)</f>
        <v/>
      </c>
      <c r="AK307" s="140" t="str">
        <f>IF(貼り付け用!AK307="","",貼り付け用!AK307)</f>
        <v/>
      </c>
      <c r="AL307" s="136" t="str">
        <f>IF(貼り付け用!AL307="","",貼り付け用!AL307)</f>
        <v/>
      </c>
      <c r="AM307" s="136" t="str">
        <f>IF(貼り付け用!AM307="","",貼り付け用!AM307)</f>
        <v/>
      </c>
      <c r="AN307" s="136" t="str">
        <f>IF(貼り付け用!AN307="","",貼り付け用!AN307)</f>
        <v/>
      </c>
      <c r="AO307" s="136" t="str">
        <f>IF(貼り付け用!AO307="","",貼り付け用!AO307)</f>
        <v/>
      </c>
      <c r="AP307" s="221" t="str">
        <f>IFERROR(INDEX(別紙７建物に係る構造・用途別単価!$C$5:$G$9,MATCH(貼り付け用!AN307,別紙７建物に係る構造・用途別単価!$B$5:$B$9,0),MATCH(貼り付け用!AO307,別紙７建物に係る構造・用途別単価!$C$4:$G$4,0)),"")</f>
        <v/>
      </c>
      <c r="AQ307" s="221" t="str">
        <f t="shared" si="8"/>
        <v/>
      </c>
      <c r="AR307" s="183" t="str">
        <f t="shared" si="9"/>
        <v/>
      </c>
      <c r="AS307" s="136" t="str">
        <f>IF(貼り付け用!AS307="","",貼り付け用!AS307)</f>
        <v/>
      </c>
      <c r="AT307" s="136" t="str">
        <f>IF(貼り付け用!AT307="","",貼り付け用!AT307)</f>
        <v/>
      </c>
      <c r="AU307" s="136" t="str">
        <f>IF(貼り付け用!AU307="","",貼り付け用!AU307)</f>
        <v/>
      </c>
      <c r="AV307" s="136" t="str">
        <f>IF(貼り付け用!AV307="","",貼り付け用!AV307)</f>
        <v/>
      </c>
      <c r="AW307" s="136" t="str">
        <f>IF(貼り付け用!AW307="","",貼り付け用!AW307)</f>
        <v/>
      </c>
      <c r="AX307" s="216"/>
      <c r="AY307" s="216"/>
      <c r="AZ307" s="216"/>
      <c r="BA307" s="136" t="str">
        <f>IF(貼り付け用!BA307="","",貼り付け用!BA307)</f>
        <v/>
      </c>
      <c r="BB307" s="136" t="str">
        <f>IF(貼り付け用!BB307="","",貼り付け用!BB307)</f>
        <v/>
      </c>
      <c r="BC307" s="136" t="str">
        <f>IF(貼り付け用!BC307="","",貼り付け用!BC307)</f>
        <v/>
      </c>
      <c r="BD307" s="136" t="str">
        <f>IF(貼り付け用!BD307="","",貼り付け用!BD307)</f>
        <v/>
      </c>
      <c r="BE307" s="183">
        <f>SUMIFS(耐用年数表!$C:$C,耐用年数表!$A:$A,集計用!AL307,耐用年数表!$B:$B,集計用!AM307)</f>
        <v>0</v>
      </c>
    </row>
    <row r="308" spans="4:57" ht="24" hidden="1" customHeight="1">
      <c r="D308" s="194"/>
      <c r="E308" s="135"/>
      <c r="F308" s="136" t="str">
        <f>IF(貼り付け用!F308="","",貼り付け用!F308)</f>
        <v/>
      </c>
      <c r="G308" s="136" t="str">
        <f>IF(貼り付け用!G308="","",貼り付け用!G308)</f>
        <v/>
      </c>
      <c r="H308" s="215" t="str">
        <f>IF(貼り付け用!H308="","",貼り付け用!H308)</f>
        <v/>
      </c>
      <c r="I308" s="215" t="str">
        <f>IF(貼り付け用!I308="","",貼り付け用!I308)</f>
        <v/>
      </c>
      <c r="J308" s="215" t="str">
        <f>IF(貼り付け用!J308="","",貼り付け用!J308)</f>
        <v/>
      </c>
      <c r="K308" s="135" t="str">
        <f>IF(貼り付け用!K308="","",貼り付け用!K308)</f>
        <v/>
      </c>
      <c r="L308" s="144" t="str">
        <f>IF(貼り付け用!L308="","",貼り付け用!L308)</f>
        <v/>
      </c>
      <c r="M308" s="192" t="str">
        <f>IFERROR(VLOOKUP(L308,コード表!$B:$G,2,FALSE),"")</f>
        <v/>
      </c>
      <c r="N308" s="192" t="str">
        <f>IFERROR(VLOOKUP(L308,コード表!$B:$G,3,FALSE),"")</f>
        <v/>
      </c>
      <c r="O308" s="192" t="str">
        <f>IFERROR(VLOOKUP(L308,コード表!$B:$G,4,FALSE),"")</f>
        <v/>
      </c>
      <c r="P308" s="192" t="str">
        <f>IFERROR(VLOOKUP(L308,コード表!$B:$G,5,FALSE),"")</f>
        <v/>
      </c>
      <c r="Q308" s="182" t="str">
        <f>IFERROR(VLOOKUP(L308,コード表!$B:$G,6,FALSE),"")</f>
        <v/>
      </c>
      <c r="R308" s="135" t="str">
        <f>IF(貼り付け用!R308="","",貼り付け用!R308)</f>
        <v/>
      </c>
      <c r="S308" s="135" t="str">
        <f>IF(貼り付け用!S308="","",貼り付け用!S308)</f>
        <v/>
      </c>
      <c r="T308" s="135" t="str">
        <f>IF(貼り付け用!T308="","",貼り付け用!T308)</f>
        <v/>
      </c>
      <c r="U308" s="192" t="str">
        <f>IFERROR(VLOOKUP(T308,コード表!$I:$K,2,FALSE),"")</f>
        <v/>
      </c>
      <c r="V308" s="192" t="str">
        <f>IFERROR(VLOOKUP(T308,コード表!$I:$K,3,FALSE),"")</f>
        <v/>
      </c>
      <c r="W308" s="135" t="str">
        <f>IF(貼り付け用!W308="","",貼り付け用!W308)</f>
        <v/>
      </c>
      <c r="X308" s="182" t="str">
        <f>IFERROR(VLOOKUP(AU308,目的別資産分類変換表!$B$6:$C$16,2,FALSE),"")</f>
        <v/>
      </c>
      <c r="Y308" s="136" t="str">
        <f>IF(貼り付け用!Y308="","",貼り付け用!Y308)</f>
        <v/>
      </c>
      <c r="Z308" s="136" t="str">
        <f>IF(貼り付け用!Z308="","",貼り付け用!Z308)</f>
        <v/>
      </c>
      <c r="AA308" s="136" t="str">
        <f>IF(貼り付け用!AA308="","",貼り付け用!AA308)</f>
        <v/>
      </c>
      <c r="AB308" s="136" t="str">
        <f>IF(貼り付け用!AB308="","",貼り付け用!AB308)</f>
        <v/>
      </c>
      <c r="AC308" s="135" t="str">
        <f>IF(貼り付け用!AC308="","",貼り付け用!AC308)</f>
        <v/>
      </c>
      <c r="AD308" s="137" t="str">
        <f>IF(貼り付け用!AD308="","",貼り付け用!AD308)</f>
        <v/>
      </c>
      <c r="AE308" s="209" t="str">
        <f>IF(貼り付け用!AE308="","",貼り付け用!AE308)</f>
        <v/>
      </c>
      <c r="AF308" s="209" t="str">
        <f>IF(貼り付け用!AF308="","",貼り付け用!AF308)</f>
        <v/>
      </c>
      <c r="AG308" s="138" t="str">
        <f>IF(貼り付け用!AG308="","",貼り付け用!AG308)</f>
        <v/>
      </c>
      <c r="AH308" s="205" t="str">
        <f>IF(貼り付け用!AH308="","",貼り付け用!AH308)</f>
        <v/>
      </c>
      <c r="AI308" s="139" t="str">
        <f>IF(貼り付け用!AI308="","",貼り付け用!AI308)</f>
        <v/>
      </c>
      <c r="AJ308" s="136" t="str">
        <f>IF(貼り付け用!AJ308="","",貼り付け用!AJ308)</f>
        <v/>
      </c>
      <c r="AK308" s="140" t="str">
        <f>IF(貼り付け用!AK308="","",貼り付け用!AK308)</f>
        <v/>
      </c>
      <c r="AL308" s="136" t="str">
        <f>IF(貼り付け用!AL308="","",貼り付け用!AL308)</f>
        <v/>
      </c>
      <c r="AM308" s="136" t="str">
        <f>IF(貼り付け用!AM308="","",貼り付け用!AM308)</f>
        <v/>
      </c>
      <c r="AN308" s="136" t="str">
        <f>IF(貼り付け用!AN308="","",貼り付け用!AN308)</f>
        <v/>
      </c>
      <c r="AO308" s="136" t="str">
        <f>IF(貼り付け用!AO308="","",貼り付け用!AO308)</f>
        <v/>
      </c>
      <c r="AP308" s="221" t="str">
        <f>IFERROR(INDEX(別紙７建物に係る構造・用途別単価!$C$5:$G$9,MATCH(貼り付け用!AN308,別紙７建物に係る構造・用途別単価!$B$5:$B$9,0),MATCH(貼り付け用!AO308,別紙７建物に係る構造・用途別単価!$C$4:$G$4,0)),"")</f>
        <v/>
      </c>
      <c r="AQ308" s="221" t="str">
        <f t="shared" si="8"/>
        <v/>
      </c>
      <c r="AR308" s="183" t="str">
        <f t="shared" si="9"/>
        <v/>
      </c>
      <c r="AS308" s="136" t="str">
        <f>IF(貼り付け用!AS308="","",貼り付け用!AS308)</f>
        <v/>
      </c>
      <c r="AT308" s="136" t="str">
        <f>IF(貼り付け用!AT308="","",貼り付け用!AT308)</f>
        <v/>
      </c>
      <c r="AU308" s="136" t="str">
        <f>IF(貼り付け用!AU308="","",貼り付け用!AU308)</f>
        <v/>
      </c>
      <c r="AV308" s="136" t="str">
        <f>IF(貼り付け用!AV308="","",貼り付け用!AV308)</f>
        <v/>
      </c>
      <c r="AW308" s="136" t="str">
        <f>IF(貼り付け用!AW308="","",貼り付け用!AW308)</f>
        <v/>
      </c>
      <c r="AX308" s="216"/>
      <c r="AY308" s="216"/>
      <c r="AZ308" s="216"/>
      <c r="BA308" s="136" t="str">
        <f>IF(貼り付け用!BA308="","",貼り付け用!BA308)</f>
        <v/>
      </c>
      <c r="BB308" s="136" t="str">
        <f>IF(貼り付け用!BB308="","",貼り付け用!BB308)</f>
        <v/>
      </c>
      <c r="BC308" s="136" t="str">
        <f>IF(貼り付け用!BC308="","",貼り付け用!BC308)</f>
        <v/>
      </c>
      <c r="BD308" s="136" t="str">
        <f>IF(貼り付け用!BD308="","",貼り付け用!BD308)</f>
        <v/>
      </c>
      <c r="BE308" s="183">
        <f>SUMIFS(耐用年数表!$C:$C,耐用年数表!$A:$A,集計用!AL308,耐用年数表!$B:$B,集計用!AM308)</f>
        <v>0</v>
      </c>
    </row>
    <row r="309" spans="4:57" ht="24" hidden="1" customHeight="1">
      <c r="D309" s="194"/>
      <c r="E309" s="135"/>
      <c r="F309" s="136" t="str">
        <f>IF(貼り付け用!F309="","",貼り付け用!F309)</f>
        <v/>
      </c>
      <c r="G309" s="136" t="str">
        <f>IF(貼り付け用!G309="","",貼り付け用!G309)</f>
        <v/>
      </c>
      <c r="H309" s="215" t="str">
        <f>IF(貼り付け用!H309="","",貼り付け用!H309)</f>
        <v/>
      </c>
      <c r="I309" s="215" t="str">
        <f>IF(貼り付け用!I309="","",貼り付け用!I309)</f>
        <v/>
      </c>
      <c r="J309" s="215" t="str">
        <f>IF(貼り付け用!J309="","",貼り付け用!J309)</f>
        <v/>
      </c>
      <c r="K309" s="135" t="str">
        <f>IF(貼り付け用!K309="","",貼り付け用!K309)</f>
        <v/>
      </c>
      <c r="L309" s="144" t="str">
        <f>IF(貼り付け用!L309="","",貼り付け用!L309)</f>
        <v/>
      </c>
      <c r="M309" s="192" t="str">
        <f>IFERROR(VLOOKUP(L309,コード表!$B:$G,2,FALSE),"")</f>
        <v/>
      </c>
      <c r="N309" s="192" t="str">
        <f>IFERROR(VLOOKUP(L309,コード表!$B:$G,3,FALSE),"")</f>
        <v/>
      </c>
      <c r="O309" s="192" t="str">
        <f>IFERROR(VLOOKUP(L309,コード表!$B:$G,4,FALSE),"")</f>
        <v/>
      </c>
      <c r="P309" s="192" t="str">
        <f>IFERROR(VLOOKUP(L309,コード表!$B:$G,5,FALSE),"")</f>
        <v/>
      </c>
      <c r="Q309" s="182" t="str">
        <f>IFERROR(VLOOKUP(L309,コード表!$B:$G,6,FALSE),"")</f>
        <v/>
      </c>
      <c r="R309" s="135" t="str">
        <f>IF(貼り付け用!R309="","",貼り付け用!R309)</f>
        <v/>
      </c>
      <c r="S309" s="135" t="str">
        <f>IF(貼り付け用!S309="","",貼り付け用!S309)</f>
        <v/>
      </c>
      <c r="T309" s="135" t="str">
        <f>IF(貼り付け用!T309="","",貼り付け用!T309)</f>
        <v/>
      </c>
      <c r="U309" s="192" t="str">
        <f>IFERROR(VLOOKUP(T309,コード表!$I:$K,2,FALSE),"")</f>
        <v/>
      </c>
      <c r="V309" s="192" t="str">
        <f>IFERROR(VLOOKUP(T309,コード表!$I:$K,3,FALSE),"")</f>
        <v/>
      </c>
      <c r="W309" s="135" t="str">
        <f>IF(貼り付け用!W309="","",貼り付け用!W309)</f>
        <v/>
      </c>
      <c r="X309" s="182" t="str">
        <f>IFERROR(VLOOKUP(AU309,目的別資産分類変換表!$B$6:$C$16,2,FALSE),"")</f>
        <v/>
      </c>
      <c r="Y309" s="136" t="str">
        <f>IF(貼り付け用!Y309="","",貼り付け用!Y309)</f>
        <v/>
      </c>
      <c r="Z309" s="136" t="str">
        <f>IF(貼り付け用!Z309="","",貼り付け用!Z309)</f>
        <v/>
      </c>
      <c r="AA309" s="136" t="str">
        <f>IF(貼り付け用!AA309="","",貼り付け用!AA309)</f>
        <v/>
      </c>
      <c r="AB309" s="136" t="str">
        <f>IF(貼り付け用!AB309="","",貼り付け用!AB309)</f>
        <v/>
      </c>
      <c r="AC309" s="135" t="str">
        <f>IF(貼り付け用!AC309="","",貼り付け用!AC309)</f>
        <v/>
      </c>
      <c r="AD309" s="137" t="str">
        <f>IF(貼り付け用!AD309="","",貼り付け用!AD309)</f>
        <v/>
      </c>
      <c r="AE309" s="209" t="str">
        <f>IF(貼り付け用!AE309="","",貼り付け用!AE309)</f>
        <v/>
      </c>
      <c r="AF309" s="209" t="str">
        <f>IF(貼り付け用!AF309="","",貼り付け用!AF309)</f>
        <v/>
      </c>
      <c r="AG309" s="138" t="str">
        <f>IF(貼り付け用!AG309="","",貼り付け用!AG309)</f>
        <v/>
      </c>
      <c r="AH309" s="205" t="str">
        <f>IF(貼り付け用!AH309="","",貼り付け用!AH309)</f>
        <v/>
      </c>
      <c r="AI309" s="139" t="str">
        <f>IF(貼り付け用!AI309="","",貼り付け用!AI309)</f>
        <v/>
      </c>
      <c r="AJ309" s="136" t="str">
        <f>IF(貼り付け用!AJ309="","",貼り付け用!AJ309)</f>
        <v/>
      </c>
      <c r="AK309" s="140" t="str">
        <f>IF(貼り付け用!AK309="","",貼り付け用!AK309)</f>
        <v/>
      </c>
      <c r="AL309" s="136" t="str">
        <f>IF(貼り付け用!AL309="","",貼り付け用!AL309)</f>
        <v/>
      </c>
      <c r="AM309" s="136" t="str">
        <f>IF(貼り付け用!AM309="","",貼り付け用!AM309)</f>
        <v/>
      </c>
      <c r="AN309" s="136" t="str">
        <f>IF(貼り付け用!AN309="","",貼り付け用!AN309)</f>
        <v/>
      </c>
      <c r="AO309" s="136" t="str">
        <f>IF(貼り付け用!AO309="","",貼り付け用!AO309)</f>
        <v/>
      </c>
      <c r="AP309" s="221" t="str">
        <f>IFERROR(INDEX(別紙７建物に係る構造・用途別単価!$C$5:$G$9,MATCH(貼り付け用!AN309,別紙７建物に係る構造・用途別単価!$B$5:$B$9,0),MATCH(貼り付け用!AO309,別紙７建物に係る構造・用途別単価!$C$4:$G$4,0)),"")</f>
        <v/>
      </c>
      <c r="AQ309" s="221" t="str">
        <f t="shared" si="8"/>
        <v/>
      </c>
      <c r="AR309" s="183" t="str">
        <f t="shared" si="9"/>
        <v/>
      </c>
      <c r="AS309" s="136" t="str">
        <f>IF(貼り付け用!AS309="","",貼り付け用!AS309)</f>
        <v/>
      </c>
      <c r="AT309" s="136" t="str">
        <f>IF(貼り付け用!AT309="","",貼り付け用!AT309)</f>
        <v/>
      </c>
      <c r="AU309" s="136" t="str">
        <f>IF(貼り付け用!AU309="","",貼り付け用!AU309)</f>
        <v/>
      </c>
      <c r="AV309" s="136" t="str">
        <f>IF(貼り付け用!AV309="","",貼り付け用!AV309)</f>
        <v/>
      </c>
      <c r="AW309" s="136" t="str">
        <f>IF(貼り付け用!AW309="","",貼り付け用!AW309)</f>
        <v/>
      </c>
      <c r="AX309" s="216"/>
      <c r="AY309" s="216"/>
      <c r="AZ309" s="216"/>
      <c r="BA309" s="136" t="str">
        <f>IF(貼り付け用!BA309="","",貼り付け用!BA309)</f>
        <v/>
      </c>
      <c r="BB309" s="136" t="str">
        <f>IF(貼り付け用!BB309="","",貼り付け用!BB309)</f>
        <v/>
      </c>
      <c r="BC309" s="136" t="str">
        <f>IF(貼り付け用!BC309="","",貼り付け用!BC309)</f>
        <v/>
      </c>
      <c r="BD309" s="136" t="str">
        <f>IF(貼り付け用!BD309="","",貼り付け用!BD309)</f>
        <v/>
      </c>
      <c r="BE309" s="183">
        <f>SUMIFS(耐用年数表!$C:$C,耐用年数表!$A:$A,集計用!AL309,耐用年数表!$B:$B,集計用!AM309)</f>
        <v>0</v>
      </c>
    </row>
    <row r="310" spans="4:57" ht="24" hidden="1" customHeight="1">
      <c r="D310" s="194"/>
      <c r="E310" s="135"/>
      <c r="F310" s="136" t="str">
        <f>IF(貼り付け用!F310="","",貼り付け用!F310)</f>
        <v/>
      </c>
      <c r="G310" s="136" t="str">
        <f>IF(貼り付け用!G310="","",貼り付け用!G310)</f>
        <v/>
      </c>
      <c r="H310" s="215" t="str">
        <f>IF(貼り付け用!H310="","",貼り付け用!H310)</f>
        <v/>
      </c>
      <c r="I310" s="215" t="str">
        <f>IF(貼り付け用!I310="","",貼り付け用!I310)</f>
        <v/>
      </c>
      <c r="J310" s="215" t="str">
        <f>IF(貼り付け用!J310="","",貼り付け用!J310)</f>
        <v/>
      </c>
      <c r="K310" s="135" t="str">
        <f>IF(貼り付け用!K310="","",貼り付け用!K310)</f>
        <v/>
      </c>
      <c r="L310" s="144" t="str">
        <f>IF(貼り付け用!L310="","",貼り付け用!L310)</f>
        <v/>
      </c>
      <c r="M310" s="192" t="str">
        <f>IFERROR(VLOOKUP(L310,コード表!$B:$G,2,FALSE),"")</f>
        <v/>
      </c>
      <c r="N310" s="192" t="str">
        <f>IFERROR(VLOOKUP(L310,コード表!$B:$G,3,FALSE),"")</f>
        <v/>
      </c>
      <c r="O310" s="192" t="str">
        <f>IFERROR(VLOOKUP(L310,コード表!$B:$G,4,FALSE),"")</f>
        <v/>
      </c>
      <c r="P310" s="192" t="str">
        <f>IFERROR(VLOOKUP(L310,コード表!$B:$G,5,FALSE),"")</f>
        <v/>
      </c>
      <c r="Q310" s="182" t="str">
        <f>IFERROR(VLOOKUP(L310,コード表!$B:$G,6,FALSE),"")</f>
        <v/>
      </c>
      <c r="R310" s="135" t="str">
        <f>IF(貼り付け用!R310="","",貼り付け用!R310)</f>
        <v/>
      </c>
      <c r="S310" s="135" t="str">
        <f>IF(貼り付け用!S310="","",貼り付け用!S310)</f>
        <v/>
      </c>
      <c r="T310" s="135" t="str">
        <f>IF(貼り付け用!T310="","",貼り付け用!T310)</f>
        <v/>
      </c>
      <c r="U310" s="192" t="str">
        <f>IFERROR(VLOOKUP(T310,コード表!$I:$K,2,FALSE),"")</f>
        <v/>
      </c>
      <c r="V310" s="192" t="str">
        <f>IFERROR(VLOOKUP(T310,コード表!$I:$K,3,FALSE),"")</f>
        <v/>
      </c>
      <c r="W310" s="135" t="str">
        <f>IF(貼り付け用!W310="","",貼り付け用!W310)</f>
        <v/>
      </c>
      <c r="X310" s="182" t="str">
        <f>IFERROR(VLOOKUP(AU310,目的別資産分類変換表!$B$6:$C$16,2,FALSE),"")</f>
        <v/>
      </c>
      <c r="Y310" s="136" t="str">
        <f>IF(貼り付け用!Y310="","",貼り付け用!Y310)</f>
        <v/>
      </c>
      <c r="Z310" s="136" t="str">
        <f>IF(貼り付け用!Z310="","",貼り付け用!Z310)</f>
        <v/>
      </c>
      <c r="AA310" s="136" t="str">
        <f>IF(貼り付け用!AA310="","",貼り付け用!AA310)</f>
        <v/>
      </c>
      <c r="AB310" s="136" t="str">
        <f>IF(貼り付け用!AB310="","",貼り付け用!AB310)</f>
        <v/>
      </c>
      <c r="AC310" s="135" t="str">
        <f>IF(貼り付け用!AC310="","",貼り付け用!AC310)</f>
        <v/>
      </c>
      <c r="AD310" s="137" t="str">
        <f>IF(貼り付け用!AD310="","",貼り付け用!AD310)</f>
        <v/>
      </c>
      <c r="AE310" s="209" t="str">
        <f>IF(貼り付け用!AE310="","",貼り付け用!AE310)</f>
        <v/>
      </c>
      <c r="AF310" s="209" t="str">
        <f>IF(貼り付け用!AF310="","",貼り付け用!AF310)</f>
        <v/>
      </c>
      <c r="AG310" s="138" t="str">
        <f>IF(貼り付け用!AG310="","",貼り付け用!AG310)</f>
        <v/>
      </c>
      <c r="AH310" s="205" t="str">
        <f>IF(貼り付け用!AH310="","",貼り付け用!AH310)</f>
        <v/>
      </c>
      <c r="AI310" s="139" t="str">
        <f>IF(貼り付け用!AI310="","",貼り付け用!AI310)</f>
        <v/>
      </c>
      <c r="AJ310" s="136" t="str">
        <f>IF(貼り付け用!AJ310="","",貼り付け用!AJ310)</f>
        <v/>
      </c>
      <c r="AK310" s="140" t="str">
        <f>IF(貼り付け用!AK310="","",貼り付け用!AK310)</f>
        <v/>
      </c>
      <c r="AL310" s="136" t="str">
        <f>IF(貼り付け用!AL310="","",貼り付け用!AL310)</f>
        <v/>
      </c>
      <c r="AM310" s="136" t="str">
        <f>IF(貼り付け用!AM310="","",貼り付け用!AM310)</f>
        <v/>
      </c>
      <c r="AN310" s="136" t="str">
        <f>IF(貼り付け用!AN310="","",貼り付け用!AN310)</f>
        <v/>
      </c>
      <c r="AO310" s="136" t="str">
        <f>IF(貼り付け用!AO310="","",貼り付け用!AO310)</f>
        <v/>
      </c>
      <c r="AP310" s="221" t="str">
        <f>IFERROR(INDEX(別紙７建物に係る構造・用途別単価!$C$5:$G$9,MATCH(貼り付け用!AN310,別紙７建物に係る構造・用途別単価!$B$5:$B$9,0),MATCH(貼り付け用!AO310,別紙７建物に係る構造・用途別単価!$C$4:$G$4,0)),"")</f>
        <v/>
      </c>
      <c r="AQ310" s="221" t="str">
        <f t="shared" si="8"/>
        <v/>
      </c>
      <c r="AR310" s="183" t="str">
        <f t="shared" si="9"/>
        <v/>
      </c>
      <c r="AS310" s="136" t="str">
        <f>IF(貼り付け用!AS310="","",貼り付け用!AS310)</f>
        <v/>
      </c>
      <c r="AT310" s="136" t="str">
        <f>IF(貼り付け用!AT310="","",貼り付け用!AT310)</f>
        <v/>
      </c>
      <c r="AU310" s="136" t="str">
        <f>IF(貼り付け用!AU310="","",貼り付け用!AU310)</f>
        <v/>
      </c>
      <c r="AV310" s="136" t="str">
        <f>IF(貼り付け用!AV310="","",貼り付け用!AV310)</f>
        <v/>
      </c>
      <c r="AW310" s="136" t="str">
        <f>IF(貼り付け用!AW310="","",貼り付け用!AW310)</f>
        <v/>
      </c>
      <c r="AX310" s="216"/>
      <c r="AY310" s="216"/>
      <c r="AZ310" s="216"/>
      <c r="BA310" s="136" t="str">
        <f>IF(貼り付け用!BA310="","",貼り付け用!BA310)</f>
        <v/>
      </c>
      <c r="BB310" s="136" t="str">
        <f>IF(貼り付け用!BB310="","",貼り付け用!BB310)</f>
        <v/>
      </c>
      <c r="BC310" s="136" t="str">
        <f>IF(貼り付け用!BC310="","",貼り付け用!BC310)</f>
        <v/>
      </c>
      <c r="BD310" s="136" t="str">
        <f>IF(貼り付け用!BD310="","",貼り付け用!BD310)</f>
        <v/>
      </c>
      <c r="BE310" s="183">
        <f>SUMIFS(耐用年数表!$C:$C,耐用年数表!$A:$A,集計用!AL310,耐用年数表!$B:$B,集計用!AM310)</f>
        <v>0</v>
      </c>
    </row>
    <row r="311" spans="4:57" ht="24" hidden="1" customHeight="1">
      <c r="D311" s="194"/>
      <c r="E311" s="135"/>
      <c r="F311" s="136" t="str">
        <f>IF(貼り付け用!F311="","",貼り付け用!F311)</f>
        <v/>
      </c>
      <c r="G311" s="136" t="str">
        <f>IF(貼り付け用!G311="","",貼り付け用!G311)</f>
        <v/>
      </c>
      <c r="H311" s="215" t="str">
        <f>IF(貼り付け用!H311="","",貼り付け用!H311)</f>
        <v/>
      </c>
      <c r="I311" s="215" t="str">
        <f>IF(貼り付け用!I311="","",貼り付け用!I311)</f>
        <v/>
      </c>
      <c r="J311" s="215" t="str">
        <f>IF(貼り付け用!J311="","",貼り付け用!J311)</f>
        <v/>
      </c>
      <c r="K311" s="135" t="str">
        <f>IF(貼り付け用!K311="","",貼り付け用!K311)</f>
        <v/>
      </c>
      <c r="L311" s="144" t="str">
        <f>IF(貼り付け用!L311="","",貼り付け用!L311)</f>
        <v/>
      </c>
      <c r="M311" s="192" t="str">
        <f>IFERROR(VLOOKUP(L311,コード表!$B:$G,2,FALSE),"")</f>
        <v/>
      </c>
      <c r="N311" s="192" t="str">
        <f>IFERROR(VLOOKUP(L311,コード表!$B:$G,3,FALSE),"")</f>
        <v/>
      </c>
      <c r="O311" s="192" t="str">
        <f>IFERROR(VLOOKUP(L311,コード表!$B:$G,4,FALSE),"")</f>
        <v/>
      </c>
      <c r="P311" s="192" t="str">
        <f>IFERROR(VLOOKUP(L311,コード表!$B:$G,5,FALSE),"")</f>
        <v/>
      </c>
      <c r="Q311" s="182" t="str">
        <f>IFERROR(VLOOKUP(L311,コード表!$B:$G,6,FALSE),"")</f>
        <v/>
      </c>
      <c r="R311" s="135" t="str">
        <f>IF(貼り付け用!R311="","",貼り付け用!R311)</f>
        <v/>
      </c>
      <c r="S311" s="135" t="str">
        <f>IF(貼り付け用!S311="","",貼り付け用!S311)</f>
        <v/>
      </c>
      <c r="T311" s="135" t="str">
        <f>IF(貼り付け用!T311="","",貼り付け用!T311)</f>
        <v/>
      </c>
      <c r="U311" s="192" t="str">
        <f>IFERROR(VLOOKUP(T311,コード表!$I:$K,2,FALSE),"")</f>
        <v/>
      </c>
      <c r="V311" s="192" t="str">
        <f>IFERROR(VLOOKUP(T311,コード表!$I:$K,3,FALSE),"")</f>
        <v/>
      </c>
      <c r="W311" s="135" t="str">
        <f>IF(貼り付け用!W311="","",貼り付け用!W311)</f>
        <v/>
      </c>
      <c r="X311" s="182" t="str">
        <f>IFERROR(VLOOKUP(AU311,目的別資産分類変換表!$B$6:$C$16,2,FALSE),"")</f>
        <v/>
      </c>
      <c r="Y311" s="136" t="str">
        <f>IF(貼り付け用!Y311="","",貼り付け用!Y311)</f>
        <v/>
      </c>
      <c r="Z311" s="136" t="str">
        <f>IF(貼り付け用!Z311="","",貼り付け用!Z311)</f>
        <v/>
      </c>
      <c r="AA311" s="136" t="str">
        <f>IF(貼り付け用!AA311="","",貼り付け用!AA311)</f>
        <v/>
      </c>
      <c r="AB311" s="136" t="str">
        <f>IF(貼り付け用!AB311="","",貼り付け用!AB311)</f>
        <v/>
      </c>
      <c r="AC311" s="135" t="str">
        <f>IF(貼り付け用!AC311="","",貼り付け用!AC311)</f>
        <v/>
      </c>
      <c r="AD311" s="137" t="str">
        <f>IF(貼り付け用!AD311="","",貼り付け用!AD311)</f>
        <v/>
      </c>
      <c r="AE311" s="209" t="str">
        <f>IF(貼り付け用!AE311="","",貼り付け用!AE311)</f>
        <v/>
      </c>
      <c r="AF311" s="209" t="str">
        <f>IF(貼り付け用!AF311="","",貼り付け用!AF311)</f>
        <v/>
      </c>
      <c r="AG311" s="138" t="str">
        <f>IF(貼り付け用!AG311="","",貼り付け用!AG311)</f>
        <v/>
      </c>
      <c r="AH311" s="205" t="str">
        <f>IF(貼り付け用!AH311="","",貼り付け用!AH311)</f>
        <v/>
      </c>
      <c r="AI311" s="139" t="str">
        <f>IF(貼り付け用!AI311="","",貼り付け用!AI311)</f>
        <v/>
      </c>
      <c r="AJ311" s="136" t="str">
        <f>IF(貼り付け用!AJ311="","",貼り付け用!AJ311)</f>
        <v/>
      </c>
      <c r="AK311" s="140" t="str">
        <f>IF(貼り付け用!AK311="","",貼り付け用!AK311)</f>
        <v/>
      </c>
      <c r="AL311" s="136" t="str">
        <f>IF(貼り付け用!AL311="","",貼り付け用!AL311)</f>
        <v/>
      </c>
      <c r="AM311" s="136" t="str">
        <f>IF(貼り付け用!AM311="","",貼り付け用!AM311)</f>
        <v/>
      </c>
      <c r="AN311" s="136" t="str">
        <f>IF(貼り付け用!AN311="","",貼り付け用!AN311)</f>
        <v/>
      </c>
      <c r="AO311" s="136" t="str">
        <f>IF(貼り付け用!AO311="","",貼り付け用!AO311)</f>
        <v/>
      </c>
      <c r="AP311" s="221" t="str">
        <f>IFERROR(INDEX(別紙７建物に係る構造・用途別単価!$C$5:$G$9,MATCH(貼り付け用!AN311,別紙７建物に係る構造・用途別単価!$B$5:$B$9,0),MATCH(貼り付け用!AO311,別紙７建物に係る構造・用途別単価!$C$4:$G$4,0)),"")</f>
        <v/>
      </c>
      <c r="AQ311" s="221" t="str">
        <f t="shared" si="8"/>
        <v/>
      </c>
      <c r="AR311" s="183" t="str">
        <f t="shared" si="9"/>
        <v/>
      </c>
      <c r="AS311" s="136" t="str">
        <f>IF(貼り付け用!AS311="","",貼り付け用!AS311)</f>
        <v/>
      </c>
      <c r="AT311" s="136" t="str">
        <f>IF(貼り付け用!AT311="","",貼り付け用!AT311)</f>
        <v/>
      </c>
      <c r="AU311" s="136" t="str">
        <f>IF(貼り付け用!AU311="","",貼り付け用!AU311)</f>
        <v/>
      </c>
      <c r="AV311" s="136" t="str">
        <f>IF(貼り付け用!AV311="","",貼り付け用!AV311)</f>
        <v/>
      </c>
      <c r="AW311" s="136" t="str">
        <f>IF(貼り付け用!AW311="","",貼り付け用!AW311)</f>
        <v/>
      </c>
      <c r="AX311" s="216"/>
      <c r="AY311" s="216"/>
      <c r="AZ311" s="216"/>
      <c r="BA311" s="136" t="str">
        <f>IF(貼り付け用!BA311="","",貼り付け用!BA311)</f>
        <v/>
      </c>
      <c r="BB311" s="136" t="str">
        <f>IF(貼り付け用!BB311="","",貼り付け用!BB311)</f>
        <v/>
      </c>
      <c r="BC311" s="136" t="str">
        <f>IF(貼り付け用!BC311="","",貼り付け用!BC311)</f>
        <v/>
      </c>
      <c r="BD311" s="136" t="str">
        <f>IF(貼り付け用!BD311="","",貼り付け用!BD311)</f>
        <v/>
      </c>
      <c r="BE311" s="183">
        <f>SUMIFS(耐用年数表!$C:$C,耐用年数表!$A:$A,集計用!AL311,耐用年数表!$B:$B,集計用!AM311)</f>
        <v>0</v>
      </c>
    </row>
    <row r="312" spans="4:57" ht="24" hidden="1" customHeight="1">
      <c r="D312" s="194"/>
      <c r="E312" s="135"/>
      <c r="F312" s="136" t="str">
        <f>IF(貼り付け用!F312="","",貼り付け用!F312)</f>
        <v/>
      </c>
      <c r="G312" s="136" t="str">
        <f>IF(貼り付け用!G312="","",貼り付け用!G312)</f>
        <v/>
      </c>
      <c r="H312" s="215" t="str">
        <f>IF(貼り付け用!H312="","",貼り付け用!H312)</f>
        <v/>
      </c>
      <c r="I312" s="215" t="str">
        <f>IF(貼り付け用!I312="","",貼り付け用!I312)</f>
        <v/>
      </c>
      <c r="J312" s="215" t="str">
        <f>IF(貼り付け用!J312="","",貼り付け用!J312)</f>
        <v/>
      </c>
      <c r="K312" s="135" t="str">
        <f>IF(貼り付け用!K312="","",貼り付け用!K312)</f>
        <v/>
      </c>
      <c r="L312" s="144" t="str">
        <f>IF(貼り付け用!L312="","",貼り付け用!L312)</f>
        <v/>
      </c>
      <c r="M312" s="192" t="str">
        <f>IFERROR(VLOOKUP(L312,コード表!$B:$G,2,FALSE),"")</f>
        <v/>
      </c>
      <c r="N312" s="192" t="str">
        <f>IFERROR(VLOOKUP(L312,コード表!$B:$G,3,FALSE),"")</f>
        <v/>
      </c>
      <c r="O312" s="192" t="str">
        <f>IFERROR(VLOOKUP(L312,コード表!$B:$G,4,FALSE),"")</f>
        <v/>
      </c>
      <c r="P312" s="192" t="str">
        <f>IFERROR(VLOOKUP(L312,コード表!$B:$G,5,FALSE),"")</f>
        <v/>
      </c>
      <c r="Q312" s="182" t="str">
        <f>IFERROR(VLOOKUP(L312,コード表!$B:$G,6,FALSE),"")</f>
        <v/>
      </c>
      <c r="R312" s="135" t="str">
        <f>IF(貼り付け用!R312="","",貼り付け用!R312)</f>
        <v/>
      </c>
      <c r="S312" s="135" t="str">
        <f>IF(貼り付け用!S312="","",貼り付け用!S312)</f>
        <v/>
      </c>
      <c r="T312" s="135" t="str">
        <f>IF(貼り付け用!T312="","",貼り付け用!T312)</f>
        <v/>
      </c>
      <c r="U312" s="192" t="str">
        <f>IFERROR(VLOOKUP(T312,コード表!$I:$K,2,FALSE),"")</f>
        <v/>
      </c>
      <c r="V312" s="192" t="str">
        <f>IFERROR(VLOOKUP(T312,コード表!$I:$K,3,FALSE),"")</f>
        <v/>
      </c>
      <c r="W312" s="135" t="str">
        <f>IF(貼り付け用!W312="","",貼り付け用!W312)</f>
        <v/>
      </c>
      <c r="X312" s="182" t="str">
        <f>IFERROR(VLOOKUP(AU312,目的別資産分類変換表!$B$6:$C$16,2,FALSE),"")</f>
        <v/>
      </c>
      <c r="Y312" s="136" t="str">
        <f>IF(貼り付け用!Y312="","",貼り付け用!Y312)</f>
        <v/>
      </c>
      <c r="Z312" s="136" t="str">
        <f>IF(貼り付け用!Z312="","",貼り付け用!Z312)</f>
        <v/>
      </c>
      <c r="AA312" s="136" t="str">
        <f>IF(貼り付け用!AA312="","",貼り付け用!AA312)</f>
        <v/>
      </c>
      <c r="AB312" s="136" t="str">
        <f>IF(貼り付け用!AB312="","",貼り付け用!AB312)</f>
        <v/>
      </c>
      <c r="AC312" s="135" t="str">
        <f>IF(貼り付け用!AC312="","",貼り付け用!AC312)</f>
        <v/>
      </c>
      <c r="AD312" s="137" t="str">
        <f>IF(貼り付け用!AD312="","",貼り付け用!AD312)</f>
        <v/>
      </c>
      <c r="AE312" s="209" t="str">
        <f>IF(貼り付け用!AE312="","",貼り付け用!AE312)</f>
        <v/>
      </c>
      <c r="AF312" s="209" t="str">
        <f>IF(貼り付け用!AF312="","",貼り付け用!AF312)</f>
        <v/>
      </c>
      <c r="AG312" s="138" t="str">
        <f>IF(貼り付け用!AG312="","",貼り付け用!AG312)</f>
        <v/>
      </c>
      <c r="AH312" s="205" t="str">
        <f>IF(貼り付け用!AH312="","",貼り付け用!AH312)</f>
        <v/>
      </c>
      <c r="AI312" s="139" t="str">
        <f>IF(貼り付け用!AI312="","",貼り付け用!AI312)</f>
        <v/>
      </c>
      <c r="AJ312" s="136" t="str">
        <f>IF(貼り付け用!AJ312="","",貼り付け用!AJ312)</f>
        <v/>
      </c>
      <c r="AK312" s="140" t="str">
        <f>IF(貼り付け用!AK312="","",貼り付け用!AK312)</f>
        <v/>
      </c>
      <c r="AL312" s="136" t="str">
        <f>IF(貼り付け用!AL312="","",貼り付け用!AL312)</f>
        <v/>
      </c>
      <c r="AM312" s="136" t="str">
        <f>IF(貼り付け用!AM312="","",貼り付け用!AM312)</f>
        <v/>
      </c>
      <c r="AN312" s="136" t="str">
        <f>IF(貼り付け用!AN312="","",貼り付け用!AN312)</f>
        <v/>
      </c>
      <c r="AO312" s="136" t="str">
        <f>IF(貼り付け用!AO312="","",貼り付け用!AO312)</f>
        <v/>
      </c>
      <c r="AP312" s="221" t="str">
        <f>IFERROR(INDEX(別紙７建物に係る構造・用途別単価!$C$5:$G$9,MATCH(貼り付け用!AN312,別紙７建物に係る構造・用途別単価!$B$5:$B$9,0),MATCH(貼り付け用!AO312,別紙７建物に係る構造・用途別単価!$C$4:$G$4,0)),"")</f>
        <v/>
      </c>
      <c r="AQ312" s="221" t="str">
        <f t="shared" si="8"/>
        <v/>
      </c>
      <c r="AR312" s="183" t="str">
        <f t="shared" si="9"/>
        <v/>
      </c>
      <c r="AS312" s="136" t="str">
        <f>IF(貼り付け用!AS312="","",貼り付け用!AS312)</f>
        <v/>
      </c>
      <c r="AT312" s="136" t="str">
        <f>IF(貼り付け用!AT312="","",貼り付け用!AT312)</f>
        <v/>
      </c>
      <c r="AU312" s="136" t="str">
        <f>IF(貼り付け用!AU312="","",貼り付け用!AU312)</f>
        <v/>
      </c>
      <c r="AV312" s="136" t="str">
        <f>IF(貼り付け用!AV312="","",貼り付け用!AV312)</f>
        <v/>
      </c>
      <c r="AW312" s="136" t="str">
        <f>IF(貼り付け用!AW312="","",貼り付け用!AW312)</f>
        <v/>
      </c>
      <c r="AX312" s="216"/>
      <c r="AY312" s="216"/>
      <c r="AZ312" s="216"/>
      <c r="BA312" s="136" t="str">
        <f>IF(貼り付け用!BA312="","",貼り付け用!BA312)</f>
        <v/>
      </c>
      <c r="BB312" s="136" t="str">
        <f>IF(貼り付け用!BB312="","",貼り付け用!BB312)</f>
        <v/>
      </c>
      <c r="BC312" s="136" t="str">
        <f>IF(貼り付け用!BC312="","",貼り付け用!BC312)</f>
        <v/>
      </c>
      <c r="BD312" s="136" t="str">
        <f>IF(貼り付け用!BD312="","",貼り付け用!BD312)</f>
        <v/>
      </c>
      <c r="BE312" s="183">
        <f>SUMIFS(耐用年数表!$C:$C,耐用年数表!$A:$A,集計用!AL312,耐用年数表!$B:$B,集計用!AM312)</f>
        <v>0</v>
      </c>
    </row>
    <row r="313" spans="4:57" ht="24" hidden="1" customHeight="1">
      <c r="D313" s="194"/>
      <c r="E313" s="135"/>
      <c r="F313" s="136" t="str">
        <f>IF(貼り付け用!F313="","",貼り付け用!F313)</f>
        <v/>
      </c>
      <c r="G313" s="136" t="str">
        <f>IF(貼り付け用!G313="","",貼り付け用!G313)</f>
        <v/>
      </c>
      <c r="H313" s="215" t="str">
        <f>IF(貼り付け用!H313="","",貼り付け用!H313)</f>
        <v/>
      </c>
      <c r="I313" s="215" t="str">
        <f>IF(貼り付け用!I313="","",貼り付け用!I313)</f>
        <v/>
      </c>
      <c r="J313" s="215" t="str">
        <f>IF(貼り付け用!J313="","",貼り付け用!J313)</f>
        <v/>
      </c>
      <c r="K313" s="135" t="str">
        <f>IF(貼り付け用!K313="","",貼り付け用!K313)</f>
        <v/>
      </c>
      <c r="L313" s="144" t="str">
        <f>IF(貼り付け用!L313="","",貼り付け用!L313)</f>
        <v/>
      </c>
      <c r="M313" s="192" t="str">
        <f>IFERROR(VLOOKUP(L313,コード表!$B:$G,2,FALSE),"")</f>
        <v/>
      </c>
      <c r="N313" s="192" t="str">
        <f>IFERROR(VLOOKUP(L313,コード表!$B:$G,3,FALSE),"")</f>
        <v/>
      </c>
      <c r="O313" s="192" t="str">
        <f>IFERROR(VLOOKUP(L313,コード表!$B:$G,4,FALSE),"")</f>
        <v/>
      </c>
      <c r="P313" s="192" t="str">
        <f>IFERROR(VLOOKUP(L313,コード表!$B:$G,5,FALSE),"")</f>
        <v/>
      </c>
      <c r="Q313" s="182" t="str">
        <f>IFERROR(VLOOKUP(L313,コード表!$B:$G,6,FALSE),"")</f>
        <v/>
      </c>
      <c r="R313" s="135" t="str">
        <f>IF(貼り付け用!R313="","",貼り付け用!R313)</f>
        <v/>
      </c>
      <c r="S313" s="135" t="str">
        <f>IF(貼り付け用!S313="","",貼り付け用!S313)</f>
        <v/>
      </c>
      <c r="T313" s="135" t="str">
        <f>IF(貼り付け用!T313="","",貼り付け用!T313)</f>
        <v/>
      </c>
      <c r="U313" s="192" t="str">
        <f>IFERROR(VLOOKUP(T313,コード表!$I:$K,2,FALSE),"")</f>
        <v/>
      </c>
      <c r="V313" s="192" t="str">
        <f>IFERROR(VLOOKUP(T313,コード表!$I:$K,3,FALSE),"")</f>
        <v/>
      </c>
      <c r="W313" s="135" t="str">
        <f>IF(貼り付け用!W313="","",貼り付け用!W313)</f>
        <v/>
      </c>
      <c r="X313" s="182" t="str">
        <f>IFERROR(VLOOKUP(AU313,目的別資産分類変換表!$B$6:$C$16,2,FALSE),"")</f>
        <v/>
      </c>
      <c r="Y313" s="136" t="str">
        <f>IF(貼り付け用!Y313="","",貼り付け用!Y313)</f>
        <v/>
      </c>
      <c r="Z313" s="136" t="str">
        <f>IF(貼り付け用!Z313="","",貼り付け用!Z313)</f>
        <v/>
      </c>
      <c r="AA313" s="136" t="str">
        <f>IF(貼り付け用!AA313="","",貼り付け用!AA313)</f>
        <v/>
      </c>
      <c r="AB313" s="136" t="str">
        <f>IF(貼り付け用!AB313="","",貼り付け用!AB313)</f>
        <v/>
      </c>
      <c r="AC313" s="135" t="str">
        <f>IF(貼り付け用!AC313="","",貼り付け用!AC313)</f>
        <v/>
      </c>
      <c r="AD313" s="137" t="str">
        <f>IF(貼り付け用!AD313="","",貼り付け用!AD313)</f>
        <v/>
      </c>
      <c r="AE313" s="209" t="str">
        <f>IF(貼り付け用!AE313="","",貼り付け用!AE313)</f>
        <v/>
      </c>
      <c r="AF313" s="209" t="str">
        <f>IF(貼り付け用!AF313="","",貼り付け用!AF313)</f>
        <v/>
      </c>
      <c r="AG313" s="138" t="str">
        <f>IF(貼り付け用!AG313="","",貼り付け用!AG313)</f>
        <v/>
      </c>
      <c r="AH313" s="205" t="str">
        <f>IF(貼り付け用!AH313="","",貼り付け用!AH313)</f>
        <v/>
      </c>
      <c r="AI313" s="139" t="str">
        <f>IF(貼り付け用!AI313="","",貼り付け用!AI313)</f>
        <v/>
      </c>
      <c r="AJ313" s="136" t="str">
        <f>IF(貼り付け用!AJ313="","",貼り付け用!AJ313)</f>
        <v/>
      </c>
      <c r="AK313" s="140" t="str">
        <f>IF(貼り付け用!AK313="","",貼り付け用!AK313)</f>
        <v/>
      </c>
      <c r="AL313" s="136" t="str">
        <f>IF(貼り付け用!AL313="","",貼り付け用!AL313)</f>
        <v/>
      </c>
      <c r="AM313" s="136" t="str">
        <f>IF(貼り付け用!AM313="","",貼り付け用!AM313)</f>
        <v/>
      </c>
      <c r="AN313" s="136" t="str">
        <f>IF(貼り付け用!AN313="","",貼り付け用!AN313)</f>
        <v/>
      </c>
      <c r="AO313" s="136" t="str">
        <f>IF(貼り付け用!AO313="","",貼り付け用!AO313)</f>
        <v/>
      </c>
      <c r="AP313" s="221" t="str">
        <f>IFERROR(INDEX(別紙７建物に係る構造・用途別単価!$C$5:$G$9,MATCH(貼り付け用!AN313,別紙７建物に係る構造・用途別単価!$B$5:$B$9,0),MATCH(貼り付け用!AO313,別紙７建物に係る構造・用途別単価!$C$4:$G$4,0)),"")</f>
        <v/>
      </c>
      <c r="AQ313" s="221" t="str">
        <f t="shared" si="8"/>
        <v/>
      </c>
      <c r="AR313" s="183" t="str">
        <f t="shared" si="9"/>
        <v/>
      </c>
      <c r="AS313" s="136" t="str">
        <f>IF(貼り付け用!AS313="","",貼り付け用!AS313)</f>
        <v/>
      </c>
      <c r="AT313" s="136" t="str">
        <f>IF(貼り付け用!AT313="","",貼り付け用!AT313)</f>
        <v/>
      </c>
      <c r="AU313" s="136" t="str">
        <f>IF(貼り付け用!AU313="","",貼り付け用!AU313)</f>
        <v/>
      </c>
      <c r="AV313" s="136" t="str">
        <f>IF(貼り付け用!AV313="","",貼り付け用!AV313)</f>
        <v/>
      </c>
      <c r="AW313" s="136" t="str">
        <f>IF(貼り付け用!AW313="","",貼り付け用!AW313)</f>
        <v/>
      </c>
      <c r="AX313" s="216"/>
      <c r="AY313" s="216"/>
      <c r="AZ313" s="216"/>
      <c r="BA313" s="136" t="str">
        <f>IF(貼り付け用!BA313="","",貼り付け用!BA313)</f>
        <v/>
      </c>
      <c r="BB313" s="136" t="str">
        <f>IF(貼り付け用!BB313="","",貼り付け用!BB313)</f>
        <v/>
      </c>
      <c r="BC313" s="136" t="str">
        <f>IF(貼り付け用!BC313="","",貼り付け用!BC313)</f>
        <v/>
      </c>
      <c r="BD313" s="136" t="str">
        <f>IF(貼り付け用!BD313="","",貼り付け用!BD313)</f>
        <v/>
      </c>
      <c r="BE313" s="183">
        <f>SUMIFS(耐用年数表!$C:$C,耐用年数表!$A:$A,集計用!AL313,耐用年数表!$B:$B,集計用!AM313)</f>
        <v>0</v>
      </c>
    </row>
    <row r="314" spans="4:57" ht="24" hidden="1" customHeight="1">
      <c r="D314" s="194"/>
      <c r="E314" s="135"/>
      <c r="F314" s="136" t="str">
        <f>IF(貼り付け用!F314="","",貼り付け用!F314)</f>
        <v/>
      </c>
      <c r="G314" s="136" t="str">
        <f>IF(貼り付け用!G314="","",貼り付け用!G314)</f>
        <v/>
      </c>
      <c r="H314" s="215" t="str">
        <f>IF(貼り付け用!H314="","",貼り付け用!H314)</f>
        <v/>
      </c>
      <c r="I314" s="215" t="str">
        <f>IF(貼り付け用!I314="","",貼り付け用!I314)</f>
        <v/>
      </c>
      <c r="J314" s="215" t="str">
        <f>IF(貼り付け用!J314="","",貼り付け用!J314)</f>
        <v/>
      </c>
      <c r="K314" s="135" t="str">
        <f>IF(貼り付け用!K314="","",貼り付け用!K314)</f>
        <v/>
      </c>
      <c r="L314" s="144" t="str">
        <f>IF(貼り付け用!L314="","",貼り付け用!L314)</f>
        <v/>
      </c>
      <c r="M314" s="192" t="str">
        <f>IFERROR(VLOOKUP(L314,コード表!$B:$G,2,FALSE),"")</f>
        <v/>
      </c>
      <c r="N314" s="192" t="str">
        <f>IFERROR(VLOOKUP(L314,コード表!$B:$G,3,FALSE),"")</f>
        <v/>
      </c>
      <c r="O314" s="192" t="str">
        <f>IFERROR(VLOOKUP(L314,コード表!$B:$G,4,FALSE),"")</f>
        <v/>
      </c>
      <c r="P314" s="192" t="str">
        <f>IFERROR(VLOOKUP(L314,コード表!$B:$G,5,FALSE),"")</f>
        <v/>
      </c>
      <c r="Q314" s="182" t="str">
        <f>IFERROR(VLOOKUP(L314,コード表!$B:$G,6,FALSE),"")</f>
        <v/>
      </c>
      <c r="R314" s="135" t="str">
        <f>IF(貼り付け用!R314="","",貼り付け用!R314)</f>
        <v/>
      </c>
      <c r="S314" s="135" t="str">
        <f>IF(貼り付け用!S314="","",貼り付け用!S314)</f>
        <v/>
      </c>
      <c r="T314" s="135" t="str">
        <f>IF(貼り付け用!T314="","",貼り付け用!T314)</f>
        <v/>
      </c>
      <c r="U314" s="192" t="str">
        <f>IFERROR(VLOOKUP(T314,コード表!$I:$K,2,FALSE),"")</f>
        <v/>
      </c>
      <c r="V314" s="192" t="str">
        <f>IFERROR(VLOOKUP(T314,コード表!$I:$K,3,FALSE),"")</f>
        <v/>
      </c>
      <c r="W314" s="135" t="str">
        <f>IF(貼り付け用!W314="","",貼り付け用!W314)</f>
        <v/>
      </c>
      <c r="X314" s="182" t="str">
        <f>IFERROR(VLOOKUP(AU314,目的別資産分類変換表!$B$6:$C$16,2,FALSE),"")</f>
        <v/>
      </c>
      <c r="Y314" s="136" t="str">
        <f>IF(貼り付け用!Y314="","",貼り付け用!Y314)</f>
        <v/>
      </c>
      <c r="Z314" s="136" t="str">
        <f>IF(貼り付け用!Z314="","",貼り付け用!Z314)</f>
        <v/>
      </c>
      <c r="AA314" s="136" t="str">
        <f>IF(貼り付け用!AA314="","",貼り付け用!AA314)</f>
        <v/>
      </c>
      <c r="AB314" s="136" t="str">
        <f>IF(貼り付け用!AB314="","",貼り付け用!AB314)</f>
        <v/>
      </c>
      <c r="AC314" s="135" t="str">
        <f>IF(貼り付け用!AC314="","",貼り付け用!AC314)</f>
        <v/>
      </c>
      <c r="AD314" s="137" t="str">
        <f>IF(貼り付け用!AD314="","",貼り付け用!AD314)</f>
        <v/>
      </c>
      <c r="AE314" s="209" t="str">
        <f>IF(貼り付け用!AE314="","",貼り付け用!AE314)</f>
        <v/>
      </c>
      <c r="AF314" s="209" t="str">
        <f>IF(貼り付け用!AF314="","",貼り付け用!AF314)</f>
        <v/>
      </c>
      <c r="AG314" s="138" t="str">
        <f>IF(貼り付け用!AG314="","",貼り付け用!AG314)</f>
        <v/>
      </c>
      <c r="AH314" s="205" t="str">
        <f>IF(貼り付け用!AH314="","",貼り付け用!AH314)</f>
        <v/>
      </c>
      <c r="AI314" s="139" t="str">
        <f>IF(貼り付け用!AI314="","",貼り付け用!AI314)</f>
        <v/>
      </c>
      <c r="AJ314" s="136" t="str">
        <f>IF(貼り付け用!AJ314="","",貼り付け用!AJ314)</f>
        <v/>
      </c>
      <c r="AK314" s="140" t="str">
        <f>IF(貼り付け用!AK314="","",貼り付け用!AK314)</f>
        <v/>
      </c>
      <c r="AL314" s="136" t="str">
        <f>IF(貼り付け用!AL314="","",貼り付け用!AL314)</f>
        <v/>
      </c>
      <c r="AM314" s="136" t="str">
        <f>IF(貼り付け用!AM314="","",貼り付け用!AM314)</f>
        <v/>
      </c>
      <c r="AN314" s="136" t="str">
        <f>IF(貼り付け用!AN314="","",貼り付け用!AN314)</f>
        <v/>
      </c>
      <c r="AO314" s="136" t="str">
        <f>IF(貼り付け用!AO314="","",貼り付け用!AO314)</f>
        <v/>
      </c>
      <c r="AP314" s="221" t="str">
        <f>IFERROR(INDEX(別紙７建物に係る構造・用途別単価!$C$5:$G$9,MATCH(貼り付け用!AN314,別紙７建物に係る構造・用途別単価!$B$5:$B$9,0),MATCH(貼り付け用!AO314,別紙７建物に係る構造・用途別単価!$C$4:$G$4,0)),"")</f>
        <v/>
      </c>
      <c r="AQ314" s="221" t="str">
        <f t="shared" si="8"/>
        <v/>
      </c>
      <c r="AR314" s="183" t="str">
        <f t="shared" si="9"/>
        <v/>
      </c>
      <c r="AS314" s="136" t="str">
        <f>IF(貼り付け用!AS314="","",貼り付け用!AS314)</f>
        <v/>
      </c>
      <c r="AT314" s="136" t="str">
        <f>IF(貼り付け用!AT314="","",貼り付け用!AT314)</f>
        <v/>
      </c>
      <c r="AU314" s="136" t="str">
        <f>IF(貼り付け用!AU314="","",貼り付け用!AU314)</f>
        <v/>
      </c>
      <c r="AV314" s="136" t="str">
        <f>IF(貼り付け用!AV314="","",貼り付け用!AV314)</f>
        <v/>
      </c>
      <c r="AW314" s="136" t="str">
        <f>IF(貼り付け用!AW314="","",貼り付け用!AW314)</f>
        <v/>
      </c>
      <c r="AX314" s="216"/>
      <c r="AY314" s="216"/>
      <c r="AZ314" s="216"/>
      <c r="BA314" s="136" t="str">
        <f>IF(貼り付け用!BA314="","",貼り付け用!BA314)</f>
        <v/>
      </c>
      <c r="BB314" s="136" t="str">
        <f>IF(貼り付け用!BB314="","",貼り付け用!BB314)</f>
        <v/>
      </c>
      <c r="BC314" s="136" t="str">
        <f>IF(貼り付け用!BC314="","",貼り付け用!BC314)</f>
        <v/>
      </c>
      <c r="BD314" s="136" t="str">
        <f>IF(貼り付け用!BD314="","",貼り付け用!BD314)</f>
        <v/>
      </c>
      <c r="BE314" s="183">
        <f>SUMIFS(耐用年数表!$C:$C,耐用年数表!$A:$A,集計用!AL314,耐用年数表!$B:$B,集計用!AM314)</f>
        <v>0</v>
      </c>
    </row>
    <row r="315" spans="4:57" ht="24" hidden="1" customHeight="1">
      <c r="D315" s="194"/>
      <c r="E315" s="135"/>
      <c r="F315" s="136" t="str">
        <f>IF(貼り付け用!F315="","",貼り付け用!F315)</f>
        <v/>
      </c>
      <c r="G315" s="136" t="str">
        <f>IF(貼り付け用!G315="","",貼り付け用!G315)</f>
        <v/>
      </c>
      <c r="H315" s="215" t="str">
        <f>IF(貼り付け用!H315="","",貼り付け用!H315)</f>
        <v/>
      </c>
      <c r="I315" s="215" t="str">
        <f>IF(貼り付け用!I315="","",貼り付け用!I315)</f>
        <v/>
      </c>
      <c r="J315" s="215" t="str">
        <f>IF(貼り付け用!J315="","",貼り付け用!J315)</f>
        <v/>
      </c>
      <c r="K315" s="135" t="str">
        <f>IF(貼り付け用!K315="","",貼り付け用!K315)</f>
        <v/>
      </c>
      <c r="L315" s="144" t="str">
        <f>IF(貼り付け用!L315="","",貼り付け用!L315)</f>
        <v/>
      </c>
      <c r="M315" s="192" t="str">
        <f>IFERROR(VLOOKUP(L315,コード表!$B:$G,2,FALSE),"")</f>
        <v/>
      </c>
      <c r="N315" s="192" t="str">
        <f>IFERROR(VLOOKUP(L315,コード表!$B:$G,3,FALSE),"")</f>
        <v/>
      </c>
      <c r="O315" s="192" t="str">
        <f>IFERROR(VLOOKUP(L315,コード表!$B:$G,4,FALSE),"")</f>
        <v/>
      </c>
      <c r="P315" s="192" t="str">
        <f>IFERROR(VLOOKUP(L315,コード表!$B:$G,5,FALSE),"")</f>
        <v/>
      </c>
      <c r="Q315" s="182" t="str">
        <f>IFERROR(VLOOKUP(L315,コード表!$B:$G,6,FALSE),"")</f>
        <v/>
      </c>
      <c r="R315" s="135" t="str">
        <f>IF(貼り付け用!R315="","",貼り付け用!R315)</f>
        <v/>
      </c>
      <c r="S315" s="135" t="str">
        <f>IF(貼り付け用!S315="","",貼り付け用!S315)</f>
        <v/>
      </c>
      <c r="T315" s="135" t="str">
        <f>IF(貼り付け用!T315="","",貼り付け用!T315)</f>
        <v/>
      </c>
      <c r="U315" s="192" t="str">
        <f>IFERROR(VLOOKUP(T315,コード表!$I:$K,2,FALSE),"")</f>
        <v/>
      </c>
      <c r="V315" s="192" t="str">
        <f>IFERROR(VLOOKUP(T315,コード表!$I:$K,3,FALSE),"")</f>
        <v/>
      </c>
      <c r="W315" s="135" t="str">
        <f>IF(貼り付け用!W315="","",貼り付け用!W315)</f>
        <v/>
      </c>
      <c r="X315" s="182" t="str">
        <f>IFERROR(VLOOKUP(AU315,目的別資産分類変換表!$B$6:$C$16,2,FALSE),"")</f>
        <v/>
      </c>
      <c r="Y315" s="136" t="str">
        <f>IF(貼り付け用!Y315="","",貼り付け用!Y315)</f>
        <v/>
      </c>
      <c r="Z315" s="136" t="str">
        <f>IF(貼り付け用!Z315="","",貼り付け用!Z315)</f>
        <v/>
      </c>
      <c r="AA315" s="136" t="str">
        <f>IF(貼り付け用!AA315="","",貼り付け用!AA315)</f>
        <v/>
      </c>
      <c r="AB315" s="136" t="str">
        <f>IF(貼り付け用!AB315="","",貼り付け用!AB315)</f>
        <v/>
      </c>
      <c r="AC315" s="135" t="str">
        <f>IF(貼り付け用!AC315="","",貼り付け用!AC315)</f>
        <v/>
      </c>
      <c r="AD315" s="137" t="str">
        <f>IF(貼り付け用!AD315="","",貼り付け用!AD315)</f>
        <v/>
      </c>
      <c r="AE315" s="209" t="str">
        <f>IF(貼り付け用!AE315="","",貼り付け用!AE315)</f>
        <v/>
      </c>
      <c r="AF315" s="209" t="str">
        <f>IF(貼り付け用!AF315="","",貼り付け用!AF315)</f>
        <v/>
      </c>
      <c r="AG315" s="138" t="str">
        <f>IF(貼り付け用!AG315="","",貼り付け用!AG315)</f>
        <v/>
      </c>
      <c r="AH315" s="205" t="str">
        <f>IF(貼り付け用!AH315="","",貼り付け用!AH315)</f>
        <v/>
      </c>
      <c r="AI315" s="139" t="str">
        <f>IF(貼り付け用!AI315="","",貼り付け用!AI315)</f>
        <v/>
      </c>
      <c r="AJ315" s="136" t="str">
        <f>IF(貼り付け用!AJ315="","",貼り付け用!AJ315)</f>
        <v/>
      </c>
      <c r="AK315" s="140" t="str">
        <f>IF(貼り付け用!AK315="","",貼り付け用!AK315)</f>
        <v/>
      </c>
      <c r="AL315" s="136" t="str">
        <f>IF(貼り付け用!AL315="","",貼り付け用!AL315)</f>
        <v/>
      </c>
      <c r="AM315" s="136" t="str">
        <f>IF(貼り付け用!AM315="","",貼り付け用!AM315)</f>
        <v/>
      </c>
      <c r="AN315" s="136" t="str">
        <f>IF(貼り付け用!AN315="","",貼り付け用!AN315)</f>
        <v/>
      </c>
      <c r="AO315" s="136" t="str">
        <f>IF(貼り付け用!AO315="","",貼り付け用!AO315)</f>
        <v/>
      </c>
      <c r="AP315" s="221" t="str">
        <f>IFERROR(INDEX(別紙７建物に係る構造・用途別単価!$C$5:$G$9,MATCH(貼り付け用!AN315,別紙７建物に係る構造・用途別単価!$B$5:$B$9,0),MATCH(貼り付け用!AO315,別紙７建物に係る構造・用途別単価!$C$4:$G$4,0)),"")</f>
        <v/>
      </c>
      <c r="AQ315" s="221" t="str">
        <f t="shared" si="8"/>
        <v/>
      </c>
      <c r="AR315" s="183" t="str">
        <f t="shared" si="9"/>
        <v/>
      </c>
      <c r="AS315" s="136" t="str">
        <f>IF(貼り付け用!AS315="","",貼り付け用!AS315)</f>
        <v/>
      </c>
      <c r="AT315" s="136" t="str">
        <f>IF(貼り付け用!AT315="","",貼り付け用!AT315)</f>
        <v/>
      </c>
      <c r="AU315" s="136" t="str">
        <f>IF(貼り付け用!AU315="","",貼り付け用!AU315)</f>
        <v/>
      </c>
      <c r="AV315" s="136" t="str">
        <f>IF(貼り付け用!AV315="","",貼り付け用!AV315)</f>
        <v/>
      </c>
      <c r="AW315" s="136" t="str">
        <f>IF(貼り付け用!AW315="","",貼り付け用!AW315)</f>
        <v/>
      </c>
      <c r="AX315" s="216"/>
      <c r="AY315" s="216"/>
      <c r="AZ315" s="216"/>
      <c r="BA315" s="136" t="str">
        <f>IF(貼り付け用!BA315="","",貼り付け用!BA315)</f>
        <v/>
      </c>
      <c r="BB315" s="136" t="str">
        <f>IF(貼り付け用!BB315="","",貼り付け用!BB315)</f>
        <v/>
      </c>
      <c r="BC315" s="136" t="str">
        <f>IF(貼り付け用!BC315="","",貼り付け用!BC315)</f>
        <v/>
      </c>
      <c r="BD315" s="136" t="str">
        <f>IF(貼り付け用!BD315="","",貼り付け用!BD315)</f>
        <v/>
      </c>
      <c r="BE315" s="183">
        <f>SUMIFS(耐用年数表!$C:$C,耐用年数表!$A:$A,集計用!AL315,耐用年数表!$B:$B,集計用!AM315)</f>
        <v>0</v>
      </c>
    </row>
    <row r="316" spans="4:57" ht="24" hidden="1" customHeight="1">
      <c r="D316" s="194"/>
      <c r="E316" s="135"/>
      <c r="F316" s="136" t="str">
        <f>IF(貼り付け用!F316="","",貼り付け用!F316)</f>
        <v/>
      </c>
      <c r="G316" s="136" t="str">
        <f>IF(貼り付け用!G316="","",貼り付け用!G316)</f>
        <v/>
      </c>
      <c r="H316" s="215" t="str">
        <f>IF(貼り付け用!H316="","",貼り付け用!H316)</f>
        <v/>
      </c>
      <c r="I316" s="215" t="str">
        <f>IF(貼り付け用!I316="","",貼り付け用!I316)</f>
        <v/>
      </c>
      <c r="J316" s="215" t="str">
        <f>IF(貼り付け用!J316="","",貼り付け用!J316)</f>
        <v/>
      </c>
      <c r="K316" s="135" t="str">
        <f>IF(貼り付け用!K316="","",貼り付け用!K316)</f>
        <v/>
      </c>
      <c r="L316" s="144" t="str">
        <f>IF(貼り付け用!L316="","",貼り付け用!L316)</f>
        <v/>
      </c>
      <c r="M316" s="192" t="str">
        <f>IFERROR(VLOOKUP(L316,コード表!$B:$G,2,FALSE),"")</f>
        <v/>
      </c>
      <c r="N316" s="192" t="str">
        <f>IFERROR(VLOOKUP(L316,コード表!$B:$G,3,FALSE),"")</f>
        <v/>
      </c>
      <c r="O316" s="192" t="str">
        <f>IFERROR(VLOOKUP(L316,コード表!$B:$G,4,FALSE),"")</f>
        <v/>
      </c>
      <c r="P316" s="192" t="str">
        <f>IFERROR(VLOOKUP(L316,コード表!$B:$G,5,FALSE),"")</f>
        <v/>
      </c>
      <c r="Q316" s="182" t="str">
        <f>IFERROR(VLOOKUP(L316,コード表!$B:$G,6,FALSE),"")</f>
        <v/>
      </c>
      <c r="R316" s="135" t="str">
        <f>IF(貼り付け用!R316="","",貼り付け用!R316)</f>
        <v/>
      </c>
      <c r="S316" s="135" t="str">
        <f>IF(貼り付け用!S316="","",貼り付け用!S316)</f>
        <v/>
      </c>
      <c r="T316" s="135" t="str">
        <f>IF(貼り付け用!T316="","",貼り付け用!T316)</f>
        <v/>
      </c>
      <c r="U316" s="192" t="str">
        <f>IFERROR(VLOOKUP(T316,コード表!$I:$K,2,FALSE),"")</f>
        <v/>
      </c>
      <c r="V316" s="192" t="str">
        <f>IFERROR(VLOOKUP(T316,コード表!$I:$K,3,FALSE),"")</f>
        <v/>
      </c>
      <c r="W316" s="135" t="str">
        <f>IF(貼り付け用!W316="","",貼り付け用!W316)</f>
        <v/>
      </c>
      <c r="X316" s="182" t="str">
        <f>IFERROR(VLOOKUP(AU316,目的別資産分類変換表!$B$6:$C$16,2,FALSE),"")</f>
        <v/>
      </c>
      <c r="Y316" s="136" t="str">
        <f>IF(貼り付け用!Y316="","",貼り付け用!Y316)</f>
        <v/>
      </c>
      <c r="Z316" s="136" t="str">
        <f>IF(貼り付け用!Z316="","",貼り付け用!Z316)</f>
        <v/>
      </c>
      <c r="AA316" s="136" t="str">
        <f>IF(貼り付け用!AA316="","",貼り付け用!AA316)</f>
        <v/>
      </c>
      <c r="AB316" s="136" t="str">
        <f>IF(貼り付け用!AB316="","",貼り付け用!AB316)</f>
        <v/>
      </c>
      <c r="AC316" s="135" t="str">
        <f>IF(貼り付け用!AC316="","",貼り付け用!AC316)</f>
        <v/>
      </c>
      <c r="AD316" s="137" t="str">
        <f>IF(貼り付け用!AD316="","",貼り付け用!AD316)</f>
        <v/>
      </c>
      <c r="AE316" s="209" t="str">
        <f>IF(貼り付け用!AE316="","",貼り付け用!AE316)</f>
        <v/>
      </c>
      <c r="AF316" s="209" t="str">
        <f>IF(貼り付け用!AF316="","",貼り付け用!AF316)</f>
        <v/>
      </c>
      <c r="AG316" s="138" t="str">
        <f>IF(貼り付け用!AG316="","",貼り付け用!AG316)</f>
        <v/>
      </c>
      <c r="AH316" s="205" t="str">
        <f>IF(貼り付け用!AH316="","",貼り付け用!AH316)</f>
        <v/>
      </c>
      <c r="AI316" s="139" t="str">
        <f>IF(貼り付け用!AI316="","",貼り付け用!AI316)</f>
        <v/>
      </c>
      <c r="AJ316" s="136" t="str">
        <f>IF(貼り付け用!AJ316="","",貼り付け用!AJ316)</f>
        <v/>
      </c>
      <c r="AK316" s="140" t="str">
        <f>IF(貼り付け用!AK316="","",貼り付け用!AK316)</f>
        <v/>
      </c>
      <c r="AL316" s="136" t="str">
        <f>IF(貼り付け用!AL316="","",貼り付け用!AL316)</f>
        <v/>
      </c>
      <c r="AM316" s="136" t="str">
        <f>IF(貼り付け用!AM316="","",貼り付け用!AM316)</f>
        <v/>
      </c>
      <c r="AN316" s="136" t="str">
        <f>IF(貼り付け用!AN316="","",貼り付け用!AN316)</f>
        <v/>
      </c>
      <c r="AO316" s="136" t="str">
        <f>IF(貼り付け用!AO316="","",貼り付け用!AO316)</f>
        <v/>
      </c>
      <c r="AP316" s="221" t="str">
        <f>IFERROR(INDEX(別紙７建物に係る構造・用途別単価!$C$5:$G$9,MATCH(貼り付け用!AN316,別紙７建物に係る構造・用途別単価!$B$5:$B$9,0),MATCH(貼り付け用!AO316,別紙７建物に係る構造・用途別単価!$C$4:$G$4,0)),"")</f>
        <v/>
      </c>
      <c r="AQ316" s="221" t="str">
        <f t="shared" si="8"/>
        <v/>
      </c>
      <c r="AR316" s="183" t="str">
        <f t="shared" si="9"/>
        <v/>
      </c>
      <c r="AS316" s="136" t="str">
        <f>IF(貼り付け用!AS316="","",貼り付け用!AS316)</f>
        <v/>
      </c>
      <c r="AT316" s="136" t="str">
        <f>IF(貼り付け用!AT316="","",貼り付け用!AT316)</f>
        <v/>
      </c>
      <c r="AU316" s="136" t="str">
        <f>IF(貼り付け用!AU316="","",貼り付け用!AU316)</f>
        <v/>
      </c>
      <c r="AV316" s="136" t="str">
        <f>IF(貼り付け用!AV316="","",貼り付け用!AV316)</f>
        <v/>
      </c>
      <c r="AW316" s="136" t="str">
        <f>IF(貼り付け用!AW316="","",貼り付け用!AW316)</f>
        <v/>
      </c>
      <c r="AX316" s="216"/>
      <c r="AY316" s="216"/>
      <c r="AZ316" s="216"/>
      <c r="BA316" s="136" t="str">
        <f>IF(貼り付け用!BA316="","",貼り付け用!BA316)</f>
        <v/>
      </c>
      <c r="BB316" s="136" t="str">
        <f>IF(貼り付け用!BB316="","",貼り付け用!BB316)</f>
        <v/>
      </c>
      <c r="BC316" s="136" t="str">
        <f>IF(貼り付け用!BC316="","",貼り付け用!BC316)</f>
        <v/>
      </c>
      <c r="BD316" s="136" t="str">
        <f>IF(貼り付け用!BD316="","",貼り付け用!BD316)</f>
        <v/>
      </c>
      <c r="BE316" s="183">
        <f>SUMIFS(耐用年数表!$C:$C,耐用年数表!$A:$A,集計用!AL316,耐用年数表!$B:$B,集計用!AM316)</f>
        <v>0</v>
      </c>
    </row>
    <row r="317" spans="4:57" ht="24" hidden="1" customHeight="1">
      <c r="D317" s="194"/>
      <c r="E317" s="135"/>
      <c r="F317" s="136" t="str">
        <f>IF(貼り付け用!F317="","",貼り付け用!F317)</f>
        <v/>
      </c>
      <c r="G317" s="136" t="str">
        <f>IF(貼り付け用!G317="","",貼り付け用!G317)</f>
        <v/>
      </c>
      <c r="H317" s="215" t="str">
        <f>IF(貼り付け用!H317="","",貼り付け用!H317)</f>
        <v/>
      </c>
      <c r="I317" s="215" t="str">
        <f>IF(貼り付け用!I317="","",貼り付け用!I317)</f>
        <v/>
      </c>
      <c r="J317" s="215" t="str">
        <f>IF(貼り付け用!J317="","",貼り付け用!J317)</f>
        <v/>
      </c>
      <c r="K317" s="135" t="str">
        <f>IF(貼り付け用!K317="","",貼り付け用!K317)</f>
        <v/>
      </c>
      <c r="L317" s="144" t="str">
        <f>IF(貼り付け用!L317="","",貼り付け用!L317)</f>
        <v/>
      </c>
      <c r="M317" s="192" t="str">
        <f>IFERROR(VLOOKUP(L317,コード表!$B:$G,2,FALSE),"")</f>
        <v/>
      </c>
      <c r="N317" s="192" t="str">
        <f>IFERROR(VLOOKUP(L317,コード表!$B:$G,3,FALSE),"")</f>
        <v/>
      </c>
      <c r="O317" s="192" t="str">
        <f>IFERROR(VLOOKUP(L317,コード表!$B:$G,4,FALSE),"")</f>
        <v/>
      </c>
      <c r="P317" s="192" t="str">
        <f>IFERROR(VLOOKUP(L317,コード表!$B:$G,5,FALSE),"")</f>
        <v/>
      </c>
      <c r="Q317" s="182" t="str">
        <f>IFERROR(VLOOKUP(L317,コード表!$B:$G,6,FALSE),"")</f>
        <v/>
      </c>
      <c r="R317" s="135" t="str">
        <f>IF(貼り付け用!R317="","",貼り付け用!R317)</f>
        <v/>
      </c>
      <c r="S317" s="135" t="str">
        <f>IF(貼り付け用!S317="","",貼り付け用!S317)</f>
        <v/>
      </c>
      <c r="T317" s="135" t="str">
        <f>IF(貼り付け用!T317="","",貼り付け用!T317)</f>
        <v/>
      </c>
      <c r="U317" s="192" t="str">
        <f>IFERROR(VLOOKUP(T317,コード表!$I:$K,2,FALSE),"")</f>
        <v/>
      </c>
      <c r="V317" s="192" t="str">
        <f>IFERROR(VLOOKUP(T317,コード表!$I:$K,3,FALSE),"")</f>
        <v/>
      </c>
      <c r="W317" s="135" t="str">
        <f>IF(貼り付け用!W317="","",貼り付け用!W317)</f>
        <v/>
      </c>
      <c r="X317" s="182" t="str">
        <f>IFERROR(VLOOKUP(AU317,目的別資産分類変換表!$B$6:$C$16,2,FALSE),"")</f>
        <v/>
      </c>
      <c r="Y317" s="136" t="str">
        <f>IF(貼り付け用!Y317="","",貼り付け用!Y317)</f>
        <v/>
      </c>
      <c r="Z317" s="136" t="str">
        <f>IF(貼り付け用!Z317="","",貼り付け用!Z317)</f>
        <v/>
      </c>
      <c r="AA317" s="136" t="str">
        <f>IF(貼り付け用!AA317="","",貼り付け用!AA317)</f>
        <v/>
      </c>
      <c r="AB317" s="136" t="str">
        <f>IF(貼り付け用!AB317="","",貼り付け用!AB317)</f>
        <v/>
      </c>
      <c r="AC317" s="135" t="str">
        <f>IF(貼り付け用!AC317="","",貼り付け用!AC317)</f>
        <v/>
      </c>
      <c r="AD317" s="137" t="str">
        <f>IF(貼り付け用!AD317="","",貼り付け用!AD317)</f>
        <v/>
      </c>
      <c r="AE317" s="209" t="str">
        <f>IF(貼り付け用!AE317="","",貼り付け用!AE317)</f>
        <v/>
      </c>
      <c r="AF317" s="209" t="str">
        <f>IF(貼り付け用!AF317="","",貼り付け用!AF317)</f>
        <v/>
      </c>
      <c r="AG317" s="138" t="str">
        <f>IF(貼り付け用!AG317="","",貼り付け用!AG317)</f>
        <v/>
      </c>
      <c r="AH317" s="205" t="str">
        <f>IF(貼り付け用!AH317="","",貼り付け用!AH317)</f>
        <v/>
      </c>
      <c r="AI317" s="139" t="str">
        <f>IF(貼り付け用!AI317="","",貼り付け用!AI317)</f>
        <v/>
      </c>
      <c r="AJ317" s="136" t="str">
        <f>IF(貼り付け用!AJ317="","",貼り付け用!AJ317)</f>
        <v/>
      </c>
      <c r="AK317" s="140" t="str">
        <f>IF(貼り付け用!AK317="","",貼り付け用!AK317)</f>
        <v/>
      </c>
      <c r="AL317" s="136" t="str">
        <f>IF(貼り付け用!AL317="","",貼り付け用!AL317)</f>
        <v/>
      </c>
      <c r="AM317" s="136" t="str">
        <f>IF(貼り付け用!AM317="","",貼り付け用!AM317)</f>
        <v/>
      </c>
      <c r="AN317" s="136" t="str">
        <f>IF(貼り付け用!AN317="","",貼り付け用!AN317)</f>
        <v/>
      </c>
      <c r="AO317" s="136" t="str">
        <f>IF(貼り付け用!AO317="","",貼り付け用!AO317)</f>
        <v/>
      </c>
      <c r="AP317" s="221" t="str">
        <f>IFERROR(INDEX(別紙７建物に係る構造・用途別単価!$C$5:$G$9,MATCH(貼り付け用!AN317,別紙７建物に係る構造・用途別単価!$B$5:$B$9,0),MATCH(貼り付け用!AO317,別紙７建物に係る構造・用途別単価!$C$4:$G$4,0)),"")</f>
        <v/>
      </c>
      <c r="AQ317" s="221" t="str">
        <f t="shared" si="8"/>
        <v/>
      </c>
      <c r="AR317" s="183" t="str">
        <f t="shared" si="9"/>
        <v/>
      </c>
      <c r="AS317" s="136" t="str">
        <f>IF(貼り付け用!AS317="","",貼り付け用!AS317)</f>
        <v/>
      </c>
      <c r="AT317" s="136" t="str">
        <f>IF(貼り付け用!AT317="","",貼り付け用!AT317)</f>
        <v/>
      </c>
      <c r="AU317" s="136" t="str">
        <f>IF(貼り付け用!AU317="","",貼り付け用!AU317)</f>
        <v/>
      </c>
      <c r="AV317" s="136" t="str">
        <f>IF(貼り付け用!AV317="","",貼り付け用!AV317)</f>
        <v/>
      </c>
      <c r="AW317" s="136" t="str">
        <f>IF(貼り付け用!AW317="","",貼り付け用!AW317)</f>
        <v/>
      </c>
      <c r="AX317" s="216"/>
      <c r="AY317" s="216"/>
      <c r="AZ317" s="216"/>
      <c r="BA317" s="136" t="str">
        <f>IF(貼り付け用!BA317="","",貼り付け用!BA317)</f>
        <v/>
      </c>
      <c r="BB317" s="136" t="str">
        <f>IF(貼り付け用!BB317="","",貼り付け用!BB317)</f>
        <v/>
      </c>
      <c r="BC317" s="136" t="str">
        <f>IF(貼り付け用!BC317="","",貼り付け用!BC317)</f>
        <v/>
      </c>
      <c r="BD317" s="136" t="str">
        <f>IF(貼り付け用!BD317="","",貼り付け用!BD317)</f>
        <v/>
      </c>
      <c r="BE317" s="183">
        <f>SUMIFS(耐用年数表!$C:$C,耐用年数表!$A:$A,集計用!AL317,耐用年数表!$B:$B,集計用!AM317)</f>
        <v>0</v>
      </c>
    </row>
    <row r="318" spans="4:57" ht="24" hidden="1" customHeight="1">
      <c r="D318" s="194"/>
      <c r="E318" s="135"/>
      <c r="F318" s="136" t="str">
        <f>IF(貼り付け用!F318="","",貼り付け用!F318)</f>
        <v/>
      </c>
      <c r="G318" s="136" t="str">
        <f>IF(貼り付け用!G318="","",貼り付け用!G318)</f>
        <v/>
      </c>
      <c r="H318" s="215" t="str">
        <f>IF(貼り付け用!H318="","",貼り付け用!H318)</f>
        <v/>
      </c>
      <c r="I318" s="215" t="str">
        <f>IF(貼り付け用!I318="","",貼り付け用!I318)</f>
        <v/>
      </c>
      <c r="J318" s="215" t="str">
        <f>IF(貼り付け用!J318="","",貼り付け用!J318)</f>
        <v/>
      </c>
      <c r="K318" s="135" t="str">
        <f>IF(貼り付け用!K318="","",貼り付け用!K318)</f>
        <v/>
      </c>
      <c r="L318" s="144" t="str">
        <f>IF(貼り付け用!L318="","",貼り付け用!L318)</f>
        <v/>
      </c>
      <c r="M318" s="192" t="str">
        <f>IFERROR(VLOOKUP(L318,コード表!$B:$G,2,FALSE),"")</f>
        <v/>
      </c>
      <c r="N318" s="192" t="str">
        <f>IFERROR(VLOOKUP(L318,コード表!$B:$G,3,FALSE),"")</f>
        <v/>
      </c>
      <c r="O318" s="192" t="str">
        <f>IFERROR(VLOOKUP(L318,コード表!$B:$G,4,FALSE),"")</f>
        <v/>
      </c>
      <c r="P318" s="192" t="str">
        <f>IFERROR(VLOOKUP(L318,コード表!$B:$G,5,FALSE),"")</f>
        <v/>
      </c>
      <c r="Q318" s="182" t="str">
        <f>IFERROR(VLOOKUP(L318,コード表!$B:$G,6,FALSE),"")</f>
        <v/>
      </c>
      <c r="R318" s="135" t="str">
        <f>IF(貼り付け用!R318="","",貼り付け用!R318)</f>
        <v/>
      </c>
      <c r="S318" s="135" t="str">
        <f>IF(貼り付け用!S318="","",貼り付け用!S318)</f>
        <v/>
      </c>
      <c r="T318" s="135" t="str">
        <f>IF(貼り付け用!T318="","",貼り付け用!T318)</f>
        <v/>
      </c>
      <c r="U318" s="192" t="str">
        <f>IFERROR(VLOOKUP(T318,コード表!$I:$K,2,FALSE),"")</f>
        <v/>
      </c>
      <c r="V318" s="192" t="str">
        <f>IFERROR(VLOOKUP(T318,コード表!$I:$K,3,FALSE),"")</f>
        <v/>
      </c>
      <c r="W318" s="135" t="str">
        <f>IF(貼り付け用!W318="","",貼り付け用!W318)</f>
        <v/>
      </c>
      <c r="X318" s="182" t="str">
        <f>IFERROR(VLOOKUP(AU318,目的別資産分類変換表!$B$6:$C$16,2,FALSE),"")</f>
        <v/>
      </c>
      <c r="Y318" s="136" t="str">
        <f>IF(貼り付け用!Y318="","",貼り付け用!Y318)</f>
        <v/>
      </c>
      <c r="Z318" s="136" t="str">
        <f>IF(貼り付け用!Z318="","",貼り付け用!Z318)</f>
        <v/>
      </c>
      <c r="AA318" s="136" t="str">
        <f>IF(貼り付け用!AA318="","",貼り付け用!AA318)</f>
        <v/>
      </c>
      <c r="AB318" s="136" t="str">
        <f>IF(貼り付け用!AB318="","",貼り付け用!AB318)</f>
        <v/>
      </c>
      <c r="AC318" s="135" t="str">
        <f>IF(貼り付け用!AC318="","",貼り付け用!AC318)</f>
        <v/>
      </c>
      <c r="AD318" s="137" t="str">
        <f>IF(貼り付け用!AD318="","",貼り付け用!AD318)</f>
        <v/>
      </c>
      <c r="AE318" s="209" t="str">
        <f>IF(貼り付け用!AE318="","",貼り付け用!AE318)</f>
        <v/>
      </c>
      <c r="AF318" s="209" t="str">
        <f>IF(貼り付け用!AF318="","",貼り付け用!AF318)</f>
        <v/>
      </c>
      <c r="AG318" s="138" t="str">
        <f>IF(貼り付け用!AG318="","",貼り付け用!AG318)</f>
        <v/>
      </c>
      <c r="AH318" s="205" t="str">
        <f>IF(貼り付け用!AH318="","",貼り付け用!AH318)</f>
        <v/>
      </c>
      <c r="AI318" s="139" t="str">
        <f>IF(貼り付け用!AI318="","",貼り付け用!AI318)</f>
        <v/>
      </c>
      <c r="AJ318" s="136" t="str">
        <f>IF(貼り付け用!AJ318="","",貼り付け用!AJ318)</f>
        <v/>
      </c>
      <c r="AK318" s="140" t="str">
        <f>IF(貼り付け用!AK318="","",貼り付け用!AK318)</f>
        <v/>
      </c>
      <c r="AL318" s="136" t="str">
        <f>IF(貼り付け用!AL318="","",貼り付け用!AL318)</f>
        <v/>
      </c>
      <c r="AM318" s="136" t="str">
        <f>IF(貼り付け用!AM318="","",貼り付け用!AM318)</f>
        <v/>
      </c>
      <c r="AN318" s="136" t="str">
        <f>IF(貼り付け用!AN318="","",貼り付け用!AN318)</f>
        <v/>
      </c>
      <c r="AO318" s="136" t="str">
        <f>IF(貼り付け用!AO318="","",貼り付け用!AO318)</f>
        <v/>
      </c>
      <c r="AP318" s="221" t="str">
        <f>IFERROR(INDEX(別紙７建物に係る構造・用途別単価!$C$5:$G$9,MATCH(貼り付け用!AN318,別紙７建物に係る構造・用途別単価!$B$5:$B$9,0),MATCH(貼り付け用!AO318,別紙７建物に係る構造・用途別単価!$C$4:$G$4,0)),"")</f>
        <v/>
      </c>
      <c r="AQ318" s="221" t="str">
        <f t="shared" si="8"/>
        <v/>
      </c>
      <c r="AR318" s="183" t="str">
        <f t="shared" si="9"/>
        <v/>
      </c>
      <c r="AS318" s="136" t="str">
        <f>IF(貼り付け用!AS318="","",貼り付け用!AS318)</f>
        <v/>
      </c>
      <c r="AT318" s="136" t="str">
        <f>IF(貼り付け用!AT318="","",貼り付け用!AT318)</f>
        <v/>
      </c>
      <c r="AU318" s="136" t="str">
        <f>IF(貼り付け用!AU318="","",貼り付け用!AU318)</f>
        <v/>
      </c>
      <c r="AV318" s="136" t="str">
        <f>IF(貼り付け用!AV318="","",貼り付け用!AV318)</f>
        <v/>
      </c>
      <c r="AW318" s="136" t="str">
        <f>IF(貼り付け用!AW318="","",貼り付け用!AW318)</f>
        <v/>
      </c>
      <c r="AX318" s="216"/>
      <c r="AY318" s="216"/>
      <c r="AZ318" s="216"/>
      <c r="BA318" s="136" t="str">
        <f>IF(貼り付け用!BA318="","",貼り付け用!BA318)</f>
        <v/>
      </c>
      <c r="BB318" s="136" t="str">
        <f>IF(貼り付け用!BB318="","",貼り付け用!BB318)</f>
        <v/>
      </c>
      <c r="BC318" s="136" t="str">
        <f>IF(貼り付け用!BC318="","",貼り付け用!BC318)</f>
        <v/>
      </c>
      <c r="BD318" s="136" t="str">
        <f>IF(貼り付け用!BD318="","",貼り付け用!BD318)</f>
        <v/>
      </c>
      <c r="BE318" s="183">
        <f>SUMIFS(耐用年数表!$C:$C,耐用年数表!$A:$A,集計用!AL318,耐用年数表!$B:$B,集計用!AM318)</f>
        <v>0</v>
      </c>
    </row>
    <row r="319" spans="4:57" ht="24" hidden="1" customHeight="1">
      <c r="D319" s="194"/>
      <c r="E319" s="135"/>
      <c r="F319" s="136" t="str">
        <f>IF(貼り付け用!F319="","",貼り付け用!F319)</f>
        <v/>
      </c>
      <c r="G319" s="136" t="str">
        <f>IF(貼り付け用!G319="","",貼り付け用!G319)</f>
        <v/>
      </c>
      <c r="H319" s="215" t="str">
        <f>IF(貼り付け用!H319="","",貼り付け用!H319)</f>
        <v/>
      </c>
      <c r="I319" s="215" t="str">
        <f>IF(貼り付け用!I319="","",貼り付け用!I319)</f>
        <v/>
      </c>
      <c r="J319" s="215" t="str">
        <f>IF(貼り付け用!J319="","",貼り付け用!J319)</f>
        <v/>
      </c>
      <c r="K319" s="135" t="str">
        <f>IF(貼り付け用!K319="","",貼り付け用!K319)</f>
        <v/>
      </c>
      <c r="L319" s="144" t="str">
        <f>IF(貼り付け用!L319="","",貼り付け用!L319)</f>
        <v/>
      </c>
      <c r="M319" s="192" t="str">
        <f>IFERROR(VLOOKUP(L319,コード表!$B:$G,2,FALSE),"")</f>
        <v/>
      </c>
      <c r="N319" s="192" t="str">
        <f>IFERROR(VLOOKUP(L319,コード表!$B:$G,3,FALSE),"")</f>
        <v/>
      </c>
      <c r="O319" s="192" t="str">
        <f>IFERROR(VLOOKUP(L319,コード表!$B:$G,4,FALSE),"")</f>
        <v/>
      </c>
      <c r="P319" s="192" t="str">
        <f>IFERROR(VLOOKUP(L319,コード表!$B:$G,5,FALSE),"")</f>
        <v/>
      </c>
      <c r="Q319" s="182" t="str">
        <f>IFERROR(VLOOKUP(L319,コード表!$B:$G,6,FALSE),"")</f>
        <v/>
      </c>
      <c r="R319" s="135" t="str">
        <f>IF(貼り付け用!R319="","",貼り付け用!R319)</f>
        <v/>
      </c>
      <c r="S319" s="135" t="str">
        <f>IF(貼り付け用!S319="","",貼り付け用!S319)</f>
        <v/>
      </c>
      <c r="T319" s="135" t="str">
        <f>IF(貼り付け用!T319="","",貼り付け用!T319)</f>
        <v/>
      </c>
      <c r="U319" s="192" t="str">
        <f>IFERROR(VLOOKUP(T319,コード表!$I:$K,2,FALSE),"")</f>
        <v/>
      </c>
      <c r="V319" s="192" t="str">
        <f>IFERROR(VLOOKUP(T319,コード表!$I:$K,3,FALSE),"")</f>
        <v/>
      </c>
      <c r="W319" s="135" t="str">
        <f>IF(貼り付け用!W319="","",貼り付け用!W319)</f>
        <v/>
      </c>
      <c r="X319" s="182" t="str">
        <f>IFERROR(VLOOKUP(AU319,目的別資産分類変換表!$B$6:$C$16,2,FALSE),"")</f>
        <v/>
      </c>
      <c r="Y319" s="136" t="str">
        <f>IF(貼り付け用!Y319="","",貼り付け用!Y319)</f>
        <v/>
      </c>
      <c r="Z319" s="136" t="str">
        <f>IF(貼り付け用!Z319="","",貼り付け用!Z319)</f>
        <v/>
      </c>
      <c r="AA319" s="136" t="str">
        <f>IF(貼り付け用!AA319="","",貼り付け用!AA319)</f>
        <v/>
      </c>
      <c r="AB319" s="136" t="str">
        <f>IF(貼り付け用!AB319="","",貼り付け用!AB319)</f>
        <v/>
      </c>
      <c r="AC319" s="135" t="str">
        <f>IF(貼り付け用!AC319="","",貼り付け用!AC319)</f>
        <v/>
      </c>
      <c r="AD319" s="137" t="str">
        <f>IF(貼り付け用!AD319="","",貼り付け用!AD319)</f>
        <v/>
      </c>
      <c r="AE319" s="209" t="str">
        <f>IF(貼り付け用!AE319="","",貼り付け用!AE319)</f>
        <v/>
      </c>
      <c r="AF319" s="209" t="str">
        <f>IF(貼り付け用!AF319="","",貼り付け用!AF319)</f>
        <v/>
      </c>
      <c r="AG319" s="138" t="str">
        <f>IF(貼り付け用!AG319="","",貼り付け用!AG319)</f>
        <v/>
      </c>
      <c r="AH319" s="205" t="str">
        <f>IF(貼り付け用!AH319="","",貼り付け用!AH319)</f>
        <v/>
      </c>
      <c r="AI319" s="139" t="str">
        <f>IF(貼り付け用!AI319="","",貼り付け用!AI319)</f>
        <v/>
      </c>
      <c r="AJ319" s="136" t="str">
        <f>IF(貼り付け用!AJ319="","",貼り付け用!AJ319)</f>
        <v/>
      </c>
      <c r="AK319" s="140" t="str">
        <f>IF(貼り付け用!AK319="","",貼り付け用!AK319)</f>
        <v/>
      </c>
      <c r="AL319" s="136" t="str">
        <f>IF(貼り付け用!AL319="","",貼り付け用!AL319)</f>
        <v/>
      </c>
      <c r="AM319" s="136" t="str">
        <f>IF(貼り付け用!AM319="","",貼り付け用!AM319)</f>
        <v/>
      </c>
      <c r="AN319" s="136" t="str">
        <f>IF(貼り付け用!AN319="","",貼り付け用!AN319)</f>
        <v/>
      </c>
      <c r="AO319" s="136" t="str">
        <f>IF(貼り付け用!AO319="","",貼り付け用!AO319)</f>
        <v/>
      </c>
      <c r="AP319" s="221" t="str">
        <f>IFERROR(INDEX(別紙７建物に係る構造・用途別単価!$C$5:$G$9,MATCH(貼り付け用!AN319,別紙７建物に係る構造・用途別単価!$B$5:$B$9,0),MATCH(貼り付け用!AO319,別紙７建物に係る構造・用途別単価!$C$4:$G$4,0)),"")</f>
        <v/>
      </c>
      <c r="AQ319" s="221" t="str">
        <f t="shared" si="8"/>
        <v/>
      </c>
      <c r="AR319" s="183" t="str">
        <f t="shared" si="9"/>
        <v/>
      </c>
      <c r="AS319" s="136" t="str">
        <f>IF(貼り付け用!AS319="","",貼り付け用!AS319)</f>
        <v/>
      </c>
      <c r="AT319" s="136" t="str">
        <f>IF(貼り付け用!AT319="","",貼り付け用!AT319)</f>
        <v/>
      </c>
      <c r="AU319" s="136" t="str">
        <f>IF(貼り付け用!AU319="","",貼り付け用!AU319)</f>
        <v/>
      </c>
      <c r="AV319" s="136" t="str">
        <f>IF(貼り付け用!AV319="","",貼り付け用!AV319)</f>
        <v/>
      </c>
      <c r="AW319" s="136" t="str">
        <f>IF(貼り付け用!AW319="","",貼り付け用!AW319)</f>
        <v/>
      </c>
      <c r="AX319" s="216"/>
      <c r="AY319" s="216"/>
      <c r="AZ319" s="216"/>
      <c r="BA319" s="136" t="str">
        <f>IF(貼り付け用!BA319="","",貼り付け用!BA319)</f>
        <v/>
      </c>
      <c r="BB319" s="136" t="str">
        <f>IF(貼り付け用!BB319="","",貼り付け用!BB319)</f>
        <v/>
      </c>
      <c r="BC319" s="136" t="str">
        <f>IF(貼り付け用!BC319="","",貼り付け用!BC319)</f>
        <v/>
      </c>
      <c r="BD319" s="136" t="str">
        <f>IF(貼り付け用!BD319="","",貼り付け用!BD319)</f>
        <v/>
      </c>
      <c r="BE319" s="183">
        <f>SUMIFS(耐用年数表!$C:$C,耐用年数表!$A:$A,集計用!AL319,耐用年数表!$B:$B,集計用!AM319)</f>
        <v>0</v>
      </c>
    </row>
    <row r="320" spans="4:57" ht="24" hidden="1" customHeight="1">
      <c r="D320" s="194"/>
      <c r="E320" s="135"/>
      <c r="F320" s="136" t="str">
        <f>IF(貼り付け用!F320="","",貼り付け用!F320)</f>
        <v/>
      </c>
      <c r="G320" s="136" t="str">
        <f>IF(貼り付け用!G320="","",貼り付け用!G320)</f>
        <v/>
      </c>
      <c r="H320" s="215" t="str">
        <f>IF(貼り付け用!H320="","",貼り付け用!H320)</f>
        <v/>
      </c>
      <c r="I320" s="215" t="str">
        <f>IF(貼り付け用!I320="","",貼り付け用!I320)</f>
        <v/>
      </c>
      <c r="J320" s="215" t="str">
        <f>IF(貼り付け用!J320="","",貼り付け用!J320)</f>
        <v/>
      </c>
      <c r="K320" s="135" t="str">
        <f>IF(貼り付け用!K320="","",貼り付け用!K320)</f>
        <v/>
      </c>
      <c r="L320" s="144" t="str">
        <f>IF(貼り付け用!L320="","",貼り付け用!L320)</f>
        <v/>
      </c>
      <c r="M320" s="192" t="str">
        <f>IFERROR(VLOOKUP(L320,コード表!$B:$G,2,FALSE),"")</f>
        <v/>
      </c>
      <c r="N320" s="192" t="str">
        <f>IFERROR(VLOOKUP(L320,コード表!$B:$G,3,FALSE),"")</f>
        <v/>
      </c>
      <c r="O320" s="192" t="str">
        <f>IFERROR(VLOOKUP(L320,コード表!$B:$G,4,FALSE),"")</f>
        <v/>
      </c>
      <c r="P320" s="192" t="str">
        <f>IFERROR(VLOOKUP(L320,コード表!$B:$G,5,FALSE),"")</f>
        <v/>
      </c>
      <c r="Q320" s="182" t="str">
        <f>IFERROR(VLOOKUP(L320,コード表!$B:$G,6,FALSE),"")</f>
        <v/>
      </c>
      <c r="R320" s="135" t="str">
        <f>IF(貼り付け用!R320="","",貼り付け用!R320)</f>
        <v/>
      </c>
      <c r="S320" s="135" t="str">
        <f>IF(貼り付け用!S320="","",貼り付け用!S320)</f>
        <v/>
      </c>
      <c r="T320" s="135" t="str">
        <f>IF(貼り付け用!T320="","",貼り付け用!T320)</f>
        <v/>
      </c>
      <c r="U320" s="192" t="str">
        <f>IFERROR(VLOOKUP(T320,コード表!$I:$K,2,FALSE),"")</f>
        <v/>
      </c>
      <c r="V320" s="192" t="str">
        <f>IFERROR(VLOOKUP(T320,コード表!$I:$K,3,FALSE),"")</f>
        <v/>
      </c>
      <c r="W320" s="135" t="str">
        <f>IF(貼り付け用!W320="","",貼り付け用!W320)</f>
        <v/>
      </c>
      <c r="X320" s="182" t="str">
        <f>IFERROR(VLOOKUP(AU320,目的別資産分類変換表!$B$6:$C$16,2,FALSE),"")</f>
        <v/>
      </c>
      <c r="Y320" s="136" t="str">
        <f>IF(貼り付け用!Y320="","",貼り付け用!Y320)</f>
        <v/>
      </c>
      <c r="Z320" s="136" t="str">
        <f>IF(貼り付け用!Z320="","",貼り付け用!Z320)</f>
        <v/>
      </c>
      <c r="AA320" s="136" t="str">
        <f>IF(貼り付け用!AA320="","",貼り付け用!AA320)</f>
        <v/>
      </c>
      <c r="AB320" s="136" t="str">
        <f>IF(貼り付け用!AB320="","",貼り付け用!AB320)</f>
        <v/>
      </c>
      <c r="AC320" s="135" t="str">
        <f>IF(貼り付け用!AC320="","",貼り付け用!AC320)</f>
        <v/>
      </c>
      <c r="AD320" s="137" t="str">
        <f>IF(貼り付け用!AD320="","",貼り付け用!AD320)</f>
        <v/>
      </c>
      <c r="AE320" s="209" t="str">
        <f>IF(貼り付け用!AE320="","",貼り付け用!AE320)</f>
        <v/>
      </c>
      <c r="AF320" s="209" t="str">
        <f>IF(貼り付け用!AF320="","",貼り付け用!AF320)</f>
        <v/>
      </c>
      <c r="AG320" s="138" t="str">
        <f>IF(貼り付け用!AG320="","",貼り付け用!AG320)</f>
        <v/>
      </c>
      <c r="AH320" s="205" t="str">
        <f>IF(貼り付け用!AH320="","",貼り付け用!AH320)</f>
        <v/>
      </c>
      <c r="AI320" s="139" t="str">
        <f>IF(貼り付け用!AI320="","",貼り付け用!AI320)</f>
        <v/>
      </c>
      <c r="AJ320" s="136" t="str">
        <f>IF(貼り付け用!AJ320="","",貼り付け用!AJ320)</f>
        <v/>
      </c>
      <c r="AK320" s="140" t="str">
        <f>IF(貼り付け用!AK320="","",貼り付け用!AK320)</f>
        <v/>
      </c>
      <c r="AL320" s="136" t="str">
        <f>IF(貼り付け用!AL320="","",貼り付け用!AL320)</f>
        <v/>
      </c>
      <c r="AM320" s="136" t="str">
        <f>IF(貼り付け用!AM320="","",貼り付け用!AM320)</f>
        <v/>
      </c>
      <c r="AN320" s="136" t="str">
        <f>IF(貼り付け用!AN320="","",貼り付け用!AN320)</f>
        <v/>
      </c>
      <c r="AO320" s="136" t="str">
        <f>IF(貼り付け用!AO320="","",貼り付け用!AO320)</f>
        <v/>
      </c>
      <c r="AP320" s="221" t="str">
        <f>IFERROR(INDEX(別紙７建物に係る構造・用途別単価!$C$5:$G$9,MATCH(貼り付け用!AN320,別紙７建物に係る構造・用途別単価!$B$5:$B$9,0),MATCH(貼り付け用!AO320,別紙７建物に係る構造・用途別単価!$C$4:$G$4,0)),"")</f>
        <v/>
      </c>
      <c r="AQ320" s="221" t="str">
        <f t="shared" si="8"/>
        <v/>
      </c>
      <c r="AR320" s="183" t="str">
        <f t="shared" si="9"/>
        <v/>
      </c>
      <c r="AS320" s="136" t="str">
        <f>IF(貼り付け用!AS320="","",貼り付け用!AS320)</f>
        <v/>
      </c>
      <c r="AT320" s="136" t="str">
        <f>IF(貼り付け用!AT320="","",貼り付け用!AT320)</f>
        <v/>
      </c>
      <c r="AU320" s="136" t="str">
        <f>IF(貼り付け用!AU320="","",貼り付け用!AU320)</f>
        <v/>
      </c>
      <c r="AV320" s="136" t="str">
        <f>IF(貼り付け用!AV320="","",貼り付け用!AV320)</f>
        <v/>
      </c>
      <c r="AW320" s="136" t="str">
        <f>IF(貼り付け用!AW320="","",貼り付け用!AW320)</f>
        <v/>
      </c>
      <c r="AX320" s="216"/>
      <c r="AY320" s="216"/>
      <c r="AZ320" s="216"/>
      <c r="BA320" s="136" t="str">
        <f>IF(貼り付け用!BA320="","",貼り付け用!BA320)</f>
        <v/>
      </c>
      <c r="BB320" s="136" t="str">
        <f>IF(貼り付け用!BB320="","",貼り付け用!BB320)</f>
        <v/>
      </c>
      <c r="BC320" s="136" t="str">
        <f>IF(貼り付け用!BC320="","",貼り付け用!BC320)</f>
        <v/>
      </c>
      <c r="BD320" s="136" t="str">
        <f>IF(貼り付け用!BD320="","",貼り付け用!BD320)</f>
        <v/>
      </c>
      <c r="BE320" s="183">
        <f>SUMIFS(耐用年数表!$C:$C,耐用年数表!$A:$A,集計用!AL320,耐用年数表!$B:$B,集計用!AM320)</f>
        <v>0</v>
      </c>
    </row>
    <row r="321" spans="4:57" ht="24" hidden="1" customHeight="1">
      <c r="D321" s="194"/>
      <c r="E321" s="135"/>
      <c r="F321" s="136" t="str">
        <f>IF(貼り付け用!F321="","",貼り付け用!F321)</f>
        <v/>
      </c>
      <c r="G321" s="136" t="str">
        <f>IF(貼り付け用!G321="","",貼り付け用!G321)</f>
        <v/>
      </c>
      <c r="H321" s="215" t="str">
        <f>IF(貼り付け用!H321="","",貼り付け用!H321)</f>
        <v/>
      </c>
      <c r="I321" s="215" t="str">
        <f>IF(貼り付け用!I321="","",貼り付け用!I321)</f>
        <v/>
      </c>
      <c r="J321" s="215" t="str">
        <f>IF(貼り付け用!J321="","",貼り付け用!J321)</f>
        <v/>
      </c>
      <c r="K321" s="135" t="str">
        <f>IF(貼り付け用!K321="","",貼り付け用!K321)</f>
        <v/>
      </c>
      <c r="L321" s="144" t="str">
        <f>IF(貼り付け用!L321="","",貼り付け用!L321)</f>
        <v/>
      </c>
      <c r="M321" s="192" t="str">
        <f>IFERROR(VLOOKUP(L321,コード表!$B:$G,2,FALSE),"")</f>
        <v/>
      </c>
      <c r="N321" s="192" t="str">
        <f>IFERROR(VLOOKUP(L321,コード表!$B:$G,3,FALSE),"")</f>
        <v/>
      </c>
      <c r="O321" s="192" t="str">
        <f>IFERROR(VLOOKUP(L321,コード表!$B:$G,4,FALSE),"")</f>
        <v/>
      </c>
      <c r="P321" s="192" t="str">
        <f>IFERROR(VLOOKUP(L321,コード表!$B:$G,5,FALSE),"")</f>
        <v/>
      </c>
      <c r="Q321" s="182" t="str">
        <f>IFERROR(VLOOKUP(L321,コード表!$B:$G,6,FALSE),"")</f>
        <v/>
      </c>
      <c r="R321" s="135" t="str">
        <f>IF(貼り付け用!R321="","",貼り付け用!R321)</f>
        <v/>
      </c>
      <c r="S321" s="135" t="str">
        <f>IF(貼り付け用!S321="","",貼り付け用!S321)</f>
        <v/>
      </c>
      <c r="T321" s="135" t="str">
        <f>IF(貼り付け用!T321="","",貼り付け用!T321)</f>
        <v/>
      </c>
      <c r="U321" s="192" t="str">
        <f>IFERROR(VLOOKUP(T321,コード表!$I:$K,2,FALSE),"")</f>
        <v/>
      </c>
      <c r="V321" s="192" t="str">
        <f>IFERROR(VLOOKUP(T321,コード表!$I:$K,3,FALSE),"")</f>
        <v/>
      </c>
      <c r="W321" s="135" t="str">
        <f>IF(貼り付け用!W321="","",貼り付け用!W321)</f>
        <v/>
      </c>
      <c r="X321" s="182" t="str">
        <f>IFERROR(VLOOKUP(AU321,目的別資産分類変換表!$B$6:$C$16,2,FALSE),"")</f>
        <v/>
      </c>
      <c r="Y321" s="136" t="str">
        <f>IF(貼り付け用!Y321="","",貼り付け用!Y321)</f>
        <v/>
      </c>
      <c r="Z321" s="136" t="str">
        <f>IF(貼り付け用!Z321="","",貼り付け用!Z321)</f>
        <v/>
      </c>
      <c r="AA321" s="136" t="str">
        <f>IF(貼り付け用!AA321="","",貼り付け用!AA321)</f>
        <v/>
      </c>
      <c r="AB321" s="136" t="str">
        <f>IF(貼り付け用!AB321="","",貼り付け用!AB321)</f>
        <v/>
      </c>
      <c r="AC321" s="135" t="str">
        <f>IF(貼り付け用!AC321="","",貼り付け用!AC321)</f>
        <v/>
      </c>
      <c r="AD321" s="137" t="str">
        <f>IF(貼り付け用!AD321="","",貼り付け用!AD321)</f>
        <v/>
      </c>
      <c r="AE321" s="209" t="str">
        <f>IF(貼り付け用!AE321="","",貼り付け用!AE321)</f>
        <v/>
      </c>
      <c r="AF321" s="209" t="str">
        <f>IF(貼り付け用!AF321="","",貼り付け用!AF321)</f>
        <v/>
      </c>
      <c r="AG321" s="138" t="str">
        <f>IF(貼り付け用!AG321="","",貼り付け用!AG321)</f>
        <v/>
      </c>
      <c r="AH321" s="205" t="str">
        <f>IF(貼り付け用!AH321="","",貼り付け用!AH321)</f>
        <v/>
      </c>
      <c r="AI321" s="139" t="str">
        <f>IF(貼り付け用!AI321="","",貼り付け用!AI321)</f>
        <v/>
      </c>
      <c r="AJ321" s="136" t="str">
        <f>IF(貼り付け用!AJ321="","",貼り付け用!AJ321)</f>
        <v/>
      </c>
      <c r="AK321" s="140" t="str">
        <f>IF(貼り付け用!AK321="","",貼り付け用!AK321)</f>
        <v/>
      </c>
      <c r="AL321" s="136" t="str">
        <f>IF(貼り付け用!AL321="","",貼り付け用!AL321)</f>
        <v/>
      </c>
      <c r="AM321" s="136" t="str">
        <f>IF(貼り付け用!AM321="","",貼り付け用!AM321)</f>
        <v/>
      </c>
      <c r="AN321" s="136" t="str">
        <f>IF(貼り付け用!AN321="","",貼り付け用!AN321)</f>
        <v/>
      </c>
      <c r="AO321" s="136" t="str">
        <f>IF(貼り付け用!AO321="","",貼り付け用!AO321)</f>
        <v/>
      </c>
      <c r="AP321" s="221" t="str">
        <f>IFERROR(INDEX(別紙７建物に係る構造・用途別単価!$C$5:$G$9,MATCH(貼り付け用!AN321,別紙７建物に係る構造・用途別単価!$B$5:$B$9,0),MATCH(貼り付け用!AO321,別紙７建物に係る構造・用途別単価!$C$4:$G$4,0)),"")</f>
        <v/>
      </c>
      <c r="AQ321" s="221" t="str">
        <f t="shared" si="8"/>
        <v/>
      </c>
      <c r="AR321" s="183" t="str">
        <f t="shared" si="9"/>
        <v/>
      </c>
      <c r="AS321" s="136" t="str">
        <f>IF(貼り付け用!AS321="","",貼り付け用!AS321)</f>
        <v/>
      </c>
      <c r="AT321" s="136" t="str">
        <f>IF(貼り付け用!AT321="","",貼り付け用!AT321)</f>
        <v/>
      </c>
      <c r="AU321" s="136" t="str">
        <f>IF(貼り付け用!AU321="","",貼り付け用!AU321)</f>
        <v/>
      </c>
      <c r="AV321" s="136" t="str">
        <f>IF(貼り付け用!AV321="","",貼り付け用!AV321)</f>
        <v/>
      </c>
      <c r="AW321" s="136" t="str">
        <f>IF(貼り付け用!AW321="","",貼り付け用!AW321)</f>
        <v/>
      </c>
      <c r="AX321" s="216"/>
      <c r="AY321" s="216"/>
      <c r="AZ321" s="216"/>
      <c r="BA321" s="136" t="str">
        <f>IF(貼り付け用!BA321="","",貼り付け用!BA321)</f>
        <v/>
      </c>
      <c r="BB321" s="136" t="str">
        <f>IF(貼り付け用!BB321="","",貼り付け用!BB321)</f>
        <v/>
      </c>
      <c r="BC321" s="136" t="str">
        <f>IF(貼り付け用!BC321="","",貼り付け用!BC321)</f>
        <v/>
      </c>
      <c r="BD321" s="136" t="str">
        <f>IF(貼り付け用!BD321="","",貼り付け用!BD321)</f>
        <v/>
      </c>
      <c r="BE321" s="183">
        <f>SUMIFS(耐用年数表!$C:$C,耐用年数表!$A:$A,集計用!AL321,耐用年数表!$B:$B,集計用!AM321)</f>
        <v>0</v>
      </c>
    </row>
    <row r="322" spans="4:57" ht="24" hidden="1" customHeight="1">
      <c r="D322" s="194"/>
      <c r="E322" s="135"/>
      <c r="F322" s="136" t="str">
        <f>IF(貼り付け用!F322="","",貼り付け用!F322)</f>
        <v/>
      </c>
      <c r="G322" s="136" t="str">
        <f>IF(貼り付け用!G322="","",貼り付け用!G322)</f>
        <v/>
      </c>
      <c r="H322" s="215" t="str">
        <f>IF(貼り付け用!H322="","",貼り付け用!H322)</f>
        <v/>
      </c>
      <c r="I322" s="215" t="str">
        <f>IF(貼り付け用!I322="","",貼り付け用!I322)</f>
        <v/>
      </c>
      <c r="J322" s="215" t="str">
        <f>IF(貼り付け用!J322="","",貼り付け用!J322)</f>
        <v/>
      </c>
      <c r="K322" s="135" t="str">
        <f>IF(貼り付け用!K322="","",貼り付け用!K322)</f>
        <v/>
      </c>
      <c r="L322" s="144" t="str">
        <f>IF(貼り付け用!L322="","",貼り付け用!L322)</f>
        <v/>
      </c>
      <c r="M322" s="192" t="str">
        <f>IFERROR(VLOOKUP(L322,コード表!$B:$G,2,FALSE),"")</f>
        <v/>
      </c>
      <c r="N322" s="192" t="str">
        <f>IFERROR(VLOOKUP(L322,コード表!$B:$G,3,FALSE),"")</f>
        <v/>
      </c>
      <c r="O322" s="192" t="str">
        <f>IFERROR(VLOOKUP(L322,コード表!$B:$G,4,FALSE),"")</f>
        <v/>
      </c>
      <c r="P322" s="192" t="str">
        <f>IFERROR(VLOOKUP(L322,コード表!$B:$G,5,FALSE),"")</f>
        <v/>
      </c>
      <c r="Q322" s="182" t="str">
        <f>IFERROR(VLOOKUP(L322,コード表!$B:$G,6,FALSE),"")</f>
        <v/>
      </c>
      <c r="R322" s="135" t="str">
        <f>IF(貼り付け用!R322="","",貼り付け用!R322)</f>
        <v/>
      </c>
      <c r="S322" s="135" t="str">
        <f>IF(貼り付け用!S322="","",貼り付け用!S322)</f>
        <v/>
      </c>
      <c r="T322" s="135" t="str">
        <f>IF(貼り付け用!T322="","",貼り付け用!T322)</f>
        <v/>
      </c>
      <c r="U322" s="192" t="str">
        <f>IFERROR(VLOOKUP(T322,コード表!$I:$K,2,FALSE),"")</f>
        <v/>
      </c>
      <c r="V322" s="192" t="str">
        <f>IFERROR(VLOOKUP(T322,コード表!$I:$K,3,FALSE),"")</f>
        <v/>
      </c>
      <c r="W322" s="135" t="str">
        <f>IF(貼り付け用!W322="","",貼り付け用!W322)</f>
        <v/>
      </c>
      <c r="X322" s="182" t="str">
        <f>IFERROR(VLOOKUP(AU322,目的別資産分類変換表!$B$6:$C$16,2,FALSE),"")</f>
        <v/>
      </c>
      <c r="Y322" s="136" t="str">
        <f>IF(貼り付け用!Y322="","",貼り付け用!Y322)</f>
        <v/>
      </c>
      <c r="Z322" s="136" t="str">
        <f>IF(貼り付け用!Z322="","",貼り付け用!Z322)</f>
        <v/>
      </c>
      <c r="AA322" s="136" t="str">
        <f>IF(貼り付け用!AA322="","",貼り付け用!AA322)</f>
        <v/>
      </c>
      <c r="AB322" s="136" t="str">
        <f>IF(貼り付け用!AB322="","",貼り付け用!AB322)</f>
        <v/>
      </c>
      <c r="AC322" s="135" t="str">
        <f>IF(貼り付け用!AC322="","",貼り付け用!AC322)</f>
        <v/>
      </c>
      <c r="AD322" s="137" t="str">
        <f>IF(貼り付け用!AD322="","",貼り付け用!AD322)</f>
        <v/>
      </c>
      <c r="AE322" s="209" t="str">
        <f>IF(貼り付け用!AE322="","",貼り付け用!AE322)</f>
        <v/>
      </c>
      <c r="AF322" s="209" t="str">
        <f>IF(貼り付け用!AF322="","",貼り付け用!AF322)</f>
        <v/>
      </c>
      <c r="AG322" s="138" t="str">
        <f>IF(貼り付け用!AG322="","",貼り付け用!AG322)</f>
        <v/>
      </c>
      <c r="AH322" s="205" t="str">
        <f>IF(貼り付け用!AH322="","",貼り付け用!AH322)</f>
        <v/>
      </c>
      <c r="AI322" s="139" t="str">
        <f>IF(貼り付け用!AI322="","",貼り付け用!AI322)</f>
        <v/>
      </c>
      <c r="AJ322" s="136" t="str">
        <f>IF(貼り付け用!AJ322="","",貼り付け用!AJ322)</f>
        <v/>
      </c>
      <c r="AK322" s="140" t="str">
        <f>IF(貼り付け用!AK322="","",貼り付け用!AK322)</f>
        <v/>
      </c>
      <c r="AL322" s="136" t="str">
        <f>IF(貼り付け用!AL322="","",貼り付け用!AL322)</f>
        <v/>
      </c>
      <c r="AM322" s="136" t="str">
        <f>IF(貼り付け用!AM322="","",貼り付け用!AM322)</f>
        <v/>
      </c>
      <c r="AN322" s="136" t="str">
        <f>IF(貼り付け用!AN322="","",貼り付け用!AN322)</f>
        <v/>
      </c>
      <c r="AO322" s="136" t="str">
        <f>IF(貼り付け用!AO322="","",貼り付け用!AO322)</f>
        <v/>
      </c>
      <c r="AP322" s="221" t="str">
        <f>IFERROR(INDEX(別紙７建物に係る構造・用途別単価!$C$5:$G$9,MATCH(貼り付け用!AN322,別紙７建物に係る構造・用途別単価!$B$5:$B$9,0),MATCH(貼り付け用!AO322,別紙７建物に係る構造・用途別単価!$C$4:$G$4,0)),"")</f>
        <v/>
      </c>
      <c r="AQ322" s="221" t="str">
        <f t="shared" si="8"/>
        <v/>
      </c>
      <c r="AR322" s="183" t="str">
        <f t="shared" si="9"/>
        <v/>
      </c>
      <c r="AS322" s="136" t="str">
        <f>IF(貼り付け用!AS322="","",貼り付け用!AS322)</f>
        <v/>
      </c>
      <c r="AT322" s="136" t="str">
        <f>IF(貼り付け用!AT322="","",貼り付け用!AT322)</f>
        <v/>
      </c>
      <c r="AU322" s="136" t="str">
        <f>IF(貼り付け用!AU322="","",貼り付け用!AU322)</f>
        <v/>
      </c>
      <c r="AV322" s="136" t="str">
        <f>IF(貼り付け用!AV322="","",貼り付け用!AV322)</f>
        <v/>
      </c>
      <c r="AW322" s="136" t="str">
        <f>IF(貼り付け用!AW322="","",貼り付け用!AW322)</f>
        <v/>
      </c>
      <c r="AX322" s="216"/>
      <c r="AY322" s="216"/>
      <c r="AZ322" s="216"/>
      <c r="BA322" s="136" t="str">
        <f>IF(貼り付け用!BA322="","",貼り付け用!BA322)</f>
        <v/>
      </c>
      <c r="BB322" s="136" t="str">
        <f>IF(貼り付け用!BB322="","",貼り付け用!BB322)</f>
        <v/>
      </c>
      <c r="BC322" s="136" t="str">
        <f>IF(貼り付け用!BC322="","",貼り付け用!BC322)</f>
        <v/>
      </c>
      <c r="BD322" s="136" t="str">
        <f>IF(貼り付け用!BD322="","",貼り付け用!BD322)</f>
        <v/>
      </c>
      <c r="BE322" s="183">
        <f>SUMIFS(耐用年数表!$C:$C,耐用年数表!$A:$A,集計用!AL322,耐用年数表!$B:$B,集計用!AM322)</f>
        <v>0</v>
      </c>
    </row>
    <row r="323" spans="4:57" ht="24" hidden="1" customHeight="1">
      <c r="D323" s="194"/>
      <c r="E323" s="135"/>
      <c r="F323" s="136" t="str">
        <f>IF(貼り付け用!F323="","",貼り付け用!F323)</f>
        <v/>
      </c>
      <c r="G323" s="136" t="str">
        <f>IF(貼り付け用!G323="","",貼り付け用!G323)</f>
        <v/>
      </c>
      <c r="H323" s="215" t="str">
        <f>IF(貼り付け用!H323="","",貼り付け用!H323)</f>
        <v/>
      </c>
      <c r="I323" s="215" t="str">
        <f>IF(貼り付け用!I323="","",貼り付け用!I323)</f>
        <v/>
      </c>
      <c r="J323" s="215" t="str">
        <f>IF(貼り付け用!J323="","",貼り付け用!J323)</f>
        <v/>
      </c>
      <c r="K323" s="135" t="str">
        <f>IF(貼り付け用!K323="","",貼り付け用!K323)</f>
        <v/>
      </c>
      <c r="L323" s="144" t="str">
        <f>IF(貼り付け用!L323="","",貼り付け用!L323)</f>
        <v/>
      </c>
      <c r="M323" s="192" t="str">
        <f>IFERROR(VLOOKUP(L323,コード表!$B:$G,2,FALSE),"")</f>
        <v/>
      </c>
      <c r="N323" s="192" t="str">
        <f>IFERROR(VLOOKUP(L323,コード表!$B:$G,3,FALSE),"")</f>
        <v/>
      </c>
      <c r="O323" s="192" t="str">
        <f>IFERROR(VLOOKUP(L323,コード表!$B:$G,4,FALSE),"")</f>
        <v/>
      </c>
      <c r="P323" s="192" t="str">
        <f>IFERROR(VLOOKUP(L323,コード表!$B:$G,5,FALSE),"")</f>
        <v/>
      </c>
      <c r="Q323" s="182" t="str">
        <f>IFERROR(VLOOKUP(L323,コード表!$B:$G,6,FALSE),"")</f>
        <v/>
      </c>
      <c r="R323" s="135" t="str">
        <f>IF(貼り付け用!R323="","",貼り付け用!R323)</f>
        <v/>
      </c>
      <c r="S323" s="135" t="str">
        <f>IF(貼り付け用!S323="","",貼り付け用!S323)</f>
        <v/>
      </c>
      <c r="T323" s="135" t="str">
        <f>IF(貼り付け用!T323="","",貼り付け用!T323)</f>
        <v/>
      </c>
      <c r="U323" s="192" t="str">
        <f>IFERROR(VLOOKUP(T323,コード表!$I:$K,2,FALSE),"")</f>
        <v/>
      </c>
      <c r="V323" s="192" t="str">
        <f>IFERROR(VLOOKUP(T323,コード表!$I:$K,3,FALSE),"")</f>
        <v/>
      </c>
      <c r="W323" s="135" t="str">
        <f>IF(貼り付け用!W323="","",貼り付け用!W323)</f>
        <v/>
      </c>
      <c r="X323" s="182" t="str">
        <f>IFERROR(VLOOKUP(AU323,目的別資産分類変換表!$B$6:$C$16,2,FALSE),"")</f>
        <v/>
      </c>
      <c r="Y323" s="136" t="str">
        <f>IF(貼り付け用!Y323="","",貼り付け用!Y323)</f>
        <v/>
      </c>
      <c r="Z323" s="136" t="str">
        <f>IF(貼り付け用!Z323="","",貼り付け用!Z323)</f>
        <v/>
      </c>
      <c r="AA323" s="136" t="str">
        <f>IF(貼り付け用!AA323="","",貼り付け用!AA323)</f>
        <v/>
      </c>
      <c r="AB323" s="136" t="str">
        <f>IF(貼り付け用!AB323="","",貼り付け用!AB323)</f>
        <v/>
      </c>
      <c r="AC323" s="135" t="str">
        <f>IF(貼り付け用!AC323="","",貼り付け用!AC323)</f>
        <v/>
      </c>
      <c r="AD323" s="137" t="str">
        <f>IF(貼り付け用!AD323="","",貼り付け用!AD323)</f>
        <v/>
      </c>
      <c r="AE323" s="209" t="str">
        <f>IF(貼り付け用!AE323="","",貼り付け用!AE323)</f>
        <v/>
      </c>
      <c r="AF323" s="209" t="str">
        <f>IF(貼り付け用!AF323="","",貼り付け用!AF323)</f>
        <v/>
      </c>
      <c r="AG323" s="138" t="str">
        <f>IF(貼り付け用!AG323="","",貼り付け用!AG323)</f>
        <v/>
      </c>
      <c r="AH323" s="205" t="str">
        <f>IF(貼り付け用!AH323="","",貼り付け用!AH323)</f>
        <v/>
      </c>
      <c r="AI323" s="139" t="str">
        <f>IF(貼り付け用!AI323="","",貼り付け用!AI323)</f>
        <v/>
      </c>
      <c r="AJ323" s="136" t="str">
        <f>IF(貼り付け用!AJ323="","",貼り付け用!AJ323)</f>
        <v/>
      </c>
      <c r="AK323" s="140" t="str">
        <f>IF(貼り付け用!AK323="","",貼り付け用!AK323)</f>
        <v/>
      </c>
      <c r="AL323" s="136" t="str">
        <f>IF(貼り付け用!AL323="","",貼り付け用!AL323)</f>
        <v/>
      </c>
      <c r="AM323" s="136" t="str">
        <f>IF(貼り付け用!AM323="","",貼り付け用!AM323)</f>
        <v/>
      </c>
      <c r="AN323" s="136" t="str">
        <f>IF(貼り付け用!AN323="","",貼り付け用!AN323)</f>
        <v/>
      </c>
      <c r="AO323" s="136" t="str">
        <f>IF(貼り付け用!AO323="","",貼り付け用!AO323)</f>
        <v/>
      </c>
      <c r="AP323" s="221" t="str">
        <f>IFERROR(INDEX(別紙７建物に係る構造・用途別単価!$C$5:$G$9,MATCH(貼り付け用!AN323,別紙７建物に係る構造・用途別単価!$B$5:$B$9,0),MATCH(貼り付け用!AO323,別紙７建物に係る構造・用途別単価!$C$4:$G$4,0)),"")</f>
        <v/>
      </c>
      <c r="AQ323" s="221" t="str">
        <f t="shared" si="8"/>
        <v/>
      </c>
      <c r="AR323" s="183" t="str">
        <f t="shared" si="9"/>
        <v/>
      </c>
      <c r="AS323" s="136" t="str">
        <f>IF(貼り付け用!AS323="","",貼り付け用!AS323)</f>
        <v/>
      </c>
      <c r="AT323" s="136" t="str">
        <f>IF(貼り付け用!AT323="","",貼り付け用!AT323)</f>
        <v/>
      </c>
      <c r="AU323" s="136" t="str">
        <f>IF(貼り付け用!AU323="","",貼り付け用!AU323)</f>
        <v/>
      </c>
      <c r="AV323" s="136" t="str">
        <f>IF(貼り付け用!AV323="","",貼り付け用!AV323)</f>
        <v/>
      </c>
      <c r="AW323" s="136" t="str">
        <f>IF(貼り付け用!AW323="","",貼り付け用!AW323)</f>
        <v/>
      </c>
      <c r="AX323" s="216"/>
      <c r="AY323" s="216"/>
      <c r="AZ323" s="216"/>
      <c r="BA323" s="136" t="str">
        <f>IF(貼り付け用!BA323="","",貼り付け用!BA323)</f>
        <v/>
      </c>
      <c r="BB323" s="136" t="str">
        <f>IF(貼り付け用!BB323="","",貼り付け用!BB323)</f>
        <v/>
      </c>
      <c r="BC323" s="136" t="str">
        <f>IF(貼り付け用!BC323="","",貼り付け用!BC323)</f>
        <v/>
      </c>
      <c r="BD323" s="136" t="str">
        <f>IF(貼り付け用!BD323="","",貼り付け用!BD323)</f>
        <v/>
      </c>
      <c r="BE323" s="183">
        <f>SUMIFS(耐用年数表!$C:$C,耐用年数表!$A:$A,集計用!AL323,耐用年数表!$B:$B,集計用!AM323)</f>
        <v>0</v>
      </c>
    </row>
    <row r="324" spans="4:57" ht="24" hidden="1" customHeight="1">
      <c r="D324" s="194"/>
      <c r="E324" s="135"/>
      <c r="F324" s="136" t="str">
        <f>IF(貼り付け用!F324="","",貼り付け用!F324)</f>
        <v/>
      </c>
      <c r="G324" s="136" t="str">
        <f>IF(貼り付け用!G324="","",貼り付け用!G324)</f>
        <v/>
      </c>
      <c r="H324" s="215" t="str">
        <f>IF(貼り付け用!H324="","",貼り付け用!H324)</f>
        <v/>
      </c>
      <c r="I324" s="215" t="str">
        <f>IF(貼り付け用!I324="","",貼り付け用!I324)</f>
        <v/>
      </c>
      <c r="J324" s="215" t="str">
        <f>IF(貼り付け用!J324="","",貼り付け用!J324)</f>
        <v/>
      </c>
      <c r="K324" s="135" t="str">
        <f>IF(貼り付け用!K324="","",貼り付け用!K324)</f>
        <v/>
      </c>
      <c r="L324" s="144" t="str">
        <f>IF(貼り付け用!L324="","",貼り付け用!L324)</f>
        <v/>
      </c>
      <c r="M324" s="192" t="str">
        <f>IFERROR(VLOOKUP(L324,コード表!$B:$G,2,FALSE),"")</f>
        <v/>
      </c>
      <c r="N324" s="192" t="str">
        <f>IFERROR(VLOOKUP(L324,コード表!$B:$G,3,FALSE),"")</f>
        <v/>
      </c>
      <c r="O324" s="192" t="str">
        <f>IFERROR(VLOOKUP(L324,コード表!$B:$G,4,FALSE),"")</f>
        <v/>
      </c>
      <c r="P324" s="192" t="str">
        <f>IFERROR(VLOOKUP(L324,コード表!$B:$G,5,FALSE),"")</f>
        <v/>
      </c>
      <c r="Q324" s="182" t="str">
        <f>IFERROR(VLOOKUP(L324,コード表!$B:$G,6,FALSE),"")</f>
        <v/>
      </c>
      <c r="R324" s="135" t="str">
        <f>IF(貼り付け用!R324="","",貼り付け用!R324)</f>
        <v/>
      </c>
      <c r="S324" s="135" t="str">
        <f>IF(貼り付け用!S324="","",貼り付け用!S324)</f>
        <v/>
      </c>
      <c r="T324" s="135" t="str">
        <f>IF(貼り付け用!T324="","",貼り付け用!T324)</f>
        <v/>
      </c>
      <c r="U324" s="192" t="str">
        <f>IFERROR(VLOOKUP(T324,コード表!$I:$K,2,FALSE),"")</f>
        <v/>
      </c>
      <c r="V324" s="192" t="str">
        <f>IFERROR(VLOOKUP(T324,コード表!$I:$K,3,FALSE),"")</f>
        <v/>
      </c>
      <c r="W324" s="135" t="str">
        <f>IF(貼り付け用!W324="","",貼り付け用!W324)</f>
        <v/>
      </c>
      <c r="X324" s="182" t="str">
        <f>IFERROR(VLOOKUP(AU324,目的別資産分類変換表!$B$6:$C$16,2,FALSE),"")</f>
        <v/>
      </c>
      <c r="Y324" s="136" t="str">
        <f>IF(貼り付け用!Y324="","",貼り付け用!Y324)</f>
        <v/>
      </c>
      <c r="Z324" s="136" t="str">
        <f>IF(貼り付け用!Z324="","",貼り付け用!Z324)</f>
        <v/>
      </c>
      <c r="AA324" s="136" t="str">
        <f>IF(貼り付け用!AA324="","",貼り付け用!AA324)</f>
        <v/>
      </c>
      <c r="AB324" s="136" t="str">
        <f>IF(貼り付け用!AB324="","",貼り付け用!AB324)</f>
        <v/>
      </c>
      <c r="AC324" s="135" t="str">
        <f>IF(貼り付け用!AC324="","",貼り付け用!AC324)</f>
        <v/>
      </c>
      <c r="AD324" s="137" t="str">
        <f>IF(貼り付け用!AD324="","",貼り付け用!AD324)</f>
        <v/>
      </c>
      <c r="AE324" s="209" t="str">
        <f>IF(貼り付け用!AE324="","",貼り付け用!AE324)</f>
        <v/>
      </c>
      <c r="AF324" s="209" t="str">
        <f>IF(貼り付け用!AF324="","",貼り付け用!AF324)</f>
        <v/>
      </c>
      <c r="AG324" s="138" t="str">
        <f>IF(貼り付け用!AG324="","",貼り付け用!AG324)</f>
        <v/>
      </c>
      <c r="AH324" s="205" t="str">
        <f>IF(貼り付け用!AH324="","",貼り付け用!AH324)</f>
        <v/>
      </c>
      <c r="AI324" s="139" t="str">
        <f>IF(貼り付け用!AI324="","",貼り付け用!AI324)</f>
        <v/>
      </c>
      <c r="AJ324" s="136" t="str">
        <f>IF(貼り付け用!AJ324="","",貼り付け用!AJ324)</f>
        <v/>
      </c>
      <c r="AK324" s="140" t="str">
        <f>IF(貼り付け用!AK324="","",貼り付け用!AK324)</f>
        <v/>
      </c>
      <c r="AL324" s="136" t="str">
        <f>IF(貼り付け用!AL324="","",貼り付け用!AL324)</f>
        <v/>
      </c>
      <c r="AM324" s="136" t="str">
        <f>IF(貼り付け用!AM324="","",貼り付け用!AM324)</f>
        <v/>
      </c>
      <c r="AN324" s="136" t="str">
        <f>IF(貼り付け用!AN324="","",貼り付け用!AN324)</f>
        <v/>
      </c>
      <c r="AO324" s="136" t="str">
        <f>IF(貼り付け用!AO324="","",貼り付け用!AO324)</f>
        <v/>
      </c>
      <c r="AP324" s="221" t="str">
        <f>IFERROR(INDEX(別紙７建物に係る構造・用途別単価!$C$5:$G$9,MATCH(貼り付け用!AN324,別紙７建物に係る構造・用途別単価!$B$5:$B$9,0),MATCH(貼り付け用!AO324,別紙７建物に係る構造・用途別単価!$C$4:$G$4,0)),"")</f>
        <v/>
      </c>
      <c r="AQ324" s="221" t="str">
        <f t="shared" si="8"/>
        <v/>
      </c>
      <c r="AR324" s="183" t="str">
        <f t="shared" si="9"/>
        <v/>
      </c>
      <c r="AS324" s="136" t="str">
        <f>IF(貼り付け用!AS324="","",貼り付け用!AS324)</f>
        <v/>
      </c>
      <c r="AT324" s="136" t="str">
        <f>IF(貼り付け用!AT324="","",貼り付け用!AT324)</f>
        <v/>
      </c>
      <c r="AU324" s="136" t="str">
        <f>IF(貼り付け用!AU324="","",貼り付け用!AU324)</f>
        <v/>
      </c>
      <c r="AV324" s="136" t="str">
        <f>IF(貼り付け用!AV324="","",貼り付け用!AV324)</f>
        <v/>
      </c>
      <c r="AW324" s="136" t="str">
        <f>IF(貼り付け用!AW324="","",貼り付け用!AW324)</f>
        <v/>
      </c>
      <c r="AX324" s="216"/>
      <c r="AY324" s="216"/>
      <c r="AZ324" s="216"/>
      <c r="BA324" s="136" t="str">
        <f>IF(貼り付け用!BA324="","",貼り付け用!BA324)</f>
        <v/>
      </c>
      <c r="BB324" s="136" t="str">
        <f>IF(貼り付け用!BB324="","",貼り付け用!BB324)</f>
        <v/>
      </c>
      <c r="BC324" s="136" t="str">
        <f>IF(貼り付け用!BC324="","",貼り付け用!BC324)</f>
        <v/>
      </c>
      <c r="BD324" s="136" t="str">
        <f>IF(貼り付け用!BD324="","",貼り付け用!BD324)</f>
        <v/>
      </c>
      <c r="BE324" s="183">
        <f>SUMIFS(耐用年数表!$C:$C,耐用年数表!$A:$A,集計用!AL324,耐用年数表!$B:$B,集計用!AM324)</f>
        <v>0</v>
      </c>
    </row>
    <row r="325" spans="4:57" ht="24" hidden="1" customHeight="1">
      <c r="D325" s="194"/>
      <c r="E325" s="135"/>
      <c r="F325" s="136" t="str">
        <f>IF(貼り付け用!F325="","",貼り付け用!F325)</f>
        <v/>
      </c>
      <c r="G325" s="136" t="str">
        <f>IF(貼り付け用!G325="","",貼り付け用!G325)</f>
        <v/>
      </c>
      <c r="H325" s="215" t="str">
        <f>IF(貼り付け用!H325="","",貼り付け用!H325)</f>
        <v/>
      </c>
      <c r="I325" s="215" t="str">
        <f>IF(貼り付け用!I325="","",貼り付け用!I325)</f>
        <v/>
      </c>
      <c r="J325" s="215" t="str">
        <f>IF(貼り付け用!J325="","",貼り付け用!J325)</f>
        <v/>
      </c>
      <c r="K325" s="135" t="str">
        <f>IF(貼り付け用!K325="","",貼り付け用!K325)</f>
        <v/>
      </c>
      <c r="L325" s="144" t="str">
        <f>IF(貼り付け用!L325="","",貼り付け用!L325)</f>
        <v/>
      </c>
      <c r="M325" s="192" t="str">
        <f>IFERROR(VLOOKUP(L325,コード表!$B:$G,2,FALSE),"")</f>
        <v/>
      </c>
      <c r="N325" s="192" t="str">
        <f>IFERROR(VLOOKUP(L325,コード表!$B:$G,3,FALSE),"")</f>
        <v/>
      </c>
      <c r="O325" s="192" t="str">
        <f>IFERROR(VLOOKUP(L325,コード表!$B:$G,4,FALSE),"")</f>
        <v/>
      </c>
      <c r="P325" s="192" t="str">
        <f>IFERROR(VLOOKUP(L325,コード表!$B:$G,5,FALSE),"")</f>
        <v/>
      </c>
      <c r="Q325" s="182" t="str">
        <f>IFERROR(VLOOKUP(L325,コード表!$B:$G,6,FALSE),"")</f>
        <v/>
      </c>
      <c r="R325" s="135" t="str">
        <f>IF(貼り付け用!R325="","",貼り付け用!R325)</f>
        <v/>
      </c>
      <c r="S325" s="135" t="str">
        <f>IF(貼り付け用!S325="","",貼り付け用!S325)</f>
        <v/>
      </c>
      <c r="T325" s="135" t="str">
        <f>IF(貼り付け用!T325="","",貼り付け用!T325)</f>
        <v/>
      </c>
      <c r="U325" s="192" t="str">
        <f>IFERROR(VLOOKUP(T325,コード表!$I:$K,2,FALSE),"")</f>
        <v/>
      </c>
      <c r="V325" s="192" t="str">
        <f>IFERROR(VLOOKUP(T325,コード表!$I:$K,3,FALSE),"")</f>
        <v/>
      </c>
      <c r="W325" s="135" t="str">
        <f>IF(貼り付け用!W325="","",貼り付け用!W325)</f>
        <v/>
      </c>
      <c r="X325" s="182" t="str">
        <f>IFERROR(VLOOKUP(AU325,目的別資産分類変換表!$B$6:$C$16,2,FALSE),"")</f>
        <v/>
      </c>
      <c r="Y325" s="136" t="str">
        <f>IF(貼り付け用!Y325="","",貼り付け用!Y325)</f>
        <v/>
      </c>
      <c r="Z325" s="136" t="str">
        <f>IF(貼り付け用!Z325="","",貼り付け用!Z325)</f>
        <v/>
      </c>
      <c r="AA325" s="136" t="str">
        <f>IF(貼り付け用!AA325="","",貼り付け用!AA325)</f>
        <v/>
      </c>
      <c r="AB325" s="136" t="str">
        <f>IF(貼り付け用!AB325="","",貼り付け用!AB325)</f>
        <v/>
      </c>
      <c r="AC325" s="135" t="str">
        <f>IF(貼り付け用!AC325="","",貼り付け用!AC325)</f>
        <v/>
      </c>
      <c r="AD325" s="137" t="str">
        <f>IF(貼り付け用!AD325="","",貼り付け用!AD325)</f>
        <v/>
      </c>
      <c r="AE325" s="209" t="str">
        <f>IF(貼り付け用!AE325="","",貼り付け用!AE325)</f>
        <v/>
      </c>
      <c r="AF325" s="209" t="str">
        <f>IF(貼り付け用!AF325="","",貼り付け用!AF325)</f>
        <v/>
      </c>
      <c r="AG325" s="138" t="str">
        <f>IF(貼り付け用!AG325="","",貼り付け用!AG325)</f>
        <v/>
      </c>
      <c r="AH325" s="205" t="str">
        <f>IF(貼り付け用!AH325="","",貼り付け用!AH325)</f>
        <v/>
      </c>
      <c r="AI325" s="139" t="str">
        <f>IF(貼り付け用!AI325="","",貼り付け用!AI325)</f>
        <v/>
      </c>
      <c r="AJ325" s="136" t="str">
        <f>IF(貼り付け用!AJ325="","",貼り付け用!AJ325)</f>
        <v/>
      </c>
      <c r="AK325" s="140" t="str">
        <f>IF(貼り付け用!AK325="","",貼り付け用!AK325)</f>
        <v/>
      </c>
      <c r="AL325" s="136" t="str">
        <f>IF(貼り付け用!AL325="","",貼り付け用!AL325)</f>
        <v/>
      </c>
      <c r="AM325" s="136" t="str">
        <f>IF(貼り付け用!AM325="","",貼り付け用!AM325)</f>
        <v/>
      </c>
      <c r="AN325" s="136" t="str">
        <f>IF(貼り付け用!AN325="","",貼り付け用!AN325)</f>
        <v/>
      </c>
      <c r="AO325" s="136" t="str">
        <f>IF(貼り付け用!AO325="","",貼り付け用!AO325)</f>
        <v/>
      </c>
      <c r="AP325" s="221" t="str">
        <f>IFERROR(INDEX(別紙７建物に係る構造・用途別単価!$C$5:$G$9,MATCH(貼り付け用!AN325,別紙７建物に係る構造・用途別単価!$B$5:$B$9,0),MATCH(貼り付け用!AO325,別紙７建物に係る構造・用途別単価!$C$4:$G$4,0)),"")</f>
        <v/>
      </c>
      <c r="AQ325" s="221" t="str">
        <f t="shared" si="8"/>
        <v/>
      </c>
      <c r="AR325" s="183" t="str">
        <f t="shared" si="9"/>
        <v/>
      </c>
      <c r="AS325" s="136" t="str">
        <f>IF(貼り付け用!AS325="","",貼り付け用!AS325)</f>
        <v/>
      </c>
      <c r="AT325" s="136" t="str">
        <f>IF(貼り付け用!AT325="","",貼り付け用!AT325)</f>
        <v/>
      </c>
      <c r="AU325" s="136" t="str">
        <f>IF(貼り付け用!AU325="","",貼り付け用!AU325)</f>
        <v/>
      </c>
      <c r="AV325" s="136" t="str">
        <f>IF(貼り付け用!AV325="","",貼り付け用!AV325)</f>
        <v/>
      </c>
      <c r="AW325" s="136" t="str">
        <f>IF(貼り付け用!AW325="","",貼り付け用!AW325)</f>
        <v/>
      </c>
      <c r="AX325" s="216"/>
      <c r="AY325" s="216"/>
      <c r="AZ325" s="216"/>
      <c r="BA325" s="136" t="str">
        <f>IF(貼り付け用!BA325="","",貼り付け用!BA325)</f>
        <v/>
      </c>
      <c r="BB325" s="136" t="str">
        <f>IF(貼り付け用!BB325="","",貼り付け用!BB325)</f>
        <v/>
      </c>
      <c r="BC325" s="136" t="str">
        <f>IF(貼り付け用!BC325="","",貼り付け用!BC325)</f>
        <v/>
      </c>
      <c r="BD325" s="136" t="str">
        <f>IF(貼り付け用!BD325="","",貼り付け用!BD325)</f>
        <v/>
      </c>
      <c r="BE325" s="183">
        <f>SUMIFS(耐用年数表!$C:$C,耐用年数表!$A:$A,集計用!AL325,耐用年数表!$B:$B,集計用!AM325)</f>
        <v>0</v>
      </c>
    </row>
    <row r="326" spans="4:57" ht="24" hidden="1" customHeight="1">
      <c r="D326" s="194"/>
      <c r="E326" s="135"/>
      <c r="F326" s="136" t="str">
        <f>IF(貼り付け用!F326="","",貼り付け用!F326)</f>
        <v/>
      </c>
      <c r="G326" s="136" t="str">
        <f>IF(貼り付け用!G326="","",貼り付け用!G326)</f>
        <v/>
      </c>
      <c r="H326" s="215" t="str">
        <f>IF(貼り付け用!H326="","",貼り付け用!H326)</f>
        <v/>
      </c>
      <c r="I326" s="215" t="str">
        <f>IF(貼り付け用!I326="","",貼り付け用!I326)</f>
        <v/>
      </c>
      <c r="J326" s="215" t="str">
        <f>IF(貼り付け用!J326="","",貼り付け用!J326)</f>
        <v/>
      </c>
      <c r="K326" s="135" t="str">
        <f>IF(貼り付け用!K326="","",貼り付け用!K326)</f>
        <v/>
      </c>
      <c r="L326" s="144" t="str">
        <f>IF(貼り付け用!L326="","",貼り付け用!L326)</f>
        <v/>
      </c>
      <c r="M326" s="192" t="str">
        <f>IFERROR(VLOOKUP(L326,コード表!$B:$G,2,FALSE),"")</f>
        <v/>
      </c>
      <c r="N326" s="192" t="str">
        <f>IFERROR(VLOOKUP(L326,コード表!$B:$G,3,FALSE),"")</f>
        <v/>
      </c>
      <c r="O326" s="192" t="str">
        <f>IFERROR(VLOOKUP(L326,コード表!$B:$G,4,FALSE),"")</f>
        <v/>
      </c>
      <c r="P326" s="192" t="str">
        <f>IFERROR(VLOOKUP(L326,コード表!$B:$G,5,FALSE),"")</f>
        <v/>
      </c>
      <c r="Q326" s="182" t="str">
        <f>IFERROR(VLOOKUP(L326,コード表!$B:$G,6,FALSE),"")</f>
        <v/>
      </c>
      <c r="R326" s="135" t="str">
        <f>IF(貼り付け用!R326="","",貼り付け用!R326)</f>
        <v/>
      </c>
      <c r="S326" s="135" t="str">
        <f>IF(貼り付け用!S326="","",貼り付け用!S326)</f>
        <v/>
      </c>
      <c r="T326" s="135" t="str">
        <f>IF(貼り付け用!T326="","",貼り付け用!T326)</f>
        <v/>
      </c>
      <c r="U326" s="192" t="str">
        <f>IFERROR(VLOOKUP(T326,コード表!$I:$K,2,FALSE),"")</f>
        <v/>
      </c>
      <c r="V326" s="192" t="str">
        <f>IFERROR(VLOOKUP(T326,コード表!$I:$K,3,FALSE),"")</f>
        <v/>
      </c>
      <c r="W326" s="135" t="str">
        <f>IF(貼り付け用!W326="","",貼り付け用!W326)</f>
        <v/>
      </c>
      <c r="X326" s="182" t="str">
        <f>IFERROR(VLOOKUP(AU326,目的別資産分類変換表!$B$6:$C$16,2,FALSE),"")</f>
        <v/>
      </c>
      <c r="Y326" s="136" t="str">
        <f>IF(貼り付け用!Y326="","",貼り付け用!Y326)</f>
        <v/>
      </c>
      <c r="Z326" s="136" t="str">
        <f>IF(貼り付け用!Z326="","",貼り付け用!Z326)</f>
        <v/>
      </c>
      <c r="AA326" s="136" t="str">
        <f>IF(貼り付け用!AA326="","",貼り付け用!AA326)</f>
        <v/>
      </c>
      <c r="AB326" s="136" t="str">
        <f>IF(貼り付け用!AB326="","",貼り付け用!AB326)</f>
        <v/>
      </c>
      <c r="AC326" s="135" t="str">
        <f>IF(貼り付け用!AC326="","",貼り付け用!AC326)</f>
        <v/>
      </c>
      <c r="AD326" s="137" t="str">
        <f>IF(貼り付け用!AD326="","",貼り付け用!AD326)</f>
        <v/>
      </c>
      <c r="AE326" s="209" t="str">
        <f>IF(貼り付け用!AE326="","",貼り付け用!AE326)</f>
        <v/>
      </c>
      <c r="AF326" s="209" t="str">
        <f>IF(貼り付け用!AF326="","",貼り付け用!AF326)</f>
        <v/>
      </c>
      <c r="AG326" s="138" t="str">
        <f>IF(貼り付け用!AG326="","",貼り付け用!AG326)</f>
        <v/>
      </c>
      <c r="AH326" s="205" t="str">
        <f>IF(貼り付け用!AH326="","",貼り付け用!AH326)</f>
        <v/>
      </c>
      <c r="AI326" s="139" t="str">
        <f>IF(貼り付け用!AI326="","",貼り付け用!AI326)</f>
        <v/>
      </c>
      <c r="AJ326" s="136" t="str">
        <f>IF(貼り付け用!AJ326="","",貼り付け用!AJ326)</f>
        <v/>
      </c>
      <c r="AK326" s="140" t="str">
        <f>IF(貼り付け用!AK326="","",貼り付け用!AK326)</f>
        <v/>
      </c>
      <c r="AL326" s="136" t="str">
        <f>IF(貼り付け用!AL326="","",貼り付け用!AL326)</f>
        <v/>
      </c>
      <c r="AM326" s="136" t="str">
        <f>IF(貼り付け用!AM326="","",貼り付け用!AM326)</f>
        <v/>
      </c>
      <c r="AN326" s="136" t="str">
        <f>IF(貼り付け用!AN326="","",貼り付け用!AN326)</f>
        <v/>
      </c>
      <c r="AO326" s="136" t="str">
        <f>IF(貼り付け用!AO326="","",貼り付け用!AO326)</f>
        <v/>
      </c>
      <c r="AP326" s="221" t="str">
        <f>IFERROR(INDEX(別紙７建物に係る構造・用途別単価!$C$5:$G$9,MATCH(貼り付け用!AN326,別紙７建物に係る構造・用途別単価!$B$5:$B$9,0),MATCH(貼り付け用!AO326,別紙７建物に係る構造・用途別単価!$C$4:$G$4,0)),"")</f>
        <v/>
      </c>
      <c r="AQ326" s="221" t="str">
        <f t="shared" si="8"/>
        <v/>
      </c>
      <c r="AR326" s="183" t="str">
        <f t="shared" si="9"/>
        <v/>
      </c>
      <c r="AS326" s="136" t="str">
        <f>IF(貼り付け用!AS326="","",貼り付け用!AS326)</f>
        <v/>
      </c>
      <c r="AT326" s="136" t="str">
        <f>IF(貼り付け用!AT326="","",貼り付け用!AT326)</f>
        <v/>
      </c>
      <c r="AU326" s="136" t="str">
        <f>IF(貼り付け用!AU326="","",貼り付け用!AU326)</f>
        <v/>
      </c>
      <c r="AV326" s="136" t="str">
        <f>IF(貼り付け用!AV326="","",貼り付け用!AV326)</f>
        <v/>
      </c>
      <c r="AW326" s="136" t="str">
        <f>IF(貼り付け用!AW326="","",貼り付け用!AW326)</f>
        <v/>
      </c>
      <c r="AX326" s="216"/>
      <c r="AY326" s="216"/>
      <c r="AZ326" s="216"/>
      <c r="BA326" s="136" t="str">
        <f>IF(貼り付け用!BA326="","",貼り付け用!BA326)</f>
        <v/>
      </c>
      <c r="BB326" s="136" t="str">
        <f>IF(貼り付け用!BB326="","",貼り付け用!BB326)</f>
        <v/>
      </c>
      <c r="BC326" s="136" t="str">
        <f>IF(貼り付け用!BC326="","",貼り付け用!BC326)</f>
        <v/>
      </c>
      <c r="BD326" s="136" t="str">
        <f>IF(貼り付け用!BD326="","",貼り付け用!BD326)</f>
        <v/>
      </c>
      <c r="BE326" s="183">
        <f>SUMIFS(耐用年数表!$C:$C,耐用年数表!$A:$A,集計用!AL326,耐用年数表!$B:$B,集計用!AM326)</f>
        <v>0</v>
      </c>
    </row>
    <row r="327" spans="4:57" ht="24" hidden="1" customHeight="1">
      <c r="D327" s="194"/>
      <c r="E327" s="135"/>
      <c r="F327" s="136" t="str">
        <f>IF(貼り付け用!F327="","",貼り付け用!F327)</f>
        <v/>
      </c>
      <c r="G327" s="136" t="str">
        <f>IF(貼り付け用!G327="","",貼り付け用!G327)</f>
        <v/>
      </c>
      <c r="H327" s="215" t="str">
        <f>IF(貼り付け用!H327="","",貼り付け用!H327)</f>
        <v/>
      </c>
      <c r="I327" s="215" t="str">
        <f>IF(貼り付け用!I327="","",貼り付け用!I327)</f>
        <v/>
      </c>
      <c r="J327" s="215" t="str">
        <f>IF(貼り付け用!J327="","",貼り付け用!J327)</f>
        <v/>
      </c>
      <c r="K327" s="135" t="str">
        <f>IF(貼り付け用!K327="","",貼り付け用!K327)</f>
        <v/>
      </c>
      <c r="L327" s="144" t="str">
        <f>IF(貼り付け用!L327="","",貼り付け用!L327)</f>
        <v/>
      </c>
      <c r="M327" s="192" t="str">
        <f>IFERROR(VLOOKUP(L327,コード表!$B:$G,2,FALSE),"")</f>
        <v/>
      </c>
      <c r="N327" s="192" t="str">
        <f>IFERROR(VLOOKUP(L327,コード表!$B:$G,3,FALSE),"")</f>
        <v/>
      </c>
      <c r="O327" s="192" t="str">
        <f>IFERROR(VLOOKUP(L327,コード表!$B:$G,4,FALSE),"")</f>
        <v/>
      </c>
      <c r="P327" s="192" t="str">
        <f>IFERROR(VLOOKUP(L327,コード表!$B:$G,5,FALSE),"")</f>
        <v/>
      </c>
      <c r="Q327" s="182" t="str">
        <f>IFERROR(VLOOKUP(L327,コード表!$B:$G,6,FALSE),"")</f>
        <v/>
      </c>
      <c r="R327" s="135" t="str">
        <f>IF(貼り付け用!R327="","",貼り付け用!R327)</f>
        <v/>
      </c>
      <c r="S327" s="135" t="str">
        <f>IF(貼り付け用!S327="","",貼り付け用!S327)</f>
        <v/>
      </c>
      <c r="T327" s="135" t="str">
        <f>IF(貼り付け用!T327="","",貼り付け用!T327)</f>
        <v/>
      </c>
      <c r="U327" s="192" t="str">
        <f>IFERROR(VLOOKUP(T327,コード表!$I:$K,2,FALSE),"")</f>
        <v/>
      </c>
      <c r="V327" s="192" t="str">
        <f>IFERROR(VLOOKUP(T327,コード表!$I:$K,3,FALSE),"")</f>
        <v/>
      </c>
      <c r="W327" s="135" t="str">
        <f>IF(貼り付け用!W327="","",貼り付け用!W327)</f>
        <v/>
      </c>
      <c r="X327" s="182" t="str">
        <f>IFERROR(VLOOKUP(AU327,目的別資産分類変換表!$B$6:$C$16,2,FALSE),"")</f>
        <v/>
      </c>
      <c r="Y327" s="136" t="str">
        <f>IF(貼り付け用!Y327="","",貼り付け用!Y327)</f>
        <v/>
      </c>
      <c r="Z327" s="136" t="str">
        <f>IF(貼り付け用!Z327="","",貼り付け用!Z327)</f>
        <v/>
      </c>
      <c r="AA327" s="136" t="str">
        <f>IF(貼り付け用!AA327="","",貼り付け用!AA327)</f>
        <v/>
      </c>
      <c r="AB327" s="136" t="str">
        <f>IF(貼り付け用!AB327="","",貼り付け用!AB327)</f>
        <v/>
      </c>
      <c r="AC327" s="135" t="str">
        <f>IF(貼り付け用!AC327="","",貼り付け用!AC327)</f>
        <v/>
      </c>
      <c r="AD327" s="137" t="str">
        <f>IF(貼り付け用!AD327="","",貼り付け用!AD327)</f>
        <v/>
      </c>
      <c r="AE327" s="209" t="str">
        <f>IF(貼り付け用!AE327="","",貼り付け用!AE327)</f>
        <v/>
      </c>
      <c r="AF327" s="209" t="str">
        <f>IF(貼り付け用!AF327="","",貼り付け用!AF327)</f>
        <v/>
      </c>
      <c r="AG327" s="138" t="str">
        <f>IF(貼り付け用!AG327="","",貼り付け用!AG327)</f>
        <v/>
      </c>
      <c r="AH327" s="205" t="str">
        <f>IF(貼り付け用!AH327="","",貼り付け用!AH327)</f>
        <v/>
      </c>
      <c r="AI327" s="139" t="str">
        <f>IF(貼り付け用!AI327="","",貼り付け用!AI327)</f>
        <v/>
      </c>
      <c r="AJ327" s="136" t="str">
        <f>IF(貼り付け用!AJ327="","",貼り付け用!AJ327)</f>
        <v/>
      </c>
      <c r="AK327" s="140" t="str">
        <f>IF(貼り付け用!AK327="","",貼り付け用!AK327)</f>
        <v/>
      </c>
      <c r="AL327" s="136" t="str">
        <f>IF(貼り付け用!AL327="","",貼り付け用!AL327)</f>
        <v/>
      </c>
      <c r="AM327" s="136" t="str">
        <f>IF(貼り付け用!AM327="","",貼り付け用!AM327)</f>
        <v/>
      </c>
      <c r="AN327" s="136" t="str">
        <f>IF(貼り付け用!AN327="","",貼り付け用!AN327)</f>
        <v/>
      </c>
      <c r="AO327" s="136" t="str">
        <f>IF(貼り付け用!AO327="","",貼り付け用!AO327)</f>
        <v/>
      </c>
      <c r="AP327" s="221" t="str">
        <f>IFERROR(INDEX(別紙７建物に係る構造・用途別単価!$C$5:$G$9,MATCH(貼り付け用!AN327,別紙７建物に係る構造・用途別単価!$B$5:$B$9,0),MATCH(貼り付け用!AO327,別紙７建物に係る構造・用途別単価!$C$4:$G$4,0)),"")</f>
        <v/>
      </c>
      <c r="AQ327" s="221" t="str">
        <f t="shared" si="8"/>
        <v/>
      </c>
      <c r="AR327" s="183" t="str">
        <f t="shared" si="9"/>
        <v/>
      </c>
      <c r="AS327" s="136" t="str">
        <f>IF(貼り付け用!AS327="","",貼り付け用!AS327)</f>
        <v/>
      </c>
      <c r="AT327" s="136" t="str">
        <f>IF(貼り付け用!AT327="","",貼り付け用!AT327)</f>
        <v/>
      </c>
      <c r="AU327" s="136" t="str">
        <f>IF(貼り付け用!AU327="","",貼り付け用!AU327)</f>
        <v/>
      </c>
      <c r="AV327" s="136" t="str">
        <f>IF(貼り付け用!AV327="","",貼り付け用!AV327)</f>
        <v/>
      </c>
      <c r="AW327" s="136" t="str">
        <f>IF(貼り付け用!AW327="","",貼り付け用!AW327)</f>
        <v/>
      </c>
      <c r="AX327" s="216"/>
      <c r="AY327" s="216"/>
      <c r="AZ327" s="216"/>
      <c r="BA327" s="136" t="str">
        <f>IF(貼り付け用!BA327="","",貼り付け用!BA327)</f>
        <v/>
      </c>
      <c r="BB327" s="136" t="str">
        <f>IF(貼り付け用!BB327="","",貼り付け用!BB327)</f>
        <v/>
      </c>
      <c r="BC327" s="136" t="str">
        <f>IF(貼り付け用!BC327="","",貼り付け用!BC327)</f>
        <v/>
      </c>
      <c r="BD327" s="136" t="str">
        <f>IF(貼り付け用!BD327="","",貼り付け用!BD327)</f>
        <v/>
      </c>
      <c r="BE327" s="183">
        <f>SUMIFS(耐用年数表!$C:$C,耐用年数表!$A:$A,集計用!AL327,耐用年数表!$B:$B,集計用!AM327)</f>
        <v>0</v>
      </c>
    </row>
    <row r="328" spans="4:57" ht="24" hidden="1" customHeight="1">
      <c r="D328" s="194"/>
      <c r="E328" s="135"/>
      <c r="F328" s="136" t="str">
        <f>IF(貼り付け用!F328="","",貼り付け用!F328)</f>
        <v/>
      </c>
      <c r="G328" s="136" t="str">
        <f>IF(貼り付け用!G328="","",貼り付け用!G328)</f>
        <v/>
      </c>
      <c r="H328" s="215" t="str">
        <f>IF(貼り付け用!H328="","",貼り付け用!H328)</f>
        <v/>
      </c>
      <c r="I328" s="215" t="str">
        <f>IF(貼り付け用!I328="","",貼り付け用!I328)</f>
        <v/>
      </c>
      <c r="J328" s="215" t="str">
        <f>IF(貼り付け用!J328="","",貼り付け用!J328)</f>
        <v/>
      </c>
      <c r="K328" s="135" t="str">
        <f>IF(貼り付け用!K328="","",貼り付け用!K328)</f>
        <v/>
      </c>
      <c r="L328" s="144" t="str">
        <f>IF(貼り付け用!L328="","",貼り付け用!L328)</f>
        <v/>
      </c>
      <c r="M328" s="192" t="str">
        <f>IFERROR(VLOOKUP(L328,コード表!$B:$G,2,FALSE),"")</f>
        <v/>
      </c>
      <c r="N328" s="192" t="str">
        <f>IFERROR(VLOOKUP(L328,コード表!$B:$G,3,FALSE),"")</f>
        <v/>
      </c>
      <c r="O328" s="192" t="str">
        <f>IFERROR(VLOOKUP(L328,コード表!$B:$G,4,FALSE),"")</f>
        <v/>
      </c>
      <c r="P328" s="192" t="str">
        <f>IFERROR(VLOOKUP(L328,コード表!$B:$G,5,FALSE),"")</f>
        <v/>
      </c>
      <c r="Q328" s="182" t="str">
        <f>IFERROR(VLOOKUP(L328,コード表!$B:$G,6,FALSE),"")</f>
        <v/>
      </c>
      <c r="R328" s="135" t="str">
        <f>IF(貼り付け用!R328="","",貼り付け用!R328)</f>
        <v/>
      </c>
      <c r="S328" s="135" t="str">
        <f>IF(貼り付け用!S328="","",貼り付け用!S328)</f>
        <v/>
      </c>
      <c r="T328" s="135" t="str">
        <f>IF(貼り付け用!T328="","",貼り付け用!T328)</f>
        <v/>
      </c>
      <c r="U328" s="192" t="str">
        <f>IFERROR(VLOOKUP(T328,コード表!$I:$K,2,FALSE),"")</f>
        <v/>
      </c>
      <c r="V328" s="192" t="str">
        <f>IFERROR(VLOOKUP(T328,コード表!$I:$K,3,FALSE),"")</f>
        <v/>
      </c>
      <c r="W328" s="135" t="str">
        <f>IF(貼り付け用!W328="","",貼り付け用!W328)</f>
        <v/>
      </c>
      <c r="X328" s="182" t="str">
        <f>IFERROR(VLOOKUP(AU328,目的別資産分類変換表!$B$6:$C$16,2,FALSE),"")</f>
        <v/>
      </c>
      <c r="Y328" s="136" t="str">
        <f>IF(貼り付け用!Y328="","",貼り付け用!Y328)</f>
        <v/>
      </c>
      <c r="Z328" s="136" t="str">
        <f>IF(貼り付け用!Z328="","",貼り付け用!Z328)</f>
        <v/>
      </c>
      <c r="AA328" s="136" t="str">
        <f>IF(貼り付け用!AA328="","",貼り付け用!AA328)</f>
        <v/>
      </c>
      <c r="AB328" s="136" t="str">
        <f>IF(貼り付け用!AB328="","",貼り付け用!AB328)</f>
        <v/>
      </c>
      <c r="AC328" s="135" t="str">
        <f>IF(貼り付け用!AC328="","",貼り付け用!AC328)</f>
        <v/>
      </c>
      <c r="AD328" s="137" t="str">
        <f>IF(貼り付け用!AD328="","",貼り付け用!AD328)</f>
        <v/>
      </c>
      <c r="AE328" s="209" t="str">
        <f>IF(貼り付け用!AE328="","",貼り付け用!AE328)</f>
        <v/>
      </c>
      <c r="AF328" s="209" t="str">
        <f>IF(貼り付け用!AF328="","",貼り付け用!AF328)</f>
        <v/>
      </c>
      <c r="AG328" s="138" t="str">
        <f>IF(貼り付け用!AG328="","",貼り付け用!AG328)</f>
        <v/>
      </c>
      <c r="AH328" s="205" t="str">
        <f>IF(貼り付け用!AH328="","",貼り付け用!AH328)</f>
        <v/>
      </c>
      <c r="AI328" s="139" t="str">
        <f>IF(貼り付け用!AI328="","",貼り付け用!AI328)</f>
        <v/>
      </c>
      <c r="AJ328" s="136" t="str">
        <f>IF(貼り付け用!AJ328="","",貼り付け用!AJ328)</f>
        <v/>
      </c>
      <c r="AK328" s="140" t="str">
        <f>IF(貼り付け用!AK328="","",貼り付け用!AK328)</f>
        <v/>
      </c>
      <c r="AL328" s="136" t="str">
        <f>IF(貼り付け用!AL328="","",貼り付け用!AL328)</f>
        <v/>
      </c>
      <c r="AM328" s="136" t="str">
        <f>IF(貼り付け用!AM328="","",貼り付け用!AM328)</f>
        <v/>
      </c>
      <c r="AN328" s="136" t="str">
        <f>IF(貼り付け用!AN328="","",貼り付け用!AN328)</f>
        <v/>
      </c>
      <c r="AO328" s="136" t="str">
        <f>IF(貼り付け用!AO328="","",貼り付け用!AO328)</f>
        <v/>
      </c>
      <c r="AP328" s="221" t="str">
        <f>IFERROR(INDEX(別紙７建物に係る構造・用途別単価!$C$5:$G$9,MATCH(貼り付け用!AN328,別紙７建物に係る構造・用途別単価!$B$5:$B$9,0),MATCH(貼り付け用!AO328,別紙７建物に係る構造・用途別単価!$C$4:$G$4,0)),"")</f>
        <v/>
      </c>
      <c r="AQ328" s="221" t="str">
        <f t="shared" si="8"/>
        <v/>
      </c>
      <c r="AR328" s="183" t="str">
        <f t="shared" si="9"/>
        <v/>
      </c>
      <c r="AS328" s="136" t="str">
        <f>IF(貼り付け用!AS328="","",貼り付け用!AS328)</f>
        <v/>
      </c>
      <c r="AT328" s="136" t="str">
        <f>IF(貼り付け用!AT328="","",貼り付け用!AT328)</f>
        <v/>
      </c>
      <c r="AU328" s="136" t="str">
        <f>IF(貼り付け用!AU328="","",貼り付け用!AU328)</f>
        <v/>
      </c>
      <c r="AV328" s="136" t="str">
        <f>IF(貼り付け用!AV328="","",貼り付け用!AV328)</f>
        <v/>
      </c>
      <c r="AW328" s="136" t="str">
        <f>IF(貼り付け用!AW328="","",貼り付け用!AW328)</f>
        <v/>
      </c>
      <c r="AX328" s="216"/>
      <c r="AY328" s="216"/>
      <c r="AZ328" s="216"/>
      <c r="BA328" s="136" t="str">
        <f>IF(貼り付け用!BA328="","",貼り付け用!BA328)</f>
        <v/>
      </c>
      <c r="BB328" s="136" t="str">
        <f>IF(貼り付け用!BB328="","",貼り付け用!BB328)</f>
        <v/>
      </c>
      <c r="BC328" s="136" t="str">
        <f>IF(貼り付け用!BC328="","",貼り付け用!BC328)</f>
        <v/>
      </c>
      <c r="BD328" s="136" t="str">
        <f>IF(貼り付け用!BD328="","",貼り付け用!BD328)</f>
        <v/>
      </c>
      <c r="BE328" s="183">
        <f>SUMIFS(耐用年数表!$C:$C,耐用年数表!$A:$A,集計用!AL328,耐用年数表!$B:$B,集計用!AM328)</f>
        <v>0</v>
      </c>
    </row>
    <row r="329" spans="4:57" ht="24" hidden="1" customHeight="1">
      <c r="D329" s="194"/>
      <c r="E329" s="135"/>
      <c r="F329" s="136" t="str">
        <f>IF(貼り付け用!F329="","",貼り付け用!F329)</f>
        <v/>
      </c>
      <c r="G329" s="136" t="str">
        <f>IF(貼り付け用!G329="","",貼り付け用!G329)</f>
        <v/>
      </c>
      <c r="H329" s="215" t="str">
        <f>IF(貼り付け用!H329="","",貼り付け用!H329)</f>
        <v/>
      </c>
      <c r="I329" s="215" t="str">
        <f>IF(貼り付け用!I329="","",貼り付け用!I329)</f>
        <v/>
      </c>
      <c r="J329" s="215" t="str">
        <f>IF(貼り付け用!J329="","",貼り付け用!J329)</f>
        <v/>
      </c>
      <c r="K329" s="135" t="str">
        <f>IF(貼り付け用!K329="","",貼り付け用!K329)</f>
        <v/>
      </c>
      <c r="L329" s="144" t="str">
        <f>IF(貼り付け用!L329="","",貼り付け用!L329)</f>
        <v/>
      </c>
      <c r="M329" s="192" t="str">
        <f>IFERROR(VLOOKUP(L329,コード表!$B:$G,2,FALSE),"")</f>
        <v/>
      </c>
      <c r="N329" s="192" t="str">
        <f>IFERROR(VLOOKUP(L329,コード表!$B:$G,3,FALSE),"")</f>
        <v/>
      </c>
      <c r="O329" s="192" t="str">
        <f>IFERROR(VLOOKUP(L329,コード表!$B:$G,4,FALSE),"")</f>
        <v/>
      </c>
      <c r="P329" s="192" t="str">
        <f>IFERROR(VLOOKUP(L329,コード表!$B:$G,5,FALSE),"")</f>
        <v/>
      </c>
      <c r="Q329" s="182" t="str">
        <f>IFERROR(VLOOKUP(L329,コード表!$B:$G,6,FALSE),"")</f>
        <v/>
      </c>
      <c r="R329" s="135" t="str">
        <f>IF(貼り付け用!R329="","",貼り付け用!R329)</f>
        <v/>
      </c>
      <c r="S329" s="135" t="str">
        <f>IF(貼り付け用!S329="","",貼り付け用!S329)</f>
        <v/>
      </c>
      <c r="T329" s="135" t="str">
        <f>IF(貼り付け用!T329="","",貼り付け用!T329)</f>
        <v/>
      </c>
      <c r="U329" s="192" t="str">
        <f>IFERROR(VLOOKUP(T329,コード表!$I:$K,2,FALSE),"")</f>
        <v/>
      </c>
      <c r="V329" s="192" t="str">
        <f>IFERROR(VLOOKUP(T329,コード表!$I:$K,3,FALSE),"")</f>
        <v/>
      </c>
      <c r="W329" s="135" t="str">
        <f>IF(貼り付け用!W329="","",貼り付け用!W329)</f>
        <v/>
      </c>
      <c r="X329" s="182" t="str">
        <f>IFERROR(VLOOKUP(AU329,目的別資産分類変換表!$B$6:$C$16,2,FALSE),"")</f>
        <v/>
      </c>
      <c r="Y329" s="136" t="str">
        <f>IF(貼り付け用!Y329="","",貼り付け用!Y329)</f>
        <v/>
      </c>
      <c r="Z329" s="136" t="str">
        <f>IF(貼り付け用!Z329="","",貼り付け用!Z329)</f>
        <v/>
      </c>
      <c r="AA329" s="136" t="str">
        <f>IF(貼り付け用!AA329="","",貼り付け用!AA329)</f>
        <v/>
      </c>
      <c r="AB329" s="136" t="str">
        <f>IF(貼り付け用!AB329="","",貼り付け用!AB329)</f>
        <v/>
      </c>
      <c r="AC329" s="135" t="str">
        <f>IF(貼り付け用!AC329="","",貼り付け用!AC329)</f>
        <v/>
      </c>
      <c r="AD329" s="137" t="str">
        <f>IF(貼り付け用!AD329="","",貼り付け用!AD329)</f>
        <v/>
      </c>
      <c r="AE329" s="209" t="str">
        <f>IF(貼り付け用!AE329="","",貼り付け用!AE329)</f>
        <v/>
      </c>
      <c r="AF329" s="209" t="str">
        <f>IF(貼り付け用!AF329="","",貼り付け用!AF329)</f>
        <v/>
      </c>
      <c r="AG329" s="138" t="str">
        <f>IF(貼り付け用!AG329="","",貼り付け用!AG329)</f>
        <v/>
      </c>
      <c r="AH329" s="205" t="str">
        <f>IF(貼り付け用!AH329="","",貼り付け用!AH329)</f>
        <v/>
      </c>
      <c r="AI329" s="139" t="str">
        <f>IF(貼り付け用!AI329="","",貼り付け用!AI329)</f>
        <v/>
      </c>
      <c r="AJ329" s="136" t="str">
        <f>IF(貼り付け用!AJ329="","",貼り付け用!AJ329)</f>
        <v/>
      </c>
      <c r="AK329" s="140" t="str">
        <f>IF(貼り付け用!AK329="","",貼り付け用!AK329)</f>
        <v/>
      </c>
      <c r="AL329" s="136" t="str">
        <f>IF(貼り付け用!AL329="","",貼り付け用!AL329)</f>
        <v/>
      </c>
      <c r="AM329" s="136" t="str">
        <f>IF(貼り付け用!AM329="","",貼り付け用!AM329)</f>
        <v/>
      </c>
      <c r="AN329" s="136" t="str">
        <f>IF(貼り付け用!AN329="","",貼り付け用!AN329)</f>
        <v/>
      </c>
      <c r="AO329" s="136" t="str">
        <f>IF(貼り付け用!AO329="","",貼り付け用!AO329)</f>
        <v/>
      </c>
      <c r="AP329" s="221" t="str">
        <f>IFERROR(INDEX(別紙７建物に係る構造・用途別単価!$C$5:$G$9,MATCH(貼り付け用!AN329,別紙７建物に係る構造・用途別単価!$B$5:$B$9,0),MATCH(貼り付け用!AO329,別紙７建物に係る構造・用途別単価!$C$4:$G$4,0)),"")</f>
        <v/>
      </c>
      <c r="AQ329" s="221" t="str">
        <f t="shared" si="8"/>
        <v/>
      </c>
      <c r="AR329" s="183" t="str">
        <f t="shared" si="9"/>
        <v/>
      </c>
      <c r="AS329" s="136" t="str">
        <f>IF(貼り付け用!AS329="","",貼り付け用!AS329)</f>
        <v/>
      </c>
      <c r="AT329" s="136" t="str">
        <f>IF(貼り付け用!AT329="","",貼り付け用!AT329)</f>
        <v/>
      </c>
      <c r="AU329" s="136" t="str">
        <f>IF(貼り付け用!AU329="","",貼り付け用!AU329)</f>
        <v/>
      </c>
      <c r="AV329" s="136" t="str">
        <f>IF(貼り付け用!AV329="","",貼り付け用!AV329)</f>
        <v/>
      </c>
      <c r="AW329" s="136" t="str">
        <f>IF(貼り付け用!AW329="","",貼り付け用!AW329)</f>
        <v/>
      </c>
      <c r="AX329" s="216"/>
      <c r="AY329" s="216"/>
      <c r="AZ329" s="216"/>
      <c r="BA329" s="136" t="str">
        <f>IF(貼り付け用!BA329="","",貼り付け用!BA329)</f>
        <v/>
      </c>
      <c r="BB329" s="136" t="str">
        <f>IF(貼り付け用!BB329="","",貼り付け用!BB329)</f>
        <v/>
      </c>
      <c r="BC329" s="136" t="str">
        <f>IF(貼り付け用!BC329="","",貼り付け用!BC329)</f>
        <v/>
      </c>
      <c r="BD329" s="136" t="str">
        <f>IF(貼り付け用!BD329="","",貼り付け用!BD329)</f>
        <v/>
      </c>
      <c r="BE329" s="183">
        <f>SUMIFS(耐用年数表!$C:$C,耐用年数表!$A:$A,集計用!AL329,耐用年数表!$B:$B,集計用!AM329)</f>
        <v>0</v>
      </c>
    </row>
    <row r="330" spans="4:57" ht="24" hidden="1" customHeight="1">
      <c r="D330" s="194"/>
      <c r="E330" s="135"/>
      <c r="F330" s="136" t="str">
        <f>IF(貼り付け用!F330="","",貼り付け用!F330)</f>
        <v/>
      </c>
      <c r="G330" s="136" t="str">
        <f>IF(貼り付け用!G330="","",貼り付け用!G330)</f>
        <v/>
      </c>
      <c r="H330" s="215" t="str">
        <f>IF(貼り付け用!H330="","",貼り付け用!H330)</f>
        <v/>
      </c>
      <c r="I330" s="215" t="str">
        <f>IF(貼り付け用!I330="","",貼り付け用!I330)</f>
        <v/>
      </c>
      <c r="J330" s="215" t="str">
        <f>IF(貼り付け用!J330="","",貼り付け用!J330)</f>
        <v/>
      </c>
      <c r="K330" s="135" t="str">
        <f>IF(貼り付け用!K330="","",貼り付け用!K330)</f>
        <v/>
      </c>
      <c r="L330" s="144" t="str">
        <f>IF(貼り付け用!L330="","",貼り付け用!L330)</f>
        <v/>
      </c>
      <c r="M330" s="192" t="str">
        <f>IFERROR(VLOOKUP(L330,コード表!$B:$G,2,FALSE),"")</f>
        <v/>
      </c>
      <c r="N330" s="192" t="str">
        <f>IFERROR(VLOOKUP(L330,コード表!$B:$G,3,FALSE),"")</f>
        <v/>
      </c>
      <c r="O330" s="192" t="str">
        <f>IFERROR(VLOOKUP(L330,コード表!$B:$G,4,FALSE),"")</f>
        <v/>
      </c>
      <c r="P330" s="192" t="str">
        <f>IFERROR(VLOOKUP(L330,コード表!$B:$G,5,FALSE),"")</f>
        <v/>
      </c>
      <c r="Q330" s="182" t="str">
        <f>IFERROR(VLOOKUP(L330,コード表!$B:$G,6,FALSE),"")</f>
        <v/>
      </c>
      <c r="R330" s="135" t="str">
        <f>IF(貼り付け用!R330="","",貼り付け用!R330)</f>
        <v/>
      </c>
      <c r="S330" s="135" t="str">
        <f>IF(貼り付け用!S330="","",貼り付け用!S330)</f>
        <v/>
      </c>
      <c r="T330" s="135" t="str">
        <f>IF(貼り付け用!T330="","",貼り付け用!T330)</f>
        <v/>
      </c>
      <c r="U330" s="192" t="str">
        <f>IFERROR(VLOOKUP(T330,コード表!$I:$K,2,FALSE),"")</f>
        <v/>
      </c>
      <c r="V330" s="192" t="str">
        <f>IFERROR(VLOOKUP(T330,コード表!$I:$K,3,FALSE),"")</f>
        <v/>
      </c>
      <c r="W330" s="135" t="str">
        <f>IF(貼り付け用!W330="","",貼り付け用!W330)</f>
        <v/>
      </c>
      <c r="X330" s="182" t="str">
        <f>IFERROR(VLOOKUP(AU330,目的別資産分類変換表!$B$6:$C$16,2,FALSE),"")</f>
        <v/>
      </c>
      <c r="Y330" s="136" t="str">
        <f>IF(貼り付け用!Y330="","",貼り付け用!Y330)</f>
        <v/>
      </c>
      <c r="Z330" s="136" t="str">
        <f>IF(貼り付け用!Z330="","",貼り付け用!Z330)</f>
        <v/>
      </c>
      <c r="AA330" s="136" t="str">
        <f>IF(貼り付け用!AA330="","",貼り付け用!AA330)</f>
        <v/>
      </c>
      <c r="AB330" s="136" t="str">
        <f>IF(貼り付け用!AB330="","",貼り付け用!AB330)</f>
        <v/>
      </c>
      <c r="AC330" s="135" t="str">
        <f>IF(貼り付け用!AC330="","",貼り付け用!AC330)</f>
        <v/>
      </c>
      <c r="AD330" s="137" t="str">
        <f>IF(貼り付け用!AD330="","",貼り付け用!AD330)</f>
        <v/>
      </c>
      <c r="AE330" s="209" t="str">
        <f>IF(貼り付け用!AE330="","",貼り付け用!AE330)</f>
        <v/>
      </c>
      <c r="AF330" s="209" t="str">
        <f>IF(貼り付け用!AF330="","",貼り付け用!AF330)</f>
        <v/>
      </c>
      <c r="AG330" s="138" t="str">
        <f>IF(貼り付け用!AG330="","",貼り付け用!AG330)</f>
        <v/>
      </c>
      <c r="AH330" s="205" t="str">
        <f>IF(貼り付け用!AH330="","",貼り付け用!AH330)</f>
        <v/>
      </c>
      <c r="AI330" s="139" t="str">
        <f>IF(貼り付け用!AI330="","",貼り付け用!AI330)</f>
        <v/>
      </c>
      <c r="AJ330" s="136" t="str">
        <f>IF(貼り付け用!AJ330="","",貼り付け用!AJ330)</f>
        <v/>
      </c>
      <c r="AK330" s="140" t="str">
        <f>IF(貼り付け用!AK330="","",貼り付け用!AK330)</f>
        <v/>
      </c>
      <c r="AL330" s="136" t="str">
        <f>IF(貼り付け用!AL330="","",貼り付け用!AL330)</f>
        <v/>
      </c>
      <c r="AM330" s="136" t="str">
        <f>IF(貼り付け用!AM330="","",貼り付け用!AM330)</f>
        <v/>
      </c>
      <c r="AN330" s="136" t="str">
        <f>IF(貼り付け用!AN330="","",貼り付け用!AN330)</f>
        <v/>
      </c>
      <c r="AO330" s="136" t="str">
        <f>IF(貼り付け用!AO330="","",貼り付け用!AO330)</f>
        <v/>
      </c>
      <c r="AP330" s="221" t="str">
        <f>IFERROR(INDEX(別紙７建物に係る構造・用途別単価!$C$5:$G$9,MATCH(貼り付け用!AN330,別紙７建物に係る構造・用途別単価!$B$5:$B$9,0),MATCH(貼り付け用!AO330,別紙７建物に係る構造・用途別単価!$C$4:$G$4,0)),"")</f>
        <v/>
      </c>
      <c r="AQ330" s="221" t="str">
        <f t="shared" ref="AQ330:AQ393" si="10">IFERROR(AI330*AP330,"")</f>
        <v/>
      </c>
      <c r="AR330" s="183" t="str">
        <f t="shared" ref="AR330:AR393" si="11">IFERROR(IF(AND(AH330,AQ330)="","",IF(AE330&lt;19850401,AQ330,IF(AG330="判明",AH330,AQ330))),"")</f>
        <v/>
      </c>
      <c r="AS330" s="136" t="str">
        <f>IF(貼り付け用!AS330="","",貼り付け用!AS330)</f>
        <v/>
      </c>
      <c r="AT330" s="136" t="str">
        <f>IF(貼り付け用!AT330="","",貼り付け用!AT330)</f>
        <v/>
      </c>
      <c r="AU330" s="136" t="str">
        <f>IF(貼り付け用!AU330="","",貼り付け用!AU330)</f>
        <v/>
      </c>
      <c r="AV330" s="136" t="str">
        <f>IF(貼り付け用!AV330="","",貼り付け用!AV330)</f>
        <v/>
      </c>
      <c r="AW330" s="136" t="str">
        <f>IF(貼り付け用!AW330="","",貼り付け用!AW330)</f>
        <v/>
      </c>
      <c r="AX330" s="216"/>
      <c r="AY330" s="216"/>
      <c r="AZ330" s="216"/>
      <c r="BA330" s="136" t="str">
        <f>IF(貼り付け用!BA330="","",貼り付け用!BA330)</f>
        <v/>
      </c>
      <c r="BB330" s="136" t="str">
        <f>IF(貼り付け用!BB330="","",貼り付け用!BB330)</f>
        <v/>
      </c>
      <c r="BC330" s="136" t="str">
        <f>IF(貼り付け用!BC330="","",貼り付け用!BC330)</f>
        <v/>
      </c>
      <c r="BD330" s="136" t="str">
        <f>IF(貼り付け用!BD330="","",貼り付け用!BD330)</f>
        <v/>
      </c>
      <c r="BE330" s="183">
        <f>SUMIFS(耐用年数表!$C:$C,耐用年数表!$A:$A,集計用!AL330,耐用年数表!$B:$B,集計用!AM330)</f>
        <v>0</v>
      </c>
    </row>
    <row r="331" spans="4:57" ht="24" hidden="1" customHeight="1">
      <c r="D331" s="194"/>
      <c r="E331" s="135"/>
      <c r="F331" s="136" t="str">
        <f>IF(貼り付け用!F331="","",貼り付け用!F331)</f>
        <v/>
      </c>
      <c r="G331" s="136" t="str">
        <f>IF(貼り付け用!G331="","",貼り付け用!G331)</f>
        <v/>
      </c>
      <c r="H331" s="215" t="str">
        <f>IF(貼り付け用!H331="","",貼り付け用!H331)</f>
        <v/>
      </c>
      <c r="I331" s="215" t="str">
        <f>IF(貼り付け用!I331="","",貼り付け用!I331)</f>
        <v/>
      </c>
      <c r="J331" s="215" t="str">
        <f>IF(貼り付け用!J331="","",貼り付け用!J331)</f>
        <v/>
      </c>
      <c r="K331" s="135" t="str">
        <f>IF(貼り付け用!K331="","",貼り付け用!K331)</f>
        <v/>
      </c>
      <c r="L331" s="144" t="str">
        <f>IF(貼り付け用!L331="","",貼り付け用!L331)</f>
        <v/>
      </c>
      <c r="M331" s="192" t="str">
        <f>IFERROR(VLOOKUP(L331,コード表!$B:$G,2,FALSE),"")</f>
        <v/>
      </c>
      <c r="N331" s="192" t="str">
        <f>IFERROR(VLOOKUP(L331,コード表!$B:$G,3,FALSE),"")</f>
        <v/>
      </c>
      <c r="O331" s="192" t="str">
        <f>IFERROR(VLOOKUP(L331,コード表!$B:$G,4,FALSE),"")</f>
        <v/>
      </c>
      <c r="P331" s="192" t="str">
        <f>IFERROR(VLOOKUP(L331,コード表!$B:$G,5,FALSE),"")</f>
        <v/>
      </c>
      <c r="Q331" s="182" t="str">
        <f>IFERROR(VLOOKUP(L331,コード表!$B:$G,6,FALSE),"")</f>
        <v/>
      </c>
      <c r="R331" s="135" t="str">
        <f>IF(貼り付け用!R331="","",貼り付け用!R331)</f>
        <v/>
      </c>
      <c r="S331" s="135" t="str">
        <f>IF(貼り付け用!S331="","",貼り付け用!S331)</f>
        <v/>
      </c>
      <c r="T331" s="135" t="str">
        <f>IF(貼り付け用!T331="","",貼り付け用!T331)</f>
        <v/>
      </c>
      <c r="U331" s="192" t="str">
        <f>IFERROR(VLOOKUP(T331,コード表!$I:$K,2,FALSE),"")</f>
        <v/>
      </c>
      <c r="V331" s="192" t="str">
        <f>IFERROR(VLOOKUP(T331,コード表!$I:$K,3,FALSE),"")</f>
        <v/>
      </c>
      <c r="W331" s="135" t="str">
        <f>IF(貼り付け用!W331="","",貼り付け用!W331)</f>
        <v/>
      </c>
      <c r="X331" s="182" t="str">
        <f>IFERROR(VLOOKUP(AU331,目的別資産分類変換表!$B$6:$C$16,2,FALSE),"")</f>
        <v/>
      </c>
      <c r="Y331" s="136" t="str">
        <f>IF(貼り付け用!Y331="","",貼り付け用!Y331)</f>
        <v/>
      </c>
      <c r="Z331" s="136" t="str">
        <f>IF(貼り付け用!Z331="","",貼り付け用!Z331)</f>
        <v/>
      </c>
      <c r="AA331" s="136" t="str">
        <f>IF(貼り付け用!AA331="","",貼り付け用!AA331)</f>
        <v/>
      </c>
      <c r="AB331" s="136" t="str">
        <f>IF(貼り付け用!AB331="","",貼り付け用!AB331)</f>
        <v/>
      </c>
      <c r="AC331" s="135" t="str">
        <f>IF(貼り付け用!AC331="","",貼り付け用!AC331)</f>
        <v/>
      </c>
      <c r="AD331" s="137" t="str">
        <f>IF(貼り付け用!AD331="","",貼り付け用!AD331)</f>
        <v/>
      </c>
      <c r="AE331" s="209" t="str">
        <f>IF(貼り付け用!AE331="","",貼り付け用!AE331)</f>
        <v/>
      </c>
      <c r="AF331" s="209" t="str">
        <f>IF(貼り付け用!AF331="","",貼り付け用!AF331)</f>
        <v/>
      </c>
      <c r="AG331" s="138" t="str">
        <f>IF(貼り付け用!AG331="","",貼り付け用!AG331)</f>
        <v/>
      </c>
      <c r="AH331" s="205" t="str">
        <f>IF(貼り付け用!AH331="","",貼り付け用!AH331)</f>
        <v/>
      </c>
      <c r="AI331" s="139" t="str">
        <f>IF(貼り付け用!AI331="","",貼り付け用!AI331)</f>
        <v/>
      </c>
      <c r="AJ331" s="136" t="str">
        <f>IF(貼り付け用!AJ331="","",貼り付け用!AJ331)</f>
        <v/>
      </c>
      <c r="AK331" s="140" t="str">
        <f>IF(貼り付け用!AK331="","",貼り付け用!AK331)</f>
        <v/>
      </c>
      <c r="AL331" s="136" t="str">
        <f>IF(貼り付け用!AL331="","",貼り付け用!AL331)</f>
        <v/>
      </c>
      <c r="AM331" s="136" t="str">
        <f>IF(貼り付け用!AM331="","",貼り付け用!AM331)</f>
        <v/>
      </c>
      <c r="AN331" s="136" t="str">
        <f>IF(貼り付け用!AN331="","",貼り付け用!AN331)</f>
        <v/>
      </c>
      <c r="AO331" s="136" t="str">
        <f>IF(貼り付け用!AO331="","",貼り付け用!AO331)</f>
        <v/>
      </c>
      <c r="AP331" s="221" t="str">
        <f>IFERROR(INDEX(別紙７建物に係る構造・用途別単価!$C$5:$G$9,MATCH(貼り付け用!AN331,別紙７建物に係る構造・用途別単価!$B$5:$B$9,0),MATCH(貼り付け用!AO331,別紙７建物に係る構造・用途別単価!$C$4:$G$4,0)),"")</f>
        <v/>
      </c>
      <c r="AQ331" s="221" t="str">
        <f t="shared" si="10"/>
        <v/>
      </c>
      <c r="AR331" s="183" t="str">
        <f t="shared" si="11"/>
        <v/>
      </c>
      <c r="AS331" s="136" t="str">
        <f>IF(貼り付け用!AS331="","",貼り付け用!AS331)</f>
        <v/>
      </c>
      <c r="AT331" s="136" t="str">
        <f>IF(貼り付け用!AT331="","",貼り付け用!AT331)</f>
        <v/>
      </c>
      <c r="AU331" s="136" t="str">
        <f>IF(貼り付け用!AU331="","",貼り付け用!AU331)</f>
        <v/>
      </c>
      <c r="AV331" s="136" t="str">
        <f>IF(貼り付け用!AV331="","",貼り付け用!AV331)</f>
        <v/>
      </c>
      <c r="AW331" s="136" t="str">
        <f>IF(貼り付け用!AW331="","",貼り付け用!AW331)</f>
        <v/>
      </c>
      <c r="AX331" s="216"/>
      <c r="AY331" s="216"/>
      <c r="AZ331" s="216"/>
      <c r="BA331" s="136" t="str">
        <f>IF(貼り付け用!BA331="","",貼り付け用!BA331)</f>
        <v/>
      </c>
      <c r="BB331" s="136" t="str">
        <f>IF(貼り付け用!BB331="","",貼り付け用!BB331)</f>
        <v/>
      </c>
      <c r="BC331" s="136" t="str">
        <f>IF(貼り付け用!BC331="","",貼り付け用!BC331)</f>
        <v/>
      </c>
      <c r="BD331" s="136" t="str">
        <f>IF(貼り付け用!BD331="","",貼り付け用!BD331)</f>
        <v/>
      </c>
      <c r="BE331" s="183">
        <f>SUMIFS(耐用年数表!$C:$C,耐用年数表!$A:$A,集計用!AL331,耐用年数表!$B:$B,集計用!AM331)</f>
        <v>0</v>
      </c>
    </row>
    <row r="332" spans="4:57" ht="24" hidden="1" customHeight="1">
      <c r="D332" s="194"/>
      <c r="E332" s="135"/>
      <c r="F332" s="136" t="str">
        <f>IF(貼り付け用!F332="","",貼り付け用!F332)</f>
        <v/>
      </c>
      <c r="G332" s="136" t="str">
        <f>IF(貼り付け用!G332="","",貼り付け用!G332)</f>
        <v/>
      </c>
      <c r="H332" s="215" t="str">
        <f>IF(貼り付け用!H332="","",貼り付け用!H332)</f>
        <v/>
      </c>
      <c r="I332" s="215" t="str">
        <f>IF(貼り付け用!I332="","",貼り付け用!I332)</f>
        <v/>
      </c>
      <c r="J332" s="215" t="str">
        <f>IF(貼り付け用!J332="","",貼り付け用!J332)</f>
        <v/>
      </c>
      <c r="K332" s="135" t="str">
        <f>IF(貼り付け用!K332="","",貼り付け用!K332)</f>
        <v/>
      </c>
      <c r="L332" s="144" t="str">
        <f>IF(貼り付け用!L332="","",貼り付け用!L332)</f>
        <v/>
      </c>
      <c r="M332" s="192" t="str">
        <f>IFERROR(VLOOKUP(L332,コード表!$B:$G,2,FALSE),"")</f>
        <v/>
      </c>
      <c r="N332" s="192" t="str">
        <f>IFERROR(VLOOKUP(L332,コード表!$B:$G,3,FALSE),"")</f>
        <v/>
      </c>
      <c r="O332" s="192" t="str">
        <f>IFERROR(VLOOKUP(L332,コード表!$B:$G,4,FALSE),"")</f>
        <v/>
      </c>
      <c r="P332" s="192" t="str">
        <f>IFERROR(VLOOKUP(L332,コード表!$B:$G,5,FALSE),"")</f>
        <v/>
      </c>
      <c r="Q332" s="182" t="str">
        <f>IFERROR(VLOOKUP(L332,コード表!$B:$G,6,FALSE),"")</f>
        <v/>
      </c>
      <c r="R332" s="135" t="str">
        <f>IF(貼り付け用!R332="","",貼り付け用!R332)</f>
        <v/>
      </c>
      <c r="S332" s="135" t="str">
        <f>IF(貼り付け用!S332="","",貼り付け用!S332)</f>
        <v/>
      </c>
      <c r="T332" s="135" t="str">
        <f>IF(貼り付け用!T332="","",貼り付け用!T332)</f>
        <v/>
      </c>
      <c r="U332" s="192" t="str">
        <f>IFERROR(VLOOKUP(T332,コード表!$I:$K,2,FALSE),"")</f>
        <v/>
      </c>
      <c r="V332" s="192" t="str">
        <f>IFERROR(VLOOKUP(T332,コード表!$I:$K,3,FALSE),"")</f>
        <v/>
      </c>
      <c r="W332" s="135" t="str">
        <f>IF(貼り付け用!W332="","",貼り付け用!W332)</f>
        <v/>
      </c>
      <c r="X332" s="182" t="str">
        <f>IFERROR(VLOOKUP(AU332,目的別資産分類変換表!$B$6:$C$16,2,FALSE),"")</f>
        <v/>
      </c>
      <c r="Y332" s="136" t="str">
        <f>IF(貼り付け用!Y332="","",貼り付け用!Y332)</f>
        <v/>
      </c>
      <c r="Z332" s="136" t="str">
        <f>IF(貼り付け用!Z332="","",貼り付け用!Z332)</f>
        <v/>
      </c>
      <c r="AA332" s="136" t="str">
        <f>IF(貼り付け用!AA332="","",貼り付け用!AA332)</f>
        <v/>
      </c>
      <c r="AB332" s="136" t="str">
        <f>IF(貼り付け用!AB332="","",貼り付け用!AB332)</f>
        <v/>
      </c>
      <c r="AC332" s="135" t="str">
        <f>IF(貼り付け用!AC332="","",貼り付け用!AC332)</f>
        <v/>
      </c>
      <c r="AD332" s="137" t="str">
        <f>IF(貼り付け用!AD332="","",貼り付け用!AD332)</f>
        <v/>
      </c>
      <c r="AE332" s="209" t="str">
        <f>IF(貼り付け用!AE332="","",貼り付け用!AE332)</f>
        <v/>
      </c>
      <c r="AF332" s="209" t="str">
        <f>IF(貼り付け用!AF332="","",貼り付け用!AF332)</f>
        <v/>
      </c>
      <c r="AG332" s="138" t="str">
        <f>IF(貼り付け用!AG332="","",貼り付け用!AG332)</f>
        <v/>
      </c>
      <c r="AH332" s="205" t="str">
        <f>IF(貼り付け用!AH332="","",貼り付け用!AH332)</f>
        <v/>
      </c>
      <c r="AI332" s="139" t="str">
        <f>IF(貼り付け用!AI332="","",貼り付け用!AI332)</f>
        <v/>
      </c>
      <c r="AJ332" s="136" t="str">
        <f>IF(貼り付け用!AJ332="","",貼り付け用!AJ332)</f>
        <v/>
      </c>
      <c r="AK332" s="140" t="str">
        <f>IF(貼り付け用!AK332="","",貼り付け用!AK332)</f>
        <v/>
      </c>
      <c r="AL332" s="136" t="str">
        <f>IF(貼り付け用!AL332="","",貼り付け用!AL332)</f>
        <v/>
      </c>
      <c r="AM332" s="136" t="str">
        <f>IF(貼り付け用!AM332="","",貼り付け用!AM332)</f>
        <v/>
      </c>
      <c r="AN332" s="136" t="str">
        <f>IF(貼り付け用!AN332="","",貼り付け用!AN332)</f>
        <v/>
      </c>
      <c r="AO332" s="136" t="str">
        <f>IF(貼り付け用!AO332="","",貼り付け用!AO332)</f>
        <v/>
      </c>
      <c r="AP332" s="221" t="str">
        <f>IFERROR(INDEX(別紙７建物に係る構造・用途別単価!$C$5:$G$9,MATCH(貼り付け用!AN332,別紙７建物に係る構造・用途別単価!$B$5:$B$9,0),MATCH(貼り付け用!AO332,別紙７建物に係る構造・用途別単価!$C$4:$G$4,0)),"")</f>
        <v/>
      </c>
      <c r="AQ332" s="221" t="str">
        <f t="shared" si="10"/>
        <v/>
      </c>
      <c r="AR332" s="183" t="str">
        <f t="shared" si="11"/>
        <v/>
      </c>
      <c r="AS332" s="136" t="str">
        <f>IF(貼り付け用!AS332="","",貼り付け用!AS332)</f>
        <v/>
      </c>
      <c r="AT332" s="136" t="str">
        <f>IF(貼り付け用!AT332="","",貼り付け用!AT332)</f>
        <v/>
      </c>
      <c r="AU332" s="136" t="str">
        <f>IF(貼り付け用!AU332="","",貼り付け用!AU332)</f>
        <v/>
      </c>
      <c r="AV332" s="136" t="str">
        <f>IF(貼り付け用!AV332="","",貼り付け用!AV332)</f>
        <v/>
      </c>
      <c r="AW332" s="136" t="str">
        <f>IF(貼り付け用!AW332="","",貼り付け用!AW332)</f>
        <v/>
      </c>
      <c r="AX332" s="216"/>
      <c r="AY332" s="216"/>
      <c r="AZ332" s="216"/>
      <c r="BA332" s="136" t="str">
        <f>IF(貼り付け用!BA332="","",貼り付け用!BA332)</f>
        <v/>
      </c>
      <c r="BB332" s="136" t="str">
        <f>IF(貼り付け用!BB332="","",貼り付け用!BB332)</f>
        <v/>
      </c>
      <c r="BC332" s="136" t="str">
        <f>IF(貼り付け用!BC332="","",貼り付け用!BC332)</f>
        <v/>
      </c>
      <c r="BD332" s="136" t="str">
        <f>IF(貼り付け用!BD332="","",貼り付け用!BD332)</f>
        <v/>
      </c>
      <c r="BE332" s="183">
        <f>SUMIFS(耐用年数表!$C:$C,耐用年数表!$A:$A,集計用!AL332,耐用年数表!$B:$B,集計用!AM332)</f>
        <v>0</v>
      </c>
    </row>
    <row r="333" spans="4:57" ht="24" hidden="1" customHeight="1">
      <c r="D333" s="194"/>
      <c r="E333" s="135"/>
      <c r="F333" s="136" t="str">
        <f>IF(貼り付け用!F333="","",貼り付け用!F333)</f>
        <v/>
      </c>
      <c r="G333" s="136" t="str">
        <f>IF(貼り付け用!G333="","",貼り付け用!G333)</f>
        <v/>
      </c>
      <c r="H333" s="215" t="str">
        <f>IF(貼り付け用!H333="","",貼り付け用!H333)</f>
        <v/>
      </c>
      <c r="I333" s="215" t="str">
        <f>IF(貼り付け用!I333="","",貼り付け用!I333)</f>
        <v/>
      </c>
      <c r="J333" s="215" t="str">
        <f>IF(貼り付け用!J333="","",貼り付け用!J333)</f>
        <v/>
      </c>
      <c r="K333" s="135" t="str">
        <f>IF(貼り付け用!K333="","",貼り付け用!K333)</f>
        <v/>
      </c>
      <c r="L333" s="144" t="str">
        <f>IF(貼り付け用!L333="","",貼り付け用!L333)</f>
        <v/>
      </c>
      <c r="M333" s="192" t="str">
        <f>IFERROR(VLOOKUP(L333,コード表!$B:$G,2,FALSE),"")</f>
        <v/>
      </c>
      <c r="N333" s="192" t="str">
        <f>IFERROR(VLOOKUP(L333,コード表!$B:$G,3,FALSE),"")</f>
        <v/>
      </c>
      <c r="O333" s="192" t="str">
        <f>IFERROR(VLOOKUP(L333,コード表!$B:$G,4,FALSE),"")</f>
        <v/>
      </c>
      <c r="P333" s="192" t="str">
        <f>IFERROR(VLOOKUP(L333,コード表!$B:$G,5,FALSE),"")</f>
        <v/>
      </c>
      <c r="Q333" s="182" t="str">
        <f>IFERROR(VLOOKUP(L333,コード表!$B:$G,6,FALSE),"")</f>
        <v/>
      </c>
      <c r="R333" s="135" t="str">
        <f>IF(貼り付け用!R333="","",貼り付け用!R333)</f>
        <v/>
      </c>
      <c r="S333" s="135" t="str">
        <f>IF(貼り付け用!S333="","",貼り付け用!S333)</f>
        <v/>
      </c>
      <c r="T333" s="135" t="str">
        <f>IF(貼り付け用!T333="","",貼り付け用!T333)</f>
        <v/>
      </c>
      <c r="U333" s="192" t="str">
        <f>IFERROR(VLOOKUP(T333,コード表!$I:$K,2,FALSE),"")</f>
        <v/>
      </c>
      <c r="V333" s="192" t="str">
        <f>IFERROR(VLOOKUP(T333,コード表!$I:$K,3,FALSE),"")</f>
        <v/>
      </c>
      <c r="W333" s="135" t="str">
        <f>IF(貼り付け用!W333="","",貼り付け用!W333)</f>
        <v/>
      </c>
      <c r="X333" s="182" t="str">
        <f>IFERROR(VLOOKUP(AU333,目的別資産分類変換表!$B$6:$C$16,2,FALSE),"")</f>
        <v/>
      </c>
      <c r="Y333" s="136" t="str">
        <f>IF(貼り付け用!Y333="","",貼り付け用!Y333)</f>
        <v/>
      </c>
      <c r="Z333" s="136" t="str">
        <f>IF(貼り付け用!Z333="","",貼り付け用!Z333)</f>
        <v/>
      </c>
      <c r="AA333" s="136" t="str">
        <f>IF(貼り付け用!AA333="","",貼り付け用!AA333)</f>
        <v/>
      </c>
      <c r="AB333" s="136" t="str">
        <f>IF(貼り付け用!AB333="","",貼り付け用!AB333)</f>
        <v/>
      </c>
      <c r="AC333" s="135" t="str">
        <f>IF(貼り付け用!AC333="","",貼り付け用!AC333)</f>
        <v/>
      </c>
      <c r="AD333" s="137" t="str">
        <f>IF(貼り付け用!AD333="","",貼り付け用!AD333)</f>
        <v/>
      </c>
      <c r="AE333" s="209" t="str">
        <f>IF(貼り付け用!AE333="","",貼り付け用!AE333)</f>
        <v/>
      </c>
      <c r="AF333" s="209" t="str">
        <f>IF(貼り付け用!AF333="","",貼り付け用!AF333)</f>
        <v/>
      </c>
      <c r="AG333" s="138" t="str">
        <f>IF(貼り付け用!AG333="","",貼り付け用!AG333)</f>
        <v/>
      </c>
      <c r="AH333" s="205" t="str">
        <f>IF(貼り付け用!AH333="","",貼り付け用!AH333)</f>
        <v/>
      </c>
      <c r="AI333" s="139" t="str">
        <f>IF(貼り付け用!AI333="","",貼り付け用!AI333)</f>
        <v/>
      </c>
      <c r="AJ333" s="136" t="str">
        <f>IF(貼り付け用!AJ333="","",貼り付け用!AJ333)</f>
        <v/>
      </c>
      <c r="AK333" s="140" t="str">
        <f>IF(貼り付け用!AK333="","",貼り付け用!AK333)</f>
        <v/>
      </c>
      <c r="AL333" s="136" t="str">
        <f>IF(貼り付け用!AL333="","",貼り付け用!AL333)</f>
        <v/>
      </c>
      <c r="AM333" s="136" t="str">
        <f>IF(貼り付け用!AM333="","",貼り付け用!AM333)</f>
        <v/>
      </c>
      <c r="AN333" s="136" t="str">
        <f>IF(貼り付け用!AN333="","",貼り付け用!AN333)</f>
        <v/>
      </c>
      <c r="AO333" s="136" t="str">
        <f>IF(貼り付け用!AO333="","",貼り付け用!AO333)</f>
        <v/>
      </c>
      <c r="AP333" s="221" t="str">
        <f>IFERROR(INDEX(別紙７建物に係る構造・用途別単価!$C$5:$G$9,MATCH(貼り付け用!AN333,別紙７建物に係る構造・用途別単価!$B$5:$B$9,0),MATCH(貼り付け用!AO333,別紙７建物に係る構造・用途別単価!$C$4:$G$4,0)),"")</f>
        <v/>
      </c>
      <c r="AQ333" s="221" t="str">
        <f t="shared" si="10"/>
        <v/>
      </c>
      <c r="AR333" s="183" t="str">
        <f t="shared" si="11"/>
        <v/>
      </c>
      <c r="AS333" s="136" t="str">
        <f>IF(貼り付け用!AS333="","",貼り付け用!AS333)</f>
        <v/>
      </c>
      <c r="AT333" s="136" t="str">
        <f>IF(貼り付け用!AT333="","",貼り付け用!AT333)</f>
        <v/>
      </c>
      <c r="AU333" s="136" t="str">
        <f>IF(貼り付け用!AU333="","",貼り付け用!AU333)</f>
        <v/>
      </c>
      <c r="AV333" s="136" t="str">
        <f>IF(貼り付け用!AV333="","",貼り付け用!AV333)</f>
        <v/>
      </c>
      <c r="AW333" s="136" t="str">
        <f>IF(貼り付け用!AW333="","",貼り付け用!AW333)</f>
        <v/>
      </c>
      <c r="AX333" s="216"/>
      <c r="AY333" s="216"/>
      <c r="AZ333" s="216"/>
      <c r="BA333" s="136" t="str">
        <f>IF(貼り付け用!BA333="","",貼り付け用!BA333)</f>
        <v/>
      </c>
      <c r="BB333" s="136" t="str">
        <f>IF(貼り付け用!BB333="","",貼り付け用!BB333)</f>
        <v/>
      </c>
      <c r="BC333" s="136" t="str">
        <f>IF(貼り付け用!BC333="","",貼り付け用!BC333)</f>
        <v/>
      </c>
      <c r="BD333" s="136" t="str">
        <f>IF(貼り付け用!BD333="","",貼り付け用!BD333)</f>
        <v/>
      </c>
      <c r="BE333" s="183">
        <f>SUMIFS(耐用年数表!$C:$C,耐用年数表!$A:$A,集計用!AL333,耐用年数表!$B:$B,集計用!AM333)</f>
        <v>0</v>
      </c>
    </row>
    <row r="334" spans="4:57" ht="24" hidden="1" customHeight="1">
      <c r="D334" s="194"/>
      <c r="E334" s="135"/>
      <c r="F334" s="136" t="str">
        <f>IF(貼り付け用!F334="","",貼り付け用!F334)</f>
        <v/>
      </c>
      <c r="G334" s="136" t="str">
        <f>IF(貼り付け用!G334="","",貼り付け用!G334)</f>
        <v/>
      </c>
      <c r="H334" s="215" t="str">
        <f>IF(貼り付け用!H334="","",貼り付け用!H334)</f>
        <v/>
      </c>
      <c r="I334" s="215" t="str">
        <f>IF(貼り付け用!I334="","",貼り付け用!I334)</f>
        <v/>
      </c>
      <c r="J334" s="215" t="str">
        <f>IF(貼り付け用!J334="","",貼り付け用!J334)</f>
        <v/>
      </c>
      <c r="K334" s="135" t="str">
        <f>IF(貼り付け用!K334="","",貼り付け用!K334)</f>
        <v/>
      </c>
      <c r="L334" s="144" t="str">
        <f>IF(貼り付け用!L334="","",貼り付け用!L334)</f>
        <v/>
      </c>
      <c r="M334" s="192" t="str">
        <f>IFERROR(VLOOKUP(L334,コード表!$B:$G,2,FALSE),"")</f>
        <v/>
      </c>
      <c r="N334" s="192" t="str">
        <f>IFERROR(VLOOKUP(L334,コード表!$B:$G,3,FALSE),"")</f>
        <v/>
      </c>
      <c r="O334" s="192" t="str">
        <f>IFERROR(VLOOKUP(L334,コード表!$B:$G,4,FALSE),"")</f>
        <v/>
      </c>
      <c r="P334" s="192" t="str">
        <f>IFERROR(VLOOKUP(L334,コード表!$B:$G,5,FALSE),"")</f>
        <v/>
      </c>
      <c r="Q334" s="182" t="str">
        <f>IFERROR(VLOOKUP(L334,コード表!$B:$G,6,FALSE),"")</f>
        <v/>
      </c>
      <c r="R334" s="135" t="str">
        <f>IF(貼り付け用!R334="","",貼り付け用!R334)</f>
        <v/>
      </c>
      <c r="S334" s="135" t="str">
        <f>IF(貼り付け用!S334="","",貼り付け用!S334)</f>
        <v/>
      </c>
      <c r="T334" s="135" t="str">
        <f>IF(貼り付け用!T334="","",貼り付け用!T334)</f>
        <v/>
      </c>
      <c r="U334" s="192" t="str">
        <f>IFERROR(VLOOKUP(T334,コード表!$I:$K,2,FALSE),"")</f>
        <v/>
      </c>
      <c r="V334" s="192" t="str">
        <f>IFERROR(VLOOKUP(T334,コード表!$I:$K,3,FALSE),"")</f>
        <v/>
      </c>
      <c r="W334" s="135" t="str">
        <f>IF(貼り付け用!W334="","",貼り付け用!W334)</f>
        <v/>
      </c>
      <c r="X334" s="182" t="str">
        <f>IFERROR(VLOOKUP(AU334,目的別資産分類変換表!$B$6:$C$16,2,FALSE),"")</f>
        <v/>
      </c>
      <c r="Y334" s="136" t="str">
        <f>IF(貼り付け用!Y334="","",貼り付け用!Y334)</f>
        <v/>
      </c>
      <c r="Z334" s="136" t="str">
        <f>IF(貼り付け用!Z334="","",貼り付け用!Z334)</f>
        <v/>
      </c>
      <c r="AA334" s="136" t="str">
        <f>IF(貼り付け用!AA334="","",貼り付け用!AA334)</f>
        <v/>
      </c>
      <c r="AB334" s="136" t="str">
        <f>IF(貼り付け用!AB334="","",貼り付け用!AB334)</f>
        <v/>
      </c>
      <c r="AC334" s="135" t="str">
        <f>IF(貼り付け用!AC334="","",貼り付け用!AC334)</f>
        <v/>
      </c>
      <c r="AD334" s="137" t="str">
        <f>IF(貼り付け用!AD334="","",貼り付け用!AD334)</f>
        <v/>
      </c>
      <c r="AE334" s="209" t="str">
        <f>IF(貼り付け用!AE334="","",貼り付け用!AE334)</f>
        <v/>
      </c>
      <c r="AF334" s="209" t="str">
        <f>IF(貼り付け用!AF334="","",貼り付け用!AF334)</f>
        <v/>
      </c>
      <c r="AG334" s="138" t="str">
        <f>IF(貼り付け用!AG334="","",貼り付け用!AG334)</f>
        <v/>
      </c>
      <c r="AH334" s="205" t="str">
        <f>IF(貼り付け用!AH334="","",貼り付け用!AH334)</f>
        <v/>
      </c>
      <c r="AI334" s="139" t="str">
        <f>IF(貼り付け用!AI334="","",貼り付け用!AI334)</f>
        <v/>
      </c>
      <c r="AJ334" s="136" t="str">
        <f>IF(貼り付け用!AJ334="","",貼り付け用!AJ334)</f>
        <v/>
      </c>
      <c r="AK334" s="140" t="str">
        <f>IF(貼り付け用!AK334="","",貼り付け用!AK334)</f>
        <v/>
      </c>
      <c r="AL334" s="136" t="str">
        <f>IF(貼り付け用!AL334="","",貼り付け用!AL334)</f>
        <v/>
      </c>
      <c r="AM334" s="136" t="str">
        <f>IF(貼り付け用!AM334="","",貼り付け用!AM334)</f>
        <v/>
      </c>
      <c r="AN334" s="136" t="str">
        <f>IF(貼り付け用!AN334="","",貼り付け用!AN334)</f>
        <v/>
      </c>
      <c r="AO334" s="136" t="str">
        <f>IF(貼り付け用!AO334="","",貼り付け用!AO334)</f>
        <v/>
      </c>
      <c r="AP334" s="221" t="str">
        <f>IFERROR(INDEX(別紙７建物に係る構造・用途別単価!$C$5:$G$9,MATCH(貼り付け用!AN334,別紙７建物に係る構造・用途別単価!$B$5:$B$9,0),MATCH(貼り付け用!AO334,別紙７建物に係る構造・用途別単価!$C$4:$G$4,0)),"")</f>
        <v/>
      </c>
      <c r="AQ334" s="221" t="str">
        <f t="shared" si="10"/>
        <v/>
      </c>
      <c r="AR334" s="183" t="str">
        <f t="shared" si="11"/>
        <v/>
      </c>
      <c r="AS334" s="136" t="str">
        <f>IF(貼り付け用!AS334="","",貼り付け用!AS334)</f>
        <v/>
      </c>
      <c r="AT334" s="136" t="str">
        <f>IF(貼り付け用!AT334="","",貼り付け用!AT334)</f>
        <v/>
      </c>
      <c r="AU334" s="136" t="str">
        <f>IF(貼り付け用!AU334="","",貼り付け用!AU334)</f>
        <v/>
      </c>
      <c r="AV334" s="136" t="str">
        <f>IF(貼り付け用!AV334="","",貼り付け用!AV334)</f>
        <v/>
      </c>
      <c r="AW334" s="136" t="str">
        <f>IF(貼り付け用!AW334="","",貼り付け用!AW334)</f>
        <v/>
      </c>
      <c r="AX334" s="216"/>
      <c r="AY334" s="216"/>
      <c r="AZ334" s="216"/>
      <c r="BA334" s="136" t="str">
        <f>IF(貼り付け用!BA334="","",貼り付け用!BA334)</f>
        <v/>
      </c>
      <c r="BB334" s="136" t="str">
        <f>IF(貼り付け用!BB334="","",貼り付け用!BB334)</f>
        <v/>
      </c>
      <c r="BC334" s="136" t="str">
        <f>IF(貼り付け用!BC334="","",貼り付け用!BC334)</f>
        <v/>
      </c>
      <c r="BD334" s="136" t="str">
        <f>IF(貼り付け用!BD334="","",貼り付け用!BD334)</f>
        <v/>
      </c>
      <c r="BE334" s="183">
        <f>SUMIFS(耐用年数表!$C:$C,耐用年数表!$A:$A,集計用!AL334,耐用年数表!$B:$B,集計用!AM334)</f>
        <v>0</v>
      </c>
    </row>
    <row r="335" spans="4:57" ht="24" hidden="1" customHeight="1">
      <c r="D335" s="194"/>
      <c r="E335" s="135"/>
      <c r="F335" s="136" t="str">
        <f>IF(貼り付け用!F335="","",貼り付け用!F335)</f>
        <v/>
      </c>
      <c r="G335" s="136" t="str">
        <f>IF(貼り付け用!G335="","",貼り付け用!G335)</f>
        <v/>
      </c>
      <c r="H335" s="215" t="str">
        <f>IF(貼り付け用!H335="","",貼り付け用!H335)</f>
        <v/>
      </c>
      <c r="I335" s="215" t="str">
        <f>IF(貼り付け用!I335="","",貼り付け用!I335)</f>
        <v/>
      </c>
      <c r="J335" s="215" t="str">
        <f>IF(貼り付け用!J335="","",貼り付け用!J335)</f>
        <v/>
      </c>
      <c r="K335" s="135" t="str">
        <f>IF(貼り付け用!K335="","",貼り付け用!K335)</f>
        <v/>
      </c>
      <c r="L335" s="144" t="str">
        <f>IF(貼り付け用!L335="","",貼り付け用!L335)</f>
        <v/>
      </c>
      <c r="M335" s="192" t="str">
        <f>IFERROR(VLOOKUP(L335,コード表!$B:$G,2,FALSE),"")</f>
        <v/>
      </c>
      <c r="N335" s="192" t="str">
        <f>IFERROR(VLOOKUP(L335,コード表!$B:$G,3,FALSE),"")</f>
        <v/>
      </c>
      <c r="O335" s="192" t="str">
        <f>IFERROR(VLOOKUP(L335,コード表!$B:$G,4,FALSE),"")</f>
        <v/>
      </c>
      <c r="P335" s="192" t="str">
        <f>IFERROR(VLOOKUP(L335,コード表!$B:$G,5,FALSE),"")</f>
        <v/>
      </c>
      <c r="Q335" s="182" t="str">
        <f>IFERROR(VLOOKUP(L335,コード表!$B:$G,6,FALSE),"")</f>
        <v/>
      </c>
      <c r="R335" s="135" t="str">
        <f>IF(貼り付け用!R335="","",貼り付け用!R335)</f>
        <v/>
      </c>
      <c r="S335" s="135" t="str">
        <f>IF(貼り付け用!S335="","",貼り付け用!S335)</f>
        <v/>
      </c>
      <c r="T335" s="135" t="str">
        <f>IF(貼り付け用!T335="","",貼り付け用!T335)</f>
        <v/>
      </c>
      <c r="U335" s="192" t="str">
        <f>IFERROR(VLOOKUP(T335,コード表!$I:$K,2,FALSE),"")</f>
        <v/>
      </c>
      <c r="V335" s="192" t="str">
        <f>IFERROR(VLOOKUP(T335,コード表!$I:$K,3,FALSE),"")</f>
        <v/>
      </c>
      <c r="W335" s="135" t="str">
        <f>IF(貼り付け用!W335="","",貼り付け用!W335)</f>
        <v/>
      </c>
      <c r="X335" s="182" t="str">
        <f>IFERROR(VLOOKUP(AU335,目的別資産分類変換表!$B$6:$C$16,2,FALSE),"")</f>
        <v/>
      </c>
      <c r="Y335" s="136" t="str">
        <f>IF(貼り付け用!Y335="","",貼り付け用!Y335)</f>
        <v/>
      </c>
      <c r="Z335" s="136" t="str">
        <f>IF(貼り付け用!Z335="","",貼り付け用!Z335)</f>
        <v/>
      </c>
      <c r="AA335" s="136" t="str">
        <f>IF(貼り付け用!AA335="","",貼り付け用!AA335)</f>
        <v/>
      </c>
      <c r="AB335" s="136" t="str">
        <f>IF(貼り付け用!AB335="","",貼り付け用!AB335)</f>
        <v/>
      </c>
      <c r="AC335" s="135" t="str">
        <f>IF(貼り付け用!AC335="","",貼り付け用!AC335)</f>
        <v/>
      </c>
      <c r="AD335" s="137" t="str">
        <f>IF(貼り付け用!AD335="","",貼り付け用!AD335)</f>
        <v/>
      </c>
      <c r="AE335" s="209" t="str">
        <f>IF(貼り付け用!AE335="","",貼り付け用!AE335)</f>
        <v/>
      </c>
      <c r="AF335" s="209" t="str">
        <f>IF(貼り付け用!AF335="","",貼り付け用!AF335)</f>
        <v/>
      </c>
      <c r="AG335" s="138" t="str">
        <f>IF(貼り付け用!AG335="","",貼り付け用!AG335)</f>
        <v/>
      </c>
      <c r="AH335" s="205" t="str">
        <f>IF(貼り付け用!AH335="","",貼り付け用!AH335)</f>
        <v/>
      </c>
      <c r="AI335" s="139" t="str">
        <f>IF(貼り付け用!AI335="","",貼り付け用!AI335)</f>
        <v/>
      </c>
      <c r="AJ335" s="136" t="str">
        <f>IF(貼り付け用!AJ335="","",貼り付け用!AJ335)</f>
        <v/>
      </c>
      <c r="AK335" s="140" t="str">
        <f>IF(貼り付け用!AK335="","",貼り付け用!AK335)</f>
        <v/>
      </c>
      <c r="AL335" s="136" t="str">
        <f>IF(貼り付け用!AL335="","",貼り付け用!AL335)</f>
        <v/>
      </c>
      <c r="AM335" s="136" t="str">
        <f>IF(貼り付け用!AM335="","",貼り付け用!AM335)</f>
        <v/>
      </c>
      <c r="AN335" s="136" t="str">
        <f>IF(貼り付け用!AN335="","",貼り付け用!AN335)</f>
        <v/>
      </c>
      <c r="AO335" s="136" t="str">
        <f>IF(貼り付け用!AO335="","",貼り付け用!AO335)</f>
        <v/>
      </c>
      <c r="AP335" s="221" t="str">
        <f>IFERROR(INDEX(別紙７建物に係る構造・用途別単価!$C$5:$G$9,MATCH(貼り付け用!AN335,別紙７建物に係る構造・用途別単価!$B$5:$B$9,0),MATCH(貼り付け用!AO335,別紙７建物に係る構造・用途別単価!$C$4:$G$4,0)),"")</f>
        <v/>
      </c>
      <c r="AQ335" s="221" t="str">
        <f t="shared" si="10"/>
        <v/>
      </c>
      <c r="AR335" s="183" t="str">
        <f t="shared" si="11"/>
        <v/>
      </c>
      <c r="AS335" s="136" t="str">
        <f>IF(貼り付け用!AS335="","",貼り付け用!AS335)</f>
        <v/>
      </c>
      <c r="AT335" s="136" t="str">
        <f>IF(貼り付け用!AT335="","",貼り付け用!AT335)</f>
        <v/>
      </c>
      <c r="AU335" s="136" t="str">
        <f>IF(貼り付け用!AU335="","",貼り付け用!AU335)</f>
        <v/>
      </c>
      <c r="AV335" s="136" t="str">
        <f>IF(貼り付け用!AV335="","",貼り付け用!AV335)</f>
        <v/>
      </c>
      <c r="AW335" s="136" t="str">
        <f>IF(貼り付け用!AW335="","",貼り付け用!AW335)</f>
        <v/>
      </c>
      <c r="AX335" s="216"/>
      <c r="AY335" s="216"/>
      <c r="AZ335" s="216"/>
      <c r="BA335" s="136" t="str">
        <f>IF(貼り付け用!BA335="","",貼り付け用!BA335)</f>
        <v/>
      </c>
      <c r="BB335" s="136" t="str">
        <f>IF(貼り付け用!BB335="","",貼り付け用!BB335)</f>
        <v/>
      </c>
      <c r="BC335" s="136" t="str">
        <f>IF(貼り付け用!BC335="","",貼り付け用!BC335)</f>
        <v/>
      </c>
      <c r="BD335" s="136" t="str">
        <f>IF(貼り付け用!BD335="","",貼り付け用!BD335)</f>
        <v/>
      </c>
      <c r="BE335" s="183">
        <f>SUMIFS(耐用年数表!$C:$C,耐用年数表!$A:$A,集計用!AL335,耐用年数表!$B:$B,集計用!AM335)</f>
        <v>0</v>
      </c>
    </row>
    <row r="336" spans="4:57" ht="24" hidden="1" customHeight="1">
      <c r="D336" s="194"/>
      <c r="E336" s="135"/>
      <c r="F336" s="136" t="str">
        <f>IF(貼り付け用!F336="","",貼り付け用!F336)</f>
        <v/>
      </c>
      <c r="G336" s="136" t="str">
        <f>IF(貼り付け用!G336="","",貼り付け用!G336)</f>
        <v/>
      </c>
      <c r="H336" s="215" t="str">
        <f>IF(貼り付け用!H336="","",貼り付け用!H336)</f>
        <v/>
      </c>
      <c r="I336" s="215" t="str">
        <f>IF(貼り付け用!I336="","",貼り付け用!I336)</f>
        <v/>
      </c>
      <c r="J336" s="215" t="str">
        <f>IF(貼り付け用!J336="","",貼り付け用!J336)</f>
        <v/>
      </c>
      <c r="K336" s="135" t="str">
        <f>IF(貼り付け用!K336="","",貼り付け用!K336)</f>
        <v/>
      </c>
      <c r="L336" s="144" t="str">
        <f>IF(貼り付け用!L336="","",貼り付け用!L336)</f>
        <v/>
      </c>
      <c r="M336" s="192" t="str">
        <f>IFERROR(VLOOKUP(L336,コード表!$B:$G,2,FALSE),"")</f>
        <v/>
      </c>
      <c r="N336" s="192" t="str">
        <f>IFERROR(VLOOKUP(L336,コード表!$B:$G,3,FALSE),"")</f>
        <v/>
      </c>
      <c r="O336" s="192" t="str">
        <f>IFERROR(VLOOKUP(L336,コード表!$B:$G,4,FALSE),"")</f>
        <v/>
      </c>
      <c r="P336" s="192" t="str">
        <f>IFERROR(VLOOKUP(L336,コード表!$B:$G,5,FALSE),"")</f>
        <v/>
      </c>
      <c r="Q336" s="182" t="str">
        <f>IFERROR(VLOOKUP(L336,コード表!$B:$G,6,FALSE),"")</f>
        <v/>
      </c>
      <c r="R336" s="135" t="str">
        <f>IF(貼り付け用!R336="","",貼り付け用!R336)</f>
        <v/>
      </c>
      <c r="S336" s="135" t="str">
        <f>IF(貼り付け用!S336="","",貼り付け用!S336)</f>
        <v/>
      </c>
      <c r="T336" s="135" t="str">
        <f>IF(貼り付け用!T336="","",貼り付け用!T336)</f>
        <v/>
      </c>
      <c r="U336" s="192" t="str">
        <f>IFERROR(VLOOKUP(T336,コード表!$I:$K,2,FALSE),"")</f>
        <v/>
      </c>
      <c r="V336" s="192" t="str">
        <f>IFERROR(VLOOKUP(T336,コード表!$I:$K,3,FALSE),"")</f>
        <v/>
      </c>
      <c r="W336" s="135" t="str">
        <f>IF(貼り付け用!W336="","",貼り付け用!W336)</f>
        <v/>
      </c>
      <c r="X336" s="182" t="str">
        <f>IFERROR(VLOOKUP(AU336,目的別資産分類変換表!$B$6:$C$16,2,FALSE),"")</f>
        <v/>
      </c>
      <c r="Y336" s="136" t="str">
        <f>IF(貼り付け用!Y336="","",貼り付け用!Y336)</f>
        <v/>
      </c>
      <c r="Z336" s="136" t="str">
        <f>IF(貼り付け用!Z336="","",貼り付け用!Z336)</f>
        <v/>
      </c>
      <c r="AA336" s="136" t="str">
        <f>IF(貼り付け用!AA336="","",貼り付け用!AA336)</f>
        <v/>
      </c>
      <c r="AB336" s="136" t="str">
        <f>IF(貼り付け用!AB336="","",貼り付け用!AB336)</f>
        <v/>
      </c>
      <c r="AC336" s="135" t="str">
        <f>IF(貼り付け用!AC336="","",貼り付け用!AC336)</f>
        <v/>
      </c>
      <c r="AD336" s="137" t="str">
        <f>IF(貼り付け用!AD336="","",貼り付け用!AD336)</f>
        <v/>
      </c>
      <c r="AE336" s="209" t="str">
        <f>IF(貼り付け用!AE336="","",貼り付け用!AE336)</f>
        <v/>
      </c>
      <c r="AF336" s="209" t="str">
        <f>IF(貼り付け用!AF336="","",貼り付け用!AF336)</f>
        <v/>
      </c>
      <c r="AG336" s="138" t="str">
        <f>IF(貼り付け用!AG336="","",貼り付け用!AG336)</f>
        <v/>
      </c>
      <c r="AH336" s="205" t="str">
        <f>IF(貼り付け用!AH336="","",貼り付け用!AH336)</f>
        <v/>
      </c>
      <c r="AI336" s="139" t="str">
        <f>IF(貼り付け用!AI336="","",貼り付け用!AI336)</f>
        <v/>
      </c>
      <c r="AJ336" s="136" t="str">
        <f>IF(貼り付け用!AJ336="","",貼り付け用!AJ336)</f>
        <v/>
      </c>
      <c r="AK336" s="140" t="str">
        <f>IF(貼り付け用!AK336="","",貼り付け用!AK336)</f>
        <v/>
      </c>
      <c r="AL336" s="136" t="str">
        <f>IF(貼り付け用!AL336="","",貼り付け用!AL336)</f>
        <v/>
      </c>
      <c r="AM336" s="136" t="str">
        <f>IF(貼り付け用!AM336="","",貼り付け用!AM336)</f>
        <v/>
      </c>
      <c r="AN336" s="136" t="str">
        <f>IF(貼り付け用!AN336="","",貼り付け用!AN336)</f>
        <v/>
      </c>
      <c r="AO336" s="136" t="str">
        <f>IF(貼り付け用!AO336="","",貼り付け用!AO336)</f>
        <v/>
      </c>
      <c r="AP336" s="221" t="str">
        <f>IFERROR(INDEX(別紙７建物に係る構造・用途別単価!$C$5:$G$9,MATCH(貼り付け用!AN336,別紙７建物に係る構造・用途別単価!$B$5:$B$9,0),MATCH(貼り付け用!AO336,別紙７建物に係る構造・用途別単価!$C$4:$G$4,0)),"")</f>
        <v/>
      </c>
      <c r="AQ336" s="221" t="str">
        <f t="shared" si="10"/>
        <v/>
      </c>
      <c r="AR336" s="183" t="str">
        <f t="shared" si="11"/>
        <v/>
      </c>
      <c r="AS336" s="136" t="str">
        <f>IF(貼り付け用!AS336="","",貼り付け用!AS336)</f>
        <v/>
      </c>
      <c r="AT336" s="136" t="str">
        <f>IF(貼り付け用!AT336="","",貼り付け用!AT336)</f>
        <v/>
      </c>
      <c r="AU336" s="136" t="str">
        <f>IF(貼り付け用!AU336="","",貼り付け用!AU336)</f>
        <v/>
      </c>
      <c r="AV336" s="136" t="str">
        <f>IF(貼り付け用!AV336="","",貼り付け用!AV336)</f>
        <v/>
      </c>
      <c r="AW336" s="136" t="str">
        <f>IF(貼り付け用!AW336="","",貼り付け用!AW336)</f>
        <v/>
      </c>
      <c r="AX336" s="216"/>
      <c r="AY336" s="216"/>
      <c r="AZ336" s="216"/>
      <c r="BA336" s="136" t="str">
        <f>IF(貼り付け用!BA336="","",貼り付け用!BA336)</f>
        <v/>
      </c>
      <c r="BB336" s="136" t="str">
        <f>IF(貼り付け用!BB336="","",貼り付け用!BB336)</f>
        <v/>
      </c>
      <c r="BC336" s="136" t="str">
        <f>IF(貼り付け用!BC336="","",貼り付け用!BC336)</f>
        <v/>
      </c>
      <c r="BD336" s="136" t="str">
        <f>IF(貼り付け用!BD336="","",貼り付け用!BD336)</f>
        <v/>
      </c>
      <c r="BE336" s="183">
        <f>SUMIFS(耐用年数表!$C:$C,耐用年数表!$A:$A,集計用!AL336,耐用年数表!$B:$B,集計用!AM336)</f>
        <v>0</v>
      </c>
    </row>
    <row r="337" spans="4:57" ht="24" hidden="1" customHeight="1">
      <c r="D337" s="194"/>
      <c r="E337" s="135"/>
      <c r="F337" s="136" t="str">
        <f>IF(貼り付け用!F337="","",貼り付け用!F337)</f>
        <v/>
      </c>
      <c r="G337" s="136" t="str">
        <f>IF(貼り付け用!G337="","",貼り付け用!G337)</f>
        <v/>
      </c>
      <c r="H337" s="215" t="str">
        <f>IF(貼り付け用!H337="","",貼り付け用!H337)</f>
        <v/>
      </c>
      <c r="I337" s="215" t="str">
        <f>IF(貼り付け用!I337="","",貼り付け用!I337)</f>
        <v/>
      </c>
      <c r="J337" s="215" t="str">
        <f>IF(貼り付け用!J337="","",貼り付け用!J337)</f>
        <v/>
      </c>
      <c r="K337" s="135" t="str">
        <f>IF(貼り付け用!K337="","",貼り付け用!K337)</f>
        <v/>
      </c>
      <c r="L337" s="144" t="str">
        <f>IF(貼り付け用!L337="","",貼り付け用!L337)</f>
        <v/>
      </c>
      <c r="M337" s="192" t="str">
        <f>IFERROR(VLOOKUP(L337,コード表!$B:$G,2,FALSE),"")</f>
        <v/>
      </c>
      <c r="N337" s="192" t="str">
        <f>IFERROR(VLOOKUP(L337,コード表!$B:$G,3,FALSE),"")</f>
        <v/>
      </c>
      <c r="O337" s="192" t="str">
        <f>IFERROR(VLOOKUP(L337,コード表!$B:$G,4,FALSE),"")</f>
        <v/>
      </c>
      <c r="P337" s="192" t="str">
        <f>IFERROR(VLOOKUP(L337,コード表!$B:$G,5,FALSE),"")</f>
        <v/>
      </c>
      <c r="Q337" s="182" t="str">
        <f>IFERROR(VLOOKUP(L337,コード表!$B:$G,6,FALSE),"")</f>
        <v/>
      </c>
      <c r="R337" s="135" t="str">
        <f>IF(貼り付け用!R337="","",貼り付け用!R337)</f>
        <v/>
      </c>
      <c r="S337" s="135" t="str">
        <f>IF(貼り付け用!S337="","",貼り付け用!S337)</f>
        <v/>
      </c>
      <c r="T337" s="135" t="str">
        <f>IF(貼り付け用!T337="","",貼り付け用!T337)</f>
        <v/>
      </c>
      <c r="U337" s="192" t="str">
        <f>IFERROR(VLOOKUP(T337,コード表!$I:$K,2,FALSE),"")</f>
        <v/>
      </c>
      <c r="V337" s="192" t="str">
        <f>IFERROR(VLOOKUP(T337,コード表!$I:$K,3,FALSE),"")</f>
        <v/>
      </c>
      <c r="W337" s="135" t="str">
        <f>IF(貼り付け用!W337="","",貼り付け用!W337)</f>
        <v/>
      </c>
      <c r="X337" s="182" t="str">
        <f>IFERROR(VLOOKUP(AU337,目的別資産分類変換表!$B$6:$C$16,2,FALSE),"")</f>
        <v/>
      </c>
      <c r="Y337" s="136" t="str">
        <f>IF(貼り付け用!Y337="","",貼り付け用!Y337)</f>
        <v/>
      </c>
      <c r="Z337" s="136" t="str">
        <f>IF(貼り付け用!Z337="","",貼り付け用!Z337)</f>
        <v/>
      </c>
      <c r="AA337" s="136" t="str">
        <f>IF(貼り付け用!AA337="","",貼り付け用!AA337)</f>
        <v/>
      </c>
      <c r="AB337" s="136" t="str">
        <f>IF(貼り付け用!AB337="","",貼り付け用!AB337)</f>
        <v/>
      </c>
      <c r="AC337" s="135" t="str">
        <f>IF(貼り付け用!AC337="","",貼り付け用!AC337)</f>
        <v/>
      </c>
      <c r="AD337" s="137" t="str">
        <f>IF(貼り付け用!AD337="","",貼り付け用!AD337)</f>
        <v/>
      </c>
      <c r="AE337" s="209" t="str">
        <f>IF(貼り付け用!AE337="","",貼り付け用!AE337)</f>
        <v/>
      </c>
      <c r="AF337" s="209" t="str">
        <f>IF(貼り付け用!AF337="","",貼り付け用!AF337)</f>
        <v/>
      </c>
      <c r="AG337" s="138" t="str">
        <f>IF(貼り付け用!AG337="","",貼り付け用!AG337)</f>
        <v/>
      </c>
      <c r="AH337" s="205" t="str">
        <f>IF(貼り付け用!AH337="","",貼り付け用!AH337)</f>
        <v/>
      </c>
      <c r="AI337" s="139" t="str">
        <f>IF(貼り付け用!AI337="","",貼り付け用!AI337)</f>
        <v/>
      </c>
      <c r="AJ337" s="136" t="str">
        <f>IF(貼り付け用!AJ337="","",貼り付け用!AJ337)</f>
        <v/>
      </c>
      <c r="AK337" s="140" t="str">
        <f>IF(貼り付け用!AK337="","",貼り付け用!AK337)</f>
        <v/>
      </c>
      <c r="AL337" s="136" t="str">
        <f>IF(貼り付け用!AL337="","",貼り付け用!AL337)</f>
        <v/>
      </c>
      <c r="AM337" s="136" t="str">
        <f>IF(貼り付け用!AM337="","",貼り付け用!AM337)</f>
        <v/>
      </c>
      <c r="AN337" s="136" t="str">
        <f>IF(貼り付け用!AN337="","",貼り付け用!AN337)</f>
        <v/>
      </c>
      <c r="AO337" s="136" t="str">
        <f>IF(貼り付け用!AO337="","",貼り付け用!AO337)</f>
        <v/>
      </c>
      <c r="AP337" s="221" t="str">
        <f>IFERROR(INDEX(別紙７建物に係る構造・用途別単価!$C$5:$G$9,MATCH(貼り付け用!AN337,別紙７建物に係る構造・用途別単価!$B$5:$B$9,0),MATCH(貼り付け用!AO337,別紙７建物に係る構造・用途別単価!$C$4:$G$4,0)),"")</f>
        <v/>
      </c>
      <c r="AQ337" s="221" t="str">
        <f t="shared" si="10"/>
        <v/>
      </c>
      <c r="AR337" s="183" t="str">
        <f t="shared" si="11"/>
        <v/>
      </c>
      <c r="AS337" s="136" t="str">
        <f>IF(貼り付け用!AS337="","",貼り付け用!AS337)</f>
        <v/>
      </c>
      <c r="AT337" s="136" t="str">
        <f>IF(貼り付け用!AT337="","",貼り付け用!AT337)</f>
        <v/>
      </c>
      <c r="AU337" s="136" t="str">
        <f>IF(貼り付け用!AU337="","",貼り付け用!AU337)</f>
        <v/>
      </c>
      <c r="AV337" s="136" t="str">
        <f>IF(貼り付け用!AV337="","",貼り付け用!AV337)</f>
        <v/>
      </c>
      <c r="AW337" s="136" t="str">
        <f>IF(貼り付け用!AW337="","",貼り付け用!AW337)</f>
        <v/>
      </c>
      <c r="AX337" s="216"/>
      <c r="AY337" s="216"/>
      <c r="AZ337" s="216"/>
      <c r="BA337" s="136" t="str">
        <f>IF(貼り付け用!BA337="","",貼り付け用!BA337)</f>
        <v/>
      </c>
      <c r="BB337" s="136" t="str">
        <f>IF(貼り付け用!BB337="","",貼り付け用!BB337)</f>
        <v/>
      </c>
      <c r="BC337" s="136" t="str">
        <f>IF(貼り付け用!BC337="","",貼り付け用!BC337)</f>
        <v/>
      </c>
      <c r="BD337" s="136" t="str">
        <f>IF(貼り付け用!BD337="","",貼り付け用!BD337)</f>
        <v/>
      </c>
      <c r="BE337" s="183">
        <f>SUMIFS(耐用年数表!$C:$C,耐用年数表!$A:$A,集計用!AL337,耐用年数表!$B:$B,集計用!AM337)</f>
        <v>0</v>
      </c>
    </row>
    <row r="338" spans="4:57" ht="24" hidden="1" customHeight="1">
      <c r="D338" s="194"/>
      <c r="E338" s="135"/>
      <c r="F338" s="136" t="str">
        <f>IF(貼り付け用!F338="","",貼り付け用!F338)</f>
        <v/>
      </c>
      <c r="G338" s="136" t="str">
        <f>IF(貼り付け用!G338="","",貼り付け用!G338)</f>
        <v/>
      </c>
      <c r="H338" s="215" t="str">
        <f>IF(貼り付け用!H338="","",貼り付け用!H338)</f>
        <v/>
      </c>
      <c r="I338" s="215" t="str">
        <f>IF(貼り付け用!I338="","",貼り付け用!I338)</f>
        <v/>
      </c>
      <c r="J338" s="215" t="str">
        <f>IF(貼り付け用!J338="","",貼り付け用!J338)</f>
        <v/>
      </c>
      <c r="K338" s="135" t="str">
        <f>IF(貼り付け用!K338="","",貼り付け用!K338)</f>
        <v/>
      </c>
      <c r="L338" s="144" t="str">
        <f>IF(貼り付け用!L338="","",貼り付け用!L338)</f>
        <v/>
      </c>
      <c r="M338" s="192" t="str">
        <f>IFERROR(VLOOKUP(L338,コード表!$B:$G,2,FALSE),"")</f>
        <v/>
      </c>
      <c r="N338" s="192" t="str">
        <f>IFERROR(VLOOKUP(L338,コード表!$B:$G,3,FALSE),"")</f>
        <v/>
      </c>
      <c r="O338" s="192" t="str">
        <f>IFERROR(VLOOKUP(L338,コード表!$B:$G,4,FALSE),"")</f>
        <v/>
      </c>
      <c r="P338" s="192" t="str">
        <f>IFERROR(VLOOKUP(L338,コード表!$B:$G,5,FALSE),"")</f>
        <v/>
      </c>
      <c r="Q338" s="182" t="str">
        <f>IFERROR(VLOOKUP(L338,コード表!$B:$G,6,FALSE),"")</f>
        <v/>
      </c>
      <c r="R338" s="135" t="str">
        <f>IF(貼り付け用!R338="","",貼り付け用!R338)</f>
        <v/>
      </c>
      <c r="S338" s="135" t="str">
        <f>IF(貼り付け用!S338="","",貼り付け用!S338)</f>
        <v/>
      </c>
      <c r="T338" s="135" t="str">
        <f>IF(貼り付け用!T338="","",貼り付け用!T338)</f>
        <v/>
      </c>
      <c r="U338" s="192" t="str">
        <f>IFERROR(VLOOKUP(T338,コード表!$I:$K,2,FALSE),"")</f>
        <v/>
      </c>
      <c r="V338" s="192" t="str">
        <f>IFERROR(VLOOKUP(T338,コード表!$I:$K,3,FALSE),"")</f>
        <v/>
      </c>
      <c r="W338" s="135" t="str">
        <f>IF(貼り付け用!W338="","",貼り付け用!W338)</f>
        <v/>
      </c>
      <c r="X338" s="182" t="str">
        <f>IFERROR(VLOOKUP(AU338,目的別資産分類変換表!$B$6:$C$16,2,FALSE),"")</f>
        <v/>
      </c>
      <c r="Y338" s="136" t="str">
        <f>IF(貼り付け用!Y338="","",貼り付け用!Y338)</f>
        <v/>
      </c>
      <c r="Z338" s="136" t="str">
        <f>IF(貼り付け用!Z338="","",貼り付け用!Z338)</f>
        <v/>
      </c>
      <c r="AA338" s="136" t="str">
        <f>IF(貼り付け用!AA338="","",貼り付け用!AA338)</f>
        <v/>
      </c>
      <c r="AB338" s="136" t="str">
        <f>IF(貼り付け用!AB338="","",貼り付け用!AB338)</f>
        <v/>
      </c>
      <c r="AC338" s="135" t="str">
        <f>IF(貼り付け用!AC338="","",貼り付け用!AC338)</f>
        <v/>
      </c>
      <c r="AD338" s="137" t="str">
        <f>IF(貼り付け用!AD338="","",貼り付け用!AD338)</f>
        <v/>
      </c>
      <c r="AE338" s="209" t="str">
        <f>IF(貼り付け用!AE338="","",貼り付け用!AE338)</f>
        <v/>
      </c>
      <c r="AF338" s="209" t="str">
        <f>IF(貼り付け用!AF338="","",貼り付け用!AF338)</f>
        <v/>
      </c>
      <c r="AG338" s="138" t="str">
        <f>IF(貼り付け用!AG338="","",貼り付け用!AG338)</f>
        <v/>
      </c>
      <c r="AH338" s="205" t="str">
        <f>IF(貼り付け用!AH338="","",貼り付け用!AH338)</f>
        <v/>
      </c>
      <c r="AI338" s="139" t="str">
        <f>IF(貼り付け用!AI338="","",貼り付け用!AI338)</f>
        <v/>
      </c>
      <c r="AJ338" s="136" t="str">
        <f>IF(貼り付け用!AJ338="","",貼り付け用!AJ338)</f>
        <v/>
      </c>
      <c r="AK338" s="140" t="str">
        <f>IF(貼り付け用!AK338="","",貼り付け用!AK338)</f>
        <v/>
      </c>
      <c r="AL338" s="136" t="str">
        <f>IF(貼り付け用!AL338="","",貼り付け用!AL338)</f>
        <v/>
      </c>
      <c r="AM338" s="136" t="str">
        <f>IF(貼り付け用!AM338="","",貼り付け用!AM338)</f>
        <v/>
      </c>
      <c r="AN338" s="136" t="str">
        <f>IF(貼り付け用!AN338="","",貼り付け用!AN338)</f>
        <v/>
      </c>
      <c r="AO338" s="136" t="str">
        <f>IF(貼り付け用!AO338="","",貼り付け用!AO338)</f>
        <v/>
      </c>
      <c r="AP338" s="221" t="str">
        <f>IFERROR(INDEX(別紙７建物に係る構造・用途別単価!$C$5:$G$9,MATCH(貼り付け用!AN338,別紙７建物に係る構造・用途別単価!$B$5:$B$9,0),MATCH(貼り付け用!AO338,別紙７建物に係る構造・用途別単価!$C$4:$G$4,0)),"")</f>
        <v/>
      </c>
      <c r="AQ338" s="221" t="str">
        <f t="shared" si="10"/>
        <v/>
      </c>
      <c r="AR338" s="183" t="str">
        <f t="shared" si="11"/>
        <v/>
      </c>
      <c r="AS338" s="136" t="str">
        <f>IF(貼り付け用!AS338="","",貼り付け用!AS338)</f>
        <v/>
      </c>
      <c r="AT338" s="136" t="str">
        <f>IF(貼り付け用!AT338="","",貼り付け用!AT338)</f>
        <v/>
      </c>
      <c r="AU338" s="136" t="str">
        <f>IF(貼り付け用!AU338="","",貼り付け用!AU338)</f>
        <v/>
      </c>
      <c r="AV338" s="136" t="str">
        <f>IF(貼り付け用!AV338="","",貼り付け用!AV338)</f>
        <v/>
      </c>
      <c r="AW338" s="136" t="str">
        <f>IF(貼り付け用!AW338="","",貼り付け用!AW338)</f>
        <v/>
      </c>
      <c r="AX338" s="216"/>
      <c r="AY338" s="216"/>
      <c r="AZ338" s="216"/>
      <c r="BA338" s="136" t="str">
        <f>IF(貼り付け用!BA338="","",貼り付け用!BA338)</f>
        <v/>
      </c>
      <c r="BB338" s="136" t="str">
        <f>IF(貼り付け用!BB338="","",貼り付け用!BB338)</f>
        <v/>
      </c>
      <c r="BC338" s="136" t="str">
        <f>IF(貼り付け用!BC338="","",貼り付け用!BC338)</f>
        <v/>
      </c>
      <c r="BD338" s="136" t="str">
        <f>IF(貼り付け用!BD338="","",貼り付け用!BD338)</f>
        <v/>
      </c>
      <c r="BE338" s="183">
        <f>SUMIFS(耐用年数表!$C:$C,耐用年数表!$A:$A,集計用!AL338,耐用年数表!$B:$B,集計用!AM338)</f>
        <v>0</v>
      </c>
    </row>
    <row r="339" spans="4:57" ht="24" hidden="1" customHeight="1">
      <c r="D339" s="194"/>
      <c r="E339" s="135"/>
      <c r="F339" s="136" t="str">
        <f>IF(貼り付け用!F339="","",貼り付け用!F339)</f>
        <v/>
      </c>
      <c r="G339" s="136" t="str">
        <f>IF(貼り付け用!G339="","",貼り付け用!G339)</f>
        <v/>
      </c>
      <c r="H339" s="215" t="str">
        <f>IF(貼り付け用!H339="","",貼り付け用!H339)</f>
        <v/>
      </c>
      <c r="I339" s="215" t="str">
        <f>IF(貼り付け用!I339="","",貼り付け用!I339)</f>
        <v/>
      </c>
      <c r="J339" s="215" t="str">
        <f>IF(貼り付け用!J339="","",貼り付け用!J339)</f>
        <v/>
      </c>
      <c r="K339" s="135" t="str">
        <f>IF(貼り付け用!K339="","",貼り付け用!K339)</f>
        <v/>
      </c>
      <c r="L339" s="144" t="str">
        <f>IF(貼り付け用!L339="","",貼り付け用!L339)</f>
        <v/>
      </c>
      <c r="M339" s="192" t="str">
        <f>IFERROR(VLOOKUP(L339,コード表!$B:$G,2,FALSE),"")</f>
        <v/>
      </c>
      <c r="N339" s="192" t="str">
        <f>IFERROR(VLOOKUP(L339,コード表!$B:$G,3,FALSE),"")</f>
        <v/>
      </c>
      <c r="O339" s="192" t="str">
        <f>IFERROR(VLOOKUP(L339,コード表!$B:$G,4,FALSE),"")</f>
        <v/>
      </c>
      <c r="P339" s="192" t="str">
        <f>IFERROR(VLOOKUP(L339,コード表!$B:$G,5,FALSE),"")</f>
        <v/>
      </c>
      <c r="Q339" s="182" t="str">
        <f>IFERROR(VLOOKUP(L339,コード表!$B:$G,6,FALSE),"")</f>
        <v/>
      </c>
      <c r="R339" s="135" t="str">
        <f>IF(貼り付け用!R339="","",貼り付け用!R339)</f>
        <v/>
      </c>
      <c r="S339" s="135" t="str">
        <f>IF(貼り付け用!S339="","",貼り付け用!S339)</f>
        <v/>
      </c>
      <c r="T339" s="135" t="str">
        <f>IF(貼り付け用!T339="","",貼り付け用!T339)</f>
        <v/>
      </c>
      <c r="U339" s="192" t="str">
        <f>IFERROR(VLOOKUP(T339,コード表!$I:$K,2,FALSE),"")</f>
        <v/>
      </c>
      <c r="V339" s="192" t="str">
        <f>IFERROR(VLOOKUP(T339,コード表!$I:$K,3,FALSE),"")</f>
        <v/>
      </c>
      <c r="W339" s="135" t="str">
        <f>IF(貼り付け用!W339="","",貼り付け用!W339)</f>
        <v/>
      </c>
      <c r="X339" s="182" t="str">
        <f>IFERROR(VLOOKUP(AU339,目的別資産分類変換表!$B$6:$C$16,2,FALSE),"")</f>
        <v/>
      </c>
      <c r="Y339" s="136" t="str">
        <f>IF(貼り付け用!Y339="","",貼り付け用!Y339)</f>
        <v/>
      </c>
      <c r="Z339" s="136" t="str">
        <f>IF(貼り付け用!Z339="","",貼り付け用!Z339)</f>
        <v/>
      </c>
      <c r="AA339" s="136" t="str">
        <f>IF(貼り付け用!AA339="","",貼り付け用!AA339)</f>
        <v/>
      </c>
      <c r="AB339" s="136" t="str">
        <f>IF(貼り付け用!AB339="","",貼り付け用!AB339)</f>
        <v/>
      </c>
      <c r="AC339" s="135" t="str">
        <f>IF(貼り付け用!AC339="","",貼り付け用!AC339)</f>
        <v/>
      </c>
      <c r="AD339" s="137" t="str">
        <f>IF(貼り付け用!AD339="","",貼り付け用!AD339)</f>
        <v/>
      </c>
      <c r="AE339" s="209" t="str">
        <f>IF(貼り付け用!AE339="","",貼り付け用!AE339)</f>
        <v/>
      </c>
      <c r="AF339" s="209" t="str">
        <f>IF(貼り付け用!AF339="","",貼り付け用!AF339)</f>
        <v/>
      </c>
      <c r="AG339" s="138" t="str">
        <f>IF(貼り付け用!AG339="","",貼り付け用!AG339)</f>
        <v/>
      </c>
      <c r="AH339" s="205" t="str">
        <f>IF(貼り付け用!AH339="","",貼り付け用!AH339)</f>
        <v/>
      </c>
      <c r="AI339" s="139" t="str">
        <f>IF(貼り付け用!AI339="","",貼り付け用!AI339)</f>
        <v/>
      </c>
      <c r="AJ339" s="136" t="str">
        <f>IF(貼り付け用!AJ339="","",貼り付け用!AJ339)</f>
        <v/>
      </c>
      <c r="AK339" s="140" t="str">
        <f>IF(貼り付け用!AK339="","",貼り付け用!AK339)</f>
        <v/>
      </c>
      <c r="AL339" s="136" t="str">
        <f>IF(貼り付け用!AL339="","",貼り付け用!AL339)</f>
        <v/>
      </c>
      <c r="AM339" s="136" t="str">
        <f>IF(貼り付け用!AM339="","",貼り付け用!AM339)</f>
        <v/>
      </c>
      <c r="AN339" s="136" t="str">
        <f>IF(貼り付け用!AN339="","",貼り付け用!AN339)</f>
        <v/>
      </c>
      <c r="AO339" s="136" t="str">
        <f>IF(貼り付け用!AO339="","",貼り付け用!AO339)</f>
        <v/>
      </c>
      <c r="AP339" s="221" t="str">
        <f>IFERROR(INDEX(別紙７建物に係る構造・用途別単価!$C$5:$G$9,MATCH(貼り付け用!AN339,別紙７建物に係る構造・用途別単価!$B$5:$B$9,0),MATCH(貼り付け用!AO339,別紙７建物に係る構造・用途別単価!$C$4:$G$4,0)),"")</f>
        <v/>
      </c>
      <c r="AQ339" s="221" t="str">
        <f t="shared" si="10"/>
        <v/>
      </c>
      <c r="AR339" s="183" t="str">
        <f t="shared" si="11"/>
        <v/>
      </c>
      <c r="AS339" s="136" t="str">
        <f>IF(貼り付け用!AS339="","",貼り付け用!AS339)</f>
        <v/>
      </c>
      <c r="AT339" s="136" t="str">
        <f>IF(貼り付け用!AT339="","",貼り付け用!AT339)</f>
        <v/>
      </c>
      <c r="AU339" s="136" t="str">
        <f>IF(貼り付け用!AU339="","",貼り付け用!AU339)</f>
        <v/>
      </c>
      <c r="AV339" s="136" t="str">
        <f>IF(貼り付け用!AV339="","",貼り付け用!AV339)</f>
        <v/>
      </c>
      <c r="AW339" s="136" t="str">
        <f>IF(貼り付け用!AW339="","",貼り付け用!AW339)</f>
        <v/>
      </c>
      <c r="AX339" s="216"/>
      <c r="AY339" s="216"/>
      <c r="AZ339" s="216"/>
      <c r="BA339" s="136" t="str">
        <f>IF(貼り付け用!BA339="","",貼り付け用!BA339)</f>
        <v/>
      </c>
      <c r="BB339" s="136" t="str">
        <f>IF(貼り付け用!BB339="","",貼り付け用!BB339)</f>
        <v/>
      </c>
      <c r="BC339" s="136" t="str">
        <f>IF(貼り付け用!BC339="","",貼り付け用!BC339)</f>
        <v/>
      </c>
      <c r="BD339" s="136" t="str">
        <f>IF(貼り付け用!BD339="","",貼り付け用!BD339)</f>
        <v/>
      </c>
      <c r="BE339" s="183">
        <f>SUMIFS(耐用年数表!$C:$C,耐用年数表!$A:$A,集計用!AL339,耐用年数表!$B:$B,集計用!AM339)</f>
        <v>0</v>
      </c>
    </row>
    <row r="340" spans="4:57" ht="24" hidden="1" customHeight="1">
      <c r="D340" s="194"/>
      <c r="E340" s="135"/>
      <c r="F340" s="136" t="str">
        <f>IF(貼り付け用!F340="","",貼り付け用!F340)</f>
        <v/>
      </c>
      <c r="G340" s="136" t="str">
        <f>IF(貼り付け用!G340="","",貼り付け用!G340)</f>
        <v/>
      </c>
      <c r="H340" s="215" t="str">
        <f>IF(貼り付け用!H340="","",貼り付け用!H340)</f>
        <v/>
      </c>
      <c r="I340" s="215" t="str">
        <f>IF(貼り付け用!I340="","",貼り付け用!I340)</f>
        <v/>
      </c>
      <c r="J340" s="215" t="str">
        <f>IF(貼り付け用!J340="","",貼り付け用!J340)</f>
        <v/>
      </c>
      <c r="K340" s="135" t="str">
        <f>IF(貼り付け用!K340="","",貼り付け用!K340)</f>
        <v/>
      </c>
      <c r="L340" s="144" t="str">
        <f>IF(貼り付け用!L340="","",貼り付け用!L340)</f>
        <v/>
      </c>
      <c r="M340" s="192" t="str">
        <f>IFERROR(VLOOKUP(L340,コード表!$B:$G,2,FALSE),"")</f>
        <v/>
      </c>
      <c r="N340" s="192" t="str">
        <f>IFERROR(VLOOKUP(L340,コード表!$B:$G,3,FALSE),"")</f>
        <v/>
      </c>
      <c r="O340" s="192" t="str">
        <f>IFERROR(VLOOKUP(L340,コード表!$B:$G,4,FALSE),"")</f>
        <v/>
      </c>
      <c r="P340" s="192" t="str">
        <f>IFERROR(VLOOKUP(L340,コード表!$B:$G,5,FALSE),"")</f>
        <v/>
      </c>
      <c r="Q340" s="182" t="str">
        <f>IFERROR(VLOOKUP(L340,コード表!$B:$G,6,FALSE),"")</f>
        <v/>
      </c>
      <c r="R340" s="135" t="str">
        <f>IF(貼り付け用!R340="","",貼り付け用!R340)</f>
        <v/>
      </c>
      <c r="S340" s="135" t="str">
        <f>IF(貼り付け用!S340="","",貼り付け用!S340)</f>
        <v/>
      </c>
      <c r="T340" s="135" t="str">
        <f>IF(貼り付け用!T340="","",貼り付け用!T340)</f>
        <v/>
      </c>
      <c r="U340" s="192" t="str">
        <f>IFERROR(VLOOKUP(T340,コード表!$I:$K,2,FALSE),"")</f>
        <v/>
      </c>
      <c r="V340" s="192" t="str">
        <f>IFERROR(VLOOKUP(T340,コード表!$I:$K,3,FALSE),"")</f>
        <v/>
      </c>
      <c r="W340" s="135" t="str">
        <f>IF(貼り付け用!W340="","",貼り付け用!W340)</f>
        <v/>
      </c>
      <c r="X340" s="182" t="str">
        <f>IFERROR(VLOOKUP(AU340,目的別資産分類変換表!$B$6:$C$16,2,FALSE),"")</f>
        <v/>
      </c>
      <c r="Y340" s="136" t="str">
        <f>IF(貼り付け用!Y340="","",貼り付け用!Y340)</f>
        <v/>
      </c>
      <c r="Z340" s="136" t="str">
        <f>IF(貼り付け用!Z340="","",貼り付け用!Z340)</f>
        <v/>
      </c>
      <c r="AA340" s="136" t="str">
        <f>IF(貼り付け用!AA340="","",貼り付け用!AA340)</f>
        <v/>
      </c>
      <c r="AB340" s="136" t="str">
        <f>IF(貼り付け用!AB340="","",貼り付け用!AB340)</f>
        <v/>
      </c>
      <c r="AC340" s="135" t="str">
        <f>IF(貼り付け用!AC340="","",貼り付け用!AC340)</f>
        <v/>
      </c>
      <c r="AD340" s="137" t="str">
        <f>IF(貼り付け用!AD340="","",貼り付け用!AD340)</f>
        <v/>
      </c>
      <c r="AE340" s="209" t="str">
        <f>IF(貼り付け用!AE340="","",貼り付け用!AE340)</f>
        <v/>
      </c>
      <c r="AF340" s="209" t="str">
        <f>IF(貼り付け用!AF340="","",貼り付け用!AF340)</f>
        <v/>
      </c>
      <c r="AG340" s="138" t="str">
        <f>IF(貼り付け用!AG340="","",貼り付け用!AG340)</f>
        <v/>
      </c>
      <c r="AH340" s="205" t="str">
        <f>IF(貼り付け用!AH340="","",貼り付け用!AH340)</f>
        <v/>
      </c>
      <c r="AI340" s="139" t="str">
        <f>IF(貼り付け用!AI340="","",貼り付け用!AI340)</f>
        <v/>
      </c>
      <c r="AJ340" s="136" t="str">
        <f>IF(貼り付け用!AJ340="","",貼り付け用!AJ340)</f>
        <v/>
      </c>
      <c r="AK340" s="140" t="str">
        <f>IF(貼り付け用!AK340="","",貼り付け用!AK340)</f>
        <v/>
      </c>
      <c r="AL340" s="136" t="str">
        <f>IF(貼り付け用!AL340="","",貼り付け用!AL340)</f>
        <v/>
      </c>
      <c r="AM340" s="136" t="str">
        <f>IF(貼り付け用!AM340="","",貼り付け用!AM340)</f>
        <v/>
      </c>
      <c r="AN340" s="136" t="str">
        <f>IF(貼り付け用!AN340="","",貼り付け用!AN340)</f>
        <v/>
      </c>
      <c r="AO340" s="136" t="str">
        <f>IF(貼り付け用!AO340="","",貼り付け用!AO340)</f>
        <v/>
      </c>
      <c r="AP340" s="221" t="str">
        <f>IFERROR(INDEX(別紙７建物に係る構造・用途別単価!$C$5:$G$9,MATCH(貼り付け用!AN340,別紙７建物に係る構造・用途別単価!$B$5:$B$9,0),MATCH(貼り付け用!AO340,別紙７建物に係る構造・用途別単価!$C$4:$G$4,0)),"")</f>
        <v/>
      </c>
      <c r="AQ340" s="221" t="str">
        <f t="shared" si="10"/>
        <v/>
      </c>
      <c r="AR340" s="183" t="str">
        <f t="shared" si="11"/>
        <v/>
      </c>
      <c r="AS340" s="136" t="str">
        <f>IF(貼り付け用!AS340="","",貼り付け用!AS340)</f>
        <v/>
      </c>
      <c r="AT340" s="136" t="str">
        <f>IF(貼り付け用!AT340="","",貼り付け用!AT340)</f>
        <v/>
      </c>
      <c r="AU340" s="136" t="str">
        <f>IF(貼り付け用!AU340="","",貼り付け用!AU340)</f>
        <v/>
      </c>
      <c r="AV340" s="136" t="str">
        <f>IF(貼り付け用!AV340="","",貼り付け用!AV340)</f>
        <v/>
      </c>
      <c r="AW340" s="136" t="str">
        <f>IF(貼り付け用!AW340="","",貼り付け用!AW340)</f>
        <v/>
      </c>
      <c r="AX340" s="216"/>
      <c r="AY340" s="216"/>
      <c r="AZ340" s="216"/>
      <c r="BA340" s="136" t="str">
        <f>IF(貼り付け用!BA340="","",貼り付け用!BA340)</f>
        <v/>
      </c>
      <c r="BB340" s="136" t="str">
        <f>IF(貼り付け用!BB340="","",貼り付け用!BB340)</f>
        <v/>
      </c>
      <c r="BC340" s="136" t="str">
        <f>IF(貼り付け用!BC340="","",貼り付け用!BC340)</f>
        <v/>
      </c>
      <c r="BD340" s="136" t="str">
        <f>IF(貼り付け用!BD340="","",貼り付け用!BD340)</f>
        <v/>
      </c>
      <c r="BE340" s="183">
        <f>SUMIFS(耐用年数表!$C:$C,耐用年数表!$A:$A,集計用!AL340,耐用年数表!$B:$B,集計用!AM340)</f>
        <v>0</v>
      </c>
    </row>
    <row r="341" spans="4:57" ht="24" hidden="1" customHeight="1">
      <c r="D341" s="194"/>
      <c r="E341" s="135"/>
      <c r="F341" s="136" t="str">
        <f>IF(貼り付け用!F341="","",貼り付け用!F341)</f>
        <v/>
      </c>
      <c r="G341" s="136" t="str">
        <f>IF(貼り付け用!G341="","",貼り付け用!G341)</f>
        <v/>
      </c>
      <c r="H341" s="215" t="str">
        <f>IF(貼り付け用!H341="","",貼り付け用!H341)</f>
        <v/>
      </c>
      <c r="I341" s="215" t="str">
        <f>IF(貼り付け用!I341="","",貼り付け用!I341)</f>
        <v/>
      </c>
      <c r="J341" s="215" t="str">
        <f>IF(貼り付け用!J341="","",貼り付け用!J341)</f>
        <v/>
      </c>
      <c r="K341" s="135" t="str">
        <f>IF(貼り付け用!K341="","",貼り付け用!K341)</f>
        <v/>
      </c>
      <c r="L341" s="144" t="str">
        <f>IF(貼り付け用!L341="","",貼り付け用!L341)</f>
        <v/>
      </c>
      <c r="M341" s="192" t="str">
        <f>IFERROR(VLOOKUP(L341,コード表!$B:$G,2,FALSE),"")</f>
        <v/>
      </c>
      <c r="N341" s="192" t="str">
        <f>IFERROR(VLOOKUP(L341,コード表!$B:$G,3,FALSE),"")</f>
        <v/>
      </c>
      <c r="O341" s="192" t="str">
        <f>IFERROR(VLOOKUP(L341,コード表!$B:$G,4,FALSE),"")</f>
        <v/>
      </c>
      <c r="P341" s="192" t="str">
        <f>IFERROR(VLOOKUP(L341,コード表!$B:$G,5,FALSE),"")</f>
        <v/>
      </c>
      <c r="Q341" s="182" t="str">
        <f>IFERROR(VLOOKUP(L341,コード表!$B:$G,6,FALSE),"")</f>
        <v/>
      </c>
      <c r="R341" s="135" t="str">
        <f>IF(貼り付け用!R341="","",貼り付け用!R341)</f>
        <v/>
      </c>
      <c r="S341" s="135" t="str">
        <f>IF(貼り付け用!S341="","",貼り付け用!S341)</f>
        <v/>
      </c>
      <c r="T341" s="135" t="str">
        <f>IF(貼り付け用!T341="","",貼り付け用!T341)</f>
        <v/>
      </c>
      <c r="U341" s="192" t="str">
        <f>IFERROR(VLOOKUP(T341,コード表!$I:$K,2,FALSE),"")</f>
        <v/>
      </c>
      <c r="V341" s="192" t="str">
        <f>IFERROR(VLOOKUP(T341,コード表!$I:$K,3,FALSE),"")</f>
        <v/>
      </c>
      <c r="W341" s="135" t="str">
        <f>IF(貼り付け用!W341="","",貼り付け用!W341)</f>
        <v/>
      </c>
      <c r="X341" s="182" t="str">
        <f>IFERROR(VLOOKUP(AU341,目的別資産分類変換表!$B$6:$C$16,2,FALSE),"")</f>
        <v/>
      </c>
      <c r="Y341" s="136" t="str">
        <f>IF(貼り付け用!Y341="","",貼り付け用!Y341)</f>
        <v/>
      </c>
      <c r="Z341" s="136" t="str">
        <f>IF(貼り付け用!Z341="","",貼り付け用!Z341)</f>
        <v/>
      </c>
      <c r="AA341" s="136" t="str">
        <f>IF(貼り付け用!AA341="","",貼り付け用!AA341)</f>
        <v/>
      </c>
      <c r="AB341" s="136" t="str">
        <f>IF(貼り付け用!AB341="","",貼り付け用!AB341)</f>
        <v/>
      </c>
      <c r="AC341" s="135" t="str">
        <f>IF(貼り付け用!AC341="","",貼り付け用!AC341)</f>
        <v/>
      </c>
      <c r="AD341" s="137" t="str">
        <f>IF(貼り付け用!AD341="","",貼り付け用!AD341)</f>
        <v/>
      </c>
      <c r="AE341" s="209" t="str">
        <f>IF(貼り付け用!AE341="","",貼り付け用!AE341)</f>
        <v/>
      </c>
      <c r="AF341" s="209" t="str">
        <f>IF(貼り付け用!AF341="","",貼り付け用!AF341)</f>
        <v/>
      </c>
      <c r="AG341" s="138" t="str">
        <f>IF(貼り付け用!AG341="","",貼り付け用!AG341)</f>
        <v/>
      </c>
      <c r="AH341" s="205" t="str">
        <f>IF(貼り付け用!AH341="","",貼り付け用!AH341)</f>
        <v/>
      </c>
      <c r="AI341" s="139" t="str">
        <f>IF(貼り付け用!AI341="","",貼り付け用!AI341)</f>
        <v/>
      </c>
      <c r="AJ341" s="136" t="str">
        <f>IF(貼り付け用!AJ341="","",貼り付け用!AJ341)</f>
        <v/>
      </c>
      <c r="AK341" s="140" t="str">
        <f>IF(貼り付け用!AK341="","",貼り付け用!AK341)</f>
        <v/>
      </c>
      <c r="AL341" s="136" t="str">
        <f>IF(貼り付け用!AL341="","",貼り付け用!AL341)</f>
        <v/>
      </c>
      <c r="AM341" s="136" t="str">
        <f>IF(貼り付け用!AM341="","",貼り付け用!AM341)</f>
        <v/>
      </c>
      <c r="AN341" s="136" t="str">
        <f>IF(貼り付け用!AN341="","",貼り付け用!AN341)</f>
        <v/>
      </c>
      <c r="AO341" s="136" t="str">
        <f>IF(貼り付け用!AO341="","",貼り付け用!AO341)</f>
        <v/>
      </c>
      <c r="AP341" s="221" t="str">
        <f>IFERROR(INDEX(別紙７建物に係る構造・用途別単価!$C$5:$G$9,MATCH(貼り付け用!AN341,別紙７建物に係る構造・用途別単価!$B$5:$B$9,0),MATCH(貼り付け用!AO341,別紙７建物に係る構造・用途別単価!$C$4:$G$4,0)),"")</f>
        <v/>
      </c>
      <c r="AQ341" s="221" t="str">
        <f t="shared" si="10"/>
        <v/>
      </c>
      <c r="AR341" s="183" t="str">
        <f t="shared" si="11"/>
        <v/>
      </c>
      <c r="AS341" s="136" t="str">
        <f>IF(貼り付け用!AS341="","",貼り付け用!AS341)</f>
        <v/>
      </c>
      <c r="AT341" s="136" t="str">
        <f>IF(貼り付け用!AT341="","",貼り付け用!AT341)</f>
        <v/>
      </c>
      <c r="AU341" s="136" t="str">
        <f>IF(貼り付け用!AU341="","",貼り付け用!AU341)</f>
        <v/>
      </c>
      <c r="AV341" s="136" t="str">
        <f>IF(貼り付け用!AV341="","",貼り付け用!AV341)</f>
        <v/>
      </c>
      <c r="AW341" s="136" t="str">
        <f>IF(貼り付け用!AW341="","",貼り付け用!AW341)</f>
        <v/>
      </c>
      <c r="AX341" s="216"/>
      <c r="AY341" s="216"/>
      <c r="AZ341" s="216"/>
      <c r="BA341" s="136" t="str">
        <f>IF(貼り付け用!BA341="","",貼り付け用!BA341)</f>
        <v/>
      </c>
      <c r="BB341" s="136" t="str">
        <f>IF(貼り付け用!BB341="","",貼り付け用!BB341)</f>
        <v/>
      </c>
      <c r="BC341" s="136" t="str">
        <f>IF(貼り付け用!BC341="","",貼り付け用!BC341)</f>
        <v/>
      </c>
      <c r="BD341" s="136" t="str">
        <f>IF(貼り付け用!BD341="","",貼り付け用!BD341)</f>
        <v/>
      </c>
      <c r="BE341" s="183">
        <f>SUMIFS(耐用年数表!$C:$C,耐用年数表!$A:$A,集計用!AL341,耐用年数表!$B:$B,集計用!AM341)</f>
        <v>0</v>
      </c>
    </row>
    <row r="342" spans="4:57" ht="24" hidden="1" customHeight="1">
      <c r="D342" s="194"/>
      <c r="E342" s="135"/>
      <c r="F342" s="136" t="str">
        <f>IF(貼り付け用!F342="","",貼り付け用!F342)</f>
        <v/>
      </c>
      <c r="G342" s="136" t="str">
        <f>IF(貼り付け用!G342="","",貼り付け用!G342)</f>
        <v/>
      </c>
      <c r="H342" s="215" t="str">
        <f>IF(貼り付け用!H342="","",貼り付け用!H342)</f>
        <v/>
      </c>
      <c r="I342" s="215" t="str">
        <f>IF(貼り付け用!I342="","",貼り付け用!I342)</f>
        <v/>
      </c>
      <c r="J342" s="215" t="str">
        <f>IF(貼り付け用!J342="","",貼り付け用!J342)</f>
        <v/>
      </c>
      <c r="K342" s="135" t="str">
        <f>IF(貼り付け用!K342="","",貼り付け用!K342)</f>
        <v/>
      </c>
      <c r="L342" s="144" t="str">
        <f>IF(貼り付け用!L342="","",貼り付け用!L342)</f>
        <v/>
      </c>
      <c r="M342" s="192" t="str">
        <f>IFERROR(VLOOKUP(L342,コード表!$B:$G,2,FALSE),"")</f>
        <v/>
      </c>
      <c r="N342" s="192" t="str">
        <f>IFERROR(VLOOKUP(L342,コード表!$B:$G,3,FALSE),"")</f>
        <v/>
      </c>
      <c r="O342" s="192" t="str">
        <f>IFERROR(VLOOKUP(L342,コード表!$B:$G,4,FALSE),"")</f>
        <v/>
      </c>
      <c r="P342" s="192" t="str">
        <f>IFERROR(VLOOKUP(L342,コード表!$B:$G,5,FALSE),"")</f>
        <v/>
      </c>
      <c r="Q342" s="182" t="str">
        <f>IFERROR(VLOOKUP(L342,コード表!$B:$G,6,FALSE),"")</f>
        <v/>
      </c>
      <c r="R342" s="135" t="str">
        <f>IF(貼り付け用!R342="","",貼り付け用!R342)</f>
        <v/>
      </c>
      <c r="S342" s="135" t="str">
        <f>IF(貼り付け用!S342="","",貼り付け用!S342)</f>
        <v/>
      </c>
      <c r="T342" s="135" t="str">
        <f>IF(貼り付け用!T342="","",貼り付け用!T342)</f>
        <v/>
      </c>
      <c r="U342" s="192" t="str">
        <f>IFERROR(VLOOKUP(T342,コード表!$I:$K,2,FALSE),"")</f>
        <v/>
      </c>
      <c r="V342" s="192" t="str">
        <f>IFERROR(VLOOKUP(T342,コード表!$I:$K,3,FALSE),"")</f>
        <v/>
      </c>
      <c r="W342" s="135" t="str">
        <f>IF(貼り付け用!W342="","",貼り付け用!W342)</f>
        <v/>
      </c>
      <c r="X342" s="182" t="str">
        <f>IFERROR(VLOOKUP(AU342,目的別資産分類変換表!$B$6:$C$16,2,FALSE),"")</f>
        <v/>
      </c>
      <c r="Y342" s="136" t="str">
        <f>IF(貼り付け用!Y342="","",貼り付け用!Y342)</f>
        <v/>
      </c>
      <c r="Z342" s="136" t="str">
        <f>IF(貼り付け用!Z342="","",貼り付け用!Z342)</f>
        <v/>
      </c>
      <c r="AA342" s="136" t="str">
        <f>IF(貼り付け用!AA342="","",貼り付け用!AA342)</f>
        <v/>
      </c>
      <c r="AB342" s="136" t="str">
        <f>IF(貼り付け用!AB342="","",貼り付け用!AB342)</f>
        <v/>
      </c>
      <c r="AC342" s="135" t="str">
        <f>IF(貼り付け用!AC342="","",貼り付け用!AC342)</f>
        <v/>
      </c>
      <c r="AD342" s="137" t="str">
        <f>IF(貼り付け用!AD342="","",貼り付け用!AD342)</f>
        <v/>
      </c>
      <c r="AE342" s="209" t="str">
        <f>IF(貼り付け用!AE342="","",貼り付け用!AE342)</f>
        <v/>
      </c>
      <c r="AF342" s="209" t="str">
        <f>IF(貼り付け用!AF342="","",貼り付け用!AF342)</f>
        <v/>
      </c>
      <c r="AG342" s="138" t="str">
        <f>IF(貼り付け用!AG342="","",貼り付け用!AG342)</f>
        <v/>
      </c>
      <c r="AH342" s="205" t="str">
        <f>IF(貼り付け用!AH342="","",貼り付け用!AH342)</f>
        <v/>
      </c>
      <c r="AI342" s="139" t="str">
        <f>IF(貼り付け用!AI342="","",貼り付け用!AI342)</f>
        <v/>
      </c>
      <c r="AJ342" s="136" t="str">
        <f>IF(貼り付け用!AJ342="","",貼り付け用!AJ342)</f>
        <v/>
      </c>
      <c r="AK342" s="140" t="str">
        <f>IF(貼り付け用!AK342="","",貼り付け用!AK342)</f>
        <v/>
      </c>
      <c r="AL342" s="136" t="str">
        <f>IF(貼り付け用!AL342="","",貼り付け用!AL342)</f>
        <v/>
      </c>
      <c r="AM342" s="136" t="str">
        <f>IF(貼り付け用!AM342="","",貼り付け用!AM342)</f>
        <v/>
      </c>
      <c r="AN342" s="136" t="str">
        <f>IF(貼り付け用!AN342="","",貼り付け用!AN342)</f>
        <v/>
      </c>
      <c r="AO342" s="136" t="str">
        <f>IF(貼り付け用!AO342="","",貼り付け用!AO342)</f>
        <v/>
      </c>
      <c r="AP342" s="221" t="str">
        <f>IFERROR(INDEX(別紙７建物に係る構造・用途別単価!$C$5:$G$9,MATCH(貼り付け用!AN342,別紙７建物に係る構造・用途別単価!$B$5:$B$9,0),MATCH(貼り付け用!AO342,別紙７建物に係る構造・用途別単価!$C$4:$G$4,0)),"")</f>
        <v/>
      </c>
      <c r="AQ342" s="221" t="str">
        <f t="shared" si="10"/>
        <v/>
      </c>
      <c r="AR342" s="183" t="str">
        <f t="shared" si="11"/>
        <v/>
      </c>
      <c r="AS342" s="136" t="str">
        <f>IF(貼り付け用!AS342="","",貼り付け用!AS342)</f>
        <v/>
      </c>
      <c r="AT342" s="136" t="str">
        <f>IF(貼り付け用!AT342="","",貼り付け用!AT342)</f>
        <v/>
      </c>
      <c r="AU342" s="136" t="str">
        <f>IF(貼り付け用!AU342="","",貼り付け用!AU342)</f>
        <v/>
      </c>
      <c r="AV342" s="136" t="str">
        <f>IF(貼り付け用!AV342="","",貼り付け用!AV342)</f>
        <v/>
      </c>
      <c r="AW342" s="136" t="str">
        <f>IF(貼り付け用!AW342="","",貼り付け用!AW342)</f>
        <v/>
      </c>
      <c r="AX342" s="216"/>
      <c r="AY342" s="216"/>
      <c r="AZ342" s="216"/>
      <c r="BA342" s="136" t="str">
        <f>IF(貼り付け用!BA342="","",貼り付け用!BA342)</f>
        <v/>
      </c>
      <c r="BB342" s="136" t="str">
        <f>IF(貼り付け用!BB342="","",貼り付け用!BB342)</f>
        <v/>
      </c>
      <c r="BC342" s="136" t="str">
        <f>IF(貼り付け用!BC342="","",貼り付け用!BC342)</f>
        <v/>
      </c>
      <c r="BD342" s="136" t="str">
        <f>IF(貼り付け用!BD342="","",貼り付け用!BD342)</f>
        <v/>
      </c>
      <c r="BE342" s="183">
        <f>SUMIFS(耐用年数表!$C:$C,耐用年数表!$A:$A,集計用!AL342,耐用年数表!$B:$B,集計用!AM342)</f>
        <v>0</v>
      </c>
    </row>
    <row r="343" spans="4:57" ht="24" hidden="1" customHeight="1">
      <c r="D343" s="194"/>
      <c r="E343" s="135"/>
      <c r="F343" s="136" t="str">
        <f>IF(貼り付け用!F343="","",貼り付け用!F343)</f>
        <v/>
      </c>
      <c r="G343" s="136" t="str">
        <f>IF(貼り付け用!G343="","",貼り付け用!G343)</f>
        <v/>
      </c>
      <c r="H343" s="215" t="str">
        <f>IF(貼り付け用!H343="","",貼り付け用!H343)</f>
        <v/>
      </c>
      <c r="I343" s="215" t="str">
        <f>IF(貼り付け用!I343="","",貼り付け用!I343)</f>
        <v/>
      </c>
      <c r="J343" s="215" t="str">
        <f>IF(貼り付け用!J343="","",貼り付け用!J343)</f>
        <v/>
      </c>
      <c r="K343" s="135" t="str">
        <f>IF(貼り付け用!K343="","",貼り付け用!K343)</f>
        <v/>
      </c>
      <c r="L343" s="144" t="str">
        <f>IF(貼り付け用!L343="","",貼り付け用!L343)</f>
        <v/>
      </c>
      <c r="M343" s="192" t="str">
        <f>IFERROR(VLOOKUP(L343,コード表!$B:$G,2,FALSE),"")</f>
        <v/>
      </c>
      <c r="N343" s="192" t="str">
        <f>IFERROR(VLOOKUP(L343,コード表!$B:$G,3,FALSE),"")</f>
        <v/>
      </c>
      <c r="O343" s="192" t="str">
        <f>IFERROR(VLOOKUP(L343,コード表!$B:$G,4,FALSE),"")</f>
        <v/>
      </c>
      <c r="P343" s="192" t="str">
        <f>IFERROR(VLOOKUP(L343,コード表!$B:$G,5,FALSE),"")</f>
        <v/>
      </c>
      <c r="Q343" s="182" t="str">
        <f>IFERROR(VLOOKUP(L343,コード表!$B:$G,6,FALSE),"")</f>
        <v/>
      </c>
      <c r="R343" s="135" t="str">
        <f>IF(貼り付け用!R343="","",貼り付け用!R343)</f>
        <v/>
      </c>
      <c r="S343" s="135" t="str">
        <f>IF(貼り付け用!S343="","",貼り付け用!S343)</f>
        <v/>
      </c>
      <c r="T343" s="135" t="str">
        <f>IF(貼り付け用!T343="","",貼り付け用!T343)</f>
        <v/>
      </c>
      <c r="U343" s="192" t="str">
        <f>IFERROR(VLOOKUP(T343,コード表!$I:$K,2,FALSE),"")</f>
        <v/>
      </c>
      <c r="V343" s="192" t="str">
        <f>IFERROR(VLOOKUP(T343,コード表!$I:$K,3,FALSE),"")</f>
        <v/>
      </c>
      <c r="W343" s="135" t="str">
        <f>IF(貼り付け用!W343="","",貼り付け用!W343)</f>
        <v/>
      </c>
      <c r="X343" s="182" t="str">
        <f>IFERROR(VLOOKUP(AU343,目的別資産分類変換表!$B$6:$C$16,2,FALSE),"")</f>
        <v/>
      </c>
      <c r="Y343" s="136" t="str">
        <f>IF(貼り付け用!Y343="","",貼り付け用!Y343)</f>
        <v/>
      </c>
      <c r="Z343" s="136" t="str">
        <f>IF(貼り付け用!Z343="","",貼り付け用!Z343)</f>
        <v/>
      </c>
      <c r="AA343" s="136" t="str">
        <f>IF(貼り付け用!AA343="","",貼り付け用!AA343)</f>
        <v/>
      </c>
      <c r="AB343" s="136" t="str">
        <f>IF(貼り付け用!AB343="","",貼り付け用!AB343)</f>
        <v/>
      </c>
      <c r="AC343" s="135" t="str">
        <f>IF(貼り付け用!AC343="","",貼り付け用!AC343)</f>
        <v/>
      </c>
      <c r="AD343" s="137" t="str">
        <f>IF(貼り付け用!AD343="","",貼り付け用!AD343)</f>
        <v/>
      </c>
      <c r="AE343" s="209" t="str">
        <f>IF(貼り付け用!AE343="","",貼り付け用!AE343)</f>
        <v/>
      </c>
      <c r="AF343" s="209" t="str">
        <f>IF(貼り付け用!AF343="","",貼り付け用!AF343)</f>
        <v/>
      </c>
      <c r="AG343" s="138" t="str">
        <f>IF(貼り付け用!AG343="","",貼り付け用!AG343)</f>
        <v/>
      </c>
      <c r="AH343" s="205" t="str">
        <f>IF(貼り付け用!AH343="","",貼り付け用!AH343)</f>
        <v/>
      </c>
      <c r="AI343" s="139" t="str">
        <f>IF(貼り付け用!AI343="","",貼り付け用!AI343)</f>
        <v/>
      </c>
      <c r="AJ343" s="136" t="str">
        <f>IF(貼り付け用!AJ343="","",貼り付け用!AJ343)</f>
        <v/>
      </c>
      <c r="AK343" s="140" t="str">
        <f>IF(貼り付け用!AK343="","",貼り付け用!AK343)</f>
        <v/>
      </c>
      <c r="AL343" s="136" t="str">
        <f>IF(貼り付け用!AL343="","",貼り付け用!AL343)</f>
        <v/>
      </c>
      <c r="AM343" s="136" t="str">
        <f>IF(貼り付け用!AM343="","",貼り付け用!AM343)</f>
        <v/>
      </c>
      <c r="AN343" s="136" t="str">
        <f>IF(貼り付け用!AN343="","",貼り付け用!AN343)</f>
        <v/>
      </c>
      <c r="AO343" s="136" t="str">
        <f>IF(貼り付け用!AO343="","",貼り付け用!AO343)</f>
        <v/>
      </c>
      <c r="AP343" s="221" t="str">
        <f>IFERROR(INDEX(別紙７建物に係る構造・用途別単価!$C$5:$G$9,MATCH(貼り付け用!AN343,別紙７建物に係る構造・用途別単価!$B$5:$B$9,0),MATCH(貼り付け用!AO343,別紙７建物に係る構造・用途別単価!$C$4:$G$4,0)),"")</f>
        <v/>
      </c>
      <c r="AQ343" s="221" t="str">
        <f t="shared" si="10"/>
        <v/>
      </c>
      <c r="AR343" s="183" t="str">
        <f t="shared" si="11"/>
        <v/>
      </c>
      <c r="AS343" s="136" t="str">
        <f>IF(貼り付け用!AS343="","",貼り付け用!AS343)</f>
        <v/>
      </c>
      <c r="AT343" s="136" t="str">
        <f>IF(貼り付け用!AT343="","",貼り付け用!AT343)</f>
        <v/>
      </c>
      <c r="AU343" s="136" t="str">
        <f>IF(貼り付け用!AU343="","",貼り付け用!AU343)</f>
        <v/>
      </c>
      <c r="AV343" s="136" t="str">
        <f>IF(貼り付け用!AV343="","",貼り付け用!AV343)</f>
        <v/>
      </c>
      <c r="AW343" s="136" t="str">
        <f>IF(貼り付け用!AW343="","",貼り付け用!AW343)</f>
        <v/>
      </c>
      <c r="AX343" s="216"/>
      <c r="AY343" s="216"/>
      <c r="AZ343" s="216"/>
      <c r="BA343" s="136" t="str">
        <f>IF(貼り付け用!BA343="","",貼り付け用!BA343)</f>
        <v/>
      </c>
      <c r="BB343" s="136" t="str">
        <f>IF(貼り付け用!BB343="","",貼り付け用!BB343)</f>
        <v/>
      </c>
      <c r="BC343" s="136" t="str">
        <f>IF(貼り付け用!BC343="","",貼り付け用!BC343)</f>
        <v/>
      </c>
      <c r="BD343" s="136" t="str">
        <f>IF(貼り付け用!BD343="","",貼り付け用!BD343)</f>
        <v/>
      </c>
      <c r="BE343" s="183">
        <f>SUMIFS(耐用年数表!$C:$C,耐用年数表!$A:$A,集計用!AL343,耐用年数表!$B:$B,集計用!AM343)</f>
        <v>0</v>
      </c>
    </row>
    <row r="344" spans="4:57" ht="24" hidden="1" customHeight="1">
      <c r="D344" s="194"/>
      <c r="E344" s="135"/>
      <c r="F344" s="136" t="str">
        <f>IF(貼り付け用!F344="","",貼り付け用!F344)</f>
        <v/>
      </c>
      <c r="G344" s="136" t="str">
        <f>IF(貼り付け用!G344="","",貼り付け用!G344)</f>
        <v/>
      </c>
      <c r="H344" s="215" t="str">
        <f>IF(貼り付け用!H344="","",貼り付け用!H344)</f>
        <v/>
      </c>
      <c r="I344" s="215" t="str">
        <f>IF(貼り付け用!I344="","",貼り付け用!I344)</f>
        <v/>
      </c>
      <c r="J344" s="215" t="str">
        <f>IF(貼り付け用!J344="","",貼り付け用!J344)</f>
        <v/>
      </c>
      <c r="K344" s="135" t="str">
        <f>IF(貼り付け用!K344="","",貼り付け用!K344)</f>
        <v/>
      </c>
      <c r="L344" s="144" t="str">
        <f>IF(貼り付け用!L344="","",貼り付け用!L344)</f>
        <v/>
      </c>
      <c r="M344" s="192" t="str">
        <f>IFERROR(VLOOKUP(L344,コード表!$B:$G,2,FALSE),"")</f>
        <v/>
      </c>
      <c r="N344" s="192" t="str">
        <f>IFERROR(VLOOKUP(L344,コード表!$B:$G,3,FALSE),"")</f>
        <v/>
      </c>
      <c r="O344" s="192" t="str">
        <f>IFERROR(VLOOKUP(L344,コード表!$B:$G,4,FALSE),"")</f>
        <v/>
      </c>
      <c r="P344" s="192" t="str">
        <f>IFERROR(VLOOKUP(L344,コード表!$B:$G,5,FALSE),"")</f>
        <v/>
      </c>
      <c r="Q344" s="182" t="str">
        <f>IFERROR(VLOOKUP(L344,コード表!$B:$G,6,FALSE),"")</f>
        <v/>
      </c>
      <c r="R344" s="135" t="str">
        <f>IF(貼り付け用!R344="","",貼り付け用!R344)</f>
        <v/>
      </c>
      <c r="S344" s="135" t="str">
        <f>IF(貼り付け用!S344="","",貼り付け用!S344)</f>
        <v/>
      </c>
      <c r="T344" s="135" t="str">
        <f>IF(貼り付け用!T344="","",貼り付け用!T344)</f>
        <v/>
      </c>
      <c r="U344" s="192" t="str">
        <f>IFERROR(VLOOKUP(T344,コード表!$I:$K,2,FALSE),"")</f>
        <v/>
      </c>
      <c r="V344" s="192" t="str">
        <f>IFERROR(VLOOKUP(T344,コード表!$I:$K,3,FALSE),"")</f>
        <v/>
      </c>
      <c r="W344" s="135" t="str">
        <f>IF(貼り付け用!W344="","",貼り付け用!W344)</f>
        <v/>
      </c>
      <c r="X344" s="182" t="str">
        <f>IFERROR(VLOOKUP(AU344,目的別資産分類変換表!$B$6:$C$16,2,FALSE),"")</f>
        <v/>
      </c>
      <c r="Y344" s="136" t="str">
        <f>IF(貼り付け用!Y344="","",貼り付け用!Y344)</f>
        <v/>
      </c>
      <c r="Z344" s="136" t="str">
        <f>IF(貼り付け用!Z344="","",貼り付け用!Z344)</f>
        <v/>
      </c>
      <c r="AA344" s="136" t="str">
        <f>IF(貼り付け用!AA344="","",貼り付け用!AA344)</f>
        <v/>
      </c>
      <c r="AB344" s="136" t="str">
        <f>IF(貼り付け用!AB344="","",貼り付け用!AB344)</f>
        <v/>
      </c>
      <c r="AC344" s="135" t="str">
        <f>IF(貼り付け用!AC344="","",貼り付け用!AC344)</f>
        <v/>
      </c>
      <c r="AD344" s="137" t="str">
        <f>IF(貼り付け用!AD344="","",貼り付け用!AD344)</f>
        <v/>
      </c>
      <c r="AE344" s="209" t="str">
        <f>IF(貼り付け用!AE344="","",貼り付け用!AE344)</f>
        <v/>
      </c>
      <c r="AF344" s="209" t="str">
        <f>IF(貼り付け用!AF344="","",貼り付け用!AF344)</f>
        <v/>
      </c>
      <c r="AG344" s="138" t="str">
        <f>IF(貼り付け用!AG344="","",貼り付け用!AG344)</f>
        <v/>
      </c>
      <c r="AH344" s="205" t="str">
        <f>IF(貼り付け用!AH344="","",貼り付け用!AH344)</f>
        <v/>
      </c>
      <c r="AI344" s="139" t="str">
        <f>IF(貼り付け用!AI344="","",貼り付け用!AI344)</f>
        <v/>
      </c>
      <c r="AJ344" s="136" t="str">
        <f>IF(貼り付け用!AJ344="","",貼り付け用!AJ344)</f>
        <v/>
      </c>
      <c r="AK344" s="140" t="str">
        <f>IF(貼り付け用!AK344="","",貼り付け用!AK344)</f>
        <v/>
      </c>
      <c r="AL344" s="136" t="str">
        <f>IF(貼り付け用!AL344="","",貼り付け用!AL344)</f>
        <v/>
      </c>
      <c r="AM344" s="136" t="str">
        <f>IF(貼り付け用!AM344="","",貼り付け用!AM344)</f>
        <v/>
      </c>
      <c r="AN344" s="136" t="str">
        <f>IF(貼り付け用!AN344="","",貼り付け用!AN344)</f>
        <v/>
      </c>
      <c r="AO344" s="136" t="str">
        <f>IF(貼り付け用!AO344="","",貼り付け用!AO344)</f>
        <v/>
      </c>
      <c r="AP344" s="221" t="str">
        <f>IFERROR(INDEX(別紙７建物に係る構造・用途別単価!$C$5:$G$9,MATCH(貼り付け用!AN344,別紙７建物に係る構造・用途別単価!$B$5:$B$9,0),MATCH(貼り付け用!AO344,別紙７建物に係る構造・用途別単価!$C$4:$G$4,0)),"")</f>
        <v/>
      </c>
      <c r="AQ344" s="221" t="str">
        <f t="shared" si="10"/>
        <v/>
      </c>
      <c r="AR344" s="183" t="str">
        <f t="shared" si="11"/>
        <v/>
      </c>
      <c r="AS344" s="136" t="str">
        <f>IF(貼り付け用!AS344="","",貼り付け用!AS344)</f>
        <v/>
      </c>
      <c r="AT344" s="136" t="str">
        <f>IF(貼り付け用!AT344="","",貼り付け用!AT344)</f>
        <v/>
      </c>
      <c r="AU344" s="136" t="str">
        <f>IF(貼り付け用!AU344="","",貼り付け用!AU344)</f>
        <v/>
      </c>
      <c r="AV344" s="136" t="str">
        <f>IF(貼り付け用!AV344="","",貼り付け用!AV344)</f>
        <v/>
      </c>
      <c r="AW344" s="136" t="str">
        <f>IF(貼り付け用!AW344="","",貼り付け用!AW344)</f>
        <v/>
      </c>
      <c r="AX344" s="216"/>
      <c r="AY344" s="216"/>
      <c r="AZ344" s="216"/>
      <c r="BA344" s="136" t="str">
        <f>IF(貼り付け用!BA344="","",貼り付け用!BA344)</f>
        <v/>
      </c>
      <c r="BB344" s="136" t="str">
        <f>IF(貼り付け用!BB344="","",貼り付け用!BB344)</f>
        <v/>
      </c>
      <c r="BC344" s="136" t="str">
        <f>IF(貼り付け用!BC344="","",貼り付け用!BC344)</f>
        <v/>
      </c>
      <c r="BD344" s="136" t="str">
        <f>IF(貼り付け用!BD344="","",貼り付け用!BD344)</f>
        <v/>
      </c>
      <c r="BE344" s="183">
        <f>SUMIFS(耐用年数表!$C:$C,耐用年数表!$A:$A,集計用!AL344,耐用年数表!$B:$B,集計用!AM344)</f>
        <v>0</v>
      </c>
    </row>
    <row r="345" spans="4:57" ht="24" hidden="1" customHeight="1">
      <c r="D345" s="194"/>
      <c r="E345" s="135"/>
      <c r="F345" s="136" t="str">
        <f>IF(貼り付け用!F345="","",貼り付け用!F345)</f>
        <v/>
      </c>
      <c r="G345" s="136" t="str">
        <f>IF(貼り付け用!G345="","",貼り付け用!G345)</f>
        <v/>
      </c>
      <c r="H345" s="215" t="str">
        <f>IF(貼り付け用!H345="","",貼り付け用!H345)</f>
        <v/>
      </c>
      <c r="I345" s="215" t="str">
        <f>IF(貼り付け用!I345="","",貼り付け用!I345)</f>
        <v/>
      </c>
      <c r="J345" s="215" t="str">
        <f>IF(貼り付け用!J345="","",貼り付け用!J345)</f>
        <v/>
      </c>
      <c r="K345" s="135" t="str">
        <f>IF(貼り付け用!K345="","",貼り付け用!K345)</f>
        <v/>
      </c>
      <c r="L345" s="144" t="str">
        <f>IF(貼り付け用!L345="","",貼り付け用!L345)</f>
        <v/>
      </c>
      <c r="M345" s="192" t="str">
        <f>IFERROR(VLOOKUP(L345,コード表!$B:$G,2,FALSE),"")</f>
        <v/>
      </c>
      <c r="N345" s="192" t="str">
        <f>IFERROR(VLOOKUP(L345,コード表!$B:$G,3,FALSE),"")</f>
        <v/>
      </c>
      <c r="O345" s="192" t="str">
        <f>IFERROR(VLOOKUP(L345,コード表!$B:$G,4,FALSE),"")</f>
        <v/>
      </c>
      <c r="P345" s="192" t="str">
        <f>IFERROR(VLOOKUP(L345,コード表!$B:$G,5,FALSE),"")</f>
        <v/>
      </c>
      <c r="Q345" s="182" t="str">
        <f>IFERROR(VLOOKUP(L345,コード表!$B:$G,6,FALSE),"")</f>
        <v/>
      </c>
      <c r="R345" s="135" t="str">
        <f>IF(貼り付け用!R345="","",貼り付け用!R345)</f>
        <v/>
      </c>
      <c r="S345" s="135" t="str">
        <f>IF(貼り付け用!S345="","",貼り付け用!S345)</f>
        <v/>
      </c>
      <c r="T345" s="135" t="str">
        <f>IF(貼り付け用!T345="","",貼り付け用!T345)</f>
        <v/>
      </c>
      <c r="U345" s="192" t="str">
        <f>IFERROR(VLOOKUP(T345,コード表!$I:$K,2,FALSE),"")</f>
        <v/>
      </c>
      <c r="V345" s="192" t="str">
        <f>IFERROR(VLOOKUP(T345,コード表!$I:$K,3,FALSE),"")</f>
        <v/>
      </c>
      <c r="W345" s="135" t="str">
        <f>IF(貼り付け用!W345="","",貼り付け用!W345)</f>
        <v/>
      </c>
      <c r="X345" s="182" t="str">
        <f>IFERROR(VLOOKUP(AU345,目的別資産分類変換表!$B$6:$C$16,2,FALSE),"")</f>
        <v/>
      </c>
      <c r="Y345" s="136" t="str">
        <f>IF(貼り付け用!Y345="","",貼り付け用!Y345)</f>
        <v/>
      </c>
      <c r="Z345" s="136" t="str">
        <f>IF(貼り付け用!Z345="","",貼り付け用!Z345)</f>
        <v/>
      </c>
      <c r="AA345" s="136" t="str">
        <f>IF(貼り付け用!AA345="","",貼り付け用!AA345)</f>
        <v/>
      </c>
      <c r="AB345" s="136" t="str">
        <f>IF(貼り付け用!AB345="","",貼り付け用!AB345)</f>
        <v/>
      </c>
      <c r="AC345" s="135" t="str">
        <f>IF(貼り付け用!AC345="","",貼り付け用!AC345)</f>
        <v/>
      </c>
      <c r="AD345" s="137" t="str">
        <f>IF(貼り付け用!AD345="","",貼り付け用!AD345)</f>
        <v/>
      </c>
      <c r="AE345" s="209" t="str">
        <f>IF(貼り付け用!AE345="","",貼り付け用!AE345)</f>
        <v/>
      </c>
      <c r="AF345" s="209" t="str">
        <f>IF(貼り付け用!AF345="","",貼り付け用!AF345)</f>
        <v/>
      </c>
      <c r="AG345" s="138" t="str">
        <f>IF(貼り付け用!AG345="","",貼り付け用!AG345)</f>
        <v/>
      </c>
      <c r="AH345" s="205" t="str">
        <f>IF(貼り付け用!AH345="","",貼り付け用!AH345)</f>
        <v/>
      </c>
      <c r="AI345" s="139" t="str">
        <f>IF(貼り付け用!AI345="","",貼り付け用!AI345)</f>
        <v/>
      </c>
      <c r="AJ345" s="136" t="str">
        <f>IF(貼り付け用!AJ345="","",貼り付け用!AJ345)</f>
        <v/>
      </c>
      <c r="AK345" s="140" t="str">
        <f>IF(貼り付け用!AK345="","",貼り付け用!AK345)</f>
        <v/>
      </c>
      <c r="AL345" s="136" t="str">
        <f>IF(貼り付け用!AL345="","",貼り付け用!AL345)</f>
        <v/>
      </c>
      <c r="AM345" s="136" t="str">
        <f>IF(貼り付け用!AM345="","",貼り付け用!AM345)</f>
        <v/>
      </c>
      <c r="AN345" s="136" t="str">
        <f>IF(貼り付け用!AN345="","",貼り付け用!AN345)</f>
        <v/>
      </c>
      <c r="AO345" s="136" t="str">
        <f>IF(貼り付け用!AO345="","",貼り付け用!AO345)</f>
        <v/>
      </c>
      <c r="AP345" s="221" t="str">
        <f>IFERROR(INDEX(別紙７建物に係る構造・用途別単価!$C$5:$G$9,MATCH(貼り付け用!AN345,別紙７建物に係る構造・用途別単価!$B$5:$B$9,0),MATCH(貼り付け用!AO345,別紙７建物に係る構造・用途別単価!$C$4:$G$4,0)),"")</f>
        <v/>
      </c>
      <c r="AQ345" s="221" t="str">
        <f t="shared" si="10"/>
        <v/>
      </c>
      <c r="AR345" s="183" t="str">
        <f t="shared" si="11"/>
        <v/>
      </c>
      <c r="AS345" s="136" t="str">
        <f>IF(貼り付け用!AS345="","",貼り付け用!AS345)</f>
        <v/>
      </c>
      <c r="AT345" s="136" t="str">
        <f>IF(貼り付け用!AT345="","",貼り付け用!AT345)</f>
        <v/>
      </c>
      <c r="AU345" s="136" t="str">
        <f>IF(貼り付け用!AU345="","",貼り付け用!AU345)</f>
        <v/>
      </c>
      <c r="AV345" s="136" t="str">
        <f>IF(貼り付け用!AV345="","",貼り付け用!AV345)</f>
        <v/>
      </c>
      <c r="AW345" s="136" t="str">
        <f>IF(貼り付け用!AW345="","",貼り付け用!AW345)</f>
        <v/>
      </c>
      <c r="AX345" s="216"/>
      <c r="AY345" s="216"/>
      <c r="AZ345" s="216"/>
      <c r="BA345" s="136" t="str">
        <f>IF(貼り付け用!BA345="","",貼り付け用!BA345)</f>
        <v/>
      </c>
      <c r="BB345" s="136" t="str">
        <f>IF(貼り付け用!BB345="","",貼り付け用!BB345)</f>
        <v/>
      </c>
      <c r="BC345" s="136" t="str">
        <f>IF(貼り付け用!BC345="","",貼り付け用!BC345)</f>
        <v/>
      </c>
      <c r="BD345" s="136" t="str">
        <f>IF(貼り付け用!BD345="","",貼り付け用!BD345)</f>
        <v/>
      </c>
      <c r="BE345" s="183">
        <f>SUMIFS(耐用年数表!$C:$C,耐用年数表!$A:$A,集計用!AL345,耐用年数表!$B:$B,集計用!AM345)</f>
        <v>0</v>
      </c>
    </row>
    <row r="346" spans="4:57" ht="24" hidden="1" customHeight="1">
      <c r="D346" s="194"/>
      <c r="E346" s="135"/>
      <c r="F346" s="136" t="str">
        <f>IF(貼り付け用!F346="","",貼り付け用!F346)</f>
        <v/>
      </c>
      <c r="G346" s="136" t="str">
        <f>IF(貼り付け用!G346="","",貼り付け用!G346)</f>
        <v/>
      </c>
      <c r="H346" s="215" t="str">
        <f>IF(貼り付け用!H346="","",貼り付け用!H346)</f>
        <v/>
      </c>
      <c r="I346" s="215" t="str">
        <f>IF(貼り付け用!I346="","",貼り付け用!I346)</f>
        <v/>
      </c>
      <c r="J346" s="215" t="str">
        <f>IF(貼り付け用!J346="","",貼り付け用!J346)</f>
        <v/>
      </c>
      <c r="K346" s="135" t="str">
        <f>IF(貼り付け用!K346="","",貼り付け用!K346)</f>
        <v/>
      </c>
      <c r="L346" s="144" t="str">
        <f>IF(貼り付け用!L346="","",貼り付け用!L346)</f>
        <v/>
      </c>
      <c r="M346" s="192" t="str">
        <f>IFERROR(VLOOKUP(L346,コード表!$B:$G,2,FALSE),"")</f>
        <v/>
      </c>
      <c r="N346" s="192" t="str">
        <f>IFERROR(VLOOKUP(L346,コード表!$B:$G,3,FALSE),"")</f>
        <v/>
      </c>
      <c r="O346" s="192" t="str">
        <f>IFERROR(VLOOKUP(L346,コード表!$B:$G,4,FALSE),"")</f>
        <v/>
      </c>
      <c r="P346" s="192" t="str">
        <f>IFERROR(VLOOKUP(L346,コード表!$B:$G,5,FALSE),"")</f>
        <v/>
      </c>
      <c r="Q346" s="182" t="str">
        <f>IFERROR(VLOOKUP(L346,コード表!$B:$G,6,FALSE),"")</f>
        <v/>
      </c>
      <c r="R346" s="135" t="str">
        <f>IF(貼り付け用!R346="","",貼り付け用!R346)</f>
        <v/>
      </c>
      <c r="S346" s="135" t="str">
        <f>IF(貼り付け用!S346="","",貼り付け用!S346)</f>
        <v/>
      </c>
      <c r="T346" s="135" t="str">
        <f>IF(貼り付け用!T346="","",貼り付け用!T346)</f>
        <v/>
      </c>
      <c r="U346" s="192" t="str">
        <f>IFERROR(VLOOKUP(T346,コード表!$I:$K,2,FALSE),"")</f>
        <v/>
      </c>
      <c r="V346" s="192" t="str">
        <f>IFERROR(VLOOKUP(T346,コード表!$I:$K,3,FALSE),"")</f>
        <v/>
      </c>
      <c r="W346" s="135" t="str">
        <f>IF(貼り付け用!W346="","",貼り付け用!W346)</f>
        <v/>
      </c>
      <c r="X346" s="182" t="str">
        <f>IFERROR(VLOOKUP(AU346,目的別資産分類変換表!$B$6:$C$16,2,FALSE),"")</f>
        <v/>
      </c>
      <c r="Y346" s="136" t="str">
        <f>IF(貼り付け用!Y346="","",貼り付け用!Y346)</f>
        <v/>
      </c>
      <c r="Z346" s="136" t="str">
        <f>IF(貼り付け用!Z346="","",貼り付け用!Z346)</f>
        <v/>
      </c>
      <c r="AA346" s="136" t="str">
        <f>IF(貼り付け用!AA346="","",貼り付け用!AA346)</f>
        <v/>
      </c>
      <c r="AB346" s="136" t="str">
        <f>IF(貼り付け用!AB346="","",貼り付け用!AB346)</f>
        <v/>
      </c>
      <c r="AC346" s="135" t="str">
        <f>IF(貼り付け用!AC346="","",貼り付け用!AC346)</f>
        <v/>
      </c>
      <c r="AD346" s="137" t="str">
        <f>IF(貼り付け用!AD346="","",貼り付け用!AD346)</f>
        <v/>
      </c>
      <c r="AE346" s="209" t="str">
        <f>IF(貼り付け用!AE346="","",貼り付け用!AE346)</f>
        <v/>
      </c>
      <c r="AF346" s="209" t="str">
        <f>IF(貼り付け用!AF346="","",貼り付け用!AF346)</f>
        <v/>
      </c>
      <c r="AG346" s="138" t="str">
        <f>IF(貼り付け用!AG346="","",貼り付け用!AG346)</f>
        <v/>
      </c>
      <c r="AH346" s="205" t="str">
        <f>IF(貼り付け用!AH346="","",貼り付け用!AH346)</f>
        <v/>
      </c>
      <c r="AI346" s="139" t="str">
        <f>IF(貼り付け用!AI346="","",貼り付け用!AI346)</f>
        <v/>
      </c>
      <c r="AJ346" s="136" t="str">
        <f>IF(貼り付け用!AJ346="","",貼り付け用!AJ346)</f>
        <v/>
      </c>
      <c r="AK346" s="140" t="str">
        <f>IF(貼り付け用!AK346="","",貼り付け用!AK346)</f>
        <v/>
      </c>
      <c r="AL346" s="136" t="str">
        <f>IF(貼り付け用!AL346="","",貼り付け用!AL346)</f>
        <v/>
      </c>
      <c r="AM346" s="136" t="str">
        <f>IF(貼り付け用!AM346="","",貼り付け用!AM346)</f>
        <v/>
      </c>
      <c r="AN346" s="136" t="str">
        <f>IF(貼り付け用!AN346="","",貼り付け用!AN346)</f>
        <v/>
      </c>
      <c r="AO346" s="136" t="str">
        <f>IF(貼り付け用!AO346="","",貼り付け用!AO346)</f>
        <v/>
      </c>
      <c r="AP346" s="221" t="str">
        <f>IFERROR(INDEX(別紙７建物に係る構造・用途別単価!$C$5:$G$9,MATCH(貼り付け用!AN346,別紙７建物に係る構造・用途別単価!$B$5:$B$9,0),MATCH(貼り付け用!AO346,別紙７建物に係る構造・用途別単価!$C$4:$G$4,0)),"")</f>
        <v/>
      </c>
      <c r="AQ346" s="221" t="str">
        <f t="shared" si="10"/>
        <v/>
      </c>
      <c r="AR346" s="183" t="str">
        <f t="shared" si="11"/>
        <v/>
      </c>
      <c r="AS346" s="136" t="str">
        <f>IF(貼り付け用!AS346="","",貼り付け用!AS346)</f>
        <v/>
      </c>
      <c r="AT346" s="136" t="str">
        <f>IF(貼り付け用!AT346="","",貼り付け用!AT346)</f>
        <v/>
      </c>
      <c r="AU346" s="136" t="str">
        <f>IF(貼り付け用!AU346="","",貼り付け用!AU346)</f>
        <v/>
      </c>
      <c r="AV346" s="136" t="str">
        <f>IF(貼り付け用!AV346="","",貼り付け用!AV346)</f>
        <v/>
      </c>
      <c r="AW346" s="136" t="str">
        <f>IF(貼り付け用!AW346="","",貼り付け用!AW346)</f>
        <v/>
      </c>
      <c r="AX346" s="216"/>
      <c r="AY346" s="216"/>
      <c r="AZ346" s="216"/>
      <c r="BA346" s="136" t="str">
        <f>IF(貼り付け用!BA346="","",貼り付け用!BA346)</f>
        <v/>
      </c>
      <c r="BB346" s="136" t="str">
        <f>IF(貼り付け用!BB346="","",貼り付け用!BB346)</f>
        <v/>
      </c>
      <c r="BC346" s="136" t="str">
        <f>IF(貼り付け用!BC346="","",貼り付け用!BC346)</f>
        <v/>
      </c>
      <c r="BD346" s="136" t="str">
        <f>IF(貼り付け用!BD346="","",貼り付け用!BD346)</f>
        <v/>
      </c>
      <c r="BE346" s="183">
        <f>SUMIFS(耐用年数表!$C:$C,耐用年数表!$A:$A,集計用!AL346,耐用年数表!$B:$B,集計用!AM346)</f>
        <v>0</v>
      </c>
    </row>
    <row r="347" spans="4:57" ht="24" hidden="1" customHeight="1">
      <c r="D347" s="194"/>
      <c r="E347" s="135"/>
      <c r="F347" s="136" t="str">
        <f>IF(貼り付け用!F347="","",貼り付け用!F347)</f>
        <v/>
      </c>
      <c r="G347" s="136" t="str">
        <f>IF(貼り付け用!G347="","",貼り付け用!G347)</f>
        <v/>
      </c>
      <c r="H347" s="215" t="str">
        <f>IF(貼り付け用!H347="","",貼り付け用!H347)</f>
        <v/>
      </c>
      <c r="I347" s="215" t="str">
        <f>IF(貼り付け用!I347="","",貼り付け用!I347)</f>
        <v/>
      </c>
      <c r="J347" s="215" t="str">
        <f>IF(貼り付け用!J347="","",貼り付け用!J347)</f>
        <v/>
      </c>
      <c r="K347" s="135" t="str">
        <f>IF(貼り付け用!K347="","",貼り付け用!K347)</f>
        <v/>
      </c>
      <c r="L347" s="144" t="str">
        <f>IF(貼り付け用!L347="","",貼り付け用!L347)</f>
        <v/>
      </c>
      <c r="M347" s="192" t="str">
        <f>IFERROR(VLOOKUP(L347,コード表!$B:$G,2,FALSE),"")</f>
        <v/>
      </c>
      <c r="N347" s="192" t="str">
        <f>IFERROR(VLOOKUP(L347,コード表!$B:$G,3,FALSE),"")</f>
        <v/>
      </c>
      <c r="O347" s="192" t="str">
        <f>IFERROR(VLOOKUP(L347,コード表!$B:$G,4,FALSE),"")</f>
        <v/>
      </c>
      <c r="P347" s="192" t="str">
        <f>IFERROR(VLOOKUP(L347,コード表!$B:$G,5,FALSE),"")</f>
        <v/>
      </c>
      <c r="Q347" s="182" t="str">
        <f>IFERROR(VLOOKUP(L347,コード表!$B:$G,6,FALSE),"")</f>
        <v/>
      </c>
      <c r="R347" s="135" t="str">
        <f>IF(貼り付け用!R347="","",貼り付け用!R347)</f>
        <v/>
      </c>
      <c r="S347" s="135" t="str">
        <f>IF(貼り付け用!S347="","",貼り付け用!S347)</f>
        <v/>
      </c>
      <c r="T347" s="135" t="str">
        <f>IF(貼り付け用!T347="","",貼り付け用!T347)</f>
        <v/>
      </c>
      <c r="U347" s="192" t="str">
        <f>IFERROR(VLOOKUP(T347,コード表!$I:$K,2,FALSE),"")</f>
        <v/>
      </c>
      <c r="V347" s="192" t="str">
        <f>IFERROR(VLOOKUP(T347,コード表!$I:$K,3,FALSE),"")</f>
        <v/>
      </c>
      <c r="W347" s="135" t="str">
        <f>IF(貼り付け用!W347="","",貼り付け用!W347)</f>
        <v/>
      </c>
      <c r="X347" s="182" t="str">
        <f>IFERROR(VLOOKUP(AU347,目的別資産分類変換表!$B$6:$C$16,2,FALSE),"")</f>
        <v/>
      </c>
      <c r="Y347" s="136" t="str">
        <f>IF(貼り付け用!Y347="","",貼り付け用!Y347)</f>
        <v/>
      </c>
      <c r="Z347" s="136" t="str">
        <f>IF(貼り付け用!Z347="","",貼り付け用!Z347)</f>
        <v/>
      </c>
      <c r="AA347" s="136" t="str">
        <f>IF(貼り付け用!AA347="","",貼り付け用!AA347)</f>
        <v/>
      </c>
      <c r="AB347" s="136" t="str">
        <f>IF(貼り付け用!AB347="","",貼り付け用!AB347)</f>
        <v/>
      </c>
      <c r="AC347" s="135" t="str">
        <f>IF(貼り付け用!AC347="","",貼り付け用!AC347)</f>
        <v/>
      </c>
      <c r="AD347" s="137" t="str">
        <f>IF(貼り付け用!AD347="","",貼り付け用!AD347)</f>
        <v/>
      </c>
      <c r="AE347" s="209" t="str">
        <f>IF(貼り付け用!AE347="","",貼り付け用!AE347)</f>
        <v/>
      </c>
      <c r="AF347" s="209" t="str">
        <f>IF(貼り付け用!AF347="","",貼り付け用!AF347)</f>
        <v/>
      </c>
      <c r="AG347" s="138" t="str">
        <f>IF(貼り付け用!AG347="","",貼り付け用!AG347)</f>
        <v/>
      </c>
      <c r="AH347" s="205" t="str">
        <f>IF(貼り付け用!AH347="","",貼り付け用!AH347)</f>
        <v/>
      </c>
      <c r="AI347" s="139" t="str">
        <f>IF(貼り付け用!AI347="","",貼り付け用!AI347)</f>
        <v/>
      </c>
      <c r="AJ347" s="136" t="str">
        <f>IF(貼り付け用!AJ347="","",貼り付け用!AJ347)</f>
        <v/>
      </c>
      <c r="AK347" s="140" t="str">
        <f>IF(貼り付け用!AK347="","",貼り付け用!AK347)</f>
        <v/>
      </c>
      <c r="AL347" s="136" t="str">
        <f>IF(貼り付け用!AL347="","",貼り付け用!AL347)</f>
        <v/>
      </c>
      <c r="AM347" s="136" t="str">
        <f>IF(貼り付け用!AM347="","",貼り付け用!AM347)</f>
        <v/>
      </c>
      <c r="AN347" s="136" t="str">
        <f>IF(貼り付け用!AN347="","",貼り付け用!AN347)</f>
        <v/>
      </c>
      <c r="AO347" s="136" t="str">
        <f>IF(貼り付け用!AO347="","",貼り付け用!AO347)</f>
        <v/>
      </c>
      <c r="AP347" s="221" t="str">
        <f>IFERROR(INDEX(別紙７建物に係る構造・用途別単価!$C$5:$G$9,MATCH(貼り付け用!AN347,別紙７建物に係る構造・用途別単価!$B$5:$B$9,0),MATCH(貼り付け用!AO347,別紙７建物に係る構造・用途別単価!$C$4:$G$4,0)),"")</f>
        <v/>
      </c>
      <c r="AQ347" s="221" t="str">
        <f t="shared" si="10"/>
        <v/>
      </c>
      <c r="AR347" s="183" t="str">
        <f t="shared" si="11"/>
        <v/>
      </c>
      <c r="AS347" s="136" t="str">
        <f>IF(貼り付け用!AS347="","",貼り付け用!AS347)</f>
        <v/>
      </c>
      <c r="AT347" s="136" t="str">
        <f>IF(貼り付け用!AT347="","",貼り付け用!AT347)</f>
        <v/>
      </c>
      <c r="AU347" s="136" t="str">
        <f>IF(貼り付け用!AU347="","",貼り付け用!AU347)</f>
        <v/>
      </c>
      <c r="AV347" s="136" t="str">
        <f>IF(貼り付け用!AV347="","",貼り付け用!AV347)</f>
        <v/>
      </c>
      <c r="AW347" s="136" t="str">
        <f>IF(貼り付け用!AW347="","",貼り付け用!AW347)</f>
        <v/>
      </c>
      <c r="AX347" s="216"/>
      <c r="AY347" s="216"/>
      <c r="AZ347" s="216"/>
      <c r="BA347" s="136" t="str">
        <f>IF(貼り付け用!BA347="","",貼り付け用!BA347)</f>
        <v/>
      </c>
      <c r="BB347" s="136" t="str">
        <f>IF(貼り付け用!BB347="","",貼り付け用!BB347)</f>
        <v/>
      </c>
      <c r="BC347" s="136" t="str">
        <f>IF(貼り付け用!BC347="","",貼り付け用!BC347)</f>
        <v/>
      </c>
      <c r="BD347" s="136" t="str">
        <f>IF(貼り付け用!BD347="","",貼り付け用!BD347)</f>
        <v/>
      </c>
      <c r="BE347" s="183">
        <f>SUMIFS(耐用年数表!$C:$C,耐用年数表!$A:$A,集計用!AL347,耐用年数表!$B:$B,集計用!AM347)</f>
        <v>0</v>
      </c>
    </row>
    <row r="348" spans="4:57" ht="24" hidden="1" customHeight="1">
      <c r="D348" s="194"/>
      <c r="E348" s="135"/>
      <c r="F348" s="136" t="str">
        <f>IF(貼り付け用!F348="","",貼り付け用!F348)</f>
        <v/>
      </c>
      <c r="G348" s="136" t="str">
        <f>IF(貼り付け用!G348="","",貼り付け用!G348)</f>
        <v/>
      </c>
      <c r="H348" s="215" t="str">
        <f>IF(貼り付け用!H348="","",貼り付け用!H348)</f>
        <v/>
      </c>
      <c r="I348" s="215" t="str">
        <f>IF(貼り付け用!I348="","",貼り付け用!I348)</f>
        <v/>
      </c>
      <c r="J348" s="215" t="str">
        <f>IF(貼り付け用!J348="","",貼り付け用!J348)</f>
        <v/>
      </c>
      <c r="K348" s="135" t="str">
        <f>IF(貼り付け用!K348="","",貼り付け用!K348)</f>
        <v/>
      </c>
      <c r="L348" s="144" t="str">
        <f>IF(貼り付け用!L348="","",貼り付け用!L348)</f>
        <v/>
      </c>
      <c r="M348" s="192" t="str">
        <f>IFERROR(VLOOKUP(L348,コード表!$B:$G,2,FALSE),"")</f>
        <v/>
      </c>
      <c r="N348" s="192" t="str">
        <f>IFERROR(VLOOKUP(L348,コード表!$B:$G,3,FALSE),"")</f>
        <v/>
      </c>
      <c r="O348" s="192" t="str">
        <f>IFERROR(VLOOKUP(L348,コード表!$B:$G,4,FALSE),"")</f>
        <v/>
      </c>
      <c r="P348" s="192" t="str">
        <f>IFERROR(VLOOKUP(L348,コード表!$B:$G,5,FALSE),"")</f>
        <v/>
      </c>
      <c r="Q348" s="182" t="str">
        <f>IFERROR(VLOOKUP(L348,コード表!$B:$G,6,FALSE),"")</f>
        <v/>
      </c>
      <c r="R348" s="135" t="str">
        <f>IF(貼り付け用!R348="","",貼り付け用!R348)</f>
        <v/>
      </c>
      <c r="S348" s="135" t="str">
        <f>IF(貼り付け用!S348="","",貼り付け用!S348)</f>
        <v/>
      </c>
      <c r="T348" s="135" t="str">
        <f>IF(貼り付け用!T348="","",貼り付け用!T348)</f>
        <v/>
      </c>
      <c r="U348" s="192" t="str">
        <f>IFERROR(VLOOKUP(T348,コード表!$I:$K,2,FALSE),"")</f>
        <v/>
      </c>
      <c r="V348" s="192" t="str">
        <f>IFERROR(VLOOKUP(T348,コード表!$I:$K,3,FALSE),"")</f>
        <v/>
      </c>
      <c r="W348" s="135" t="str">
        <f>IF(貼り付け用!W348="","",貼り付け用!W348)</f>
        <v/>
      </c>
      <c r="X348" s="182" t="str">
        <f>IFERROR(VLOOKUP(AU348,目的別資産分類変換表!$B$6:$C$16,2,FALSE),"")</f>
        <v/>
      </c>
      <c r="Y348" s="136" t="str">
        <f>IF(貼り付け用!Y348="","",貼り付け用!Y348)</f>
        <v/>
      </c>
      <c r="Z348" s="136" t="str">
        <f>IF(貼り付け用!Z348="","",貼り付け用!Z348)</f>
        <v/>
      </c>
      <c r="AA348" s="136" t="str">
        <f>IF(貼り付け用!AA348="","",貼り付け用!AA348)</f>
        <v/>
      </c>
      <c r="AB348" s="136" t="str">
        <f>IF(貼り付け用!AB348="","",貼り付け用!AB348)</f>
        <v/>
      </c>
      <c r="AC348" s="135" t="str">
        <f>IF(貼り付け用!AC348="","",貼り付け用!AC348)</f>
        <v/>
      </c>
      <c r="AD348" s="137" t="str">
        <f>IF(貼り付け用!AD348="","",貼り付け用!AD348)</f>
        <v/>
      </c>
      <c r="AE348" s="209" t="str">
        <f>IF(貼り付け用!AE348="","",貼り付け用!AE348)</f>
        <v/>
      </c>
      <c r="AF348" s="209" t="str">
        <f>IF(貼り付け用!AF348="","",貼り付け用!AF348)</f>
        <v/>
      </c>
      <c r="AG348" s="138" t="str">
        <f>IF(貼り付け用!AG348="","",貼り付け用!AG348)</f>
        <v/>
      </c>
      <c r="AH348" s="205" t="str">
        <f>IF(貼り付け用!AH348="","",貼り付け用!AH348)</f>
        <v/>
      </c>
      <c r="AI348" s="139" t="str">
        <f>IF(貼り付け用!AI348="","",貼り付け用!AI348)</f>
        <v/>
      </c>
      <c r="AJ348" s="136" t="str">
        <f>IF(貼り付け用!AJ348="","",貼り付け用!AJ348)</f>
        <v/>
      </c>
      <c r="AK348" s="140" t="str">
        <f>IF(貼り付け用!AK348="","",貼り付け用!AK348)</f>
        <v/>
      </c>
      <c r="AL348" s="136" t="str">
        <f>IF(貼り付け用!AL348="","",貼り付け用!AL348)</f>
        <v/>
      </c>
      <c r="AM348" s="136" t="str">
        <f>IF(貼り付け用!AM348="","",貼り付け用!AM348)</f>
        <v/>
      </c>
      <c r="AN348" s="136" t="str">
        <f>IF(貼り付け用!AN348="","",貼り付け用!AN348)</f>
        <v/>
      </c>
      <c r="AO348" s="136" t="str">
        <f>IF(貼り付け用!AO348="","",貼り付け用!AO348)</f>
        <v/>
      </c>
      <c r="AP348" s="221" t="str">
        <f>IFERROR(INDEX(別紙７建物に係る構造・用途別単価!$C$5:$G$9,MATCH(貼り付け用!AN348,別紙７建物に係る構造・用途別単価!$B$5:$B$9,0),MATCH(貼り付け用!AO348,別紙７建物に係る構造・用途別単価!$C$4:$G$4,0)),"")</f>
        <v/>
      </c>
      <c r="AQ348" s="221" t="str">
        <f t="shared" si="10"/>
        <v/>
      </c>
      <c r="AR348" s="183" t="str">
        <f t="shared" si="11"/>
        <v/>
      </c>
      <c r="AS348" s="136" t="str">
        <f>IF(貼り付け用!AS348="","",貼り付け用!AS348)</f>
        <v/>
      </c>
      <c r="AT348" s="136" t="str">
        <f>IF(貼り付け用!AT348="","",貼り付け用!AT348)</f>
        <v/>
      </c>
      <c r="AU348" s="136" t="str">
        <f>IF(貼り付け用!AU348="","",貼り付け用!AU348)</f>
        <v/>
      </c>
      <c r="AV348" s="136" t="str">
        <f>IF(貼り付け用!AV348="","",貼り付け用!AV348)</f>
        <v/>
      </c>
      <c r="AW348" s="136" t="str">
        <f>IF(貼り付け用!AW348="","",貼り付け用!AW348)</f>
        <v/>
      </c>
      <c r="AX348" s="216"/>
      <c r="AY348" s="216"/>
      <c r="AZ348" s="216"/>
      <c r="BA348" s="136" t="str">
        <f>IF(貼り付け用!BA348="","",貼り付け用!BA348)</f>
        <v/>
      </c>
      <c r="BB348" s="136" t="str">
        <f>IF(貼り付け用!BB348="","",貼り付け用!BB348)</f>
        <v/>
      </c>
      <c r="BC348" s="136" t="str">
        <f>IF(貼り付け用!BC348="","",貼り付け用!BC348)</f>
        <v/>
      </c>
      <c r="BD348" s="136" t="str">
        <f>IF(貼り付け用!BD348="","",貼り付け用!BD348)</f>
        <v/>
      </c>
      <c r="BE348" s="183">
        <f>SUMIFS(耐用年数表!$C:$C,耐用年数表!$A:$A,集計用!AL348,耐用年数表!$B:$B,集計用!AM348)</f>
        <v>0</v>
      </c>
    </row>
    <row r="349" spans="4:57" ht="24" hidden="1" customHeight="1">
      <c r="D349" s="194"/>
      <c r="E349" s="135"/>
      <c r="F349" s="136" t="str">
        <f>IF(貼り付け用!F349="","",貼り付け用!F349)</f>
        <v/>
      </c>
      <c r="G349" s="136" t="str">
        <f>IF(貼り付け用!G349="","",貼り付け用!G349)</f>
        <v/>
      </c>
      <c r="H349" s="215" t="str">
        <f>IF(貼り付け用!H349="","",貼り付け用!H349)</f>
        <v/>
      </c>
      <c r="I349" s="215" t="str">
        <f>IF(貼り付け用!I349="","",貼り付け用!I349)</f>
        <v/>
      </c>
      <c r="J349" s="215" t="str">
        <f>IF(貼り付け用!J349="","",貼り付け用!J349)</f>
        <v/>
      </c>
      <c r="K349" s="135" t="str">
        <f>IF(貼り付け用!K349="","",貼り付け用!K349)</f>
        <v/>
      </c>
      <c r="L349" s="144" t="str">
        <f>IF(貼り付け用!L349="","",貼り付け用!L349)</f>
        <v/>
      </c>
      <c r="M349" s="192" t="str">
        <f>IFERROR(VLOOKUP(L349,コード表!$B:$G,2,FALSE),"")</f>
        <v/>
      </c>
      <c r="N349" s="192" t="str">
        <f>IFERROR(VLOOKUP(L349,コード表!$B:$G,3,FALSE),"")</f>
        <v/>
      </c>
      <c r="O349" s="192" t="str">
        <f>IFERROR(VLOOKUP(L349,コード表!$B:$G,4,FALSE),"")</f>
        <v/>
      </c>
      <c r="P349" s="192" t="str">
        <f>IFERROR(VLOOKUP(L349,コード表!$B:$G,5,FALSE),"")</f>
        <v/>
      </c>
      <c r="Q349" s="182" t="str">
        <f>IFERROR(VLOOKUP(L349,コード表!$B:$G,6,FALSE),"")</f>
        <v/>
      </c>
      <c r="R349" s="135" t="str">
        <f>IF(貼り付け用!R349="","",貼り付け用!R349)</f>
        <v/>
      </c>
      <c r="S349" s="135" t="str">
        <f>IF(貼り付け用!S349="","",貼り付け用!S349)</f>
        <v/>
      </c>
      <c r="T349" s="135" t="str">
        <f>IF(貼り付け用!T349="","",貼り付け用!T349)</f>
        <v/>
      </c>
      <c r="U349" s="192" t="str">
        <f>IFERROR(VLOOKUP(T349,コード表!$I:$K,2,FALSE),"")</f>
        <v/>
      </c>
      <c r="V349" s="192" t="str">
        <f>IFERROR(VLOOKUP(T349,コード表!$I:$K,3,FALSE),"")</f>
        <v/>
      </c>
      <c r="W349" s="135" t="str">
        <f>IF(貼り付け用!W349="","",貼り付け用!W349)</f>
        <v/>
      </c>
      <c r="X349" s="182" t="str">
        <f>IFERROR(VLOOKUP(AU349,目的別資産分類変換表!$B$6:$C$16,2,FALSE),"")</f>
        <v/>
      </c>
      <c r="Y349" s="136" t="str">
        <f>IF(貼り付け用!Y349="","",貼り付け用!Y349)</f>
        <v/>
      </c>
      <c r="Z349" s="136" t="str">
        <f>IF(貼り付け用!Z349="","",貼り付け用!Z349)</f>
        <v/>
      </c>
      <c r="AA349" s="136" t="str">
        <f>IF(貼り付け用!AA349="","",貼り付け用!AA349)</f>
        <v/>
      </c>
      <c r="AB349" s="136" t="str">
        <f>IF(貼り付け用!AB349="","",貼り付け用!AB349)</f>
        <v/>
      </c>
      <c r="AC349" s="135" t="str">
        <f>IF(貼り付け用!AC349="","",貼り付け用!AC349)</f>
        <v/>
      </c>
      <c r="AD349" s="137" t="str">
        <f>IF(貼り付け用!AD349="","",貼り付け用!AD349)</f>
        <v/>
      </c>
      <c r="AE349" s="209" t="str">
        <f>IF(貼り付け用!AE349="","",貼り付け用!AE349)</f>
        <v/>
      </c>
      <c r="AF349" s="209" t="str">
        <f>IF(貼り付け用!AF349="","",貼り付け用!AF349)</f>
        <v/>
      </c>
      <c r="AG349" s="138" t="str">
        <f>IF(貼り付け用!AG349="","",貼り付け用!AG349)</f>
        <v/>
      </c>
      <c r="AH349" s="205" t="str">
        <f>IF(貼り付け用!AH349="","",貼り付け用!AH349)</f>
        <v/>
      </c>
      <c r="AI349" s="139" t="str">
        <f>IF(貼り付け用!AI349="","",貼り付け用!AI349)</f>
        <v/>
      </c>
      <c r="AJ349" s="136" t="str">
        <f>IF(貼り付け用!AJ349="","",貼り付け用!AJ349)</f>
        <v/>
      </c>
      <c r="AK349" s="140" t="str">
        <f>IF(貼り付け用!AK349="","",貼り付け用!AK349)</f>
        <v/>
      </c>
      <c r="AL349" s="136" t="str">
        <f>IF(貼り付け用!AL349="","",貼り付け用!AL349)</f>
        <v/>
      </c>
      <c r="AM349" s="136" t="str">
        <f>IF(貼り付け用!AM349="","",貼り付け用!AM349)</f>
        <v/>
      </c>
      <c r="AN349" s="136" t="str">
        <f>IF(貼り付け用!AN349="","",貼り付け用!AN349)</f>
        <v/>
      </c>
      <c r="AO349" s="136" t="str">
        <f>IF(貼り付け用!AO349="","",貼り付け用!AO349)</f>
        <v/>
      </c>
      <c r="AP349" s="221" t="str">
        <f>IFERROR(INDEX(別紙７建物に係る構造・用途別単価!$C$5:$G$9,MATCH(貼り付け用!AN349,別紙７建物に係る構造・用途別単価!$B$5:$B$9,0),MATCH(貼り付け用!AO349,別紙７建物に係る構造・用途別単価!$C$4:$G$4,0)),"")</f>
        <v/>
      </c>
      <c r="AQ349" s="221" t="str">
        <f t="shared" si="10"/>
        <v/>
      </c>
      <c r="AR349" s="183" t="str">
        <f t="shared" si="11"/>
        <v/>
      </c>
      <c r="AS349" s="136" t="str">
        <f>IF(貼り付け用!AS349="","",貼り付け用!AS349)</f>
        <v/>
      </c>
      <c r="AT349" s="136" t="str">
        <f>IF(貼り付け用!AT349="","",貼り付け用!AT349)</f>
        <v/>
      </c>
      <c r="AU349" s="136" t="str">
        <f>IF(貼り付け用!AU349="","",貼り付け用!AU349)</f>
        <v/>
      </c>
      <c r="AV349" s="136" t="str">
        <f>IF(貼り付け用!AV349="","",貼り付け用!AV349)</f>
        <v/>
      </c>
      <c r="AW349" s="136" t="str">
        <f>IF(貼り付け用!AW349="","",貼り付け用!AW349)</f>
        <v/>
      </c>
      <c r="AX349" s="216"/>
      <c r="AY349" s="216"/>
      <c r="AZ349" s="216"/>
      <c r="BA349" s="136" t="str">
        <f>IF(貼り付け用!BA349="","",貼り付け用!BA349)</f>
        <v/>
      </c>
      <c r="BB349" s="136" t="str">
        <f>IF(貼り付け用!BB349="","",貼り付け用!BB349)</f>
        <v/>
      </c>
      <c r="BC349" s="136" t="str">
        <f>IF(貼り付け用!BC349="","",貼り付け用!BC349)</f>
        <v/>
      </c>
      <c r="BD349" s="136" t="str">
        <f>IF(貼り付け用!BD349="","",貼り付け用!BD349)</f>
        <v/>
      </c>
      <c r="BE349" s="183">
        <f>SUMIFS(耐用年数表!$C:$C,耐用年数表!$A:$A,集計用!AL349,耐用年数表!$B:$B,集計用!AM349)</f>
        <v>0</v>
      </c>
    </row>
    <row r="350" spans="4:57" ht="24" hidden="1" customHeight="1">
      <c r="D350" s="194"/>
      <c r="E350" s="135"/>
      <c r="F350" s="136" t="str">
        <f>IF(貼り付け用!F350="","",貼り付け用!F350)</f>
        <v/>
      </c>
      <c r="G350" s="136" t="str">
        <f>IF(貼り付け用!G350="","",貼り付け用!G350)</f>
        <v/>
      </c>
      <c r="H350" s="215" t="str">
        <f>IF(貼り付け用!H350="","",貼り付け用!H350)</f>
        <v/>
      </c>
      <c r="I350" s="215" t="str">
        <f>IF(貼り付け用!I350="","",貼り付け用!I350)</f>
        <v/>
      </c>
      <c r="J350" s="215" t="str">
        <f>IF(貼り付け用!J350="","",貼り付け用!J350)</f>
        <v/>
      </c>
      <c r="K350" s="135" t="str">
        <f>IF(貼り付け用!K350="","",貼り付け用!K350)</f>
        <v/>
      </c>
      <c r="L350" s="144" t="str">
        <f>IF(貼り付け用!L350="","",貼り付け用!L350)</f>
        <v/>
      </c>
      <c r="M350" s="192" t="str">
        <f>IFERROR(VLOOKUP(L350,コード表!$B:$G,2,FALSE),"")</f>
        <v/>
      </c>
      <c r="N350" s="192" t="str">
        <f>IFERROR(VLOOKUP(L350,コード表!$B:$G,3,FALSE),"")</f>
        <v/>
      </c>
      <c r="O350" s="192" t="str">
        <f>IFERROR(VLOOKUP(L350,コード表!$B:$G,4,FALSE),"")</f>
        <v/>
      </c>
      <c r="P350" s="192" t="str">
        <f>IFERROR(VLOOKUP(L350,コード表!$B:$G,5,FALSE),"")</f>
        <v/>
      </c>
      <c r="Q350" s="182" t="str">
        <f>IFERROR(VLOOKUP(L350,コード表!$B:$G,6,FALSE),"")</f>
        <v/>
      </c>
      <c r="R350" s="135" t="str">
        <f>IF(貼り付け用!R350="","",貼り付け用!R350)</f>
        <v/>
      </c>
      <c r="S350" s="135" t="str">
        <f>IF(貼り付け用!S350="","",貼り付け用!S350)</f>
        <v/>
      </c>
      <c r="T350" s="135" t="str">
        <f>IF(貼り付け用!T350="","",貼り付け用!T350)</f>
        <v/>
      </c>
      <c r="U350" s="192" t="str">
        <f>IFERROR(VLOOKUP(T350,コード表!$I:$K,2,FALSE),"")</f>
        <v/>
      </c>
      <c r="V350" s="192" t="str">
        <f>IFERROR(VLOOKUP(T350,コード表!$I:$K,3,FALSE),"")</f>
        <v/>
      </c>
      <c r="W350" s="135" t="str">
        <f>IF(貼り付け用!W350="","",貼り付け用!W350)</f>
        <v/>
      </c>
      <c r="X350" s="182" t="str">
        <f>IFERROR(VLOOKUP(AU350,目的別資産分類変換表!$B$6:$C$16,2,FALSE),"")</f>
        <v/>
      </c>
      <c r="Y350" s="136" t="str">
        <f>IF(貼り付け用!Y350="","",貼り付け用!Y350)</f>
        <v/>
      </c>
      <c r="Z350" s="136" t="str">
        <f>IF(貼り付け用!Z350="","",貼り付け用!Z350)</f>
        <v/>
      </c>
      <c r="AA350" s="136" t="str">
        <f>IF(貼り付け用!AA350="","",貼り付け用!AA350)</f>
        <v/>
      </c>
      <c r="AB350" s="136" t="str">
        <f>IF(貼り付け用!AB350="","",貼り付け用!AB350)</f>
        <v/>
      </c>
      <c r="AC350" s="135" t="str">
        <f>IF(貼り付け用!AC350="","",貼り付け用!AC350)</f>
        <v/>
      </c>
      <c r="AD350" s="137" t="str">
        <f>IF(貼り付け用!AD350="","",貼り付け用!AD350)</f>
        <v/>
      </c>
      <c r="AE350" s="209" t="str">
        <f>IF(貼り付け用!AE350="","",貼り付け用!AE350)</f>
        <v/>
      </c>
      <c r="AF350" s="209" t="str">
        <f>IF(貼り付け用!AF350="","",貼り付け用!AF350)</f>
        <v/>
      </c>
      <c r="AG350" s="138" t="str">
        <f>IF(貼り付け用!AG350="","",貼り付け用!AG350)</f>
        <v/>
      </c>
      <c r="AH350" s="205" t="str">
        <f>IF(貼り付け用!AH350="","",貼り付け用!AH350)</f>
        <v/>
      </c>
      <c r="AI350" s="139" t="str">
        <f>IF(貼り付け用!AI350="","",貼り付け用!AI350)</f>
        <v/>
      </c>
      <c r="AJ350" s="136" t="str">
        <f>IF(貼り付け用!AJ350="","",貼り付け用!AJ350)</f>
        <v/>
      </c>
      <c r="AK350" s="140" t="str">
        <f>IF(貼り付け用!AK350="","",貼り付け用!AK350)</f>
        <v/>
      </c>
      <c r="AL350" s="136" t="str">
        <f>IF(貼り付け用!AL350="","",貼り付け用!AL350)</f>
        <v/>
      </c>
      <c r="AM350" s="136" t="str">
        <f>IF(貼り付け用!AM350="","",貼り付け用!AM350)</f>
        <v/>
      </c>
      <c r="AN350" s="136" t="str">
        <f>IF(貼り付け用!AN350="","",貼り付け用!AN350)</f>
        <v/>
      </c>
      <c r="AO350" s="136" t="str">
        <f>IF(貼り付け用!AO350="","",貼り付け用!AO350)</f>
        <v/>
      </c>
      <c r="AP350" s="221" t="str">
        <f>IFERROR(INDEX(別紙７建物に係る構造・用途別単価!$C$5:$G$9,MATCH(貼り付け用!AN350,別紙７建物に係る構造・用途別単価!$B$5:$B$9,0),MATCH(貼り付け用!AO350,別紙７建物に係る構造・用途別単価!$C$4:$G$4,0)),"")</f>
        <v/>
      </c>
      <c r="AQ350" s="221" t="str">
        <f t="shared" si="10"/>
        <v/>
      </c>
      <c r="AR350" s="183" t="str">
        <f t="shared" si="11"/>
        <v/>
      </c>
      <c r="AS350" s="136" t="str">
        <f>IF(貼り付け用!AS350="","",貼り付け用!AS350)</f>
        <v/>
      </c>
      <c r="AT350" s="136" t="str">
        <f>IF(貼り付け用!AT350="","",貼り付け用!AT350)</f>
        <v/>
      </c>
      <c r="AU350" s="136" t="str">
        <f>IF(貼り付け用!AU350="","",貼り付け用!AU350)</f>
        <v/>
      </c>
      <c r="AV350" s="136" t="str">
        <f>IF(貼り付け用!AV350="","",貼り付け用!AV350)</f>
        <v/>
      </c>
      <c r="AW350" s="136" t="str">
        <f>IF(貼り付け用!AW350="","",貼り付け用!AW350)</f>
        <v/>
      </c>
      <c r="AX350" s="216"/>
      <c r="AY350" s="216"/>
      <c r="AZ350" s="216"/>
      <c r="BA350" s="136" t="str">
        <f>IF(貼り付け用!BA350="","",貼り付け用!BA350)</f>
        <v/>
      </c>
      <c r="BB350" s="136" t="str">
        <f>IF(貼り付け用!BB350="","",貼り付け用!BB350)</f>
        <v/>
      </c>
      <c r="BC350" s="136" t="str">
        <f>IF(貼り付け用!BC350="","",貼り付け用!BC350)</f>
        <v/>
      </c>
      <c r="BD350" s="136" t="str">
        <f>IF(貼り付け用!BD350="","",貼り付け用!BD350)</f>
        <v/>
      </c>
      <c r="BE350" s="183">
        <f>SUMIFS(耐用年数表!$C:$C,耐用年数表!$A:$A,集計用!AL350,耐用年数表!$B:$B,集計用!AM350)</f>
        <v>0</v>
      </c>
    </row>
    <row r="351" spans="4:57" ht="24" hidden="1" customHeight="1">
      <c r="D351" s="194"/>
      <c r="E351" s="135"/>
      <c r="F351" s="136" t="str">
        <f>IF(貼り付け用!F351="","",貼り付け用!F351)</f>
        <v/>
      </c>
      <c r="G351" s="136" t="str">
        <f>IF(貼り付け用!G351="","",貼り付け用!G351)</f>
        <v/>
      </c>
      <c r="H351" s="215" t="str">
        <f>IF(貼り付け用!H351="","",貼り付け用!H351)</f>
        <v/>
      </c>
      <c r="I351" s="215" t="str">
        <f>IF(貼り付け用!I351="","",貼り付け用!I351)</f>
        <v/>
      </c>
      <c r="J351" s="215" t="str">
        <f>IF(貼り付け用!J351="","",貼り付け用!J351)</f>
        <v/>
      </c>
      <c r="K351" s="135" t="str">
        <f>IF(貼り付け用!K351="","",貼り付け用!K351)</f>
        <v/>
      </c>
      <c r="L351" s="144" t="str">
        <f>IF(貼り付け用!L351="","",貼り付け用!L351)</f>
        <v/>
      </c>
      <c r="M351" s="192" t="str">
        <f>IFERROR(VLOOKUP(L351,コード表!$B:$G,2,FALSE),"")</f>
        <v/>
      </c>
      <c r="N351" s="192" t="str">
        <f>IFERROR(VLOOKUP(L351,コード表!$B:$G,3,FALSE),"")</f>
        <v/>
      </c>
      <c r="O351" s="192" t="str">
        <f>IFERROR(VLOOKUP(L351,コード表!$B:$G,4,FALSE),"")</f>
        <v/>
      </c>
      <c r="P351" s="192" t="str">
        <f>IFERROR(VLOOKUP(L351,コード表!$B:$G,5,FALSE),"")</f>
        <v/>
      </c>
      <c r="Q351" s="182" t="str">
        <f>IFERROR(VLOOKUP(L351,コード表!$B:$G,6,FALSE),"")</f>
        <v/>
      </c>
      <c r="R351" s="135" t="str">
        <f>IF(貼り付け用!R351="","",貼り付け用!R351)</f>
        <v/>
      </c>
      <c r="S351" s="135" t="str">
        <f>IF(貼り付け用!S351="","",貼り付け用!S351)</f>
        <v/>
      </c>
      <c r="T351" s="135" t="str">
        <f>IF(貼り付け用!T351="","",貼り付け用!T351)</f>
        <v/>
      </c>
      <c r="U351" s="192" t="str">
        <f>IFERROR(VLOOKUP(T351,コード表!$I:$K,2,FALSE),"")</f>
        <v/>
      </c>
      <c r="V351" s="192" t="str">
        <f>IFERROR(VLOOKUP(T351,コード表!$I:$K,3,FALSE),"")</f>
        <v/>
      </c>
      <c r="W351" s="135" t="str">
        <f>IF(貼り付け用!W351="","",貼り付け用!W351)</f>
        <v/>
      </c>
      <c r="X351" s="182" t="str">
        <f>IFERROR(VLOOKUP(AU351,目的別資産分類変換表!$B$6:$C$16,2,FALSE),"")</f>
        <v/>
      </c>
      <c r="Y351" s="136" t="str">
        <f>IF(貼り付け用!Y351="","",貼り付け用!Y351)</f>
        <v/>
      </c>
      <c r="Z351" s="136" t="str">
        <f>IF(貼り付け用!Z351="","",貼り付け用!Z351)</f>
        <v/>
      </c>
      <c r="AA351" s="136" t="str">
        <f>IF(貼り付け用!AA351="","",貼り付け用!AA351)</f>
        <v/>
      </c>
      <c r="AB351" s="136" t="str">
        <f>IF(貼り付け用!AB351="","",貼り付け用!AB351)</f>
        <v/>
      </c>
      <c r="AC351" s="135" t="str">
        <f>IF(貼り付け用!AC351="","",貼り付け用!AC351)</f>
        <v/>
      </c>
      <c r="AD351" s="137" t="str">
        <f>IF(貼り付け用!AD351="","",貼り付け用!AD351)</f>
        <v/>
      </c>
      <c r="AE351" s="209" t="str">
        <f>IF(貼り付け用!AE351="","",貼り付け用!AE351)</f>
        <v/>
      </c>
      <c r="AF351" s="209" t="str">
        <f>IF(貼り付け用!AF351="","",貼り付け用!AF351)</f>
        <v/>
      </c>
      <c r="AG351" s="138" t="str">
        <f>IF(貼り付け用!AG351="","",貼り付け用!AG351)</f>
        <v/>
      </c>
      <c r="AH351" s="205" t="str">
        <f>IF(貼り付け用!AH351="","",貼り付け用!AH351)</f>
        <v/>
      </c>
      <c r="AI351" s="139" t="str">
        <f>IF(貼り付け用!AI351="","",貼り付け用!AI351)</f>
        <v/>
      </c>
      <c r="AJ351" s="136" t="str">
        <f>IF(貼り付け用!AJ351="","",貼り付け用!AJ351)</f>
        <v/>
      </c>
      <c r="AK351" s="140" t="str">
        <f>IF(貼り付け用!AK351="","",貼り付け用!AK351)</f>
        <v/>
      </c>
      <c r="AL351" s="136" t="str">
        <f>IF(貼り付け用!AL351="","",貼り付け用!AL351)</f>
        <v/>
      </c>
      <c r="AM351" s="136" t="str">
        <f>IF(貼り付け用!AM351="","",貼り付け用!AM351)</f>
        <v/>
      </c>
      <c r="AN351" s="136" t="str">
        <f>IF(貼り付け用!AN351="","",貼り付け用!AN351)</f>
        <v/>
      </c>
      <c r="AO351" s="136" t="str">
        <f>IF(貼り付け用!AO351="","",貼り付け用!AO351)</f>
        <v/>
      </c>
      <c r="AP351" s="221" t="str">
        <f>IFERROR(INDEX(別紙７建物に係る構造・用途別単価!$C$5:$G$9,MATCH(貼り付け用!AN351,別紙７建物に係る構造・用途別単価!$B$5:$B$9,0),MATCH(貼り付け用!AO351,別紙７建物に係る構造・用途別単価!$C$4:$G$4,0)),"")</f>
        <v/>
      </c>
      <c r="AQ351" s="221" t="str">
        <f t="shared" si="10"/>
        <v/>
      </c>
      <c r="AR351" s="183" t="str">
        <f t="shared" si="11"/>
        <v/>
      </c>
      <c r="AS351" s="136" t="str">
        <f>IF(貼り付け用!AS351="","",貼り付け用!AS351)</f>
        <v/>
      </c>
      <c r="AT351" s="136" t="str">
        <f>IF(貼り付け用!AT351="","",貼り付け用!AT351)</f>
        <v/>
      </c>
      <c r="AU351" s="136" t="str">
        <f>IF(貼り付け用!AU351="","",貼り付け用!AU351)</f>
        <v/>
      </c>
      <c r="AV351" s="136" t="str">
        <f>IF(貼り付け用!AV351="","",貼り付け用!AV351)</f>
        <v/>
      </c>
      <c r="AW351" s="136" t="str">
        <f>IF(貼り付け用!AW351="","",貼り付け用!AW351)</f>
        <v/>
      </c>
      <c r="AX351" s="216"/>
      <c r="AY351" s="216"/>
      <c r="AZ351" s="216"/>
      <c r="BA351" s="136" t="str">
        <f>IF(貼り付け用!BA351="","",貼り付け用!BA351)</f>
        <v/>
      </c>
      <c r="BB351" s="136" t="str">
        <f>IF(貼り付け用!BB351="","",貼り付け用!BB351)</f>
        <v/>
      </c>
      <c r="BC351" s="136" t="str">
        <f>IF(貼り付け用!BC351="","",貼り付け用!BC351)</f>
        <v/>
      </c>
      <c r="BD351" s="136" t="str">
        <f>IF(貼り付け用!BD351="","",貼り付け用!BD351)</f>
        <v/>
      </c>
      <c r="BE351" s="183">
        <f>SUMIFS(耐用年数表!$C:$C,耐用年数表!$A:$A,集計用!AL351,耐用年数表!$B:$B,集計用!AM351)</f>
        <v>0</v>
      </c>
    </row>
    <row r="352" spans="4:57" ht="24" hidden="1" customHeight="1">
      <c r="D352" s="194"/>
      <c r="E352" s="135"/>
      <c r="F352" s="136" t="str">
        <f>IF(貼り付け用!F352="","",貼り付け用!F352)</f>
        <v/>
      </c>
      <c r="G352" s="136" t="str">
        <f>IF(貼り付け用!G352="","",貼り付け用!G352)</f>
        <v/>
      </c>
      <c r="H352" s="215" t="str">
        <f>IF(貼り付け用!H352="","",貼り付け用!H352)</f>
        <v/>
      </c>
      <c r="I352" s="215" t="str">
        <f>IF(貼り付け用!I352="","",貼り付け用!I352)</f>
        <v/>
      </c>
      <c r="J352" s="215" t="str">
        <f>IF(貼り付け用!J352="","",貼り付け用!J352)</f>
        <v/>
      </c>
      <c r="K352" s="135" t="str">
        <f>IF(貼り付け用!K352="","",貼り付け用!K352)</f>
        <v/>
      </c>
      <c r="L352" s="144" t="str">
        <f>IF(貼り付け用!L352="","",貼り付け用!L352)</f>
        <v/>
      </c>
      <c r="M352" s="192" t="str">
        <f>IFERROR(VLOOKUP(L352,コード表!$B:$G,2,FALSE),"")</f>
        <v/>
      </c>
      <c r="N352" s="192" t="str">
        <f>IFERROR(VLOOKUP(L352,コード表!$B:$G,3,FALSE),"")</f>
        <v/>
      </c>
      <c r="O352" s="192" t="str">
        <f>IFERROR(VLOOKUP(L352,コード表!$B:$G,4,FALSE),"")</f>
        <v/>
      </c>
      <c r="P352" s="192" t="str">
        <f>IFERROR(VLOOKUP(L352,コード表!$B:$G,5,FALSE),"")</f>
        <v/>
      </c>
      <c r="Q352" s="182" t="str">
        <f>IFERROR(VLOOKUP(L352,コード表!$B:$G,6,FALSE),"")</f>
        <v/>
      </c>
      <c r="R352" s="135" t="str">
        <f>IF(貼り付け用!R352="","",貼り付け用!R352)</f>
        <v/>
      </c>
      <c r="S352" s="135" t="str">
        <f>IF(貼り付け用!S352="","",貼り付け用!S352)</f>
        <v/>
      </c>
      <c r="T352" s="135" t="str">
        <f>IF(貼り付け用!T352="","",貼り付け用!T352)</f>
        <v/>
      </c>
      <c r="U352" s="192" t="str">
        <f>IFERROR(VLOOKUP(T352,コード表!$I:$K,2,FALSE),"")</f>
        <v/>
      </c>
      <c r="V352" s="192" t="str">
        <f>IFERROR(VLOOKUP(T352,コード表!$I:$K,3,FALSE),"")</f>
        <v/>
      </c>
      <c r="W352" s="135" t="str">
        <f>IF(貼り付け用!W352="","",貼り付け用!W352)</f>
        <v/>
      </c>
      <c r="X352" s="182" t="str">
        <f>IFERROR(VLOOKUP(AU352,目的別資産分類変換表!$B$6:$C$16,2,FALSE),"")</f>
        <v/>
      </c>
      <c r="Y352" s="136" t="str">
        <f>IF(貼り付け用!Y352="","",貼り付け用!Y352)</f>
        <v/>
      </c>
      <c r="Z352" s="136" t="str">
        <f>IF(貼り付け用!Z352="","",貼り付け用!Z352)</f>
        <v/>
      </c>
      <c r="AA352" s="136" t="str">
        <f>IF(貼り付け用!AA352="","",貼り付け用!AA352)</f>
        <v/>
      </c>
      <c r="AB352" s="136" t="str">
        <f>IF(貼り付け用!AB352="","",貼り付け用!AB352)</f>
        <v/>
      </c>
      <c r="AC352" s="135" t="str">
        <f>IF(貼り付け用!AC352="","",貼り付け用!AC352)</f>
        <v/>
      </c>
      <c r="AD352" s="137" t="str">
        <f>IF(貼り付け用!AD352="","",貼り付け用!AD352)</f>
        <v/>
      </c>
      <c r="AE352" s="209" t="str">
        <f>IF(貼り付け用!AE352="","",貼り付け用!AE352)</f>
        <v/>
      </c>
      <c r="AF352" s="209" t="str">
        <f>IF(貼り付け用!AF352="","",貼り付け用!AF352)</f>
        <v/>
      </c>
      <c r="AG352" s="138" t="str">
        <f>IF(貼り付け用!AG352="","",貼り付け用!AG352)</f>
        <v/>
      </c>
      <c r="AH352" s="205" t="str">
        <f>IF(貼り付け用!AH352="","",貼り付け用!AH352)</f>
        <v/>
      </c>
      <c r="AI352" s="139" t="str">
        <f>IF(貼り付け用!AI352="","",貼り付け用!AI352)</f>
        <v/>
      </c>
      <c r="AJ352" s="136" t="str">
        <f>IF(貼り付け用!AJ352="","",貼り付け用!AJ352)</f>
        <v/>
      </c>
      <c r="AK352" s="140" t="str">
        <f>IF(貼り付け用!AK352="","",貼り付け用!AK352)</f>
        <v/>
      </c>
      <c r="AL352" s="136" t="str">
        <f>IF(貼り付け用!AL352="","",貼り付け用!AL352)</f>
        <v/>
      </c>
      <c r="AM352" s="136" t="str">
        <f>IF(貼り付け用!AM352="","",貼り付け用!AM352)</f>
        <v/>
      </c>
      <c r="AN352" s="136" t="str">
        <f>IF(貼り付け用!AN352="","",貼り付け用!AN352)</f>
        <v/>
      </c>
      <c r="AO352" s="136" t="str">
        <f>IF(貼り付け用!AO352="","",貼り付け用!AO352)</f>
        <v/>
      </c>
      <c r="AP352" s="221" t="str">
        <f>IFERROR(INDEX(別紙７建物に係る構造・用途別単価!$C$5:$G$9,MATCH(貼り付け用!AN352,別紙７建物に係る構造・用途別単価!$B$5:$B$9,0),MATCH(貼り付け用!AO352,別紙７建物に係る構造・用途別単価!$C$4:$G$4,0)),"")</f>
        <v/>
      </c>
      <c r="AQ352" s="221" t="str">
        <f t="shared" si="10"/>
        <v/>
      </c>
      <c r="AR352" s="183" t="str">
        <f t="shared" si="11"/>
        <v/>
      </c>
      <c r="AS352" s="136" t="str">
        <f>IF(貼り付け用!AS352="","",貼り付け用!AS352)</f>
        <v/>
      </c>
      <c r="AT352" s="136" t="str">
        <f>IF(貼り付け用!AT352="","",貼り付け用!AT352)</f>
        <v/>
      </c>
      <c r="AU352" s="136" t="str">
        <f>IF(貼り付け用!AU352="","",貼り付け用!AU352)</f>
        <v/>
      </c>
      <c r="AV352" s="136" t="str">
        <f>IF(貼り付け用!AV352="","",貼り付け用!AV352)</f>
        <v/>
      </c>
      <c r="AW352" s="136" t="str">
        <f>IF(貼り付け用!AW352="","",貼り付け用!AW352)</f>
        <v/>
      </c>
      <c r="AX352" s="216"/>
      <c r="AY352" s="216"/>
      <c r="AZ352" s="216"/>
      <c r="BA352" s="136" t="str">
        <f>IF(貼り付け用!BA352="","",貼り付け用!BA352)</f>
        <v/>
      </c>
      <c r="BB352" s="136" t="str">
        <f>IF(貼り付け用!BB352="","",貼り付け用!BB352)</f>
        <v/>
      </c>
      <c r="BC352" s="136" t="str">
        <f>IF(貼り付け用!BC352="","",貼り付け用!BC352)</f>
        <v/>
      </c>
      <c r="BD352" s="136" t="str">
        <f>IF(貼り付け用!BD352="","",貼り付け用!BD352)</f>
        <v/>
      </c>
      <c r="BE352" s="183">
        <f>SUMIFS(耐用年数表!$C:$C,耐用年数表!$A:$A,集計用!AL352,耐用年数表!$B:$B,集計用!AM352)</f>
        <v>0</v>
      </c>
    </row>
    <row r="353" spans="4:57" ht="24" hidden="1" customHeight="1">
      <c r="D353" s="194"/>
      <c r="E353" s="135"/>
      <c r="F353" s="136" t="str">
        <f>IF(貼り付け用!F353="","",貼り付け用!F353)</f>
        <v/>
      </c>
      <c r="G353" s="136" t="str">
        <f>IF(貼り付け用!G353="","",貼り付け用!G353)</f>
        <v/>
      </c>
      <c r="H353" s="215" t="str">
        <f>IF(貼り付け用!H353="","",貼り付け用!H353)</f>
        <v/>
      </c>
      <c r="I353" s="215" t="str">
        <f>IF(貼り付け用!I353="","",貼り付け用!I353)</f>
        <v/>
      </c>
      <c r="J353" s="215" t="str">
        <f>IF(貼り付け用!J353="","",貼り付け用!J353)</f>
        <v/>
      </c>
      <c r="K353" s="135" t="str">
        <f>IF(貼り付け用!K353="","",貼り付け用!K353)</f>
        <v/>
      </c>
      <c r="L353" s="144" t="str">
        <f>IF(貼り付け用!L353="","",貼り付け用!L353)</f>
        <v/>
      </c>
      <c r="M353" s="192" t="str">
        <f>IFERROR(VLOOKUP(L353,コード表!$B:$G,2,FALSE),"")</f>
        <v/>
      </c>
      <c r="N353" s="192" t="str">
        <f>IFERROR(VLOOKUP(L353,コード表!$B:$G,3,FALSE),"")</f>
        <v/>
      </c>
      <c r="O353" s="192" t="str">
        <f>IFERROR(VLOOKUP(L353,コード表!$B:$G,4,FALSE),"")</f>
        <v/>
      </c>
      <c r="P353" s="192" t="str">
        <f>IFERROR(VLOOKUP(L353,コード表!$B:$G,5,FALSE),"")</f>
        <v/>
      </c>
      <c r="Q353" s="182" t="str">
        <f>IFERROR(VLOOKUP(L353,コード表!$B:$G,6,FALSE),"")</f>
        <v/>
      </c>
      <c r="R353" s="135" t="str">
        <f>IF(貼り付け用!R353="","",貼り付け用!R353)</f>
        <v/>
      </c>
      <c r="S353" s="135" t="str">
        <f>IF(貼り付け用!S353="","",貼り付け用!S353)</f>
        <v/>
      </c>
      <c r="T353" s="135" t="str">
        <f>IF(貼り付け用!T353="","",貼り付け用!T353)</f>
        <v/>
      </c>
      <c r="U353" s="192" t="str">
        <f>IFERROR(VLOOKUP(T353,コード表!$I:$K,2,FALSE),"")</f>
        <v/>
      </c>
      <c r="V353" s="192" t="str">
        <f>IFERROR(VLOOKUP(T353,コード表!$I:$K,3,FALSE),"")</f>
        <v/>
      </c>
      <c r="W353" s="135" t="str">
        <f>IF(貼り付け用!W353="","",貼り付け用!W353)</f>
        <v/>
      </c>
      <c r="X353" s="182" t="str">
        <f>IFERROR(VLOOKUP(AU353,目的別資産分類変換表!$B$6:$C$16,2,FALSE),"")</f>
        <v/>
      </c>
      <c r="Y353" s="136" t="str">
        <f>IF(貼り付け用!Y353="","",貼り付け用!Y353)</f>
        <v/>
      </c>
      <c r="Z353" s="136" t="str">
        <f>IF(貼り付け用!Z353="","",貼り付け用!Z353)</f>
        <v/>
      </c>
      <c r="AA353" s="136" t="str">
        <f>IF(貼り付け用!AA353="","",貼り付け用!AA353)</f>
        <v/>
      </c>
      <c r="AB353" s="136" t="str">
        <f>IF(貼り付け用!AB353="","",貼り付け用!AB353)</f>
        <v/>
      </c>
      <c r="AC353" s="135" t="str">
        <f>IF(貼り付け用!AC353="","",貼り付け用!AC353)</f>
        <v/>
      </c>
      <c r="AD353" s="137" t="str">
        <f>IF(貼り付け用!AD353="","",貼り付け用!AD353)</f>
        <v/>
      </c>
      <c r="AE353" s="209" t="str">
        <f>IF(貼り付け用!AE353="","",貼り付け用!AE353)</f>
        <v/>
      </c>
      <c r="AF353" s="209" t="str">
        <f>IF(貼り付け用!AF353="","",貼り付け用!AF353)</f>
        <v/>
      </c>
      <c r="AG353" s="138" t="str">
        <f>IF(貼り付け用!AG353="","",貼り付け用!AG353)</f>
        <v/>
      </c>
      <c r="AH353" s="205" t="str">
        <f>IF(貼り付け用!AH353="","",貼り付け用!AH353)</f>
        <v/>
      </c>
      <c r="AI353" s="139" t="str">
        <f>IF(貼り付け用!AI353="","",貼り付け用!AI353)</f>
        <v/>
      </c>
      <c r="AJ353" s="136" t="str">
        <f>IF(貼り付け用!AJ353="","",貼り付け用!AJ353)</f>
        <v/>
      </c>
      <c r="AK353" s="140" t="str">
        <f>IF(貼り付け用!AK353="","",貼り付け用!AK353)</f>
        <v/>
      </c>
      <c r="AL353" s="136" t="str">
        <f>IF(貼り付け用!AL353="","",貼り付け用!AL353)</f>
        <v/>
      </c>
      <c r="AM353" s="136" t="str">
        <f>IF(貼り付け用!AM353="","",貼り付け用!AM353)</f>
        <v/>
      </c>
      <c r="AN353" s="136" t="str">
        <f>IF(貼り付け用!AN353="","",貼り付け用!AN353)</f>
        <v/>
      </c>
      <c r="AO353" s="136" t="str">
        <f>IF(貼り付け用!AO353="","",貼り付け用!AO353)</f>
        <v/>
      </c>
      <c r="AP353" s="221" t="str">
        <f>IFERROR(INDEX(別紙７建物に係る構造・用途別単価!$C$5:$G$9,MATCH(貼り付け用!AN353,別紙７建物に係る構造・用途別単価!$B$5:$B$9,0),MATCH(貼り付け用!AO353,別紙７建物に係る構造・用途別単価!$C$4:$G$4,0)),"")</f>
        <v/>
      </c>
      <c r="AQ353" s="221" t="str">
        <f t="shared" si="10"/>
        <v/>
      </c>
      <c r="AR353" s="183" t="str">
        <f t="shared" si="11"/>
        <v/>
      </c>
      <c r="AS353" s="136" t="str">
        <f>IF(貼り付け用!AS353="","",貼り付け用!AS353)</f>
        <v/>
      </c>
      <c r="AT353" s="136" t="str">
        <f>IF(貼り付け用!AT353="","",貼り付け用!AT353)</f>
        <v/>
      </c>
      <c r="AU353" s="136" t="str">
        <f>IF(貼り付け用!AU353="","",貼り付け用!AU353)</f>
        <v/>
      </c>
      <c r="AV353" s="136" t="str">
        <f>IF(貼り付け用!AV353="","",貼り付け用!AV353)</f>
        <v/>
      </c>
      <c r="AW353" s="136" t="str">
        <f>IF(貼り付け用!AW353="","",貼り付け用!AW353)</f>
        <v/>
      </c>
      <c r="AX353" s="216"/>
      <c r="AY353" s="216"/>
      <c r="AZ353" s="216"/>
      <c r="BA353" s="136" t="str">
        <f>IF(貼り付け用!BA353="","",貼り付け用!BA353)</f>
        <v/>
      </c>
      <c r="BB353" s="136" t="str">
        <f>IF(貼り付け用!BB353="","",貼り付け用!BB353)</f>
        <v/>
      </c>
      <c r="BC353" s="136" t="str">
        <f>IF(貼り付け用!BC353="","",貼り付け用!BC353)</f>
        <v/>
      </c>
      <c r="BD353" s="136" t="str">
        <f>IF(貼り付け用!BD353="","",貼り付け用!BD353)</f>
        <v/>
      </c>
      <c r="BE353" s="183">
        <f>SUMIFS(耐用年数表!$C:$C,耐用年数表!$A:$A,集計用!AL353,耐用年数表!$B:$B,集計用!AM353)</f>
        <v>0</v>
      </c>
    </row>
    <row r="354" spans="4:57" ht="24" hidden="1" customHeight="1">
      <c r="D354" s="194"/>
      <c r="E354" s="135"/>
      <c r="F354" s="136" t="str">
        <f>IF(貼り付け用!F354="","",貼り付け用!F354)</f>
        <v/>
      </c>
      <c r="G354" s="136" t="str">
        <f>IF(貼り付け用!G354="","",貼り付け用!G354)</f>
        <v/>
      </c>
      <c r="H354" s="215" t="str">
        <f>IF(貼り付け用!H354="","",貼り付け用!H354)</f>
        <v/>
      </c>
      <c r="I354" s="215" t="str">
        <f>IF(貼り付け用!I354="","",貼り付け用!I354)</f>
        <v/>
      </c>
      <c r="J354" s="215" t="str">
        <f>IF(貼り付け用!J354="","",貼り付け用!J354)</f>
        <v/>
      </c>
      <c r="K354" s="135" t="str">
        <f>IF(貼り付け用!K354="","",貼り付け用!K354)</f>
        <v/>
      </c>
      <c r="L354" s="144" t="str">
        <f>IF(貼り付け用!L354="","",貼り付け用!L354)</f>
        <v/>
      </c>
      <c r="M354" s="192" t="str">
        <f>IFERROR(VLOOKUP(L354,コード表!$B:$G,2,FALSE),"")</f>
        <v/>
      </c>
      <c r="N354" s="192" t="str">
        <f>IFERROR(VLOOKUP(L354,コード表!$B:$G,3,FALSE),"")</f>
        <v/>
      </c>
      <c r="O354" s="192" t="str">
        <f>IFERROR(VLOOKUP(L354,コード表!$B:$G,4,FALSE),"")</f>
        <v/>
      </c>
      <c r="P354" s="192" t="str">
        <f>IFERROR(VLOOKUP(L354,コード表!$B:$G,5,FALSE),"")</f>
        <v/>
      </c>
      <c r="Q354" s="182" t="str">
        <f>IFERROR(VLOOKUP(L354,コード表!$B:$G,6,FALSE),"")</f>
        <v/>
      </c>
      <c r="R354" s="135" t="str">
        <f>IF(貼り付け用!R354="","",貼り付け用!R354)</f>
        <v/>
      </c>
      <c r="S354" s="135" t="str">
        <f>IF(貼り付け用!S354="","",貼り付け用!S354)</f>
        <v/>
      </c>
      <c r="T354" s="135" t="str">
        <f>IF(貼り付け用!T354="","",貼り付け用!T354)</f>
        <v/>
      </c>
      <c r="U354" s="192" t="str">
        <f>IFERROR(VLOOKUP(T354,コード表!$I:$K,2,FALSE),"")</f>
        <v/>
      </c>
      <c r="V354" s="192" t="str">
        <f>IFERROR(VLOOKUP(T354,コード表!$I:$K,3,FALSE),"")</f>
        <v/>
      </c>
      <c r="W354" s="135" t="str">
        <f>IF(貼り付け用!W354="","",貼り付け用!W354)</f>
        <v/>
      </c>
      <c r="X354" s="182" t="str">
        <f>IFERROR(VLOOKUP(AU354,目的別資産分類変換表!$B$6:$C$16,2,FALSE),"")</f>
        <v/>
      </c>
      <c r="Y354" s="136" t="str">
        <f>IF(貼り付け用!Y354="","",貼り付け用!Y354)</f>
        <v/>
      </c>
      <c r="Z354" s="136" t="str">
        <f>IF(貼り付け用!Z354="","",貼り付け用!Z354)</f>
        <v/>
      </c>
      <c r="AA354" s="136" t="str">
        <f>IF(貼り付け用!AA354="","",貼り付け用!AA354)</f>
        <v/>
      </c>
      <c r="AB354" s="136" t="str">
        <f>IF(貼り付け用!AB354="","",貼り付け用!AB354)</f>
        <v/>
      </c>
      <c r="AC354" s="135" t="str">
        <f>IF(貼り付け用!AC354="","",貼り付け用!AC354)</f>
        <v/>
      </c>
      <c r="AD354" s="137" t="str">
        <f>IF(貼り付け用!AD354="","",貼り付け用!AD354)</f>
        <v/>
      </c>
      <c r="AE354" s="209" t="str">
        <f>IF(貼り付け用!AE354="","",貼り付け用!AE354)</f>
        <v/>
      </c>
      <c r="AF354" s="209" t="str">
        <f>IF(貼り付け用!AF354="","",貼り付け用!AF354)</f>
        <v/>
      </c>
      <c r="AG354" s="138" t="str">
        <f>IF(貼り付け用!AG354="","",貼り付け用!AG354)</f>
        <v/>
      </c>
      <c r="AH354" s="205" t="str">
        <f>IF(貼り付け用!AH354="","",貼り付け用!AH354)</f>
        <v/>
      </c>
      <c r="AI354" s="139" t="str">
        <f>IF(貼り付け用!AI354="","",貼り付け用!AI354)</f>
        <v/>
      </c>
      <c r="AJ354" s="136" t="str">
        <f>IF(貼り付け用!AJ354="","",貼り付け用!AJ354)</f>
        <v/>
      </c>
      <c r="AK354" s="140" t="str">
        <f>IF(貼り付け用!AK354="","",貼り付け用!AK354)</f>
        <v/>
      </c>
      <c r="AL354" s="136" t="str">
        <f>IF(貼り付け用!AL354="","",貼り付け用!AL354)</f>
        <v/>
      </c>
      <c r="AM354" s="136" t="str">
        <f>IF(貼り付け用!AM354="","",貼り付け用!AM354)</f>
        <v/>
      </c>
      <c r="AN354" s="136" t="str">
        <f>IF(貼り付け用!AN354="","",貼り付け用!AN354)</f>
        <v/>
      </c>
      <c r="AO354" s="136" t="str">
        <f>IF(貼り付け用!AO354="","",貼り付け用!AO354)</f>
        <v/>
      </c>
      <c r="AP354" s="221" t="str">
        <f>IFERROR(INDEX(別紙７建物に係る構造・用途別単価!$C$5:$G$9,MATCH(貼り付け用!AN354,別紙７建物に係る構造・用途別単価!$B$5:$B$9,0),MATCH(貼り付け用!AO354,別紙７建物に係る構造・用途別単価!$C$4:$G$4,0)),"")</f>
        <v/>
      </c>
      <c r="AQ354" s="221" t="str">
        <f t="shared" si="10"/>
        <v/>
      </c>
      <c r="AR354" s="183" t="str">
        <f t="shared" si="11"/>
        <v/>
      </c>
      <c r="AS354" s="136" t="str">
        <f>IF(貼り付け用!AS354="","",貼り付け用!AS354)</f>
        <v/>
      </c>
      <c r="AT354" s="136" t="str">
        <f>IF(貼り付け用!AT354="","",貼り付け用!AT354)</f>
        <v/>
      </c>
      <c r="AU354" s="136" t="str">
        <f>IF(貼り付け用!AU354="","",貼り付け用!AU354)</f>
        <v/>
      </c>
      <c r="AV354" s="136" t="str">
        <f>IF(貼り付け用!AV354="","",貼り付け用!AV354)</f>
        <v/>
      </c>
      <c r="AW354" s="136" t="str">
        <f>IF(貼り付け用!AW354="","",貼り付け用!AW354)</f>
        <v/>
      </c>
      <c r="AX354" s="216"/>
      <c r="AY354" s="216"/>
      <c r="AZ354" s="216"/>
      <c r="BA354" s="136" t="str">
        <f>IF(貼り付け用!BA354="","",貼り付け用!BA354)</f>
        <v/>
      </c>
      <c r="BB354" s="136" t="str">
        <f>IF(貼り付け用!BB354="","",貼り付け用!BB354)</f>
        <v/>
      </c>
      <c r="BC354" s="136" t="str">
        <f>IF(貼り付け用!BC354="","",貼り付け用!BC354)</f>
        <v/>
      </c>
      <c r="BD354" s="136" t="str">
        <f>IF(貼り付け用!BD354="","",貼り付け用!BD354)</f>
        <v/>
      </c>
      <c r="BE354" s="183">
        <f>SUMIFS(耐用年数表!$C:$C,耐用年数表!$A:$A,集計用!AL354,耐用年数表!$B:$B,集計用!AM354)</f>
        <v>0</v>
      </c>
    </row>
    <row r="355" spans="4:57" ht="24" hidden="1" customHeight="1">
      <c r="D355" s="194"/>
      <c r="E355" s="135"/>
      <c r="F355" s="136" t="str">
        <f>IF(貼り付け用!F355="","",貼り付け用!F355)</f>
        <v/>
      </c>
      <c r="G355" s="136" t="str">
        <f>IF(貼り付け用!G355="","",貼り付け用!G355)</f>
        <v/>
      </c>
      <c r="H355" s="215" t="str">
        <f>IF(貼り付け用!H355="","",貼り付け用!H355)</f>
        <v/>
      </c>
      <c r="I355" s="215" t="str">
        <f>IF(貼り付け用!I355="","",貼り付け用!I355)</f>
        <v/>
      </c>
      <c r="J355" s="215" t="str">
        <f>IF(貼り付け用!J355="","",貼り付け用!J355)</f>
        <v/>
      </c>
      <c r="K355" s="135" t="str">
        <f>IF(貼り付け用!K355="","",貼り付け用!K355)</f>
        <v/>
      </c>
      <c r="L355" s="144" t="str">
        <f>IF(貼り付け用!L355="","",貼り付け用!L355)</f>
        <v/>
      </c>
      <c r="M355" s="192" t="str">
        <f>IFERROR(VLOOKUP(L355,コード表!$B:$G,2,FALSE),"")</f>
        <v/>
      </c>
      <c r="N355" s="192" t="str">
        <f>IFERROR(VLOOKUP(L355,コード表!$B:$G,3,FALSE),"")</f>
        <v/>
      </c>
      <c r="O355" s="192" t="str">
        <f>IFERROR(VLOOKUP(L355,コード表!$B:$G,4,FALSE),"")</f>
        <v/>
      </c>
      <c r="P355" s="192" t="str">
        <f>IFERROR(VLOOKUP(L355,コード表!$B:$G,5,FALSE),"")</f>
        <v/>
      </c>
      <c r="Q355" s="182" t="str">
        <f>IFERROR(VLOOKUP(L355,コード表!$B:$G,6,FALSE),"")</f>
        <v/>
      </c>
      <c r="R355" s="135" t="str">
        <f>IF(貼り付け用!R355="","",貼り付け用!R355)</f>
        <v/>
      </c>
      <c r="S355" s="135" t="str">
        <f>IF(貼り付け用!S355="","",貼り付け用!S355)</f>
        <v/>
      </c>
      <c r="T355" s="135" t="str">
        <f>IF(貼り付け用!T355="","",貼り付け用!T355)</f>
        <v/>
      </c>
      <c r="U355" s="192" t="str">
        <f>IFERROR(VLOOKUP(T355,コード表!$I:$K,2,FALSE),"")</f>
        <v/>
      </c>
      <c r="V355" s="192" t="str">
        <f>IFERROR(VLOOKUP(T355,コード表!$I:$K,3,FALSE),"")</f>
        <v/>
      </c>
      <c r="W355" s="135" t="str">
        <f>IF(貼り付け用!W355="","",貼り付け用!W355)</f>
        <v/>
      </c>
      <c r="X355" s="182" t="str">
        <f>IFERROR(VLOOKUP(AU355,目的別資産分類変換表!$B$6:$C$16,2,FALSE),"")</f>
        <v/>
      </c>
      <c r="Y355" s="136" t="str">
        <f>IF(貼り付け用!Y355="","",貼り付け用!Y355)</f>
        <v/>
      </c>
      <c r="Z355" s="136" t="str">
        <f>IF(貼り付け用!Z355="","",貼り付け用!Z355)</f>
        <v/>
      </c>
      <c r="AA355" s="136" t="str">
        <f>IF(貼り付け用!AA355="","",貼り付け用!AA355)</f>
        <v/>
      </c>
      <c r="AB355" s="136" t="str">
        <f>IF(貼り付け用!AB355="","",貼り付け用!AB355)</f>
        <v/>
      </c>
      <c r="AC355" s="135" t="str">
        <f>IF(貼り付け用!AC355="","",貼り付け用!AC355)</f>
        <v/>
      </c>
      <c r="AD355" s="137" t="str">
        <f>IF(貼り付け用!AD355="","",貼り付け用!AD355)</f>
        <v/>
      </c>
      <c r="AE355" s="209" t="str">
        <f>IF(貼り付け用!AE355="","",貼り付け用!AE355)</f>
        <v/>
      </c>
      <c r="AF355" s="209" t="str">
        <f>IF(貼り付け用!AF355="","",貼り付け用!AF355)</f>
        <v/>
      </c>
      <c r="AG355" s="138" t="str">
        <f>IF(貼り付け用!AG355="","",貼り付け用!AG355)</f>
        <v/>
      </c>
      <c r="AH355" s="205" t="str">
        <f>IF(貼り付け用!AH355="","",貼り付け用!AH355)</f>
        <v/>
      </c>
      <c r="AI355" s="139" t="str">
        <f>IF(貼り付け用!AI355="","",貼り付け用!AI355)</f>
        <v/>
      </c>
      <c r="AJ355" s="136" t="str">
        <f>IF(貼り付け用!AJ355="","",貼り付け用!AJ355)</f>
        <v/>
      </c>
      <c r="AK355" s="140" t="str">
        <f>IF(貼り付け用!AK355="","",貼り付け用!AK355)</f>
        <v/>
      </c>
      <c r="AL355" s="136" t="str">
        <f>IF(貼り付け用!AL355="","",貼り付け用!AL355)</f>
        <v/>
      </c>
      <c r="AM355" s="136" t="str">
        <f>IF(貼り付け用!AM355="","",貼り付け用!AM355)</f>
        <v/>
      </c>
      <c r="AN355" s="136" t="str">
        <f>IF(貼り付け用!AN355="","",貼り付け用!AN355)</f>
        <v/>
      </c>
      <c r="AO355" s="136" t="str">
        <f>IF(貼り付け用!AO355="","",貼り付け用!AO355)</f>
        <v/>
      </c>
      <c r="AP355" s="221" t="str">
        <f>IFERROR(INDEX(別紙７建物に係る構造・用途別単価!$C$5:$G$9,MATCH(貼り付け用!AN355,別紙７建物に係る構造・用途別単価!$B$5:$B$9,0),MATCH(貼り付け用!AO355,別紙７建物に係る構造・用途別単価!$C$4:$G$4,0)),"")</f>
        <v/>
      </c>
      <c r="AQ355" s="221" t="str">
        <f t="shared" si="10"/>
        <v/>
      </c>
      <c r="AR355" s="183" t="str">
        <f t="shared" si="11"/>
        <v/>
      </c>
      <c r="AS355" s="136" t="str">
        <f>IF(貼り付け用!AS355="","",貼り付け用!AS355)</f>
        <v/>
      </c>
      <c r="AT355" s="136" t="str">
        <f>IF(貼り付け用!AT355="","",貼り付け用!AT355)</f>
        <v/>
      </c>
      <c r="AU355" s="136" t="str">
        <f>IF(貼り付け用!AU355="","",貼り付け用!AU355)</f>
        <v/>
      </c>
      <c r="AV355" s="136" t="str">
        <f>IF(貼り付け用!AV355="","",貼り付け用!AV355)</f>
        <v/>
      </c>
      <c r="AW355" s="136" t="str">
        <f>IF(貼り付け用!AW355="","",貼り付け用!AW355)</f>
        <v/>
      </c>
      <c r="AX355" s="216"/>
      <c r="AY355" s="216"/>
      <c r="AZ355" s="216"/>
      <c r="BA355" s="136" t="str">
        <f>IF(貼り付け用!BA355="","",貼り付け用!BA355)</f>
        <v/>
      </c>
      <c r="BB355" s="136" t="str">
        <f>IF(貼り付け用!BB355="","",貼り付け用!BB355)</f>
        <v/>
      </c>
      <c r="BC355" s="136" t="str">
        <f>IF(貼り付け用!BC355="","",貼り付け用!BC355)</f>
        <v/>
      </c>
      <c r="BD355" s="136" t="str">
        <f>IF(貼り付け用!BD355="","",貼り付け用!BD355)</f>
        <v/>
      </c>
      <c r="BE355" s="183">
        <f>SUMIFS(耐用年数表!$C:$C,耐用年数表!$A:$A,集計用!AL355,耐用年数表!$B:$B,集計用!AM355)</f>
        <v>0</v>
      </c>
    </row>
    <row r="356" spans="4:57" ht="24" hidden="1" customHeight="1">
      <c r="D356" s="194"/>
      <c r="E356" s="135"/>
      <c r="F356" s="136" t="str">
        <f>IF(貼り付け用!F356="","",貼り付け用!F356)</f>
        <v/>
      </c>
      <c r="G356" s="136" t="str">
        <f>IF(貼り付け用!G356="","",貼り付け用!G356)</f>
        <v/>
      </c>
      <c r="H356" s="215" t="str">
        <f>IF(貼り付け用!H356="","",貼り付け用!H356)</f>
        <v/>
      </c>
      <c r="I356" s="215" t="str">
        <f>IF(貼り付け用!I356="","",貼り付け用!I356)</f>
        <v/>
      </c>
      <c r="J356" s="215" t="str">
        <f>IF(貼り付け用!J356="","",貼り付け用!J356)</f>
        <v/>
      </c>
      <c r="K356" s="135" t="str">
        <f>IF(貼り付け用!K356="","",貼り付け用!K356)</f>
        <v/>
      </c>
      <c r="L356" s="144" t="str">
        <f>IF(貼り付け用!L356="","",貼り付け用!L356)</f>
        <v/>
      </c>
      <c r="M356" s="192" t="str">
        <f>IFERROR(VLOOKUP(L356,コード表!$B:$G,2,FALSE),"")</f>
        <v/>
      </c>
      <c r="N356" s="192" t="str">
        <f>IFERROR(VLOOKUP(L356,コード表!$B:$G,3,FALSE),"")</f>
        <v/>
      </c>
      <c r="O356" s="192" t="str">
        <f>IFERROR(VLOOKUP(L356,コード表!$B:$G,4,FALSE),"")</f>
        <v/>
      </c>
      <c r="P356" s="192" t="str">
        <f>IFERROR(VLOOKUP(L356,コード表!$B:$G,5,FALSE),"")</f>
        <v/>
      </c>
      <c r="Q356" s="182" t="str">
        <f>IFERROR(VLOOKUP(L356,コード表!$B:$G,6,FALSE),"")</f>
        <v/>
      </c>
      <c r="R356" s="135" t="str">
        <f>IF(貼り付け用!R356="","",貼り付け用!R356)</f>
        <v/>
      </c>
      <c r="S356" s="135" t="str">
        <f>IF(貼り付け用!S356="","",貼り付け用!S356)</f>
        <v/>
      </c>
      <c r="T356" s="135" t="str">
        <f>IF(貼り付け用!T356="","",貼り付け用!T356)</f>
        <v/>
      </c>
      <c r="U356" s="192" t="str">
        <f>IFERROR(VLOOKUP(T356,コード表!$I:$K,2,FALSE),"")</f>
        <v/>
      </c>
      <c r="V356" s="192" t="str">
        <f>IFERROR(VLOOKUP(T356,コード表!$I:$K,3,FALSE),"")</f>
        <v/>
      </c>
      <c r="W356" s="135" t="str">
        <f>IF(貼り付け用!W356="","",貼り付け用!W356)</f>
        <v/>
      </c>
      <c r="X356" s="182" t="str">
        <f>IFERROR(VLOOKUP(AU356,目的別資産分類変換表!$B$6:$C$16,2,FALSE),"")</f>
        <v/>
      </c>
      <c r="Y356" s="136" t="str">
        <f>IF(貼り付け用!Y356="","",貼り付け用!Y356)</f>
        <v/>
      </c>
      <c r="Z356" s="136" t="str">
        <f>IF(貼り付け用!Z356="","",貼り付け用!Z356)</f>
        <v/>
      </c>
      <c r="AA356" s="136" t="str">
        <f>IF(貼り付け用!AA356="","",貼り付け用!AA356)</f>
        <v/>
      </c>
      <c r="AB356" s="136" t="str">
        <f>IF(貼り付け用!AB356="","",貼り付け用!AB356)</f>
        <v/>
      </c>
      <c r="AC356" s="135" t="str">
        <f>IF(貼り付け用!AC356="","",貼り付け用!AC356)</f>
        <v/>
      </c>
      <c r="AD356" s="137" t="str">
        <f>IF(貼り付け用!AD356="","",貼り付け用!AD356)</f>
        <v/>
      </c>
      <c r="AE356" s="209" t="str">
        <f>IF(貼り付け用!AE356="","",貼り付け用!AE356)</f>
        <v/>
      </c>
      <c r="AF356" s="209" t="str">
        <f>IF(貼り付け用!AF356="","",貼り付け用!AF356)</f>
        <v/>
      </c>
      <c r="AG356" s="138" t="str">
        <f>IF(貼り付け用!AG356="","",貼り付け用!AG356)</f>
        <v/>
      </c>
      <c r="AH356" s="205" t="str">
        <f>IF(貼り付け用!AH356="","",貼り付け用!AH356)</f>
        <v/>
      </c>
      <c r="AI356" s="139" t="str">
        <f>IF(貼り付け用!AI356="","",貼り付け用!AI356)</f>
        <v/>
      </c>
      <c r="AJ356" s="136" t="str">
        <f>IF(貼り付け用!AJ356="","",貼り付け用!AJ356)</f>
        <v/>
      </c>
      <c r="AK356" s="140" t="str">
        <f>IF(貼り付け用!AK356="","",貼り付け用!AK356)</f>
        <v/>
      </c>
      <c r="AL356" s="136" t="str">
        <f>IF(貼り付け用!AL356="","",貼り付け用!AL356)</f>
        <v/>
      </c>
      <c r="AM356" s="136" t="str">
        <f>IF(貼り付け用!AM356="","",貼り付け用!AM356)</f>
        <v/>
      </c>
      <c r="AN356" s="136" t="str">
        <f>IF(貼り付け用!AN356="","",貼り付け用!AN356)</f>
        <v/>
      </c>
      <c r="AO356" s="136" t="str">
        <f>IF(貼り付け用!AO356="","",貼り付け用!AO356)</f>
        <v/>
      </c>
      <c r="AP356" s="221" t="str">
        <f>IFERROR(INDEX(別紙７建物に係る構造・用途別単価!$C$5:$G$9,MATCH(貼り付け用!AN356,別紙７建物に係る構造・用途別単価!$B$5:$B$9,0),MATCH(貼り付け用!AO356,別紙７建物に係る構造・用途別単価!$C$4:$G$4,0)),"")</f>
        <v/>
      </c>
      <c r="AQ356" s="221" t="str">
        <f t="shared" si="10"/>
        <v/>
      </c>
      <c r="AR356" s="183" t="str">
        <f t="shared" si="11"/>
        <v/>
      </c>
      <c r="AS356" s="136" t="str">
        <f>IF(貼り付け用!AS356="","",貼り付け用!AS356)</f>
        <v/>
      </c>
      <c r="AT356" s="136" t="str">
        <f>IF(貼り付け用!AT356="","",貼り付け用!AT356)</f>
        <v/>
      </c>
      <c r="AU356" s="136" t="str">
        <f>IF(貼り付け用!AU356="","",貼り付け用!AU356)</f>
        <v/>
      </c>
      <c r="AV356" s="136" t="str">
        <f>IF(貼り付け用!AV356="","",貼り付け用!AV356)</f>
        <v/>
      </c>
      <c r="AW356" s="136" t="str">
        <f>IF(貼り付け用!AW356="","",貼り付け用!AW356)</f>
        <v/>
      </c>
      <c r="AX356" s="216"/>
      <c r="AY356" s="216"/>
      <c r="AZ356" s="216"/>
      <c r="BA356" s="136" t="str">
        <f>IF(貼り付け用!BA356="","",貼り付け用!BA356)</f>
        <v/>
      </c>
      <c r="BB356" s="136" t="str">
        <f>IF(貼り付け用!BB356="","",貼り付け用!BB356)</f>
        <v/>
      </c>
      <c r="BC356" s="136" t="str">
        <f>IF(貼り付け用!BC356="","",貼り付け用!BC356)</f>
        <v/>
      </c>
      <c r="BD356" s="136" t="str">
        <f>IF(貼り付け用!BD356="","",貼り付け用!BD356)</f>
        <v/>
      </c>
      <c r="BE356" s="183">
        <f>SUMIFS(耐用年数表!$C:$C,耐用年数表!$A:$A,集計用!AL356,耐用年数表!$B:$B,集計用!AM356)</f>
        <v>0</v>
      </c>
    </row>
    <row r="357" spans="4:57" ht="24" hidden="1" customHeight="1">
      <c r="D357" s="194"/>
      <c r="E357" s="135"/>
      <c r="F357" s="136" t="str">
        <f>IF(貼り付け用!F357="","",貼り付け用!F357)</f>
        <v/>
      </c>
      <c r="G357" s="136" t="str">
        <f>IF(貼り付け用!G357="","",貼り付け用!G357)</f>
        <v/>
      </c>
      <c r="H357" s="215" t="str">
        <f>IF(貼り付け用!H357="","",貼り付け用!H357)</f>
        <v/>
      </c>
      <c r="I357" s="215" t="str">
        <f>IF(貼り付け用!I357="","",貼り付け用!I357)</f>
        <v/>
      </c>
      <c r="J357" s="215" t="str">
        <f>IF(貼り付け用!J357="","",貼り付け用!J357)</f>
        <v/>
      </c>
      <c r="K357" s="135" t="str">
        <f>IF(貼り付け用!K357="","",貼り付け用!K357)</f>
        <v/>
      </c>
      <c r="L357" s="144" t="str">
        <f>IF(貼り付け用!L357="","",貼り付け用!L357)</f>
        <v/>
      </c>
      <c r="M357" s="192" t="str">
        <f>IFERROR(VLOOKUP(L357,コード表!$B:$G,2,FALSE),"")</f>
        <v/>
      </c>
      <c r="N357" s="192" t="str">
        <f>IFERROR(VLOOKUP(L357,コード表!$B:$G,3,FALSE),"")</f>
        <v/>
      </c>
      <c r="O357" s="192" t="str">
        <f>IFERROR(VLOOKUP(L357,コード表!$B:$G,4,FALSE),"")</f>
        <v/>
      </c>
      <c r="P357" s="192" t="str">
        <f>IFERROR(VLOOKUP(L357,コード表!$B:$G,5,FALSE),"")</f>
        <v/>
      </c>
      <c r="Q357" s="182" t="str">
        <f>IFERROR(VLOOKUP(L357,コード表!$B:$G,6,FALSE),"")</f>
        <v/>
      </c>
      <c r="R357" s="135" t="str">
        <f>IF(貼り付け用!R357="","",貼り付け用!R357)</f>
        <v/>
      </c>
      <c r="S357" s="135" t="str">
        <f>IF(貼り付け用!S357="","",貼り付け用!S357)</f>
        <v/>
      </c>
      <c r="T357" s="135" t="str">
        <f>IF(貼り付け用!T357="","",貼り付け用!T357)</f>
        <v/>
      </c>
      <c r="U357" s="192" t="str">
        <f>IFERROR(VLOOKUP(T357,コード表!$I:$K,2,FALSE),"")</f>
        <v/>
      </c>
      <c r="V357" s="192" t="str">
        <f>IFERROR(VLOOKUP(T357,コード表!$I:$K,3,FALSE),"")</f>
        <v/>
      </c>
      <c r="W357" s="135" t="str">
        <f>IF(貼り付け用!W357="","",貼り付け用!W357)</f>
        <v/>
      </c>
      <c r="X357" s="182" t="str">
        <f>IFERROR(VLOOKUP(AU357,目的別資産分類変換表!$B$6:$C$16,2,FALSE),"")</f>
        <v/>
      </c>
      <c r="Y357" s="136" t="str">
        <f>IF(貼り付け用!Y357="","",貼り付け用!Y357)</f>
        <v/>
      </c>
      <c r="Z357" s="136" t="str">
        <f>IF(貼り付け用!Z357="","",貼り付け用!Z357)</f>
        <v/>
      </c>
      <c r="AA357" s="136" t="str">
        <f>IF(貼り付け用!AA357="","",貼り付け用!AA357)</f>
        <v/>
      </c>
      <c r="AB357" s="136" t="str">
        <f>IF(貼り付け用!AB357="","",貼り付け用!AB357)</f>
        <v/>
      </c>
      <c r="AC357" s="135" t="str">
        <f>IF(貼り付け用!AC357="","",貼り付け用!AC357)</f>
        <v/>
      </c>
      <c r="AD357" s="137" t="str">
        <f>IF(貼り付け用!AD357="","",貼り付け用!AD357)</f>
        <v/>
      </c>
      <c r="AE357" s="209" t="str">
        <f>IF(貼り付け用!AE357="","",貼り付け用!AE357)</f>
        <v/>
      </c>
      <c r="AF357" s="209" t="str">
        <f>IF(貼り付け用!AF357="","",貼り付け用!AF357)</f>
        <v/>
      </c>
      <c r="AG357" s="138" t="str">
        <f>IF(貼り付け用!AG357="","",貼り付け用!AG357)</f>
        <v/>
      </c>
      <c r="AH357" s="205" t="str">
        <f>IF(貼り付け用!AH357="","",貼り付け用!AH357)</f>
        <v/>
      </c>
      <c r="AI357" s="139" t="str">
        <f>IF(貼り付け用!AI357="","",貼り付け用!AI357)</f>
        <v/>
      </c>
      <c r="AJ357" s="136" t="str">
        <f>IF(貼り付け用!AJ357="","",貼り付け用!AJ357)</f>
        <v/>
      </c>
      <c r="AK357" s="140" t="str">
        <f>IF(貼り付け用!AK357="","",貼り付け用!AK357)</f>
        <v/>
      </c>
      <c r="AL357" s="136" t="str">
        <f>IF(貼り付け用!AL357="","",貼り付け用!AL357)</f>
        <v/>
      </c>
      <c r="AM357" s="136" t="str">
        <f>IF(貼り付け用!AM357="","",貼り付け用!AM357)</f>
        <v/>
      </c>
      <c r="AN357" s="136" t="str">
        <f>IF(貼り付け用!AN357="","",貼り付け用!AN357)</f>
        <v/>
      </c>
      <c r="AO357" s="136" t="str">
        <f>IF(貼り付け用!AO357="","",貼り付け用!AO357)</f>
        <v/>
      </c>
      <c r="AP357" s="221" t="str">
        <f>IFERROR(INDEX(別紙７建物に係る構造・用途別単価!$C$5:$G$9,MATCH(貼り付け用!AN357,別紙７建物に係る構造・用途別単価!$B$5:$B$9,0),MATCH(貼り付け用!AO357,別紙７建物に係る構造・用途別単価!$C$4:$G$4,0)),"")</f>
        <v/>
      </c>
      <c r="AQ357" s="221" t="str">
        <f t="shared" si="10"/>
        <v/>
      </c>
      <c r="AR357" s="183" t="str">
        <f t="shared" si="11"/>
        <v/>
      </c>
      <c r="AS357" s="136" t="str">
        <f>IF(貼り付け用!AS357="","",貼り付け用!AS357)</f>
        <v/>
      </c>
      <c r="AT357" s="136" t="str">
        <f>IF(貼り付け用!AT357="","",貼り付け用!AT357)</f>
        <v/>
      </c>
      <c r="AU357" s="136" t="str">
        <f>IF(貼り付け用!AU357="","",貼り付け用!AU357)</f>
        <v/>
      </c>
      <c r="AV357" s="136" t="str">
        <f>IF(貼り付け用!AV357="","",貼り付け用!AV357)</f>
        <v/>
      </c>
      <c r="AW357" s="136" t="str">
        <f>IF(貼り付け用!AW357="","",貼り付け用!AW357)</f>
        <v/>
      </c>
      <c r="AX357" s="216"/>
      <c r="AY357" s="216"/>
      <c r="AZ357" s="216"/>
      <c r="BA357" s="136" t="str">
        <f>IF(貼り付け用!BA357="","",貼り付け用!BA357)</f>
        <v/>
      </c>
      <c r="BB357" s="136" t="str">
        <f>IF(貼り付け用!BB357="","",貼り付け用!BB357)</f>
        <v/>
      </c>
      <c r="BC357" s="136" t="str">
        <f>IF(貼り付け用!BC357="","",貼り付け用!BC357)</f>
        <v/>
      </c>
      <c r="BD357" s="136" t="str">
        <f>IF(貼り付け用!BD357="","",貼り付け用!BD357)</f>
        <v/>
      </c>
      <c r="BE357" s="183">
        <f>SUMIFS(耐用年数表!$C:$C,耐用年数表!$A:$A,集計用!AL357,耐用年数表!$B:$B,集計用!AM357)</f>
        <v>0</v>
      </c>
    </row>
    <row r="358" spans="4:57" ht="24" hidden="1" customHeight="1">
      <c r="D358" s="194"/>
      <c r="E358" s="135"/>
      <c r="F358" s="136" t="str">
        <f>IF(貼り付け用!F358="","",貼り付け用!F358)</f>
        <v/>
      </c>
      <c r="G358" s="136" t="str">
        <f>IF(貼り付け用!G358="","",貼り付け用!G358)</f>
        <v/>
      </c>
      <c r="H358" s="215" t="str">
        <f>IF(貼り付け用!H358="","",貼り付け用!H358)</f>
        <v/>
      </c>
      <c r="I358" s="215" t="str">
        <f>IF(貼り付け用!I358="","",貼り付け用!I358)</f>
        <v/>
      </c>
      <c r="J358" s="215" t="str">
        <f>IF(貼り付け用!J358="","",貼り付け用!J358)</f>
        <v/>
      </c>
      <c r="K358" s="135" t="str">
        <f>IF(貼り付け用!K358="","",貼り付け用!K358)</f>
        <v/>
      </c>
      <c r="L358" s="144" t="str">
        <f>IF(貼り付け用!L358="","",貼り付け用!L358)</f>
        <v/>
      </c>
      <c r="M358" s="192" t="str">
        <f>IFERROR(VLOOKUP(L358,コード表!$B:$G,2,FALSE),"")</f>
        <v/>
      </c>
      <c r="N358" s="192" t="str">
        <f>IFERROR(VLOOKUP(L358,コード表!$B:$G,3,FALSE),"")</f>
        <v/>
      </c>
      <c r="O358" s="192" t="str">
        <f>IFERROR(VLOOKUP(L358,コード表!$B:$G,4,FALSE),"")</f>
        <v/>
      </c>
      <c r="P358" s="192" t="str">
        <f>IFERROR(VLOOKUP(L358,コード表!$B:$G,5,FALSE),"")</f>
        <v/>
      </c>
      <c r="Q358" s="182" t="str">
        <f>IFERROR(VLOOKUP(L358,コード表!$B:$G,6,FALSE),"")</f>
        <v/>
      </c>
      <c r="R358" s="135" t="str">
        <f>IF(貼り付け用!R358="","",貼り付け用!R358)</f>
        <v/>
      </c>
      <c r="S358" s="135" t="str">
        <f>IF(貼り付け用!S358="","",貼り付け用!S358)</f>
        <v/>
      </c>
      <c r="T358" s="135" t="str">
        <f>IF(貼り付け用!T358="","",貼り付け用!T358)</f>
        <v/>
      </c>
      <c r="U358" s="192" t="str">
        <f>IFERROR(VLOOKUP(T358,コード表!$I:$K,2,FALSE),"")</f>
        <v/>
      </c>
      <c r="V358" s="192" t="str">
        <f>IFERROR(VLOOKUP(T358,コード表!$I:$K,3,FALSE),"")</f>
        <v/>
      </c>
      <c r="W358" s="135" t="str">
        <f>IF(貼り付け用!W358="","",貼り付け用!W358)</f>
        <v/>
      </c>
      <c r="X358" s="182" t="str">
        <f>IFERROR(VLOOKUP(AU358,目的別資産分類変換表!$B$6:$C$16,2,FALSE),"")</f>
        <v/>
      </c>
      <c r="Y358" s="136" t="str">
        <f>IF(貼り付け用!Y358="","",貼り付け用!Y358)</f>
        <v/>
      </c>
      <c r="Z358" s="136" t="str">
        <f>IF(貼り付け用!Z358="","",貼り付け用!Z358)</f>
        <v/>
      </c>
      <c r="AA358" s="136" t="str">
        <f>IF(貼り付け用!AA358="","",貼り付け用!AA358)</f>
        <v/>
      </c>
      <c r="AB358" s="136" t="str">
        <f>IF(貼り付け用!AB358="","",貼り付け用!AB358)</f>
        <v/>
      </c>
      <c r="AC358" s="135" t="str">
        <f>IF(貼り付け用!AC358="","",貼り付け用!AC358)</f>
        <v/>
      </c>
      <c r="AD358" s="137" t="str">
        <f>IF(貼り付け用!AD358="","",貼り付け用!AD358)</f>
        <v/>
      </c>
      <c r="AE358" s="209" t="str">
        <f>IF(貼り付け用!AE358="","",貼り付け用!AE358)</f>
        <v/>
      </c>
      <c r="AF358" s="209" t="str">
        <f>IF(貼り付け用!AF358="","",貼り付け用!AF358)</f>
        <v/>
      </c>
      <c r="AG358" s="138" t="str">
        <f>IF(貼り付け用!AG358="","",貼り付け用!AG358)</f>
        <v/>
      </c>
      <c r="AH358" s="205" t="str">
        <f>IF(貼り付け用!AH358="","",貼り付け用!AH358)</f>
        <v/>
      </c>
      <c r="AI358" s="139" t="str">
        <f>IF(貼り付け用!AI358="","",貼り付け用!AI358)</f>
        <v/>
      </c>
      <c r="AJ358" s="136" t="str">
        <f>IF(貼り付け用!AJ358="","",貼り付け用!AJ358)</f>
        <v/>
      </c>
      <c r="AK358" s="140" t="str">
        <f>IF(貼り付け用!AK358="","",貼り付け用!AK358)</f>
        <v/>
      </c>
      <c r="AL358" s="136" t="str">
        <f>IF(貼り付け用!AL358="","",貼り付け用!AL358)</f>
        <v/>
      </c>
      <c r="AM358" s="136" t="str">
        <f>IF(貼り付け用!AM358="","",貼り付け用!AM358)</f>
        <v/>
      </c>
      <c r="AN358" s="136" t="str">
        <f>IF(貼り付け用!AN358="","",貼り付け用!AN358)</f>
        <v/>
      </c>
      <c r="AO358" s="136" t="str">
        <f>IF(貼り付け用!AO358="","",貼り付け用!AO358)</f>
        <v/>
      </c>
      <c r="AP358" s="221" t="str">
        <f>IFERROR(INDEX(別紙７建物に係る構造・用途別単価!$C$5:$G$9,MATCH(貼り付け用!AN358,別紙７建物に係る構造・用途別単価!$B$5:$B$9,0),MATCH(貼り付け用!AO358,別紙７建物に係る構造・用途別単価!$C$4:$G$4,0)),"")</f>
        <v/>
      </c>
      <c r="AQ358" s="221" t="str">
        <f t="shared" si="10"/>
        <v/>
      </c>
      <c r="AR358" s="183" t="str">
        <f t="shared" si="11"/>
        <v/>
      </c>
      <c r="AS358" s="136" t="str">
        <f>IF(貼り付け用!AS358="","",貼り付け用!AS358)</f>
        <v/>
      </c>
      <c r="AT358" s="136" t="str">
        <f>IF(貼り付け用!AT358="","",貼り付け用!AT358)</f>
        <v/>
      </c>
      <c r="AU358" s="136" t="str">
        <f>IF(貼り付け用!AU358="","",貼り付け用!AU358)</f>
        <v/>
      </c>
      <c r="AV358" s="136" t="str">
        <f>IF(貼り付け用!AV358="","",貼り付け用!AV358)</f>
        <v/>
      </c>
      <c r="AW358" s="136" t="str">
        <f>IF(貼り付け用!AW358="","",貼り付け用!AW358)</f>
        <v/>
      </c>
      <c r="AX358" s="216"/>
      <c r="AY358" s="216"/>
      <c r="AZ358" s="216"/>
      <c r="BA358" s="136" t="str">
        <f>IF(貼り付け用!BA358="","",貼り付け用!BA358)</f>
        <v/>
      </c>
      <c r="BB358" s="136" t="str">
        <f>IF(貼り付け用!BB358="","",貼り付け用!BB358)</f>
        <v/>
      </c>
      <c r="BC358" s="136" t="str">
        <f>IF(貼り付け用!BC358="","",貼り付け用!BC358)</f>
        <v/>
      </c>
      <c r="BD358" s="136" t="str">
        <f>IF(貼り付け用!BD358="","",貼り付け用!BD358)</f>
        <v/>
      </c>
      <c r="BE358" s="183">
        <f>SUMIFS(耐用年数表!$C:$C,耐用年数表!$A:$A,集計用!AL358,耐用年数表!$B:$B,集計用!AM358)</f>
        <v>0</v>
      </c>
    </row>
    <row r="359" spans="4:57" ht="24" hidden="1" customHeight="1">
      <c r="D359" s="194"/>
      <c r="E359" s="135"/>
      <c r="F359" s="136" t="str">
        <f>IF(貼り付け用!F359="","",貼り付け用!F359)</f>
        <v/>
      </c>
      <c r="G359" s="136" t="str">
        <f>IF(貼り付け用!G359="","",貼り付け用!G359)</f>
        <v/>
      </c>
      <c r="H359" s="215" t="str">
        <f>IF(貼り付け用!H359="","",貼り付け用!H359)</f>
        <v/>
      </c>
      <c r="I359" s="215" t="str">
        <f>IF(貼り付け用!I359="","",貼り付け用!I359)</f>
        <v/>
      </c>
      <c r="J359" s="215" t="str">
        <f>IF(貼り付け用!J359="","",貼り付け用!J359)</f>
        <v/>
      </c>
      <c r="K359" s="135" t="str">
        <f>IF(貼り付け用!K359="","",貼り付け用!K359)</f>
        <v/>
      </c>
      <c r="L359" s="144" t="str">
        <f>IF(貼り付け用!L359="","",貼り付け用!L359)</f>
        <v/>
      </c>
      <c r="M359" s="192" t="str">
        <f>IFERROR(VLOOKUP(L359,コード表!$B:$G,2,FALSE),"")</f>
        <v/>
      </c>
      <c r="N359" s="192" t="str">
        <f>IFERROR(VLOOKUP(L359,コード表!$B:$G,3,FALSE),"")</f>
        <v/>
      </c>
      <c r="O359" s="192" t="str">
        <f>IFERROR(VLOOKUP(L359,コード表!$B:$G,4,FALSE),"")</f>
        <v/>
      </c>
      <c r="P359" s="192" t="str">
        <f>IFERROR(VLOOKUP(L359,コード表!$B:$G,5,FALSE),"")</f>
        <v/>
      </c>
      <c r="Q359" s="182" t="str">
        <f>IFERROR(VLOOKUP(L359,コード表!$B:$G,6,FALSE),"")</f>
        <v/>
      </c>
      <c r="R359" s="135" t="str">
        <f>IF(貼り付け用!R359="","",貼り付け用!R359)</f>
        <v/>
      </c>
      <c r="S359" s="135" t="str">
        <f>IF(貼り付け用!S359="","",貼り付け用!S359)</f>
        <v/>
      </c>
      <c r="T359" s="135" t="str">
        <f>IF(貼り付け用!T359="","",貼り付け用!T359)</f>
        <v/>
      </c>
      <c r="U359" s="192" t="str">
        <f>IFERROR(VLOOKUP(T359,コード表!$I:$K,2,FALSE),"")</f>
        <v/>
      </c>
      <c r="V359" s="192" t="str">
        <f>IFERROR(VLOOKUP(T359,コード表!$I:$K,3,FALSE),"")</f>
        <v/>
      </c>
      <c r="W359" s="135" t="str">
        <f>IF(貼り付け用!W359="","",貼り付け用!W359)</f>
        <v/>
      </c>
      <c r="X359" s="182" t="str">
        <f>IFERROR(VLOOKUP(AU359,目的別資産分類変換表!$B$6:$C$16,2,FALSE),"")</f>
        <v/>
      </c>
      <c r="Y359" s="136" t="str">
        <f>IF(貼り付け用!Y359="","",貼り付け用!Y359)</f>
        <v/>
      </c>
      <c r="Z359" s="136" t="str">
        <f>IF(貼り付け用!Z359="","",貼り付け用!Z359)</f>
        <v/>
      </c>
      <c r="AA359" s="136" t="str">
        <f>IF(貼り付け用!AA359="","",貼り付け用!AA359)</f>
        <v/>
      </c>
      <c r="AB359" s="136" t="str">
        <f>IF(貼り付け用!AB359="","",貼り付け用!AB359)</f>
        <v/>
      </c>
      <c r="AC359" s="135" t="str">
        <f>IF(貼り付け用!AC359="","",貼り付け用!AC359)</f>
        <v/>
      </c>
      <c r="AD359" s="137" t="str">
        <f>IF(貼り付け用!AD359="","",貼り付け用!AD359)</f>
        <v/>
      </c>
      <c r="AE359" s="209" t="str">
        <f>IF(貼り付け用!AE359="","",貼り付け用!AE359)</f>
        <v/>
      </c>
      <c r="AF359" s="209" t="str">
        <f>IF(貼り付け用!AF359="","",貼り付け用!AF359)</f>
        <v/>
      </c>
      <c r="AG359" s="138" t="str">
        <f>IF(貼り付け用!AG359="","",貼り付け用!AG359)</f>
        <v/>
      </c>
      <c r="AH359" s="205" t="str">
        <f>IF(貼り付け用!AH359="","",貼り付け用!AH359)</f>
        <v/>
      </c>
      <c r="AI359" s="139" t="str">
        <f>IF(貼り付け用!AI359="","",貼り付け用!AI359)</f>
        <v/>
      </c>
      <c r="AJ359" s="136" t="str">
        <f>IF(貼り付け用!AJ359="","",貼り付け用!AJ359)</f>
        <v/>
      </c>
      <c r="AK359" s="140" t="str">
        <f>IF(貼り付け用!AK359="","",貼り付け用!AK359)</f>
        <v/>
      </c>
      <c r="AL359" s="136" t="str">
        <f>IF(貼り付け用!AL359="","",貼り付け用!AL359)</f>
        <v/>
      </c>
      <c r="AM359" s="136" t="str">
        <f>IF(貼り付け用!AM359="","",貼り付け用!AM359)</f>
        <v/>
      </c>
      <c r="AN359" s="136" t="str">
        <f>IF(貼り付け用!AN359="","",貼り付け用!AN359)</f>
        <v/>
      </c>
      <c r="AO359" s="136" t="str">
        <f>IF(貼り付け用!AO359="","",貼り付け用!AO359)</f>
        <v/>
      </c>
      <c r="AP359" s="221" t="str">
        <f>IFERROR(INDEX(別紙７建物に係る構造・用途別単価!$C$5:$G$9,MATCH(貼り付け用!AN359,別紙７建物に係る構造・用途別単価!$B$5:$B$9,0),MATCH(貼り付け用!AO359,別紙７建物に係る構造・用途別単価!$C$4:$G$4,0)),"")</f>
        <v/>
      </c>
      <c r="AQ359" s="221" t="str">
        <f t="shared" si="10"/>
        <v/>
      </c>
      <c r="AR359" s="183" t="str">
        <f t="shared" si="11"/>
        <v/>
      </c>
      <c r="AS359" s="136" t="str">
        <f>IF(貼り付け用!AS359="","",貼り付け用!AS359)</f>
        <v/>
      </c>
      <c r="AT359" s="136" t="str">
        <f>IF(貼り付け用!AT359="","",貼り付け用!AT359)</f>
        <v/>
      </c>
      <c r="AU359" s="136" t="str">
        <f>IF(貼り付け用!AU359="","",貼り付け用!AU359)</f>
        <v/>
      </c>
      <c r="AV359" s="136" t="str">
        <f>IF(貼り付け用!AV359="","",貼り付け用!AV359)</f>
        <v/>
      </c>
      <c r="AW359" s="136" t="str">
        <f>IF(貼り付け用!AW359="","",貼り付け用!AW359)</f>
        <v/>
      </c>
      <c r="AX359" s="216"/>
      <c r="AY359" s="216"/>
      <c r="AZ359" s="216"/>
      <c r="BA359" s="136" t="str">
        <f>IF(貼り付け用!BA359="","",貼り付け用!BA359)</f>
        <v/>
      </c>
      <c r="BB359" s="136" t="str">
        <f>IF(貼り付け用!BB359="","",貼り付け用!BB359)</f>
        <v/>
      </c>
      <c r="BC359" s="136" t="str">
        <f>IF(貼り付け用!BC359="","",貼り付け用!BC359)</f>
        <v/>
      </c>
      <c r="BD359" s="136" t="str">
        <f>IF(貼り付け用!BD359="","",貼り付け用!BD359)</f>
        <v/>
      </c>
      <c r="BE359" s="183">
        <f>SUMIFS(耐用年数表!$C:$C,耐用年数表!$A:$A,集計用!AL359,耐用年数表!$B:$B,集計用!AM359)</f>
        <v>0</v>
      </c>
    </row>
    <row r="360" spans="4:57" ht="24" hidden="1" customHeight="1">
      <c r="D360" s="194"/>
      <c r="E360" s="135"/>
      <c r="F360" s="136" t="str">
        <f>IF(貼り付け用!F360="","",貼り付け用!F360)</f>
        <v/>
      </c>
      <c r="G360" s="136" t="str">
        <f>IF(貼り付け用!G360="","",貼り付け用!G360)</f>
        <v/>
      </c>
      <c r="H360" s="215" t="str">
        <f>IF(貼り付け用!H360="","",貼り付け用!H360)</f>
        <v/>
      </c>
      <c r="I360" s="215" t="str">
        <f>IF(貼り付け用!I360="","",貼り付け用!I360)</f>
        <v/>
      </c>
      <c r="J360" s="215" t="str">
        <f>IF(貼り付け用!J360="","",貼り付け用!J360)</f>
        <v/>
      </c>
      <c r="K360" s="135" t="str">
        <f>IF(貼り付け用!K360="","",貼り付け用!K360)</f>
        <v/>
      </c>
      <c r="L360" s="144" t="str">
        <f>IF(貼り付け用!L360="","",貼り付け用!L360)</f>
        <v/>
      </c>
      <c r="M360" s="192" t="str">
        <f>IFERROR(VLOOKUP(L360,コード表!$B:$G,2,FALSE),"")</f>
        <v/>
      </c>
      <c r="N360" s="192" t="str">
        <f>IFERROR(VLOOKUP(L360,コード表!$B:$G,3,FALSE),"")</f>
        <v/>
      </c>
      <c r="O360" s="192" t="str">
        <f>IFERROR(VLOOKUP(L360,コード表!$B:$G,4,FALSE),"")</f>
        <v/>
      </c>
      <c r="P360" s="192" t="str">
        <f>IFERROR(VLOOKUP(L360,コード表!$B:$G,5,FALSE),"")</f>
        <v/>
      </c>
      <c r="Q360" s="182" t="str">
        <f>IFERROR(VLOOKUP(L360,コード表!$B:$G,6,FALSE),"")</f>
        <v/>
      </c>
      <c r="R360" s="135" t="str">
        <f>IF(貼り付け用!R360="","",貼り付け用!R360)</f>
        <v/>
      </c>
      <c r="S360" s="135" t="str">
        <f>IF(貼り付け用!S360="","",貼り付け用!S360)</f>
        <v/>
      </c>
      <c r="T360" s="135" t="str">
        <f>IF(貼り付け用!T360="","",貼り付け用!T360)</f>
        <v/>
      </c>
      <c r="U360" s="192" t="str">
        <f>IFERROR(VLOOKUP(T360,コード表!$I:$K,2,FALSE),"")</f>
        <v/>
      </c>
      <c r="V360" s="192" t="str">
        <f>IFERROR(VLOOKUP(T360,コード表!$I:$K,3,FALSE),"")</f>
        <v/>
      </c>
      <c r="W360" s="135" t="str">
        <f>IF(貼り付け用!W360="","",貼り付け用!W360)</f>
        <v/>
      </c>
      <c r="X360" s="182" t="str">
        <f>IFERROR(VLOOKUP(AU360,目的別資産分類変換表!$B$6:$C$16,2,FALSE),"")</f>
        <v/>
      </c>
      <c r="Y360" s="136" t="str">
        <f>IF(貼り付け用!Y360="","",貼り付け用!Y360)</f>
        <v/>
      </c>
      <c r="Z360" s="136" t="str">
        <f>IF(貼り付け用!Z360="","",貼り付け用!Z360)</f>
        <v/>
      </c>
      <c r="AA360" s="136" t="str">
        <f>IF(貼り付け用!AA360="","",貼り付け用!AA360)</f>
        <v/>
      </c>
      <c r="AB360" s="136" t="str">
        <f>IF(貼り付け用!AB360="","",貼り付け用!AB360)</f>
        <v/>
      </c>
      <c r="AC360" s="135" t="str">
        <f>IF(貼り付け用!AC360="","",貼り付け用!AC360)</f>
        <v/>
      </c>
      <c r="AD360" s="137" t="str">
        <f>IF(貼り付け用!AD360="","",貼り付け用!AD360)</f>
        <v/>
      </c>
      <c r="AE360" s="209" t="str">
        <f>IF(貼り付け用!AE360="","",貼り付け用!AE360)</f>
        <v/>
      </c>
      <c r="AF360" s="209" t="str">
        <f>IF(貼り付け用!AF360="","",貼り付け用!AF360)</f>
        <v/>
      </c>
      <c r="AG360" s="138" t="str">
        <f>IF(貼り付け用!AG360="","",貼り付け用!AG360)</f>
        <v/>
      </c>
      <c r="AH360" s="205" t="str">
        <f>IF(貼り付け用!AH360="","",貼り付け用!AH360)</f>
        <v/>
      </c>
      <c r="AI360" s="139" t="str">
        <f>IF(貼り付け用!AI360="","",貼り付け用!AI360)</f>
        <v/>
      </c>
      <c r="AJ360" s="136" t="str">
        <f>IF(貼り付け用!AJ360="","",貼り付け用!AJ360)</f>
        <v/>
      </c>
      <c r="AK360" s="140" t="str">
        <f>IF(貼り付け用!AK360="","",貼り付け用!AK360)</f>
        <v/>
      </c>
      <c r="AL360" s="136" t="str">
        <f>IF(貼り付け用!AL360="","",貼り付け用!AL360)</f>
        <v/>
      </c>
      <c r="AM360" s="136" t="str">
        <f>IF(貼り付け用!AM360="","",貼り付け用!AM360)</f>
        <v/>
      </c>
      <c r="AN360" s="136" t="str">
        <f>IF(貼り付け用!AN360="","",貼り付け用!AN360)</f>
        <v/>
      </c>
      <c r="AO360" s="136" t="str">
        <f>IF(貼り付け用!AO360="","",貼り付け用!AO360)</f>
        <v/>
      </c>
      <c r="AP360" s="221" t="str">
        <f>IFERROR(INDEX(別紙７建物に係る構造・用途別単価!$C$5:$G$9,MATCH(貼り付け用!AN360,別紙７建物に係る構造・用途別単価!$B$5:$B$9,0),MATCH(貼り付け用!AO360,別紙７建物に係る構造・用途別単価!$C$4:$G$4,0)),"")</f>
        <v/>
      </c>
      <c r="AQ360" s="221" t="str">
        <f t="shared" si="10"/>
        <v/>
      </c>
      <c r="AR360" s="183" t="str">
        <f t="shared" si="11"/>
        <v/>
      </c>
      <c r="AS360" s="136" t="str">
        <f>IF(貼り付け用!AS360="","",貼り付け用!AS360)</f>
        <v/>
      </c>
      <c r="AT360" s="136" t="str">
        <f>IF(貼り付け用!AT360="","",貼り付け用!AT360)</f>
        <v/>
      </c>
      <c r="AU360" s="136" t="str">
        <f>IF(貼り付け用!AU360="","",貼り付け用!AU360)</f>
        <v/>
      </c>
      <c r="AV360" s="136" t="str">
        <f>IF(貼り付け用!AV360="","",貼り付け用!AV360)</f>
        <v/>
      </c>
      <c r="AW360" s="136" t="str">
        <f>IF(貼り付け用!AW360="","",貼り付け用!AW360)</f>
        <v/>
      </c>
      <c r="AX360" s="216"/>
      <c r="AY360" s="216"/>
      <c r="AZ360" s="216"/>
      <c r="BA360" s="136" t="str">
        <f>IF(貼り付け用!BA360="","",貼り付け用!BA360)</f>
        <v/>
      </c>
      <c r="BB360" s="136" t="str">
        <f>IF(貼り付け用!BB360="","",貼り付け用!BB360)</f>
        <v/>
      </c>
      <c r="BC360" s="136" t="str">
        <f>IF(貼り付け用!BC360="","",貼り付け用!BC360)</f>
        <v/>
      </c>
      <c r="BD360" s="136" t="str">
        <f>IF(貼り付け用!BD360="","",貼り付け用!BD360)</f>
        <v/>
      </c>
      <c r="BE360" s="183">
        <f>SUMIFS(耐用年数表!$C:$C,耐用年数表!$A:$A,集計用!AL360,耐用年数表!$B:$B,集計用!AM360)</f>
        <v>0</v>
      </c>
    </row>
    <row r="361" spans="4:57" ht="24" hidden="1" customHeight="1">
      <c r="D361" s="194"/>
      <c r="E361" s="135"/>
      <c r="F361" s="136" t="str">
        <f>IF(貼り付け用!F361="","",貼り付け用!F361)</f>
        <v/>
      </c>
      <c r="G361" s="136" t="str">
        <f>IF(貼り付け用!G361="","",貼り付け用!G361)</f>
        <v/>
      </c>
      <c r="H361" s="215" t="str">
        <f>IF(貼り付け用!H361="","",貼り付け用!H361)</f>
        <v/>
      </c>
      <c r="I361" s="215" t="str">
        <f>IF(貼り付け用!I361="","",貼り付け用!I361)</f>
        <v/>
      </c>
      <c r="J361" s="215" t="str">
        <f>IF(貼り付け用!J361="","",貼り付け用!J361)</f>
        <v/>
      </c>
      <c r="K361" s="135" t="str">
        <f>IF(貼り付け用!K361="","",貼り付け用!K361)</f>
        <v/>
      </c>
      <c r="L361" s="144" t="str">
        <f>IF(貼り付け用!L361="","",貼り付け用!L361)</f>
        <v/>
      </c>
      <c r="M361" s="192" t="str">
        <f>IFERROR(VLOOKUP(L361,コード表!$B:$G,2,FALSE),"")</f>
        <v/>
      </c>
      <c r="N361" s="192" t="str">
        <f>IFERROR(VLOOKUP(L361,コード表!$B:$G,3,FALSE),"")</f>
        <v/>
      </c>
      <c r="O361" s="192" t="str">
        <f>IFERROR(VLOOKUP(L361,コード表!$B:$G,4,FALSE),"")</f>
        <v/>
      </c>
      <c r="P361" s="192" t="str">
        <f>IFERROR(VLOOKUP(L361,コード表!$B:$G,5,FALSE),"")</f>
        <v/>
      </c>
      <c r="Q361" s="182" t="str">
        <f>IFERROR(VLOOKUP(L361,コード表!$B:$G,6,FALSE),"")</f>
        <v/>
      </c>
      <c r="R361" s="135" t="str">
        <f>IF(貼り付け用!R361="","",貼り付け用!R361)</f>
        <v/>
      </c>
      <c r="S361" s="135" t="str">
        <f>IF(貼り付け用!S361="","",貼り付け用!S361)</f>
        <v/>
      </c>
      <c r="T361" s="135" t="str">
        <f>IF(貼り付け用!T361="","",貼り付け用!T361)</f>
        <v/>
      </c>
      <c r="U361" s="192" t="str">
        <f>IFERROR(VLOOKUP(T361,コード表!$I:$K,2,FALSE),"")</f>
        <v/>
      </c>
      <c r="V361" s="192" t="str">
        <f>IFERROR(VLOOKUP(T361,コード表!$I:$K,3,FALSE),"")</f>
        <v/>
      </c>
      <c r="W361" s="135" t="str">
        <f>IF(貼り付け用!W361="","",貼り付け用!W361)</f>
        <v/>
      </c>
      <c r="X361" s="182" t="str">
        <f>IFERROR(VLOOKUP(AU361,目的別資産分類変換表!$B$6:$C$16,2,FALSE),"")</f>
        <v/>
      </c>
      <c r="Y361" s="136" t="str">
        <f>IF(貼り付け用!Y361="","",貼り付け用!Y361)</f>
        <v/>
      </c>
      <c r="Z361" s="136" t="str">
        <f>IF(貼り付け用!Z361="","",貼り付け用!Z361)</f>
        <v/>
      </c>
      <c r="AA361" s="136" t="str">
        <f>IF(貼り付け用!AA361="","",貼り付け用!AA361)</f>
        <v/>
      </c>
      <c r="AB361" s="136" t="str">
        <f>IF(貼り付け用!AB361="","",貼り付け用!AB361)</f>
        <v/>
      </c>
      <c r="AC361" s="135" t="str">
        <f>IF(貼り付け用!AC361="","",貼り付け用!AC361)</f>
        <v/>
      </c>
      <c r="AD361" s="137" t="str">
        <f>IF(貼り付け用!AD361="","",貼り付け用!AD361)</f>
        <v/>
      </c>
      <c r="AE361" s="209" t="str">
        <f>IF(貼り付け用!AE361="","",貼り付け用!AE361)</f>
        <v/>
      </c>
      <c r="AF361" s="209" t="str">
        <f>IF(貼り付け用!AF361="","",貼り付け用!AF361)</f>
        <v/>
      </c>
      <c r="AG361" s="138" t="str">
        <f>IF(貼り付け用!AG361="","",貼り付け用!AG361)</f>
        <v/>
      </c>
      <c r="AH361" s="205" t="str">
        <f>IF(貼り付け用!AH361="","",貼り付け用!AH361)</f>
        <v/>
      </c>
      <c r="AI361" s="139" t="str">
        <f>IF(貼り付け用!AI361="","",貼り付け用!AI361)</f>
        <v/>
      </c>
      <c r="AJ361" s="136" t="str">
        <f>IF(貼り付け用!AJ361="","",貼り付け用!AJ361)</f>
        <v/>
      </c>
      <c r="AK361" s="140" t="str">
        <f>IF(貼り付け用!AK361="","",貼り付け用!AK361)</f>
        <v/>
      </c>
      <c r="AL361" s="136" t="str">
        <f>IF(貼り付け用!AL361="","",貼り付け用!AL361)</f>
        <v/>
      </c>
      <c r="AM361" s="136" t="str">
        <f>IF(貼り付け用!AM361="","",貼り付け用!AM361)</f>
        <v/>
      </c>
      <c r="AN361" s="136" t="str">
        <f>IF(貼り付け用!AN361="","",貼り付け用!AN361)</f>
        <v/>
      </c>
      <c r="AO361" s="136" t="str">
        <f>IF(貼り付け用!AO361="","",貼り付け用!AO361)</f>
        <v/>
      </c>
      <c r="AP361" s="221" t="str">
        <f>IFERROR(INDEX(別紙７建物に係る構造・用途別単価!$C$5:$G$9,MATCH(貼り付け用!AN361,別紙７建物に係る構造・用途別単価!$B$5:$B$9,0),MATCH(貼り付け用!AO361,別紙７建物に係る構造・用途別単価!$C$4:$G$4,0)),"")</f>
        <v/>
      </c>
      <c r="AQ361" s="221" t="str">
        <f t="shared" si="10"/>
        <v/>
      </c>
      <c r="AR361" s="183" t="str">
        <f t="shared" si="11"/>
        <v/>
      </c>
      <c r="AS361" s="136" t="str">
        <f>IF(貼り付け用!AS361="","",貼り付け用!AS361)</f>
        <v/>
      </c>
      <c r="AT361" s="136" t="str">
        <f>IF(貼り付け用!AT361="","",貼り付け用!AT361)</f>
        <v/>
      </c>
      <c r="AU361" s="136" t="str">
        <f>IF(貼り付け用!AU361="","",貼り付け用!AU361)</f>
        <v/>
      </c>
      <c r="AV361" s="136" t="str">
        <f>IF(貼り付け用!AV361="","",貼り付け用!AV361)</f>
        <v/>
      </c>
      <c r="AW361" s="136" t="str">
        <f>IF(貼り付け用!AW361="","",貼り付け用!AW361)</f>
        <v/>
      </c>
      <c r="AX361" s="216"/>
      <c r="AY361" s="216"/>
      <c r="AZ361" s="216"/>
      <c r="BA361" s="136" t="str">
        <f>IF(貼り付け用!BA361="","",貼り付け用!BA361)</f>
        <v/>
      </c>
      <c r="BB361" s="136" t="str">
        <f>IF(貼り付け用!BB361="","",貼り付け用!BB361)</f>
        <v/>
      </c>
      <c r="BC361" s="136" t="str">
        <f>IF(貼り付け用!BC361="","",貼り付け用!BC361)</f>
        <v/>
      </c>
      <c r="BD361" s="136" t="str">
        <f>IF(貼り付け用!BD361="","",貼り付け用!BD361)</f>
        <v/>
      </c>
      <c r="BE361" s="183">
        <f>SUMIFS(耐用年数表!$C:$C,耐用年数表!$A:$A,集計用!AL361,耐用年数表!$B:$B,集計用!AM361)</f>
        <v>0</v>
      </c>
    </row>
    <row r="362" spans="4:57" ht="24" hidden="1" customHeight="1">
      <c r="D362" s="194"/>
      <c r="E362" s="135"/>
      <c r="F362" s="136" t="str">
        <f>IF(貼り付け用!F362="","",貼り付け用!F362)</f>
        <v/>
      </c>
      <c r="G362" s="136" t="str">
        <f>IF(貼り付け用!G362="","",貼り付け用!G362)</f>
        <v/>
      </c>
      <c r="H362" s="215" t="str">
        <f>IF(貼り付け用!H362="","",貼り付け用!H362)</f>
        <v/>
      </c>
      <c r="I362" s="215" t="str">
        <f>IF(貼り付け用!I362="","",貼り付け用!I362)</f>
        <v/>
      </c>
      <c r="J362" s="215" t="str">
        <f>IF(貼り付け用!J362="","",貼り付け用!J362)</f>
        <v/>
      </c>
      <c r="K362" s="135" t="str">
        <f>IF(貼り付け用!K362="","",貼り付け用!K362)</f>
        <v/>
      </c>
      <c r="L362" s="144" t="str">
        <f>IF(貼り付け用!L362="","",貼り付け用!L362)</f>
        <v/>
      </c>
      <c r="M362" s="192" t="str">
        <f>IFERROR(VLOOKUP(L362,コード表!$B:$G,2,FALSE),"")</f>
        <v/>
      </c>
      <c r="N362" s="192" t="str">
        <f>IFERROR(VLOOKUP(L362,コード表!$B:$G,3,FALSE),"")</f>
        <v/>
      </c>
      <c r="O362" s="192" t="str">
        <f>IFERROR(VLOOKUP(L362,コード表!$B:$G,4,FALSE),"")</f>
        <v/>
      </c>
      <c r="P362" s="192" t="str">
        <f>IFERROR(VLOOKUP(L362,コード表!$B:$G,5,FALSE),"")</f>
        <v/>
      </c>
      <c r="Q362" s="182" t="str">
        <f>IFERROR(VLOOKUP(L362,コード表!$B:$G,6,FALSE),"")</f>
        <v/>
      </c>
      <c r="R362" s="135" t="str">
        <f>IF(貼り付け用!R362="","",貼り付け用!R362)</f>
        <v/>
      </c>
      <c r="S362" s="135" t="str">
        <f>IF(貼り付け用!S362="","",貼り付け用!S362)</f>
        <v/>
      </c>
      <c r="T362" s="135" t="str">
        <f>IF(貼り付け用!T362="","",貼り付け用!T362)</f>
        <v/>
      </c>
      <c r="U362" s="192" t="str">
        <f>IFERROR(VLOOKUP(T362,コード表!$I:$K,2,FALSE),"")</f>
        <v/>
      </c>
      <c r="V362" s="192" t="str">
        <f>IFERROR(VLOOKUP(T362,コード表!$I:$K,3,FALSE),"")</f>
        <v/>
      </c>
      <c r="W362" s="135" t="str">
        <f>IF(貼り付け用!W362="","",貼り付け用!W362)</f>
        <v/>
      </c>
      <c r="X362" s="182" t="str">
        <f>IFERROR(VLOOKUP(AU362,目的別資産分類変換表!$B$6:$C$16,2,FALSE),"")</f>
        <v/>
      </c>
      <c r="Y362" s="136" t="str">
        <f>IF(貼り付け用!Y362="","",貼り付け用!Y362)</f>
        <v/>
      </c>
      <c r="Z362" s="136" t="str">
        <f>IF(貼り付け用!Z362="","",貼り付け用!Z362)</f>
        <v/>
      </c>
      <c r="AA362" s="136" t="str">
        <f>IF(貼り付け用!AA362="","",貼り付け用!AA362)</f>
        <v/>
      </c>
      <c r="AB362" s="136" t="str">
        <f>IF(貼り付け用!AB362="","",貼り付け用!AB362)</f>
        <v/>
      </c>
      <c r="AC362" s="135" t="str">
        <f>IF(貼り付け用!AC362="","",貼り付け用!AC362)</f>
        <v/>
      </c>
      <c r="AD362" s="137" t="str">
        <f>IF(貼り付け用!AD362="","",貼り付け用!AD362)</f>
        <v/>
      </c>
      <c r="AE362" s="209" t="str">
        <f>IF(貼り付け用!AE362="","",貼り付け用!AE362)</f>
        <v/>
      </c>
      <c r="AF362" s="209" t="str">
        <f>IF(貼り付け用!AF362="","",貼り付け用!AF362)</f>
        <v/>
      </c>
      <c r="AG362" s="138" t="str">
        <f>IF(貼り付け用!AG362="","",貼り付け用!AG362)</f>
        <v/>
      </c>
      <c r="AH362" s="205" t="str">
        <f>IF(貼り付け用!AH362="","",貼り付け用!AH362)</f>
        <v/>
      </c>
      <c r="AI362" s="139" t="str">
        <f>IF(貼り付け用!AI362="","",貼り付け用!AI362)</f>
        <v/>
      </c>
      <c r="AJ362" s="136" t="str">
        <f>IF(貼り付け用!AJ362="","",貼り付け用!AJ362)</f>
        <v/>
      </c>
      <c r="AK362" s="140" t="str">
        <f>IF(貼り付け用!AK362="","",貼り付け用!AK362)</f>
        <v/>
      </c>
      <c r="AL362" s="136" t="str">
        <f>IF(貼り付け用!AL362="","",貼り付け用!AL362)</f>
        <v/>
      </c>
      <c r="AM362" s="136" t="str">
        <f>IF(貼り付け用!AM362="","",貼り付け用!AM362)</f>
        <v/>
      </c>
      <c r="AN362" s="136" t="str">
        <f>IF(貼り付け用!AN362="","",貼り付け用!AN362)</f>
        <v/>
      </c>
      <c r="AO362" s="136" t="str">
        <f>IF(貼り付け用!AO362="","",貼り付け用!AO362)</f>
        <v/>
      </c>
      <c r="AP362" s="221" t="str">
        <f>IFERROR(INDEX(別紙７建物に係る構造・用途別単価!$C$5:$G$9,MATCH(貼り付け用!AN362,別紙７建物に係る構造・用途別単価!$B$5:$B$9,0),MATCH(貼り付け用!AO362,別紙７建物に係る構造・用途別単価!$C$4:$G$4,0)),"")</f>
        <v/>
      </c>
      <c r="AQ362" s="221" t="str">
        <f t="shared" si="10"/>
        <v/>
      </c>
      <c r="AR362" s="183" t="str">
        <f t="shared" si="11"/>
        <v/>
      </c>
      <c r="AS362" s="136" t="str">
        <f>IF(貼り付け用!AS362="","",貼り付け用!AS362)</f>
        <v/>
      </c>
      <c r="AT362" s="136" t="str">
        <f>IF(貼り付け用!AT362="","",貼り付け用!AT362)</f>
        <v/>
      </c>
      <c r="AU362" s="136" t="str">
        <f>IF(貼り付け用!AU362="","",貼り付け用!AU362)</f>
        <v/>
      </c>
      <c r="AV362" s="136" t="str">
        <f>IF(貼り付け用!AV362="","",貼り付け用!AV362)</f>
        <v/>
      </c>
      <c r="AW362" s="136" t="str">
        <f>IF(貼り付け用!AW362="","",貼り付け用!AW362)</f>
        <v/>
      </c>
      <c r="AX362" s="216"/>
      <c r="AY362" s="216"/>
      <c r="AZ362" s="216"/>
      <c r="BA362" s="136" t="str">
        <f>IF(貼り付け用!BA362="","",貼り付け用!BA362)</f>
        <v/>
      </c>
      <c r="BB362" s="136" t="str">
        <f>IF(貼り付け用!BB362="","",貼り付け用!BB362)</f>
        <v/>
      </c>
      <c r="BC362" s="136" t="str">
        <f>IF(貼り付け用!BC362="","",貼り付け用!BC362)</f>
        <v/>
      </c>
      <c r="BD362" s="136" t="str">
        <f>IF(貼り付け用!BD362="","",貼り付け用!BD362)</f>
        <v/>
      </c>
      <c r="BE362" s="183">
        <f>SUMIFS(耐用年数表!$C:$C,耐用年数表!$A:$A,集計用!AL362,耐用年数表!$B:$B,集計用!AM362)</f>
        <v>0</v>
      </c>
    </row>
    <row r="363" spans="4:57" ht="24" hidden="1" customHeight="1">
      <c r="D363" s="194"/>
      <c r="E363" s="135"/>
      <c r="F363" s="136" t="str">
        <f>IF(貼り付け用!F363="","",貼り付け用!F363)</f>
        <v/>
      </c>
      <c r="G363" s="136" t="str">
        <f>IF(貼り付け用!G363="","",貼り付け用!G363)</f>
        <v/>
      </c>
      <c r="H363" s="215" t="str">
        <f>IF(貼り付け用!H363="","",貼り付け用!H363)</f>
        <v/>
      </c>
      <c r="I363" s="215" t="str">
        <f>IF(貼り付け用!I363="","",貼り付け用!I363)</f>
        <v/>
      </c>
      <c r="J363" s="215" t="str">
        <f>IF(貼り付け用!J363="","",貼り付け用!J363)</f>
        <v/>
      </c>
      <c r="K363" s="135" t="str">
        <f>IF(貼り付け用!K363="","",貼り付け用!K363)</f>
        <v/>
      </c>
      <c r="L363" s="144" t="str">
        <f>IF(貼り付け用!L363="","",貼り付け用!L363)</f>
        <v/>
      </c>
      <c r="M363" s="192" t="str">
        <f>IFERROR(VLOOKUP(L363,コード表!$B:$G,2,FALSE),"")</f>
        <v/>
      </c>
      <c r="N363" s="192" t="str">
        <f>IFERROR(VLOOKUP(L363,コード表!$B:$G,3,FALSE),"")</f>
        <v/>
      </c>
      <c r="O363" s="192" t="str">
        <f>IFERROR(VLOOKUP(L363,コード表!$B:$G,4,FALSE),"")</f>
        <v/>
      </c>
      <c r="P363" s="192" t="str">
        <f>IFERROR(VLOOKUP(L363,コード表!$B:$G,5,FALSE),"")</f>
        <v/>
      </c>
      <c r="Q363" s="182" t="str">
        <f>IFERROR(VLOOKUP(L363,コード表!$B:$G,6,FALSE),"")</f>
        <v/>
      </c>
      <c r="R363" s="135" t="str">
        <f>IF(貼り付け用!R363="","",貼り付け用!R363)</f>
        <v/>
      </c>
      <c r="S363" s="135" t="str">
        <f>IF(貼り付け用!S363="","",貼り付け用!S363)</f>
        <v/>
      </c>
      <c r="T363" s="135" t="str">
        <f>IF(貼り付け用!T363="","",貼り付け用!T363)</f>
        <v/>
      </c>
      <c r="U363" s="192" t="str">
        <f>IFERROR(VLOOKUP(T363,コード表!$I:$K,2,FALSE),"")</f>
        <v/>
      </c>
      <c r="V363" s="192" t="str">
        <f>IFERROR(VLOOKUP(T363,コード表!$I:$K,3,FALSE),"")</f>
        <v/>
      </c>
      <c r="W363" s="135" t="str">
        <f>IF(貼り付け用!W363="","",貼り付け用!W363)</f>
        <v/>
      </c>
      <c r="X363" s="182" t="str">
        <f>IFERROR(VLOOKUP(AU363,目的別資産分類変換表!$B$6:$C$16,2,FALSE),"")</f>
        <v/>
      </c>
      <c r="Y363" s="136" t="str">
        <f>IF(貼り付け用!Y363="","",貼り付け用!Y363)</f>
        <v/>
      </c>
      <c r="Z363" s="136" t="str">
        <f>IF(貼り付け用!Z363="","",貼り付け用!Z363)</f>
        <v/>
      </c>
      <c r="AA363" s="136" t="str">
        <f>IF(貼り付け用!AA363="","",貼り付け用!AA363)</f>
        <v/>
      </c>
      <c r="AB363" s="136" t="str">
        <f>IF(貼り付け用!AB363="","",貼り付け用!AB363)</f>
        <v/>
      </c>
      <c r="AC363" s="135" t="str">
        <f>IF(貼り付け用!AC363="","",貼り付け用!AC363)</f>
        <v/>
      </c>
      <c r="AD363" s="137" t="str">
        <f>IF(貼り付け用!AD363="","",貼り付け用!AD363)</f>
        <v/>
      </c>
      <c r="AE363" s="209" t="str">
        <f>IF(貼り付け用!AE363="","",貼り付け用!AE363)</f>
        <v/>
      </c>
      <c r="AF363" s="209" t="str">
        <f>IF(貼り付け用!AF363="","",貼り付け用!AF363)</f>
        <v/>
      </c>
      <c r="AG363" s="138" t="str">
        <f>IF(貼り付け用!AG363="","",貼り付け用!AG363)</f>
        <v/>
      </c>
      <c r="AH363" s="205" t="str">
        <f>IF(貼り付け用!AH363="","",貼り付け用!AH363)</f>
        <v/>
      </c>
      <c r="AI363" s="139" t="str">
        <f>IF(貼り付け用!AI363="","",貼り付け用!AI363)</f>
        <v/>
      </c>
      <c r="AJ363" s="136" t="str">
        <f>IF(貼り付け用!AJ363="","",貼り付け用!AJ363)</f>
        <v/>
      </c>
      <c r="AK363" s="140" t="str">
        <f>IF(貼り付け用!AK363="","",貼り付け用!AK363)</f>
        <v/>
      </c>
      <c r="AL363" s="136" t="str">
        <f>IF(貼り付け用!AL363="","",貼り付け用!AL363)</f>
        <v/>
      </c>
      <c r="AM363" s="136" t="str">
        <f>IF(貼り付け用!AM363="","",貼り付け用!AM363)</f>
        <v/>
      </c>
      <c r="AN363" s="136" t="str">
        <f>IF(貼り付け用!AN363="","",貼り付け用!AN363)</f>
        <v/>
      </c>
      <c r="AO363" s="136" t="str">
        <f>IF(貼り付け用!AO363="","",貼り付け用!AO363)</f>
        <v/>
      </c>
      <c r="AP363" s="221" t="str">
        <f>IFERROR(INDEX(別紙７建物に係る構造・用途別単価!$C$5:$G$9,MATCH(貼り付け用!AN363,別紙７建物に係る構造・用途別単価!$B$5:$B$9,0),MATCH(貼り付け用!AO363,別紙７建物に係る構造・用途別単価!$C$4:$G$4,0)),"")</f>
        <v/>
      </c>
      <c r="AQ363" s="221" t="str">
        <f t="shared" si="10"/>
        <v/>
      </c>
      <c r="AR363" s="183" t="str">
        <f t="shared" si="11"/>
        <v/>
      </c>
      <c r="AS363" s="136" t="str">
        <f>IF(貼り付け用!AS363="","",貼り付け用!AS363)</f>
        <v/>
      </c>
      <c r="AT363" s="136" t="str">
        <f>IF(貼り付け用!AT363="","",貼り付け用!AT363)</f>
        <v/>
      </c>
      <c r="AU363" s="136" t="str">
        <f>IF(貼り付け用!AU363="","",貼り付け用!AU363)</f>
        <v/>
      </c>
      <c r="AV363" s="136" t="str">
        <f>IF(貼り付け用!AV363="","",貼り付け用!AV363)</f>
        <v/>
      </c>
      <c r="AW363" s="136" t="str">
        <f>IF(貼り付け用!AW363="","",貼り付け用!AW363)</f>
        <v/>
      </c>
      <c r="AX363" s="216"/>
      <c r="AY363" s="216"/>
      <c r="AZ363" s="216"/>
      <c r="BA363" s="136" t="str">
        <f>IF(貼り付け用!BA363="","",貼り付け用!BA363)</f>
        <v/>
      </c>
      <c r="BB363" s="136" t="str">
        <f>IF(貼り付け用!BB363="","",貼り付け用!BB363)</f>
        <v/>
      </c>
      <c r="BC363" s="136" t="str">
        <f>IF(貼り付け用!BC363="","",貼り付け用!BC363)</f>
        <v/>
      </c>
      <c r="BD363" s="136" t="str">
        <f>IF(貼り付け用!BD363="","",貼り付け用!BD363)</f>
        <v/>
      </c>
      <c r="BE363" s="183">
        <f>SUMIFS(耐用年数表!$C:$C,耐用年数表!$A:$A,集計用!AL363,耐用年数表!$B:$B,集計用!AM363)</f>
        <v>0</v>
      </c>
    </row>
    <row r="364" spans="4:57" ht="24" hidden="1" customHeight="1">
      <c r="D364" s="194"/>
      <c r="E364" s="135"/>
      <c r="F364" s="136" t="str">
        <f>IF(貼り付け用!F364="","",貼り付け用!F364)</f>
        <v/>
      </c>
      <c r="G364" s="136" t="str">
        <f>IF(貼り付け用!G364="","",貼り付け用!G364)</f>
        <v/>
      </c>
      <c r="H364" s="215" t="str">
        <f>IF(貼り付け用!H364="","",貼り付け用!H364)</f>
        <v/>
      </c>
      <c r="I364" s="215" t="str">
        <f>IF(貼り付け用!I364="","",貼り付け用!I364)</f>
        <v/>
      </c>
      <c r="J364" s="215" t="str">
        <f>IF(貼り付け用!J364="","",貼り付け用!J364)</f>
        <v/>
      </c>
      <c r="K364" s="135" t="str">
        <f>IF(貼り付け用!K364="","",貼り付け用!K364)</f>
        <v/>
      </c>
      <c r="L364" s="144" t="str">
        <f>IF(貼り付け用!L364="","",貼り付け用!L364)</f>
        <v/>
      </c>
      <c r="M364" s="192" t="str">
        <f>IFERROR(VLOOKUP(L364,コード表!$B:$G,2,FALSE),"")</f>
        <v/>
      </c>
      <c r="N364" s="192" t="str">
        <f>IFERROR(VLOOKUP(L364,コード表!$B:$G,3,FALSE),"")</f>
        <v/>
      </c>
      <c r="O364" s="192" t="str">
        <f>IFERROR(VLOOKUP(L364,コード表!$B:$G,4,FALSE),"")</f>
        <v/>
      </c>
      <c r="P364" s="192" t="str">
        <f>IFERROR(VLOOKUP(L364,コード表!$B:$G,5,FALSE),"")</f>
        <v/>
      </c>
      <c r="Q364" s="182" t="str">
        <f>IFERROR(VLOOKUP(L364,コード表!$B:$G,6,FALSE),"")</f>
        <v/>
      </c>
      <c r="R364" s="135" t="str">
        <f>IF(貼り付け用!R364="","",貼り付け用!R364)</f>
        <v/>
      </c>
      <c r="S364" s="135" t="str">
        <f>IF(貼り付け用!S364="","",貼り付け用!S364)</f>
        <v/>
      </c>
      <c r="T364" s="135" t="str">
        <f>IF(貼り付け用!T364="","",貼り付け用!T364)</f>
        <v/>
      </c>
      <c r="U364" s="192" t="str">
        <f>IFERROR(VLOOKUP(T364,コード表!$I:$K,2,FALSE),"")</f>
        <v/>
      </c>
      <c r="V364" s="192" t="str">
        <f>IFERROR(VLOOKUP(T364,コード表!$I:$K,3,FALSE),"")</f>
        <v/>
      </c>
      <c r="W364" s="135" t="str">
        <f>IF(貼り付け用!W364="","",貼り付け用!W364)</f>
        <v/>
      </c>
      <c r="X364" s="182" t="str">
        <f>IFERROR(VLOOKUP(AU364,目的別資産分類変換表!$B$6:$C$16,2,FALSE),"")</f>
        <v/>
      </c>
      <c r="Y364" s="136" t="str">
        <f>IF(貼り付け用!Y364="","",貼り付け用!Y364)</f>
        <v/>
      </c>
      <c r="Z364" s="136" t="str">
        <f>IF(貼り付け用!Z364="","",貼り付け用!Z364)</f>
        <v/>
      </c>
      <c r="AA364" s="136" t="str">
        <f>IF(貼り付け用!AA364="","",貼り付け用!AA364)</f>
        <v/>
      </c>
      <c r="AB364" s="136" t="str">
        <f>IF(貼り付け用!AB364="","",貼り付け用!AB364)</f>
        <v/>
      </c>
      <c r="AC364" s="135" t="str">
        <f>IF(貼り付け用!AC364="","",貼り付け用!AC364)</f>
        <v/>
      </c>
      <c r="AD364" s="137" t="str">
        <f>IF(貼り付け用!AD364="","",貼り付け用!AD364)</f>
        <v/>
      </c>
      <c r="AE364" s="209" t="str">
        <f>IF(貼り付け用!AE364="","",貼り付け用!AE364)</f>
        <v/>
      </c>
      <c r="AF364" s="209" t="str">
        <f>IF(貼り付け用!AF364="","",貼り付け用!AF364)</f>
        <v/>
      </c>
      <c r="AG364" s="138" t="str">
        <f>IF(貼り付け用!AG364="","",貼り付け用!AG364)</f>
        <v/>
      </c>
      <c r="AH364" s="205" t="str">
        <f>IF(貼り付け用!AH364="","",貼り付け用!AH364)</f>
        <v/>
      </c>
      <c r="AI364" s="139" t="str">
        <f>IF(貼り付け用!AI364="","",貼り付け用!AI364)</f>
        <v/>
      </c>
      <c r="AJ364" s="136" t="str">
        <f>IF(貼り付け用!AJ364="","",貼り付け用!AJ364)</f>
        <v/>
      </c>
      <c r="AK364" s="140" t="str">
        <f>IF(貼り付け用!AK364="","",貼り付け用!AK364)</f>
        <v/>
      </c>
      <c r="AL364" s="136" t="str">
        <f>IF(貼り付け用!AL364="","",貼り付け用!AL364)</f>
        <v/>
      </c>
      <c r="AM364" s="136" t="str">
        <f>IF(貼り付け用!AM364="","",貼り付け用!AM364)</f>
        <v/>
      </c>
      <c r="AN364" s="136" t="str">
        <f>IF(貼り付け用!AN364="","",貼り付け用!AN364)</f>
        <v/>
      </c>
      <c r="AO364" s="136" t="str">
        <f>IF(貼り付け用!AO364="","",貼り付け用!AO364)</f>
        <v/>
      </c>
      <c r="AP364" s="221" t="str">
        <f>IFERROR(INDEX(別紙７建物に係る構造・用途別単価!$C$5:$G$9,MATCH(貼り付け用!AN364,別紙７建物に係る構造・用途別単価!$B$5:$B$9,0),MATCH(貼り付け用!AO364,別紙７建物に係る構造・用途別単価!$C$4:$G$4,0)),"")</f>
        <v/>
      </c>
      <c r="AQ364" s="221" t="str">
        <f t="shared" si="10"/>
        <v/>
      </c>
      <c r="AR364" s="183" t="str">
        <f t="shared" si="11"/>
        <v/>
      </c>
      <c r="AS364" s="136" t="str">
        <f>IF(貼り付け用!AS364="","",貼り付け用!AS364)</f>
        <v/>
      </c>
      <c r="AT364" s="136" t="str">
        <f>IF(貼り付け用!AT364="","",貼り付け用!AT364)</f>
        <v/>
      </c>
      <c r="AU364" s="136" t="str">
        <f>IF(貼り付け用!AU364="","",貼り付け用!AU364)</f>
        <v/>
      </c>
      <c r="AV364" s="136" t="str">
        <f>IF(貼り付け用!AV364="","",貼り付け用!AV364)</f>
        <v/>
      </c>
      <c r="AW364" s="136" t="str">
        <f>IF(貼り付け用!AW364="","",貼り付け用!AW364)</f>
        <v/>
      </c>
      <c r="AX364" s="216"/>
      <c r="AY364" s="216"/>
      <c r="AZ364" s="216"/>
      <c r="BA364" s="136" t="str">
        <f>IF(貼り付け用!BA364="","",貼り付け用!BA364)</f>
        <v/>
      </c>
      <c r="BB364" s="136" t="str">
        <f>IF(貼り付け用!BB364="","",貼り付け用!BB364)</f>
        <v/>
      </c>
      <c r="BC364" s="136" t="str">
        <f>IF(貼り付け用!BC364="","",貼り付け用!BC364)</f>
        <v/>
      </c>
      <c r="BD364" s="136" t="str">
        <f>IF(貼り付け用!BD364="","",貼り付け用!BD364)</f>
        <v/>
      </c>
      <c r="BE364" s="183">
        <f>SUMIFS(耐用年数表!$C:$C,耐用年数表!$A:$A,集計用!AL364,耐用年数表!$B:$B,集計用!AM364)</f>
        <v>0</v>
      </c>
    </row>
    <row r="365" spans="4:57" ht="24" hidden="1" customHeight="1">
      <c r="D365" s="194"/>
      <c r="E365" s="135"/>
      <c r="F365" s="136" t="str">
        <f>IF(貼り付け用!F365="","",貼り付け用!F365)</f>
        <v/>
      </c>
      <c r="G365" s="136" t="str">
        <f>IF(貼り付け用!G365="","",貼り付け用!G365)</f>
        <v/>
      </c>
      <c r="H365" s="215" t="str">
        <f>IF(貼り付け用!H365="","",貼り付け用!H365)</f>
        <v/>
      </c>
      <c r="I365" s="215" t="str">
        <f>IF(貼り付け用!I365="","",貼り付け用!I365)</f>
        <v/>
      </c>
      <c r="J365" s="215" t="str">
        <f>IF(貼り付け用!J365="","",貼り付け用!J365)</f>
        <v/>
      </c>
      <c r="K365" s="135" t="str">
        <f>IF(貼り付け用!K365="","",貼り付け用!K365)</f>
        <v/>
      </c>
      <c r="L365" s="144" t="str">
        <f>IF(貼り付け用!L365="","",貼り付け用!L365)</f>
        <v/>
      </c>
      <c r="M365" s="192" t="str">
        <f>IFERROR(VLOOKUP(L365,コード表!$B:$G,2,FALSE),"")</f>
        <v/>
      </c>
      <c r="N365" s="192" t="str">
        <f>IFERROR(VLOOKUP(L365,コード表!$B:$G,3,FALSE),"")</f>
        <v/>
      </c>
      <c r="O365" s="192" t="str">
        <f>IFERROR(VLOOKUP(L365,コード表!$B:$G,4,FALSE),"")</f>
        <v/>
      </c>
      <c r="P365" s="192" t="str">
        <f>IFERROR(VLOOKUP(L365,コード表!$B:$G,5,FALSE),"")</f>
        <v/>
      </c>
      <c r="Q365" s="182" t="str">
        <f>IFERROR(VLOOKUP(L365,コード表!$B:$G,6,FALSE),"")</f>
        <v/>
      </c>
      <c r="R365" s="135" t="str">
        <f>IF(貼り付け用!R365="","",貼り付け用!R365)</f>
        <v/>
      </c>
      <c r="S365" s="135" t="str">
        <f>IF(貼り付け用!S365="","",貼り付け用!S365)</f>
        <v/>
      </c>
      <c r="T365" s="135" t="str">
        <f>IF(貼り付け用!T365="","",貼り付け用!T365)</f>
        <v/>
      </c>
      <c r="U365" s="192" t="str">
        <f>IFERROR(VLOOKUP(T365,コード表!$I:$K,2,FALSE),"")</f>
        <v/>
      </c>
      <c r="V365" s="192" t="str">
        <f>IFERROR(VLOOKUP(T365,コード表!$I:$K,3,FALSE),"")</f>
        <v/>
      </c>
      <c r="W365" s="135" t="str">
        <f>IF(貼り付け用!W365="","",貼り付け用!W365)</f>
        <v/>
      </c>
      <c r="X365" s="182" t="str">
        <f>IFERROR(VLOOKUP(AU365,目的別資産分類変換表!$B$6:$C$16,2,FALSE),"")</f>
        <v/>
      </c>
      <c r="Y365" s="136" t="str">
        <f>IF(貼り付け用!Y365="","",貼り付け用!Y365)</f>
        <v/>
      </c>
      <c r="Z365" s="136" t="str">
        <f>IF(貼り付け用!Z365="","",貼り付け用!Z365)</f>
        <v/>
      </c>
      <c r="AA365" s="136" t="str">
        <f>IF(貼り付け用!AA365="","",貼り付け用!AA365)</f>
        <v/>
      </c>
      <c r="AB365" s="136" t="str">
        <f>IF(貼り付け用!AB365="","",貼り付け用!AB365)</f>
        <v/>
      </c>
      <c r="AC365" s="135" t="str">
        <f>IF(貼り付け用!AC365="","",貼り付け用!AC365)</f>
        <v/>
      </c>
      <c r="AD365" s="137" t="str">
        <f>IF(貼り付け用!AD365="","",貼り付け用!AD365)</f>
        <v/>
      </c>
      <c r="AE365" s="209" t="str">
        <f>IF(貼り付け用!AE365="","",貼り付け用!AE365)</f>
        <v/>
      </c>
      <c r="AF365" s="209" t="str">
        <f>IF(貼り付け用!AF365="","",貼り付け用!AF365)</f>
        <v/>
      </c>
      <c r="AG365" s="138" t="str">
        <f>IF(貼り付け用!AG365="","",貼り付け用!AG365)</f>
        <v/>
      </c>
      <c r="AH365" s="205" t="str">
        <f>IF(貼り付け用!AH365="","",貼り付け用!AH365)</f>
        <v/>
      </c>
      <c r="AI365" s="139" t="str">
        <f>IF(貼り付け用!AI365="","",貼り付け用!AI365)</f>
        <v/>
      </c>
      <c r="AJ365" s="136" t="str">
        <f>IF(貼り付け用!AJ365="","",貼り付け用!AJ365)</f>
        <v/>
      </c>
      <c r="AK365" s="140" t="str">
        <f>IF(貼り付け用!AK365="","",貼り付け用!AK365)</f>
        <v/>
      </c>
      <c r="AL365" s="136" t="str">
        <f>IF(貼り付け用!AL365="","",貼り付け用!AL365)</f>
        <v/>
      </c>
      <c r="AM365" s="136" t="str">
        <f>IF(貼り付け用!AM365="","",貼り付け用!AM365)</f>
        <v/>
      </c>
      <c r="AN365" s="136" t="str">
        <f>IF(貼り付け用!AN365="","",貼り付け用!AN365)</f>
        <v/>
      </c>
      <c r="AO365" s="136" t="str">
        <f>IF(貼り付け用!AO365="","",貼り付け用!AO365)</f>
        <v/>
      </c>
      <c r="AP365" s="221" t="str">
        <f>IFERROR(INDEX(別紙７建物に係る構造・用途別単価!$C$5:$G$9,MATCH(貼り付け用!AN365,別紙７建物に係る構造・用途別単価!$B$5:$B$9,0),MATCH(貼り付け用!AO365,別紙７建物に係る構造・用途別単価!$C$4:$G$4,0)),"")</f>
        <v/>
      </c>
      <c r="AQ365" s="221" t="str">
        <f t="shared" si="10"/>
        <v/>
      </c>
      <c r="AR365" s="183" t="str">
        <f t="shared" si="11"/>
        <v/>
      </c>
      <c r="AS365" s="136" t="str">
        <f>IF(貼り付け用!AS365="","",貼り付け用!AS365)</f>
        <v/>
      </c>
      <c r="AT365" s="136" t="str">
        <f>IF(貼り付け用!AT365="","",貼り付け用!AT365)</f>
        <v/>
      </c>
      <c r="AU365" s="136" t="str">
        <f>IF(貼り付け用!AU365="","",貼り付け用!AU365)</f>
        <v/>
      </c>
      <c r="AV365" s="136" t="str">
        <f>IF(貼り付け用!AV365="","",貼り付け用!AV365)</f>
        <v/>
      </c>
      <c r="AW365" s="136" t="str">
        <f>IF(貼り付け用!AW365="","",貼り付け用!AW365)</f>
        <v/>
      </c>
      <c r="AX365" s="216"/>
      <c r="AY365" s="216"/>
      <c r="AZ365" s="216"/>
      <c r="BA365" s="136" t="str">
        <f>IF(貼り付け用!BA365="","",貼り付け用!BA365)</f>
        <v/>
      </c>
      <c r="BB365" s="136" t="str">
        <f>IF(貼り付け用!BB365="","",貼り付け用!BB365)</f>
        <v/>
      </c>
      <c r="BC365" s="136" t="str">
        <f>IF(貼り付け用!BC365="","",貼り付け用!BC365)</f>
        <v/>
      </c>
      <c r="BD365" s="136" t="str">
        <f>IF(貼り付け用!BD365="","",貼り付け用!BD365)</f>
        <v/>
      </c>
      <c r="BE365" s="183">
        <f>SUMIFS(耐用年数表!$C:$C,耐用年数表!$A:$A,集計用!AL365,耐用年数表!$B:$B,集計用!AM365)</f>
        <v>0</v>
      </c>
    </row>
    <row r="366" spans="4:57" ht="24" hidden="1" customHeight="1">
      <c r="D366" s="194"/>
      <c r="E366" s="135"/>
      <c r="F366" s="136" t="str">
        <f>IF(貼り付け用!F366="","",貼り付け用!F366)</f>
        <v/>
      </c>
      <c r="G366" s="136" t="str">
        <f>IF(貼り付け用!G366="","",貼り付け用!G366)</f>
        <v/>
      </c>
      <c r="H366" s="215" t="str">
        <f>IF(貼り付け用!H366="","",貼り付け用!H366)</f>
        <v/>
      </c>
      <c r="I366" s="215" t="str">
        <f>IF(貼り付け用!I366="","",貼り付け用!I366)</f>
        <v/>
      </c>
      <c r="J366" s="215" t="str">
        <f>IF(貼り付け用!J366="","",貼り付け用!J366)</f>
        <v/>
      </c>
      <c r="K366" s="135" t="str">
        <f>IF(貼り付け用!K366="","",貼り付け用!K366)</f>
        <v/>
      </c>
      <c r="L366" s="144" t="str">
        <f>IF(貼り付け用!L366="","",貼り付け用!L366)</f>
        <v/>
      </c>
      <c r="M366" s="192" t="str">
        <f>IFERROR(VLOOKUP(L366,コード表!$B:$G,2,FALSE),"")</f>
        <v/>
      </c>
      <c r="N366" s="192" t="str">
        <f>IFERROR(VLOOKUP(L366,コード表!$B:$G,3,FALSE),"")</f>
        <v/>
      </c>
      <c r="O366" s="192" t="str">
        <f>IFERROR(VLOOKUP(L366,コード表!$B:$G,4,FALSE),"")</f>
        <v/>
      </c>
      <c r="P366" s="192" t="str">
        <f>IFERROR(VLOOKUP(L366,コード表!$B:$G,5,FALSE),"")</f>
        <v/>
      </c>
      <c r="Q366" s="182" t="str">
        <f>IFERROR(VLOOKUP(L366,コード表!$B:$G,6,FALSE),"")</f>
        <v/>
      </c>
      <c r="R366" s="135" t="str">
        <f>IF(貼り付け用!R366="","",貼り付け用!R366)</f>
        <v/>
      </c>
      <c r="S366" s="135" t="str">
        <f>IF(貼り付け用!S366="","",貼り付け用!S366)</f>
        <v/>
      </c>
      <c r="T366" s="135" t="str">
        <f>IF(貼り付け用!T366="","",貼り付け用!T366)</f>
        <v/>
      </c>
      <c r="U366" s="192" t="str">
        <f>IFERROR(VLOOKUP(T366,コード表!$I:$K,2,FALSE),"")</f>
        <v/>
      </c>
      <c r="V366" s="192" t="str">
        <f>IFERROR(VLOOKUP(T366,コード表!$I:$K,3,FALSE),"")</f>
        <v/>
      </c>
      <c r="W366" s="135" t="str">
        <f>IF(貼り付け用!W366="","",貼り付け用!W366)</f>
        <v/>
      </c>
      <c r="X366" s="182" t="str">
        <f>IFERROR(VLOOKUP(AU366,目的別資産分類変換表!$B$6:$C$16,2,FALSE),"")</f>
        <v/>
      </c>
      <c r="Y366" s="136" t="str">
        <f>IF(貼り付け用!Y366="","",貼り付け用!Y366)</f>
        <v/>
      </c>
      <c r="Z366" s="136" t="str">
        <f>IF(貼り付け用!Z366="","",貼り付け用!Z366)</f>
        <v/>
      </c>
      <c r="AA366" s="136" t="str">
        <f>IF(貼り付け用!AA366="","",貼り付け用!AA366)</f>
        <v/>
      </c>
      <c r="AB366" s="136" t="str">
        <f>IF(貼り付け用!AB366="","",貼り付け用!AB366)</f>
        <v/>
      </c>
      <c r="AC366" s="135" t="str">
        <f>IF(貼り付け用!AC366="","",貼り付け用!AC366)</f>
        <v/>
      </c>
      <c r="AD366" s="137" t="str">
        <f>IF(貼り付け用!AD366="","",貼り付け用!AD366)</f>
        <v/>
      </c>
      <c r="AE366" s="209" t="str">
        <f>IF(貼り付け用!AE366="","",貼り付け用!AE366)</f>
        <v/>
      </c>
      <c r="AF366" s="209" t="str">
        <f>IF(貼り付け用!AF366="","",貼り付け用!AF366)</f>
        <v/>
      </c>
      <c r="AG366" s="138" t="str">
        <f>IF(貼り付け用!AG366="","",貼り付け用!AG366)</f>
        <v/>
      </c>
      <c r="AH366" s="205" t="str">
        <f>IF(貼り付け用!AH366="","",貼り付け用!AH366)</f>
        <v/>
      </c>
      <c r="AI366" s="139" t="str">
        <f>IF(貼り付け用!AI366="","",貼り付け用!AI366)</f>
        <v/>
      </c>
      <c r="AJ366" s="136" t="str">
        <f>IF(貼り付け用!AJ366="","",貼り付け用!AJ366)</f>
        <v/>
      </c>
      <c r="AK366" s="140" t="str">
        <f>IF(貼り付け用!AK366="","",貼り付け用!AK366)</f>
        <v/>
      </c>
      <c r="AL366" s="136" t="str">
        <f>IF(貼り付け用!AL366="","",貼り付け用!AL366)</f>
        <v/>
      </c>
      <c r="AM366" s="136" t="str">
        <f>IF(貼り付け用!AM366="","",貼り付け用!AM366)</f>
        <v/>
      </c>
      <c r="AN366" s="136" t="str">
        <f>IF(貼り付け用!AN366="","",貼り付け用!AN366)</f>
        <v/>
      </c>
      <c r="AO366" s="136" t="str">
        <f>IF(貼り付け用!AO366="","",貼り付け用!AO366)</f>
        <v/>
      </c>
      <c r="AP366" s="221" t="str">
        <f>IFERROR(INDEX(別紙７建物に係る構造・用途別単価!$C$5:$G$9,MATCH(貼り付け用!AN366,別紙７建物に係る構造・用途別単価!$B$5:$B$9,0),MATCH(貼り付け用!AO366,別紙７建物に係る構造・用途別単価!$C$4:$G$4,0)),"")</f>
        <v/>
      </c>
      <c r="AQ366" s="221" t="str">
        <f t="shared" si="10"/>
        <v/>
      </c>
      <c r="AR366" s="183" t="str">
        <f t="shared" si="11"/>
        <v/>
      </c>
      <c r="AS366" s="136" t="str">
        <f>IF(貼り付け用!AS366="","",貼り付け用!AS366)</f>
        <v/>
      </c>
      <c r="AT366" s="136" t="str">
        <f>IF(貼り付け用!AT366="","",貼り付け用!AT366)</f>
        <v/>
      </c>
      <c r="AU366" s="136" t="str">
        <f>IF(貼り付け用!AU366="","",貼り付け用!AU366)</f>
        <v/>
      </c>
      <c r="AV366" s="136" t="str">
        <f>IF(貼り付け用!AV366="","",貼り付け用!AV366)</f>
        <v/>
      </c>
      <c r="AW366" s="136" t="str">
        <f>IF(貼り付け用!AW366="","",貼り付け用!AW366)</f>
        <v/>
      </c>
      <c r="AX366" s="216"/>
      <c r="AY366" s="216"/>
      <c r="AZ366" s="216"/>
      <c r="BA366" s="136" t="str">
        <f>IF(貼り付け用!BA366="","",貼り付け用!BA366)</f>
        <v/>
      </c>
      <c r="BB366" s="136" t="str">
        <f>IF(貼り付け用!BB366="","",貼り付け用!BB366)</f>
        <v/>
      </c>
      <c r="BC366" s="136" t="str">
        <f>IF(貼り付け用!BC366="","",貼り付け用!BC366)</f>
        <v/>
      </c>
      <c r="BD366" s="136" t="str">
        <f>IF(貼り付け用!BD366="","",貼り付け用!BD366)</f>
        <v/>
      </c>
      <c r="BE366" s="183">
        <f>SUMIFS(耐用年数表!$C:$C,耐用年数表!$A:$A,集計用!AL366,耐用年数表!$B:$B,集計用!AM366)</f>
        <v>0</v>
      </c>
    </row>
    <row r="367" spans="4:57" ht="24" hidden="1" customHeight="1">
      <c r="D367" s="194"/>
      <c r="E367" s="135"/>
      <c r="F367" s="136" t="str">
        <f>IF(貼り付け用!F367="","",貼り付け用!F367)</f>
        <v/>
      </c>
      <c r="G367" s="136" t="str">
        <f>IF(貼り付け用!G367="","",貼り付け用!G367)</f>
        <v/>
      </c>
      <c r="H367" s="215" t="str">
        <f>IF(貼り付け用!H367="","",貼り付け用!H367)</f>
        <v/>
      </c>
      <c r="I367" s="215" t="str">
        <f>IF(貼り付け用!I367="","",貼り付け用!I367)</f>
        <v/>
      </c>
      <c r="J367" s="215" t="str">
        <f>IF(貼り付け用!J367="","",貼り付け用!J367)</f>
        <v/>
      </c>
      <c r="K367" s="135" t="str">
        <f>IF(貼り付け用!K367="","",貼り付け用!K367)</f>
        <v/>
      </c>
      <c r="L367" s="144" t="str">
        <f>IF(貼り付け用!L367="","",貼り付け用!L367)</f>
        <v/>
      </c>
      <c r="M367" s="192" t="str">
        <f>IFERROR(VLOOKUP(L367,コード表!$B:$G,2,FALSE),"")</f>
        <v/>
      </c>
      <c r="N367" s="192" t="str">
        <f>IFERROR(VLOOKUP(L367,コード表!$B:$G,3,FALSE),"")</f>
        <v/>
      </c>
      <c r="O367" s="192" t="str">
        <f>IFERROR(VLOOKUP(L367,コード表!$B:$G,4,FALSE),"")</f>
        <v/>
      </c>
      <c r="P367" s="192" t="str">
        <f>IFERROR(VLOOKUP(L367,コード表!$B:$G,5,FALSE),"")</f>
        <v/>
      </c>
      <c r="Q367" s="182" t="str">
        <f>IFERROR(VLOOKUP(L367,コード表!$B:$G,6,FALSE),"")</f>
        <v/>
      </c>
      <c r="R367" s="135" t="str">
        <f>IF(貼り付け用!R367="","",貼り付け用!R367)</f>
        <v/>
      </c>
      <c r="S367" s="135" t="str">
        <f>IF(貼り付け用!S367="","",貼り付け用!S367)</f>
        <v/>
      </c>
      <c r="T367" s="135" t="str">
        <f>IF(貼り付け用!T367="","",貼り付け用!T367)</f>
        <v/>
      </c>
      <c r="U367" s="192" t="str">
        <f>IFERROR(VLOOKUP(T367,コード表!$I:$K,2,FALSE),"")</f>
        <v/>
      </c>
      <c r="V367" s="192" t="str">
        <f>IFERROR(VLOOKUP(T367,コード表!$I:$K,3,FALSE),"")</f>
        <v/>
      </c>
      <c r="W367" s="135" t="str">
        <f>IF(貼り付け用!W367="","",貼り付け用!W367)</f>
        <v/>
      </c>
      <c r="X367" s="182" t="str">
        <f>IFERROR(VLOOKUP(AU367,目的別資産分類変換表!$B$6:$C$16,2,FALSE),"")</f>
        <v/>
      </c>
      <c r="Y367" s="136" t="str">
        <f>IF(貼り付け用!Y367="","",貼り付け用!Y367)</f>
        <v/>
      </c>
      <c r="Z367" s="136" t="str">
        <f>IF(貼り付け用!Z367="","",貼り付け用!Z367)</f>
        <v/>
      </c>
      <c r="AA367" s="136" t="str">
        <f>IF(貼り付け用!AA367="","",貼り付け用!AA367)</f>
        <v/>
      </c>
      <c r="AB367" s="136" t="str">
        <f>IF(貼り付け用!AB367="","",貼り付け用!AB367)</f>
        <v/>
      </c>
      <c r="AC367" s="135" t="str">
        <f>IF(貼り付け用!AC367="","",貼り付け用!AC367)</f>
        <v/>
      </c>
      <c r="AD367" s="137" t="str">
        <f>IF(貼り付け用!AD367="","",貼り付け用!AD367)</f>
        <v/>
      </c>
      <c r="AE367" s="209" t="str">
        <f>IF(貼り付け用!AE367="","",貼り付け用!AE367)</f>
        <v/>
      </c>
      <c r="AF367" s="209" t="str">
        <f>IF(貼り付け用!AF367="","",貼り付け用!AF367)</f>
        <v/>
      </c>
      <c r="AG367" s="138" t="str">
        <f>IF(貼り付け用!AG367="","",貼り付け用!AG367)</f>
        <v/>
      </c>
      <c r="AH367" s="205" t="str">
        <f>IF(貼り付け用!AH367="","",貼り付け用!AH367)</f>
        <v/>
      </c>
      <c r="AI367" s="139" t="str">
        <f>IF(貼り付け用!AI367="","",貼り付け用!AI367)</f>
        <v/>
      </c>
      <c r="AJ367" s="136" t="str">
        <f>IF(貼り付け用!AJ367="","",貼り付け用!AJ367)</f>
        <v/>
      </c>
      <c r="AK367" s="140" t="str">
        <f>IF(貼り付け用!AK367="","",貼り付け用!AK367)</f>
        <v/>
      </c>
      <c r="AL367" s="136" t="str">
        <f>IF(貼り付け用!AL367="","",貼り付け用!AL367)</f>
        <v/>
      </c>
      <c r="AM367" s="136" t="str">
        <f>IF(貼り付け用!AM367="","",貼り付け用!AM367)</f>
        <v/>
      </c>
      <c r="AN367" s="136" t="str">
        <f>IF(貼り付け用!AN367="","",貼り付け用!AN367)</f>
        <v/>
      </c>
      <c r="AO367" s="136" t="str">
        <f>IF(貼り付け用!AO367="","",貼り付け用!AO367)</f>
        <v/>
      </c>
      <c r="AP367" s="221" t="str">
        <f>IFERROR(INDEX(別紙７建物に係る構造・用途別単価!$C$5:$G$9,MATCH(貼り付け用!AN367,別紙７建物に係る構造・用途別単価!$B$5:$B$9,0),MATCH(貼り付け用!AO367,別紙７建物に係る構造・用途別単価!$C$4:$G$4,0)),"")</f>
        <v/>
      </c>
      <c r="AQ367" s="221" t="str">
        <f t="shared" si="10"/>
        <v/>
      </c>
      <c r="AR367" s="183" t="str">
        <f t="shared" si="11"/>
        <v/>
      </c>
      <c r="AS367" s="136" t="str">
        <f>IF(貼り付け用!AS367="","",貼り付け用!AS367)</f>
        <v/>
      </c>
      <c r="AT367" s="136" t="str">
        <f>IF(貼り付け用!AT367="","",貼り付け用!AT367)</f>
        <v/>
      </c>
      <c r="AU367" s="136" t="str">
        <f>IF(貼り付け用!AU367="","",貼り付け用!AU367)</f>
        <v/>
      </c>
      <c r="AV367" s="136" t="str">
        <f>IF(貼り付け用!AV367="","",貼り付け用!AV367)</f>
        <v/>
      </c>
      <c r="AW367" s="136" t="str">
        <f>IF(貼り付け用!AW367="","",貼り付け用!AW367)</f>
        <v/>
      </c>
      <c r="AX367" s="216"/>
      <c r="AY367" s="216"/>
      <c r="AZ367" s="216"/>
      <c r="BA367" s="136" t="str">
        <f>IF(貼り付け用!BA367="","",貼り付け用!BA367)</f>
        <v/>
      </c>
      <c r="BB367" s="136" t="str">
        <f>IF(貼り付け用!BB367="","",貼り付け用!BB367)</f>
        <v/>
      </c>
      <c r="BC367" s="136" t="str">
        <f>IF(貼り付け用!BC367="","",貼り付け用!BC367)</f>
        <v/>
      </c>
      <c r="BD367" s="136" t="str">
        <f>IF(貼り付け用!BD367="","",貼り付け用!BD367)</f>
        <v/>
      </c>
      <c r="BE367" s="183">
        <f>SUMIFS(耐用年数表!$C:$C,耐用年数表!$A:$A,集計用!AL367,耐用年数表!$B:$B,集計用!AM367)</f>
        <v>0</v>
      </c>
    </row>
    <row r="368" spans="4:57" ht="24" hidden="1" customHeight="1">
      <c r="D368" s="194"/>
      <c r="E368" s="135"/>
      <c r="F368" s="136" t="str">
        <f>IF(貼り付け用!F368="","",貼り付け用!F368)</f>
        <v/>
      </c>
      <c r="G368" s="136" t="str">
        <f>IF(貼り付け用!G368="","",貼り付け用!G368)</f>
        <v/>
      </c>
      <c r="H368" s="215" t="str">
        <f>IF(貼り付け用!H368="","",貼り付け用!H368)</f>
        <v/>
      </c>
      <c r="I368" s="215" t="str">
        <f>IF(貼り付け用!I368="","",貼り付け用!I368)</f>
        <v/>
      </c>
      <c r="J368" s="215" t="str">
        <f>IF(貼り付け用!J368="","",貼り付け用!J368)</f>
        <v/>
      </c>
      <c r="K368" s="135" t="str">
        <f>IF(貼り付け用!K368="","",貼り付け用!K368)</f>
        <v/>
      </c>
      <c r="L368" s="144" t="str">
        <f>IF(貼り付け用!L368="","",貼り付け用!L368)</f>
        <v/>
      </c>
      <c r="M368" s="192" t="str">
        <f>IFERROR(VLOOKUP(L368,コード表!$B:$G,2,FALSE),"")</f>
        <v/>
      </c>
      <c r="N368" s="192" t="str">
        <f>IFERROR(VLOOKUP(L368,コード表!$B:$G,3,FALSE),"")</f>
        <v/>
      </c>
      <c r="O368" s="192" t="str">
        <f>IFERROR(VLOOKUP(L368,コード表!$B:$G,4,FALSE),"")</f>
        <v/>
      </c>
      <c r="P368" s="192" t="str">
        <f>IFERROR(VLOOKUP(L368,コード表!$B:$G,5,FALSE),"")</f>
        <v/>
      </c>
      <c r="Q368" s="182" t="str">
        <f>IFERROR(VLOOKUP(L368,コード表!$B:$G,6,FALSE),"")</f>
        <v/>
      </c>
      <c r="R368" s="135" t="str">
        <f>IF(貼り付け用!R368="","",貼り付け用!R368)</f>
        <v/>
      </c>
      <c r="S368" s="135" t="str">
        <f>IF(貼り付け用!S368="","",貼り付け用!S368)</f>
        <v/>
      </c>
      <c r="T368" s="135" t="str">
        <f>IF(貼り付け用!T368="","",貼り付け用!T368)</f>
        <v/>
      </c>
      <c r="U368" s="192" t="str">
        <f>IFERROR(VLOOKUP(T368,コード表!$I:$K,2,FALSE),"")</f>
        <v/>
      </c>
      <c r="V368" s="192" t="str">
        <f>IFERROR(VLOOKUP(T368,コード表!$I:$K,3,FALSE),"")</f>
        <v/>
      </c>
      <c r="W368" s="135" t="str">
        <f>IF(貼り付け用!W368="","",貼り付け用!W368)</f>
        <v/>
      </c>
      <c r="X368" s="182" t="str">
        <f>IFERROR(VLOOKUP(AU368,目的別資産分類変換表!$B$6:$C$16,2,FALSE),"")</f>
        <v/>
      </c>
      <c r="Y368" s="136" t="str">
        <f>IF(貼り付け用!Y368="","",貼り付け用!Y368)</f>
        <v/>
      </c>
      <c r="Z368" s="136" t="str">
        <f>IF(貼り付け用!Z368="","",貼り付け用!Z368)</f>
        <v/>
      </c>
      <c r="AA368" s="136" t="str">
        <f>IF(貼り付け用!AA368="","",貼り付け用!AA368)</f>
        <v/>
      </c>
      <c r="AB368" s="136" t="str">
        <f>IF(貼り付け用!AB368="","",貼り付け用!AB368)</f>
        <v/>
      </c>
      <c r="AC368" s="135" t="str">
        <f>IF(貼り付け用!AC368="","",貼り付け用!AC368)</f>
        <v/>
      </c>
      <c r="AD368" s="137" t="str">
        <f>IF(貼り付け用!AD368="","",貼り付け用!AD368)</f>
        <v/>
      </c>
      <c r="AE368" s="209" t="str">
        <f>IF(貼り付け用!AE368="","",貼り付け用!AE368)</f>
        <v/>
      </c>
      <c r="AF368" s="209" t="str">
        <f>IF(貼り付け用!AF368="","",貼り付け用!AF368)</f>
        <v/>
      </c>
      <c r="AG368" s="138" t="str">
        <f>IF(貼り付け用!AG368="","",貼り付け用!AG368)</f>
        <v/>
      </c>
      <c r="AH368" s="205" t="str">
        <f>IF(貼り付け用!AH368="","",貼り付け用!AH368)</f>
        <v/>
      </c>
      <c r="AI368" s="139" t="str">
        <f>IF(貼り付け用!AI368="","",貼り付け用!AI368)</f>
        <v/>
      </c>
      <c r="AJ368" s="136" t="str">
        <f>IF(貼り付け用!AJ368="","",貼り付け用!AJ368)</f>
        <v/>
      </c>
      <c r="AK368" s="140" t="str">
        <f>IF(貼り付け用!AK368="","",貼り付け用!AK368)</f>
        <v/>
      </c>
      <c r="AL368" s="136" t="str">
        <f>IF(貼り付け用!AL368="","",貼り付け用!AL368)</f>
        <v/>
      </c>
      <c r="AM368" s="136" t="str">
        <f>IF(貼り付け用!AM368="","",貼り付け用!AM368)</f>
        <v/>
      </c>
      <c r="AN368" s="136" t="str">
        <f>IF(貼り付け用!AN368="","",貼り付け用!AN368)</f>
        <v/>
      </c>
      <c r="AO368" s="136" t="str">
        <f>IF(貼り付け用!AO368="","",貼り付け用!AO368)</f>
        <v/>
      </c>
      <c r="AP368" s="221" t="str">
        <f>IFERROR(INDEX(別紙７建物に係る構造・用途別単価!$C$5:$G$9,MATCH(貼り付け用!AN368,別紙７建物に係る構造・用途別単価!$B$5:$B$9,0),MATCH(貼り付け用!AO368,別紙７建物に係る構造・用途別単価!$C$4:$G$4,0)),"")</f>
        <v/>
      </c>
      <c r="AQ368" s="221" t="str">
        <f t="shared" si="10"/>
        <v/>
      </c>
      <c r="AR368" s="183" t="str">
        <f t="shared" si="11"/>
        <v/>
      </c>
      <c r="AS368" s="136" t="str">
        <f>IF(貼り付け用!AS368="","",貼り付け用!AS368)</f>
        <v/>
      </c>
      <c r="AT368" s="136" t="str">
        <f>IF(貼り付け用!AT368="","",貼り付け用!AT368)</f>
        <v/>
      </c>
      <c r="AU368" s="136" t="str">
        <f>IF(貼り付け用!AU368="","",貼り付け用!AU368)</f>
        <v/>
      </c>
      <c r="AV368" s="136" t="str">
        <f>IF(貼り付け用!AV368="","",貼り付け用!AV368)</f>
        <v/>
      </c>
      <c r="AW368" s="136" t="str">
        <f>IF(貼り付け用!AW368="","",貼り付け用!AW368)</f>
        <v/>
      </c>
      <c r="AX368" s="216"/>
      <c r="AY368" s="216"/>
      <c r="AZ368" s="216"/>
      <c r="BA368" s="136" t="str">
        <f>IF(貼り付け用!BA368="","",貼り付け用!BA368)</f>
        <v/>
      </c>
      <c r="BB368" s="136" t="str">
        <f>IF(貼り付け用!BB368="","",貼り付け用!BB368)</f>
        <v/>
      </c>
      <c r="BC368" s="136" t="str">
        <f>IF(貼り付け用!BC368="","",貼り付け用!BC368)</f>
        <v/>
      </c>
      <c r="BD368" s="136" t="str">
        <f>IF(貼り付け用!BD368="","",貼り付け用!BD368)</f>
        <v/>
      </c>
      <c r="BE368" s="183">
        <f>SUMIFS(耐用年数表!$C:$C,耐用年数表!$A:$A,集計用!AL368,耐用年数表!$B:$B,集計用!AM368)</f>
        <v>0</v>
      </c>
    </row>
    <row r="369" spans="4:57" ht="24" hidden="1" customHeight="1">
      <c r="D369" s="194"/>
      <c r="E369" s="135"/>
      <c r="F369" s="136" t="str">
        <f>IF(貼り付け用!F369="","",貼り付け用!F369)</f>
        <v/>
      </c>
      <c r="G369" s="136" t="str">
        <f>IF(貼り付け用!G369="","",貼り付け用!G369)</f>
        <v/>
      </c>
      <c r="H369" s="215" t="str">
        <f>IF(貼り付け用!H369="","",貼り付け用!H369)</f>
        <v/>
      </c>
      <c r="I369" s="215" t="str">
        <f>IF(貼り付け用!I369="","",貼り付け用!I369)</f>
        <v/>
      </c>
      <c r="J369" s="215" t="str">
        <f>IF(貼り付け用!J369="","",貼り付け用!J369)</f>
        <v/>
      </c>
      <c r="K369" s="135" t="str">
        <f>IF(貼り付け用!K369="","",貼り付け用!K369)</f>
        <v/>
      </c>
      <c r="L369" s="144" t="str">
        <f>IF(貼り付け用!L369="","",貼り付け用!L369)</f>
        <v/>
      </c>
      <c r="M369" s="192" t="str">
        <f>IFERROR(VLOOKUP(L369,コード表!$B:$G,2,FALSE),"")</f>
        <v/>
      </c>
      <c r="N369" s="192" t="str">
        <f>IFERROR(VLOOKUP(L369,コード表!$B:$G,3,FALSE),"")</f>
        <v/>
      </c>
      <c r="O369" s="192" t="str">
        <f>IFERROR(VLOOKUP(L369,コード表!$B:$G,4,FALSE),"")</f>
        <v/>
      </c>
      <c r="P369" s="192" t="str">
        <f>IFERROR(VLOOKUP(L369,コード表!$B:$G,5,FALSE),"")</f>
        <v/>
      </c>
      <c r="Q369" s="182" t="str">
        <f>IFERROR(VLOOKUP(L369,コード表!$B:$G,6,FALSE),"")</f>
        <v/>
      </c>
      <c r="R369" s="135" t="str">
        <f>IF(貼り付け用!R369="","",貼り付け用!R369)</f>
        <v/>
      </c>
      <c r="S369" s="135" t="str">
        <f>IF(貼り付け用!S369="","",貼り付け用!S369)</f>
        <v/>
      </c>
      <c r="T369" s="135" t="str">
        <f>IF(貼り付け用!T369="","",貼り付け用!T369)</f>
        <v/>
      </c>
      <c r="U369" s="192" t="str">
        <f>IFERROR(VLOOKUP(T369,コード表!$I:$K,2,FALSE),"")</f>
        <v/>
      </c>
      <c r="V369" s="192" t="str">
        <f>IFERROR(VLOOKUP(T369,コード表!$I:$K,3,FALSE),"")</f>
        <v/>
      </c>
      <c r="W369" s="135" t="str">
        <f>IF(貼り付け用!W369="","",貼り付け用!W369)</f>
        <v/>
      </c>
      <c r="X369" s="182" t="str">
        <f>IFERROR(VLOOKUP(AU369,目的別資産分類変換表!$B$6:$C$16,2,FALSE),"")</f>
        <v/>
      </c>
      <c r="Y369" s="136" t="str">
        <f>IF(貼り付け用!Y369="","",貼り付け用!Y369)</f>
        <v/>
      </c>
      <c r="Z369" s="136" t="str">
        <f>IF(貼り付け用!Z369="","",貼り付け用!Z369)</f>
        <v/>
      </c>
      <c r="AA369" s="136" t="str">
        <f>IF(貼り付け用!AA369="","",貼り付け用!AA369)</f>
        <v/>
      </c>
      <c r="AB369" s="136" t="str">
        <f>IF(貼り付け用!AB369="","",貼り付け用!AB369)</f>
        <v/>
      </c>
      <c r="AC369" s="135" t="str">
        <f>IF(貼り付け用!AC369="","",貼り付け用!AC369)</f>
        <v/>
      </c>
      <c r="AD369" s="137" t="str">
        <f>IF(貼り付け用!AD369="","",貼り付け用!AD369)</f>
        <v/>
      </c>
      <c r="AE369" s="209" t="str">
        <f>IF(貼り付け用!AE369="","",貼り付け用!AE369)</f>
        <v/>
      </c>
      <c r="AF369" s="209" t="str">
        <f>IF(貼り付け用!AF369="","",貼り付け用!AF369)</f>
        <v/>
      </c>
      <c r="AG369" s="138" t="str">
        <f>IF(貼り付け用!AG369="","",貼り付け用!AG369)</f>
        <v/>
      </c>
      <c r="AH369" s="205" t="str">
        <f>IF(貼り付け用!AH369="","",貼り付け用!AH369)</f>
        <v/>
      </c>
      <c r="AI369" s="139" t="str">
        <f>IF(貼り付け用!AI369="","",貼り付け用!AI369)</f>
        <v/>
      </c>
      <c r="AJ369" s="136" t="str">
        <f>IF(貼り付け用!AJ369="","",貼り付け用!AJ369)</f>
        <v/>
      </c>
      <c r="AK369" s="140" t="str">
        <f>IF(貼り付け用!AK369="","",貼り付け用!AK369)</f>
        <v/>
      </c>
      <c r="AL369" s="136" t="str">
        <f>IF(貼り付け用!AL369="","",貼り付け用!AL369)</f>
        <v/>
      </c>
      <c r="AM369" s="136" t="str">
        <f>IF(貼り付け用!AM369="","",貼り付け用!AM369)</f>
        <v/>
      </c>
      <c r="AN369" s="136" t="str">
        <f>IF(貼り付け用!AN369="","",貼り付け用!AN369)</f>
        <v/>
      </c>
      <c r="AO369" s="136" t="str">
        <f>IF(貼り付け用!AO369="","",貼り付け用!AO369)</f>
        <v/>
      </c>
      <c r="AP369" s="221" t="str">
        <f>IFERROR(INDEX(別紙７建物に係る構造・用途別単価!$C$5:$G$9,MATCH(貼り付け用!AN369,別紙７建物に係る構造・用途別単価!$B$5:$B$9,0),MATCH(貼り付け用!AO369,別紙７建物に係る構造・用途別単価!$C$4:$G$4,0)),"")</f>
        <v/>
      </c>
      <c r="AQ369" s="221" t="str">
        <f t="shared" si="10"/>
        <v/>
      </c>
      <c r="AR369" s="183" t="str">
        <f t="shared" si="11"/>
        <v/>
      </c>
      <c r="AS369" s="136" t="str">
        <f>IF(貼り付け用!AS369="","",貼り付け用!AS369)</f>
        <v/>
      </c>
      <c r="AT369" s="136" t="str">
        <f>IF(貼り付け用!AT369="","",貼り付け用!AT369)</f>
        <v/>
      </c>
      <c r="AU369" s="136" t="str">
        <f>IF(貼り付け用!AU369="","",貼り付け用!AU369)</f>
        <v/>
      </c>
      <c r="AV369" s="136" t="str">
        <f>IF(貼り付け用!AV369="","",貼り付け用!AV369)</f>
        <v/>
      </c>
      <c r="AW369" s="136" t="str">
        <f>IF(貼り付け用!AW369="","",貼り付け用!AW369)</f>
        <v/>
      </c>
      <c r="AX369" s="216"/>
      <c r="AY369" s="216"/>
      <c r="AZ369" s="216"/>
      <c r="BA369" s="136" t="str">
        <f>IF(貼り付け用!BA369="","",貼り付け用!BA369)</f>
        <v/>
      </c>
      <c r="BB369" s="136" t="str">
        <f>IF(貼り付け用!BB369="","",貼り付け用!BB369)</f>
        <v/>
      </c>
      <c r="BC369" s="136" t="str">
        <f>IF(貼り付け用!BC369="","",貼り付け用!BC369)</f>
        <v/>
      </c>
      <c r="BD369" s="136" t="str">
        <f>IF(貼り付け用!BD369="","",貼り付け用!BD369)</f>
        <v/>
      </c>
      <c r="BE369" s="183">
        <f>SUMIFS(耐用年数表!$C:$C,耐用年数表!$A:$A,集計用!AL369,耐用年数表!$B:$B,集計用!AM369)</f>
        <v>0</v>
      </c>
    </row>
    <row r="370" spans="4:57" ht="24" hidden="1" customHeight="1">
      <c r="D370" s="194"/>
      <c r="E370" s="135"/>
      <c r="F370" s="136" t="str">
        <f>IF(貼り付け用!F370="","",貼り付け用!F370)</f>
        <v/>
      </c>
      <c r="G370" s="136" t="str">
        <f>IF(貼り付け用!G370="","",貼り付け用!G370)</f>
        <v/>
      </c>
      <c r="H370" s="215" t="str">
        <f>IF(貼り付け用!H370="","",貼り付け用!H370)</f>
        <v/>
      </c>
      <c r="I370" s="215" t="str">
        <f>IF(貼り付け用!I370="","",貼り付け用!I370)</f>
        <v/>
      </c>
      <c r="J370" s="215" t="str">
        <f>IF(貼り付け用!J370="","",貼り付け用!J370)</f>
        <v/>
      </c>
      <c r="K370" s="135" t="str">
        <f>IF(貼り付け用!K370="","",貼り付け用!K370)</f>
        <v/>
      </c>
      <c r="L370" s="144" t="str">
        <f>IF(貼り付け用!L370="","",貼り付け用!L370)</f>
        <v/>
      </c>
      <c r="M370" s="192" t="str">
        <f>IFERROR(VLOOKUP(L370,コード表!$B:$G,2,FALSE),"")</f>
        <v/>
      </c>
      <c r="N370" s="192" t="str">
        <f>IFERROR(VLOOKUP(L370,コード表!$B:$G,3,FALSE),"")</f>
        <v/>
      </c>
      <c r="O370" s="192" t="str">
        <f>IFERROR(VLOOKUP(L370,コード表!$B:$G,4,FALSE),"")</f>
        <v/>
      </c>
      <c r="P370" s="192" t="str">
        <f>IFERROR(VLOOKUP(L370,コード表!$B:$G,5,FALSE),"")</f>
        <v/>
      </c>
      <c r="Q370" s="182" t="str">
        <f>IFERROR(VLOOKUP(L370,コード表!$B:$G,6,FALSE),"")</f>
        <v/>
      </c>
      <c r="R370" s="135" t="str">
        <f>IF(貼り付け用!R370="","",貼り付け用!R370)</f>
        <v/>
      </c>
      <c r="S370" s="135" t="str">
        <f>IF(貼り付け用!S370="","",貼り付け用!S370)</f>
        <v/>
      </c>
      <c r="T370" s="135" t="str">
        <f>IF(貼り付け用!T370="","",貼り付け用!T370)</f>
        <v/>
      </c>
      <c r="U370" s="192" t="str">
        <f>IFERROR(VLOOKUP(T370,コード表!$I:$K,2,FALSE),"")</f>
        <v/>
      </c>
      <c r="V370" s="192" t="str">
        <f>IFERROR(VLOOKUP(T370,コード表!$I:$K,3,FALSE),"")</f>
        <v/>
      </c>
      <c r="W370" s="135" t="str">
        <f>IF(貼り付け用!W370="","",貼り付け用!W370)</f>
        <v/>
      </c>
      <c r="X370" s="182" t="str">
        <f>IFERROR(VLOOKUP(AU370,目的別資産分類変換表!$B$6:$C$16,2,FALSE),"")</f>
        <v/>
      </c>
      <c r="Y370" s="136" t="str">
        <f>IF(貼り付け用!Y370="","",貼り付け用!Y370)</f>
        <v/>
      </c>
      <c r="Z370" s="136" t="str">
        <f>IF(貼り付け用!Z370="","",貼り付け用!Z370)</f>
        <v/>
      </c>
      <c r="AA370" s="136" t="str">
        <f>IF(貼り付け用!AA370="","",貼り付け用!AA370)</f>
        <v/>
      </c>
      <c r="AB370" s="136" t="str">
        <f>IF(貼り付け用!AB370="","",貼り付け用!AB370)</f>
        <v/>
      </c>
      <c r="AC370" s="135" t="str">
        <f>IF(貼り付け用!AC370="","",貼り付け用!AC370)</f>
        <v/>
      </c>
      <c r="AD370" s="137" t="str">
        <f>IF(貼り付け用!AD370="","",貼り付け用!AD370)</f>
        <v/>
      </c>
      <c r="AE370" s="209" t="str">
        <f>IF(貼り付け用!AE370="","",貼り付け用!AE370)</f>
        <v/>
      </c>
      <c r="AF370" s="209" t="str">
        <f>IF(貼り付け用!AF370="","",貼り付け用!AF370)</f>
        <v/>
      </c>
      <c r="AG370" s="138" t="str">
        <f>IF(貼り付け用!AG370="","",貼り付け用!AG370)</f>
        <v/>
      </c>
      <c r="AH370" s="205" t="str">
        <f>IF(貼り付け用!AH370="","",貼り付け用!AH370)</f>
        <v/>
      </c>
      <c r="AI370" s="139" t="str">
        <f>IF(貼り付け用!AI370="","",貼り付け用!AI370)</f>
        <v/>
      </c>
      <c r="AJ370" s="136" t="str">
        <f>IF(貼り付け用!AJ370="","",貼り付け用!AJ370)</f>
        <v/>
      </c>
      <c r="AK370" s="140" t="str">
        <f>IF(貼り付け用!AK370="","",貼り付け用!AK370)</f>
        <v/>
      </c>
      <c r="AL370" s="136" t="str">
        <f>IF(貼り付け用!AL370="","",貼り付け用!AL370)</f>
        <v/>
      </c>
      <c r="AM370" s="136" t="str">
        <f>IF(貼り付け用!AM370="","",貼り付け用!AM370)</f>
        <v/>
      </c>
      <c r="AN370" s="136" t="str">
        <f>IF(貼り付け用!AN370="","",貼り付け用!AN370)</f>
        <v/>
      </c>
      <c r="AO370" s="136" t="str">
        <f>IF(貼り付け用!AO370="","",貼り付け用!AO370)</f>
        <v/>
      </c>
      <c r="AP370" s="221" t="str">
        <f>IFERROR(INDEX(別紙７建物に係る構造・用途別単価!$C$5:$G$9,MATCH(貼り付け用!AN370,別紙７建物に係る構造・用途別単価!$B$5:$B$9,0),MATCH(貼り付け用!AO370,別紙７建物に係る構造・用途別単価!$C$4:$G$4,0)),"")</f>
        <v/>
      </c>
      <c r="AQ370" s="221" t="str">
        <f t="shared" si="10"/>
        <v/>
      </c>
      <c r="AR370" s="183" t="str">
        <f t="shared" si="11"/>
        <v/>
      </c>
      <c r="AS370" s="136" t="str">
        <f>IF(貼り付け用!AS370="","",貼り付け用!AS370)</f>
        <v/>
      </c>
      <c r="AT370" s="136" t="str">
        <f>IF(貼り付け用!AT370="","",貼り付け用!AT370)</f>
        <v/>
      </c>
      <c r="AU370" s="136" t="str">
        <f>IF(貼り付け用!AU370="","",貼り付け用!AU370)</f>
        <v/>
      </c>
      <c r="AV370" s="136" t="str">
        <f>IF(貼り付け用!AV370="","",貼り付け用!AV370)</f>
        <v/>
      </c>
      <c r="AW370" s="136" t="str">
        <f>IF(貼り付け用!AW370="","",貼り付け用!AW370)</f>
        <v/>
      </c>
      <c r="AX370" s="216"/>
      <c r="AY370" s="216"/>
      <c r="AZ370" s="216"/>
      <c r="BA370" s="136" t="str">
        <f>IF(貼り付け用!BA370="","",貼り付け用!BA370)</f>
        <v/>
      </c>
      <c r="BB370" s="136" t="str">
        <f>IF(貼り付け用!BB370="","",貼り付け用!BB370)</f>
        <v/>
      </c>
      <c r="BC370" s="136" t="str">
        <f>IF(貼り付け用!BC370="","",貼り付け用!BC370)</f>
        <v/>
      </c>
      <c r="BD370" s="136" t="str">
        <f>IF(貼り付け用!BD370="","",貼り付け用!BD370)</f>
        <v/>
      </c>
      <c r="BE370" s="183">
        <f>SUMIFS(耐用年数表!$C:$C,耐用年数表!$A:$A,集計用!AL370,耐用年数表!$B:$B,集計用!AM370)</f>
        <v>0</v>
      </c>
    </row>
    <row r="371" spans="4:57" ht="24" hidden="1" customHeight="1">
      <c r="D371" s="194"/>
      <c r="E371" s="135"/>
      <c r="F371" s="136" t="str">
        <f>IF(貼り付け用!F371="","",貼り付け用!F371)</f>
        <v/>
      </c>
      <c r="G371" s="136" t="str">
        <f>IF(貼り付け用!G371="","",貼り付け用!G371)</f>
        <v/>
      </c>
      <c r="H371" s="215" t="str">
        <f>IF(貼り付け用!H371="","",貼り付け用!H371)</f>
        <v/>
      </c>
      <c r="I371" s="215" t="str">
        <f>IF(貼り付け用!I371="","",貼り付け用!I371)</f>
        <v/>
      </c>
      <c r="J371" s="215" t="str">
        <f>IF(貼り付け用!J371="","",貼り付け用!J371)</f>
        <v/>
      </c>
      <c r="K371" s="135" t="str">
        <f>IF(貼り付け用!K371="","",貼り付け用!K371)</f>
        <v/>
      </c>
      <c r="L371" s="144" t="str">
        <f>IF(貼り付け用!L371="","",貼り付け用!L371)</f>
        <v/>
      </c>
      <c r="M371" s="192" t="str">
        <f>IFERROR(VLOOKUP(L371,コード表!$B:$G,2,FALSE),"")</f>
        <v/>
      </c>
      <c r="N371" s="192" t="str">
        <f>IFERROR(VLOOKUP(L371,コード表!$B:$G,3,FALSE),"")</f>
        <v/>
      </c>
      <c r="O371" s="192" t="str">
        <f>IFERROR(VLOOKUP(L371,コード表!$B:$G,4,FALSE),"")</f>
        <v/>
      </c>
      <c r="P371" s="192" t="str">
        <f>IFERROR(VLOOKUP(L371,コード表!$B:$G,5,FALSE),"")</f>
        <v/>
      </c>
      <c r="Q371" s="182" t="str">
        <f>IFERROR(VLOOKUP(L371,コード表!$B:$G,6,FALSE),"")</f>
        <v/>
      </c>
      <c r="R371" s="135" t="str">
        <f>IF(貼り付け用!R371="","",貼り付け用!R371)</f>
        <v/>
      </c>
      <c r="S371" s="135" t="str">
        <f>IF(貼り付け用!S371="","",貼り付け用!S371)</f>
        <v/>
      </c>
      <c r="T371" s="135" t="str">
        <f>IF(貼り付け用!T371="","",貼り付け用!T371)</f>
        <v/>
      </c>
      <c r="U371" s="192" t="str">
        <f>IFERROR(VLOOKUP(T371,コード表!$I:$K,2,FALSE),"")</f>
        <v/>
      </c>
      <c r="V371" s="192" t="str">
        <f>IFERROR(VLOOKUP(T371,コード表!$I:$K,3,FALSE),"")</f>
        <v/>
      </c>
      <c r="W371" s="135" t="str">
        <f>IF(貼り付け用!W371="","",貼り付け用!W371)</f>
        <v/>
      </c>
      <c r="X371" s="182" t="str">
        <f>IFERROR(VLOOKUP(AU371,目的別資産分類変換表!$B$6:$C$16,2,FALSE),"")</f>
        <v/>
      </c>
      <c r="Y371" s="136" t="str">
        <f>IF(貼り付け用!Y371="","",貼り付け用!Y371)</f>
        <v/>
      </c>
      <c r="Z371" s="136" t="str">
        <f>IF(貼り付け用!Z371="","",貼り付け用!Z371)</f>
        <v/>
      </c>
      <c r="AA371" s="136" t="str">
        <f>IF(貼り付け用!AA371="","",貼り付け用!AA371)</f>
        <v/>
      </c>
      <c r="AB371" s="136" t="str">
        <f>IF(貼り付け用!AB371="","",貼り付け用!AB371)</f>
        <v/>
      </c>
      <c r="AC371" s="135" t="str">
        <f>IF(貼り付け用!AC371="","",貼り付け用!AC371)</f>
        <v/>
      </c>
      <c r="AD371" s="137" t="str">
        <f>IF(貼り付け用!AD371="","",貼り付け用!AD371)</f>
        <v/>
      </c>
      <c r="AE371" s="209" t="str">
        <f>IF(貼り付け用!AE371="","",貼り付け用!AE371)</f>
        <v/>
      </c>
      <c r="AF371" s="209" t="str">
        <f>IF(貼り付け用!AF371="","",貼り付け用!AF371)</f>
        <v/>
      </c>
      <c r="AG371" s="138" t="str">
        <f>IF(貼り付け用!AG371="","",貼り付け用!AG371)</f>
        <v/>
      </c>
      <c r="AH371" s="205" t="str">
        <f>IF(貼り付け用!AH371="","",貼り付け用!AH371)</f>
        <v/>
      </c>
      <c r="AI371" s="139" t="str">
        <f>IF(貼り付け用!AI371="","",貼り付け用!AI371)</f>
        <v/>
      </c>
      <c r="AJ371" s="136" t="str">
        <f>IF(貼り付け用!AJ371="","",貼り付け用!AJ371)</f>
        <v/>
      </c>
      <c r="AK371" s="140" t="str">
        <f>IF(貼り付け用!AK371="","",貼り付け用!AK371)</f>
        <v/>
      </c>
      <c r="AL371" s="136" t="str">
        <f>IF(貼り付け用!AL371="","",貼り付け用!AL371)</f>
        <v/>
      </c>
      <c r="AM371" s="136" t="str">
        <f>IF(貼り付け用!AM371="","",貼り付け用!AM371)</f>
        <v/>
      </c>
      <c r="AN371" s="136" t="str">
        <f>IF(貼り付け用!AN371="","",貼り付け用!AN371)</f>
        <v/>
      </c>
      <c r="AO371" s="136" t="str">
        <f>IF(貼り付け用!AO371="","",貼り付け用!AO371)</f>
        <v/>
      </c>
      <c r="AP371" s="221" t="str">
        <f>IFERROR(INDEX(別紙７建物に係る構造・用途別単価!$C$5:$G$9,MATCH(貼り付け用!AN371,別紙７建物に係る構造・用途別単価!$B$5:$B$9,0),MATCH(貼り付け用!AO371,別紙７建物に係る構造・用途別単価!$C$4:$G$4,0)),"")</f>
        <v/>
      </c>
      <c r="AQ371" s="221" t="str">
        <f t="shared" si="10"/>
        <v/>
      </c>
      <c r="AR371" s="183" t="str">
        <f t="shared" si="11"/>
        <v/>
      </c>
      <c r="AS371" s="136" t="str">
        <f>IF(貼り付け用!AS371="","",貼り付け用!AS371)</f>
        <v/>
      </c>
      <c r="AT371" s="136" t="str">
        <f>IF(貼り付け用!AT371="","",貼り付け用!AT371)</f>
        <v/>
      </c>
      <c r="AU371" s="136" t="str">
        <f>IF(貼り付け用!AU371="","",貼り付け用!AU371)</f>
        <v/>
      </c>
      <c r="AV371" s="136" t="str">
        <f>IF(貼り付け用!AV371="","",貼り付け用!AV371)</f>
        <v/>
      </c>
      <c r="AW371" s="136" t="str">
        <f>IF(貼り付け用!AW371="","",貼り付け用!AW371)</f>
        <v/>
      </c>
      <c r="AX371" s="216"/>
      <c r="AY371" s="216"/>
      <c r="AZ371" s="216"/>
      <c r="BA371" s="136" t="str">
        <f>IF(貼り付け用!BA371="","",貼り付け用!BA371)</f>
        <v/>
      </c>
      <c r="BB371" s="136" t="str">
        <f>IF(貼り付け用!BB371="","",貼り付け用!BB371)</f>
        <v/>
      </c>
      <c r="BC371" s="136" t="str">
        <f>IF(貼り付け用!BC371="","",貼り付け用!BC371)</f>
        <v/>
      </c>
      <c r="BD371" s="136" t="str">
        <f>IF(貼り付け用!BD371="","",貼り付け用!BD371)</f>
        <v/>
      </c>
      <c r="BE371" s="183">
        <f>SUMIFS(耐用年数表!$C:$C,耐用年数表!$A:$A,集計用!AL371,耐用年数表!$B:$B,集計用!AM371)</f>
        <v>0</v>
      </c>
    </row>
    <row r="372" spans="4:57" ht="24" hidden="1" customHeight="1">
      <c r="D372" s="194"/>
      <c r="E372" s="135"/>
      <c r="F372" s="136" t="str">
        <f>IF(貼り付け用!F372="","",貼り付け用!F372)</f>
        <v/>
      </c>
      <c r="G372" s="136" t="str">
        <f>IF(貼り付け用!G372="","",貼り付け用!G372)</f>
        <v/>
      </c>
      <c r="H372" s="215" t="str">
        <f>IF(貼り付け用!H372="","",貼り付け用!H372)</f>
        <v/>
      </c>
      <c r="I372" s="215" t="str">
        <f>IF(貼り付け用!I372="","",貼り付け用!I372)</f>
        <v/>
      </c>
      <c r="J372" s="215" t="str">
        <f>IF(貼り付け用!J372="","",貼り付け用!J372)</f>
        <v/>
      </c>
      <c r="K372" s="135" t="str">
        <f>IF(貼り付け用!K372="","",貼り付け用!K372)</f>
        <v/>
      </c>
      <c r="L372" s="144" t="str">
        <f>IF(貼り付け用!L372="","",貼り付け用!L372)</f>
        <v/>
      </c>
      <c r="M372" s="192" t="str">
        <f>IFERROR(VLOOKUP(L372,コード表!$B:$G,2,FALSE),"")</f>
        <v/>
      </c>
      <c r="N372" s="192" t="str">
        <f>IFERROR(VLOOKUP(L372,コード表!$B:$G,3,FALSE),"")</f>
        <v/>
      </c>
      <c r="O372" s="192" t="str">
        <f>IFERROR(VLOOKUP(L372,コード表!$B:$G,4,FALSE),"")</f>
        <v/>
      </c>
      <c r="P372" s="192" t="str">
        <f>IFERROR(VLOOKUP(L372,コード表!$B:$G,5,FALSE),"")</f>
        <v/>
      </c>
      <c r="Q372" s="182" t="str">
        <f>IFERROR(VLOOKUP(L372,コード表!$B:$G,6,FALSE),"")</f>
        <v/>
      </c>
      <c r="R372" s="135" t="str">
        <f>IF(貼り付け用!R372="","",貼り付け用!R372)</f>
        <v/>
      </c>
      <c r="S372" s="135" t="str">
        <f>IF(貼り付け用!S372="","",貼り付け用!S372)</f>
        <v/>
      </c>
      <c r="T372" s="135" t="str">
        <f>IF(貼り付け用!T372="","",貼り付け用!T372)</f>
        <v/>
      </c>
      <c r="U372" s="192" t="str">
        <f>IFERROR(VLOOKUP(T372,コード表!$I:$K,2,FALSE),"")</f>
        <v/>
      </c>
      <c r="V372" s="192" t="str">
        <f>IFERROR(VLOOKUP(T372,コード表!$I:$K,3,FALSE),"")</f>
        <v/>
      </c>
      <c r="W372" s="135" t="str">
        <f>IF(貼り付け用!W372="","",貼り付け用!W372)</f>
        <v/>
      </c>
      <c r="X372" s="182" t="str">
        <f>IFERROR(VLOOKUP(AU372,目的別資産分類変換表!$B$6:$C$16,2,FALSE),"")</f>
        <v/>
      </c>
      <c r="Y372" s="136" t="str">
        <f>IF(貼り付け用!Y372="","",貼り付け用!Y372)</f>
        <v/>
      </c>
      <c r="Z372" s="136" t="str">
        <f>IF(貼り付け用!Z372="","",貼り付け用!Z372)</f>
        <v/>
      </c>
      <c r="AA372" s="136" t="str">
        <f>IF(貼り付け用!AA372="","",貼り付け用!AA372)</f>
        <v/>
      </c>
      <c r="AB372" s="136" t="str">
        <f>IF(貼り付け用!AB372="","",貼り付け用!AB372)</f>
        <v/>
      </c>
      <c r="AC372" s="135" t="str">
        <f>IF(貼り付け用!AC372="","",貼り付け用!AC372)</f>
        <v/>
      </c>
      <c r="AD372" s="137" t="str">
        <f>IF(貼り付け用!AD372="","",貼り付け用!AD372)</f>
        <v/>
      </c>
      <c r="AE372" s="209" t="str">
        <f>IF(貼り付け用!AE372="","",貼り付け用!AE372)</f>
        <v/>
      </c>
      <c r="AF372" s="209" t="str">
        <f>IF(貼り付け用!AF372="","",貼り付け用!AF372)</f>
        <v/>
      </c>
      <c r="AG372" s="138" t="str">
        <f>IF(貼り付け用!AG372="","",貼り付け用!AG372)</f>
        <v/>
      </c>
      <c r="AH372" s="205" t="str">
        <f>IF(貼り付け用!AH372="","",貼り付け用!AH372)</f>
        <v/>
      </c>
      <c r="AI372" s="139" t="str">
        <f>IF(貼り付け用!AI372="","",貼り付け用!AI372)</f>
        <v/>
      </c>
      <c r="AJ372" s="136" t="str">
        <f>IF(貼り付け用!AJ372="","",貼り付け用!AJ372)</f>
        <v/>
      </c>
      <c r="AK372" s="140" t="str">
        <f>IF(貼り付け用!AK372="","",貼り付け用!AK372)</f>
        <v/>
      </c>
      <c r="AL372" s="136" t="str">
        <f>IF(貼り付け用!AL372="","",貼り付け用!AL372)</f>
        <v/>
      </c>
      <c r="AM372" s="136" t="str">
        <f>IF(貼り付け用!AM372="","",貼り付け用!AM372)</f>
        <v/>
      </c>
      <c r="AN372" s="136" t="str">
        <f>IF(貼り付け用!AN372="","",貼り付け用!AN372)</f>
        <v/>
      </c>
      <c r="AO372" s="136" t="str">
        <f>IF(貼り付け用!AO372="","",貼り付け用!AO372)</f>
        <v/>
      </c>
      <c r="AP372" s="221" t="str">
        <f>IFERROR(INDEX(別紙７建物に係る構造・用途別単価!$C$5:$G$9,MATCH(貼り付け用!AN372,別紙７建物に係る構造・用途別単価!$B$5:$B$9,0),MATCH(貼り付け用!AO372,別紙７建物に係る構造・用途別単価!$C$4:$G$4,0)),"")</f>
        <v/>
      </c>
      <c r="AQ372" s="221" t="str">
        <f t="shared" si="10"/>
        <v/>
      </c>
      <c r="AR372" s="183" t="str">
        <f t="shared" si="11"/>
        <v/>
      </c>
      <c r="AS372" s="136" t="str">
        <f>IF(貼り付け用!AS372="","",貼り付け用!AS372)</f>
        <v/>
      </c>
      <c r="AT372" s="136" t="str">
        <f>IF(貼り付け用!AT372="","",貼り付け用!AT372)</f>
        <v/>
      </c>
      <c r="AU372" s="136" t="str">
        <f>IF(貼り付け用!AU372="","",貼り付け用!AU372)</f>
        <v/>
      </c>
      <c r="AV372" s="136" t="str">
        <f>IF(貼り付け用!AV372="","",貼り付け用!AV372)</f>
        <v/>
      </c>
      <c r="AW372" s="136" t="str">
        <f>IF(貼り付け用!AW372="","",貼り付け用!AW372)</f>
        <v/>
      </c>
      <c r="AX372" s="216"/>
      <c r="AY372" s="216"/>
      <c r="AZ372" s="216"/>
      <c r="BA372" s="136" t="str">
        <f>IF(貼り付け用!BA372="","",貼り付け用!BA372)</f>
        <v/>
      </c>
      <c r="BB372" s="136" t="str">
        <f>IF(貼り付け用!BB372="","",貼り付け用!BB372)</f>
        <v/>
      </c>
      <c r="BC372" s="136" t="str">
        <f>IF(貼り付け用!BC372="","",貼り付け用!BC372)</f>
        <v/>
      </c>
      <c r="BD372" s="136" t="str">
        <f>IF(貼り付け用!BD372="","",貼り付け用!BD372)</f>
        <v/>
      </c>
      <c r="BE372" s="183">
        <f>SUMIFS(耐用年数表!$C:$C,耐用年数表!$A:$A,集計用!AL372,耐用年数表!$B:$B,集計用!AM372)</f>
        <v>0</v>
      </c>
    </row>
    <row r="373" spans="4:57" ht="24" hidden="1" customHeight="1">
      <c r="D373" s="194"/>
      <c r="E373" s="135"/>
      <c r="F373" s="136" t="str">
        <f>IF(貼り付け用!F373="","",貼り付け用!F373)</f>
        <v/>
      </c>
      <c r="G373" s="136" t="str">
        <f>IF(貼り付け用!G373="","",貼り付け用!G373)</f>
        <v/>
      </c>
      <c r="H373" s="215" t="str">
        <f>IF(貼り付け用!H373="","",貼り付け用!H373)</f>
        <v/>
      </c>
      <c r="I373" s="215" t="str">
        <f>IF(貼り付け用!I373="","",貼り付け用!I373)</f>
        <v/>
      </c>
      <c r="J373" s="215" t="str">
        <f>IF(貼り付け用!J373="","",貼り付け用!J373)</f>
        <v/>
      </c>
      <c r="K373" s="135" t="str">
        <f>IF(貼り付け用!K373="","",貼り付け用!K373)</f>
        <v/>
      </c>
      <c r="L373" s="144" t="str">
        <f>IF(貼り付け用!L373="","",貼り付け用!L373)</f>
        <v/>
      </c>
      <c r="M373" s="192" t="str">
        <f>IFERROR(VLOOKUP(L373,コード表!$B:$G,2,FALSE),"")</f>
        <v/>
      </c>
      <c r="N373" s="192" t="str">
        <f>IFERROR(VLOOKUP(L373,コード表!$B:$G,3,FALSE),"")</f>
        <v/>
      </c>
      <c r="O373" s="192" t="str">
        <f>IFERROR(VLOOKUP(L373,コード表!$B:$G,4,FALSE),"")</f>
        <v/>
      </c>
      <c r="P373" s="192" t="str">
        <f>IFERROR(VLOOKUP(L373,コード表!$B:$G,5,FALSE),"")</f>
        <v/>
      </c>
      <c r="Q373" s="182" t="str">
        <f>IFERROR(VLOOKUP(L373,コード表!$B:$G,6,FALSE),"")</f>
        <v/>
      </c>
      <c r="R373" s="135" t="str">
        <f>IF(貼り付け用!R373="","",貼り付け用!R373)</f>
        <v/>
      </c>
      <c r="S373" s="135" t="str">
        <f>IF(貼り付け用!S373="","",貼り付け用!S373)</f>
        <v/>
      </c>
      <c r="T373" s="135" t="str">
        <f>IF(貼り付け用!T373="","",貼り付け用!T373)</f>
        <v/>
      </c>
      <c r="U373" s="192" t="str">
        <f>IFERROR(VLOOKUP(T373,コード表!$I:$K,2,FALSE),"")</f>
        <v/>
      </c>
      <c r="V373" s="192" t="str">
        <f>IFERROR(VLOOKUP(T373,コード表!$I:$K,3,FALSE),"")</f>
        <v/>
      </c>
      <c r="W373" s="135" t="str">
        <f>IF(貼り付け用!W373="","",貼り付け用!W373)</f>
        <v/>
      </c>
      <c r="X373" s="182" t="str">
        <f>IFERROR(VLOOKUP(AU373,目的別資産分類変換表!$B$6:$C$16,2,FALSE),"")</f>
        <v/>
      </c>
      <c r="Y373" s="136" t="str">
        <f>IF(貼り付け用!Y373="","",貼り付け用!Y373)</f>
        <v/>
      </c>
      <c r="Z373" s="136" t="str">
        <f>IF(貼り付け用!Z373="","",貼り付け用!Z373)</f>
        <v/>
      </c>
      <c r="AA373" s="136" t="str">
        <f>IF(貼り付け用!AA373="","",貼り付け用!AA373)</f>
        <v/>
      </c>
      <c r="AB373" s="136" t="str">
        <f>IF(貼り付け用!AB373="","",貼り付け用!AB373)</f>
        <v/>
      </c>
      <c r="AC373" s="135" t="str">
        <f>IF(貼り付け用!AC373="","",貼り付け用!AC373)</f>
        <v/>
      </c>
      <c r="AD373" s="137" t="str">
        <f>IF(貼り付け用!AD373="","",貼り付け用!AD373)</f>
        <v/>
      </c>
      <c r="AE373" s="209" t="str">
        <f>IF(貼り付け用!AE373="","",貼り付け用!AE373)</f>
        <v/>
      </c>
      <c r="AF373" s="209" t="str">
        <f>IF(貼り付け用!AF373="","",貼り付け用!AF373)</f>
        <v/>
      </c>
      <c r="AG373" s="138" t="str">
        <f>IF(貼り付け用!AG373="","",貼り付け用!AG373)</f>
        <v/>
      </c>
      <c r="AH373" s="205" t="str">
        <f>IF(貼り付け用!AH373="","",貼り付け用!AH373)</f>
        <v/>
      </c>
      <c r="AI373" s="139" t="str">
        <f>IF(貼り付け用!AI373="","",貼り付け用!AI373)</f>
        <v/>
      </c>
      <c r="AJ373" s="136" t="str">
        <f>IF(貼り付け用!AJ373="","",貼り付け用!AJ373)</f>
        <v/>
      </c>
      <c r="AK373" s="140" t="str">
        <f>IF(貼り付け用!AK373="","",貼り付け用!AK373)</f>
        <v/>
      </c>
      <c r="AL373" s="136" t="str">
        <f>IF(貼り付け用!AL373="","",貼り付け用!AL373)</f>
        <v/>
      </c>
      <c r="AM373" s="136" t="str">
        <f>IF(貼り付け用!AM373="","",貼り付け用!AM373)</f>
        <v/>
      </c>
      <c r="AN373" s="136" t="str">
        <f>IF(貼り付け用!AN373="","",貼り付け用!AN373)</f>
        <v/>
      </c>
      <c r="AO373" s="136" t="str">
        <f>IF(貼り付け用!AO373="","",貼り付け用!AO373)</f>
        <v/>
      </c>
      <c r="AP373" s="221" t="str">
        <f>IFERROR(INDEX(別紙７建物に係る構造・用途別単価!$C$5:$G$9,MATCH(貼り付け用!AN373,別紙７建物に係る構造・用途別単価!$B$5:$B$9,0),MATCH(貼り付け用!AO373,別紙７建物に係る構造・用途別単価!$C$4:$G$4,0)),"")</f>
        <v/>
      </c>
      <c r="AQ373" s="221" t="str">
        <f t="shared" si="10"/>
        <v/>
      </c>
      <c r="AR373" s="183" t="str">
        <f t="shared" si="11"/>
        <v/>
      </c>
      <c r="AS373" s="136" t="str">
        <f>IF(貼り付け用!AS373="","",貼り付け用!AS373)</f>
        <v/>
      </c>
      <c r="AT373" s="136" t="str">
        <f>IF(貼り付け用!AT373="","",貼り付け用!AT373)</f>
        <v/>
      </c>
      <c r="AU373" s="136" t="str">
        <f>IF(貼り付け用!AU373="","",貼り付け用!AU373)</f>
        <v/>
      </c>
      <c r="AV373" s="136" t="str">
        <f>IF(貼り付け用!AV373="","",貼り付け用!AV373)</f>
        <v/>
      </c>
      <c r="AW373" s="136" t="str">
        <f>IF(貼り付け用!AW373="","",貼り付け用!AW373)</f>
        <v/>
      </c>
      <c r="AX373" s="216"/>
      <c r="AY373" s="216"/>
      <c r="AZ373" s="216"/>
      <c r="BA373" s="136" t="str">
        <f>IF(貼り付け用!BA373="","",貼り付け用!BA373)</f>
        <v/>
      </c>
      <c r="BB373" s="136" t="str">
        <f>IF(貼り付け用!BB373="","",貼り付け用!BB373)</f>
        <v/>
      </c>
      <c r="BC373" s="136" t="str">
        <f>IF(貼り付け用!BC373="","",貼り付け用!BC373)</f>
        <v/>
      </c>
      <c r="BD373" s="136" t="str">
        <f>IF(貼り付け用!BD373="","",貼り付け用!BD373)</f>
        <v/>
      </c>
      <c r="BE373" s="183">
        <f>SUMIFS(耐用年数表!$C:$C,耐用年数表!$A:$A,集計用!AL373,耐用年数表!$B:$B,集計用!AM373)</f>
        <v>0</v>
      </c>
    </row>
    <row r="374" spans="4:57" ht="24" hidden="1" customHeight="1">
      <c r="D374" s="194"/>
      <c r="E374" s="135"/>
      <c r="F374" s="136" t="str">
        <f>IF(貼り付け用!F374="","",貼り付け用!F374)</f>
        <v/>
      </c>
      <c r="G374" s="136" t="str">
        <f>IF(貼り付け用!G374="","",貼り付け用!G374)</f>
        <v/>
      </c>
      <c r="H374" s="215" t="str">
        <f>IF(貼り付け用!H374="","",貼り付け用!H374)</f>
        <v/>
      </c>
      <c r="I374" s="215" t="str">
        <f>IF(貼り付け用!I374="","",貼り付け用!I374)</f>
        <v/>
      </c>
      <c r="J374" s="215" t="str">
        <f>IF(貼り付け用!J374="","",貼り付け用!J374)</f>
        <v/>
      </c>
      <c r="K374" s="135" t="str">
        <f>IF(貼り付け用!K374="","",貼り付け用!K374)</f>
        <v/>
      </c>
      <c r="L374" s="144" t="str">
        <f>IF(貼り付け用!L374="","",貼り付け用!L374)</f>
        <v/>
      </c>
      <c r="M374" s="192" t="str">
        <f>IFERROR(VLOOKUP(L374,コード表!$B:$G,2,FALSE),"")</f>
        <v/>
      </c>
      <c r="N374" s="192" t="str">
        <f>IFERROR(VLOOKUP(L374,コード表!$B:$G,3,FALSE),"")</f>
        <v/>
      </c>
      <c r="O374" s="192" t="str">
        <f>IFERROR(VLOOKUP(L374,コード表!$B:$G,4,FALSE),"")</f>
        <v/>
      </c>
      <c r="P374" s="192" t="str">
        <f>IFERROR(VLOOKUP(L374,コード表!$B:$G,5,FALSE),"")</f>
        <v/>
      </c>
      <c r="Q374" s="182" t="str">
        <f>IFERROR(VLOOKUP(L374,コード表!$B:$G,6,FALSE),"")</f>
        <v/>
      </c>
      <c r="R374" s="135" t="str">
        <f>IF(貼り付け用!R374="","",貼り付け用!R374)</f>
        <v/>
      </c>
      <c r="S374" s="135" t="str">
        <f>IF(貼り付け用!S374="","",貼り付け用!S374)</f>
        <v/>
      </c>
      <c r="T374" s="135" t="str">
        <f>IF(貼り付け用!T374="","",貼り付け用!T374)</f>
        <v/>
      </c>
      <c r="U374" s="192" t="str">
        <f>IFERROR(VLOOKUP(T374,コード表!$I:$K,2,FALSE),"")</f>
        <v/>
      </c>
      <c r="V374" s="192" t="str">
        <f>IFERROR(VLOOKUP(T374,コード表!$I:$K,3,FALSE),"")</f>
        <v/>
      </c>
      <c r="W374" s="135" t="str">
        <f>IF(貼り付け用!W374="","",貼り付け用!W374)</f>
        <v/>
      </c>
      <c r="X374" s="182" t="str">
        <f>IFERROR(VLOOKUP(AU374,目的別資産分類変換表!$B$6:$C$16,2,FALSE),"")</f>
        <v/>
      </c>
      <c r="Y374" s="136" t="str">
        <f>IF(貼り付け用!Y374="","",貼り付け用!Y374)</f>
        <v/>
      </c>
      <c r="Z374" s="136" t="str">
        <f>IF(貼り付け用!Z374="","",貼り付け用!Z374)</f>
        <v/>
      </c>
      <c r="AA374" s="136" t="str">
        <f>IF(貼り付け用!AA374="","",貼り付け用!AA374)</f>
        <v/>
      </c>
      <c r="AB374" s="136" t="str">
        <f>IF(貼り付け用!AB374="","",貼り付け用!AB374)</f>
        <v/>
      </c>
      <c r="AC374" s="135" t="str">
        <f>IF(貼り付け用!AC374="","",貼り付け用!AC374)</f>
        <v/>
      </c>
      <c r="AD374" s="137" t="str">
        <f>IF(貼り付け用!AD374="","",貼り付け用!AD374)</f>
        <v/>
      </c>
      <c r="AE374" s="209" t="str">
        <f>IF(貼り付け用!AE374="","",貼り付け用!AE374)</f>
        <v/>
      </c>
      <c r="AF374" s="209" t="str">
        <f>IF(貼り付け用!AF374="","",貼り付け用!AF374)</f>
        <v/>
      </c>
      <c r="AG374" s="138" t="str">
        <f>IF(貼り付け用!AG374="","",貼り付け用!AG374)</f>
        <v/>
      </c>
      <c r="AH374" s="205" t="str">
        <f>IF(貼り付け用!AH374="","",貼り付け用!AH374)</f>
        <v/>
      </c>
      <c r="AI374" s="139" t="str">
        <f>IF(貼り付け用!AI374="","",貼り付け用!AI374)</f>
        <v/>
      </c>
      <c r="AJ374" s="136" t="str">
        <f>IF(貼り付け用!AJ374="","",貼り付け用!AJ374)</f>
        <v/>
      </c>
      <c r="AK374" s="140" t="str">
        <f>IF(貼り付け用!AK374="","",貼り付け用!AK374)</f>
        <v/>
      </c>
      <c r="AL374" s="136" t="str">
        <f>IF(貼り付け用!AL374="","",貼り付け用!AL374)</f>
        <v/>
      </c>
      <c r="AM374" s="136" t="str">
        <f>IF(貼り付け用!AM374="","",貼り付け用!AM374)</f>
        <v/>
      </c>
      <c r="AN374" s="136" t="str">
        <f>IF(貼り付け用!AN374="","",貼り付け用!AN374)</f>
        <v/>
      </c>
      <c r="AO374" s="136" t="str">
        <f>IF(貼り付け用!AO374="","",貼り付け用!AO374)</f>
        <v/>
      </c>
      <c r="AP374" s="221" t="str">
        <f>IFERROR(INDEX(別紙７建物に係る構造・用途別単価!$C$5:$G$9,MATCH(貼り付け用!AN374,別紙７建物に係る構造・用途別単価!$B$5:$B$9,0),MATCH(貼り付け用!AO374,別紙７建物に係る構造・用途別単価!$C$4:$G$4,0)),"")</f>
        <v/>
      </c>
      <c r="AQ374" s="221" t="str">
        <f t="shared" si="10"/>
        <v/>
      </c>
      <c r="AR374" s="183" t="str">
        <f t="shared" si="11"/>
        <v/>
      </c>
      <c r="AS374" s="136" t="str">
        <f>IF(貼り付け用!AS374="","",貼り付け用!AS374)</f>
        <v/>
      </c>
      <c r="AT374" s="136" t="str">
        <f>IF(貼り付け用!AT374="","",貼り付け用!AT374)</f>
        <v/>
      </c>
      <c r="AU374" s="136" t="str">
        <f>IF(貼り付け用!AU374="","",貼り付け用!AU374)</f>
        <v/>
      </c>
      <c r="AV374" s="136" t="str">
        <f>IF(貼り付け用!AV374="","",貼り付け用!AV374)</f>
        <v/>
      </c>
      <c r="AW374" s="136" t="str">
        <f>IF(貼り付け用!AW374="","",貼り付け用!AW374)</f>
        <v/>
      </c>
      <c r="AX374" s="216"/>
      <c r="AY374" s="216"/>
      <c r="AZ374" s="216"/>
      <c r="BA374" s="136" t="str">
        <f>IF(貼り付け用!BA374="","",貼り付け用!BA374)</f>
        <v/>
      </c>
      <c r="BB374" s="136" t="str">
        <f>IF(貼り付け用!BB374="","",貼り付け用!BB374)</f>
        <v/>
      </c>
      <c r="BC374" s="136" t="str">
        <f>IF(貼り付け用!BC374="","",貼り付け用!BC374)</f>
        <v/>
      </c>
      <c r="BD374" s="136" t="str">
        <f>IF(貼り付け用!BD374="","",貼り付け用!BD374)</f>
        <v/>
      </c>
      <c r="BE374" s="183">
        <f>SUMIFS(耐用年数表!$C:$C,耐用年数表!$A:$A,集計用!AL374,耐用年数表!$B:$B,集計用!AM374)</f>
        <v>0</v>
      </c>
    </row>
    <row r="375" spans="4:57" ht="24" hidden="1" customHeight="1">
      <c r="D375" s="194"/>
      <c r="E375" s="135"/>
      <c r="F375" s="136" t="str">
        <f>IF(貼り付け用!F375="","",貼り付け用!F375)</f>
        <v/>
      </c>
      <c r="G375" s="136" t="str">
        <f>IF(貼り付け用!G375="","",貼り付け用!G375)</f>
        <v/>
      </c>
      <c r="H375" s="215" t="str">
        <f>IF(貼り付け用!H375="","",貼り付け用!H375)</f>
        <v/>
      </c>
      <c r="I375" s="215" t="str">
        <f>IF(貼り付け用!I375="","",貼り付け用!I375)</f>
        <v/>
      </c>
      <c r="J375" s="215" t="str">
        <f>IF(貼り付け用!J375="","",貼り付け用!J375)</f>
        <v/>
      </c>
      <c r="K375" s="135" t="str">
        <f>IF(貼り付け用!K375="","",貼り付け用!K375)</f>
        <v/>
      </c>
      <c r="L375" s="144" t="str">
        <f>IF(貼り付け用!L375="","",貼り付け用!L375)</f>
        <v/>
      </c>
      <c r="M375" s="192" t="str">
        <f>IFERROR(VLOOKUP(L375,コード表!$B:$G,2,FALSE),"")</f>
        <v/>
      </c>
      <c r="N375" s="192" t="str">
        <f>IFERROR(VLOOKUP(L375,コード表!$B:$G,3,FALSE),"")</f>
        <v/>
      </c>
      <c r="O375" s="192" t="str">
        <f>IFERROR(VLOOKUP(L375,コード表!$B:$G,4,FALSE),"")</f>
        <v/>
      </c>
      <c r="P375" s="192" t="str">
        <f>IFERROR(VLOOKUP(L375,コード表!$B:$G,5,FALSE),"")</f>
        <v/>
      </c>
      <c r="Q375" s="182" t="str">
        <f>IFERROR(VLOOKUP(L375,コード表!$B:$G,6,FALSE),"")</f>
        <v/>
      </c>
      <c r="R375" s="135" t="str">
        <f>IF(貼り付け用!R375="","",貼り付け用!R375)</f>
        <v/>
      </c>
      <c r="S375" s="135" t="str">
        <f>IF(貼り付け用!S375="","",貼り付け用!S375)</f>
        <v/>
      </c>
      <c r="T375" s="135" t="str">
        <f>IF(貼り付け用!T375="","",貼り付け用!T375)</f>
        <v/>
      </c>
      <c r="U375" s="192" t="str">
        <f>IFERROR(VLOOKUP(T375,コード表!$I:$K,2,FALSE),"")</f>
        <v/>
      </c>
      <c r="V375" s="192" t="str">
        <f>IFERROR(VLOOKUP(T375,コード表!$I:$K,3,FALSE),"")</f>
        <v/>
      </c>
      <c r="W375" s="135" t="str">
        <f>IF(貼り付け用!W375="","",貼り付け用!W375)</f>
        <v/>
      </c>
      <c r="X375" s="182" t="str">
        <f>IFERROR(VLOOKUP(AU375,目的別資産分類変換表!$B$6:$C$16,2,FALSE),"")</f>
        <v/>
      </c>
      <c r="Y375" s="136" t="str">
        <f>IF(貼り付け用!Y375="","",貼り付け用!Y375)</f>
        <v/>
      </c>
      <c r="Z375" s="136" t="str">
        <f>IF(貼り付け用!Z375="","",貼り付け用!Z375)</f>
        <v/>
      </c>
      <c r="AA375" s="136" t="str">
        <f>IF(貼り付け用!AA375="","",貼り付け用!AA375)</f>
        <v/>
      </c>
      <c r="AB375" s="136" t="str">
        <f>IF(貼り付け用!AB375="","",貼り付け用!AB375)</f>
        <v/>
      </c>
      <c r="AC375" s="135" t="str">
        <f>IF(貼り付け用!AC375="","",貼り付け用!AC375)</f>
        <v/>
      </c>
      <c r="AD375" s="137" t="str">
        <f>IF(貼り付け用!AD375="","",貼り付け用!AD375)</f>
        <v/>
      </c>
      <c r="AE375" s="209" t="str">
        <f>IF(貼り付け用!AE375="","",貼り付け用!AE375)</f>
        <v/>
      </c>
      <c r="AF375" s="209" t="str">
        <f>IF(貼り付け用!AF375="","",貼り付け用!AF375)</f>
        <v/>
      </c>
      <c r="AG375" s="138" t="str">
        <f>IF(貼り付け用!AG375="","",貼り付け用!AG375)</f>
        <v/>
      </c>
      <c r="AH375" s="205" t="str">
        <f>IF(貼り付け用!AH375="","",貼り付け用!AH375)</f>
        <v/>
      </c>
      <c r="AI375" s="139" t="str">
        <f>IF(貼り付け用!AI375="","",貼り付け用!AI375)</f>
        <v/>
      </c>
      <c r="AJ375" s="136" t="str">
        <f>IF(貼り付け用!AJ375="","",貼り付け用!AJ375)</f>
        <v/>
      </c>
      <c r="AK375" s="140" t="str">
        <f>IF(貼り付け用!AK375="","",貼り付け用!AK375)</f>
        <v/>
      </c>
      <c r="AL375" s="136" t="str">
        <f>IF(貼り付け用!AL375="","",貼り付け用!AL375)</f>
        <v/>
      </c>
      <c r="AM375" s="136" t="str">
        <f>IF(貼り付け用!AM375="","",貼り付け用!AM375)</f>
        <v/>
      </c>
      <c r="AN375" s="136" t="str">
        <f>IF(貼り付け用!AN375="","",貼り付け用!AN375)</f>
        <v/>
      </c>
      <c r="AO375" s="136" t="str">
        <f>IF(貼り付け用!AO375="","",貼り付け用!AO375)</f>
        <v/>
      </c>
      <c r="AP375" s="221" t="str">
        <f>IFERROR(INDEX(別紙７建物に係る構造・用途別単価!$C$5:$G$9,MATCH(貼り付け用!AN375,別紙７建物に係る構造・用途別単価!$B$5:$B$9,0),MATCH(貼り付け用!AO375,別紙７建物に係る構造・用途別単価!$C$4:$G$4,0)),"")</f>
        <v/>
      </c>
      <c r="AQ375" s="221" t="str">
        <f t="shared" si="10"/>
        <v/>
      </c>
      <c r="AR375" s="183" t="str">
        <f t="shared" si="11"/>
        <v/>
      </c>
      <c r="AS375" s="136" t="str">
        <f>IF(貼り付け用!AS375="","",貼り付け用!AS375)</f>
        <v/>
      </c>
      <c r="AT375" s="136" t="str">
        <f>IF(貼り付け用!AT375="","",貼り付け用!AT375)</f>
        <v/>
      </c>
      <c r="AU375" s="136" t="str">
        <f>IF(貼り付け用!AU375="","",貼り付け用!AU375)</f>
        <v/>
      </c>
      <c r="AV375" s="136" t="str">
        <f>IF(貼り付け用!AV375="","",貼り付け用!AV375)</f>
        <v/>
      </c>
      <c r="AW375" s="136" t="str">
        <f>IF(貼り付け用!AW375="","",貼り付け用!AW375)</f>
        <v/>
      </c>
      <c r="AX375" s="216"/>
      <c r="AY375" s="216"/>
      <c r="AZ375" s="216"/>
      <c r="BA375" s="136" t="str">
        <f>IF(貼り付け用!BA375="","",貼り付け用!BA375)</f>
        <v/>
      </c>
      <c r="BB375" s="136" t="str">
        <f>IF(貼り付け用!BB375="","",貼り付け用!BB375)</f>
        <v/>
      </c>
      <c r="BC375" s="136" t="str">
        <f>IF(貼り付け用!BC375="","",貼り付け用!BC375)</f>
        <v/>
      </c>
      <c r="BD375" s="136" t="str">
        <f>IF(貼り付け用!BD375="","",貼り付け用!BD375)</f>
        <v/>
      </c>
      <c r="BE375" s="183">
        <f>SUMIFS(耐用年数表!$C:$C,耐用年数表!$A:$A,集計用!AL375,耐用年数表!$B:$B,集計用!AM375)</f>
        <v>0</v>
      </c>
    </row>
    <row r="376" spans="4:57" ht="24" hidden="1" customHeight="1">
      <c r="D376" s="194"/>
      <c r="E376" s="135"/>
      <c r="F376" s="136" t="str">
        <f>IF(貼り付け用!F376="","",貼り付け用!F376)</f>
        <v/>
      </c>
      <c r="G376" s="136" t="str">
        <f>IF(貼り付け用!G376="","",貼り付け用!G376)</f>
        <v/>
      </c>
      <c r="H376" s="215" t="str">
        <f>IF(貼り付け用!H376="","",貼り付け用!H376)</f>
        <v/>
      </c>
      <c r="I376" s="215" t="str">
        <f>IF(貼り付け用!I376="","",貼り付け用!I376)</f>
        <v/>
      </c>
      <c r="J376" s="215" t="str">
        <f>IF(貼り付け用!J376="","",貼り付け用!J376)</f>
        <v/>
      </c>
      <c r="K376" s="135" t="str">
        <f>IF(貼り付け用!K376="","",貼り付け用!K376)</f>
        <v/>
      </c>
      <c r="L376" s="144" t="str">
        <f>IF(貼り付け用!L376="","",貼り付け用!L376)</f>
        <v/>
      </c>
      <c r="M376" s="192" t="str">
        <f>IFERROR(VLOOKUP(L376,コード表!$B:$G,2,FALSE),"")</f>
        <v/>
      </c>
      <c r="N376" s="192" t="str">
        <f>IFERROR(VLOOKUP(L376,コード表!$B:$G,3,FALSE),"")</f>
        <v/>
      </c>
      <c r="O376" s="192" t="str">
        <f>IFERROR(VLOOKUP(L376,コード表!$B:$G,4,FALSE),"")</f>
        <v/>
      </c>
      <c r="P376" s="192" t="str">
        <f>IFERROR(VLOOKUP(L376,コード表!$B:$G,5,FALSE),"")</f>
        <v/>
      </c>
      <c r="Q376" s="182" t="str">
        <f>IFERROR(VLOOKUP(L376,コード表!$B:$G,6,FALSE),"")</f>
        <v/>
      </c>
      <c r="R376" s="135" t="str">
        <f>IF(貼り付け用!R376="","",貼り付け用!R376)</f>
        <v/>
      </c>
      <c r="S376" s="135" t="str">
        <f>IF(貼り付け用!S376="","",貼り付け用!S376)</f>
        <v/>
      </c>
      <c r="T376" s="135" t="str">
        <f>IF(貼り付け用!T376="","",貼り付け用!T376)</f>
        <v/>
      </c>
      <c r="U376" s="192" t="str">
        <f>IFERROR(VLOOKUP(T376,コード表!$I:$K,2,FALSE),"")</f>
        <v/>
      </c>
      <c r="V376" s="192" t="str">
        <f>IFERROR(VLOOKUP(T376,コード表!$I:$K,3,FALSE),"")</f>
        <v/>
      </c>
      <c r="W376" s="135" t="str">
        <f>IF(貼り付け用!W376="","",貼り付け用!W376)</f>
        <v/>
      </c>
      <c r="X376" s="182" t="str">
        <f>IFERROR(VLOOKUP(AU376,目的別資産分類変換表!$B$6:$C$16,2,FALSE),"")</f>
        <v/>
      </c>
      <c r="Y376" s="136" t="str">
        <f>IF(貼り付け用!Y376="","",貼り付け用!Y376)</f>
        <v/>
      </c>
      <c r="Z376" s="136" t="str">
        <f>IF(貼り付け用!Z376="","",貼り付け用!Z376)</f>
        <v/>
      </c>
      <c r="AA376" s="136" t="str">
        <f>IF(貼り付け用!AA376="","",貼り付け用!AA376)</f>
        <v/>
      </c>
      <c r="AB376" s="136" t="str">
        <f>IF(貼り付け用!AB376="","",貼り付け用!AB376)</f>
        <v/>
      </c>
      <c r="AC376" s="135" t="str">
        <f>IF(貼り付け用!AC376="","",貼り付け用!AC376)</f>
        <v/>
      </c>
      <c r="AD376" s="137" t="str">
        <f>IF(貼り付け用!AD376="","",貼り付け用!AD376)</f>
        <v/>
      </c>
      <c r="AE376" s="209" t="str">
        <f>IF(貼り付け用!AE376="","",貼り付け用!AE376)</f>
        <v/>
      </c>
      <c r="AF376" s="209" t="str">
        <f>IF(貼り付け用!AF376="","",貼り付け用!AF376)</f>
        <v/>
      </c>
      <c r="AG376" s="138" t="str">
        <f>IF(貼り付け用!AG376="","",貼り付け用!AG376)</f>
        <v/>
      </c>
      <c r="AH376" s="205" t="str">
        <f>IF(貼り付け用!AH376="","",貼り付け用!AH376)</f>
        <v/>
      </c>
      <c r="AI376" s="139" t="str">
        <f>IF(貼り付け用!AI376="","",貼り付け用!AI376)</f>
        <v/>
      </c>
      <c r="AJ376" s="136" t="str">
        <f>IF(貼り付け用!AJ376="","",貼り付け用!AJ376)</f>
        <v/>
      </c>
      <c r="AK376" s="140" t="str">
        <f>IF(貼り付け用!AK376="","",貼り付け用!AK376)</f>
        <v/>
      </c>
      <c r="AL376" s="136" t="str">
        <f>IF(貼り付け用!AL376="","",貼り付け用!AL376)</f>
        <v/>
      </c>
      <c r="AM376" s="136" t="str">
        <f>IF(貼り付け用!AM376="","",貼り付け用!AM376)</f>
        <v/>
      </c>
      <c r="AN376" s="136" t="str">
        <f>IF(貼り付け用!AN376="","",貼り付け用!AN376)</f>
        <v/>
      </c>
      <c r="AO376" s="136" t="str">
        <f>IF(貼り付け用!AO376="","",貼り付け用!AO376)</f>
        <v/>
      </c>
      <c r="AP376" s="221" t="str">
        <f>IFERROR(INDEX(別紙７建物に係る構造・用途別単価!$C$5:$G$9,MATCH(貼り付け用!AN376,別紙７建物に係る構造・用途別単価!$B$5:$B$9,0),MATCH(貼り付け用!AO376,別紙７建物に係る構造・用途別単価!$C$4:$G$4,0)),"")</f>
        <v/>
      </c>
      <c r="AQ376" s="221" t="str">
        <f t="shared" si="10"/>
        <v/>
      </c>
      <c r="AR376" s="183" t="str">
        <f t="shared" si="11"/>
        <v/>
      </c>
      <c r="AS376" s="136" t="str">
        <f>IF(貼り付け用!AS376="","",貼り付け用!AS376)</f>
        <v/>
      </c>
      <c r="AT376" s="136" t="str">
        <f>IF(貼り付け用!AT376="","",貼り付け用!AT376)</f>
        <v/>
      </c>
      <c r="AU376" s="136" t="str">
        <f>IF(貼り付け用!AU376="","",貼り付け用!AU376)</f>
        <v/>
      </c>
      <c r="AV376" s="136" t="str">
        <f>IF(貼り付け用!AV376="","",貼り付け用!AV376)</f>
        <v/>
      </c>
      <c r="AW376" s="136" t="str">
        <f>IF(貼り付け用!AW376="","",貼り付け用!AW376)</f>
        <v/>
      </c>
      <c r="AX376" s="216"/>
      <c r="AY376" s="216"/>
      <c r="AZ376" s="216"/>
      <c r="BA376" s="136" t="str">
        <f>IF(貼り付け用!BA376="","",貼り付け用!BA376)</f>
        <v/>
      </c>
      <c r="BB376" s="136" t="str">
        <f>IF(貼り付け用!BB376="","",貼り付け用!BB376)</f>
        <v/>
      </c>
      <c r="BC376" s="136" t="str">
        <f>IF(貼り付け用!BC376="","",貼り付け用!BC376)</f>
        <v/>
      </c>
      <c r="BD376" s="136" t="str">
        <f>IF(貼り付け用!BD376="","",貼り付け用!BD376)</f>
        <v/>
      </c>
      <c r="BE376" s="183">
        <f>SUMIFS(耐用年数表!$C:$C,耐用年数表!$A:$A,集計用!AL376,耐用年数表!$B:$B,集計用!AM376)</f>
        <v>0</v>
      </c>
    </row>
    <row r="377" spans="4:57" ht="24" hidden="1" customHeight="1">
      <c r="D377" s="194"/>
      <c r="E377" s="135"/>
      <c r="F377" s="136" t="str">
        <f>IF(貼り付け用!F377="","",貼り付け用!F377)</f>
        <v/>
      </c>
      <c r="G377" s="136" t="str">
        <f>IF(貼り付け用!G377="","",貼り付け用!G377)</f>
        <v/>
      </c>
      <c r="H377" s="215" t="str">
        <f>IF(貼り付け用!H377="","",貼り付け用!H377)</f>
        <v/>
      </c>
      <c r="I377" s="215" t="str">
        <f>IF(貼り付け用!I377="","",貼り付け用!I377)</f>
        <v/>
      </c>
      <c r="J377" s="215" t="str">
        <f>IF(貼り付け用!J377="","",貼り付け用!J377)</f>
        <v/>
      </c>
      <c r="K377" s="135" t="str">
        <f>IF(貼り付け用!K377="","",貼り付け用!K377)</f>
        <v/>
      </c>
      <c r="L377" s="144" t="str">
        <f>IF(貼り付け用!L377="","",貼り付け用!L377)</f>
        <v/>
      </c>
      <c r="M377" s="192" t="str">
        <f>IFERROR(VLOOKUP(L377,コード表!$B:$G,2,FALSE),"")</f>
        <v/>
      </c>
      <c r="N377" s="192" t="str">
        <f>IFERROR(VLOOKUP(L377,コード表!$B:$G,3,FALSE),"")</f>
        <v/>
      </c>
      <c r="O377" s="192" t="str">
        <f>IFERROR(VLOOKUP(L377,コード表!$B:$G,4,FALSE),"")</f>
        <v/>
      </c>
      <c r="P377" s="192" t="str">
        <f>IFERROR(VLOOKUP(L377,コード表!$B:$G,5,FALSE),"")</f>
        <v/>
      </c>
      <c r="Q377" s="182" t="str">
        <f>IFERROR(VLOOKUP(L377,コード表!$B:$G,6,FALSE),"")</f>
        <v/>
      </c>
      <c r="R377" s="135" t="str">
        <f>IF(貼り付け用!R377="","",貼り付け用!R377)</f>
        <v/>
      </c>
      <c r="S377" s="135" t="str">
        <f>IF(貼り付け用!S377="","",貼り付け用!S377)</f>
        <v/>
      </c>
      <c r="T377" s="135" t="str">
        <f>IF(貼り付け用!T377="","",貼り付け用!T377)</f>
        <v/>
      </c>
      <c r="U377" s="192" t="str">
        <f>IFERROR(VLOOKUP(T377,コード表!$I:$K,2,FALSE),"")</f>
        <v/>
      </c>
      <c r="V377" s="192" t="str">
        <f>IFERROR(VLOOKUP(T377,コード表!$I:$K,3,FALSE),"")</f>
        <v/>
      </c>
      <c r="W377" s="135" t="str">
        <f>IF(貼り付け用!W377="","",貼り付け用!W377)</f>
        <v/>
      </c>
      <c r="X377" s="182" t="str">
        <f>IFERROR(VLOOKUP(AU377,目的別資産分類変換表!$B$6:$C$16,2,FALSE),"")</f>
        <v/>
      </c>
      <c r="Y377" s="136" t="str">
        <f>IF(貼り付け用!Y377="","",貼り付け用!Y377)</f>
        <v/>
      </c>
      <c r="Z377" s="136" t="str">
        <f>IF(貼り付け用!Z377="","",貼り付け用!Z377)</f>
        <v/>
      </c>
      <c r="AA377" s="136" t="str">
        <f>IF(貼り付け用!AA377="","",貼り付け用!AA377)</f>
        <v/>
      </c>
      <c r="AB377" s="136" t="str">
        <f>IF(貼り付け用!AB377="","",貼り付け用!AB377)</f>
        <v/>
      </c>
      <c r="AC377" s="135" t="str">
        <f>IF(貼り付け用!AC377="","",貼り付け用!AC377)</f>
        <v/>
      </c>
      <c r="AD377" s="137" t="str">
        <f>IF(貼り付け用!AD377="","",貼り付け用!AD377)</f>
        <v/>
      </c>
      <c r="AE377" s="209" t="str">
        <f>IF(貼り付け用!AE377="","",貼り付け用!AE377)</f>
        <v/>
      </c>
      <c r="AF377" s="209" t="str">
        <f>IF(貼り付け用!AF377="","",貼り付け用!AF377)</f>
        <v/>
      </c>
      <c r="AG377" s="138" t="str">
        <f>IF(貼り付け用!AG377="","",貼り付け用!AG377)</f>
        <v/>
      </c>
      <c r="AH377" s="205" t="str">
        <f>IF(貼り付け用!AH377="","",貼り付け用!AH377)</f>
        <v/>
      </c>
      <c r="AI377" s="139" t="str">
        <f>IF(貼り付け用!AI377="","",貼り付け用!AI377)</f>
        <v/>
      </c>
      <c r="AJ377" s="136" t="str">
        <f>IF(貼り付け用!AJ377="","",貼り付け用!AJ377)</f>
        <v/>
      </c>
      <c r="AK377" s="140" t="str">
        <f>IF(貼り付け用!AK377="","",貼り付け用!AK377)</f>
        <v/>
      </c>
      <c r="AL377" s="136" t="str">
        <f>IF(貼り付け用!AL377="","",貼り付け用!AL377)</f>
        <v/>
      </c>
      <c r="AM377" s="136" t="str">
        <f>IF(貼り付け用!AM377="","",貼り付け用!AM377)</f>
        <v/>
      </c>
      <c r="AN377" s="136" t="str">
        <f>IF(貼り付け用!AN377="","",貼り付け用!AN377)</f>
        <v/>
      </c>
      <c r="AO377" s="136" t="str">
        <f>IF(貼り付け用!AO377="","",貼り付け用!AO377)</f>
        <v/>
      </c>
      <c r="AP377" s="221" t="str">
        <f>IFERROR(INDEX(別紙７建物に係る構造・用途別単価!$C$5:$G$9,MATCH(貼り付け用!AN377,別紙７建物に係る構造・用途別単価!$B$5:$B$9,0),MATCH(貼り付け用!AO377,別紙７建物に係る構造・用途別単価!$C$4:$G$4,0)),"")</f>
        <v/>
      </c>
      <c r="AQ377" s="221" t="str">
        <f t="shared" si="10"/>
        <v/>
      </c>
      <c r="AR377" s="183" t="str">
        <f t="shared" si="11"/>
        <v/>
      </c>
      <c r="AS377" s="136" t="str">
        <f>IF(貼り付け用!AS377="","",貼り付け用!AS377)</f>
        <v/>
      </c>
      <c r="AT377" s="136" t="str">
        <f>IF(貼り付け用!AT377="","",貼り付け用!AT377)</f>
        <v/>
      </c>
      <c r="AU377" s="136" t="str">
        <f>IF(貼り付け用!AU377="","",貼り付け用!AU377)</f>
        <v/>
      </c>
      <c r="AV377" s="136" t="str">
        <f>IF(貼り付け用!AV377="","",貼り付け用!AV377)</f>
        <v/>
      </c>
      <c r="AW377" s="136" t="str">
        <f>IF(貼り付け用!AW377="","",貼り付け用!AW377)</f>
        <v/>
      </c>
      <c r="AX377" s="216"/>
      <c r="AY377" s="216"/>
      <c r="AZ377" s="216"/>
      <c r="BA377" s="136" t="str">
        <f>IF(貼り付け用!BA377="","",貼り付け用!BA377)</f>
        <v/>
      </c>
      <c r="BB377" s="136" t="str">
        <f>IF(貼り付け用!BB377="","",貼り付け用!BB377)</f>
        <v/>
      </c>
      <c r="BC377" s="136" t="str">
        <f>IF(貼り付け用!BC377="","",貼り付け用!BC377)</f>
        <v/>
      </c>
      <c r="BD377" s="136" t="str">
        <f>IF(貼り付け用!BD377="","",貼り付け用!BD377)</f>
        <v/>
      </c>
      <c r="BE377" s="183">
        <f>SUMIFS(耐用年数表!$C:$C,耐用年数表!$A:$A,集計用!AL377,耐用年数表!$B:$B,集計用!AM377)</f>
        <v>0</v>
      </c>
    </row>
    <row r="378" spans="4:57" ht="24" hidden="1" customHeight="1">
      <c r="D378" s="194"/>
      <c r="E378" s="135"/>
      <c r="F378" s="136" t="str">
        <f>IF(貼り付け用!F378="","",貼り付け用!F378)</f>
        <v/>
      </c>
      <c r="G378" s="136" t="str">
        <f>IF(貼り付け用!G378="","",貼り付け用!G378)</f>
        <v/>
      </c>
      <c r="H378" s="215" t="str">
        <f>IF(貼り付け用!H378="","",貼り付け用!H378)</f>
        <v/>
      </c>
      <c r="I378" s="215" t="str">
        <f>IF(貼り付け用!I378="","",貼り付け用!I378)</f>
        <v/>
      </c>
      <c r="J378" s="215" t="str">
        <f>IF(貼り付け用!J378="","",貼り付け用!J378)</f>
        <v/>
      </c>
      <c r="K378" s="135" t="str">
        <f>IF(貼り付け用!K378="","",貼り付け用!K378)</f>
        <v/>
      </c>
      <c r="L378" s="144" t="str">
        <f>IF(貼り付け用!L378="","",貼り付け用!L378)</f>
        <v/>
      </c>
      <c r="M378" s="192" t="str">
        <f>IFERROR(VLOOKUP(L378,コード表!$B:$G,2,FALSE),"")</f>
        <v/>
      </c>
      <c r="N378" s="192" t="str">
        <f>IFERROR(VLOOKUP(L378,コード表!$B:$G,3,FALSE),"")</f>
        <v/>
      </c>
      <c r="O378" s="192" t="str">
        <f>IFERROR(VLOOKUP(L378,コード表!$B:$G,4,FALSE),"")</f>
        <v/>
      </c>
      <c r="P378" s="192" t="str">
        <f>IFERROR(VLOOKUP(L378,コード表!$B:$G,5,FALSE),"")</f>
        <v/>
      </c>
      <c r="Q378" s="182" t="str">
        <f>IFERROR(VLOOKUP(L378,コード表!$B:$G,6,FALSE),"")</f>
        <v/>
      </c>
      <c r="R378" s="135" t="str">
        <f>IF(貼り付け用!R378="","",貼り付け用!R378)</f>
        <v/>
      </c>
      <c r="S378" s="135" t="str">
        <f>IF(貼り付け用!S378="","",貼り付け用!S378)</f>
        <v/>
      </c>
      <c r="T378" s="135" t="str">
        <f>IF(貼り付け用!T378="","",貼り付け用!T378)</f>
        <v/>
      </c>
      <c r="U378" s="192" t="str">
        <f>IFERROR(VLOOKUP(T378,コード表!$I:$K,2,FALSE),"")</f>
        <v/>
      </c>
      <c r="V378" s="192" t="str">
        <f>IFERROR(VLOOKUP(T378,コード表!$I:$K,3,FALSE),"")</f>
        <v/>
      </c>
      <c r="W378" s="135" t="str">
        <f>IF(貼り付け用!W378="","",貼り付け用!W378)</f>
        <v/>
      </c>
      <c r="X378" s="182" t="str">
        <f>IFERROR(VLOOKUP(AU378,目的別資産分類変換表!$B$6:$C$16,2,FALSE),"")</f>
        <v/>
      </c>
      <c r="Y378" s="136" t="str">
        <f>IF(貼り付け用!Y378="","",貼り付け用!Y378)</f>
        <v/>
      </c>
      <c r="Z378" s="136" t="str">
        <f>IF(貼り付け用!Z378="","",貼り付け用!Z378)</f>
        <v/>
      </c>
      <c r="AA378" s="136" t="str">
        <f>IF(貼り付け用!AA378="","",貼り付け用!AA378)</f>
        <v/>
      </c>
      <c r="AB378" s="136" t="str">
        <f>IF(貼り付け用!AB378="","",貼り付け用!AB378)</f>
        <v/>
      </c>
      <c r="AC378" s="135" t="str">
        <f>IF(貼り付け用!AC378="","",貼り付け用!AC378)</f>
        <v/>
      </c>
      <c r="AD378" s="137" t="str">
        <f>IF(貼り付け用!AD378="","",貼り付け用!AD378)</f>
        <v/>
      </c>
      <c r="AE378" s="209" t="str">
        <f>IF(貼り付け用!AE378="","",貼り付け用!AE378)</f>
        <v/>
      </c>
      <c r="AF378" s="209" t="str">
        <f>IF(貼り付け用!AF378="","",貼り付け用!AF378)</f>
        <v/>
      </c>
      <c r="AG378" s="138" t="str">
        <f>IF(貼り付け用!AG378="","",貼り付け用!AG378)</f>
        <v/>
      </c>
      <c r="AH378" s="205" t="str">
        <f>IF(貼り付け用!AH378="","",貼り付け用!AH378)</f>
        <v/>
      </c>
      <c r="AI378" s="139" t="str">
        <f>IF(貼り付け用!AI378="","",貼り付け用!AI378)</f>
        <v/>
      </c>
      <c r="AJ378" s="136" t="str">
        <f>IF(貼り付け用!AJ378="","",貼り付け用!AJ378)</f>
        <v/>
      </c>
      <c r="AK378" s="140" t="str">
        <f>IF(貼り付け用!AK378="","",貼り付け用!AK378)</f>
        <v/>
      </c>
      <c r="AL378" s="136" t="str">
        <f>IF(貼り付け用!AL378="","",貼り付け用!AL378)</f>
        <v/>
      </c>
      <c r="AM378" s="136" t="str">
        <f>IF(貼り付け用!AM378="","",貼り付け用!AM378)</f>
        <v/>
      </c>
      <c r="AN378" s="136" t="str">
        <f>IF(貼り付け用!AN378="","",貼り付け用!AN378)</f>
        <v/>
      </c>
      <c r="AO378" s="136" t="str">
        <f>IF(貼り付け用!AO378="","",貼り付け用!AO378)</f>
        <v/>
      </c>
      <c r="AP378" s="221" t="str">
        <f>IFERROR(INDEX(別紙７建物に係る構造・用途別単価!$C$5:$G$9,MATCH(貼り付け用!AN378,別紙７建物に係る構造・用途別単価!$B$5:$B$9,0),MATCH(貼り付け用!AO378,別紙７建物に係る構造・用途別単価!$C$4:$G$4,0)),"")</f>
        <v/>
      </c>
      <c r="AQ378" s="221" t="str">
        <f t="shared" si="10"/>
        <v/>
      </c>
      <c r="AR378" s="183" t="str">
        <f t="shared" si="11"/>
        <v/>
      </c>
      <c r="AS378" s="136" t="str">
        <f>IF(貼り付け用!AS378="","",貼り付け用!AS378)</f>
        <v/>
      </c>
      <c r="AT378" s="136" t="str">
        <f>IF(貼り付け用!AT378="","",貼り付け用!AT378)</f>
        <v/>
      </c>
      <c r="AU378" s="136" t="str">
        <f>IF(貼り付け用!AU378="","",貼り付け用!AU378)</f>
        <v/>
      </c>
      <c r="AV378" s="136" t="str">
        <f>IF(貼り付け用!AV378="","",貼り付け用!AV378)</f>
        <v/>
      </c>
      <c r="AW378" s="136" t="str">
        <f>IF(貼り付け用!AW378="","",貼り付け用!AW378)</f>
        <v/>
      </c>
      <c r="AX378" s="216"/>
      <c r="AY378" s="216"/>
      <c r="AZ378" s="216"/>
      <c r="BA378" s="136" t="str">
        <f>IF(貼り付け用!BA378="","",貼り付け用!BA378)</f>
        <v/>
      </c>
      <c r="BB378" s="136" t="str">
        <f>IF(貼り付け用!BB378="","",貼り付け用!BB378)</f>
        <v/>
      </c>
      <c r="BC378" s="136" t="str">
        <f>IF(貼り付け用!BC378="","",貼り付け用!BC378)</f>
        <v/>
      </c>
      <c r="BD378" s="136" t="str">
        <f>IF(貼り付け用!BD378="","",貼り付け用!BD378)</f>
        <v/>
      </c>
      <c r="BE378" s="183">
        <f>SUMIFS(耐用年数表!$C:$C,耐用年数表!$A:$A,集計用!AL378,耐用年数表!$B:$B,集計用!AM378)</f>
        <v>0</v>
      </c>
    </row>
    <row r="379" spans="4:57" ht="24" hidden="1" customHeight="1">
      <c r="D379" s="194"/>
      <c r="E379" s="135"/>
      <c r="F379" s="136" t="str">
        <f>IF(貼り付け用!F379="","",貼り付け用!F379)</f>
        <v/>
      </c>
      <c r="G379" s="136" t="str">
        <f>IF(貼り付け用!G379="","",貼り付け用!G379)</f>
        <v/>
      </c>
      <c r="H379" s="215" t="str">
        <f>IF(貼り付け用!H379="","",貼り付け用!H379)</f>
        <v/>
      </c>
      <c r="I379" s="215" t="str">
        <f>IF(貼り付け用!I379="","",貼り付け用!I379)</f>
        <v/>
      </c>
      <c r="J379" s="215" t="str">
        <f>IF(貼り付け用!J379="","",貼り付け用!J379)</f>
        <v/>
      </c>
      <c r="K379" s="135" t="str">
        <f>IF(貼り付け用!K379="","",貼り付け用!K379)</f>
        <v/>
      </c>
      <c r="L379" s="144" t="str">
        <f>IF(貼り付け用!L379="","",貼り付け用!L379)</f>
        <v/>
      </c>
      <c r="M379" s="192" t="str">
        <f>IFERROR(VLOOKUP(L379,コード表!$B:$G,2,FALSE),"")</f>
        <v/>
      </c>
      <c r="N379" s="192" t="str">
        <f>IFERROR(VLOOKUP(L379,コード表!$B:$G,3,FALSE),"")</f>
        <v/>
      </c>
      <c r="O379" s="192" t="str">
        <f>IFERROR(VLOOKUP(L379,コード表!$B:$G,4,FALSE),"")</f>
        <v/>
      </c>
      <c r="P379" s="192" t="str">
        <f>IFERROR(VLOOKUP(L379,コード表!$B:$G,5,FALSE),"")</f>
        <v/>
      </c>
      <c r="Q379" s="182" t="str">
        <f>IFERROR(VLOOKUP(L379,コード表!$B:$G,6,FALSE),"")</f>
        <v/>
      </c>
      <c r="R379" s="135" t="str">
        <f>IF(貼り付け用!R379="","",貼り付け用!R379)</f>
        <v/>
      </c>
      <c r="S379" s="135" t="str">
        <f>IF(貼り付け用!S379="","",貼り付け用!S379)</f>
        <v/>
      </c>
      <c r="T379" s="135" t="str">
        <f>IF(貼り付け用!T379="","",貼り付け用!T379)</f>
        <v/>
      </c>
      <c r="U379" s="192" t="str">
        <f>IFERROR(VLOOKUP(T379,コード表!$I:$K,2,FALSE),"")</f>
        <v/>
      </c>
      <c r="V379" s="192" t="str">
        <f>IFERROR(VLOOKUP(T379,コード表!$I:$K,3,FALSE),"")</f>
        <v/>
      </c>
      <c r="W379" s="135" t="str">
        <f>IF(貼り付け用!W379="","",貼り付け用!W379)</f>
        <v/>
      </c>
      <c r="X379" s="182" t="str">
        <f>IFERROR(VLOOKUP(AU379,目的別資産分類変換表!$B$6:$C$16,2,FALSE),"")</f>
        <v/>
      </c>
      <c r="Y379" s="136" t="str">
        <f>IF(貼り付け用!Y379="","",貼り付け用!Y379)</f>
        <v/>
      </c>
      <c r="Z379" s="136" t="str">
        <f>IF(貼り付け用!Z379="","",貼り付け用!Z379)</f>
        <v/>
      </c>
      <c r="AA379" s="136" t="str">
        <f>IF(貼り付け用!AA379="","",貼り付け用!AA379)</f>
        <v/>
      </c>
      <c r="AB379" s="136" t="str">
        <f>IF(貼り付け用!AB379="","",貼り付け用!AB379)</f>
        <v/>
      </c>
      <c r="AC379" s="135" t="str">
        <f>IF(貼り付け用!AC379="","",貼り付け用!AC379)</f>
        <v/>
      </c>
      <c r="AD379" s="137" t="str">
        <f>IF(貼り付け用!AD379="","",貼り付け用!AD379)</f>
        <v/>
      </c>
      <c r="AE379" s="209" t="str">
        <f>IF(貼り付け用!AE379="","",貼り付け用!AE379)</f>
        <v/>
      </c>
      <c r="AF379" s="209" t="str">
        <f>IF(貼り付け用!AF379="","",貼り付け用!AF379)</f>
        <v/>
      </c>
      <c r="AG379" s="138" t="str">
        <f>IF(貼り付け用!AG379="","",貼り付け用!AG379)</f>
        <v/>
      </c>
      <c r="AH379" s="205" t="str">
        <f>IF(貼り付け用!AH379="","",貼り付け用!AH379)</f>
        <v/>
      </c>
      <c r="AI379" s="139" t="str">
        <f>IF(貼り付け用!AI379="","",貼り付け用!AI379)</f>
        <v/>
      </c>
      <c r="AJ379" s="136" t="str">
        <f>IF(貼り付け用!AJ379="","",貼り付け用!AJ379)</f>
        <v/>
      </c>
      <c r="AK379" s="140" t="str">
        <f>IF(貼り付け用!AK379="","",貼り付け用!AK379)</f>
        <v/>
      </c>
      <c r="AL379" s="136" t="str">
        <f>IF(貼り付け用!AL379="","",貼り付け用!AL379)</f>
        <v/>
      </c>
      <c r="AM379" s="136" t="str">
        <f>IF(貼り付け用!AM379="","",貼り付け用!AM379)</f>
        <v/>
      </c>
      <c r="AN379" s="136" t="str">
        <f>IF(貼り付け用!AN379="","",貼り付け用!AN379)</f>
        <v/>
      </c>
      <c r="AO379" s="136" t="str">
        <f>IF(貼り付け用!AO379="","",貼り付け用!AO379)</f>
        <v/>
      </c>
      <c r="AP379" s="221" t="str">
        <f>IFERROR(INDEX(別紙７建物に係る構造・用途別単価!$C$5:$G$9,MATCH(貼り付け用!AN379,別紙７建物に係る構造・用途別単価!$B$5:$B$9,0),MATCH(貼り付け用!AO379,別紙７建物に係る構造・用途別単価!$C$4:$G$4,0)),"")</f>
        <v/>
      </c>
      <c r="AQ379" s="221" t="str">
        <f t="shared" si="10"/>
        <v/>
      </c>
      <c r="AR379" s="183" t="str">
        <f t="shared" si="11"/>
        <v/>
      </c>
      <c r="AS379" s="136" t="str">
        <f>IF(貼り付け用!AS379="","",貼り付け用!AS379)</f>
        <v/>
      </c>
      <c r="AT379" s="136" t="str">
        <f>IF(貼り付け用!AT379="","",貼り付け用!AT379)</f>
        <v/>
      </c>
      <c r="AU379" s="136" t="str">
        <f>IF(貼り付け用!AU379="","",貼り付け用!AU379)</f>
        <v/>
      </c>
      <c r="AV379" s="136" t="str">
        <f>IF(貼り付け用!AV379="","",貼り付け用!AV379)</f>
        <v/>
      </c>
      <c r="AW379" s="136" t="str">
        <f>IF(貼り付け用!AW379="","",貼り付け用!AW379)</f>
        <v/>
      </c>
      <c r="AX379" s="216"/>
      <c r="AY379" s="216"/>
      <c r="AZ379" s="216"/>
      <c r="BA379" s="136" t="str">
        <f>IF(貼り付け用!BA379="","",貼り付け用!BA379)</f>
        <v/>
      </c>
      <c r="BB379" s="136" t="str">
        <f>IF(貼り付け用!BB379="","",貼り付け用!BB379)</f>
        <v/>
      </c>
      <c r="BC379" s="136" t="str">
        <f>IF(貼り付け用!BC379="","",貼り付け用!BC379)</f>
        <v/>
      </c>
      <c r="BD379" s="136" t="str">
        <f>IF(貼り付け用!BD379="","",貼り付け用!BD379)</f>
        <v/>
      </c>
      <c r="BE379" s="183">
        <f>SUMIFS(耐用年数表!$C:$C,耐用年数表!$A:$A,集計用!AL379,耐用年数表!$B:$B,集計用!AM379)</f>
        <v>0</v>
      </c>
    </row>
    <row r="380" spans="4:57" ht="24" hidden="1" customHeight="1">
      <c r="D380" s="194"/>
      <c r="E380" s="135"/>
      <c r="F380" s="136" t="str">
        <f>IF(貼り付け用!F380="","",貼り付け用!F380)</f>
        <v/>
      </c>
      <c r="G380" s="136" t="str">
        <f>IF(貼り付け用!G380="","",貼り付け用!G380)</f>
        <v/>
      </c>
      <c r="H380" s="215" t="str">
        <f>IF(貼り付け用!H380="","",貼り付け用!H380)</f>
        <v/>
      </c>
      <c r="I380" s="215" t="str">
        <f>IF(貼り付け用!I380="","",貼り付け用!I380)</f>
        <v/>
      </c>
      <c r="J380" s="215" t="str">
        <f>IF(貼り付け用!J380="","",貼り付け用!J380)</f>
        <v/>
      </c>
      <c r="K380" s="135" t="str">
        <f>IF(貼り付け用!K380="","",貼り付け用!K380)</f>
        <v/>
      </c>
      <c r="L380" s="144" t="str">
        <f>IF(貼り付け用!L380="","",貼り付け用!L380)</f>
        <v/>
      </c>
      <c r="M380" s="192" t="str">
        <f>IFERROR(VLOOKUP(L380,コード表!$B:$G,2,FALSE),"")</f>
        <v/>
      </c>
      <c r="N380" s="192" t="str">
        <f>IFERROR(VLOOKUP(L380,コード表!$B:$G,3,FALSE),"")</f>
        <v/>
      </c>
      <c r="O380" s="192" t="str">
        <f>IFERROR(VLOOKUP(L380,コード表!$B:$G,4,FALSE),"")</f>
        <v/>
      </c>
      <c r="P380" s="192" t="str">
        <f>IFERROR(VLOOKUP(L380,コード表!$B:$G,5,FALSE),"")</f>
        <v/>
      </c>
      <c r="Q380" s="182" t="str">
        <f>IFERROR(VLOOKUP(L380,コード表!$B:$G,6,FALSE),"")</f>
        <v/>
      </c>
      <c r="R380" s="135" t="str">
        <f>IF(貼り付け用!R380="","",貼り付け用!R380)</f>
        <v/>
      </c>
      <c r="S380" s="135" t="str">
        <f>IF(貼り付け用!S380="","",貼り付け用!S380)</f>
        <v/>
      </c>
      <c r="T380" s="135" t="str">
        <f>IF(貼り付け用!T380="","",貼り付け用!T380)</f>
        <v/>
      </c>
      <c r="U380" s="192" t="str">
        <f>IFERROR(VLOOKUP(T380,コード表!$I:$K,2,FALSE),"")</f>
        <v/>
      </c>
      <c r="V380" s="192" t="str">
        <f>IFERROR(VLOOKUP(T380,コード表!$I:$K,3,FALSE),"")</f>
        <v/>
      </c>
      <c r="W380" s="135" t="str">
        <f>IF(貼り付け用!W380="","",貼り付け用!W380)</f>
        <v/>
      </c>
      <c r="X380" s="182" t="str">
        <f>IFERROR(VLOOKUP(AU380,目的別資産分類変換表!$B$6:$C$16,2,FALSE),"")</f>
        <v/>
      </c>
      <c r="Y380" s="136" t="str">
        <f>IF(貼り付け用!Y380="","",貼り付け用!Y380)</f>
        <v/>
      </c>
      <c r="Z380" s="136" t="str">
        <f>IF(貼り付け用!Z380="","",貼り付け用!Z380)</f>
        <v/>
      </c>
      <c r="AA380" s="136" t="str">
        <f>IF(貼り付け用!AA380="","",貼り付け用!AA380)</f>
        <v/>
      </c>
      <c r="AB380" s="136" t="str">
        <f>IF(貼り付け用!AB380="","",貼り付け用!AB380)</f>
        <v/>
      </c>
      <c r="AC380" s="135" t="str">
        <f>IF(貼り付け用!AC380="","",貼り付け用!AC380)</f>
        <v/>
      </c>
      <c r="AD380" s="137" t="str">
        <f>IF(貼り付け用!AD380="","",貼り付け用!AD380)</f>
        <v/>
      </c>
      <c r="AE380" s="209" t="str">
        <f>IF(貼り付け用!AE380="","",貼り付け用!AE380)</f>
        <v/>
      </c>
      <c r="AF380" s="209" t="str">
        <f>IF(貼り付け用!AF380="","",貼り付け用!AF380)</f>
        <v/>
      </c>
      <c r="AG380" s="138" t="str">
        <f>IF(貼り付け用!AG380="","",貼り付け用!AG380)</f>
        <v/>
      </c>
      <c r="AH380" s="205" t="str">
        <f>IF(貼り付け用!AH380="","",貼り付け用!AH380)</f>
        <v/>
      </c>
      <c r="AI380" s="139" t="str">
        <f>IF(貼り付け用!AI380="","",貼り付け用!AI380)</f>
        <v/>
      </c>
      <c r="AJ380" s="136" t="str">
        <f>IF(貼り付け用!AJ380="","",貼り付け用!AJ380)</f>
        <v/>
      </c>
      <c r="AK380" s="140" t="str">
        <f>IF(貼り付け用!AK380="","",貼り付け用!AK380)</f>
        <v/>
      </c>
      <c r="AL380" s="136" t="str">
        <f>IF(貼り付け用!AL380="","",貼り付け用!AL380)</f>
        <v/>
      </c>
      <c r="AM380" s="136" t="str">
        <f>IF(貼り付け用!AM380="","",貼り付け用!AM380)</f>
        <v/>
      </c>
      <c r="AN380" s="136" t="str">
        <f>IF(貼り付け用!AN380="","",貼り付け用!AN380)</f>
        <v/>
      </c>
      <c r="AO380" s="136" t="str">
        <f>IF(貼り付け用!AO380="","",貼り付け用!AO380)</f>
        <v/>
      </c>
      <c r="AP380" s="221" t="str">
        <f>IFERROR(INDEX(別紙７建物に係る構造・用途別単価!$C$5:$G$9,MATCH(貼り付け用!AN380,別紙７建物に係る構造・用途別単価!$B$5:$B$9,0),MATCH(貼り付け用!AO380,別紙７建物に係る構造・用途別単価!$C$4:$G$4,0)),"")</f>
        <v/>
      </c>
      <c r="AQ380" s="221" t="str">
        <f t="shared" si="10"/>
        <v/>
      </c>
      <c r="AR380" s="183" t="str">
        <f t="shared" si="11"/>
        <v/>
      </c>
      <c r="AS380" s="136" t="str">
        <f>IF(貼り付け用!AS380="","",貼り付け用!AS380)</f>
        <v/>
      </c>
      <c r="AT380" s="136" t="str">
        <f>IF(貼り付け用!AT380="","",貼り付け用!AT380)</f>
        <v/>
      </c>
      <c r="AU380" s="136" t="str">
        <f>IF(貼り付け用!AU380="","",貼り付け用!AU380)</f>
        <v/>
      </c>
      <c r="AV380" s="136" t="str">
        <f>IF(貼り付け用!AV380="","",貼り付け用!AV380)</f>
        <v/>
      </c>
      <c r="AW380" s="136" t="str">
        <f>IF(貼り付け用!AW380="","",貼り付け用!AW380)</f>
        <v/>
      </c>
      <c r="AX380" s="216"/>
      <c r="AY380" s="216"/>
      <c r="AZ380" s="216"/>
      <c r="BA380" s="136" t="str">
        <f>IF(貼り付け用!BA380="","",貼り付け用!BA380)</f>
        <v/>
      </c>
      <c r="BB380" s="136" t="str">
        <f>IF(貼り付け用!BB380="","",貼り付け用!BB380)</f>
        <v/>
      </c>
      <c r="BC380" s="136" t="str">
        <f>IF(貼り付け用!BC380="","",貼り付け用!BC380)</f>
        <v/>
      </c>
      <c r="BD380" s="136" t="str">
        <f>IF(貼り付け用!BD380="","",貼り付け用!BD380)</f>
        <v/>
      </c>
      <c r="BE380" s="183">
        <f>SUMIFS(耐用年数表!$C:$C,耐用年数表!$A:$A,集計用!AL380,耐用年数表!$B:$B,集計用!AM380)</f>
        <v>0</v>
      </c>
    </row>
    <row r="381" spans="4:57" ht="24" hidden="1" customHeight="1">
      <c r="D381" s="194"/>
      <c r="E381" s="135"/>
      <c r="F381" s="136" t="str">
        <f>IF(貼り付け用!F381="","",貼り付け用!F381)</f>
        <v/>
      </c>
      <c r="G381" s="136" t="str">
        <f>IF(貼り付け用!G381="","",貼り付け用!G381)</f>
        <v/>
      </c>
      <c r="H381" s="215" t="str">
        <f>IF(貼り付け用!H381="","",貼り付け用!H381)</f>
        <v/>
      </c>
      <c r="I381" s="215" t="str">
        <f>IF(貼り付け用!I381="","",貼り付け用!I381)</f>
        <v/>
      </c>
      <c r="J381" s="215" t="str">
        <f>IF(貼り付け用!J381="","",貼り付け用!J381)</f>
        <v/>
      </c>
      <c r="K381" s="135" t="str">
        <f>IF(貼り付け用!K381="","",貼り付け用!K381)</f>
        <v/>
      </c>
      <c r="L381" s="144" t="str">
        <f>IF(貼り付け用!L381="","",貼り付け用!L381)</f>
        <v/>
      </c>
      <c r="M381" s="192" t="str">
        <f>IFERROR(VLOOKUP(L381,コード表!$B:$G,2,FALSE),"")</f>
        <v/>
      </c>
      <c r="N381" s="192" t="str">
        <f>IFERROR(VLOOKUP(L381,コード表!$B:$G,3,FALSE),"")</f>
        <v/>
      </c>
      <c r="O381" s="192" t="str">
        <f>IFERROR(VLOOKUP(L381,コード表!$B:$G,4,FALSE),"")</f>
        <v/>
      </c>
      <c r="P381" s="192" t="str">
        <f>IFERROR(VLOOKUP(L381,コード表!$B:$G,5,FALSE),"")</f>
        <v/>
      </c>
      <c r="Q381" s="182" t="str">
        <f>IFERROR(VLOOKUP(L381,コード表!$B:$G,6,FALSE),"")</f>
        <v/>
      </c>
      <c r="R381" s="135" t="str">
        <f>IF(貼り付け用!R381="","",貼り付け用!R381)</f>
        <v/>
      </c>
      <c r="S381" s="135" t="str">
        <f>IF(貼り付け用!S381="","",貼り付け用!S381)</f>
        <v/>
      </c>
      <c r="T381" s="135" t="str">
        <f>IF(貼り付け用!T381="","",貼り付け用!T381)</f>
        <v/>
      </c>
      <c r="U381" s="192" t="str">
        <f>IFERROR(VLOOKUP(T381,コード表!$I:$K,2,FALSE),"")</f>
        <v/>
      </c>
      <c r="V381" s="192" t="str">
        <f>IFERROR(VLOOKUP(T381,コード表!$I:$K,3,FALSE),"")</f>
        <v/>
      </c>
      <c r="W381" s="135" t="str">
        <f>IF(貼り付け用!W381="","",貼り付け用!W381)</f>
        <v/>
      </c>
      <c r="X381" s="182" t="str">
        <f>IFERROR(VLOOKUP(AU381,目的別資産分類変換表!$B$6:$C$16,2,FALSE),"")</f>
        <v/>
      </c>
      <c r="Y381" s="136" t="str">
        <f>IF(貼り付け用!Y381="","",貼り付け用!Y381)</f>
        <v/>
      </c>
      <c r="Z381" s="136" t="str">
        <f>IF(貼り付け用!Z381="","",貼り付け用!Z381)</f>
        <v/>
      </c>
      <c r="AA381" s="136" t="str">
        <f>IF(貼り付け用!AA381="","",貼り付け用!AA381)</f>
        <v/>
      </c>
      <c r="AB381" s="136" t="str">
        <f>IF(貼り付け用!AB381="","",貼り付け用!AB381)</f>
        <v/>
      </c>
      <c r="AC381" s="135" t="str">
        <f>IF(貼り付け用!AC381="","",貼り付け用!AC381)</f>
        <v/>
      </c>
      <c r="AD381" s="137" t="str">
        <f>IF(貼り付け用!AD381="","",貼り付け用!AD381)</f>
        <v/>
      </c>
      <c r="AE381" s="209" t="str">
        <f>IF(貼り付け用!AE381="","",貼り付け用!AE381)</f>
        <v/>
      </c>
      <c r="AF381" s="209" t="str">
        <f>IF(貼り付け用!AF381="","",貼り付け用!AF381)</f>
        <v/>
      </c>
      <c r="AG381" s="138" t="str">
        <f>IF(貼り付け用!AG381="","",貼り付け用!AG381)</f>
        <v/>
      </c>
      <c r="AH381" s="205" t="str">
        <f>IF(貼り付け用!AH381="","",貼り付け用!AH381)</f>
        <v/>
      </c>
      <c r="AI381" s="139" t="str">
        <f>IF(貼り付け用!AI381="","",貼り付け用!AI381)</f>
        <v/>
      </c>
      <c r="AJ381" s="136" t="str">
        <f>IF(貼り付け用!AJ381="","",貼り付け用!AJ381)</f>
        <v/>
      </c>
      <c r="AK381" s="140" t="str">
        <f>IF(貼り付け用!AK381="","",貼り付け用!AK381)</f>
        <v/>
      </c>
      <c r="AL381" s="136" t="str">
        <f>IF(貼り付け用!AL381="","",貼り付け用!AL381)</f>
        <v/>
      </c>
      <c r="AM381" s="136" t="str">
        <f>IF(貼り付け用!AM381="","",貼り付け用!AM381)</f>
        <v/>
      </c>
      <c r="AN381" s="136" t="str">
        <f>IF(貼り付け用!AN381="","",貼り付け用!AN381)</f>
        <v/>
      </c>
      <c r="AO381" s="136" t="str">
        <f>IF(貼り付け用!AO381="","",貼り付け用!AO381)</f>
        <v/>
      </c>
      <c r="AP381" s="221" t="str">
        <f>IFERROR(INDEX(別紙７建物に係る構造・用途別単価!$C$5:$G$9,MATCH(貼り付け用!AN381,別紙７建物に係る構造・用途別単価!$B$5:$B$9,0),MATCH(貼り付け用!AO381,別紙７建物に係る構造・用途別単価!$C$4:$G$4,0)),"")</f>
        <v/>
      </c>
      <c r="AQ381" s="221" t="str">
        <f t="shared" si="10"/>
        <v/>
      </c>
      <c r="AR381" s="183" t="str">
        <f t="shared" si="11"/>
        <v/>
      </c>
      <c r="AS381" s="136" t="str">
        <f>IF(貼り付け用!AS381="","",貼り付け用!AS381)</f>
        <v/>
      </c>
      <c r="AT381" s="136" t="str">
        <f>IF(貼り付け用!AT381="","",貼り付け用!AT381)</f>
        <v/>
      </c>
      <c r="AU381" s="136" t="str">
        <f>IF(貼り付け用!AU381="","",貼り付け用!AU381)</f>
        <v/>
      </c>
      <c r="AV381" s="136" t="str">
        <f>IF(貼り付け用!AV381="","",貼り付け用!AV381)</f>
        <v/>
      </c>
      <c r="AW381" s="136" t="str">
        <f>IF(貼り付け用!AW381="","",貼り付け用!AW381)</f>
        <v/>
      </c>
      <c r="AX381" s="216"/>
      <c r="AY381" s="216"/>
      <c r="AZ381" s="216"/>
      <c r="BA381" s="136" t="str">
        <f>IF(貼り付け用!BA381="","",貼り付け用!BA381)</f>
        <v/>
      </c>
      <c r="BB381" s="136" t="str">
        <f>IF(貼り付け用!BB381="","",貼り付け用!BB381)</f>
        <v/>
      </c>
      <c r="BC381" s="136" t="str">
        <f>IF(貼り付け用!BC381="","",貼り付け用!BC381)</f>
        <v/>
      </c>
      <c r="BD381" s="136" t="str">
        <f>IF(貼り付け用!BD381="","",貼り付け用!BD381)</f>
        <v/>
      </c>
      <c r="BE381" s="183">
        <f>SUMIFS(耐用年数表!$C:$C,耐用年数表!$A:$A,集計用!AL381,耐用年数表!$B:$B,集計用!AM381)</f>
        <v>0</v>
      </c>
    </row>
    <row r="382" spans="4:57" ht="24" hidden="1" customHeight="1">
      <c r="D382" s="194"/>
      <c r="E382" s="135"/>
      <c r="F382" s="136" t="str">
        <f>IF(貼り付け用!F382="","",貼り付け用!F382)</f>
        <v/>
      </c>
      <c r="G382" s="136" t="str">
        <f>IF(貼り付け用!G382="","",貼り付け用!G382)</f>
        <v/>
      </c>
      <c r="H382" s="215" t="str">
        <f>IF(貼り付け用!H382="","",貼り付け用!H382)</f>
        <v/>
      </c>
      <c r="I382" s="215" t="str">
        <f>IF(貼り付け用!I382="","",貼り付け用!I382)</f>
        <v/>
      </c>
      <c r="J382" s="215" t="str">
        <f>IF(貼り付け用!J382="","",貼り付け用!J382)</f>
        <v/>
      </c>
      <c r="K382" s="135" t="str">
        <f>IF(貼り付け用!K382="","",貼り付け用!K382)</f>
        <v/>
      </c>
      <c r="L382" s="144" t="str">
        <f>IF(貼り付け用!L382="","",貼り付け用!L382)</f>
        <v/>
      </c>
      <c r="M382" s="192" t="str">
        <f>IFERROR(VLOOKUP(L382,コード表!$B:$G,2,FALSE),"")</f>
        <v/>
      </c>
      <c r="N382" s="192" t="str">
        <f>IFERROR(VLOOKUP(L382,コード表!$B:$G,3,FALSE),"")</f>
        <v/>
      </c>
      <c r="O382" s="192" t="str">
        <f>IFERROR(VLOOKUP(L382,コード表!$B:$G,4,FALSE),"")</f>
        <v/>
      </c>
      <c r="P382" s="192" t="str">
        <f>IFERROR(VLOOKUP(L382,コード表!$B:$G,5,FALSE),"")</f>
        <v/>
      </c>
      <c r="Q382" s="182" t="str">
        <f>IFERROR(VLOOKUP(L382,コード表!$B:$G,6,FALSE),"")</f>
        <v/>
      </c>
      <c r="R382" s="135" t="str">
        <f>IF(貼り付け用!R382="","",貼り付け用!R382)</f>
        <v/>
      </c>
      <c r="S382" s="135" t="str">
        <f>IF(貼り付け用!S382="","",貼り付け用!S382)</f>
        <v/>
      </c>
      <c r="T382" s="135" t="str">
        <f>IF(貼り付け用!T382="","",貼り付け用!T382)</f>
        <v/>
      </c>
      <c r="U382" s="192" t="str">
        <f>IFERROR(VLOOKUP(T382,コード表!$I:$K,2,FALSE),"")</f>
        <v/>
      </c>
      <c r="V382" s="192" t="str">
        <f>IFERROR(VLOOKUP(T382,コード表!$I:$K,3,FALSE),"")</f>
        <v/>
      </c>
      <c r="W382" s="135" t="str">
        <f>IF(貼り付け用!W382="","",貼り付け用!W382)</f>
        <v/>
      </c>
      <c r="X382" s="182" t="str">
        <f>IFERROR(VLOOKUP(AU382,目的別資産分類変換表!$B$6:$C$16,2,FALSE),"")</f>
        <v/>
      </c>
      <c r="Y382" s="136" t="str">
        <f>IF(貼り付け用!Y382="","",貼り付け用!Y382)</f>
        <v/>
      </c>
      <c r="Z382" s="136" t="str">
        <f>IF(貼り付け用!Z382="","",貼り付け用!Z382)</f>
        <v/>
      </c>
      <c r="AA382" s="136" t="str">
        <f>IF(貼り付け用!AA382="","",貼り付け用!AA382)</f>
        <v/>
      </c>
      <c r="AB382" s="136" t="str">
        <f>IF(貼り付け用!AB382="","",貼り付け用!AB382)</f>
        <v/>
      </c>
      <c r="AC382" s="135" t="str">
        <f>IF(貼り付け用!AC382="","",貼り付け用!AC382)</f>
        <v/>
      </c>
      <c r="AD382" s="137" t="str">
        <f>IF(貼り付け用!AD382="","",貼り付け用!AD382)</f>
        <v/>
      </c>
      <c r="AE382" s="209" t="str">
        <f>IF(貼り付け用!AE382="","",貼り付け用!AE382)</f>
        <v/>
      </c>
      <c r="AF382" s="209" t="str">
        <f>IF(貼り付け用!AF382="","",貼り付け用!AF382)</f>
        <v/>
      </c>
      <c r="AG382" s="138" t="str">
        <f>IF(貼り付け用!AG382="","",貼り付け用!AG382)</f>
        <v/>
      </c>
      <c r="AH382" s="205" t="str">
        <f>IF(貼り付け用!AH382="","",貼り付け用!AH382)</f>
        <v/>
      </c>
      <c r="AI382" s="139" t="str">
        <f>IF(貼り付け用!AI382="","",貼り付け用!AI382)</f>
        <v/>
      </c>
      <c r="AJ382" s="136" t="str">
        <f>IF(貼り付け用!AJ382="","",貼り付け用!AJ382)</f>
        <v/>
      </c>
      <c r="AK382" s="140" t="str">
        <f>IF(貼り付け用!AK382="","",貼り付け用!AK382)</f>
        <v/>
      </c>
      <c r="AL382" s="136" t="str">
        <f>IF(貼り付け用!AL382="","",貼り付け用!AL382)</f>
        <v/>
      </c>
      <c r="AM382" s="136" t="str">
        <f>IF(貼り付け用!AM382="","",貼り付け用!AM382)</f>
        <v/>
      </c>
      <c r="AN382" s="136" t="str">
        <f>IF(貼り付け用!AN382="","",貼り付け用!AN382)</f>
        <v/>
      </c>
      <c r="AO382" s="136" t="str">
        <f>IF(貼り付け用!AO382="","",貼り付け用!AO382)</f>
        <v/>
      </c>
      <c r="AP382" s="221" t="str">
        <f>IFERROR(INDEX(別紙７建物に係る構造・用途別単価!$C$5:$G$9,MATCH(貼り付け用!AN382,別紙７建物に係る構造・用途別単価!$B$5:$B$9,0),MATCH(貼り付け用!AO382,別紙７建物に係る構造・用途別単価!$C$4:$G$4,0)),"")</f>
        <v/>
      </c>
      <c r="AQ382" s="221" t="str">
        <f t="shared" si="10"/>
        <v/>
      </c>
      <c r="AR382" s="183" t="str">
        <f t="shared" si="11"/>
        <v/>
      </c>
      <c r="AS382" s="136" t="str">
        <f>IF(貼り付け用!AS382="","",貼り付け用!AS382)</f>
        <v/>
      </c>
      <c r="AT382" s="136" t="str">
        <f>IF(貼り付け用!AT382="","",貼り付け用!AT382)</f>
        <v/>
      </c>
      <c r="AU382" s="136" t="str">
        <f>IF(貼り付け用!AU382="","",貼り付け用!AU382)</f>
        <v/>
      </c>
      <c r="AV382" s="136" t="str">
        <f>IF(貼り付け用!AV382="","",貼り付け用!AV382)</f>
        <v/>
      </c>
      <c r="AW382" s="136" t="str">
        <f>IF(貼り付け用!AW382="","",貼り付け用!AW382)</f>
        <v/>
      </c>
      <c r="AX382" s="216"/>
      <c r="AY382" s="216"/>
      <c r="AZ382" s="216"/>
      <c r="BA382" s="136" t="str">
        <f>IF(貼り付け用!BA382="","",貼り付け用!BA382)</f>
        <v/>
      </c>
      <c r="BB382" s="136" t="str">
        <f>IF(貼り付け用!BB382="","",貼り付け用!BB382)</f>
        <v/>
      </c>
      <c r="BC382" s="136" t="str">
        <f>IF(貼り付け用!BC382="","",貼り付け用!BC382)</f>
        <v/>
      </c>
      <c r="BD382" s="136" t="str">
        <f>IF(貼り付け用!BD382="","",貼り付け用!BD382)</f>
        <v/>
      </c>
      <c r="BE382" s="183">
        <f>SUMIFS(耐用年数表!$C:$C,耐用年数表!$A:$A,集計用!AL382,耐用年数表!$B:$B,集計用!AM382)</f>
        <v>0</v>
      </c>
    </row>
    <row r="383" spans="4:57" ht="24" hidden="1" customHeight="1">
      <c r="D383" s="194"/>
      <c r="E383" s="135"/>
      <c r="F383" s="136" t="str">
        <f>IF(貼り付け用!F383="","",貼り付け用!F383)</f>
        <v/>
      </c>
      <c r="G383" s="136" t="str">
        <f>IF(貼り付け用!G383="","",貼り付け用!G383)</f>
        <v/>
      </c>
      <c r="H383" s="215" t="str">
        <f>IF(貼り付け用!H383="","",貼り付け用!H383)</f>
        <v/>
      </c>
      <c r="I383" s="215" t="str">
        <f>IF(貼り付け用!I383="","",貼り付け用!I383)</f>
        <v/>
      </c>
      <c r="J383" s="215" t="str">
        <f>IF(貼り付け用!J383="","",貼り付け用!J383)</f>
        <v/>
      </c>
      <c r="K383" s="135" t="str">
        <f>IF(貼り付け用!K383="","",貼り付け用!K383)</f>
        <v/>
      </c>
      <c r="L383" s="144" t="str">
        <f>IF(貼り付け用!L383="","",貼り付け用!L383)</f>
        <v/>
      </c>
      <c r="M383" s="192" t="str">
        <f>IFERROR(VLOOKUP(L383,コード表!$B:$G,2,FALSE),"")</f>
        <v/>
      </c>
      <c r="N383" s="192" t="str">
        <f>IFERROR(VLOOKUP(L383,コード表!$B:$G,3,FALSE),"")</f>
        <v/>
      </c>
      <c r="O383" s="192" t="str">
        <f>IFERROR(VLOOKUP(L383,コード表!$B:$G,4,FALSE),"")</f>
        <v/>
      </c>
      <c r="P383" s="192" t="str">
        <f>IFERROR(VLOOKUP(L383,コード表!$B:$G,5,FALSE),"")</f>
        <v/>
      </c>
      <c r="Q383" s="182" t="str">
        <f>IFERROR(VLOOKUP(L383,コード表!$B:$G,6,FALSE),"")</f>
        <v/>
      </c>
      <c r="R383" s="135" t="str">
        <f>IF(貼り付け用!R383="","",貼り付け用!R383)</f>
        <v/>
      </c>
      <c r="S383" s="135" t="str">
        <f>IF(貼り付け用!S383="","",貼り付け用!S383)</f>
        <v/>
      </c>
      <c r="T383" s="135" t="str">
        <f>IF(貼り付け用!T383="","",貼り付け用!T383)</f>
        <v/>
      </c>
      <c r="U383" s="192" t="str">
        <f>IFERROR(VLOOKUP(T383,コード表!$I:$K,2,FALSE),"")</f>
        <v/>
      </c>
      <c r="V383" s="192" t="str">
        <f>IFERROR(VLOOKUP(T383,コード表!$I:$K,3,FALSE),"")</f>
        <v/>
      </c>
      <c r="W383" s="135" t="str">
        <f>IF(貼り付け用!W383="","",貼り付け用!W383)</f>
        <v/>
      </c>
      <c r="X383" s="182" t="str">
        <f>IFERROR(VLOOKUP(AU383,目的別資産分類変換表!$B$6:$C$16,2,FALSE),"")</f>
        <v/>
      </c>
      <c r="Y383" s="136" t="str">
        <f>IF(貼り付け用!Y383="","",貼り付け用!Y383)</f>
        <v/>
      </c>
      <c r="Z383" s="136" t="str">
        <f>IF(貼り付け用!Z383="","",貼り付け用!Z383)</f>
        <v/>
      </c>
      <c r="AA383" s="136" t="str">
        <f>IF(貼り付け用!AA383="","",貼り付け用!AA383)</f>
        <v/>
      </c>
      <c r="AB383" s="136" t="str">
        <f>IF(貼り付け用!AB383="","",貼り付け用!AB383)</f>
        <v/>
      </c>
      <c r="AC383" s="135" t="str">
        <f>IF(貼り付け用!AC383="","",貼り付け用!AC383)</f>
        <v/>
      </c>
      <c r="AD383" s="137" t="str">
        <f>IF(貼り付け用!AD383="","",貼り付け用!AD383)</f>
        <v/>
      </c>
      <c r="AE383" s="209" t="str">
        <f>IF(貼り付け用!AE383="","",貼り付け用!AE383)</f>
        <v/>
      </c>
      <c r="AF383" s="209" t="str">
        <f>IF(貼り付け用!AF383="","",貼り付け用!AF383)</f>
        <v/>
      </c>
      <c r="AG383" s="138" t="str">
        <f>IF(貼り付け用!AG383="","",貼り付け用!AG383)</f>
        <v/>
      </c>
      <c r="AH383" s="205" t="str">
        <f>IF(貼り付け用!AH383="","",貼り付け用!AH383)</f>
        <v/>
      </c>
      <c r="AI383" s="139" t="str">
        <f>IF(貼り付け用!AI383="","",貼り付け用!AI383)</f>
        <v/>
      </c>
      <c r="AJ383" s="136" t="str">
        <f>IF(貼り付け用!AJ383="","",貼り付け用!AJ383)</f>
        <v/>
      </c>
      <c r="AK383" s="140" t="str">
        <f>IF(貼り付け用!AK383="","",貼り付け用!AK383)</f>
        <v/>
      </c>
      <c r="AL383" s="136" t="str">
        <f>IF(貼り付け用!AL383="","",貼り付け用!AL383)</f>
        <v/>
      </c>
      <c r="AM383" s="136" t="str">
        <f>IF(貼り付け用!AM383="","",貼り付け用!AM383)</f>
        <v/>
      </c>
      <c r="AN383" s="136" t="str">
        <f>IF(貼り付け用!AN383="","",貼り付け用!AN383)</f>
        <v/>
      </c>
      <c r="AO383" s="136" t="str">
        <f>IF(貼り付け用!AO383="","",貼り付け用!AO383)</f>
        <v/>
      </c>
      <c r="AP383" s="221" t="str">
        <f>IFERROR(INDEX(別紙７建物に係る構造・用途別単価!$C$5:$G$9,MATCH(貼り付け用!AN383,別紙７建物に係る構造・用途別単価!$B$5:$B$9,0),MATCH(貼り付け用!AO383,別紙７建物に係る構造・用途別単価!$C$4:$G$4,0)),"")</f>
        <v/>
      </c>
      <c r="AQ383" s="221" t="str">
        <f t="shared" si="10"/>
        <v/>
      </c>
      <c r="AR383" s="183" t="str">
        <f t="shared" si="11"/>
        <v/>
      </c>
      <c r="AS383" s="136" t="str">
        <f>IF(貼り付け用!AS383="","",貼り付け用!AS383)</f>
        <v/>
      </c>
      <c r="AT383" s="136" t="str">
        <f>IF(貼り付け用!AT383="","",貼り付け用!AT383)</f>
        <v/>
      </c>
      <c r="AU383" s="136" t="str">
        <f>IF(貼り付け用!AU383="","",貼り付け用!AU383)</f>
        <v/>
      </c>
      <c r="AV383" s="136" t="str">
        <f>IF(貼り付け用!AV383="","",貼り付け用!AV383)</f>
        <v/>
      </c>
      <c r="AW383" s="136" t="str">
        <f>IF(貼り付け用!AW383="","",貼り付け用!AW383)</f>
        <v/>
      </c>
      <c r="AX383" s="216"/>
      <c r="AY383" s="216"/>
      <c r="AZ383" s="216"/>
      <c r="BA383" s="136" t="str">
        <f>IF(貼り付け用!BA383="","",貼り付け用!BA383)</f>
        <v/>
      </c>
      <c r="BB383" s="136" t="str">
        <f>IF(貼り付け用!BB383="","",貼り付け用!BB383)</f>
        <v/>
      </c>
      <c r="BC383" s="136" t="str">
        <f>IF(貼り付け用!BC383="","",貼り付け用!BC383)</f>
        <v/>
      </c>
      <c r="BD383" s="136" t="str">
        <f>IF(貼り付け用!BD383="","",貼り付け用!BD383)</f>
        <v/>
      </c>
      <c r="BE383" s="183">
        <f>SUMIFS(耐用年数表!$C:$C,耐用年数表!$A:$A,集計用!AL383,耐用年数表!$B:$B,集計用!AM383)</f>
        <v>0</v>
      </c>
    </row>
    <row r="384" spans="4:57" ht="24" hidden="1" customHeight="1">
      <c r="D384" s="194"/>
      <c r="E384" s="135"/>
      <c r="F384" s="136" t="str">
        <f>IF(貼り付け用!F384="","",貼り付け用!F384)</f>
        <v/>
      </c>
      <c r="G384" s="136" t="str">
        <f>IF(貼り付け用!G384="","",貼り付け用!G384)</f>
        <v/>
      </c>
      <c r="H384" s="215" t="str">
        <f>IF(貼り付け用!H384="","",貼り付け用!H384)</f>
        <v/>
      </c>
      <c r="I384" s="215" t="str">
        <f>IF(貼り付け用!I384="","",貼り付け用!I384)</f>
        <v/>
      </c>
      <c r="J384" s="215" t="str">
        <f>IF(貼り付け用!J384="","",貼り付け用!J384)</f>
        <v/>
      </c>
      <c r="K384" s="135" t="str">
        <f>IF(貼り付け用!K384="","",貼り付け用!K384)</f>
        <v/>
      </c>
      <c r="L384" s="144" t="str">
        <f>IF(貼り付け用!L384="","",貼り付け用!L384)</f>
        <v/>
      </c>
      <c r="M384" s="192" t="str">
        <f>IFERROR(VLOOKUP(L384,コード表!$B:$G,2,FALSE),"")</f>
        <v/>
      </c>
      <c r="N384" s="192" t="str">
        <f>IFERROR(VLOOKUP(L384,コード表!$B:$G,3,FALSE),"")</f>
        <v/>
      </c>
      <c r="O384" s="192" t="str">
        <f>IFERROR(VLOOKUP(L384,コード表!$B:$G,4,FALSE),"")</f>
        <v/>
      </c>
      <c r="P384" s="192" t="str">
        <f>IFERROR(VLOOKUP(L384,コード表!$B:$G,5,FALSE),"")</f>
        <v/>
      </c>
      <c r="Q384" s="182" t="str">
        <f>IFERROR(VLOOKUP(L384,コード表!$B:$G,6,FALSE),"")</f>
        <v/>
      </c>
      <c r="R384" s="135" t="str">
        <f>IF(貼り付け用!R384="","",貼り付け用!R384)</f>
        <v/>
      </c>
      <c r="S384" s="135" t="str">
        <f>IF(貼り付け用!S384="","",貼り付け用!S384)</f>
        <v/>
      </c>
      <c r="T384" s="135" t="str">
        <f>IF(貼り付け用!T384="","",貼り付け用!T384)</f>
        <v/>
      </c>
      <c r="U384" s="192" t="str">
        <f>IFERROR(VLOOKUP(T384,コード表!$I:$K,2,FALSE),"")</f>
        <v/>
      </c>
      <c r="V384" s="192" t="str">
        <f>IFERROR(VLOOKUP(T384,コード表!$I:$K,3,FALSE),"")</f>
        <v/>
      </c>
      <c r="W384" s="135" t="str">
        <f>IF(貼り付け用!W384="","",貼り付け用!W384)</f>
        <v/>
      </c>
      <c r="X384" s="182" t="str">
        <f>IFERROR(VLOOKUP(AU384,目的別資産分類変換表!$B$6:$C$16,2,FALSE),"")</f>
        <v/>
      </c>
      <c r="Y384" s="136" t="str">
        <f>IF(貼り付け用!Y384="","",貼り付け用!Y384)</f>
        <v/>
      </c>
      <c r="Z384" s="136" t="str">
        <f>IF(貼り付け用!Z384="","",貼り付け用!Z384)</f>
        <v/>
      </c>
      <c r="AA384" s="136" t="str">
        <f>IF(貼り付け用!AA384="","",貼り付け用!AA384)</f>
        <v/>
      </c>
      <c r="AB384" s="136" t="str">
        <f>IF(貼り付け用!AB384="","",貼り付け用!AB384)</f>
        <v/>
      </c>
      <c r="AC384" s="135" t="str">
        <f>IF(貼り付け用!AC384="","",貼り付け用!AC384)</f>
        <v/>
      </c>
      <c r="AD384" s="137" t="str">
        <f>IF(貼り付け用!AD384="","",貼り付け用!AD384)</f>
        <v/>
      </c>
      <c r="AE384" s="209" t="str">
        <f>IF(貼り付け用!AE384="","",貼り付け用!AE384)</f>
        <v/>
      </c>
      <c r="AF384" s="209" t="str">
        <f>IF(貼り付け用!AF384="","",貼り付け用!AF384)</f>
        <v/>
      </c>
      <c r="AG384" s="138" t="str">
        <f>IF(貼り付け用!AG384="","",貼り付け用!AG384)</f>
        <v/>
      </c>
      <c r="AH384" s="205" t="str">
        <f>IF(貼り付け用!AH384="","",貼り付け用!AH384)</f>
        <v/>
      </c>
      <c r="AI384" s="139" t="str">
        <f>IF(貼り付け用!AI384="","",貼り付け用!AI384)</f>
        <v/>
      </c>
      <c r="AJ384" s="136" t="str">
        <f>IF(貼り付け用!AJ384="","",貼り付け用!AJ384)</f>
        <v/>
      </c>
      <c r="AK384" s="140" t="str">
        <f>IF(貼り付け用!AK384="","",貼り付け用!AK384)</f>
        <v/>
      </c>
      <c r="AL384" s="136" t="str">
        <f>IF(貼り付け用!AL384="","",貼り付け用!AL384)</f>
        <v/>
      </c>
      <c r="AM384" s="136" t="str">
        <f>IF(貼り付け用!AM384="","",貼り付け用!AM384)</f>
        <v/>
      </c>
      <c r="AN384" s="136" t="str">
        <f>IF(貼り付け用!AN384="","",貼り付け用!AN384)</f>
        <v/>
      </c>
      <c r="AO384" s="136" t="str">
        <f>IF(貼り付け用!AO384="","",貼り付け用!AO384)</f>
        <v/>
      </c>
      <c r="AP384" s="221" t="str">
        <f>IFERROR(INDEX(別紙７建物に係る構造・用途別単価!$C$5:$G$9,MATCH(貼り付け用!AN384,別紙７建物に係る構造・用途別単価!$B$5:$B$9,0),MATCH(貼り付け用!AO384,別紙７建物に係る構造・用途別単価!$C$4:$G$4,0)),"")</f>
        <v/>
      </c>
      <c r="AQ384" s="221" t="str">
        <f t="shared" si="10"/>
        <v/>
      </c>
      <c r="AR384" s="183" t="str">
        <f t="shared" si="11"/>
        <v/>
      </c>
      <c r="AS384" s="136" t="str">
        <f>IF(貼り付け用!AS384="","",貼り付け用!AS384)</f>
        <v/>
      </c>
      <c r="AT384" s="136" t="str">
        <f>IF(貼り付け用!AT384="","",貼り付け用!AT384)</f>
        <v/>
      </c>
      <c r="AU384" s="136" t="str">
        <f>IF(貼り付け用!AU384="","",貼り付け用!AU384)</f>
        <v/>
      </c>
      <c r="AV384" s="136" t="str">
        <f>IF(貼り付け用!AV384="","",貼り付け用!AV384)</f>
        <v/>
      </c>
      <c r="AW384" s="136" t="str">
        <f>IF(貼り付け用!AW384="","",貼り付け用!AW384)</f>
        <v/>
      </c>
      <c r="AX384" s="216"/>
      <c r="AY384" s="216"/>
      <c r="AZ384" s="216"/>
      <c r="BA384" s="136" t="str">
        <f>IF(貼り付け用!BA384="","",貼り付け用!BA384)</f>
        <v/>
      </c>
      <c r="BB384" s="136" t="str">
        <f>IF(貼り付け用!BB384="","",貼り付け用!BB384)</f>
        <v/>
      </c>
      <c r="BC384" s="136" t="str">
        <f>IF(貼り付け用!BC384="","",貼り付け用!BC384)</f>
        <v/>
      </c>
      <c r="BD384" s="136" t="str">
        <f>IF(貼り付け用!BD384="","",貼り付け用!BD384)</f>
        <v/>
      </c>
      <c r="BE384" s="183">
        <f>SUMIFS(耐用年数表!$C:$C,耐用年数表!$A:$A,集計用!AL384,耐用年数表!$B:$B,集計用!AM384)</f>
        <v>0</v>
      </c>
    </row>
    <row r="385" spans="4:57" ht="24" hidden="1" customHeight="1">
      <c r="D385" s="194"/>
      <c r="E385" s="135"/>
      <c r="F385" s="136" t="str">
        <f>IF(貼り付け用!F385="","",貼り付け用!F385)</f>
        <v/>
      </c>
      <c r="G385" s="136" t="str">
        <f>IF(貼り付け用!G385="","",貼り付け用!G385)</f>
        <v/>
      </c>
      <c r="H385" s="215" t="str">
        <f>IF(貼り付け用!H385="","",貼り付け用!H385)</f>
        <v/>
      </c>
      <c r="I385" s="215" t="str">
        <f>IF(貼り付け用!I385="","",貼り付け用!I385)</f>
        <v/>
      </c>
      <c r="J385" s="215" t="str">
        <f>IF(貼り付け用!J385="","",貼り付け用!J385)</f>
        <v/>
      </c>
      <c r="K385" s="135" t="str">
        <f>IF(貼り付け用!K385="","",貼り付け用!K385)</f>
        <v/>
      </c>
      <c r="L385" s="144" t="str">
        <f>IF(貼り付け用!L385="","",貼り付け用!L385)</f>
        <v/>
      </c>
      <c r="M385" s="192" t="str">
        <f>IFERROR(VLOOKUP(L385,コード表!$B:$G,2,FALSE),"")</f>
        <v/>
      </c>
      <c r="N385" s="192" t="str">
        <f>IFERROR(VLOOKUP(L385,コード表!$B:$G,3,FALSE),"")</f>
        <v/>
      </c>
      <c r="O385" s="192" t="str">
        <f>IFERROR(VLOOKUP(L385,コード表!$B:$G,4,FALSE),"")</f>
        <v/>
      </c>
      <c r="P385" s="192" t="str">
        <f>IFERROR(VLOOKUP(L385,コード表!$B:$G,5,FALSE),"")</f>
        <v/>
      </c>
      <c r="Q385" s="182" t="str">
        <f>IFERROR(VLOOKUP(L385,コード表!$B:$G,6,FALSE),"")</f>
        <v/>
      </c>
      <c r="R385" s="135" t="str">
        <f>IF(貼り付け用!R385="","",貼り付け用!R385)</f>
        <v/>
      </c>
      <c r="S385" s="135" t="str">
        <f>IF(貼り付け用!S385="","",貼り付け用!S385)</f>
        <v/>
      </c>
      <c r="T385" s="135" t="str">
        <f>IF(貼り付け用!T385="","",貼り付け用!T385)</f>
        <v/>
      </c>
      <c r="U385" s="192" t="str">
        <f>IFERROR(VLOOKUP(T385,コード表!$I:$K,2,FALSE),"")</f>
        <v/>
      </c>
      <c r="V385" s="192" t="str">
        <f>IFERROR(VLOOKUP(T385,コード表!$I:$K,3,FALSE),"")</f>
        <v/>
      </c>
      <c r="W385" s="135" t="str">
        <f>IF(貼り付け用!W385="","",貼り付け用!W385)</f>
        <v/>
      </c>
      <c r="X385" s="182" t="str">
        <f>IFERROR(VLOOKUP(AU385,目的別資産分類変換表!$B$6:$C$16,2,FALSE),"")</f>
        <v/>
      </c>
      <c r="Y385" s="136" t="str">
        <f>IF(貼り付け用!Y385="","",貼り付け用!Y385)</f>
        <v/>
      </c>
      <c r="Z385" s="136" t="str">
        <f>IF(貼り付け用!Z385="","",貼り付け用!Z385)</f>
        <v/>
      </c>
      <c r="AA385" s="136" t="str">
        <f>IF(貼り付け用!AA385="","",貼り付け用!AA385)</f>
        <v/>
      </c>
      <c r="AB385" s="136" t="str">
        <f>IF(貼り付け用!AB385="","",貼り付け用!AB385)</f>
        <v/>
      </c>
      <c r="AC385" s="135" t="str">
        <f>IF(貼り付け用!AC385="","",貼り付け用!AC385)</f>
        <v/>
      </c>
      <c r="AD385" s="137" t="str">
        <f>IF(貼り付け用!AD385="","",貼り付け用!AD385)</f>
        <v/>
      </c>
      <c r="AE385" s="209" t="str">
        <f>IF(貼り付け用!AE385="","",貼り付け用!AE385)</f>
        <v/>
      </c>
      <c r="AF385" s="209" t="str">
        <f>IF(貼り付け用!AF385="","",貼り付け用!AF385)</f>
        <v/>
      </c>
      <c r="AG385" s="138" t="str">
        <f>IF(貼り付け用!AG385="","",貼り付け用!AG385)</f>
        <v/>
      </c>
      <c r="AH385" s="205" t="str">
        <f>IF(貼り付け用!AH385="","",貼り付け用!AH385)</f>
        <v/>
      </c>
      <c r="AI385" s="139" t="str">
        <f>IF(貼り付け用!AI385="","",貼り付け用!AI385)</f>
        <v/>
      </c>
      <c r="AJ385" s="136" t="str">
        <f>IF(貼り付け用!AJ385="","",貼り付け用!AJ385)</f>
        <v/>
      </c>
      <c r="AK385" s="140" t="str">
        <f>IF(貼り付け用!AK385="","",貼り付け用!AK385)</f>
        <v/>
      </c>
      <c r="AL385" s="136" t="str">
        <f>IF(貼り付け用!AL385="","",貼り付け用!AL385)</f>
        <v/>
      </c>
      <c r="AM385" s="136" t="str">
        <f>IF(貼り付け用!AM385="","",貼り付け用!AM385)</f>
        <v/>
      </c>
      <c r="AN385" s="136" t="str">
        <f>IF(貼り付け用!AN385="","",貼り付け用!AN385)</f>
        <v/>
      </c>
      <c r="AO385" s="136" t="str">
        <f>IF(貼り付け用!AO385="","",貼り付け用!AO385)</f>
        <v/>
      </c>
      <c r="AP385" s="221" t="str">
        <f>IFERROR(INDEX(別紙７建物に係る構造・用途別単価!$C$5:$G$9,MATCH(貼り付け用!AN385,別紙７建物に係る構造・用途別単価!$B$5:$B$9,0),MATCH(貼り付け用!AO385,別紙７建物に係る構造・用途別単価!$C$4:$G$4,0)),"")</f>
        <v/>
      </c>
      <c r="AQ385" s="221" t="str">
        <f t="shared" si="10"/>
        <v/>
      </c>
      <c r="AR385" s="183" t="str">
        <f t="shared" si="11"/>
        <v/>
      </c>
      <c r="AS385" s="136" t="str">
        <f>IF(貼り付け用!AS385="","",貼り付け用!AS385)</f>
        <v/>
      </c>
      <c r="AT385" s="136" t="str">
        <f>IF(貼り付け用!AT385="","",貼り付け用!AT385)</f>
        <v/>
      </c>
      <c r="AU385" s="136" t="str">
        <f>IF(貼り付け用!AU385="","",貼り付け用!AU385)</f>
        <v/>
      </c>
      <c r="AV385" s="136" t="str">
        <f>IF(貼り付け用!AV385="","",貼り付け用!AV385)</f>
        <v/>
      </c>
      <c r="AW385" s="136" t="str">
        <f>IF(貼り付け用!AW385="","",貼り付け用!AW385)</f>
        <v/>
      </c>
      <c r="AX385" s="216"/>
      <c r="AY385" s="216"/>
      <c r="AZ385" s="216"/>
      <c r="BA385" s="136" t="str">
        <f>IF(貼り付け用!BA385="","",貼り付け用!BA385)</f>
        <v/>
      </c>
      <c r="BB385" s="136" t="str">
        <f>IF(貼り付け用!BB385="","",貼り付け用!BB385)</f>
        <v/>
      </c>
      <c r="BC385" s="136" t="str">
        <f>IF(貼り付け用!BC385="","",貼り付け用!BC385)</f>
        <v/>
      </c>
      <c r="BD385" s="136" t="str">
        <f>IF(貼り付け用!BD385="","",貼り付け用!BD385)</f>
        <v/>
      </c>
      <c r="BE385" s="183">
        <f>SUMIFS(耐用年数表!$C:$C,耐用年数表!$A:$A,集計用!AL385,耐用年数表!$B:$B,集計用!AM385)</f>
        <v>0</v>
      </c>
    </row>
    <row r="386" spans="4:57" ht="24" hidden="1" customHeight="1">
      <c r="D386" s="194"/>
      <c r="E386" s="135"/>
      <c r="F386" s="136" t="str">
        <f>IF(貼り付け用!F386="","",貼り付け用!F386)</f>
        <v/>
      </c>
      <c r="G386" s="136" t="str">
        <f>IF(貼り付け用!G386="","",貼り付け用!G386)</f>
        <v/>
      </c>
      <c r="H386" s="215" t="str">
        <f>IF(貼り付け用!H386="","",貼り付け用!H386)</f>
        <v/>
      </c>
      <c r="I386" s="215" t="str">
        <f>IF(貼り付け用!I386="","",貼り付け用!I386)</f>
        <v/>
      </c>
      <c r="J386" s="215" t="str">
        <f>IF(貼り付け用!J386="","",貼り付け用!J386)</f>
        <v/>
      </c>
      <c r="K386" s="135" t="str">
        <f>IF(貼り付け用!K386="","",貼り付け用!K386)</f>
        <v/>
      </c>
      <c r="L386" s="144" t="str">
        <f>IF(貼り付け用!L386="","",貼り付け用!L386)</f>
        <v/>
      </c>
      <c r="M386" s="192" t="str">
        <f>IFERROR(VLOOKUP(L386,コード表!$B:$G,2,FALSE),"")</f>
        <v/>
      </c>
      <c r="N386" s="192" t="str">
        <f>IFERROR(VLOOKUP(L386,コード表!$B:$G,3,FALSE),"")</f>
        <v/>
      </c>
      <c r="O386" s="192" t="str">
        <f>IFERROR(VLOOKUP(L386,コード表!$B:$G,4,FALSE),"")</f>
        <v/>
      </c>
      <c r="P386" s="192" t="str">
        <f>IFERROR(VLOOKUP(L386,コード表!$B:$G,5,FALSE),"")</f>
        <v/>
      </c>
      <c r="Q386" s="182" t="str">
        <f>IFERROR(VLOOKUP(L386,コード表!$B:$G,6,FALSE),"")</f>
        <v/>
      </c>
      <c r="R386" s="135" t="str">
        <f>IF(貼り付け用!R386="","",貼り付け用!R386)</f>
        <v/>
      </c>
      <c r="S386" s="135" t="str">
        <f>IF(貼り付け用!S386="","",貼り付け用!S386)</f>
        <v/>
      </c>
      <c r="T386" s="135" t="str">
        <f>IF(貼り付け用!T386="","",貼り付け用!T386)</f>
        <v/>
      </c>
      <c r="U386" s="192" t="str">
        <f>IFERROR(VLOOKUP(T386,コード表!$I:$K,2,FALSE),"")</f>
        <v/>
      </c>
      <c r="V386" s="192" t="str">
        <f>IFERROR(VLOOKUP(T386,コード表!$I:$K,3,FALSE),"")</f>
        <v/>
      </c>
      <c r="W386" s="135" t="str">
        <f>IF(貼り付け用!W386="","",貼り付け用!W386)</f>
        <v/>
      </c>
      <c r="X386" s="182" t="str">
        <f>IFERROR(VLOOKUP(AU386,目的別資産分類変換表!$B$6:$C$16,2,FALSE),"")</f>
        <v/>
      </c>
      <c r="Y386" s="136" t="str">
        <f>IF(貼り付け用!Y386="","",貼り付け用!Y386)</f>
        <v/>
      </c>
      <c r="Z386" s="136" t="str">
        <f>IF(貼り付け用!Z386="","",貼り付け用!Z386)</f>
        <v/>
      </c>
      <c r="AA386" s="136" t="str">
        <f>IF(貼り付け用!AA386="","",貼り付け用!AA386)</f>
        <v/>
      </c>
      <c r="AB386" s="136" t="str">
        <f>IF(貼り付け用!AB386="","",貼り付け用!AB386)</f>
        <v/>
      </c>
      <c r="AC386" s="135" t="str">
        <f>IF(貼り付け用!AC386="","",貼り付け用!AC386)</f>
        <v/>
      </c>
      <c r="AD386" s="137" t="str">
        <f>IF(貼り付け用!AD386="","",貼り付け用!AD386)</f>
        <v/>
      </c>
      <c r="AE386" s="209" t="str">
        <f>IF(貼り付け用!AE386="","",貼り付け用!AE386)</f>
        <v/>
      </c>
      <c r="AF386" s="209" t="str">
        <f>IF(貼り付け用!AF386="","",貼り付け用!AF386)</f>
        <v/>
      </c>
      <c r="AG386" s="138" t="str">
        <f>IF(貼り付け用!AG386="","",貼り付け用!AG386)</f>
        <v/>
      </c>
      <c r="AH386" s="205" t="str">
        <f>IF(貼り付け用!AH386="","",貼り付け用!AH386)</f>
        <v/>
      </c>
      <c r="AI386" s="139" t="str">
        <f>IF(貼り付け用!AI386="","",貼り付け用!AI386)</f>
        <v/>
      </c>
      <c r="AJ386" s="136" t="str">
        <f>IF(貼り付け用!AJ386="","",貼り付け用!AJ386)</f>
        <v/>
      </c>
      <c r="AK386" s="140" t="str">
        <f>IF(貼り付け用!AK386="","",貼り付け用!AK386)</f>
        <v/>
      </c>
      <c r="AL386" s="136" t="str">
        <f>IF(貼り付け用!AL386="","",貼り付け用!AL386)</f>
        <v/>
      </c>
      <c r="AM386" s="136" t="str">
        <f>IF(貼り付け用!AM386="","",貼り付け用!AM386)</f>
        <v/>
      </c>
      <c r="AN386" s="136" t="str">
        <f>IF(貼り付け用!AN386="","",貼り付け用!AN386)</f>
        <v/>
      </c>
      <c r="AO386" s="136" t="str">
        <f>IF(貼り付け用!AO386="","",貼り付け用!AO386)</f>
        <v/>
      </c>
      <c r="AP386" s="221" t="str">
        <f>IFERROR(INDEX(別紙７建物に係る構造・用途別単価!$C$5:$G$9,MATCH(貼り付け用!AN386,別紙７建物に係る構造・用途別単価!$B$5:$B$9,0),MATCH(貼り付け用!AO386,別紙７建物に係る構造・用途別単価!$C$4:$G$4,0)),"")</f>
        <v/>
      </c>
      <c r="AQ386" s="221" t="str">
        <f t="shared" si="10"/>
        <v/>
      </c>
      <c r="AR386" s="183" t="str">
        <f t="shared" si="11"/>
        <v/>
      </c>
      <c r="AS386" s="136" t="str">
        <f>IF(貼り付け用!AS386="","",貼り付け用!AS386)</f>
        <v/>
      </c>
      <c r="AT386" s="136" t="str">
        <f>IF(貼り付け用!AT386="","",貼り付け用!AT386)</f>
        <v/>
      </c>
      <c r="AU386" s="136" t="str">
        <f>IF(貼り付け用!AU386="","",貼り付け用!AU386)</f>
        <v/>
      </c>
      <c r="AV386" s="136" t="str">
        <f>IF(貼り付け用!AV386="","",貼り付け用!AV386)</f>
        <v/>
      </c>
      <c r="AW386" s="136" t="str">
        <f>IF(貼り付け用!AW386="","",貼り付け用!AW386)</f>
        <v/>
      </c>
      <c r="AX386" s="216"/>
      <c r="AY386" s="216"/>
      <c r="AZ386" s="216"/>
      <c r="BA386" s="136" t="str">
        <f>IF(貼り付け用!BA386="","",貼り付け用!BA386)</f>
        <v/>
      </c>
      <c r="BB386" s="136" t="str">
        <f>IF(貼り付け用!BB386="","",貼り付け用!BB386)</f>
        <v/>
      </c>
      <c r="BC386" s="136" t="str">
        <f>IF(貼り付け用!BC386="","",貼り付け用!BC386)</f>
        <v/>
      </c>
      <c r="BD386" s="136" t="str">
        <f>IF(貼り付け用!BD386="","",貼り付け用!BD386)</f>
        <v/>
      </c>
      <c r="BE386" s="183">
        <f>SUMIFS(耐用年数表!$C:$C,耐用年数表!$A:$A,集計用!AL386,耐用年数表!$B:$B,集計用!AM386)</f>
        <v>0</v>
      </c>
    </row>
    <row r="387" spans="4:57" ht="24" hidden="1" customHeight="1">
      <c r="D387" s="194"/>
      <c r="E387" s="135"/>
      <c r="F387" s="136" t="str">
        <f>IF(貼り付け用!F387="","",貼り付け用!F387)</f>
        <v/>
      </c>
      <c r="G387" s="136" t="str">
        <f>IF(貼り付け用!G387="","",貼り付け用!G387)</f>
        <v/>
      </c>
      <c r="H387" s="215" t="str">
        <f>IF(貼り付け用!H387="","",貼り付け用!H387)</f>
        <v/>
      </c>
      <c r="I387" s="215" t="str">
        <f>IF(貼り付け用!I387="","",貼り付け用!I387)</f>
        <v/>
      </c>
      <c r="J387" s="215" t="str">
        <f>IF(貼り付け用!J387="","",貼り付け用!J387)</f>
        <v/>
      </c>
      <c r="K387" s="135" t="str">
        <f>IF(貼り付け用!K387="","",貼り付け用!K387)</f>
        <v/>
      </c>
      <c r="L387" s="144" t="str">
        <f>IF(貼り付け用!L387="","",貼り付け用!L387)</f>
        <v/>
      </c>
      <c r="M387" s="192" t="str">
        <f>IFERROR(VLOOKUP(L387,コード表!$B:$G,2,FALSE),"")</f>
        <v/>
      </c>
      <c r="N387" s="192" t="str">
        <f>IFERROR(VLOOKUP(L387,コード表!$B:$G,3,FALSE),"")</f>
        <v/>
      </c>
      <c r="O387" s="192" t="str">
        <f>IFERROR(VLOOKUP(L387,コード表!$B:$G,4,FALSE),"")</f>
        <v/>
      </c>
      <c r="P387" s="192" t="str">
        <f>IFERROR(VLOOKUP(L387,コード表!$B:$G,5,FALSE),"")</f>
        <v/>
      </c>
      <c r="Q387" s="182" t="str">
        <f>IFERROR(VLOOKUP(L387,コード表!$B:$G,6,FALSE),"")</f>
        <v/>
      </c>
      <c r="R387" s="135" t="str">
        <f>IF(貼り付け用!R387="","",貼り付け用!R387)</f>
        <v/>
      </c>
      <c r="S387" s="135" t="str">
        <f>IF(貼り付け用!S387="","",貼り付け用!S387)</f>
        <v/>
      </c>
      <c r="T387" s="135" t="str">
        <f>IF(貼り付け用!T387="","",貼り付け用!T387)</f>
        <v/>
      </c>
      <c r="U387" s="192" t="str">
        <f>IFERROR(VLOOKUP(T387,コード表!$I:$K,2,FALSE),"")</f>
        <v/>
      </c>
      <c r="V387" s="192" t="str">
        <f>IFERROR(VLOOKUP(T387,コード表!$I:$K,3,FALSE),"")</f>
        <v/>
      </c>
      <c r="W387" s="135" t="str">
        <f>IF(貼り付け用!W387="","",貼り付け用!W387)</f>
        <v/>
      </c>
      <c r="X387" s="182" t="str">
        <f>IFERROR(VLOOKUP(AU387,目的別資産分類変換表!$B$6:$C$16,2,FALSE),"")</f>
        <v/>
      </c>
      <c r="Y387" s="136" t="str">
        <f>IF(貼り付け用!Y387="","",貼り付け用!Y387)</f>
        <v/>
      </c>
      <c r="Z387" s="136" t="str">
        <f>IF(貼り付け用!Z387="","",貼り付け用!Z387)</f>
        <v/>
      </c>
      <c r="AA387" s="136" t="str">
        <f>IF(貼り付け用!AA387="","",貼り付け用!AA387)</f>
        <v/>
      </c>
      <c r="AB387" s="136" t="str">
        <f>IF(貼り付け用!AB387="","",貼り付け用!AB387)</f>
        <v/>
      </c>
      <c r="AC387" s="135" t="str">
        <f>IF(貼り付け用!AC387="","",貼り付け用!AC387)</f>
        <v/>
      </c>
      <c r="AD387" s="137" t="str">
        <f>IF(貼り付け用!AD387="","",貼り付け用!AD387)</f>
        <v/>
      </c>
      <c r="AE387" s="209" t="str">
        <f>IF(貼り付け用!AE387="","",貼り付け用!AE387)</f>
        <v/>
      </c>
      <c r="AF387" s="209" t="str">
        <f>IF(貼り付け用!AF387="","",貼り付け用!AF387)</f>
        <v/>
      </c>
      <c r="AG387" s="138" t="str">
        <f>IF(貼り付け用!AG387="","",貼り付け用!AG387)</f>
        <v/>
      </c>
      <c r="AH387" s="205" t="str">
        <f>IF(貼り付け用!AH387="","",貼り付け用!AH387)</f>
        <v/>
      </c>
      <c r="AI387" s="139" t="str">
        <f>IF(貼り付け用!AI387="","",貼り付け用!AI387)</f>
        <v/>
      </c>
      <c r="AJ387" s="136" t="str">
        <f>IF(貼り付け用!AJ387="","",貼り付け用!AJ387)</f>
        <v/>
      </c>
      <c r="AK387" s="140" t="str">
        <f>IF(貼り付け用!AK387="","",貼り付け用!AK387)</f>
        <v/>
      </c>
      <c r="AL387" s="136" t="str">
        <f>IF(貼り付け用!AL387="","",貼り付け用!AL387)</f>
        <v/>
      </c>
      <c r="AM387" s="136" t="str">
        <f>IF(貼り付け用!AM387="","",貼り付け用!AM387)</f>
        <v/>
      </c>
      <c r="AN387" s="136" t="str">
        <f>IF(貼り付け用!AN387="","",貼り付け用!AN387)</f>
        <v/>
      </c>
      <c r="AO387" s="136" t="str">
        <f>IF(貼り付け用!AO387="","",貼り付け用!AO387)</f>
        <v/>
      </c>
      <c r="AP387" s="221" t="str">
        <f>IFERROR(INDEX(別紙７建物に係る構造・用途別単価!$C$5:$G$9,MATCH(貼り付け用!AN387,別紙７建物に係る構造・用途別単価!$B$5:$B$9,0),MATCH(貼り付け用!AO387,別紙７建物に係る構造・用途別単価!$C$4:$G$4,0)),"")</f>
        <v/>
      </c>
      <c r="AQ387" s="221" t="str">
        <f t="shared" si="10"/>
        <v/>
      </c>
      <c r="AR387" s="183" t="str">
        <f t="shared" si="11"/>
        <v/>
      </c>
      <c r="AS387" s="136" t="str">
        <f>IF(貼り付け用!AS387="","",貼り付け用!AS387)</f>
        <v/>
      </c>
      <c r="AT387" s="136" t="str">
        <f>IF(貼り付け用!AT387="","",貼り付け用!AT387)</f>
        <v/>
      </c>
      <c r="AU387" s="136" t="str">
        <f>IF(貼り付け用!AU387="","",貼り付け用!AU387)</f>
        <v/>
      </c>
      <c r="AV387" s="136" t="str">
        <f>IF(貼り付け用!AV387="","",貼り付け用!AV387)</f>
        <v/>
      </c>
      <c r="AW387" s="136" t="str">
        <f>IF(貼り付け用!AW387="","",貼り付け用!AW387)</f>
        <v/>
      </c>
      <c r="AX387" s="216"/>
      <c r="AY387" s="216"/>
      <c r="AZ387" s="216"/>
      <c r="BA387" s="136" t="str">
        <f>IF(貼り付け用!BA387="","",貼り付け用!BA387)</f>
        <v/>
      </c>
      <c r="BB387" s="136" t="str">
        <f>IF(貼り付け用!BB387="","",貼り付け用!BB387)</f>
        <v/>
      </c>
      <c r="BC387" s="136" t="str">
        <f>IF(貼り付け用!BC387="","",貼り付け用!BC387)</f>
        <v/>
      </c>
      <c r="BD387" s="136" t="str">
        <f>IF(貼り付け用!BD387="","",貼り付け用!BD387)</f>
        <v/>
      </c>
      <c r="BE387" s="183">
        <f>SUMIFS(耐用年数表!$C:$C,耐用年数表!$A:$A,集計用!AL387,耐用年数表!$B:$B,集計用!AM387)</f>
        <v>0</v>
      </c>
    </row>
    <row r="388" spans="4:57" ht="24" hidden="1" customHeight="1">
      <c r="D388" s="194"/>
      <c r="E388" s="135"/>
      <c r="F388" s="136" t="str">
        <f>IF(貼り付け用!F388="","",貼り付け用!F388)</f>
        <v/>
      </c>
      <c r="G388" s="136" t="str">
        <f>IF(貼り付け用!G388="","",貼り付け用!G388)</f>
        <v/>
      </c>
      <c r="H388" s="215" t="str">
        <f>IF(貼り付け用!H388="","",貼り付け用!H388)</f>
        <v/>
      </c>
      <c r="I388" s="215" t="str">
        <f>IF(貼り付け用!I388="","",貼り付け用!I388)</f>
        <v/>
      </c>
      <c r="J388" s="215" t="str">
        <f>IF(貼り付け用!J388="","",貼り付け用!J388)</f>
        <v/>
      </c>
      <c r="K388" s="135" t="str">
        <f>IF(貼り付け用!K388="","",貼り付け用!K388)</f>
        <v/>
      </c>
      <c r="L388" s="144" t="str">
        <f>IF(貼り付け用!L388="","",貼り付け用!L388)</f>
        <v/>
      </c>
      <c r="M388" s="192" t="str">
        <f>IFERROR(VLOOKUP(L388,コード表!$B:$G,2,FALSE),"")</f>
        <v/>
      </c>
      <c r="N388" s="192" t="str">
        <f>IFERROR(VLOOKUP(L388,コード表!$B:$G,3,FALSE),"")</f>
        <v/>
      </c>
      <c r="O388" s="192" t="str">
        <f>IFERROR(VLOOKUP(L388,コード表!$B:$G,4,FALSE),"")</f>
        <v/>
      </c>
      <c r="P388" s="192" t="str">
        <f>IFERROR(VLOOKUP(L388,コード表!$B:$G,5,FALSE),"")</f>
        <v/>
      </c>
      <c r="Q388" s="182" t="str">
        <f>IFERROR(VLOOKUP(L388,コード表!$B:$G,6,FALSE),"")</f>
        <v/>
      </c>
      <c r="R388" s="135" t="str">
        <f>IF(貼り付け用!R388="","",貼り付け用!R388)</f>
        <v/>
      </c>
      <c r="S388" s="135" t="str">
        <f>IF(貼り付け用!S388="","",貼り付け用!S388)</f>
        <v/>
      </c>
      <c r="T388" s="135" t="str">
        <f>IF(貼り付け用!T388="","",貼り付け用!T388)</f>
        <v/>
      </c>
      <c r="U388" s="192" t="str">
        <f>IFERROR(VLOOKUP(T388,コード表!$I:$K,2,FALSE),"")</f>
        <v/>
      </c>
      <c r="V388" s="192" t="str">
        <f>IFERROR(VLOOKUP(T388,コード表!$I:$K,3,FALSE),"")</f>
        <v/>
      </c>
      <c r="W388" s="135" t="str">
        <f>IF(貼り付け用!W388="","",貼り付け用!W388)</f>
        <v/>
      </c>
      <c r="X388" s="182" t="str">
        <f>IFERROR(VLOOKUP(AU388,目的別資産分類変換表!$B$6:$C$16,2,FALSE),"")</f>
        <v/>
      </c>
      <c r="Y388" s="136" t="str">
        <f>IF(貼り付け用!Y388="","",貼り付け用!Y388)</f>
        <v/>
      </c>
      <c r="Z388" s="136" t="str">
        <f>IF(貼り付け用!Z388="","",貼り付け用!Z388)</f>
        <v/>
      </c>
      <c r="AA388" s="136" t="str">
        <f>IF(貼り付け用!AA388="","",貼り付け用!AA388)</f>
        <v/>
      </c>
      <c r="AB388" s="136" t="str">
        <f>IF(貼り付け用!AB388="","",貼り付け用!AB388)</f>
        <v/>
      </c>
      <c r="AC388" s="135" t="str">
        <f>IF(貼り付け用!AC388="","",貼り付け用!AC388)</f>
        <v/>
      </c>
      <c r="AD388" s="137" t="str">
        <f>IF(貼り付け用!AD388="","",貼り付け用!AD388)</f>
        <v/>
      </c>
      <c r="AE388" s="209" t="str">
        <f>IF(貼り付け用!AE388="","",貼り付け用!AE388)</f>
        <v/>
      </c>
      <c r="AF388" s="209" t="str">
        <f>IF(貼り付け用!AF388="","",貼り付け用!AF388)</f>
        <v/>
      </c>
      <c r="AG388" s="138" t="str">
        <f>IF(貼り付け用!AG388="","",貼り付け用!AG388)</f>
        <v/>
      </c>
      <c r="AH388" s="205" t="str">
        <f>IF(貼り付け用!AH388="","",貼り付け用!AH388)</f>
        <v/>
      </c>
      <c r="AI388" s="139" t="str">
        <f>IF(貼り付け用!AI388="","",貼り付け用!AI388)</f>
        <v/>
      </c>
      <c r="AJ388" s="136" t="str">
        <f>IF(貼り付け用!AJ388="","",貼り付け用!AJ388)</f>
        <v/>
      </c>
      <c r="AK388" s="140" t="str">
        <f>IF(貼り付け用!AK388="","",貼り付け用!AK388)</f>
        <v/>
      </c>
      <c r="AL388" s="136" t="str">
        <f>IF(貼り付け用!AL388="","",貼り付け用!AL388)</f>
        <v/>
      </c>
      <c r="AM388" s="136" t="str">
        <f>IF(貼り付け用!AM388="","",貼り付け用!AM388)</f>
        <v/>
      </c>
      <c r="AN388" s="136" t="str">
        <f>IF(貼り付け用!AN388="","",貼り付け用!AN388)</f>
        <v/>
      </c>
      <c r="AO388" s="136" t="str">
        <f>IF(貼り付け用!AO388="","",貼り付け用!AO388)</f>
        <v/>
      </c>
      <c r="AP388" s="221" t="str">
        <f>IFERROR(INDEX(別紙７建物に係る構造・用途別単価!$C$5:$G$9,MATCH(貼り付け用!AN388,別紙７建物に係る構造・用途別単価!$B$5:$B$9,0),MATCH(貼り付け用!AO388,別紙７建物に係る構造・用途別単価!$C$4:$G$4,0)),"")</f>
        <v/>
      </c>
      <c r="AQ388" s="221" t="str">
        <f t="shared" si="10"/>
        <v/>
      </c>
      <c r="AR388" s="183" t="str">
        <f t="shared" si="11"/>
        <v/>
      </c>
      <c r="AS388" s="136" t="str">
        <f>IF(貼り付け用!AS388="","",貼り付け用!AS388)</f>
        <v/>
      </c>
      <c r="AT388" s="136" t="str">
        <f>IF(貼り付け用!AT388="","",貼り付け用!AT388)</f>
        <v/>
      </c>
      <c r="AU388" s="136" t="str">
        <f>IF(貼り付け用!AU388="","",貼り付け用!AU388)</f>
        <v/>
      </c>
      <c r="AV388" s="136" t="str">
        <f>IF(貼り付け用!AV388="","",貼り付け用!AV388)</f>
        <v/>
      </c>
      <c r="AW388" s="136" t="str">
        <f>IF(貼り付け用!AW388="","",貼り付け用!AW388)</f>
        <v/>
      </c>
      <c r="AX388" s="216"/>
      <c r="AY388" s="216"/>
      <c r="AZ388" s="216"/>
      <c r="BA388" s="136" t="str">
        <f>IF(貼り付け用!BA388="","",貼り付け用!BA388)</f>
        <v/>
      </c>
      <c r="BB388" s="136" t="str">
        <f>IF(貼り付け用!BB388="","",貼り付け用!BB388)</f>
        <v/>
      </c>
      <c r="BC388" s="136" t="str">
        <f>IF(貼り付け用!BC388="","",貼り付け用!BC388)</f>
        <v/>
      </c>
      <c r="BD388" s="136" t="str">
        <f>IF(貼り付け用!BD388="","",貼り付け用!BD388)</f>
        <v/>
      </c>
      <c r="BE388" s="183">
        <f>SUMIFS(耐用年数表!$C:$C,耐用年数表!$A:$A,集計用!AL388,耐用年数表!$B:$B,集計用!AM388)</f>
        <v>0</v>
      </c>
    </row>
    <row r="389" spans="4:57" ht="24" hidden="1" customHeight="1">
      <c r="D389" s="194"/>
      <c r="E389" s="135"/>
      <c r="F389" s="136" t="str">
        <f>IF(貼り付け用!F389="","",貼り付け用!F389)</f>
        <v/>
      </c>
      <c r="G389" s="136" t="str">
        <f>IF(貼り付け用!G389="","",貼り付け用!G389)</f>
        <v/>
      </c>
      <c r="H389" s="215" t="str">
        <f>IF(貼り付け用!H389="","",貼り付け用!H389)</f>
        <v/>
      </c>
      <c r="I389" s="215" t="str">
        <f>IF(貼り付け用!I389="","",貼り付け用!I389)</f>
        <v/>
      </c>
      <c r="J389" s="215" t="str">
        <f>IF(貼り付け用!J389="","",貼り付け用!J389)</f>
        <v/>
      </c>
      <c r="K389" s="135" t="str">
        <f>IF(貼り付け用!K389="","",貼り付け用!K389)</f>
        <v/>
      </c>
      <c r="L389" s="144" t="str">
        <f>IF(貼り付け用!L389="","",貼り付け用!L389)</f>
        <v/>
      </c>
      <c r="M389" s="192" t="str">
        <f>IFERROR(VLOOKUP(L389,コード表!$B:$G,2,FALSE),"")</f>
        <v/>
      </c>
      <c r="N389" s="192" t="str">
        <f>IFERROR(VLOOKUP(L389,コード表!$B:$G,3,FALSE),"")</f>
        <v/>
      </c>
      <c r="O389" s="192" t="str">
        <f>IFERROR(VLOOKUP(L389,コード表!$B:$G,4,FALSE),"")</f>
        <v/>
      </c>
      <c r="P389" s="192" t="str">
        <f>IFERROR(VLOOKUP(L389,コード表!$B:$G,5,FALSE),"")</f>
        <v/>
      </c>
      <c r="Q389" s="182" t="str">
        <f>IFERROR(VLOOKUP(L389,コード表!$B:$G,6,FALSE),"")</f>
        <v/>
      </c>
      <c r="R389" s="135" t="str">
        <f>IF(貼り付け用!R389="","",貼り付け用!R389)</f>
        <v/>
      </c>
      <c r="S389" s="135" t="str">
        <f>IF(貼り付け用!S389="","",貼り付け用!S389)</f>
        <v/>
      </c>
      <c r="T389" s="135" t="str">
        <f>IF(貼り付け用!T389="","",貼り付け用!T389)</f>
        <v/>
      </c>
      <c r="U389" s="192" t="str">
        <f>IFERROR(VLOOKUP(T389,コード表!$I:$K,2,FALSE),"")</f>
        <v/>
      </c>
      <c r="V389" s="192" t="str">
        <f>IFERROR(VLOOKUP(T389,コード表!$I:$K,3,FALSE),"")</f>
        <v/>
      </c>
      <c r="W389" s="135" t="str">
        <f>IF(貼り付け用!W389="","",貼り付け用!W389)</f>
        <v/>
      </c>
      <c r="X389" s="182" t="str">
        <f>IFERROR(VLOOKUP(AU389,目的別資産分類変換表!$B$6:$C$16,2,FALSE),"")</f>
        <v/>
      </c>
      <c r="Y389" s="136" t="str">
        <f>IF(貼り付け用!Y389="","",貼り付け用!Y389)</f>
        <v/>
      </c>
      <c r="Z389" s="136" t="str">
        <f>IF(貼り付け用!Z389="","",貼り付け用!Z389)</f>
        <v/>
      </c>
      <c r="AA389" s="136" t="str">
        <f>IF(貼り付け用!AA389="","",貼り付け用!AA389)</f>
        <v/>
      </c>
      <c r="AB389" s="136" t="str">
        <f>IF(貼り付け用!AB389="","",貼り付け用!AB389)</f>
        <v/>
      </c>
      <c r="AC389" s="135" t="str">
        <f>IF(貼り付け用!AC389="","",貼り付け用!AC389)</f>
        <v/>
      </c>
      <c r="AD389" s="137" t="str">
        <f>IF(貼り付け用!AD389="","",貼り付け用!AD389)</f>
        <v/>
      </c>
      <c r="AE389" s="209" t="str">
        <f>IF(貼り付け用!AE389="","",貼り付け用!AE389)</f>
        <v/>
      </c>
      <c r="AF389" s="209" t="str">
        <f>IF(貼り付け用!AF389="","",貼り付け用!AF389)</f>
        <v/>
      </c>
      <c r="AG389" s="138" t="str">
        <f>IF(貼り付け用!AG389="","",貼り付け用!AG389)</f>
        <v/>
      </c>
      <c r="AH389" s="205" t="str">
        <f>IF(貼り付け用!AH389="","",貼り付け用!AH389)</f>
        <v/>
      </c>
      <c r="AI389" s="139" t="str">
        <f>IF(貼り付け用!AI389="","",貼り付け用!AI389)</f>
        <v/>
      </c>
      <c r="AJ389" s="136" t="str">
        <f>IF(貼り付け用!AJ389="","",貼り付け用!AJ389)</f>
        <v/>
      </c>
      <c r="AK389" s="140" t="str">
        <f>IF(貼り付け用!AK389="","",貼り付け用!AK389)</f>
        <v/>
      </c>
      <c r="AL389" s="136" t="str">
        <f>IF(貼り付け用!AL389="","",貼り付け用!AL389)</f>
        <v/>
      </c>
      <c r="AM389" s="136" t="str">
        <f>IF(貼り付け用!AM389="","",貼り付け用!AM389)</f>
        <v/>
      </c>
      <c r="AN389" s="136" t="str">
        <f>IF(貼り付け用!AN389="","",貼り付け用!AN389)</f>
        <v/>
      </c>
      <c r="AO389" s="136" t="str">
        <f>IF(貼り付け用!AO389="","",貼り付け用!AO389)</f>
        <v/>
      </c>
      <c r="AP389" s="221" t="str">
        <f>IFERROR(INDEX(別紙７建物に係る構造・用途別単価!$C$5:$G$9,MATCH(貼り付け用!AN389,別紙７建物に係る構造・用途別単価!$B$5:$B$9,0),MATCH(貼り付け用!AO389,別紙７建物に係る構造・用途別単価!$C$4:$G$4,0)),"")</f>
        <v/>
      </c>
      <c r="AQ389" s="221" t="str">
        <f t="shared" si="10"/>
        <v/>
      </c>
      <c r="AR389" s="183" t="str">
        <f t="shared" si="11"/>
        <v/>
      </c>
      <c r="AS389" s="136" t="str">
        <f>IF(貼り付け用!AS389="","",貼り付け用!AS389)</f>
        <v/>
      </c>
      <c r="AT389" s="136" t="str">
        <f>IF(貼り付け用!AT389="","",貼り付け用!AT389)</f>
        <v/>
      </c>
      <c r="AU389" s="136" t="str">
        <f>IF(貼り付け用!AU389="","",貼り付け用!AU389)</f>
        <v/>
      </c>
      <c r="AV389" s="136" t="str">
        <f>IF(貼り付け用!AV389="","",貼り付け用!AV389)</f>
        <v/>
      </c>
      <c r="AW389" s="136" t="str">
        <f>IF(貼り付け用!AW389="","",貼り付け用!AW389)</f>
        <v/>
      </c>
      <c r="AX389" s="216"/>
      <c r="AY389" s="216"/>
      <c r="AZ389" s="216"/>
      <c r="BA389" s="136" t="str">
        <f>IF(貼り付け用!BA389="","",貼り付け用!BA389)</f>
        <v/>
      </c>
      <c r="BB389" s="136" t="str">
        <f>IF(貼り付け用!BB389="","",貼り付け用!BB389)</f>
        <v/>
      </c>
      <c r="BC389" s="136" t="str">
        <f>IF(貼り付け用!BC389="","",貼り付け用!BC389)</f>
        <v/>
      </c>
      <c r="BD389" s="136" t="str">
        <f>IF(貼り付け用!BD389="","",貼り付け用!BD389)</f>
        <v/>
      </c>
      <c r="BE389" s="183">
        <f>SUMIFS(耐用年数表!$C:$C,耐用年数表!$A:$A,集計用!AL389,耐用年数表!$B:$B,集計用!AM389)</f>
        <v>0</v>
      </c>
    </row>
    <row r="390" spans="4:57" ht="24" hidden="1" customHeight="1">
      <c r="D390" s="194"/>
      <c r="E390" s="135"/>
      <c r="F390" s="136" t="str">
        <f>IF(貼り付け用!F390="","",貼り付け用!F390)</f>
        <v/>
      </c>
      <c r="G390" s="136" t="str">
        <f>IF(貼り付け用!G390="","",貼り付け用!G390)</f>
        <v/>
      </c>
      <c r="H390" s="215" t="str">
        <f>IF(貼り付け用!H390="","",貼り付け用!H390)</f>
        <v/>
      </c>
      <c r="I390" s="215" t="str">
        <f>IF(貼り付け用!I390="","",貼り付け用!I390)</f>
        <v/>
      </c>
      <c r="J390" s="215" t="str">
        <f>IF(貼り付け用!J390="","",貼り付け用!J390)</f>
        <v/>
      </c>
      <c r="K390" s="135" t="str">
        <f>IF(貼り付け用!K390="","",貼り付け用!K390)</f>
        <v/>
      </c>
      <c r="L390" s="144" t="str">
        <f>IF(貼り付け用!L390="","",貼り付け用!L390)</f>
        <v/>
      </c>
      <c r="M390" s="192" t="str">
        <f>IFERROR(VLOOKUP(L390,コード表!$B:$G,2,FALSE),"")</f>
        <v/>
      </c>
      <c r="N390" s="192" t="str">
        <f>IFERROR(VLOOKUP(L390,コード表!$B:$G,3,FALSE),"")</f>
        <v/>
      </c>
      <c r="O390" s="192" t="str">
        <f>IFERROR(VLOOKUP(L390,コード表!$B:$G,4,FALSE),"")</f>
        <v/>
      </c>
      <c r="P390" s="192" t="str">
        <f>IFERROR(VLOOKUP(L390,コード表!$B:$G,5,FALSE),"")</f>
        <v/>
      </c>
      <c r="Q390" s="182" t="str">
        <f>IFERROR(VLOOKUP(L390,コード表!$B:$G,6,FALSE),"")</f>
        <v/>
      </c>
      <c r="R390" s="135" t="str">
        <f>IF(貼り付け用!R390="","",貼り付け用!R390)</f>
        <v/>
      </c>
      <c r="S390" s="135" t="str">
        <f>IF(貼り付け用!S390="","",貼り付け用!S390)</f>
        <v/>
      </c>
      <c r="T390" s="135" t="str">
        <f>IF(貼り付け用!T390="","",貼り付け用!T390)</f>
        <v/>
      </c>
      <c r="U390" s="192" t="str">
        <f>IFERROR(VLOOKUP(T390,コード表!$I:$K,2,FALSE),"")</f>
        <v/>
      </c>
      <c r="V390" s="192" t="str">
        <f>IFERROR(VLOOKUP(T390,コード表!$I:$K,3,FALSE),"")</f>
        <v/>
      </c>
      <c r="W390" s="135" t="str">
        <f>IF(貼り付け用!W390="","",貼り付け用!W390)</f>
        <v/>
      </c>
      <c r="X390" s="182" t="str">
        <f>IFERROR(VLOOKUP(AU390,目的別資産分類変換表!$B$6:$C$16,2,FALSE),"")</f>
        <v/>
      </c>
      <c r="Y390" s="136" t="str">
        <f>IF(貼り付け用!Y390="","",貼り付け用!Y390)</f>
        <v/>
      </c>
      <c r="Z390" s="136" t="str">
        <f>IF(貼り付け用!Z390="","",貼り付け用!Z390)</f>
        <v/>
      </c>
      <c r="AA390" s="136" t="str">
        <f>IF(貼り付け用!AA390="","",貼り付け用!AA390)</f>
        <v/>
      </c>
      <c r="AB390" s="136" t="str">
        <f>IF(貼り付け用!AB390="","",貼り付け用!AB390)</f>
        <v/>
      </c>
      <c r="AC390" s="135" t="str">
        <f>IF(貼り付け用!AC390="","",貼り付け用!AC390)</f>
        <v/>
      </c>
      <c r="AD390" s="137" t="str">
        <f>IF(貼り付け用!AD390="","",貼り付け用!AD390)</f>
        <v/>
      </c>
      <c r="AE390" s="209" t="str">
        <f>IF(貼り付け用!AE390="","",貼り付け用!AE390)</f>
        <v/>
      </c>
      <c r="AF390" s="209" t="str">
        <f>IF(貼り付け用!AF390="","",貼り付け用!AF390)</f>
        <v/>
      </c>
      <c r="AG390" s="138" t="str">
        <f>IF(貼り付け用!AG390="","",貼り付け用!AG390)</f>
        <v/>
      </c>
      <c r="AH390" s="205" t="str">
        <f>IF(貼り付け用!AH390="","",貼り付け用!AH390)</f>
        <v/>
      </c>
      <c r="AI390" s="139" t="str">
        <f>IF(貼り付け用!AI390="","",貼り付け用!AI390)</f>
        <v/>
      </c>
      <c r="AJ390" s="136" t="str">
        <f>IF(貼り付け用!AJ390="","",貼り付け用!AJ390)</f>
        <v/>
      </c>
      <c r="AK390" s="140" t="str">
        <f>IF(貼り付け用!AK390="","",貼り付け用!AK390)</f>
        <v/>
      </c>
      <c r="AL390" s="136" t="str">
        <f>IF(貼り付け用!AL390="","",貼り付け用!AL390)</f>
        <v/>
      </c>
      <c r="AM390" s="136" t="str">
        <f>IF(貼り付け用!AM390="","",貼り付け用!AM390)</f>
        <v/>
      </c>
      <c r="AN390" s="136" t="str">
        <f>IF(貼り付け用!AN390="","",貼り付け用!AN390)</f>
        <v/>
      </c>
      <c r="AO390" s="136" t="str">
        <f>IF(貼り付け用!AO390="","",貼り付け用!AO390)</f>
        <v/>
      </c>
      <c r="AP390" s="221" t="str">
        <f>IFERROR(INDEX(別紙７建物に係る構造・用途別単価!$C$5:$G$9,MATCH(貼り付け用!AN390,別紙７建物に係る構造・用途別単価!$B$5:$B$9,0),MATCH(貼り付け用!AO390,別紙７建物に係る構造・用途別単価!$C$4:$G$4,0)),"")</f>
        <v/>
      </c>
      <c r="AQ390" s="221" t="str">
        <f t="shared" si="10"/>
        <v/>
      </c>
      <c r="AR390" s="183" t="str">
        <f t="shared" si="11"/>
        <v/>
      </c>
      <c r="AS390" s="136" t="str">
        <f>IF(貼り付け用!AS390="","",貼り付け用!AS390)</f>
        <v/>
      </c>
      <c r="AT390" s="136" t="str">
        <f>IF(貼り付け用!AT390="","",貼り付け用!AT390)</f>
        <v/>
      </c>
      <c r="AU390" s="136" t="str">
        <f>IF(貼り付け用!AU390="","",貼り付け用!AU390)</f>
        <v/>
      </c>
      <c r="AV390" s="136" t="str">
        <f>IF(貼り付け用!AV390="","",貼り付け用!AV390)</f>
        <v/>
      </c>
      <c r="AW390" s="136" t="str">
        <f>IF(貼り付け用!AW390="","",貼り付け用!AW390)</f>
        <v/>
      </c>
      <c r="AX390" s="216"/>
      <c r="AY390" s="216"/>
      <c r="AZ390" s="216"/>
      <c r="BA390" s="136" t="str">
        <f>IF(貼り付け用!BA390="","",貼り付け用!BA390)</f>
        <v/>
      </c>
      <c r="BB390" s="136" t="str">
        <f>IF(貼り付け用!BB390="","",貼り付け用!BB390)</f>
        <v/>
      </c>
      <c r="BC390" s="136" t="str">
        <f>IF(貼り付け用!BC390="","",貼り付け用!BC390)</f>
        <v/>
      </c>
      <c r="BD390" s="136" t="str">
        <f>IF(貼り付け用!BD390="","",貼り付け用!BD390)</f>
        <v/>
      </c>
      <c r="BE390" s="183">
        <f>SUMIFS(耐用年数表!$C:$C,耐用年数表!$A:$A,集計用!AL390,耐用年数表!$B:$B,集計用!AM390)</f>
        <v>0</v>
      </c>
    </row>
    <row r="391" spans="4:57" ht="24" hidden="1" customHeight="1">
      <c r="D391" s="194"/>
      <c r="E391" s="135"/>
      <c r="F391" s="136" t="str">
        <f>IF(貼り付け用!F391="","",貼り付け用!F391)</f>
        <v/>
      </c>
      <c r="G391" s="136" t="str">
        <f>IF(貼り付け用!G391="","",貼り付け用!G391)</f>
        <v/>
      </c>
      <c r="H391" s="215" t="str">
        <f>IF(貼り付け用!H391="","",貼り付け用!H391)</f>
        <v/>
      </c>
      <c r="I391" s="215" t="str">
        <f>IF(貼り付け用!I391="","",貼り付け用!I391)</f>
        <v/>
      </c>
      <c r="J391" s="215" t="str">
        <f>IF(貼り付け用!J391="","",貼り付け用!J391)</f>
        <v/>
      </c>
      <c r="K391" s="135" t="str">
        <f>IF(貼り付け用!K391="","",貼り付け用!K391)</f>
        <v/>
      </c>
      <c r="L391" s="144" t="str">
        <f>IF(貼り付け用!L391="","",貼り付け用!L391)</f>
        <v/>
      </c>
      <c r="M391" s="192" t="str">
        <f>IFERROR(VLOOKUP(L391,コード表!$B:$G,2,FALSE),"")</f>
        <v/>
      </c>
      <c r="N391" s="192" t="str">
        <f>IFERROR(VLOOKUP(L391,コード表!$B:$G,3,FALSE),"")</f>
        <v/>
      </c>
      <c r="O391" s="192" t="str">
        <f>IFERROR(VLOOKUP(L391,コード表!$B:$G,4,FALSE),"")</f>
        <v/>
      </c>
      <c r="P391" s="192" t="str">
        <f>IFERROR(VLOOKUP(L391,コード表!$B:$G,5,FALSE),"")</f>
        <v/>
      </c>
      <c r="Q391" s="182" t="str">
        <f>IFERROR(VLOOKUP(L391,コード表!$B:$G,6,FALSE),"")</f>
        <v/>
      </c>
      <c r="R391" s="135" t="str">
        <f>IF(貼り付け用!R391="","",貼り付け用!R391)</f>
        <v/>
      </c>
      <c r="S391" s="135" t="str">
        <f>IF(貼り付け用!S391="","",貼り付け用!S391)</f>
        <v/>
      </c>
      <c r="T391" s="135" t="str">
        <f>IF(貼り付け用!T391="","",貼り付け用!T391)</f>
        <v/>
      </c>
      <c r="U391" s="192" t="str">
        <f>IFERROR(VLOOKUP(T391,コード表!$I:$K,2,FALSE),"")</f>
        <v/>
      </c>
      <c r="V391" s="192" t="str">
        <f>IFERROR(VLOOKUP(T391,コード表!$I:$K,3,FALSE),"")</f>
        <v/>
      </c>
      <c r="W391" s="135" t="str">
        <f>IF(貼り付け用!W391="","",貼り付け用!W391)</f>
        <v/>
      </c>
      <c r="X391" s="182" t="str">
        <f>IFERROR(VLOOKUP(AU391,目的別資産分類変換表!$B$6:$C$16,2,FALSE),"")</f>
        <v/>
      </c>
      <c r="Y391" s="136" t="str">
        <f>IF(貼り付け用!Y391="","",貼り付け用!Y391)</f>
        <v/>
      </c>
      <c r="Z391" s="136" t="str">
        <f>IF(貼り付け用!Z391="","",貼り付け用!Z391)</f>
        <v/>
      </c>
      <c r="AA391" s="136" t="str">
        <f>IF(貼り付け用!AA391="","",貼り付け用!AA391)</f>
        <v/>
      </c>
      <c r="AB391" s="136" t="str">
        <f>IF(貼り付け用!AB391="","",貼り付け用!AB391)</f>
        <v/>
      </c>
      <c r="AC391" s="135" t="str">
        <f>IF(貼り付け用!AC391="","",貼り付け用!AC391)</f>
        <v/>
      </c>
      <c r="AD391" s="137" t="str">
        <f>IF(貼り付け用!AD391="","",貼り付け用!AD391)</f>
        <v/>
      </c>
      <c r="AE391" s="209" t="str">
        <f>IF(貼り付け用!AE391="","",貼り付け用!AE391)</f>
        <v/>
      </c>
      <c r="AF391" s="209" t="str">
        <f>IF(貼り付け用!AF391="","",貼り付け用!AF391)</f>
        <v/>
      </c>
      <c r="AG391" s="138" t="str">
        <f>IF(貼り付け用!AG391="","",貼り付け用!AG391)</f>
        <v/>
      </c>
      <c r="AH391" s="205" t="str">
        <f>IF(貼り付け用!AH391="","",貼り付け用!AH391)</f>
        <v/>
      </c>
      <c r="AI391" s="139" t="str">
        <f>IF(貼り付け用!AI391="","",貼り付け用!AI391)</f>
        <v/>
      </c>
      <c r="AJ391" s="136" t="str">
        <f>IF(貼り付け用!AJ391="","",貼り付け用!AJ391)</f>
        <v/>
      </c>
      <c r="AK391" s="140" t="str">
        <f>IF(貼り付け用!AK391="","",貼り付け用!AK391)</f>
        <v/>
      </c>
      <c r="AL391" s="136" t="str">
        <f>IF(貼り付け用!AL391="","",貼り付け用!AL391)</f>
        <v/>
      </c>
      <c r="AM391" s="136" t="str">
        <f>IF(貼り付け用!AM391="","",貼り付け用!AM391)</f>
        <v/>
      </c>
      <c r="AN391" s="136" t="str">
        <f>IF(貼り付け用!AN391="","",貼り付け用!AN391)</f>
        <v/>
      </c>
      <c r="AO391" s="136" t="str">
        <f>IF(貼り付け用!AO391="","",貼り付け用!AO391)</f>
        <v/>
      </c>
      <c r="AP391" s="221" t="str">
        <f>IFERROR(INDEX(別紙７建物に係る構造・用途別単価!$C$5:$G$9,MATCH(貼り付け用!AN391,別紙７建物に係る構造・用途別単価!$B$5:$B$9,0),MATCH(貼り付け用!AO391,別紙７建物に係る構造・用途別単価!$C$4:$G$4,0)),"")</f>
        <v/>
      </c>
      <c r="AQ391" s="221" t="str">
        <f t="shared" si="10"/>
        <v/>
      </c>
      <c r="AR391" s="183" t="str">
        <f t="shared" si="11"/>
        <v/>
      </c>
      <c r="AS391" s="136" t="str">
        <f>IF(貼り付け用!AS391="","",貼り付け用!AS391)</f>
        <v/>
      </c>
      <c r="AT391" s="136" t="str">
        <f>IF(貼り付け用!AT391="","",貼り付け用!AT391)</f>
        <v/>
      </c>
      <c r="AU391" s="136" t="str">
        <f>IF(貼り付け用!AU391="","",貼り付け用!AU391)</f>
        <v/>
      </c>
      <c r="AV391" s="136" t="str">
        <f>IF(貼り付け用!AV391="","",貼り付け用!AV391)</f>
        <v/>
      </c>
      <c r="AW391" s="136" t="str">
        <f>IF(貼り付け用!AW391="","",貼り付け用!AW391)</f>
        <v/>
      </c>
      <c r="AX391" s="216"/>
      <c r="AY391" s="216"/>
      <c r="AZ391" s="216"/>
      <c r="BA391" s="136" t="str">
        <f>IF(貼り付け用!BA391="","",貼り付け用!BA391)</f>
        <v/>
      </c>
      <c r="BB391" s="136" t="str">
        <f>IF(貼り付け用!BB391="","",貼り付け用!BB391)</f>
        <v/>
      </c>
      <c r="BC391" s="136" t="str">
        <f>IF(貼り付け用!BC391="","",貼り付け用!BC391)</f>
        <v/>
      </c>
      <c r="BD391" s="136" t="str">
        <f>IF(貼り付け用!BD391="","",貼り付け用!BD391)</f>
        <v/>
      </c>
      <c r="BE391" s="183">
        <f>SUMIFS(耐用年数表!$C:$C,耐用年数表!$A:$A,集計用!AL391,耐用年数表!$B:$B,集計用!AM391)</f>
        <v>0</v>
      </c>
    </row>
    <row r="392" spans="4:57" ht="24" hidden="1" customHeight="1">
      <c r="D392" s="194"/>
      <c r="E392" s="135"/>
      <c r="F392" s="136" t="str">
        <f>IF(貼り付け用!F392="","",貼り付け用!F392)</f>
        <v/>
      </c>
      <c r="G392" s="136" t="str">
        <f>IF(貼り付け用!G392="","",貼り付け用!G392)</f>
        <v/>
      </c>
      <c r="H392" s="215" t="str">
        <f>IF(貼り付け用!H392="","",貼り付け用!H392)</f>
        <v/>
      </c>
      <c r="I392" s="215" t="str">
        <f>IF(貼り付け用!I392="","",貼り付け用!I392)</f>
        <v/>
      </c>
      <c r="J392" s="215" t="str">
        <f>IF(貼り付け用!J392="","",貼り付け用!J392)</f>
        <v/>
      </c>
      <c r="K392" s="135" t="str">
        <f>IF(貼り付け用!K392="","",貼り付け用!K392)</f>
        <v/>
      </c>
      <c r="L392" s="144" t="str">
        <f>IF(貼り付け用!L392="","",貼り付け用!L392)</f>
        <v/>
      </c>
      <c r="M392" s="192" t="str">
        <f>IFERROR(VLOOKUP(L392,コード表!$B:$G,2,FALSE),"")</f>
        <v/>
      </c>
      <c r="N392" s="192" t="str">
        <f>IFERROR(VLOOKUP(L392,コード表!$B:$G,3,FALSE),"")</f>
        <v/>
      </c>
      <c r="O392" s="192" t="str">
        <f>IFERROR(VLOOKUP(L392,コード表!$B:$G,4,FALSE),"")</f>
        <v/>
      </c>
      <c r="P392" s="192" t="str">
        <f>IFERROR(VLOOKUP(L392,コード表!$B:$G,5,FALSE),"")</f>
        <v/>
      </c>
      <c r="Q392" s="182" t="str">
        <f>IFERROR(VLOOKUP(L392,コード表!$B:$G,6,FALSE),"")</f>
        <v/>
      </c>
      <c r="R392" s="135" t="str">
        <f>IF(貼り付け用!R392="","",貼り付け用!R392)</f>
        <v/>
      </c>
      <c r="S392" s="135" t="str">
        <f>IF(貼り付け用!S392="","",貼り付け用!S392)</f>
        <v/>
      </c>
      <c r="T392" s="135" t="str">
        <f>IF(貼り付け用!T392="","",貼り付け用!T392)</f>
        <v/>
      </c>
      <c r="U392" s="192" t="str">
        <f>IFERROR(VLOOKUP(T392,コード表!$I:$K,2,FALSE),"")</f>
        <v/>
      </c>
      <c r="V392" s="192" t="str">
        <f>IFERROR(VLOOKUP(T392,コード表!$I:$K,3,FALSE),"")</f>
        <v/>
      </c>
      <c r="W392" s="135" t="str">
        <f>IF(貼り付け用!W392="","",貼り付け用!W392)</f>
        <v/>
      </c>
      <c r="X392" s="182" t="str">
        <f>IFERROR(VLOOKUP(AU392,目的別資産分類変換表!$B$6:$C$16,2,FALSE),"")</f>
        <v/>
      </c>
      <c r="Y392" s="136" t="str">
        <f>IF(貼り付け用!Y392="","",貼り付け用!Y392)</f>
        <v/>
      </c>
      <c r="Z392" s="136" t="str">
        <f>IF(貼り付け用!Z392="","",貼り付け用!Z392)</f>
        <v/>
      </c>
      <c r="AA392" s="136" t="str">
        <f>IF(貼り付け用!AA392="","",貼り付け用!AA392)</f>
        <v/>
      </c>
      <c r="AB392" s="136" t="str">
        <f>IF(貼り付け用!AB392="","",貼り付け用!AB392)</f>
        <v/>
      </c>
      <c r="AC392" s="135" t="str">
        <f>IF(貼り付け用!AC392="","",貼り付け用!AC392)</f>
        <v/>
      </c>
      <c r="AD392" s="137" t="str">
        <f>IF(貼り付け用!AD392="","",貼り付け用!AD392)</f>
        <v/>
      </c>
      <c r="AE392" s="209" t="str">
        <f>IF(貼り付け用!AE392="","",貼り付け用!AE392)</f>
        <v/>
      </c>
      <c r="AF392" s="209" t="str">
        <f>IF(貼り付け用!AF392="","",貼り付け用!AF392)</f>
        <v/>
      </c>
      <c r="AG392" s="138" t="str">
        <f>IF(貼り付け用!AG392="","",貼り付け用!AG392)</f>
        <v/>
      </c>
      <c r="AH392" s="205" t="str">
        <f>IF(貼り付け用!AH392="","",貼り付け用!AH392)</f>
        <v/>
      </c>
      <c r="AI392" s="139" t="str">
        <f>IF(貼り付け用!AI392="","",貼り付け用!AI392)</f>
        <v/>
      </c>
      <c r="AJ392" s="136" t="str">
        <f>IF(貼り付け用!AJ392="","",貼り付け用!AJ392)</f>
        <v/>
      </c>
      <c r="AK392" s="140" t="str">
        <f>IF(貼り付け用!AK392="","",貼り付け用!AK392)</f>
        <v/>
      </c>
      <c r="AL392" s="136" t="str">
        <f>IF(貼り付け用!AL392="","",貼り付け用!AL392)</f>
        <v/>
      </c>
      <c r="AM392" s="136" t="str">
        <f>IF(貼り付け用!AM392="","",貼り付け用!AM392)</f>
        <v/>
      </c>
      <c r="AN392" s="136" t="str">
        <f>IF(貼り付け用!AN392="","",貼り付け用!AN392)</f>
        <v/>
      </c>
      <c r="AO392" s="136" t="str">
        <f>IF(貼り付け用!AO392="","",貼り付け用!AO392)</f>
        <v/>
      </c>
      <c r="AP392" s="221" t="str">
        <f>IFERROR(INDEX(別紙７建物に係る構造・用途別単価!$C$5:$G$9,MATCH(貼り付け用!AN392,別紙７建物に係る構造・用途別単価!$B$5:$B$9,0),MATCH(貼り付け用!AO392,別紙７建物に係る構造・用途別単価!$C$4:$G$4,0)),"")</f>
        <v/>
      </c>
      <c r="AQ392" s="221" t="str">
        <f t="shared" si="10"/>
        <v/>
      </c>
      <c r="AR392" s="183" t="str">
        <f t="shared" si="11"/>
        <v/>
      </c>
      <c r="AS392" s="136" t="str">
        <f>IF(貼り付け用!AS392="","",貼り付け用!AS392)</f>
        <v/>
      </c>
      <c r="AT392" s="136" t="str">
        <f>IF(貼り付け用!AT392="","",貼り付け用!AT392)</f>
        <v/>
      </c>
      <c r="AU392" s="136" t="str">
        <f>IF(貼り付け用!AU392="","",貼り付け用!AU392)</f>
        <v/>
      </c>
      <c r="AV392" s="136" t="str">
        <f>IF(貼り付け用!AV392="","",貼り付け用!AV392)</f>
        <v/>
      </c>
      <c r="AW392" s="136" t="str">
        <f>IF(貼り付け用!AW392="","",貼り付け用!AW392)</f>
        <v/>
      </c>
      <c r="AX392" s="216"/>
      <c r="AY392" s="216"/>
      <c r="AZ392" s="216"/>
      <c r="BA392" s="136" t="str">
        <f>IF(貼り付け用!BA392="","",貼り付け用!BA392)</f>
        <v/>
      </c>
      <c r="BB392" s="136" t="str">
        <f>IF(貼り付け用!BB392="","",貼り付け用!BB392)</f>
        <v/>
      </c>
      <c r="BC392" s="136" t="str">
        <f>IF(貼り付け用!BC392="","",貼り付け用!BC392)</f>
        <v/>
      </c>
      <c r="BD392" s="136" t="str">
        <f>IF(貼り付け用!BD392="","",貼り付け用!BD392)</f>
        <v/>
      </c>
      <c r="BE392" s="183">
        <f>SUMIFS(耐用年数表!$C:$C,耐用年数表!$A:$A,集計用!AL392,耐用年数表!$B:$B,集計用!AM392)</f>
        <v>0</v>
      </c>
    </row>
    <row r="393" spans="4:57" ht="24" hidden="1" customHeight="1">
      <c r="D393" s="194"/>
      <c r="E393" s="135"/>
      <c r="F393" s="136" t="str">
        <f>IF(貼り付け用!F393="","",貼り付け用!F393)</f>
        <v/>
      </c>
      <c r="G393" s="136" t="str">
        <f>IF(貼り付け用!G393="","",貼り付け用!G393)</f>
        <v/>
      </c>
      <c r="H393" s="215" t="str">
        <f>IF(貼り付け用!H393="","",貼り付け用!H393)</f>
        <v/>
      </c>
      <c r="I393" s="215" t="str">
        <f>IF(貼り付け用!I393="","",貼り付け用!I393)</f>
        <v/>
      </c>
      <c r="J393" s="215" t="str">
        <f>IF(貼り付け用!J393="","",貼り付け用!J393)</f>
        <v/>
      </c>
      <c r="K393" s="135" t="str">
        <f>IF(貼り付け用!K393="","",貼り付け用!K393)</f>
        <v/>
      </c>
      <c r="L393" s="144" t="str">
        <f>IF(貼り付け用!L393="","",貼り付け用!L393)</f>
        <v/>
      </c>
      <c r="M393" s="192" t="str">
        <f>IFERROR(VLOOKUP(L393,コード表!$B:$G,2,FALSE),"")</f>
        <v/>
      </c>
      <c r="N393" s="192" t="str">
        <f>IFERROR(VLOOKUP(L393,コード表!$B:$G,3,FALSE),"")</f>
        <v/>
      </c>
      <c r="O393" s="192" t="str">
        <f>IFERROR(VLOOKUP(L393,コード表!$B:$G,4,FALSE),"")</f>
        <v/>
      </c>
      <c r="P393" s="192" t="str">
        <f>IFERROR(VLOOKUP(L393,コード表!$B:$G,5,FALSE),"")</f>
        <v/>
      </c>
      <c r="Q393" s="182" t="str">
        <f>IFERROR(VLOOKUP(L393,コード表!$B:$G,6,FALSE),"")</f>
        <v/>
      </c>
      <c r="R393" s="135" t="str">
        <f>IF(貼り付け用!R393="","",貼り付け用!R393)</f>
        <v/>
      </c>
      <c r="S393" s="135" t="str">
        <f>IF(貼り付け用!S393="","",貼り付け用!S393)</f>
        <v/>
      </c>
      <c r="T393" s="135" t="str">
        <f>IF(貼り付け用!T393="","",貼り付け用!T393)</f>
        <v/>
      </c>
      <c r="U393" s="192" t="str">
        <f>IFERROR(VLOOKUP(T393,コード表!$I:$K,2,FALSE),"")</f>
        <v/>
      </c>
      <c r="V393" s="192" t="str">
        <f>IFERROR(VLOOKUP(T393,コード表!$I:$K,3,FALSE),"")</f>
        <v/>
      </c>
      <c r="W393" s="135" t="str">
        <f>IF(貼り付け用!W393="","",貼り付け用!W393)</f>
        <v/>
      </c>
      <c r="X393" s="182" t="str">
        <f>IFERROR(VLOOKUP(AU393,目的別資産分類変換表!$B$6:$C$16,2,FALSE),"")</f>
        <v/>
      </c>
      <c r="Y393" s="136" t="str">
        <f>IF(貼り付け用!Y393="","",貼り付け用!Y393)</f>
        <v/>
      </c>
      <c r="Z393" s="136" t="str">
        <f>IF(貼り付け用!Z393="","",貼り付け用!Z393)</f>
        <v/>
      </c>
      <c r="AA393" s="136" t="str">
        <f>IF(貼り付け用!AA393="","",貼り付け用!AA393)</f>
        <v/>
      </c>
      <c r="AB393" s="136" t="str">
        <f>IF(貼り付け用!AB393="","",貼り付け用!AB393)</f>
        <v/>
      </c>
      <c r="AC393" s="135" t="str">
        <f>IF(貼り付け用!AC393="","",貼り付け用!AC393)</f>
        <v/>
      </c>
      <c r="AD393" s="137" t="str">
        <f>IF(貼り付け用!AD393="","",貼り付け用!AD393)</f>
        <v/>
      </c>
      <c r="AE393" s="209" t="str">
        <f>IF(貼り付け用!AE393="","",貼り付け用!AE393)</f>
        <v/>
      </c>
      <c r="AF393" s="209" t="str">
        <f>IF(貼り付け用!AF393="","",貼り付け用!AF393)</f>
        <v/>
      </c>
      <c r="AG393" s="138" t="str">
        <f>IF(貼り付け用!AG393="","",貼り付け用!AG393)</f>
        <v/>
      </c>
      <c r="AH393" s="205" t="str">
        <f>IF(貼り付け用!AH393="","",貼り付け用!AH393)</f>
        <v/>
      </c>
      <c r="AI393" s="139" t="str">
        <f>IF(貼り付け用!AI393="","",貼り付け用!AI393)</f>
        <v/>
      </c>
      <c r="AJ393" s="136" t="str">
        <f>IF(貼り付け用!AJ393="","",貼り付け用!AJ393)</f>
        <v/>
      </c>
      <c r="AK393" s="140" t="str">
        <f>IF(貼り付け用!AK393="","",貼り付け用!AK393)</f>
        <v/>
      </c>
      <c r="AL393" s="136" t="str">
        <f>IF(貼り付け用!AL393="","",貼り付け用!AL393)</f>
        <v/>
      </c>
      <c r="AM393" s="136" t="str">
        <f>IF(貼り付け用!AM393="","",貼り付け用!AM393)</f>
        <v/>
      </c>
      <c r="AN393" s="136" t="str">
        <f>IF(貼り付け用!AN393="","",貼り付け用!AN393)</f>
        <v/>
      </c>
      <c r="AO393" s="136" t="str">
        <f>IF(貼り付け用!AO393="","",貼り付け用!AO393)</f>
        <v/>
      </c>
      <c r="AP393" s="221" t="str">
        <f>IFERROR(INDEX(別紙７建物に係る構造・用途別単価!$C$5:$G$9,MATCH(貼り付け用!AN393,別紙７建物に係る構造・用途別単価!$B$5:$B$9,0),MATCH(貼り付け用!AO393,別紙７建物に係る構造・用途別単価!$C$4:$G$4,0)),"")</f>
        <v/>
      </c>
      <c r="AQ393" s="221" t="str">
        <f t="shared" si="10"/>
        <v/>
      </c>
      <c r="AR393" s="183" t="str">
        <f t="shared" si="11"/>
        <v/>
      </c>
      <c r="AS393" s="136" t="str">
        <f>IF(貼り付け用!AS393="","",貼り付け用!AS393)</f>
        <v/>
      </c>
      <c r="AT393" s="136" t="str">
        <f>IF(貼り付け用!AT393="","",貼り付け用!AT393)</f>
        <v/>
      </c>
      <c r="AU393" s="136" t="str">
        <f>IF(貼り付け用!AU393="","",貼り付け用!AU393)</f>
        <v/>
      </c>
      <c r="AV393" s="136" t="str">
        <f>IF(貼り付け用!AV393="","",貼り付け用!AV393)</f>
        <v/>
      </c>
      <c r="AW393" s="136" t="str">
        <f>IF(貼り付け用!AW393="","",貼り付け用!AW393)</f>
        <v/>
      </c>
      <c r="AX393" s="216"/>
      <c r="AY393" s="216"/>
      <c r="AZ393" s="216"/>
      <c r="BA393" s="136" t="str">
        <f>IF(貼り付け用!BA393="","",貼り付け用!BA393)</f>
        <v/>
      </c>
      <c r="BB393" s="136" t="str">
        <f>IF(貼り付け用!BB393="","",貼り付け用!BB393)</f>
        <v/>
      </c>
      <c r="BC393" s="136" t="str">
        <f>IF(貼り付け用!BC393="","",貼り付け用!BC393)</f>
        <v/>
      </c>
      <c r="BD393" s="136" t="str">
        <f>IF(貼り付け用!BD393="","",貼り付け用!BD393)</f>
        <v/>
      </c>
      <c r="BE393" s="183">
        <f>SUMIFS(耐用年数表!$C:$C,耐用年数表!$A:$A,集計用!AL393,耐用年数表!$B:$B,集計用!AM393)</f>
        <v>0</v>
      </c>
    </row>
    <row r="394" spans="4:57" ht="24" hidden="1" customHeight="1">
      <c r="D394" s="194"/>
      <c r="E394" s="135"/>
      <c r="F394" s="136" t="str">
        <f>IF(貼り付け用!F394="","",貼り付け用!F394)</f>
        <v/>
      </c>
      <c r="G394" s="136" t="str">
        <f>IF(貼り付け用!G394="","",貼り付け用!G394)</f>
        <v/>
      </c>
      <c r="H394" s="215" t="str">
        <f>IF(貼り付け用!H394="","",貼り付け用!H394)</f>
        <v/>
      </c>
      <c r="I394" s="215" t="str">
        <f>IF(貼り付け用!I394="","",貼り付け用!I394)</f>
        <v/>
      </c>
      <c r="J394" s="215" t="str">
        <f>IF(貼り付け用!J394="","",貼り付け用!J394)</f>
        <v/>
      </c>
      <c r="K394" s="135" t="str">
        <f>IF(貼り付け用!K394="","",貼り付け用!K394)</f>
        <v/>
      </c>
      <c r="L394" s="144" t="str">
        <f>IF(貼り付け用!L394="","",貼り付け用!L394)</f>
        <v/>
      </c>
      <c r="M394" s="192" t="str">
        <f>IFERROR(VLOOKUP(L394,コード表!$B:$G,2,FALSE),"")</f>
        <v/>
      </c>
      <c r="N394" s="192" t="str">
        <f>IFERROR(VLOOKUP(L394,コード表!$B:$G,3,FALSE),"")</f>
        <v/>
      </c>
      <c r="O394" s="192" t="str">
        <f>IFERROR(VLOOKUP(L394,コード表!$B:$G,4,FALSE),"")</f>
        <v/>
      </c>
      <c r="P394" s="192" t="str">
        <f>IFERROR(VLOOKUP(L394,コード表!$B:$G,5,FALSE),"")</f>
        <v/>
      </c>
      <c r="Q394" s="182" t="str">
        <f>IFERROR(VLOOKUP(L394,コード表!$B:$G,6,FALSE),"")</f>
        <v/>
      </c>
      <c r="R394" s="135" t="str">
        <f>IF(貼り付け用!R394="","",貼り付け用!R394)</f>
        <v/>
      </c>
      <c r="S394" s="135" t="str">
        <f>IF(貼り付け用!S394="","",貼り付け用!S394)</f>
        <v/>
      </c>
      <c r="T394" s="135" t="str">
        <f>IF(貼り付け用!T394="","",貼り付け用!T394)</f>
        <v/>
      </c>
      <c r="U394" s="192" t="str">
        <f>IFERROR(VLOOKUP(T394,コード表!$I:$K,2,FALSE),"")</f>
        <v/>
      </c>
      <c r="V394" s="192" t="str">
        <f>IFERROR(VLOOKUP(T394,コード表!$I:$K,3,FALSE),"")</f>
        <v/>
      </c>
      <c r="W394" s="135" t="str">
        <f>IF(貼り付け用!W394="","",貼り付け用!W394)</f>
        <v/>
      </c>
      <c r="X394" s="182" t="str">
        <f>IFERROR(VLOOKUP(AU394,目的別資産分類変換表!$B$6:$C$16,2,FALSE),"")</f>
        <v/>
      </c>
      <c r="Y394" s="136" t="str">
        <f>IF(貼り付け用!Y394="","",貼り付け用!Y394)</f>
        <v/>
      </c>
      <c r="Z394" s="136" t="str">
        <f>IF(貼り付け用!Z394="","",貼り付け用!Z394)</f>
        <v/>
      </c>
      <c r="AA394" s="136" t="str">
        <f>IF(貼り付け用!AA394="","",貼り付け用!AA394)</f>
        <v/>
      </c>
      <c r="AB394" s="136" t="str">
        <f>IF(貼り付け用!AB394="","",貼り付け用!AB394)</f>
        <v/>
      </c>
      <c r="AC394" s="135" t="str">
        <f>IF(貼り付け用!AC394="","",貼り付け用!AC394)</f>
        <v/>
      </c>
      <c r="AD394" s="137" t="str">
        <f>IF(貼り付け用!AD394="","",貼り付け用!AD394)</f>
        <v/>
      </c>
      <c r="AE394" s="209" t="str">
        <f>IF(貼り付け用!AE394="","",貼り付け用!AE394)</f>
        <v/>
      </c>
      <c r="AF394" s="209" t="str">
        <f>IF(貼り付け用!AF394="","",貼り付け用!AF394)</f>
        <v/>
      </c>
      <c r="AG394" s="138" t="str">
        <f>IF(貼り付け用!AG394="","",貼り付け用!AG394)</f>
        <v/>
      </c>
      <c r="AH394" s="205" t="str">
        <f>IF(貼り付け用!AH394="","",貼り付け用!AH394)</f>
        <v/>
      </c>
      <c r="AI394" s="139" t="str">
        <f>IF(貼り付け用!AI394="","",貼り付け用!AI394)</f>
        <v/>
      </c>
      <c r="AJ394" s="136" t="str">
        <f>IF(貼り付け用!AJ394="","",貼り付け用!AJ394)</f>
        <v/>
      </c>
      <c r="AK394" s="140" t="str">
        <f>IF(貼り付け用!AK394="","",貼り付け用!AK394)</f>
        <v/>
      </c>
      <c r="AL394" s="136" t="str">
        <f>IF(貼り付け用!AL394="","",貼り付け用!AL394)</f>
        <v/>
      </c>
      <c r="AM394" s="136" t="str">
        <f>IF(貼り付け用!AM394="","",貼り付け用!AM394)</f>
        <v/>
      </c>
      <c r="AN394" s="136" t="str">
        <f>IF(貼り付け用!AN394="","",貼り付け用!AN394)</f>
        <v/>
      </c>
      <c r="AO394" s="136" t="str">
        <f>IF(貼り付け用!AO394="","",貼り付け用!AO394)</f>
        <v/>
      </c>
      <c r="AP394" s="221" t="str">
        <f>IFERROR(INDEX(別紙７建物に係る構造・用途別単価!$C$5:$G$9,MATCH(貼り付け用!AN394,別紙７建物に係る構造・用途別単価!$B$5:$B$9,0),MATCH(貼り付け用!AO394,別紙７建物に係る構造・用途別単価!$C$4:$G$4,0)),"")</f>
        <v/>
      </c>
      <c r="AQ394" s="221" t="str">
        <f t="shared" ref="AQ394:AQ457" si="12">IFERROR(AI394*AP394,"")</f>
        <v/>
      </c>
      <c r="AR394" s="183" t="str">
        <f t="shared" ref="AR394:AR457" si="13">IFERROR(IF(AND(AH394,AQ394)="","",IF(AE394&lt;19850401,AQ394,IF(AG394="判明",AH394,AQ394))),"")</f>
        <v/>
      </c>
      <c r="AS394" s="136" t="str">
        <f>IF(貼り付け用!AS394="","",貼り付け用!AS394)</f>
        <v/>
      </c>
      <c r="AT394" s="136" t="str">
        <f>IF(貼り付け用!AT394="","",貼り付け用!AT394)</f>
        <v/>
      </c>
      <c r="AU394" s="136" t="str">
        <f>IF(貼り付け用!AU394="","",貼り付け用!AU394)</f>
        <v/>
      </c>
      <c r="AV394" s="136" t="str">
        <f>IF(貼り付け用!AV394="","",貼り付け用!AV394)</f>
        <v/>
      </c>
      <c r="AW394" s="136" t="str">
        <f>IF(貼り付け用!AW394="","",貼り付け用!AW394)</f>
        <v/>
      </c>
      <c r="AX394" s="216"/>
      <c r="AY394" s="216"/>
      <c r="AZ394" s="216"/>
      <c r="BA394" s="136" t="str">
        <f>IF(貼り付け用!BA394="","",貼り付け用!BA394)</f>
        <v/>
      </c>
      <c r="BB394" s="136" t="str">
        <f>IF(貼り付け用!BB394="","",貼り付け用!BB394)</f>
        <v/>
      </c>
      <c r="BC394" s="136" t="str">
        <f>IF(貼り付け用!BC394="","",貼り付け用!BC394)</f>
        <v/>
      </c>
      <c r="BD394" s="136" t="str">
        <f>IF(貼り付け用!BD394="","",貼り付け用!BD394)</f>
        <v/>
      </c>
      <c r="BE394" s="183">
        <f>SUMIFS(耐用年数表!$C:$C,耐用年数表!$A:$A,集計用!AL394,耐用年数表!$B:$B,集計用!AM394)</f>
        <v>0</v>
      </c>
    </row>
    <row r="395" spans="4:57" ht="24" hidden="1" customHeight="1">
      <c r="D395" s="194"/>
      <c r="E395" s="135"/>
      <c r="F395" s="136" t="str">
        <f>IF(貼り付け用!F395="","",貼り付け用!F395)</f>
        <v/>
      </c>
      <c r="G395" s="136" t="str">
        <f>IF(貼り付け用!G395="","",貼り付け用!G395)</f>
        <v/>
      </c>
      <c r="H395" s="215" t="str">
        <f>IF(貼り付け用!H395="","",貼り付け用!H395)</f>
        <v/>
      </c>
      <c r="I395" s="215" t="str">
        <f>IF(貼り付け用!I395="","",貼り付け用!I395)</f>
        <v/>
      </c>
      <c r="J395" s="215" t="str">
        <f>IF(貼り付け用!J395="","",貼り付け用!J395)</f>
        <v/>
      </c>
      <c r="K395" s="135" t="str">
        <f>IF(貼り付け用!K395="","",貼り付け用!K395)</f>
        <v/>
      </c>
      <c r="L395" s="144" t="str">
        <f>IF(貼り付け用!L395="","",貼り付け用!L395)</f>
        <v/>
      </c>
      <c r="M395" s="192" t="str">
        <f>IFERROR(VLOOKUP(L395,コード表!$B:$G,2,FALSE),"")</f>
        <v/>
      </c>
      <c r="N395" s="192" t="str">
        <f>IFERROR(VLOOKUP(L395,コード表!$B:$G,3,FALSE),"")</f>
        <v/>
      </c>
      <c r="O395" s="192" t="str">
        <f>IFERROR(VLOOKUP(L395,コード表!$B:$G,4,FALSE),"")</f>
        <v/>
      </c>
      <c r="P395" s="192" t="str">
        <f>IFERROR(VLOOKUP(L395,コード表!$B:$G,5,FALSE),"")</f>
        <v/>
      </c>
      <c r="Q395" s="182" t="str">
        <f>IFERROR(VLOOKUP(L395,コード表!$B:$G,6,FALSE),"")</f>
        <v/>
      </c>
      <c r="R395" s="135" t="str">
        <f>IF(貼り付け用!R395="","",貼り付け用!R395)</f>
        <v/>
      </c>
      <c r="S395" s="135" t="str">
        <f>IF(貼り付け用!S395="","",貼り付け用!S395)</f>
        <v/>
      </c>
      <c r="T395" s="135" t="str">
        <f>IF(貼り付け用!T395="","",貼り付け用!T395)</f>
        <v/>
      </c>
      <c r="U395" s="192" t="str">
        <f>IFERROR(VLOOKUP(T395,コード表!$I:$K,2,FALSE),"")</f>
        <v/>
      </c>
      <c r="V395" s="192" t="str">
        <f>IFERROR(VLOOKUP(T395,コード表!$I:$K,3,FALSE),"")</f>
        <v/>
      </c>
      <c r="W395" s="135" t="str">
        <f>IF(貼り付け用!W395="","",貼り付け用!W395)</f>
        <v/>
      </c>
      <c r="X395" s="182" t="str">
        <f>IFERROR(VLOOKUP(AU395,目的別資産分類変換表!$B$6:$C$16,2,FALSE),"")</f>
        <v/>
      </c>
      <c r="Y395" s="136" t="str">
        <f>IF(貼り付け用!Y395="","",貼り付け用!Y395)</f>
        <v/>
      </c>
      <c r="Z395" s="136" t="str">
        <f>IF(貼り付け用!Z395="","",貼り付け用!Z395)</f>
        <v/>
      </c>
      <c r="AA395" s="136" t="str">
        <f>IF(貼り付け用!AA395="","",貼り付け用!AA395)</f>
        <v/>
      </c>
      <c r="AB395" s="136" t="str">
        <f>IF(貼り付け用!AB395="","",貼り付け用!AB395)</f>
        <v/>
      </c>
      <c r="AC395" s="135" t="str">
        <f>IF(貼り付け用!AC395="","",貼り付け用!AC395)</f>
        <v/>
      </c>
      <c r="AD395" s="137" t="str">
        <f>IF(貼り付け用!AD395="","",貼り付け用!AD395)</f>
        <v/>
      </c>
      <c r="AE395" s="209" t="str">
        <f>IF(貼り付け用!AE395="","",貼り付け用!AE395)</f>
        <v/>
      </c>
      <c r="AF395" s="209" t="str">
        <f>IF(貼り付け用!AF395="","",貼り付け用!AF395)</f>
        <v/>
      </c>
      <c r="AG395" s="138" t="str">
        <f>IF(貼り付け用!AG395="","",貼り付け用!AG395)</f>
        <v/>
      </c>
      <c r="AH395" s="205" t="str">
        <f>IF(貼り付け用!AH395="","",貼り付け用!AH395)</f>
        <v/>
      </c>
      <c r="AI395" s="139" t="str">
        <f>IF(貼り付け用!AI395="","",貼り付け用!AI395)</f>
        <v/>
      </c>
      <c r="AJ395" s="136" t="str">
        <f>IF(貼り付け用!AJ395="","",貼り付け用!AJ395)</f>
        <v/>
      </c>
      <c r="AK395" s="140" t="str">
        <f>IF(貼り付け用!AK395="","",貼り付け用!AK395)</f>
        <v/>
      </c>
      <c r="AL395" s="136" t="str">
        <f>IF(貼り付け用!AL395="","",貼り付け用!AL395)</f>
        <v/>
      </c>
      <c r="AM395" s="136" t="str">
        <f>IF(貼り付け用!AM395="","",貼り付け用!AM395)</f>
        <v/>
      </c>
      <c r="AN395" s="136" t="str">
        <f>IF(貼り付け用!AN395="","",貼り付け用!AN395)</f>
        <v/>
      </c>
      <c r="AO395" s="136" t="str">
        <f>IF(貼り付け用!AO395="","",貼り付け用!AO395)</f>
        <v/>
      </c>
      <c r="AP395" s="221" t="str">
        <f>IFERROR(INDEX(別紙７建物に係る構造・用途別単価!$C$5:$G$9,MATCH(貼り付け用!AN395,別紙７建物に係る構造・用途別単価!$B$5:$B$9,0),MATCH(貼り付け用!AO395,別紙７建物に係る構造・用途別単価!$C$4:$G$4,0)),"")</f>
        <v/>
      </c>
      <c r="AQ395" s="221" t="str">
        <f t="shared" si="12"/>
        <v/>
      </c>
      <c r="AR395" s="183" t="str">
        <f t="shared" si="13"/>
        <v/>
      </c>
      <c r="AS395" s="136" t="str">
        <f>IF(貼り付け用!AS395="","",貼り付け用!AS395)</f>
        <v/>
      </c>
      <c r="AT395" s="136" t="str">
        <f>IF(貼り付け用!AT395="","",貼り付け用!AT395)</f>
        <v/>
      </c>
      <c r="AU395" s="136" t="str">
        <f>IF(貼り付け用!AU395="","",貼り付け用!AU395)</f>
        <v/>
      </c>
      <c r="AV395" s="136" t="str">
        <f>IF(貼り付け用!AV395="","",貼り付け用!AV395)</f>
        <v/>
      </c>
      <c r="AW395" s="136" t="str">
        <f>IF(貼り付け用!AW395="","",貼り付け用!AW395)</f>
        <v/>
      </c>
      <c r="AX395" s="216"/>
      <c r="AY395" s="216"/>
      <c r="AZ395" s="216"/>
      <c r="BA395" s="136" t="str">
        <f>IF(貼り付け用!BA395="","",貼り付け用!BA395)</f>
        <v/>
      </c>
      <c r="BB395" s="136" t="str">
        <f>IF(貼り付け用!BB395="","",貼り付け用!BB395)</f>
        <v/>
      </c>
      <c r="BC395" s="136" t="str">
        <f>IF(貼り付け用!BC395="","",貼り付け用!BC395)</f>
        <v/>
      </c>
      <c r="BD395" s="136" t="str">
        <f>IF(貼り付け用!BD395="","",貼り付け用!BD395)</f>
        <v/>
      </c>
      <c r="BE395" s="183">
        <f>SUMIFS(耐用年数表!$C:$C,耐用年数表!$A:$A,集計用!AL395,耐用年数表!$B:$B,集計用!AM395)</f>
        <v>0</v>
      </c>
    </row>
    <row r="396" spans="4:57" ht="24" hidden="1" customHeight="1">
      <c r="D396" s="194"/>
      <c r="E396" s="135"/>
      <c r="F396" s="136" t="str">
        <f>IF(貼り付け用!F396="","",貼り付け用!F396)</f>
        <v/>
      </c>
      <c r="G396" s="136" t="str">
        <f>IF(貼り付け用!G396="","",貼り付け用!G396)</f>
        <v/>
      </c>
      <c r="H396" s="215" t="str">
        <f>IF(貼り付け用!H396="","",貼り付け用!H396)</f>
        <v/>
      </c>
      <c r="I396" s="215" t="str">
        <f>IF(貼り付け用!I396="","",貼り付け用!I396)</f>
        <v/>
      </c>
      <c r="J396" s="215" t="str">
        <f>IF(貼り付け用!J396="","",貼り付け用!J396)</f>
        <v/>
      </c>
      <c r="K396" s="135" t="str">
        <f>IF(貼り付け用!K396="","",貼り付け用!K396)</f>
        <v/>
      </c>
      <c r="L396" s="144" t="str">
        <f>IF(貼り付け用!L396="","",貼り付け用!L396)</f>
        <v/>
      </c>
      <c r="M396" s="192" t="str">
        <f>IFERROR(VLOOKUP(L396,コード表!$B:$G,2,FALSE),"")</f>
        <v/>
      </c>
      <c r="N396" s="192" t="str">
        <f>IFERROR(VLOOKUP(L396,コード表!$B:$G,3,FALSE),"")</f>
        <v/>
      </c>
      <c r="O396" s="192" t="str">
        <f>IFERROR(VLOOKUP(L396,コード表!$B:$G,4,FALSE),"")</f>
        <v/>
      </c>
      <c r="P396" s="192" t="str">
        <f>IFERROR(VLOOKUP(L396,コード表!$B:$G,5,FALSE),"")</f>
        <v/>
      </c>
      <c r="Q396" s="182" t="str">
        <f>IFERROR(VLOOKUP(L396,コード表!$B:$G,6,FALSE),"")</f>
        <v/>
      </c>
      <c r="R396" s="135" t="str">
        <f>IF(貼り付け用!R396="","",貼り付け用!R396)</f>
        <v/>
      </c>
      <c r="S396" s="135" t="str">
        <f>IF(貼り付け用!S396="","",貼り付け用!S396)</f>
        <v/>
      </c>
      <c r="T396" s="135" t="str">
        <f>IF(貼り付け用!T396="","",貼り付け用!T396)</f>
        <v/>
      </c>
      <c r="U396" s="192" t="str">
        <f>IFERROR(VLOOKUP(T396,コード表!$I:$K,2,FALSE),"")</f>
        <v/>
      </c>
      <c r="V396" s="192" t="str">
        <f>IFERROR(VLOOKUP(T396,コード表!$I:$K,3,FALSE),"")</f>
        <v/>
      </c>
      <c r="W396" s="135" t="str">
        <f>IF(貼り付け用!W396="","",貼り付け用!W396)</f>
        <v/>
      </c>
      <c r="X396" s="182" t="str">
        <f>IFERROR(VLOOKUP(AU396,目的別資産分類変換表!$B$6:$C$16,2,FALSE),"")</f>
        <v/>
      </c>
      <c r="Y396" s="136" t="str">
        <f>IF(貼り付け用!Y396="","",貼り付け用!Y396)</f>
        <v/>
      </c>
      <c r="Z396" s="136" t="str">
        <f>IF(貼り付け用!Z396="","",貼り付け用!Z396)</f>
        <v/>
      </c>
      <c r="AA396" s="136" t="str">
        <f>IF(貼り付け用!AA396="","",貼り付け用!AA396)</f>
        <v/>
      </c>
      <c r="AB396" s="136" t="str">
        <f>IF(貼り付け用!AB396="","",貼り付け用!AB396)</f>
        <v/>
      </c>
      <c r="AC396" s="135" t="str">
        <f>IF(貼り付け用!AC396="","",貼り付け用!AC396)</f>
        <v/>
      </c>
      <c r="AD396" s="137" t="str">
        <f>IF(貼り付け用!AD396="","",貼り付け用!AD396)</f>
        <v/>
      </c>
      <c r="AE396" s="209" t="str">
        <f>IF(貼り付け用!AE396="","",貼り付け用!AE396)</f>
        <v/>
      </c>
      <c r="AF396" s="209" t="str">
        <f>IF(貼り付け用!AF396="","",貼り付け用!AF396)</f>
        <v/>
      </c>
      <c r="AG396" s="138" t="str">
        <f>IF(貼り付け用!AG396="","",貼り付け用!AG396)</f>
        <v/>
      </c>
      <c r="AH396" s="205" t="str">
        <f>IF(貼り付け用!AH396="","",貼り付け用!AH396)</f>
        <v/>
      </c>
      <c r="AI396" s="139" t="str">
        <f>IF(貼り付け用!AI396="","",貼り付け用!AI396)</f>
        <v/>
      </c>
      <c r="AJ396" s="136" t="str">
        <f>IF(貼り付け用!AJ396="","",貼り付け用!AJ396)</f>
        <v/>
      </c>
      <c r="AK396" s="140" t="str">
        <f>IF(貼り付け用!AK396="","",貼り付け用!AK396)</f>
        <v/>
      </c>
      <c r="AL396" s="136" t="str">
        <f>IF(貼り付け用!AL396="","",貼り付け用!AL396)</f>
        <v/>
      </c>
      <c r="AM396" s="136" t="str">
        <f>IF(貼り付け用!AM396="","",貼り付け用!AM396)</f>
        <v/>
      </c>
      <c r="AN396" s="136" t="str">
        <f>IF(貼り付け用!AN396="","",貼り付け用!AN396)</f>
        <v/>
      </c>
      <c r="AO396" s="136" t="str">
        <f>IF(貼り付け用!AO396="","",貼り付け用!AO396)</f>
        <v/>
      </c>
      <c r="AP396" s="221" t="str">
        <f>IFERROR(INDEX(別紙７建物に係る構造・用途別単価!$C$5:$G$9,MATCH(貼り付け用!AN396,別紙７建物に係る構造・用途別単価!$B$5:$B$9,0),MATCH(貼り付け用!AO396,別紙７建物に係る構造・用途別単価!$C$4:$G$4,0)),"")</f>
        <v/>
      </c>
      <c r="AQ396" s="221" t="str">
        <f t="shared" si="12"/>
        <v/>
      </c>
      <c r="AR396" s="183" t="str">
        <f t="shared" si="13"/>
        <v/>
      </c>
      <c r="AS396" s="136" t="str">
        <f>IF(貼り付け用!AS396="","",貼り付け用!AS396)</f>
        <v/>
      </c>
      <c r="AT396" s="136" t="str">
        <f>IF(貼り付け用!AT396="","",貼り付け用!AT396)</f>
        <v/>
      </c>
      <c r="AU396" s="136" t="str">
        <f>IF(貼り付け用!AU396="","",貼り付け用!AU396)</f>
        <v/>
      </c>
      <c r="AV396" s="136" t="str">
        <f>IF(貼り付け用!AV396="","",貼り付け用!AV396)</f>
        <v/>
      </c>
      <c r="AW396" s="136" t="str">
        <f>IF(貼り付け用!AW396="","",貼り付け用!AW396)</f>
        <v/>
      </c>
      <c r="AX396" s="216"/>
      <c r="AY396" s="216"/>
      <c r="AZ396" s="216"/>
      <c r="BA396" s="136" t="str">
        <f>IF(貼り付け用!BA396="","",貼り付け用!BA396)</f>
        <v/>
      </c>
      <c r="BB396" s="136" t="str">
        <f>IF(貼り付け用!BB396="","",貼り付け用!BB396)</f>
        <v/>
      </c>
      <c r="BC396" s="136" t="str">
        <f>IF(貼り付け用!BC396="","",貼り付け用!BC396)</f>
        <v/>
      </c>
      <c r="BD396" s="136" t="str">
        <f>IF(貼り付け用!BD396="","",貼り付け用!BD396)</f>
        <v/>
      </c>
      <c r="BE396" s="183">
        <f>SUMIFS(耐用年数表!$C:$C,耐用年数表!$A:$A,集計用!AL396,耐用年数表!$B:$B,集計用!AM396)</f>
        <v>0</v>
      </c>
    </row>
    <row r="397" spans="4:57" ht="24" hidden="1" customHeight="1">
      <c r="D397" s="194"/>
      <c r="E397" s="135"/>
      <c r="F397" s="136" t="str">
        <f>IF(貼り付け用!F397="","",貼り付け用!F397)</f>
        <v/>
      </c>
      <c r="G397" s="136" t="str">
        <f>IF(貼り付け用!G397="","",貼り付け用!G397)</f>
        <v/>
      </c>
      <c r="H397" s="215" t="str">
        <f>IF(貼り付け用!H397="","",貼り付け用!H397)</f>
        <v/>
      </c>
      <c r="I397" s="215" t="str">
        <f>IF(貼り付け用!I397="","",貼り付け用!I397)</f>
        <v/>
      </c>
      <c r="J397" s="215" t="str">
        <f>IF(貼り付け用!J397="","",貼り付け用!J397)</f>
        <v/>
      </c>
      <c r="K397" s="135" t="str">
        <f>IF(貼り付け用!K397="","",貼り付け用!K397)</f>
        <v/>
      </c>
      <c r="L397" s="144" t="str">
        <f>IF(貼り付け用!L397="","",貼り付け用!L397)</f>
        <v/>
      </c>
      <c r="M397" s="192" t="str">
        <f>IFERROR(VLOOKUP(L397,コード表!$B:$G,2,FALSE),"")</f>
        <v/>
      </c>
      <c r="N397" s="192" t="str">
        <f>IFERROR(VLOOKUP(L397,コード表!$B:$G,3,FALSE),"")</f>
        <v/>
      </c>
      <c r="O397" s="192" t="str">
        <f>IFERROR(VLOOKUP(L397,コード表!$B:$G,4,FALSE),"")</f>
        <v/>
      </c>
      <c r="P397" s="192" t="str">
        <f>IFERROR(VLOOKUP(L397,コード表!$B:$G,5,FALSE),"")</f>
        <v/>
      </c>
      <c r="Q397" s="182" t="str">
        <f>IFERROR(VLOOKUP(L397,コード表!$B:$G,6,FALSE),"")</f>
        <v/>
      </c>
      <c r="R397" s="135" t="str">
        <f>IF(貼り付け用!R397="","",貼り付け用!R397)</f>
        <v/>
      </c>
      <c r="S397" s="135" t="str">
        <f>IF(貼り付け用!S397="","",貼り付け用!S397)</f>
        <v/>
      </c>
      <c r="T397" s="135" t="str">
        <f>IF(貼り付け用!T397="","",貼り付け用!T397)</f>
        <v/>
      </c>
      <c r="U397" s="192" t="str">
        <f>IFERROR(VLOOKUP(T397,コード表!$I:$K,2,FALSE),"")</f>
        <v/>
      </c>
      <c r="V397" s="192" t="str">
        <f>IFERROR(VLOOKUP(T397,コード表!$I:$K,3,FALSE),"")</f>
        <v/>
      </c>
      <c r="W397" s="135" t="str">
        <f>IF(貼り付け用!W397="","",貼り付け用!W397)</f>
        <v/>
      </c>
      <c r="X397" s="182" t="str">
        <f>IFERROR(VLOOKUP(AU397,目的別資産分類変換表!$B$6:$C$16,2,FALSE),"")</f>
        <v/>
      </c>
      <c r="Y397" s="136" t="str">
        <f>IF(貼り付け用!Y397="","",貼り付け用!Y397)</f>
        <v/>
      </c>
      <c r="Z397" s="136" t="str">
        <f>IF(貼り付け用!Z397="","",貼り付け用!Z397)</f>
        <v/>
      </c>
      <c r="AA397" s="136" t="str">
        <f>IF(貼り付け用!AA397="","",貼り付け用!AA397)</f>
        <v/>
      </c>
      <c r="AB397" s="136" t="str">
        <f>IF(貼り付け用!AB397="","",貼り付け用!AB397)</f>
        <v/>
      </c>
      <c r="AC397" s="135" t="str">
        <f>IF(貼り付け用!AC397="","",貼り付け用!AC397)</f>
        <v/>
      </c>
      <c r="AD397" s="137" t="str">
        <f>IF(貼り付け用!AD397="","",貼り付け用!AD397)</f>
        <v/>
      </c>
      <c r="AE397" s="209" t="str">
        <f>IF(貼り付け用!AE397="","",貼り付け用!AE397)</f>
        <v/>
      </c>
      <c r="AF397" s="209" t="str">
        <f>IF(貼り付け用!AF397="","",貼り付け用!AF397)</f>
        <v/>
      </c>
      <c r="AG397" s="138" t="str">
        <f>IF(貼り付け用!AG397="","",貼り付け用!AG397)</f>
        <v/>
      </c>
      <c r="AH397" s="205" t="str">
        <f>IF(貼り付け用!AH397="","",貼り付け用!AH397)</f>
        <v/>
      </c>
      <c r="AI397" s="139" t="str">
        <f>IF(貼り付け用!AI397="","",貼り付け用!AI397)</f>
        <v/>
      </c>
      <c r="AJ397" s="136" t="str">
        <f>IF(貼り付け用!AJ397="","",貼り付け用!AJ397)</f>
        <v/>
      </c>
      <c r="AK397" s="140" t="str">
        <f>IF(貼り付け用!AK397="","",貼り付け用!AK397)</f>
        <v/>
      </c>
      <c r="AL397" s="136" t="str">
        <f>IF(貼り付け用!AL397="","",貼り付け用!AL397)</f>
        <v/>
      </c>
      <c r="AM397" s="136" t="str">
        <f>IF(貼り付け用!AM397="","",貼り付け用!AM397)</f>
        <v/>
      </c>
      <c r="AN397" s="136" t="str">
        <f>IF(貼り付け用!AN397="","",貼り付け用!AN397)</f>
        <v/>
      </c>
      <c r="AO397" s="136" t="str">
        <f>IF(貼り付け用!AO397="","",貼り付け用!AO397)</f>
        <v/>
      </c>
      <c r="AP397" s="221" t="str">
        <f>IFERROR(INDEX(別紙７建物に係る構造・用途別単価!$C$5:$G$9,MATCH(貼り付け用!AN397,別紙７建物に係る構造・用途別単価!$B$5:$B$9,0),MATCH(貼り付け用!AO397,別紙７建物に係る構造・用途別単価!$C$4:$G$4,0)),"")</f>
        <v/>
      </c>
      <c r="AQ397" s="221" t="str">
        <f t="shared" si="12"/>
        <v/>
      </c>
      <c r="AR397" s="183" t="str">
        <f t="shared" si="13"/>
        <v/>
      </c>
      <c r="AS397" s="136" t="str">
        <f>IF(貼り付け用!AS397="","",貼り付け用!AS397)</f>
        <v/>
      </c>
      <c r="AT397" s="136" t="str">
        <f>IF(貼り付け用!AT397="","",貼り付け用!AT397)</f>
        <v/>
      </c>
      <c r="AU397" s="136" t="str">
        <f>IF(貼り付け用!AU397="","",貼り付け用!AU397)</f>
        <v/>
      </c>
      <c r="AV397" s="136" t="str">
        <f>IF(貼り付け用!AV397="","",貼り付け用!AV397)</f>
        <v/>
      </c>
      <c r="AW397" s="136" t="str">
        <f>IF(貼り付け用!AW397="","",貼り付け用!AW397)</f>
        <v/>
      </c>
      <c r="AX397" s="216"/>
      <c r="AY397" s="216"/>
      <c r="AZ397" s="216"/>
      <c r="BA397" s="136" t="str">
        <f>IF(貼り付け用!BA397="","",貼り付け用!BA397)</f>
        <v/>
      </c>
      <c r="BB397" s="136" t="str">
        <f>IF(貼り付け用!BB397="","",貼り付け用!BB397)</f>
        <v/>
      </c>
      <c r="BC397" s="136" t="str">
        <f>IF(貼り付け用!BC397="","",貼り付け用!BC397)</f>
        <v/>
      </c>
      <c r="BD397" s="136" t="str">
        <f>IF(貼り付け用!BD397="","",貼り付け用!BD397)</f>
        <v/>
      </c>
      <c r="BE397" s="183">
        <f>SUMIFS(耐用年数表!$C:$C,耐用年数表!$A:$A,集計用!AL397,耐用年数表!$B:$B,集計用!AM397)</f>
        <v>0</v>
      </c>
    </row>
    <row r="398" spans="4:57" ht="24" hidden="1" customHeight="1">
      <c r="D398" s="194"/>
      <c r="E398" s="135"/>
      <c r="F398" s="136" t="str">
        <f>IF(貼り付け用!F398="","",貼り付け用!F398)</f>
        <v/>
      </c>
      <c r="G398" s="136" t="str">
        <f>IF(貼り付け用!G398="","",貼り付け用!G398)</f>
        <v/>
      </c>
      <c r="H398" s="215" t="str">
        <f>IF(貼り付け用!H398="","",貼り付け用!H398)</f>
        <v/>
      </c>
      <c r="I398" s="215" t="str">
        <f>IF(貼り付け用!I398="","",貼り付け用!I398)</f>
        <v/>
      </c>
      <c r="J398" s="215" t="str">
        <f>IF(貼り付け用!J398="","",貼り付け用!J398)</f>
        <v/>
      </c>
      <c r="K398" s="135" t="str">
        <f>IF(貼り付け用!K398="","",貼り付け用!K398)</f>
        <v/>
      </c>
      <c r="L398" s="144" t="str">
        <f>IF(貼り付け用!L398="","",貼り付け用!L398)</f>
        <v/>
      </c>
      <c r="M398" s="192" t="str">
        <f>IFERROR(VLOOKUP(L398,コード表!$B:$G,2,FALSE),"")</f>
        <v/>
      </c>
      <c r="N398" s="192" t="str">
        <f>IFERROR(VLOOKUP(L398,コード表!$B:$G,3,FALSE),"")</f>
        <v/>
      </c>
      <c r="O398" s="192" t="str">
        <f>IFERROR(VLOOKUP(L398,コード表!$B:$G,4,FALSE),"")</f>
        <v/>
      </c>
      <c r="P398" s="192" t="str">
        <f>IFERROR(VLOOKUP(L398,コード表!$B:$G,5,FALSE),"")</f>
        <v/>
      </c>
      <c r="Q398" s="182" t="str">
        <f>IFERROR(VLOOKUP(L398,コード表!$B:$G,6,FALSE),"")</f>
        <v/>
      </c>
      <c r="R398" s="135" t="str">
        <f>IF(貼り付け用!R398="","",貼り付け用!R398)</f>
        <v/>
      </c>
      <c r="S398" s="135" t="str">
        <f>IF(貼り付け用!S398="","",貼り付け用!S398)</f>
        <v/>
      </c>
      <c r="T398" s="135" t="str">
        <f>IF(貼り付け用!T398="","",貼り付け用!T398)</f>
        <v/>
      </c>
      <c r="U398" s="192" t="str">
        <f>IFERROR(VLOOKUP(T398,コード表!$I:$K,2,FALSE),"")</f>
        <v/>
      </c>
      <c r="V398" s="192" t="str">
        <f>IFERROR(VLOOKUP(T398,コード表!$I:$K,3,FALSE),"")</f>
        <v/>
      </c>
      <c r="W398" s="135" t="str">
        <f>IF(貼り付け用!W398="","",貼り付け用!W398)</f>
        <v/>
      </c>
      <c r="X398" s="182" t="str">
        <f>IFERROR(VLOOKUP(AU398,目的別資産分類変換表!$B$6:$C$16,2,FALSE),"")</f>
        <v/>
      </c>
      <c r="Y398" s="136" t="str">
        <f>IF(貼り付け用!Y398="","",貼り付け用!Y398)</f>
        <v/>
      </c>
      <c r="Z398" s="136" t="str">
        <f>IF(貼り付け用!Z398="","",貼り付け用!Z398)</f>
        <v/>
      </c>
      <c r="AA398" s="136" t="str">
        <f>IF(貼り付け用!AA398="","",貼り付け用!AA398)</f>
        <v/>
      </c>
      <c r="AB398" s="136" t="str">
        <f>IF(貼り付け用!AB398="","",貼り付け用!AB398)</f>
        <v/>
      </c>
      <c r="AC398" s="135" t="str">
        <f>IF(貼り付け用!AC398="","",貼り付け用!AC398)</f>
        <v/>
      </c>
      <c r="AD398" s="137" t="str">
        <f>IF(貼り付け用!AD398="","",貼り付け用!AD398)</f>
        <v/>
      </c>
      <c r="AE398" s="209" t="str">
        <f>IF(貼り付け用!AE398="","",貼り付け用!AE398)</f>
        <v/>
      </c>
      <c r="AF398" s="209" t="str">
        <f>IF(貼り付け用!AF398="","",貼り付け用!AF398)</f>
        <v/>
      </c>
      <c r="AG398" s="138" t="str">
        <f>IF(貼り付け用!AG398="","",貼り付け用!AG398)</f>
        <v/>
      </c>
      <c r="AH398" s="205" t="str">
        <f>IF(貼り付け用!AH398="","",貼り付け用!AH398)</f>
        <v/>
      </c>
      <c r="AI398" s="139" t="str">
        <f>IF(貼り付け用!AI398="","",貼り付け用!AI398)</f>
        <v/>
      </c>
      <c r="AJ398" s="136" t="str">
        <f>IF(貼り付け用!AJ398="","",貼り付け用!AJ398)</f>
        <v/>
      </c>
      <c r="AK398" s="140" t="str">
        <f>IF(貼り付け用!AK398="","",貼り付け用!AK398)</f>
        <v/>
      </c>
      <c r="AL398" s="136" t="str">
        <f>IF(貼り付け用!AL398="","",貼り付け用!AL398)</f>
        <v/>
      </c>
      <c r="AM398" s="136" t="str">
        <f>IF(貼り付け用!AM398="","",貼り付け用!AM398)</f>
        <v/>
      </c>
      <c r="AN398" s="136" t="str">
        <f>IF(貼り付け用!AN398="","",貼り付け用!AN398)</f>
        <v/>
      </c>
      <c r="AO398" s="136" t="str">
        <f>IF(貼り付け用!AO398="","",貼り付け用!AO398)</f>
        <v/>
      </c>
      <c r="AP398" s="221" t="str">
        <f>IFERROR(INDEX(別紙７建物に係る構造・用途別単価!$C$5:$G$9,MATCH(貼り付け用!AN398,別紙７建物に係る構造・用途別単価!$B$5:$B$9,0),MATCH(貼り付け用!AO398,別紙７建物に係る構造・用途別単価!$C$4:$G$4,0)),"")</f>
        <v/>
      </c>
      <c r="AQ398" s="221" t="str">
        <f t="shared" si="12"/>
        <v/>
      </c>
      <c r="AR398" s="183" t="str">
        <f t="shared" si="13"/>
        <v/>
      </c>
      <c r="AS398" s="136" t="str">
        <f>IF(貼り付け用!AS398="","",貼り付け用!AS398)</f>
        <v/>
      </c>
      <c r="AT398" s="136" t="str">
        <f>IF(貼り付け用!AT398="","",貼り付け用!AT398)</f>
        <v/>
      </c>
      <c r="AU398" s="136" t="str">
        <f>IF(貼り付け用!AU398="","",貼り付け用!AU398)</f>
        <v/>
      </c>
      <c r="AV398" s="136" t="str">
        <f>IF(貼り付け用!AV398="","",貼り付け用!AV398)</f>
        <v/>
      </c>
      <c r="AW398" s="136" t="str">
        <f>IF(貼り付け用!AW398="","",貼り付け用!AW398)</f>
        <v/>
      </c>
      <c r="AX398" s="216"/>
      <c r="AY398" s="216"/>
      <c r="AZ398" s="216"/>
      <c r="BA398" s="136" t="str">
        <f>IF(貼り付け用!BA398="","",貼り付け用!BA398)</f>
        <v/>
      </c>
      <c r="BB398" s="136" t="str">
        <f>IF(貼り付け用!BB398="","",貼り付け用!BB398)</f>
        <v/>
      </c>
      <c r="BC398" s="136" t="str">
        <f>IF(貼り付け用!BC398="","",貼り付け用!BC398)</f>
        <v/>
      </c>
      <c r="BD398" s="136" t="str">
        <f>IF(貼り付け用!BD398="","",貼り付け用!BD398)</f>
        <v/>
      </c>
      <c r="BE398" s="183">
        <f>SUMIFS(耐用年数表!$C:$C,耐用年数表!$A:$A,集計用!AL398,耐用年数表!$B:$B,集計用!AM398)</f>
        <v>0</v>
      </c>
    </row>
    <row r="399" spans="4:57" ht="24" hidden="1" customHeight="1">
      <c r="D399" s="194"/>
      <c r="E399" s="135"/>
      <c r="F399" s="136" t="str">
        <f>IF(貼り付け用!F399="","",貼り付け用!F399)</f>
        <v/>
      </c>
      <c r="G399" s="136" t="str">
        <f>IF(貼り付け用!G399="","",貼り付け用!G399)</f>
        <v/>
      </c>
      <c r="H399" s="215" t="str">
        <f>IF(貼り付け用!H399="","",貼り付け用!H399)</f>
        <v/>
      </c>
      <c r="I399" s="215" t="str">
        <f>IF(貼り付け用!I399="","",貼り付け用!I399)</f>
        <v/>
      </c>
      <c r="J399" s="215" t="str">
        <f>IF(貼り付け用!J399="","",貼り付け用!J399)</f>
        <v/>
      </c>
      <c r="K399" s="135" t="str">
        <f>IF(貼り付け用!K399="","",貼り付け用!K399)</f>
        <v/>
      </c>
      <c r="L399" s="144" t="str">
        <f>IF(貼り付け用!L399="","",貼り付け用!L399)</f>
        <v/>
      </c>
      <c r="M399" s="192" t="str">
        <f>IFERROR(VLOOKUP(L399,コード表!$B:$G,2,FALSE),"")</f>
        <v/>
      </c>
      <c r="N399" s="192" t="str">
        <f>IFERROR(VLOOKUP(L399,コード表!$B:$G,3,FALSE),"")</f>
        <v/>
      </c>
      <c r="O399" s="192" t="str">
        <f>IFERROR(VLOOKUP(L399,コード表!$B:$G,4,FALSE),"")</f>
        <v/>
      </c>
      <c r="P399" s="192" t="str">
        <f>IFERROR(VLOOKUP(L399,コード表!$B:$G,5,FALSE),"")</f>
        <v/>
      </c>
      <c r="Q399" s="182" t="str">
        <f>IFERROR(VLOOKUP(L399,コード表!$B:$G,6,FALSE),"")</f>
        <v/>
      </c>
      <c r="R399" s="135" t="str">
        <f>IF(貼り付け用!R399="","",貼り付け用!R399)</f>
        <v/>
      </c>
      <c r="S399" s="135" t="str">
        <f>IF(貼り付け用!S399="","",貼り付け用!S399)</f>
        <v/>
      </c>
      <c r="T399" s="135" t="str">
        <f>IF(貼り付け用!T399="","",貼り付け用!T399)</f>
        <v/>
      </c>
      <c r="U399" s="192" t="str">
        <f>IFERROR(VLOOKUP(T399,コード表!$I:$K,2,FALSE),"")</f>
        <v/>
      </c>
      <c r="V399" s="192" t="str">
        <f>IFERROR(VLOOKUP(T399,コード表!$I:$K,3,FALSE),"")</f>
        <v/>
      </c>
      <c r="W399" s="135" t="str">
        <f>IF(貼り付け用!W399="","",貼り付け用!W399)</f>
        <v/>
      </c>
      <c r="X399" s="182" t="str">
        <f>IFERROR(VLOOKUP(AU399,目的別資産分類変換表!$B$6:$C$16,2,FALSE),"")</f>
        <v/>
      </c>
      <c r="Y399" s="136" t="str">
        <f>IF(貼り付け用!Y399="","",貼り付け用!Y399)</f>
        <v/>
      </c>
      <c r="Z399" s="136" t="str">
        <f>IF(貼り付け用!Z399="","",貼り付け用!Z399)</f>
        <v/>
      </c>
      <c r="AA399" s="136" t="str">
        <f>IF(貼り付け用!AA399="","",貼り付け用!AA399)</f>
        <v/>
      </c>
      <c r="AB399" s="136" t="str">
        <f>IF(貼り付け用!AB399="","",貼り付け用!AB399)</f>
        <v/>
      </c>
      <c r="AC399" s="135" t="str">
        <f>IF(貼り付け用!AC399="","",貼り付け用!AC399)</f>
        <v/>
      </c>
      <c r="AD399" s="137" t="str">
        <f>IF(貼り付け用!AD399="","",貼り付け用!AD399)</f>
        <v/>
      </c>
      <c r="AE399" s="209" t="str">
        <f>IF(貼り付け用!AE399="","",貼り付け用!AE399)</f>
        <v/>
      </c>
      <c r="AF399" s="209" t="str">
        <f>IF(貼り付け用!AF399="","",貼り付け用!AF399)</f>
        <v/>
      </c>
      <c r="AG399" s="138" t="str">
        <f>IF(貼り付け用!AG399="","",貼り付け用!AG399)</f>
        <v/>
      </c>
      <c r="AH399" s="205" t="str">
        <f>IF(貼り付け用!AH399="","",貼り付け用!AH399)</f>
        <v/>
      </c>
      <c r="AI399" s="139" t="str">
        <f>IF(貼り付け用!AI399="","",貼り付け用!AI399)</f>
        <v/>
      </c>
      <c r="AJ399" s="136" t="str">
        <f>IF(貼り付け用!AJ399="","",貼り付け用!AJ399)</f>
        <v/>
      </c>
      <c r="AK399" s="140" t="str">
        <f>IF(貼り付け用!AK399="","",貼り付け用!AK399)</f>
        <v/>
      </c>
      <c r="AL399" s="136" t="str">
        <f>IF(貼り付け用!AL399="","",貼り付け用!AL399)</f>
        <v/>
      </c>
      <c r="AM399" s="136" t="str">
        <f>IF(貼り付け用!AM399="","",貼り付け用!AM399)</f>
        <v/>
      </c>
      <c r="AN399" s="136" t="str">
        <f>IF(貼り付け用!AN399="","",貼り付け用!AN399)</f>
        <v/>
      </c>
      <c r="AO399" s="136" t="str">
        <f>IF(貼り付け用!AO399="","",貼り付け用!AO399)</f>
        <v/>
      </c>
      <c r="AP399" s="221" t="str">
        <f>IFERROR(INDEX(別紙７建物に係る構造・用途別単価!$C$5:$G$9,MATCH(貼り付け用!AN399,別紙７建物に係る構造・用途別単価!$B$5:$B$9,0),MATCH(貼り付け用!AO399,別紙７建物に係る構造・用途別単価!$C$4:$G$4,0)),"")</f>
        <v/>
      </c>
      <c r="AQ399" s="221" t="str">
        <f t="shared" si="12"/>
        <v/>
      </c>
      <c r="AR399" s="183" t="str">
        <f t="shared" si="13"/>
        <v/>
      </c>
      <c r="AS399" s="136" t="str">
        <f>IF(貼り付け用!AS399="","",貼り付け用!AS399)</f>
        <v/>
      </c>
      <c r="AT399" s="136" t="str">
        <f>IF(貼り付け用!AT399="","",貼り付け用!AT399)</f>
        <v/>
      </c>
      <c r="AU399" s="136" t="str">
        <f>IF(貼り付け用!AU399="","",貼り付け用!AU399)</f>
        <v/>
      </c>
      <c r="AV399" s="136" t="str">
        <f>IF(貼り付け用!AV399="","",貼り付け用!AV399)</f>
        <v/>
      </c>
      <c r="AW399" s="136" t="str">
        <f>IF(貼り付け用!AW399="","",貼り付け用!AW399)</f>
        <v/>
      </c>
      <c r="AX399" s="216"/>
      <c r="AY399" s="216"/>
      <c r="AZ399" s="216"/>
      <c r="BA399" s="136" t="str">
        <f>IF(貼り付け用!BA399="","",貼り付け用!BA399)</f>
        <v/>
      </c>
      <c r="BB399" s="136" t="str">
        <f>IF(貼り付け用!BB399="","",貼り付け用!BB399)</f>
        <v/>
      </c>
      <c r="BC399" s="136" t="str">
        <f>IF(貼り付け用!BC399="","",貼り付け用!BC399)</f>
        <v/>
      </c>
      <c r="BD399" s="136" t="str">
        <f>IF(貼り付け用!BD399="","",貼り付け用!BD399)</f>
        <v/>
      </c>
      <c r="BE399" s="183">
        <f>SUMIFS(耐用年数表!$C:$C,耐用年数表!$A:$A,集計用!AL399,耐用年数表!$B:$B,集計用!AM399)</f>
        <v>0</v>
      </c>
    </row>
    <row r="400" spans="4:57" ht="24" hidden="1" customHeight="1">
      <c r="D400" s="194"/>
      <c r="E400" s="135"/>
      <c r="F400" s="136" t="str">
        <f>IF(貼り付け用!F400="","",貼り付け用!F400)</f>
        <v/>
      </c>
      <c r="G400" s="136" t="str">
        <f>IF(貼り付け用!G400="","",貼り付け用!G400)</f>
        <v/>
      </c>
      <c r="H400" s="215" t="str">
        <f>IF(貼り付け用!H400="","",貼り付け用!H400)</f>
        <v/>
      </c>
      <c r="I400" s="215" t="str">
        <f>IF(貼り付け用!I400="","",貼り付け用!I400)</f>
        <v/>
      </c>
      <c r="J400" s="215" t="str">
        <f>IF(貼り付け用!J400="","",貼り付け用!J400)</f>
        <v/>
      </c>
      <c r="K400" s="135" t="str">
        <f>IF(貼り付け用!K400="","",貼り付け用!K400)</f>
        <v/>
      </c>
      <c r="L400" s="144" t="str">
        <f>IF(貼り付け用!L400="","",貼り付け用!L400)</f>
        <v/>
      </c>
      <c r="M400" s="192" t="str">
        <f>IFERROR(VLOOKUP(L400,コード表!$B:$G,2,FALSE),"")</f>
        <v/>
      </c>
      <c r="N400" s="192" t="str">
        <f>IFERROR(VLOOKUP(L400,コード表!$B:$G,3,FALSE),"")</f>
        <v/>
      </c>
      <c r="O400" s="192" t="str">
        <f>IFERROR(VLOOKUP(L400,コード表!$B:$G,4,FALSE),"")</f>
        <v/>
      </c>
      <c r="P400" s="192" t="str">
        <f>IFERROR(VLOOKUP(L400,コード表!$B:$G,5,FALSE),"")</f>
        <v/>
      </c>
      <c r="Q400" s="182" t="str">
        <f>IFERROR(VLOOKUP(L400,コード表!$B:$G,6,FALSE),"")</f>
        <v/>
      </c>
      <c r="R400" s="135" t="str">
        <f>IF(貼り付け用!R400="","",貼り付け用!R400)</f>
        <v/>
      </c>
      <c r="S400" s="135" t="str">
        <f>IF(貼り付け用!S400="","",貼り付け用!S400)</f>
        <v/>
      </c>
      <c r="T400" s="135" t="str">
        <f>IF(貼り付け用!T400="","",貼り付け用!T400)</f>
        <v/>
      </c>
      <c r="U400" s="192" t="str">
        <f>IFERROR(VLOOKUP(T400,コード表!$I:$K,2,FALSE),"")</f>
        <v/>
      </c>
      <c r="V400" s="192" t="str">
        <f>IFERROR(VLOOKUP(T400,コード表!$I:$K,3,FALSE),"")</f>
        <v/>
      </c>
      <c r="W400" s="135" t="str">
        <f>IF(貼り付け用!W400="","",貼り付け用!W400)</f>
        <v/>
      </c>
      <c r="X400" s="182" t="str">
        <f>IFERROR(VLOOKUP(AU400,目的別資産分類変換表!$B$6:$C$16,2,FALSE),"")</f>
        <v/>
      </c>
      <c r="Y400" s="136" t="str">
        <f>IF(貼り付け用!Y400="","",貼り付け用!Y400)</f>
        <v/>
      </c>
      <c r="Z400" s="136" t="str">
        <f>IF(貼り付け用!Z400="","",貼り付け用!Z400)</f>
        <v/>
      </c>
      <c r="AA400" s="136" t="str">
        <f>IF(貼り付け用!AA400="","",貼り付け用!AA400)</f>
        <v/>
      </c>
      <c r="AB400" s="136" t="str">
        <f>IF(貼り付け用!AB400="","",貼り付け用!AB400)</f>
        <v/>
      </c>
      <c r="AC400" s="135" t="str">
        <f>IF(貼り付け用!AC400="","",貼り付け用!AC400)</f>
        <v/>
      </c>
      <c r="AD400" s="137" t="str">
        <f>IF(貼り付け用!AD400="","",貼り付け用!AD400)</f>
        <v/>
      </c>
      <c r="AE400" s="209" t="str">
        <f>IF(貼り付け用!AE400="","",貼り付け用!AE400)</f>
        <v/>
      </c>
      <c r="AF400" s="209" t="str">
        <f>IF(貼り付け用!AF400="","",貼り付け用!AF400)</f>
        <v/>
      </c>
      <c r="AG400" s="138" t="str">
        <f>IF(貼り付け用!AG400="","",貼り付け用!AG400)</f>
        <v/>
      </c>
      <c r="AH400" s="205" t="str">
        <f>IF(貼り付け用!AH400="","",貼り付け用!AH400)</f>
        <v/>
      </c>
      <c r="AI400" s="139" t="str">
        <f>IF(貼り付け用!AI400="","",貼り付け用!AI400)</f>
        <v/>
      </c>
      <c r="AJ400" s="136" t="str">
        <f>IF(貼り付け用!AJ400="","",貼り付け用!AJ400)</f>
        <v/>
      </c>
      <c r="AK400" s="140" t="str">
        <f>IF(貼り付け用!AK400="","",貼り付け用!AK400)</f>
        <v/>
      </c>
      <c r="AL400" s="136" t="str">
        <f>IF(貼り付け用!AL400="","",貼り付け用!AL400)</f>
        <v/>
      </c>
      <c r="AM400" s="136" t="str">
        <f>IF(貼り付け用!AM400="","",貼り付け用!AM400)</f>
        <v/>
      </c>
      <c r="AN400" s="136" t="str">
        <f>IF(貼り付け用!AN400="","",貼り付け用!AN400)</f>
        <v/>
      </c>
      <c r="AO400" s="136" t="str">
        <f>IF(貼り付け用!AO400="","",貼り付け用!AO400)</f>
        <v/>
      </c>
      <c r="AP400" s="221" t="str">
        <f>IFERROR(INDEX(別紙７建物に係る構造・用途別単価!$C$5:$G$9,MATCH(貼り付け用!AN400,別紙７建物に係る構造・用途別単価!$B$5:$B$9,0),MATCH(貼り付け用!AO400,別紙７建物に係る構造・用途別単価!$C$4:$G$4,0)),"")</f>
        <v/>
      </c>
      <c r="AQ400" s="221" t="str">
        <f t="shared" si="12"/>
        <v/>
      </c>
      <c r="AR400" s="183" t="str">
        <f t="shared" si="13"/>
        <v/>
      </c>
      <c r="AS400" s="136" t="str">
        <f>IF(貼り付け用!AS400="","",貼り付け用!AS400)</f>
        <v/>
      </c>
      <c r="AT400" s="136" t="str">
        <f>IF(貼り付け用!AT400="","",貼り付け用!AT400)</f>
        <v/>
      </c>
      <c r="AU400" s="136" t="str">
        <f>IF(貼り付け用!AU400="","",貼り付け用!AU400)</f>
        <v/>
      </c>
      <c r="AV400" s="136" t="str">
        <f>IF(貼り付け用!AV400="","",貼り付け用!AV400)</f>
        <v/>
      </c>
      <c r="AW400" s="136" t="str">
        <f>IF(貼り付け用!AW400="","",貼り付け用!AW400)</f>
        <v/>
      </c>
      <c r="AX400" s="216"/>
      <c r="AY400" s="216"/>
      <c r="AZ400" s="216"/>
      <c r="BA400" s="136" t="str">
        <f>IF(貼り付け用!BA400="","",貼り付け用!BA400)</f>
        <v/>
      </c>
      <c r="BB400" s="136" t="str">
        <f>IF(貼り付け用!BB400="","",貼り付け用!BB400)</f>
        <v/>
      </c>
      <c r="BC400" s="136" t="str">
        <f>IF(貼り付け用!BC400="","",貼り付け用!BC400)</f>
        <v/>
      </c>
      <c r="BD400" s="136" t="str">
        <f>IF(貼り付け用!BD400="","",貼り付け用!BD400)</f>
        <v/>
      </c>
      <c r="BE400" s="183">
        <f>SUMIFS(耐用年数表!$C:$C,耐用年数表!$A:$A,集計用!AL400,耐用年数表!$B:$B,集計用!AM400)</f>
        <v>0</v>
      </c>
    </row>
    <row r="401" spans="4:57" ht="24" hidden="1" customHeight="1">
      <c r="D401" s="194"/>
      <c r="E401" s="135"/>
      <c r="F401" s="136" t="str">
        <f>IF(貼り付け用!F401="","",貼り付け用!F401)</f>
        <v/>
      </c>
      <c r="G401" s="136" t="str">
        <f>IF(貼り付け用!G401="","",貼り付け用!G401)</f>
        <v/>
      </c>
      <c r="H401" s="215" t="str">
        <f>IF(貼り付け用!H401="","",貼り付け用!H401)</f>
        <v/>
      </c>
      <c r="I401" s="215" t="str">
        <f>IF(貼り付け用!I401="","",貼り付け用!I401)</f>
        <v/>
      </c>
      <c r="J401" s="215" t="str">
        <f>IF(貼り付け用!J401="","",貼り付け用!J401)</f>
        <v/>
      </c>
      <c r="K401" s="135" t="str">
        <f>IF(貼り付け用!K401="","",貼り付け用!K401)</f>
        <v/>
      </c>
      <c r="L401" s="144" t="str">
        <f>IF(貼り付け用!L401="","",貼り付け用!L401)</f>
        <v/>
      </c>
      <c r="M401" s="192" t="str">
        <f>IFERROR(VLOOKUP(L401,コード表!$B:$G,2,FALSE),"")</f>
        <v/>
      </c>
      <c r="N401" s="192" t="str">
        <f>IFERROR(VLOOKUP(L401,コード表!$B:$G,3,FALSE),"")</f>
        <v/>
      </c>
      <c r="O401" s="192" t="str">
        <f>IFERROR(VLOOKUP(L401,コード表!$B:$G,4,FALSE),"")</f>
        <v/>
      </c>
      <c r="P401" s="192" t="str">
        <f>IFERROR(VLOOKUP(L401,コード表!$B:$G,5,FALSE),"")</f>
        <v/>
      </c>
      <c r="Q401" s="182" t="str">
        <f>IFERROR(VLOOKUP(L401,コード表!$B:$G,6,FALSE),"")</f>
        <v/>
      </c>
      <c r="R401" s="135" t="str">
        <f>IF(貼り付け用!R401="","",貼り付け用!R401)</f>
        <v/>
      </c>
      <c r="S401" s="135" t="str">
        <f>IF(貼り付け用!S401="","",貼り付け用!S401)</f>
        <v/>
      </c>
      <c r="T401" s="135" t="str">
        <f>IF(貼り付け用!T401="","",貼り付け用!T401)</f>
        <v/>
      </c>
      <c r="U401" s="192" t="str">
        <f>IFERROR(VLOOKUP(T401,コード表!$I:$K,2,FALSE),"")</f>
        <v/>
      </c>
      <c r="V401" s="192" t="str">
        <f>IFERROR(VLOOKUP(T401,コード表!$I:$K,3,FALSE),"")</f>
        <v/>
      </c>
      <c r="W401" s="135" t="str">
        <f>IF(貼り付け用!W401="","",貼り付け用!W401)</f>
        <v/>
      </c>
      <c r="X401" s="182" t="str">
        <f>IFERROR(VLOOKUP(AU401,目的別資産分類変換表!$B$6:$C$16,2,FALSE),"")</f>
        <v/>
      </c>
      <c r="Y401" s="136" t="str">
        <f>IF(貼り付け用!Y401="","",貼り付け用!Y401)</f>
        <v/>
      </c>
      <c r="Z401" s="136" t="str">
        <f>IF(貼り付け用!Z401="","",貼り付け用!Z401)</f>
        <v/>
      </c>
      <c r="AA401" s="136" t="str">
        <f>IF(貼り付け用!AA401="","",貼り付け用!AA401)</f>
        <v/>
      </c>
      <c r="AB401" s="136" t="str">
        <f>IF(貼り付け用!AB401="","",貼り付け用!AB401)</f>
        <v/>
      </c>
      <c r="AC401" s="135" t="str">
        <f>IF(貼り付け用!AC401="","",貼り付け用!AC401)</f>
        <v/>
      </c>
      <c r="AD401" s="137" t="str">
        <f>IF(貼り付け用!AD401="","",貼り付け用!AD401)</f>
        <v/>
      </c>
      <c r="AE401" s="209" t="str">
        <f>IF(貼り付け用!AE401="","",貼り付け用!AE401)</f>
        <v/>
      </c>
      <c r="AF401" s="209" t="str">
        <f>IF(貼り付け用!AF401="","",貼り付け用!AF401)</f>
        <v/>
      </c>
      <c r="AG401" s="138" t="str">
        <f>IF(貼り付け用!AG401="","",貼り付け用!AG401)</f>
        <v/>
      </c>
      <c r="AH401" s="205" t="str">
        <f>IF(貼り付け用!AH401="","",貼り付け用!AH401)</f>
        <v/>
      </c>
      <c r="AI401" s="139" t="str">
        <f>IF(貼り付け用!AI401="","",貼り付け用!AI401)</f>
        <v/>
      </c>
      <c r="AJ401" s="136" t="str">
        <f>IF(貼り付け用!AJ401="","",貼り付け用!AJ401)</f>
        <v/>
      </c>
      <c r="AK401" s="140" t="str">
        <f>IF(貼り付け用!AK401="","",貼り付け用!AK401)</f>
        <v/>
      </c>
      <c r="AL401" s="136" t="str">
        <f>IF(貼り付け用!AL401="","",貼り付け用!AL401)</f>
        <v/>
      </c>
      <c r="AM401" s="136" t="str">
        <f>IF(貼り付け用!AM401="","",貼り付け用!AM401)</f>
        <v/>
      </c>
      <c r="AN401" s="136" t="str">
        <f>IF(貼り付け用!AN401="","",貼り付け用!AN401)</f>
        <v/>
      </c>
      <c r="AO401" s="136" t="str">
        <f>IF(貼り付け用!AO401="","",貼り付け用!AO401)</f>
        <v/>
      </c>
      <c r="AP401" s="221" t="str">
        <f>IFERROR(INDEX(別紙７建物に係る構造・用途別単価!$C$5:$G$9,MATCH(貼り付け用!AN401,別紙７建物に係る構造・用途別単価!$B$5:$B$9,0),MATCH(貼り付け用!AO401,別紙７建物に係る構造・用途別単価!$C$4:$G$4,0)),"")</f>
        <v/>
      </c>
      <c r="AQ401" s="221" t="str">
        <f t="shared" si="12"/>
        <v/>
      </c>
      <c r="AR401" s="183" t="str">
        <f t="shared" si="13"/>
        <v/>
      </c>
      <c r="AS401" s="136" t="str">
        <f>IF(貼り付け用!AS401="","",貼り付け用!AS401)</f>
        <v/>
      </c>
      <c r="AT401" s="136" t="str">
        <f>IF(貼り付け用!AT401="","",貼り付け用!AT401)</f>
        <v/>
      </c>
      <c r="AU401" s="136" t="str">
        <f>IF(貼り付け用!AU401="","",貼り付け用!AU401)</f>
        <v/>
      </c>
      <c r="AV401" s="136" t="str">
        <f>IF(貼り付け用!AV401="","",貼り付け用!AV401)</f>
        <v/>
      </c>
      <c r="AW401" s="136" t="str">
        <f>IF(貼り付け用!AW401="","",貼り付け用!AW401)</f>
        <v/>
      </c>
      <c r="AX401" s="216"/>
      <c r="AY401" s="216"/>
      <c r="AZ401" s="216"/>
      <c r="BA401" s="136" t="str">
        <f>IF(貼り付け用!BA401="","",貼り付け用!BA401)</f>
        <v/>
      </c>
      <c r="BB401" s="136" t="str">
        <f>IF(貼り付け用!BB401="","",貼り付け用!BB401)</f>
        <v/>
      </c>
      <c r="BC401" s="136" t="str">
        <f>IF(貼り付け用!BC401="","",貼り付け用!BC401)</f>
        <v/>
      </c>
      <c r="BD401" s="136" t="str">
        <f>IF(貼り付け用!BD401="","",貼り付け用!BD401)</f>
        <v/>
      </c>
      <c r="BE401" s="183">
        <f>SUMIFS(耐用年数表!$C:$C,耐用年数表!$A:$A,集計用!AL401,耐用年数表!$B:$B,集計用!AM401)</f>
        <v>0</v>
      </c>
    </row>
    <row r="402" spans="4:57" ht="24" hidden="1" customHeight="1">
      <c r="D402" s="194"/>
      <c r="E402" s="135"/>
      <c r="F402" s="136" t="str">
        <f>IF(貼り付け用!F402="","",貼り付け用!F402)</f>
        <v/>
      </c>
      <c r="G402" s="136" t="str">
        <f>IF(貼り付け用!G402="","",貼り付け用!G402)</f>
        <v/>
      </c>
      <c r="H402" s="215" t="str">
        <f>IF(貼り付け用!H402="","",貼り付け用!H402)</f>
        <v/>
      </c>
      <c r="I402" s="215" t="str">
        <f>IF(貼り付け用!I402="","",貼り付け用!I402)</f>
        <v/>
      </c>
      <c r="J402" s="215" t="str">
        <f>IF(貼り付け用!J402="","",貼り付け用!J402)</f>
        <v/>
      </c>
      <c r="K402" s="135" t="str">
        <f>IF(貼り付け用!K402="","",貼り付け用!K402)</f>
        <v/>
      </c>
      <c r="L402" s="144" t="str">
        <f>IF(貼り付け用!L402="","",貼り付け用!L402)</f>
        <v/>
      </c>
      <c r="M402" s="192" t="str">
        <f>IFERROR(VLOOKUP(L402,コード表!$B:$G,2,FALSE),"")</f>
        <v/>
      </c>
      <c r="N402" s="192" t="str">
        <f>IFERROR(VLOOKUP(L402,コード表!$B:$G,3,FALSE),"")</f>
        <v/>
      </c>
      <c r="O402" s="192" t="str">
        <f>IFERROR(VLOOKUP(L402,コード表!$B:$G,4,FALSE),"")</f>
        <v/>
      </c>
      <c r="P402" s="192" t="str">
        <f>IFERROR(VLOOKUP(L402,コード表!$B:$G,5,FALSE),"")</f>
        <v/>
      </c>
      <c r="Q402" s="182" t="str">
        <f>IFERROR(VLOOKUP(L402,コード表!$B:$G,6,FALSE),"")</f>
        <v/>
      </c>
      <c r="R402" s="135" t="str">
        <f>IF(貼り付け用!R402="","",貼り付け用!R402)</f>
        <v/>
      </c>
      <c r="S402" s="135" t="str">
        <f>IF(貼り付け用!S402="","",貼り付け用!S402)</f>
        <v/>
      </c>
      <c r="T402" s="135" t="str">
        <f>IF(貼り付け用!T402="","",貼り付け用!T402)</f>
        <v/>
      </c>
      <c r="U402" s="192" t="str">
        <f>IFERROR(VLOOKUP(T402,コード表!$I:$K,2,FALSE),"")</f>
        <v/>
      </c>
      <c r="V402" s="192" t="str">
        <f>IFERROR(VLOOKUP(T402,コード表!$I:$K,3,FALSE),"")</f>
        <v/>
      </c>
      <c r="W402" s="135" t="str">
        <f>IF(貼り付け用!W402="","",貼り付け用!W402)</f>
        <v/>
      </c>
      <c r="X402" s="182" t="str">
        <f>IFERROR(VLOOKUP(AU402,目的別資産分類変換表!$B$6:$C$16,2,FALSE),"")</f>
        <v/>
      </c>
      <c r="Y402" s="136" t="str">
        <f>IF(貼り付け用!Y402="","",貼り付け用!Y402)</f>
        <v/>
      </c>
      <c r="Z402" s="136" t="str">
        <f>IF(貼り付け用!Z402="","",貼り付け用!Z402)</f>
        <v/>
      </c>
      <c r="AA402" s="136" t="str">
        <f>IF(貼り付け用!AA402="","",貼り付け用!AA402)</f>
        <v/>
      </c>
      <c r="AB402" s="136" t="str">
        <f>IF(貼り付け用!AB402="","",貼り付け用!AB402)</f>
        <v/>
      </c>
      <c r="AC402" s="135" t="str">
        <f>IF(貼り付け用!AC402="","",貼り付け用!AC402)</f>
        <v/>
      </c>
      <c r="AD402" s="137" t="str">
        <f>IF(貼り付け用!AD402="","",貼り付け用!AD402)</f>
        <v/>
      </c>
      <c r="AE402" s="209" t="str">
        <f>IF(貼り付け用!AE402="","",貼り付け用!AE402)</f>
        <v/>
      </c>
      <c r="AF402" s="209" t="str">
        <f>IF(貼り付け用!AF402="","",貼り付け用!AF402)</f>
        <v/>
      </c>
      <c r="AG402" s="138" t="str">
        <f>IF(貼り付け用!AG402="","",貼り付け用!AG402)</f>
        <v/>
      </c>
      <c r="AH402" s="205" t="str">
        <f>IF(貼り付け用!AH402="","",貼り付け用!AH402)</f>
        <v/>
      </c>
      <c r="AI402" s="139" t="str">
        <f>IF(貼り付け用!AI402="","",貼り付け用!AI402)</f>
        <v/>
      </c>
      <c r="AJ402" s="136" t="str">
        <f>IF(貼り付け用!AJ402="","",貼り付け用!AJ402)</f>
        <v/>
      </c>
      <c r="AK402" s="140" t="str">
        <f>IF(貼り付け用!AK402="","",貼り付け用!AK402)</f>
        <v/>
      </c>
      <c r="AL402" s="136" t="str">
        <f>IF(貼り付け用!AL402="","",貼り付け用!AL402)</f>
        <v/>
      </c>
      <c r="AM402" s="136" t="str">
        <f>IF(貼り付け用!AM402="","",貼り付け用!AM402)</f>
        <v/>
      </c>
      <c r="AN402" s="136" t="str">
        <f>IF(貼り付け用!AN402="","",貼り付け用!AN402)</f>
        <v/>
      </c>
      <c r="AO402" s="136" t="str">
        <f>IF(貼り付け用!AO402="","",貼り付け用!AO402)</f>
        <v/>
      </c>
      <c r="AP402" s="221" t="str">
        <f>IFERROR(INDEX(別紙７建物に係る構造・用途別単価!$C$5:$G$9,MATCH(貼り付け用!AN402,別紙７建物に係る構造・用途別単価!$B$5:$B$9,0),MATCH(貼り付け用!AO402,別紙７建物に係る構造・用途別単価!$C$4:$G$4,0)),"")</f>
        <v/>
      </c>
      <c r="AQ402" s="221" t="str">
        <f t="shared" si="12"/>
        <v/>
      </c>
      <c r="AR402" s="183" t="str">
        <f t="shared" si="13"/>
        <v/>
      </c>
      <c r="AS402" s="136" t="str">
        <f>IF(貼り付け用!AS402="","",貼り付け用!AS402)</f>
        <v/>
      </c>
      <c r="AT402" s="136" t="str">
        <f>IF(貼り付け用!AT402="","",貼り付け用!AT402)</f>
        <v/>
      </c>
      <c r="AU402" s="136" t="str">
        <f>IF(貼り付け用!AU402="","",貼り付け用!AU402)</f>
        <v/>
      </c>
      <c r="AV402" s="136" t="str">
        <f>IF(貼り付け用!AV402="","",貼り付け用!AV402)</f>
        <v/>
      </c>
      <c r="AW402" s="136" t="str">
        <f>IF(貼り付け用!AW402="","",貼り付け用!AW402)</f>
        <v/>
      </c>
      <c r="AX402" s="216"/>
      <c r="AY402" s="216"/>
      <c r="AZ402" s="216"/>
      <c r="BA402" s="136" t="str">
        <f>IF(貼り付け用!BA402="","",貼り付け用!BA402)</f>
        <v/>
      </c>
      <c r="BB402" s="136" t="str">
        <f>IF(貼り付け用!BB402="","",貼り付け用!BB402)</f>
        <v/>
      </c>
      <c r="BC402" s="136" t="str">
        <f>IF(貼り付け用!BC402="","",貼り付け用!BC402)</f>
        <v/>
      </c>
      <c r="BD402" s="136" t="str">
        <f>IF(貼り付け用!BD402="","",貼り付け用!BD402)</f>
        <v/>
      </c>
      <c r="BE402" s="183">
        <f>SUMIFS(耐用年数表!$C:$C,耐用年数表!$A:$A,集計用!AL402,耐用年数表!$B:$B,集計用!AM402)</f>
        <v>0</v>
      </c>
    </row>
    <row r="403" spans="4:57" ht="24" hidden="1" customHeight="1">
      <c r="D403" s="194"/>
      <c r="E403" s="135"/>
      <c r="F403" s="136" t="str">
        <f>IF(貼り付け用!F403="","",貼り付け用!F403)</f>
        <v/>
      </c>
      <c r="G403" s="136" t="str">
        <f>IF(貼り付け用!G403="","",貼り付け用!G403)</f>
        <v/>
      </c>
      <c r="H403" s="215" t="str">
        <f>IF(貼り付け用!H403="","",貼り付け用!H403)</f>
        <v/>
      </c>
      <c r="I403" s="215" t="str">
        <f>IF(貼り付け用!I403="","",貼り付け用!I403)</f>
        <v/>
      </c>
      <c r="J403" s="215" t="str">
        <f>IF(貼り付け用!J403="","",貼り付け用!J403)</f>
        <v/>
      </c>
      <c r="K403" s="135" t="str">
        <f>IF(貼り付け用!K403="","",貼り付け用!K403)</f>
        <v/>
      </c>
      <c r="L403" s="144" t="str">
        <f>IF(貼り付け用!L403="","",貼り付け用!L403)</f>
        <v/>
      </c>
      <c r="M403" s="192" t="str">
        <f>IFERROR(VLOOKUP(L403,コード表!$B:$G,2,FALSE),"")</f>
        <v/>
      </c>
      <c r="N403" s="192" t="str">
        <f>IFERROR(VLOOKUP(L403,コード表!$B:$G,3,FALSE),"")</f>
        <v/>
      </c>
      <c r="O403" s="192" t="str">
        <f>IFERROR(VLOOKUP(L403,コード表!$B:$G,4,FALSE),"")</f>
        <v/>
      </c>
      <c r="P403" s="192" t="str">
        <f>IFERROR(VLOOKUP(L403,コード表!$B:$G,5,FALSE),"")</f>
        <v/>
      </c>
      <c r="Q403" s="182" t="str">
        <f>IFERROR(VLOOKUP(L403,コード表!$B:$G,6,FALSE),"")</f>
        <v/>
      </c>
      <c r="R403" s="135" t="str">
        <f>IF(貼り付け用!R403="","",貼り付け用!R403)</f>
        <v/>
      </c>
      <c r="S403" s="135" t="str">
        <f>IF(貼り付け用!S403="","",貼り付け用!S403)</f>
        <v/>
      </c>
      <c r="T403" s="135" t="str">
        <f>IF(貼り付け用!T403="","",貼り付け用!T403)</f>
        <v/>
      </c>
      <c r="U403" s="192" t="str">
        <f>IFERROR(VLOOKUP(T403,コード表!$I:$K,2,FALSE),"")</f>
        <v/>
      </c>
      <c r="V403" s="192" t="str">
        <f>IFERROR(VLOOKUP(T403,コード表!$I:$K,3,FALSE),"")</f>
        <v/>
      </c>
      <c r="W403" s="135" t="str">
        <f>IF(貼り付け用!W403="","",貼り付け用!W403)</f>
        <v/>
      </c>
      <c r="X403" s="182" t="str">
        <f>IFERROR(VLOOKUP(AU403,目的別資産分類変換表!$B$6:$C$16,2,FALSE),"")</f>
        <v/>
      </c>
      <c r="Y403" s="136" t="str">
        <f>IF(貼り付け用!Y403="","",貼り付け用!Y403)</f>
        <v/>
      </c>
      <c r="Z403" s="136" t="str">
        <f>IF(貼り付け用!Z403="","",貼り付け用!Z403)</f>
        <v/>
      </c>
      <c r="AA403" s="136" t="str">
        <f>IF(貼り付け用!AA403="","",貼り付け用!AA403)</f>
        <v/>
      </c>
      <c r="AB403" s="136" t="str">
        <f>IF(貼り付け用!AB403="","",貼り付け用!AB403)</f>
        <v/>
      </c>
      <c r="AC403" s="135" t="str">
        <f>IF(貼り付け用!AC403="","",貼り付け用!AC403)</f>
        <v/>
      </c>
      <c r="AD403" s="137" t="str">
        <f>IF(貼り付け用!AD403="","",貼り付け用!AD403)</f>
        <v/>
      </c>
      <c r="AE403" s="209" t="str">
        <f>IF(貼り付け用!AE403="","",貼り付け用!AE403)</f>
        <v/>
      </c>
      <c r="AF403" s="209" t="str">
        <f>IF(貼り付け用!AF403="","",貼り付け用!AF403)</f>
        <v/>
      </c>
      <c r="AG403" s="138" t="str">
        <f>IF(貼り付け用!AG403="","",貼り付け用!AG403)</f>
        <v/>
      </c>
      <c r="AH403" s="205" t="str">
        <f>IF(貼り付け用!AH403="","",貼り付け用!AH403)</f>
        <v/>
      </c>
      <c r="AI403" s="139" t="str">
        <f>IF(貼り付け用!AI403="","",貼り付け用!AI403)</f>
        <v/>
      </c>
      <c r="AJ403" s="136" t="str">
        <f>IF(貼り付け用!AJ403="","",貼り付け用!AJ403)</f>
        <v/>
      </c>
      <c r="AK403" s="140" t="str">
        <f>IF(貼り付け用!AK403="","",貼り付け用!AK403)</f>
        <v/>
      </c>
      <c r="AL403" s="136" t="str">
        <f>IF(貼り付け用!AL403="","",貼り付け用!AL403)</f>
        <v/>
      </c>
      <c r="AM403" s="136" t="str">
        <f>IF(貼り付け用!AM403="","",貼り付け用!AM403)</f>
        <v/>
      </c>
      <c r="AN403" s="136" t="str">
        <f>IF(貼り付け用!AN403="","",貼り付け用!AN403)</f>
        <v/>
      </c>
      <c r="AO403" s="136" t="str">
        <f>IF(貼り付け用!AO403="","",貼り付け用!AO403)</f>
        <v/>
      </c>
      <c r="AP403" s="221" t="str">
        <f>IFERROR(INDEX(別紙７建物に係る構造・用途別単価!$C$5:$G$9,MATCH(貼り付け用!AN403,別紙７建物に係る構造・用途別単価!$B$5:$B$9,0),MATCH(貼り付け用!AO403,別紙７建物に係る構造・用途別単価!$C$4:$G$4,0)),"")</f>
        <v/>
      </c>
      <c r="AQ403" s="221" t="str">
        <f t="shared" si="12"/>
        <v/>
      </c>
      <c r="AR403" s="183" t="str">
        <f t="shared" si="13"/>
        <v/>
      </c>
      <c r="AS403" s="136" t="str">
        <f>IF(貼り付け用!AS403="","",貼り付け用!AS403)</f>
        <v/>
      </c>
      <c r="AT403" s="136" t="str">
        <f>IF(貼り付け用!AT403="","",貼り付け用!AT403)</f>
        <v/>
      </c>
      <c r="AU403" s="136" t="str">
        <f>IF(貼り付け用!AU403="","",貼り付け用!AU403)</f>
        <v/>
      </c>
      <c r="AV403" s="136" t="str">
        <f>IF(貼り付け用!AV403="","",貼り付け用!AV403)</f>
        <v/>
      </c>
      <c r="AW403" s="136" t="str">
        <f>IF(貼り付け用!AW403="","",貼り付け用!AW403)</f>
        <v/>
      </c>
      <c r="AX403" s="216"/>
      <c r="AY403" s="216"/>
      <c r="AZ403" s="216"/>
      <c r="BA403" s="136" t="str">
        <f>IF(貼り付け用!BA403="","",貼り付け用!BA403)</f>
        <v/>
      </c>
      <c r="BB403" s="136" t="str">
        <f>IF(貼り付け用!BB403="","",貼り付け用!BB403)</f>
        <v/>
      </c>
      <c r="BC403" s="136" t="str">
        <f>IF(貼り付け用!BC403="","",貼り付け用!BC403)</f>
        <v/>
      </c>
      <c r="BD403" s="136" t="str">
        <f>IF(貼り付け用!BD403="","",貼り付け用!BD403)</f>
        <v/>
      </c>
      <c r="BE403" s="183">
        <f>SUMIFS(耐用年数表!$C:$C,耐用年数表!$A:$A,集計用!AL403,耐用年数表!$B:$B,集計用!AM403)</f>
        <v>0</v>
      </c>
    </row>
    <row r="404" spans="4:57" ht="24" hidden="1" customHeight="1">
      <c r="D404" s="194"/>
      <c r="E404" s="135"/>
      <c r="F404" s="136" t="str">
        <f>IF(貼り付け用!F404="","",貼り付け用!F404)</f>
        <v/>
      </c>
      <c r="G404" s="136" t="str">
        <f>IF(貼り付け用!G404="","",貼り付け用!G404)</f>
        <v/>
      </c>
      <c r="H404" s="215" t="str">
        <f>IF(貼り付け用!H404="","",貼り付け用!H404)</f>
        <v/>
      </c>
      <c r="I404" s="215" t="str">
        <f>IF(貼り付け用!I404="","",貼り付け用!I404)</f>
        <v/>
      </c>
      <c r="J404" s="215" t="str">
        <f>IF(貼り付け用!J404="","",貼り付け用!J404)</f>
        <v/>
      </c>
      <c r="K404" s="135" t="str">
        <f>IF(貼り付け用!K404="","",貼り付け用!K404)</f>
        <v/>
      </c>
      <c r="L404" s="144" t="str">
        <f>IF(貼り付け用!L404="","",貼り付け用!L404)</f>
        <v/>
      </c>
      <c r="M404" s="192" t="str">
        <f>IFERROR(VLOOKUP(L404,コード表!$B:$G,2,FALSE),"")</f>
        <v/>
      </c>
      <c r="N404" s="192" t="str">
        <f>IFERROR(VLOOKUP(L404,コード表!$B:$G,3,FALSE),"")</f>
        <v/>
      </c>
      <c r="O404" s="192" t="str">
        <f>IFERROR(VLOOKUP(L404,コード表!$B:$G,4,FALSE),"")</f>
        <v/>
      </c>
      <c r="P404" s="192" t="str">
        <f>IFERROR(VLOOKUP(L404,コード表!$B:$G,5,FALSE),"")</f>
        <v/>
      </c>
      <c r="Q404" s="182" t="str">
        <f>IFERROR(VLOOKUP(L404,コード表!$B:$G,6,FALSE),"")</f>
        <v/>
      </c>
      <c r="R404" s="135" t="str">
        <f>IF(貼り付け用!R404="","",貼り付け用!R404)</f>
        <v/>
      </c>
      <c r="S404" s="135" t="str">
        <f>IF(貼り付け用!S404="","",貼り付け用!S404)</f>
        <v/>
      </c>
      <c r="T404" s="135" t="str">
        <f>IF(貼り付け用!T404="","",貼り付け用!T404)</f>
        <v/>
      </c>
      <c r="U404" s="192" t="str">
        <f>IFERROR(VLOOKUP(T404,コード表!$I:$K,2,FALSE),"")</f>
        <v/>
      </c>
      <c r="V404" s="192" t="str">
        <f>IFERROR(VLOOKUP(T404,コード表!$I:$K,3,FALSE),"")</f>
        <v/>
      </c>
      <c r="W404" s="135" t="str">
        <f>IF(貼り付け用!W404="","",貼り付け用!W404)</f>
        <v/>
      </c>
      <c r="X404" s="182" t="str">
        <f>IFERROR(VLOOKUP(AU404,目的別資産分類変換表!$B$6:$C$16,2,FALSE),"")</f>
        <v/>
      </c>
      <c r="Y404" s="136" t="str">
        <f>IF(貼り付け用!Y404="","",貼り付け用!Y404)</f>
        <v/>
      </c>
      <c r="Z404" s="136" t="str">
        <f>IF(貼り付け用!Z404="","",貼り付け用!Z404)</f>
        <v/>
      </c>
      <c r="AA404" s="136" t="str">
        <f>IF(貼り付け用!AA404="","",貼り付け用!AA404)</f>
        <v/>
      </c>
      <c r="AB404" s="136" t="str">
        <f>IF(貼り付け用!AB404="","",貼り付け用!AB404)</f>
        <v/>
      </c>
      <c r="AC404" s="135" t="str">
        <f>IF(貼り付け用!AC404="","",貼り付け用!AC404)</f>
        <v/>
      </c>
      <c r="AD404" s="137" t="str">
        <f>IF(貼り付け用!AD404="","",貼り付け用!AD404)</f>
        <v/>
      </c>
      <c r="AE404" s="209" t="str">
        <f>IF(貼り付け用!AE404="","",貼り付け用!AE404)</f>
        <v/>
      </c>
      <c r="AF404" s="209" t="str">
        <f>IF(貼り付け用!AF404="","",貼り付け用!AF404)</f>
        <v/>
      </c>
      <c r="AG404" s="138" t="str">
        <f>IF(貼り付け用!AG404="","",貼り付け用!AG404)</f>
        <v/>
      </c>
      <c r="AH404" s="205" t="str">
        <f>IF(貼り付け用!AH404="","",貼り付け用!AH404)</f>
        <v/>
      </c>
      <c r="AI404" s="139" t="str">
        <f>IF(貼り付け用!AI404="","",貼り付け用!AI404)</f>
        <v/>
      </c>
      <c r="AJ404" s="136" t="str">
        <f>IF(貼り付け用!AJ404="","",貼り付け用!AJ404)</f>
        <v/>
      </c>
      <c r="AK404" s="140" t="str">
        <f>IF(貼り付け用!AK404="","",貼り付け用!AK404)</f>
        <v/>
      </c>
      <c r="AL404" s="136" t="str">
        <f>IF(貼り付け用!AL404="","",貼り付け用!AL404)</f>
        <v/>
      </c>
      <c r="AM404" s="136" t="str">
        <f>IF(貼り付け用!AM404="","",貼り付け用!AM404)</f>
        <v/>
      </c>
      <c r="AN404" s="136" t="str">
        <f>IF(貼り付け用!AN404="","",貼り付け用!AN404)</f>
        <v/>
      </c>
      <c r="AO404" s="136" t="str">
        <f>IF(貼り付け用!AO404="","",貼り付け用!AO404)</f>
        <v/>
      </c>
      <c r="AP404" s="221" t="str">
        <f>IFERROR(INDEX(別紙７建物に係る構造・用途別単価!$C$5:$G$9,MATCH(貼り付け用!AN404,別紙７建物に係る構造・用途別単価!$B$5:$B$9,0),MATCH(貼り付け用!AO404,別紙７建物に係る構造・用途別単価!$C$4:$G$4,0)),"")</f>
        <v/>
      </c>
      <c r="AQ404" s="221" t="str">
        <f t="shared" si="12"/>
        <v/>
      </c>
      <c r="AR404" s="183" t="str">
        <f t="shared" si="13"/>
        <v/>
      </c>
      <c r="AS404" s="136" t="str">
        <f>IF(貼り付け用!AS404="","",貼り付け用!AS404)</f>
        <v/>
      </c>
      <c r="AT404" s="136" t="str">
        <f>IF(貼り付け用!AT404="","",貼り付け用!AT404)</f>
        <v/>
      </c>
      <c r="AU404" s="136" t="str">
        <f>IF(貼り付け用!AU404="","",貼り付け用!AU404)</f>
        <v/>
      </c>
      <c r="AV404" s="136" t="str">
        <f>IF(貼り付け用!AV404="","",貼り付け用!AV404)</f>
        <v/>
      </c>
      <c r="AW404" s="136" t="str">
        <f>IF(貼り付け用!AW404="","",貼り付け用!AW404)</f>
        <v/>
      </c>
      <c r="AX404" s="216"/>
      <c r="AY404" s="216"/>
      <c r="AZ404" s="216"/>
      <c r="BA404" s="136" t="str">
        <f>IF(貼り付け用!BA404="","",貼り付け用!BA404)</f>
        <v/>
      </c>
      <c r="BB404" s="136" t="str">
        <f>IF(貼り付け用!BB404="","",貼り付け用!BB404)</f>
        <v/>
      </c>
      <c r="BC404" s="136" t="str">
        <f>IF(貼り付け用!BC404="","",貼り付け用!BC404)</f>
        <v/>
      </c>
      <c r="BD404" s="136" t="str">
        <f>IF(貼り付け用!BD404="","",貼り付け用!BD404)</f>
        <v/>
      </c>
      <c r="BE404" s="183">
        <f>SUMIFS(耐用年数表!$C:$C,耐用年数表!$A:$A,集計用!AL404,耐用年数表!$B:$B,集計用!AM404)</f>
        <v>0</v>
      </c>
    </row>
    <row r="405" spans="4:57" ht="24" hidden="1" customHeight="1">
      <c r="D405" s="194"/>
      <c r="E405" s="135"/>
      <c r="F405" s="136" t="str">
        <f>IF(貼り付け用!F405="","",貼り付け用!F405)</f>
        <v/>
      </c>
      <c r="G405" s="136" t="str">
        <f>IF(貼り付け用!G405="","",貼り付け用!G405)</f>
        <v/>
      </c>
      <c r="H405" s="215" t="str">
        <f>IF(貼り付け用!H405="","",貼り付け用!H405)</f>
        <v/>
      </c>
      <c r="I405" s="215" t="str">
        <f>IF(貼り付け用!I405="","",貼り付け用!I405)</f>
        <v/>
      </c>
      <c r="J405" s="215" t="str">
        <f>IF(貼り付け用!J405="","",貼り付け用!J405)</f>
        <v/>
      </c>
      <c r="K405" s="135" t="str">
        <f>IF(貼り付け用!K405="","",貼り付け用!K405)</f>
        <v/>
      </c>
      <c r="L405" s="144" t="str">
        <f>IF(貼り付け用!L405="","",貼り付け用!L405)</f>
        <v/>
      </c>
      <c r="M405" s="192" t="str">
        <f>IFERROR(VLOOKUP(L405,コード表!$B:$G,2,FALSE),"")</f>
        <v/>
      </c>
      <c r="N405" s="192" t="str">
        <f>IFERROR(VLOOKUP(L405,コード表!$B:$G,3,FALSE),"")</f>
        <v/>
      </c>
      <c r="O405" s="192" t="str">
        <f>IFERROR(VLOOKUP(L405,コード表!$B:$G,4,FALSE),"")</f>
        <v/>
      </c>
      <c r="P405" s="192" t="str">
        <f>IFERROR(VLOOKUP(L405,コード表!$B:$G,5,FALSE),"")</f>
        <v/>
      </c>
      <c r="Q405" s="182" t="str">
        <f>IFERROR(VLOOKUP(L405,コード表!$B:$G,6,FALSE),"")</f>
        <v/>
      </c>
      <c r="R405" s="135" t="str">
        <f>IF(貼り付け用!R405="","",貼り付け用!R405)</f>
        <v/>
      </c>
      <c r="S405" s="135" t="str">
        <f>IF(貼り付け用!S405="","",貼り付け用!S405)</f>
        <v/>
      </c>
      <c r="T405" s="135" t="str">
        <f>IF(貼り付け用!T405="","",貼り付け用!T405)</f>
        <v/>
      </c>
      <c r="U405" s="192" t="str">
        <f>IFERROR(VLOOKUP(T405,コード表!$I:$K,2,FALSE),"")</f>
        <v/>
      </c>
      <c r="V405" s="192" t="str">
        <f>IFERROR(VLOOKUP(T405,コード表!$I:$K,3,FALSE),"")</f>
        <v/>
      </c>
      <c r="W405" s="135" t="str">
        <f>IF(貼り付け用!W405="","",貼り付け用!W405)</f>
        <v/>
      </c>
      <c r="X405" s="182" t="str">
        <f>IFERROR(VLOOKUP(AU405,目的別資産分類変換表!$B$6:$C$16,2,FALSE),"")</f>
        <v/>
      </c>
      <c r="Y405" s="136" t="str">
        <f>IF(貼り付け用!Y405="","",貼り付け用!Y405)</f>
        <v/>
      </c>
      <c r="Z405" s="136" t="str">
        <f>IF(貼り付け用!Z405="","",貼り付け用!Z405)</f>
        <v/>
      </c>
      <c r="AA405" s="136" t="str">
        <f>IF(貼り付け用!AA405="","",貼り付け用!AA405)</f>
        <v/>
      </c>
      <c r="AB405" s="136" t="str">
        <f>IF(貼り付け用!AB405="","",貼り付け用!AB405)</f>
        <v/>
      </c>
      <c r="AC405" s="135" t="str">
        <f>IF(貼り付け用!AC405="","",貼り付け用!AC405)</f>
        <v/>
      </c>
      <c r="AD405" s="137" t="str">
        <f>IF(貼り付け用!AD405="","",貼り付け用!AD405)</f>
        <v/>
      </c>
      <c r="AE405" s="209" t="str">
        <f>IF(貼り付け用!AE405="","",貼り付け用!AE405)</f>
        <v/>
      </c>
      <c r="AF405" s="209" t="str">
        <f>IF(貼り付け用!AF405="","",貼り付け用!AF405)</f>
        <v/>
      </c>
      <c r="AG405" s="138" t="str">
        <f>IF(貼り付け用!AG405="","",貼り付け用!AG405)</f>
        <v/>
      </c>
      <c r="AH405" s="205" t="str">
        <f>IF(貼り付け用!AH405="","",貼り付け用!AH405)</f>
        <v/>
      </c>
      <c r="AI405" s="139" t="str">
        <f>IF(貼り付け用!AI405="","",貼り付け用!AI405)</f>
        <v/>
      </c>
      <c r="AJ405" s="136" t="str">
        <f>IF(貼り付け用!AJ405="","",貼り付け用!AJ405)</f>
        <v/>
      </c>
      <c r="AK405" s="140" t="str">
        <f>IF(貼り付け用!AK405="","",貼り付け用!AK405)</f>
        <v/>
      </c>
      <c r="AL405" s="136" t="str">
        <f>IF(貼り付け用!AL405="","",貼り付け用!AL405)</f>
        <v/>
      </c>
      <c r="AM405" s="136" t="str">
        <f>IF(貼り付け用!AM405="","",貼り付け用!AM405)</f>
        <v/>
      </c>
      <c r="AN405" s="136" t="str">
        <f>IF(貼り付け用!AN405="","",貼り付け用!AN405)</f>
        <v/>
      </c>
      <c r="AO405" s="136" t="str">
        <f>IF(貼り付け用!AO405="","",貼り付け用!AO405)</f>
        <v/>
      </c>
      <c r="AP405" s="221" t="str">
        <f>IFERROR(INDEX(別紙７建物に係る構造・用途別単価!$C$5:$G$9,MATCH(貼り付け用!AN405,別紙７建物に係る構造・用途別単価!$B$5:$B$9,0),MATCH(貼り付け用!AO405,別紙７建物に係る構造・用途別単価!$C$4:$G$4,0)),"")</f>
        <v/>
      </c>
      <c r="AQ405" s="221" t="str">
        <f t="shared" si="12"/>
        <v/>
      </c>
      <c r="AR405" s="183" t="str">
        <f t="shared" si="13"/>
        <v/>
      </c>
      <c r="AS405" s="136" t="str">
        <f>IF(貼り付け用!AS405="","",貼り付け用!AS405)</f>
        <v/>
      </c>
      <c r="AT405" s="136" t="str">
        <f>IF(貼り付け用!AT405="","",貼り付け用!AT405)</f>
        <v/>
      </c>
      <c r="AU405" s="136" t="str">
        <f>IF(貼り付け用!AU405="","",貼り付け用!AU405)</f>
        <v/>
      </c>
      <c r="AV405" s="136" t="str">
        <f>IF(貼り付け用!AV405="","",貼り付け用!AV405)</f>
        <v/>
      </c>
      <c r="AW405" s="136" t="str">
        <f>IF(貼り付け用!AW405="","",貼り付け用!AW405)</f>
        <v/>
      </c>
      <c r="AX405" s="216"/>
      <c r="AY405" s="216"/>
      <c r="AZ405" s="216"/>
      <c r="BA405" s="136" t="str">
        <f>IF(貼り付け用!BA405="","",貼り付け用!BA405)</f>
        <v/>
      </c>
      <c r="BB405" s="136" t="str">
        <f>IF(貼り付け用!BB405="","",貼り付け用!BB405)</f>
        <v/>
      </c>
      <c r="BC405" s="136" t="str">
        <f>IF(貼り付け用!BC405="","",貼り付け用!BC405)</f>
        <v/>
      </c>
      <c r="BD405" s="136" t="str">
        <f>IF(貼り付け用!BD405="","",貼り付け用!BD405)</f>
        <v/>
      </c>
      <c r="BE405" s="183">
        <f>SUMIFS(耐用年数表!$C:$C,耐用年数表!$A:$A,集計用!AL405,耐用年数表!$B:$B,集計用!AM405)</f>
        <v>0</v>
      </c>
    </row>
    <row r="406" spans="4:57" ht="24" hidden="1" customHeight="1">
      <c r="D406" s="194"/>
      <c r="E406" s="135"/>
      <c r="F406" s="136" t="str">
        <f>IF(貼り付け用!F406="","",貼り付け用!F406)</f>
        <v/>
      </c>
      <c r="G406" s="136" t="str">
        <f>IF(貼り付け用!G406="","",貼り付け用!G406)</f>
        <v/>
      </c>
      <c r="H406" s="215" t="str">
        <f>IF(貼り付け用!H406="","",貼り付け用!H406)</f>
        <v/>
      </c>
      <c r="I406" s="215" t="str">
        <f>IF(貼り付け用!I406="","",貼り付け用!I406)</f>
        <v/>
      </c>
      <c r="J406" s="215" t="str">
        <f>IF(貼り付け用!J406="","",貼り付け用!J406)</f>
        <v/>
      </c>
      <c r="K406" s="135" t="str">
        <f>IF(貼り付け用!K406="","",貼り付け用!K406)</f>
        <v/>
      </c>
      <c r="L406" s="144" t="str">
        <f>IF(貼り付け用!L406="","",貼り付け用!L406)</f>
        <v/>
      </c>
      <c r="M406" s="192" t="str">
        <f>IFERROR(VLOOKUP(L406,コード表!$B:$G,2,FALSE),"")</f>
        <v/>
      </c>
      <c r="N406" s="192" t="str">
        <f>IFERROR(VLOOKUP(L406,コード表!$B:$G,3,FALSE),"")</f>
        <v/>
      </c>
      <c r="O406" s="192" t="str">
        <f>IFERROR(VLOOKUP(L406,コード表!$B:$G,4,FALSE),"")</f>
        <v/>
      </c>
      <c r="P406" s="192" t="str">
        <f>IFERROR(VLOOKUP(L406,コード表!$B:$G,5,FALSE),"")</f>
        <v/>
      </c>
      <c r="Q406" s="182" t="str">
        <f>IFERROR(VLOOKUP(L406,コード表!$B:$G,6,FALSE),"")</f>
        <v/>
      </c>
      <c r="R406" s="135" t="str">
        <f>IF(貼り付け用!R406="","",貼り付け用!R406)</f>
        <v/>
      </c>
      <c r="S406" s="135" t="str">
        <f>IF(貼り付け用!S406="","",貼り付け用!S406)</f>
        <v/>
      </c>
      <c r="T406" s="135" t="str">
        <f>IF(貼り付け用!T406="","",貼り付け用!T406)</f>
        <v/>
      </c>
      <c r="U406" s="192" t="str">
        <f>IFERROR(VLOOKUP(T406,コード表!$I:$K,2,FALSE),"")</f>
        <v/>
      </c>
      <c r="V406" s="192" t="str">
        <f>IFERROR(VLOOKUP(T406,コード表!$I:$K,3,FALSE),"")</f>
        <v/>
      </c>
      <c r="W406" s="135" t="str">
        <f>IF(貼り付け用!W406="","",貼り付け用!W406)</f>
        <v/>
      </c>
      <c r="X406" s="182" t="str">
        <f>IFERROR(VLOOKUP(AU406,目的別資産分類変換表!$B$6:$C$16,2,FALSE),"")</f>
        <v/>
      </c>
      <c r="Y406" s="136" t="str">
        <f>IF(貼り付け用!Y406="","",貼り付け用!Y406)</f>
        <v/>
      </c>
      <c r="Z406" s="136" t="str">
        <f>IF(貼り付け用!Z406="","",貼り付け用!Z406)</f>
        <v/>
      </c>
      <c r="AA406" s="136" t="str">
        <f>IF(貼り付け用!AA406="","",貼り付け用!AA406)</f>
        <v/>
      </c>
      <c r="AB406" s="136" t="str">
        <f>IF(貼り付け用!AB406="","",貼り付け用!AB406)</f>
        <v/>
      </c>
      <c r="AC406" s="135" t="str">
        <f>IF(貼り付け用!AC406="","",貼り付け用!AC406)</f>
        <v/>
      </c>
      <c r="AD406" s="137" t="str">
        <f>IF(貼り付け用!AD406="","",貼り付け用!AD406)</f>
        <v/>
      </c>
      <c r="AE406" s="209" t="str">
        <f>IF(貼り付け用!AE406="","",貼り付け用!AE406)</f>
        <v/>
      </c>
      <c r="AF406" s="209" t="str">
        <f>IF(貼り付け用!AF406="","",貼り付け用!AF406)</f>
        <v/>
      </c>
      <c r="AG406" s="138" t="str">
        <f>IF(貼り付け用!AG406="","",貼り付け用!AG406)</f>
        <v/>
      </c>
      <c r="AH406" s="205" t="str">
        <f>IF(貼り付け用!AH406="","",貼り付け用!AH406)</f>
        <v/>
      </c>
      <c r="AI406" s="139" t="str">
        <f>IF(貼り付け用!AI406="","",貼り付け用!AI406)</f>
        <v/>
      </c>
      <c r="AJ406" s="136" t="str">
        <f>IF(貼り付け用!AJ406="","",貼り付け用!AJ406)</f>
        <v/>
      </c>
      <c r="AK406" s="140" t="str">
        <f>IF(貼り付け用!AK406="","",貼り付け用!AK406)</f>
        <v/>
      </c>
      <c r="AL406" s="136" t="str">
        <f>IF(貼り付け用!AL406="","",貼り付け用!AL406)</f>
        <v/>
      </c>
      <c r="AM406" s="136" t="str">
        <f>IF(貼り付け用!AM406="","",貼り付け用!AM406)</f>
        <v/>
      </c>
      <c r="AN406" s="136" t="str">
        <f>IF(貼り付け用!AN406="","",貼り付け用!AN406)</f>
        <v/>
      </c>
      <c r="AO406" s="136" t="str">
        <f>IF(貼り付け用!AO406="","",貼り付け用!AO406)</f>
        <v/>
      </c>
      <c r="AP406" s="221" t="str">
        <f>IFERROR(INDEX(別紙７建物に係る構造・用途別単価!$C$5:$G$9,MATCH(貼り付け用!AN406,別紙７建物に係る構造・用途別単価!$B$5:$B$9,0),MATCH(貼り付け用!AO406,別紙７建物に係る構造・用途別単価!$C$4:$G$4,0)),"")</f>
        <v/>
      </c>
      <c r="AQ406" s="221" t="str">
        <f t="shared" si="12"/>
        <v/>
      </c>
      <c r="AR406" s="183" t="str">
        <f t="shared" si="13"/>
        <v/>
      </c>
      <c r="AS406" s="136" t="str">
        <f>IF(貼り付け用!AS406="","",貼り付け用!AS406)</f>
        <v/>
      </c>
      <c r="AT406" s="136" t="str">
        <f>IF(貼り付け用!AT406="","",貼り付け用!AT406)</f>
        <v/>
      </c>
      <c r="AU406" s="136" t="str">
        <f>IF(貼り付け用!AU406="","",貼り付け用!AU406)</f>
        <v/>
      </c>
      <c r="AV406" s="136" t="str">
        <f>IF(貼り付け用!AV406="","",貼り付け用!AV406)</f>
        <v/>
      </c>
      <c r="AW406" s="136" t="str">
        <f>IF(貼り付け用!AW406="","",貼り付け用!AW406)</f>
        <v/>
      </c>
      <c r="AX406" s="216"/>
      <c r="AY406" s="216"/>
      <c r="AZ406" s="216"/>
      <c r="BA406" s="136" t="str">
        <f>IF(貼り付け用!BA406="","",貼り付け用!BA406)</f>
        <v/>
      </c>
      <c r="BB406" s="136" t="str">
        <f>IF(貼り付け用!BB406="","",貼り付け用!BB406)</f>
        <v/>
      </c>
      <c r="BC406" s="136" t="str">
        <f>IF(貼り付け用!BC406="","",貼り付け用!BC406)</f>
        <v/>
      </c>
      <c r="BD406" s="136" t="str">
        <f>IF(貼り付け用!BD406="","",貼り付け用!BD406)</f>
        <v/>
      </c>
      <c r="BE406" s="183">
        <f>SUMIFS(耐用年数表!$C:$C,耐用年数表!$A:$A,集計用!AL406,耐用年数表!$B:$B,集計用!AM406)</f>
        <v>0</v>
      </c>
    </row>
    <row r="407" spans="4:57" ht="24" hidden="1" customHeight="1">
      <c r="D407" s="194"/>
      <c r="E407" s="135"/>
      <c r="F407" s="136" t="str">
        <f>IF(貼り付け用!F407="","",貼り付け用!F407)</f>
        <v/>
      </c>
      <c r="G407" s="136" t="str">
        <f>IF(貼り付け用!G407="","",貼り付け用!G407)</f>
        <v/>
      </c>
      <c r="H407" s="215" t="str">
        <f>IF(貼り付け用!H407="","",貼り付け用!H407)</f>
        <v/>
      </c>
      <c r="I407" s="215" t="str">
        <f>IF(貼り付け用!I407="","",貼り付け用!I407)</f>
        <v/>
      </c>
      <c r="J407" s="215" t="str">
        <f>IF(貼り付け用!J407="","",貼り付け用!J407)</f>
        <v/>
      </c>
      <c r="K407" s="135" t="str">
        <f>IF(貼り付け用!K407="","",貼り付け用!K407)</f>
        <v/>
      </c>
      <c r="L407" s="144" t="str">
        <f>IF(貼り付け用!L407="","",貼り付け用!L407)</f>
        <v/>
      </c>
      <c r="M407" s="192" t="str">
        <f>IFERROR(VLOOKUP(L407,コード表!$B:$G,2,FALSE),"")</f>
        <v/>
      </c>
      <c r="N407" s="192" t="str">
        <f>IFERROR(VLOOKUP(L407,コード表!$B:$G,3,FALSE),"")</f>
        <v/>
      </c>
      <c r="O407" s="192" t="str">
        <f>IFERROR(VLOOKUP(L407,コード表!$B:$G,4,FALSE),"")</f>
        <v/>
      </c>
      <c r="P407" s="192" t="str">
        <f>IFERROR(VLOOKUP(L407,コード表!$B:$G,5,FALSE),"")</f>
        <v/>
      </c>
      <c r="Q407" s="182" t="str">
        <f>IFERROR(VLOOKUP(L407,コード表!$B:$G,6,FALSE),"")</f>
        <v/>
      </c>
      <c r="R407" s="135" t="str">
        <f>IF(貼り付け用!R407="","",貼り付け用!R407)</f>
        <v/>
      </c>
      <c r="S407" s="135" t="str">
        <f>IF(貼り付け用!S407="","",貼り付け用!S407)</f>
        <v/>
      </c>
      <c r="T407" s="135" t="str">
        <f>IF(貼り付け用!T407="","",貼り付け用!T407)</f>
        <v/>
      </c>
      <c r="U407" s="192" t="str">
        <f>IFERROR(VLOOKUP(T407,コード表!$I:$K,2,FALSE),"")</f>
        <v/>
      </c>
      <c r="V407" s="192" t="str">
        <f>IFERROR(VLOOKUP(T407,コード表!$I:$K,3,FALSE),"")</f>
        <v/>
      </c>
      <c r="W407" s="135" t="str">
        <f>IF(貼り付け用!W407="","",貼り付け用!W407)</f>
        <v/>
      </c>
      <c r="X407" s="182" t="str">
        <f>IFERROR(VLOOKUP(AU407,目的別資産分類変換表!$B$6:$C$16,2,FALSE),"")</f>
        <v/>
      </c>
      <c r="Y407" s="136" t="str">
        <f>IF(貼り付け用!Y407="","",貼り付け用!Y407)</f>
        <v/>
      </c>
      <c r="Z407" s="136" t="str">
        <f>IF(貼り付け用!Z407="","",貼り付け用!Z407)</f>
        <v/>
      </c>
      <c r="AA407" s="136" t="str">
        <f>IF(貼り付け用!AA407="","",貼り付け用!AA407)</f>
        <v/>
      </c>
      <c r="AB407" s="136" t="str">
        <f>IF(貼り付け用!AB407="","",貼り付け用!AB407)</f>
        <v/>
      </c>
      <c r="AC407" s="135" t="str">
        <f>IF(貼り付け用!AC407="","",貼り付け用!AC407)</f>
        <v/>
      </c>
      <c r="AD407" s="137" t="str">
        <f>IF(貼り付け用!AD407="","",貼り付け用!AD407)</f>
        <v/>
      </c>
      <c r="AE407" s="209" t="str">
        <f>IF(貼り付け用!AE407="","",貼り付け用!AE407)</f>
        <v/>
      </c>
      <c r="AF407" s="209" t="str">
        <f>IF(貼り付け用!AF407="","",貼り付け用!AF407)</f>
        <v/>
      </c>
      <c r="AG407" s="138" t="str">
        <f>IF(貼り付け用!AG407="","",貼り付け用!AG407)</f>
        <v/>
      </c>
      <c r="AH407" s="205" t="str">
        <f>IF(貼り付け用!AH407="","",貼り付け用!AH407)</f>
        <v/>
      </c>
      <c r="AI407" s="139" t="str">
        <f>IF(貼り付け用!AI407="","",貼り付け用!AI407)</f>
        <v/>
      </c>
      <c r="AJ407" s="136" t="str">
        <f>IF(貼り付け用!AJ407="","",貼り付け用!AJ407)</f>
        <v/>
      </c>
      <c r="AK407" s="140" t="str">
        <f>IF(貼り付け用!AK407="","",貼り付け用!AK407)</f>
        <v/>
      </c>
      <c r="AL407" s="136" t="str">
        <f>IF(貼り付け用!AL407="","",貼り付け用!AL407)</f>
        <v/>
      </c>
      <c r="AM407" s="136" t="str">
        <f>IF(貼り付け用!AM407="","",貼り付け用!AM407)</f>
        <v/>
      </c>
      <c r="AN407" s="136" t="str">
        <f>IF(貼り付け用!AN407="","",貼り付け用!AN407)</f>
        <v/>
      </c>
      <c r="AO407" s="136" t="str">
        <f>IF(貼り付け用!AO407="","",貼り付け用!AO407)</f>
        <v/>
      </c>
      <c r="AP407" s="221" t="str">
        <f>IFERROR(INDEX(別紙７建物に係る構造・用途別単価!$C$5:$G$9,MATCH(貼り付け用!AN407,別紙７建物に係る構造・用途別単価!$B$5:$B$9,0),MATCH(貼り付け用!AO407,別紙７建物に係る構造・用途別単価!$C$4:$G$4,0)),"")</f>
        <v/>
      </c>
      <c r="AQ407" s="221" t="str">
        <f t="shared" si="12"/>
        <v/>
      </c>
      <c r="AR407" s="183" t="str">
        <f t="shared" si="13"/>
        <v/>
      </c>
      <c r="AS407" s="136" t="str">
        <f>IF(貼り付け用!AS407="","",貼り付け用!AS407)</f>
        <v/>
      </c>
      <c r="AT407" s="136" t="str">
        <f>IF(貼り付け用!AT407="","",貼り付け用!AT407)</f>
        <v/>
      </c>
      <c r="AU407" s="136" t="str">
        <f>IF(貼り付け用!AU407="","",貼り付け用!AU407)</f>
        <v/>
      </c>
      <c r="AV407" s="136" t="str">
        <f>IF(貼り付け用!AV407="","",貼り付け用!AV407)</f>
        <v/>
      </c>
      <c r="AW407" s="136" t="str">
        <f>IF(貼り付け用!AW407="","",貼り付け用!AW407)</f>
        <v/>
      </c>
      <c r="AX407" s="216"/>
      <c r="AY407" s="216"/>
      <c r="AZ407" s="216"/>
      <c r="BA407" s="136" t="str">
        <f>IF(貼り付け用!BA407="","",貼り付け用!BA407)</f>
        <v/>
      </c>
      <c r="BB407" s="136" t="str">
        <f>IF(貼り付け用!BB407="","",貼り付け用!BB407)</f>
        <v/>
      </c>
      <c r="BC407" s="136" t="str">
        <f>IF(貼り付け用!BC407="","",貼り付け用!BC407)</f>
        <v/>
      </c>
      <c r="BD407" s="136" t="str">
        <f>IF(貼り付け用!BD407="","",貼り付け用!BD407)</f>
        <v/>
      </c>
      <c r="BE407" s="183">
        <f>SUMIFS(耐用年数表!$C:$C,耐用年数表!$A:$A,集計用!AL407,耐用年数表!$B:$B,集計用!AM407)</f>
        <v>0</v>
      </c>
    </row>
    <row r="408" spans="4:57" ht="24" hidden="1" customHeight="1">
      <c r="D408" s="194"/>
      <c r="E408" s="135"/>
      <c r="F408" s="136" t="str">
        <f>IF(貼り付け用!F408="","",貼り付け用!F408)</f>
        <v/>
      </c>
      <c r="G408" s="136" t="str">
        <f>IF(貼り付け用!G408="","",貼り付け用!G408)</f>
        <v/>
      </c>
      <c r="H408" s="215" t="str">
        <f>IF(貼り付け用!H408="","",貼り付け用!H408)</f>
        <v/>
      </c>
      <c r="I408" s="215" t="str">
        <f>IF(貼り付け用!I408="","",貼り付け用!I408)</f>
        <v/>
      </c>
      <c r="J408" s="215" t="str">
        <f>IF(貼り付け用!J408="","",貼り付け用!J408)</f>
        <v/>
      </c>
      <c r="K408" s="135" t="str">
        <f>IF(貼り付け用!K408="","",貼り付け用!K408)</f>
        <v/>
      </c>
      <c r="L408" s="144" t="str">
        <f>IF(貼り付け用!L408="","",貼り付け用!L408)</f>
        <v/>
      </c>
      <c r="M408" s="192" t="str">
        <f>IFERROR(VLOOKUP(L408,コード表!$B:$G,2,FALSE),"")</f>
        <v/>
      </c>
      <c r="N408" s="192" t="str">
        <f>IFERROR(VLOOKUP(L408,コード表!$B:$G,3,FALSE),"")</f>
        <v/>
      </c>
      <c r="O408" s="192" t="str">
        <f>IFERROR(VLOOKUP(L408,コード表!$B:$G,4,FALSE),"")</f>
        <v/>
      </c>
      <c r="P408" s="192" t="str">
        <f>IFERROR(VLOOKUP(L408,コード表!$B:$G,5,FALSE),"")</f>
        <v/>
      </c>
      <c r="Q408" s="182" t="str">
        <f>IFERROR(VLOOKUP(L408,コード表!$B:$G,6,FALSE),"")</f>
        <v/>
      </c>
      <c r="R408" s="135" t="str">
        <f>IF(貼り付け用!R408="","",貼り付け用!R408)</f>
        <v/>
      </c>
      <c r="S408" s="135" t="str">
        <f>IF(貼り付け用!S408="","",貼り付け用!S408)</f>
        <v/>
      </c>
      <c r="T408" s="135" t="str">
        <f>IF(貼り付け用!T408="","",貼り付け用!T408)</f>
        <v/>
      </c>
      <c r="U408" s="192" t="str">
        <f>IFERROR(VLOOKUP(T408,コード表!$I:$K,2,FALSE),"")</f>
        <v/>
      </c>
      <c r="V408" s="192" t="str">
        <f>IFERROR(VLOOKUP(T408,コード表!$I:$K,3,FALSE),"")</f>
        <v/>
      </c>
      <c r="W408" s="135" t="str">
        <f>IF(貼り付け用!W408="","",貼り付け用!W408)</f>
        <v/>
      </c>
      <c r="X408" s="182" t="str">
        <f>IFERROR(VLOOKUP(AU408,目的別資産分類変換表!$B$6:$C$16,2,FALSE),"")</f>
        <v/>
      </c>
      <c r="Y408" s="136" t="str">
        <f>IF(貼り付け用!Y408="","",貼り付け用!Y408)</f>
        <v/>
      </c>
      <c r="Z408" s="136" t="str">
        <f>IF(貼り付け用!Z408="","",貼り付け用!Z408)</f>
        <v/>
      </c>
      <c r="AA408" s="136" t="str">
        <f>IF(貼り付け用!AA408="","",貼り付け用!AA408)</f>
        <v/>
      </c>
      <c r="AB408" s="136" t="str">
        <f>IF(貼り付け用!AB408="","",貼り付け用!AB408)</f>
        <v/>
      </c>
      <c r="AC408" s="135" t="str">
        <f>IF(貼り付け用!AC408="","",貼り付け用!AC408)</f>
        <v/>
      </c>
      <c r="AD408" s="137" t="str">
        <f>IF(貼り付け用!AD408="","",貼り付け用!AD408)</f>
        <v/>
      </c>
      <c r="AE408" s="209" t="str">
        <f>IF(貼り付け用!AE408="","",貼り付け用!AE408)</f>
        <v/>
      </c>
      <c r="AF408" s="209" t="str">
        <f>IF(貼り付け用!AF408="","",貼り付け用!AF408)</f>
        <v/>
      </c>
      <c r="AG408" s="138" t="str">
        <f>IF(貼り付け用!AG408="","",貼り付け用!AG408)</f>
        <v/>
      </c>
      <c r="AH408" s="205" t="str">
        <f>IF(貼り付け用!AH408="","",貼り付け用!AH408)</f>
        <v/>
      </c>
      <c r="AI408" s="139" t="str">
        <f>IF(貼り付け用!AI408="","",貼り付け用!AI408)</f>
        <v/>
      </c>
      <c r="AJ408" s="136" t="str">
        <f>IF(貼り付け用!AJ408="","",貼り付け用!AJ408)</f>
        <v/>
      </c>
      <c r="AK408" s="140" t="str">
        <f>IF(貼り付け用!AK408="","",貼り付け用!AK408)</f>
        <v/>
      </c>
      <c r="AL408" s="136" t="str">
        <f>IF(貼り付け用!AL408="","",貼り付け用!AL408)</f>
        <v/>
      </c>
      <c r="AM408" s="136" t="str">
        <f>IF(貼り付け用!AM408="","",貼り付け用!AM408)</f>
        <v/>
      </c>
      <c r="AN408" s="136" t="str">
        <f>IF(貼り付け用!AN408="","",貼り付け用!AN408)</f>
        <v/>
      </c>
      <c r="AO408" s="136" t="str">
        <f>IF(貼り付け用!AO408="","",貼り付け用!AO408)</f>
        <v/>
      </c>
      <c r="AP408" s="221" t="str">
        <f>IFERROR(INDEX(別紙７建物に係る構造・用途別単価!$C$5:$G$9,MATCH(貼り付け用!AN408,別紙７建物に係る構造・用途別単価!$B$5:$B$9,0),MATCH(貼り付け用!AO408,別紙７建物に係る構造・用途別単価!$C$4:$G$4,0)),"")</f>
        <v/>
      </c>
      <c r="AQ408" s="221" t="str">
        <f t="shared" si="12"/>
        <v/>
      </c>
      <c r="AR408" s="183" t="str">
        <f t="shared" si="13"/>
        <v/>
      </c>
      <c r="AS408" s="136" t="str">
        <f>IF(貼り付け用!AS408="","",貼り付け用!AS408)</f>
        <v/>
      </c>
      <c r="AT408" s="136" t="str">
        <f>IF(貼り付け用!AT408="","",貼り付け用!AT408)</f>
        <v/>
      </c>
      <c r="AU408" s="136" t="str">
        <f>IF(貼り付け用!AU408="","",貼り付け用!AU408)</f>
        <v/>
      </c>
      <c r="AV408" s="136" t="str">
        <f>IF(貼り付け用!AV408="","",貼り付け用!AV408)</f>
        <v/>
      </c>
      <c r="AW408" s="136" t="str">
        <f>IF(貼り付け用!AW408="","",貼り付け用!AW408)</f>
        <v/>
      </c>
      <c r="AX408" s="216"/>
      <c r="AY408" s="216"/>
      <c r="AZ408" s="216"/>
      <c r="BA408" s="136" t="str">
        <f>IF(貼り付け用!BA408="","",貼り付け用!BA408)</f>
        <v/>
      </c>
      <c r="BB408" s="136" t="str">
        <f>IF(貼り付け用!BB408="","",貼り付け用!BB408)</f>
        <v/>
      </c>
      <c r="BC408" s="136" t="str">
        <f>IF(貼り付け用!BC408="","",貼り付け用!BC408)</f>
        <v/>
      </c>
      <c r="BD408" s="136" t="str">
        <f>IF(貼り付け用!BD408="","",貼り付け用!BD408)</f>
        <v/>
      </c>
      <c r="BE408" s="183">
        <f>SUMIFS(耐用年数表!$C:$C,耐用年数表!$A:$A,集計用!AL408,耐用年数表!$B:$B,集計用!AM408)</f>
        <v>0</v>
      </c>
    </row>
    <row r="409" spans="4:57" ht="24" hidden="1" customHeight="1">
      <c r="D409" s="194"/>
      <c r="E409" s="135"/>
      <c r="F409" s="136" t="str">
        <f>IF(貼り付け用!F409="","",貼り付け用!F409)</f>
        <v/>
      </c>
      <c r="G409" s="136" t="str">
        <f>IF(貼り付け用!G409="","",貼り付け用!G409)</f>
        <v/>
      </c>
      <c r="H409" s="215" t="str">
        <f>IF(貼り付け用!H409="","",貼り付け用!H409)</f>
        <v/>
      </c>
      <c r="I409" s="215" t="str">
        <f>IF(貼り付け用!I409="","",貼り付け用!I409)</f>
        <v/>
      </c>
      <c r="J409" s="215" t="str">
        <f>IF(貼り付け用!J409="","",貼り付け用!J409)</f>
        <v/>
      </c>
      <c r="K409" s="135" t="str">
        <f>IF(貼り付け用!K409="","",貼り付け用!K409)</f>
        <v/>
      </c>
      <c r="L409" s="144" t="str">
        <f>IF(貼り付け用!L409="","",貼り付け用!L409)</f>
        <v/>
      </c>
      <c r="M409" s="192" t="str">
        <f>IFERROR(VLOOKUP(L409,コード表!$B:$G,2,FALSE),"")</f>
        <v/>
      </c>
      <c r="N409" s="192" t="str">
        <f>IFERROR(VLOOKUP(L409,コード表!$B:$G,3,FALSE),"")</f>
        <v/>
      </c>
      <c r="O409" s="192" t="str">
        <f>IFERROR(VLOOKUP(L409,コード表!$B:$G,4,FALSE),"")</f>
        <v/>
      </c>
      <c r="P409" s="192" t="str">
        <f>IFERROR(VLOOKUP(L409,コード表!$B:$G,5,FALSE),"")</f>
        <v/>
      </c>
      <c r="Q409" s="182" t="str">
        <f>IFERROR(VLOOKUP(L409,コード表!$B:$G,6,FALSE),"")</f>
        <v/>
      </c>
      <c r="R409" s="135" t="str">
        <f>IF(貼り付け用!R409="","",貼り付け用!R409)</f>
        <v/>
      </c>
      <c r="S409" s="135" t="str">
        <f>IF(貼り付け用!S409="","",貼り付け用!S409)</f>
        <v/>
      </c>
      <c r="T409" s="135" t="str">
        <f>IF(貼り付け用!T409="","",貼り付け用!T409)</f>
        <v/>
      </c>
      <c r="U409" s="192" t="str">
        <f>IFERROR(VLOOKUP(T409,コード表!$I:$K,2,FALSE),"")</f>
        <v/>
      </c>
      <c r="V409" s="192" t="str">
        <f>IFERROR(VLOOKUP(T409,コード表!$I:$K,3,FALSE),"")</f>
        <v/>
      </c>
      <c r="W409" s="135" t="str">
        <f>IF(貼り付け用!W409="","",貼り付け用!W409)</f>
        <v/>
      </c>
      <c r="X409" s="182" t="str">
        <f>IFERROR(VLOOKUP(AU409,目的別資産分類変換表!$B$6:$C$16,2,FALSE),"")</f>
        <v/>
      </c>
      <c r="Y409" s="136" t="str">
        <f>IF(貼り付け用!Y409="","",貼り付け用!Y409)</f>
        <v/>
      </c>
      <c r="Z409" s="136" t="str">
        <f>IF(貼り付け用!Z409="","",貼り付け用!Z409)</f>
        <v/>
      </c>
      <c r="AA409" s="136" t="str">
        <f>IF(貼り付け用!AA409="","",貼り付け用!AA409)</f>
        <v/>
      </c>
      <c r="AB409" s="136" t="str">
        <f>IF(貼り付け用!AB409="","",貼り付け用!AB409)</f>
        <v/>
      </c>
      <c r="AC409" s="135" t="str">
        <f>IF(貼り付け用!AC409="","",貼り付け用!AC409)</f>
        <v/>
      </c>
      <c r="AD409" s="137" t="str">
        <f>IF(貼り付け用!AD409="","",貼り付け用!AD409)</f>
        <v/>
      </c>
      <c r="AE409" s="209" t="str">
        <f>IF(貼り付け用!AE409="","",貼り付け用!AE409)</f>
        <v/>
      </c>
      <c r="AF409" s="209" t="str">
        <f>IF(貼り付け用!AF409="","",貼り付け用!AF409)</f>
        <v/>
      </c>
      <c r="AG409" s="138" t="str">
        <f>IF(貼り付け用!AG409="","",貼り付け用!AG409)</f>
        <v/>
      </c>
      <c r="AH409" s="205" t="str">
        <f>IF(貼り付け用!AH409="","",貼り付け用!AH409)</f>
        <v/>
      </c>
      <c r="AI409" s="139" t="str">
        <f>IF(貼り付け用!AI409="","",貼り付け用!AI409)</f>
        <v/>
      </c>
      <c r="AJ409" s="136" t="str">
        <f>IF(貼り付け用!AJ409="","",貼り付け用!AJ409)</f>
        <v/>
      </c>
      <c r="AK409" s="140" t="str">
        <f>IF(貼り付け用!AK409="","",貼り付け用!AK409)</f>
        <v/>
      </c>
      <c r="AL409" s="136" t="str">
        <f>IF(貼り付け用!AL409="","",貼り付け用!AL409)</f>
        <v/>
      </c>
      <c r="AM409" s="136" t="str">
        <f>IF(貼り付け用!AM409="","",貼り付け用!AM409)</f>
        <v/>
      </c>
      <c r="AN409" s="136" t="str">
        <f>IF(貼り付け用!AN409="","",貼り付け用!AN409)</f>
        <v/>
      </c>
      <c r="AO409" s="136" t="str">
        <f>IF(貼り付け用!AO409="","",貼り付け用!AO409)</f>
        <v/>
      </c>
      <c r="AP409" s="221" t="str">
        <f>IFERROR(INDEX(別紙７建物に係る構造・用途別単価!$C$5:$G$9,MATCH(貼り付け用!AN409,別紙７建物に係る構造・用途別単価!$B$5:$B$9,0),MATCH(貼り付け用!AO409,別紙７建物に係る構造・用途別単価!$C$4:$G$4,0)),"")</f>
        <v/>
      </c>
      <c r="AQ409" s="221" t="str">
        <f t="shared" si="12"/>
        <v/>
      </c>
      <c r="AR409" s="183" t="str">
        <f t="shared" si="13"/>
        <v/>
      </c>
      <c r="AS409" s="136" t="str">
        <f>IF(貼り付け用!AS409="","",貼り付け用!AS409)</f>
        <v/>
      </c>
      <c r="AT409" s="136" t="str">
        <f>IF(貼り付け用!AT409="","",貼り付け用!AT409)</f>
        <v/>
      </c>
      <c r="AU409" s="136" t="str">
        <f>IF(貼り付け用!AU409="","",貼り付け用!AU409)</f>
        <v/>
      </c>
      <c r="AV409" s="136" t="str">
        <f>IF(貼り付け用!AV409="","",貼り付け用!AV409)</f>
        <v/>
      </c>
      <c r="AW409" s="136" t="str">
        <f>IF(貼り付け用!AW409="","",貼り付け用!AW409)</f>
        <v/>
      </c>
      <c r="AX409" s="216"/>
      <c r="AY409" s="216"/>
      <c r="AZ409" s="216"/>
      <c r="BA409" s="136" t="str">
        <f>IF(貼り付け用!BA409="","",貼り付け用!BA409)</f>
        <v/>
      </c>
      <c r="BB409" s="136" t="str">
        <f>IF(貼り付け用!BB409="","",貼り付け用!BB409)</f>
        <v/>
      </c>
      <c r="BC409" s="136" t="str">
        <f>IF(貼り付け用!BC409="","",貼り付け用!BC409)</f>
        <v/>
      </c>
      <c r="BD409" s="136" t="str">
        <f>IF(貼り付け用!BD409="","",貼り付け用!BD409)</f>
        <v/>
      </c>
      <c r="BE409" s="183">
        <f>SUMIFS(耐用年数表!$C:$C,耐用年数表!$A:$A,集計用!AL409,耐用年数表!$B:$B,集計用!AM409)</f>
        <v>0</v>
      </c>
    </row>
    <row r="410" spans="4:57" ht="24" hidden="1" customHeight="1">
      <c r="D410" s="194"/>
      <c r="E410" s="135"/>
      <c r="F410" s="136" t="str">
        <f>IF(貼り付け用!F410="","",貼り付け用!F410)</f>
        <v/>
      </c>
      <c r="G410" s="136" t="str">
        <f>IF(貼り付け用!G410="","",貼り付け用!G410)</f>
        <v/>
      </c>
      <c r="H410" s="215" t="str">
        <f>IF(貼り付け用!H410="","",貼り付け用!H410)</f>
        <v/>
      </c>
      <c r="I410" s="215" t="str">
        <f>IF(貼り付け用!I410="","",貼り付け用!I410)</f>
        <v/>
      </c>
      <c r="J410" s="215" t="str">
        <f>IF(貼り付け用!J410="","",貼り付け用!J410)</f>
        <v/>
      </c>
      <c r="K410" s="135" t="str">
        <f>IF(貼り付け用!K410="","",貼り付け用!K410)</f>
        <v/>
      </c>
      <c r="L410" s="144" t="str">
        <f>IF(貼り付け用!L410="","",貼り付け用!L410)</f>
        <v/>
      </c>
      <c r="M410" s="192" t="str">
        <f>IFERROR(VLOOKUP(L410,コード表!$B:$G,2,FALSE),"")</f>
        <v/>
      </c>
      <c r="N410" s="192" t="str">
        <f>IFERROR(VLOOKUP(L410,コード表!$B:$G,3,FALSE),"")</f>
        <v/>
      </c>
      <c r="O410" s="192" t="str">
        <f>IFERROR(VLOOKUP(L410,コード表!$B:$G,4,FALSE),"")</f>
        <v/>
      </c>
      <c r="P410" s="192" t="str">
        <f>IFERROR(VLOOKUP(L410,コード表!$B:$G,5,FALSE),"")</f>
        <v/>
      </c>
      <c r="Q410" s="182" t="str">
        <f>IFERROR(VLOOKUP(L410,コード表!$B:$G,6,FALSE),"")</f>
        <v/>
      </c>
      <c r="R410" s="135" t="str">
        <f>IF(貼り付け用!R410="","",貼り付け用!R410)</f>
        <v/>
      </c>
      <c r="S410" s="135" t="str">
        <f>IF(貼り付け用!S410="","",貼り付け用!S410)</f>
        <v/>
      </c>
      <c r="T410" s="135" t="str">
        <f>IF(貼り付け用!T410="","",貼り付け用!T410)</f>
        <v/>
      </c>
      <c r="U410" s="192" t="str">
        <f>IFERROR(VLOOKUP(T410,コード表!$I:$K,2,FALSE),"")</f>
        <v/>
      </c>
      <c r="V410" s="192" t="str">
        <f>IFERROR(VLOOKUP(T410,コード表!$I:$K,3,FALSE),"")</f>
        <v/>
      </c>
      <c r="W410" s="135" t="str">
        <f>IF(貼り付け用!W410="","",貼り付け用!W410)</f>
        <v/>
      </c>
      <c r="X410" s="182" t="str">
        <f>IFERROR(VLOOKUP(AU410,目的別資産分類変換表!$B$6:$C$16,2,FALSE),"")</f>
        <v/>
      </c>
      <c r="Y410" s="136" t="str">
        <f>IF(貼り付け用!Y410="","",貼り付け用!Y410)</f>
        <v/>
      </c>
      <c r="Z410" s="136" t="str">
        <f>IF(貼り付け用!Z410="","",貼り付け用!Z410)</f>
        <v/>
      </c>
      <c r="AA410" s="136" t="str">
        <f>IF(貼り付け用!AA410="","",貼り付け用!AA410)</f>
        <v/>
      </c>
      <c r="AB410" s="136" t="str">
        <f>IF(貼り付け用!AB410="","",貼り付け用!AB410)</f>
        <v/>
      </c>
      <c r="AC410" s="135" t="str">
        <f>IF(貼り付け用!AC410="","",貼り付け用!AC410)</f>
        <v/>
      </c>
      <c r="AD410" s="137" t="str">
        <f>IF(貼り付け用!AD410="","",貼り付け用!AD410)</f>
        <v/>
      </c>
      <c r="AE410" s="209" t="str">
        <f>IF(貼り付け用!AE410="","",貼り付け用!AE410)</f>
        <v/>
      </c>
      <c r="AF410" s="209" t="str">
        <f>IF(貼り付け用!AF410="","",貼り付け用!AF410)</f>
        <v/>
      </c>
      <c r="AG410" s="138" t="str">
        <f>IF(貼り付け用!AG410="","",貼り付け用!AG410)</f>
        <v/>
      </c>
      <c r="AH410" s="205" t="str">
        <f>IF(貼り付け用!AH410="","",貼り付け用!AH410)</f>
        <v/>
      </c>
      <c r="AI410" s="139" t="str">
        <f>IF(貼り付け用!AI410="","",貼り付け用!AI410)</f>
        <v/>
      </c>
      <c r="AJ410" s="136" t="str">
        <f>IF(貼り付け用!AJ410="","",貼り付け用!AJ410)</f>
        <v/>
      </c>
      <c r="AK410" s="140" t="str">
        <f>IF(貼り付け用!AK410="","",貼り付け用!AK410)</f>
        <v/>
      </c>
      <c r="AL410" s="136" t="str">
        <f>IF(貼り付け用!AL410="","",貼り付け用!AL410)</f>
        <v/>
      </c>
      <c r="AM410" s="136" t="str">
        <f>IF(貼り付け用!AM410="","",貼り付け用!AM410)</f>
        <v/>
      </c>
      <c r="AN410" s="136" t="str">
        <f>IF(貼り付け用!AN410="","",貼り付け用!AN410)</f>
        <v/>
      </c>
      <c r="AO410" s="136" t="str">
        <f>IF(貼り付け用!AO410="","",貼り付け用!AO410)</f>
        <v/>
      </c>
      <c r="AP410" s="221" t="str">
        <f>IFERROR(INDEX(別紙７建物に係る構造・用途別単価!$C$5:$G$9,MATCH(貼り付け用!AN410,別紙７建物に係る構造・用途別単価!$B$5:$B$9,0),MATCH(貼り付け用!AO410,別紙７建物に係る構造・用途別単価!$C$4:$G$4,0)),"")</f>
        <v/>
      </c>
      <c r="AQ410" s="221" t="str">
        <f t="shared" si="12"/>
        <v/>
      </c>
      <c r="AR410" s="183" t="str">
        <f t="shared" si="13"/>
        <v/>
      </c>
      <c r="AS410" s="136" t="str">
        <f>IF(貼り付け用!AS410="","",貼り付け用!AS410)</f>
        <v/>
      </c>
      <c r="AT410" s="136" t="str">
        <f>IF(貼り付け用!AT410="","",貼り付け用!AT410)</f>
        <v/>
      </c>
      <c r="AU410" s="136" t="str">
        <f>IF(貼り付け用!AU410="","",貼り付け用!AU410)</f>
        <v/>
      </c>
      <c r="AV410" s="136" t="str">
        <f>IF(貼り付け用!AV410="","",貼り付け用!AV410)</f>
        <v/>
      </c>
      <c r="AW410" s="136" t="str">
        <f>IF(貼り付け用!AW410="","",貼り付け用!AW410)</f>
        <v/>
      </c>
      <c r="AX410" s="216"/>
      <c r="AY410" s="216"/>
      <c r="AZ410" s="216"/>
      <c r="BA410" s="136" t="str">
        <f>IF(貼り付け用!BA410="","",貼り付け用!BA410)</f>
        <v/>
      </c>
      <c r="BB410" s="136" t="str">
        <f>IF(貼り付け用!BB410="","",貼り付け用!BB410)</f>
        <v/>
      </c>
      <c r="BC410" s="136" t="str">
        <f>IF(貼り付け用!BC410="","",貼り付け用!BC410)</f>
        <v/>
      </c>
      <c r="BD410" s="136" t="str">
        <f>IF(貼り付け用!BD410="","",貼り付け用!BD410)</f>
        <v/>
      </c>
      <c r="BE410" s="183">
        <f>SUMIFS(耐用年数表!$C:$C,耐用年数表!$A:$A,集計用!AL410,耐用年数表!$B:$B,集計用!AM410)</f>
        <v>0</v>
      </c>
    </row>
    <row r="411" spans="4:57" ht="24" hidden="1" customHeight="1">
      <c r="D411" s="194"/>
      <c r="E411" s="135"/>
      <c r="F411" s="136" t="str">
        <f>IF(貼り付け用!F411="","",貼り付け用!F411)</f>
        <v/>
      </c>
      <c r="G411" s="136" t="str">
        <f>IF(貼り付け用!G411="","",貼り付け用!G411)</f>
        <v/>
      </c>
      <c r="H411" s="215" t="str">
        <f>IF(貼り付け用!H411="","",貼り付け用!H411)</f>
        <v/>
      </c>
      <c r="I411" s="215" t="str">
        <f>IF(貼り付け用!I411="","",貼り付け用!I411)</f>
        <v/>
      </c>
      <c r="J411" s="215" t="str">
        <f>IF(貼り付け用!J411="","",貼り付け用!J411)</f>
        <v/>
      </c>
      <c r="K411" s="135" t="str">
        <f>IF(貼り付け用!K411="","",貼り付け用!K411)</f>
        <v/>
      </c>
      <c r="L411" s="144" t="str">
        <f>IF(貼り付け用!L411="","",貼り付け用!L411)</f>
        <v/>
      </c>
      <c r="M411" s="192" t="str">
        <f>IFERROR(VLOOKUP(L411,コード表!$B:$G,2,FALSE),"")</f>
        <v/>
      </c>
      <c r="N411" s="192" t="str">
        <f>IFERROR(VLOOKUP(L411,コード表!$B:$G,3,FALSE),"")</f>
        <v/>
      </c>
      <c r="O411" s="192" t="str">
        <f>IFERROR(VLOOKUP(L411,コード表!$B:$G,4,FALSE),"")</f>
        <v/>
      </c>
      <c r="P411" s="192" t="str">
        <f>IFERROR(VLOOKUP(L411,コード表!$B:$G,5,FALSE),"")</f>
        <v/>
      </c>
      <c r="Q411" s="182" t="str">
        <f>IFERROR(VLOOKUP(L411,コード表!$B:$G,6,FALSE),"")</f>
        <v/>
      </c>
      <c r="R411" s="135" t="str">
        <f>IF(貼り付け用!R411="","",貼り付け用!R411)</f>
        <v/>
      </c>
      <c r="S411" s="135" t="str">
        <f>IF(貼り付け用!S411="","",貼り付け用!S411)</f>
        <v/>
      </c>
      <c r="T411" s="135" t="str">
        <f>IF(貼り付け用!T411="","",貼り付け用!T411)</f>
        <v/>
      </c>
      <c r="U411" s="192" t="str">
        <f>IFERROR(VLOOKUP(T411,コード表!$I:$K,2,FALSE),"")</f>
        <v/>
      </c>
      <c r="V411" s="192" t="str">
        <f>IFERROR(VLOOKUP(T411,コード表!$I:$K,3,FALSE),"")</f>
        <v/>
      </c>
      <c r="W411" s="135" t="str">
        <f>IF(貼り付け用!W411="","",貼り付け用!W411)</f>
        <v/>
      </c>
      <c r="X411" s="182" t="str">
        <f>IFERROR(VLOOKUP(AU411,目的別資産分類変換表!$B$6:$C$16,2,FALSE),"")</f>
        <v/>
      </c>
      <c r="Y411" s="136" t="str">
        <f>IF(貼り付け用!Y411="","",貼り付け用!Y411)</f>
        <v/>
      </c>
      <c r="Z411" s="136" t="str">
        <f>IF(貼り付け用!Z411="","",貼り付け用!Z411)</f>
        <v/>
      </c>
      <c r="AA411" s="136" t="str">
        <f>IF(貼り付け用!AA411="","",貼り付け用!AA411)</f>
        <v/>
      </c>
      <c r="AB411" s="136" t="str">
        <f>IF(貼り付け用!AB411="","",貼り付け用!AB411)</f>
        <v/>
      </c>
      <c r="AC411" s="135" t="str">
        <f>IF(貼り付け用!AC411="","",貼り付け用!AC411)</f>
        <v/>
      </c>
      <c r="AD411" s="137" t="str">
        <f>IF(貼り付け用!AD411="","",貼り付け用!AD411)</f>
        <v/>
      </c>
      <c r="AE411" s="209" t="str">
        <f>IF(貼り付け用!AE411="","",貼り付け用!AE411)</f>
        <v/>
      </c>
      <c r="AF411" s="209" t="str">
        <f>IF(貼り付け用!AF411="","",貼り付け用!AF411)</f>
        <v/>
      </c>
      <c r="AG411" s="138" t="str">
        <f>IF(貼り付け用!AG411="","",貼り付け用!AG411)</f>
        <v/>
      </c>
      <c r="AH411" s="205" t="str">
        <f>IF(貼り付け用!AH411="","",貼り付け用!AH411)</f>
        <v/>
      </c>
      <c r="AI411" s="139" t="str">
        <f>IF(貼り付け用!AI411="","",貼り付け用!AI411)</f>
        <v/>
      </c>
      <c r="AJ411" s="136" t="str">
        <f>IF(貼り付け用!AJ411="","",貼り付け用!AJ411)</f>
        <v/>
      </c>
      <c r="AK411" s="140" t="str">
        <f>IF(貼り付け用!AK411="","",貼り付け用!AK411)</f>
        <v/>
      </c>
      <c r="AL411" s="136" t="str">
        <f>IF(貼り付け用!AL411="","",貼り付け用!AL411)</f>
        <v/>
      </c>
      <c r="AM411" s="136" t="str">
        <f>IF(貼り付け用!AM411="","",貼り付け用!AM411)</f>
        <v/>
      </c>
      <c r="AN411" s="136" t="str">
        <f>IF(貼り付け用!AN411="","",貼り付け用!AN411)</f>
        <v/>
      </c>
      <c r="AO411" s="136" t="str">
        <f>IF(貼り付け用!AO411="","",貼り付け用!AO411)</f>
        <v/>
      </c>
      <c r="AP411" s="221" t="str">
        <f>IFERROR(INDEX(別紙７建物に係る構造・用途別単価!$C$5:$G$9,MATCH(貼り付け用!AN411,別紙７建物に係る構造・用途別単価!$B$5:$B$9,0),MATCH(貼り付け用!AO411,別紙７建物に係る構造・用途別単価!$C$4:$G$4,0)),"")</f>
        <v/>
      </c>
      <c r="AQ411" s="221" t="str">
        <f t="shared" si="12"/>
        <v/>
      </c>
      <c r="AR411" s="183" t="str">
        <f t="shared" si="13"/>
        <v/>
      </c>
      <c r="AS411" s="136" t="str">
        <f>IF(貼り付け用!AS411="","",貼り付け用!AS411)</f>
        <v/>
      </c>
      <c r="AT411" s="136" t="str">
        <f>IF(貼り付け用!AT411="","",貼り付け用!AT411)</f>
        <v/>
      </c>
      <c r="AU411" s="136" t="str">
        <f>IF(貼り付け用!AU411="","",貼り付け用!AU411)</f>
        <v/>
      </c>
      <c r="AV411" s="136" t="str">
        <f>IF(貼り付け用!AV411="","",貼り付け用!AV411)</f>
        <v/>
      </c>
      <c r="AW411" s="136" t="str">
        <f>IF(貼り付け用!AW411="","",貼り付け用!AW411)</f>
        <v/>
      </c>
      <c r="AX411" s="216"/>
      <c r="AY411" s="216"/>
      <c r="AZ411" s="216"/>
      <c r="BA411" s="136" t="str">
        <f>IF(貼り付け用!BA411="","",貼り付け用!BA411)</f>
        <v/>
      </c>
      <c r="BB411" s="136" t="str">
        <f>IF(貼り付け用!BB411="","",貼り付け用!BB411)</f>
        <v/>
      </c>
      <c r="BC411" s="136" t="str">
        <f>IF(貼り付け用!BC411="","",貼り付け用!BC411)</f>
        <v/>
      </c>
      <c r="BD411" s="136" t="str">
        <f>IF(貼り付け用!BD411="","",貼り付け用!BD411)</f>
        <v/>
      </c>
      <c r="BE411" s="183">
        <f>SUMIFS(耐用年数表!$C:$C,耐用年数表!$A:$A,集計用!AL411,耐用年数表!$B:$B,集計用!AM411)</f>
        <v>0</v>
      </c>
    </row>
    <row r="412" spans="4:57" ht="24" hidden="1" customHeight="1">
      <c r="D412" s="194"/>
      <c r="E412" s="135"/>
      <c r="F412" s="136" t="str">
        <f>IF(貼り付け用!F412="","",貼り付け用!F412)</f>
        <v/>
      </c>
      <c r="G412" s="136" t="str">
        <f>IF(貼り付け用!G412="","",貼り付け用!G412)</f>
        <v/>
      </c>
      <c r="H412" s="215" t="str">
        <f>IF(貼り付け用!H412="","",貼り付け用!H412)</f>
        <v/>
      </c>
      <c r="I412" s="215" t="str">
        <f>IF(貼り付け用!I412="","",貼り付け用!I412)</f>
        <v/>
      </c>
      <c r="J412" s="215" t="str">
        <f>IF(貼り付け用!J412="","",貼り付け用!J412)</f>
        <v/>
      </c>
      <c r="K412" s="135" t="str">
        <f>IF(貼り付け用!K412="","",貼り付け用!K412)</f>
        <v/>
      </c>
      <c r="L412" s="144" t="str">
        <f>IF(貼り付け用!L412="","",貼り付け用!L412)</f>
        <v/>
      </c>
      <c r="M412" s="192" t="str">
        <f>IFERROR(VLOOKUP(L412,コード表!$B:$G,2,FALSE),"")</f>
        <v/>
      </c>
      <c r="N412" s="192" t="str">
        <f>IFERROR(VLOOKUP(L412,コード表!$B:$G,3,FALSE),"")</f>
        <v/>
      </c>
      <c r="O412" s="192" t="str">
        <f>IFERROR(VLOOKUP(L412,コード表!$B:$G,4,FALSE),"")</f>
        <v/>
      </c>
      <c r="P412" s="192" t="str">
        <f>IFERROR(VLOOKUP(L412,コード表!$B:$G,5,FALSE),"")</f>
        <v/>
      </c>
      <c r="Q412" s="182" t="str">
        <f>IFERROR(VLOOKUP(L412,コード表!$B:$G,6,FALSE),"")</f>
        <v/>
      </c>
      <c r="R412" s="135" t="str">
        <f>IF(貼り付け用!R412="","",貼り付け用!R412)</f>
        <v/>
      </c>
      <c r="S412" s="135" t="str">
        <f>IF(貼り付け用!S412="","",貼り付け用!S412)</f>
        <v/>
      </c>
      <c r="T412" s="135" t="str">
        <f>IF(貼り付け用!T412="","",貼り付け用!T412)</f>
        <v/>
      </c>
      <c r="U412" s="192" t="str">
        <f>IFERROR(VLOOKUP(T412,コード表!$I:$K,2,FALSE),"")</f>
        <v/>
      </c>
      <c r="V412" s="192" t="str">
        <f>IFERROR(VLOOKUP(T412,コード表!$I:$K,3,FALSE),"")</f>
        <v/>
      </c>
      <c r="W412" s="135" t="str">
        <f>IF(貼り付け用!W412="","",貼り付け用!W412)</f>
        <v/>
      </c>
      <c r="X412" s="182" t="str">
        <f>IFERROR(VLOOKUP(AU412,目的別資産分類変換表!$B$6:$C$16,2,FALSE),"")</f>
        <v/>
      </c>
      <c r="Y412" s="136" t="str">
        <f>IF(貼り付け用!Y412="","",貼り付け用!Y412)</f>
        <v/>
      </c>
      <c r="Z412" s="136" t="str">
        <f>IF(貼り付け用!Z412="","",貼り付け用!Z412)</f>
        <v/>
      </c>
      <c r="AA412" s="136" t="str">
        <f>IF(貼り付け用!AA412="","",貼り付け用!AA412)</f>
        <v/>
      </c>
      <c r="AB412" s="136" t="str">
        <f>IF(貼り付け用!AB412="","",貼り付け用!AB412)</f>
        <v/>
      </c>
      <c r="AC412" s="135" t="str">
        <f>IF(貼り付け用!AC412="","",貼り付け用!AC412)</f>
        <v/>
      </c>
      <c r="AD412" s="137" t="str">
        <f>IF(貼り付け用!AD412="","",貼り付け用!AD412)</f>
        <v/>
      </c>
      <c r="AE412" s="209" t="str">
        <f>IF(貼り付け用!AE412="","",貼り付け用!AE412)</f>
        <v/>
      </c>
      <c r="AF412" s="209" t="str">
        <f>IF(貼り付け用!AF412="","",貼り付け用!AF412)</f>
        <v/>
      </c>
      <c r="AG412" s="138" t="str">
        <f>IF(貼り付け用!AG412="","",貼り付け用!AG412)</f>
        <v/>
      </c>
      <c r="AH412" s="205" t="str">
        <f>IF(貼り付け用!AH412="","",貼り付け用!AH412)</f>
        <v/>
      </c>
      <c r="AI412" s="139" t="str">
        <f>IF(貼り付け用!AI412="","",貼り付け用!AI412)</f>
        <v/>
      </c>
      <c r="AJ412" s="136" t="str">
        <f>IF(貼り付け用!AJ412="","",貼り付け用!AJ412)</f>
        <v/>
      </c>
      <c r="AK412" s="140" t="str">
        <f>IF(貼り付け用!AK412="","",貼り付け用!AK412)</f>
        <v/>
      </c>
      <c r="AL412" s="136" t="str">
        <f>IF(貼り付け用!AL412="","",貼り付け用!AL412)</f>
        <v/>
      </c>
      <c r="AM412" s="136" t="str">
        <f>IF(貼り付け用!AM412="","",貼り付け用!AM412)</f>
        <v/>
      </c>
      <c r="AN412" s="136" t="str">
        <f>IF(貼り付け用!AN412="","",貼り付け用!AN412)</f>
        <v/>
      </c>
      <c r="AO412" s="136" t="str">
        <f>IF(貼り付け用!AO412="","",貼り付け用!AO412)</f>
        <v/>
      </c>
      <c r="AP412" s="221" t="str">
        <f>IFERROR(INDEX(別紙７建物に係る構造・用途別単価!$C$5:$G$9,MATCH(貼り付け用!AN412,別紙７建物に係る構造・用途別単価!$B$5:$B$9,0),MATCH(貼り付け用!AO412,別紙７建物に係る構造・用途別単価!$C$4:$G$4,0)),"")</f>
        <v/>
      </c>
      <c r="AQ412" s="221" t="str">
        <f t="shared" si="12"/>
        <v/>
      </c>
      <c r="AR412" s="183" t="str">
        <f t="shared" si="13"/>
        <v/>
      </c>
      <c r="AS412" s="136" t="str">
        <f>IF(貼り付け用!AS412="","",貼り付け用!AS412)</f>
        <v/>
      </c>
      <c r="AT412" s="136" t="str">
        <f>IF(貼り付け用!AT412="","",貼り付け用!AT412)</f>
        <v/>
      </c>
      <c r="AU412" s="136" t="str">
        <f>IF(貼り付け用!AU412="","",貼り付け用!AU412)</f>
        <v/>
      </c>
      <c r="AV412" s="136" t="str">
        <f>IF(貼り付け用!AV412="","",貼り付け用!AV412)</f>
        <v/>
      </c>
      <c r="AW412" s="136" t="str">
        <f>IF(貼り付け用!AW412="","",貼り付け用!AW412)</f>
        <v/>
      </c>
      <c r="AX412" s="216"/>
      <c r="AY412" s="216"/>
      <c r="AZ412" s="216"/>
      <c r="BA412" s="136" t="str">
        <f>IF(貼り付け用!BA412="","",貼り付け用!BA412)</f>
        <v/>
      </c>
      <c r="BB412" s="136" t="str">
        <f>IF(貼り付け用!BB412="","",貼り付け用!BB412)</f>
        <v/>
      </c>
      <c r="BC412" s="136" t="str">
        <f>IF(貼り付け用!BC412="","",貼り付け用!BC412)</f>
        <v/>
      </c>
      <c r="BD412" s="136" t="str">
        <f>IF(貼り付け用!BD412="","",貼り付け用!BD412)</f>
        <v/>
      </c>
      <c r="BE412" s="183">
        <f>SUMIFS(耐用年数表!$C:$C,耐用年数表!$A:$A,集計用!AL412,耐用年数表!$B:$B,集計用!AM412)</f>
        <v>0</v>
      </c>
    </row>
    <row r="413" spans="4:57" ht="24" hidden="1" customHeight="1">
      <c r="D413" s="194"/>
      <c r="E413" s="135"/>
      <c r="F413" s="136" t="str">
        <f>IF(貼り付け用!F413="","",貼り付け用!F413)</f>
        <v/>
      </c>
      <c r="G413" s="136" t="str">
        <f>IF(貼り付け用!G413="","",貼り付け用!G413)</f>
        <v/>
      </c>
      <c r="H413" s="215" t="str">
        <f>IF(貼り付け用!H413="","",貼り付け用!H413)</f>
        <v/>
      </c>
      <c r="I413" s="215" t="str">
        <f>IF(貼り付け用!I413="","",貼り付け用!I413)</f>
        <v/>
      </c>
      <c r="J413" s="215" t="str">
        <f>IF(貼り付け用!J413="","",貼り付け用!J413)</f>
        <v/>
      </c>
      <c r="K413" s="135" t="str">
        <f>IF(貼り付け用!K413="","",貼り付け用!K413)</f>
        <v/>
      </c>
      <c r="L413" s="144" t="str">
        <f>IF(貼り付け用!L413="","",貼り付け用!L413)</f>
        <v/>
      </c>
      <c r="M413" s="192" t="str">
        <f>IFERROR(VLOOKUP(L413,コード表!$B:$G,2,FALSE),"")</f>
        <v/>
      </c>
      <c r="N413" s="192" t="str">
        <f>IFERROR(VLOOKUP(L413,コード表!$B:$G,3,FALSE),"")</f>
        <v/>
      </c>
      <c r="O413" s="192" t="str">
        <f>IFERROR(VLOOKUP(L413,コード表!$B:$G,4,FALSE),"")</f>
        <v/>
      </c>
      <c r="P413" s="192" t="str">
        <f>IFERROR(VLOOKUP(L413,コード表!$B:$G,5,FALSE),"")</f>
        <v/>
      </c>
      <c r="Q413" s="182" t="str">
        <f>IFERROR(VLOOKUP(L413,コード表!$B:$G,6,FALSE),"")</f>
        <v/>
      </c>
      <c r="R413" s="135" t="str">
        <f>IF(貼り付け用!R413="","",貼り付け用!R413)</f>
        <v/>
      </c>
      <c r="S413" s="135" t="str">
        <f>IF(貼り付け用!S413="","",貼り付け用!S413)</f>
        <v/>
      </c>
      <c r="T413" s="135" t="str">
        <f>IF(貼り付け用!T413="","",貼り付け用!T413)</f>
        <v/>
      </c>
      <c r="U413" s="192" t="str">
        <f>IFERROR(VLOOKUP(T413,コード表!$I:$K,2,FALSE),"")</f>
        <v/>
      </c>
      <c r="V413" s="192" t="str">
        <f>IFERROR(VLOOKUP(T413,コード表!$I:$K,3,FALSE),"")</f>
        <v/>
      </c>
      <c r="W413" s="135" t="str">
        <f>IF(貼り付け用!W413="","",貼り付け用!W413)</f>
        <v/>
      </c>
      <c r="X413" s="182" t="str">
        <f>IFERROR(VLOOKUP(AU413,目的別資産分類変換表!$B$6:$C$16,2,FALSE),"")</f>
        <v/>
      </c>
      <c r="Y413" s="136" t="str">
        <f>IF(貼り付け用!Y413="","",貼り付け用!Y413)</f>
        <v/>
      </c>
      <c r="Z413" s="136" t="str">
        <f>IF(貼り付け用!Z413="","",貼り付け用!Z413)</f>
        <v/>
      </c>
      <c r="AA413" s="136" t="str">
        <f>IF(貼り付け用!AA413="","",貼り付け用!AA413)</f>
        <v/>
      </c>
      <c r="AB413" s="136" t="str">
        <f>IF(貼り付け用!AB413="","",貼り付け用!AB413)</f>
        <v/>
      </c>
      <c r="AC413" s="135" t="str">
        <f>IF(貼り付け用!AC413="","",貼り付け用!AC413)</f>
        <v/>
      </c>
      <c r="AD413" s="137" t="str">
        <f>IF(貼り付け用!AD413="","",貼り付け用!AD413)</f>
        <v/>
      </c>
      <c r="AE413" s="209" t="str">
        <f>IF(貼り付け用!AE413="","",貼り付け用!AE413)</f>
        <v/>
      </c>
      <c r="AF413" s="209" t="str">
        <f>IF(貼り付け用!AF413="","",貼り付け用!AF413)</f>
        <v/>
      </c>
      <c r="AG413" s="138" t="str">
        <f>IF(貼り付け用!AG413="","",貼り付け用!AG413)</f>
        <v/>
      </c>
      <c r="AH413" s="205" t="str">
        <f>IF(貼り付け用!AH413="","",貼り付け用!AH413)</f>
        <v/>
      </c>
      <c r="AI413" s="139" t="str">
        <f>IF(貼り付け用!AI413="","",貼り付け用!AI413)</f>
        <v/>
      </c>
      <c r="AJ413" s="136" t="str">
        <f>IF(貼り付け用!AJ413="","",貼り付け用!AJ413)</f>
        <v/>
      </c>
      <c r="AK413" s="140" t="str">
        <f>IF(貼り付け用!AK413="","",貼り付け用!AK413)</f>
        <v/>
      </c>
      <c r="AL413" s="136" t="str">
        <f>IF(貼り付け用!AL413="","",貼り付け用!AL413)</f>
        <v/>
      </c>
      <c r="AM413" s="136" t="str">
        <f>IF(貼り付け用!AM413="","",貼り付け用!AM413)</f>
        <v/>
      </c>
      <c r="AN413" s="136" t="str">
        <f>IF(貼り付け用!AN413="","",貼り付け用!AN413)</f>
        <v/>
      </c>
      <c r="AO413" s="136" t="str">
        <f>IF(貼り付け用!AO413="","",貼り付け用!AO413)</f>
        <v/>
      </c>
      <c r="AP413" s="221" t="str">
        <f>IFERROR(INDEX(別紙７建物に係る構造・用途別単価!$C$5:$G$9,MATCH(貼り付け用!AN413,別紙７建物に係る構造・用途別単価!$B$5:$B$9,0),MATCH(貼り付け用!AO413,別紙７建物に係る構造・用途別単価!$C$4:$G$4,0)),"")</f>
        <v/>
      </c>
      <c r="AQ413" s="221" t="str">
        <f t="shared" si="12"/>
        <v/>
      </c>
      <c r="AR413" s="183" t="str">
        <f t="shared" si="13"/>
        <v/>
      </c>
      <c r="AS413" s="136" t="str">
        <f>IF(貼り付け用!AS413="","",貼り付け用!AS413)</f>
        <v/>
      </c>
      <c r="AT413" s="136" t="str">
        <f>IF(貼り付け用!AT413="","",貼り付け用!AT413)</f>
        <v/>
      </c>
      <c r="AU413" s="136" t="str">
        <f>IF(貼り付け用!AU413="","",貼り付け用!AU413)</f>
        <v/>
      </c>
      <c r="AV413" s="136" t="str">
        <f>IF(貼り付け用!AV413="","",貼り付け用!AV413)</f>
        <v/>
      </c>
      <c r="AW413" s="136" t="str">
        <f>IF(貼り付け用!AW413="","",貼り付け用!AW413)</f>
        <v/>
      </c>
      <c r="AX413" s="216"/>
      <c r="AY413" s="216"/>
      <c r="AZ413" s="216"/>
      <c r="BA413" s="136" t="str">
        <f>IF(貼り付け用!BA413="","",貼り付け用!BA413)</f>
        <v/>
      </c>
      <c r="BB413" s="136" t="str">
        <f>IF(貼り付け用!BB413="","",貼り付け用!BB413)</f>
        <v/>
      </c>
      <c r="BC413" s="136" t="str">
        <f>IF(貼り付け用!BC413="","",貼り付け用!BC413)</f>
        <v/>
      </c>
      <c r="BD413" s="136" t="str">
        <f>IF(貼り付け用!BD413="","",貼り付け用!BD413)</f>
        <v/>
      </c>
      <c r="BE413" s="183">
        <f>SUMIFS(耐用年数表!$C:$C,耐用年数表!$A:$A,集計用!AL413,耐用年数表!$B:$B,集計用!AM413)</f>
        <v>0</v>
      </c>
    </row>
    <row r="414" spans="4:57" ht="24" hidden="1" customHeight="1">
      <c r="D414" s="194"/>
      <c r="E414" s="135"/>
      <c r="F414" s="136" t="str">
        <f>IF(貼り付け用!F414="","",貼り付け用!F414)</f>
        <v/>
      </c>
      <c r="G414" s="136" t="str">
        <f>IF(貼り付け用!G414="","",貼り付け用!G414)</f>
        <v/>
      </c>
      <c r="H414" s="215" t="str">
        <f>IF(貼り付け用!H414="","",貼り付け用!H414)</f>
        <v/>
      </c>
      <c r="I414" s="215" t="str">
        <f>IF(貼り付け用!I414="","",貼り付け用!I414)</f>
        <v/>
      </c>
      <c r="J414" s="215" t="str">
        <f>IF(貼り付け用!J414="","",貼り付け用!J414)</f>
        <v/>
      </c>
      <c r="K414" s="135" t="str">
        <f>IF(貼り付け用!K414="","",貼り付け用!K414)</f>
        <v/>
      </c>
      <c r="L414" s="144" t="str">
        <f>IF(貼り付け用!L414="","",貼り付け用!L414)</f>
        <v/>
      </c>
      <c r="M414" s="192" t="str">
        <f>IFERROR(VLOOKUP(L414,コード表!$B:$G,2,FALSE),"")</f>
        <v/>
      </c>
      <c r="N414" s="192" t="str">
        <f>IFERROR(VLOOKUP(L414,コード表!$B:$G,3,FALSE),"")</f>
        <v/>
      </c>
      <c r="O414" s="192" t="str">
        <f>IFERROR(VLOOKUP(L414,コード表!$B:$G,4,FALSE),"")</f>
        <v/>
      </c>
      <c r="P414" s="192" t="str">
        <f>IFERROR(VLOOKUP(L414,コード表!$B:$G,5,FALSE),"")</f>
        <v/>
      </c>
      <c r="Q414" s="182" t="str">
        <f>IFERROR(VLOOKUP(L414,コード表!$B:$G,6,FALSE),"")</f>
        <v/>
      </c>
      <c r="R414" s="135" t="str">
        <f>IF(貼り付け用!R414="","",貼り付け用!R414)</f>
        <v/>
      </c>
      <c r="S414" s="135" t="str">
        <f>IF(貼り付け用!S414="","",貼り付け用!S414)</f>
        <v/>
      </c>
      <c r="T414" s="135" t="str">
        <f>IF(貼り付け用!T414="","",貼り付け用!T414)</f>
        <v/>
      </c>
      <c r="U414" s="192" t="str">
        <f>IFERROR(VLOOKUP(T414,コード表!$I:$K,2,FALSE),"")</f>
        <v/>
      </c>
      <c r="V414" s="192" t="str">
        <f>IFERROR(VLOOKUP(T414,コード表!$I:$K,3,FALSE),"")</f>
        <v/>
      </c>
      <c r="W414" s="135" t="str">
        <f>IF(貼り付け用!W414="","",貼り付け用!W414)</f>
        <v/>
      </c>
      <c r="X414" s="182" t="str">
        <f>IFERROR(VLOOKUP(AU414,目的別資産分類変換表!$B$6:$C$16,2,FALSE),"")</f>
        <v/>
      </c>
      <c r="Y414" s="136" t="str">
        <f>IF(貼り付け用!Y414="","",貼り付け用!Y414)</f>
        <v/>
      </c>
      <c r="Z414" s="136" t="str">
        <f>IF(貼り付け用!Z414="","",貼り付け用!Z414)</f>
        <v/>
      </c>
      <c r="AA414" s="136" t="str">
        <f>IF(貼り付け用!AA414="","",貼り付け用!AA414)</f>
        <v/>
      </c>
      <c r="AB414" s="136" t="str">
        <f>IF(貼り付け用!AB414="","",貼り付け用!AB414)</f>
        <v/>
      </c>
      <c r="AC414" s="135" t="str">
        <f>IF(貼り付け用!AC414="","",貼り付け用!AC414)</f>
        <v/>
      </c>
      <c r="AD414" s="137" t="str">
        <f>IF(貼り付け用!AD414="","",貼り付け用!AD414)</f>
        <v/>
      </c>
      <c r="AE414" s="209" t="str">
        <f>IF(貼り付け用!AE414="","",貼り付け用!AE414)</f>
        <v/>
      </c>
      <c r="AF414" s="209" t="str">
        <f>IF(貼り付け用!AF414="","",貼り付け用!AF414)</f>
        <v/>
      </c>
      <c r="AG414" s="138" t="str">
        <f>IF(貼り付け用!AG414="","",貼り付け用!AG414)</f>
        <v/>
      </c>
      <c r="AH414" s="205" t="str">
        <f>IF(貼り付け用!AH414="","",貼り付け用!AH414)</f>
        <v/>
      </c>
      <c r="AI414" s="139" t="str">
        <f>IF(貼り付け用!AI414="","",貼り付け用!AI414)</f>
        <v/>
      </c>
      <c r="AJ414" s="136" t="str">
        <f>IF(貼り付け用!AJ414="","",貼り付け用!AJ414)</f>
        <v/>
      </c>
      <c r="AK414" s="140" t="str">
        <f>IF(貼り付け用!AK414="","",貼り付け用!AK414)</f>
        <v/>
      </c>
      <c r="AL414" s="136" t="str">
        <f>IF(貼り付け用!AL414="","",貼り付け用!AL414)</f>
        <v/>
      </c>
      <c r="AM414" s="136" t="str">
        <f>IF(貼り付け用!AM414="","",貼り付け用!AM414)</f>
        <v/>
      </c>
      <c r="AN414" s="136" t="str">
        <f>IF(貼り付け用!AN414="","",貼り付け用!AN414)</f>
        <v/>
      </c>
      <c r="AO414" s="136" t="str">
        <f>IF(貼り付け用!AO414="","",貼り付け用!AO414)</f>
        <v/>
      </c>
      <c r="AP414" s="221" t="str">
        <f>IFERROR(INDEX(別紙７建物に係る構造・用途別単価!$C$5:$G$9,MATCH(貼り付け用!AN414,別紙７建物に係る構造・用途別単価!$B$5:$B$9,0),MATCH(貼り付け用!AO414,別紙７建物に係る構造・用途別単価!$C$4:$G$4,0)),"")</f>
        <v/>
      </c>
      <c r="AQ414" s="221" t="str">
        <f t="shared" si="12"/>
        <v/>
      </c>
      <c r="AR414" s="183" t="str">
        <f t="shared" si="13"/>
        <v/>
      </c>
      <c r="AS414" s="136" t="str">
        <f>IF(貼り付け用!AS414="","",貼り付け用!AS414)</f>
        <v/>
      </c>
      <c r="AT414" s="136" t="str">
        <f>IF(貼り付け用!AT414="","",貼り付け用!AT414)</f>
        <v/>
      </c>
      <c r="AU414" s="136" t="str">
        <f>IF(貼り付け用!AU414="","",貼り付け用!AU414)</f>
        <v/>
      </c>
      <c r="AV414" s="136" t="str">
        <f>IF(貼り付け用!AV414="","",貼り付け用!AV414)</f>
        <v/>
      </c>
      <c r="AW414" s="136" t="str">
        <f>IF(貼り付け用!AW414="","",貼り付け用!AW414)</f>
        <v/>
      </c>
      <c r="AX414" s="216"/>
      <c r="AY414" s="216"/>
      <c r="AZ414" s="216"/>
      <c r="BA414" s="136" t="str">
        <f>IF(貼り付け用!BA414="","",貼り付け用!BA414)</f>
        <v/>
      </c>
      <c r="BB414" s="136" t="str">
        <f>IF(貼り付け用!BB414="","",貼り付け用!BB414)</f>
        <v/>
      </c>
      <c r="BC414" s="136" t="str">
        <f>IF(貼り付け用!BC414="","",貼り付け用!BC414)</f>
        <v/>
      </c>
      <c r="BD414" s="136" t="str">
        <f>IF(貼り付け用!BD414="","",貼り付け用!BD414)</f>
        <v/>
      </c>
      <c r="BE414" s="183">
        <f>SUMIFS(耐用年数表!$C:$C,耐用年数表!$A:$A,集計用!AL414,耐用年数表!$B:$B,集計用!AM414)</f>
        <v>0</v>
      </c>
    </row>
    <row r="415" spans="4:57" ht="24" hidden="1" customHeight="1">
      <c r="D415" s="194"/>
      <c r="E415" s="135"/>
      <c r="F415" s="136" t="str">
        <f>IF(貼り付け用!F415="","",貼り付け用!F415)</f>
        <v/>
      </c>
      <c r="G415" s="136" t="str">
        <f>IF(貼り付け用!G415="","",貼り付け用!G415)</f>
        <v/>
      </c>
      <c r="H415" s="215" t="str">
        <f>IF(貼り付け用!H415="","",貼り付け用!H415)</f>
        <v/>
      </c>
      <c r="I415" s="215" t="str">
        <f>IF(貼り付け用!I415="","",貼り付け用!I415)</f>
        <v/>
      </c>
      <c r="J415" s="215" t="str">
        <f>IF(貼り付け用!J415="","",貼り付け用!J415)</f>
        <v/>
      </c>
      <c r="K415" s="135" t="str">
        <f>IF(貼り付け用!K415="","",貼り付け用!K415)</f>
        <v/>
      </c>
      <c r="L415" s="144" t="str">
        <f>IF(貼り付け用!L415="","",貼り付け用!L415)</f>
        <v/>
      </c>
      <c r="M415" s="192" t="str">
        <f>IFERROR(VLOOKUP(L415,コード表!$B:$G,2,FALSE),"")</f>
        <v/>
      </c>
      <c r="N415" s="192" t="str">
        <f>IFERROR(VLOOKUP(L415,コード表!$B:$G,3,FALSE),"")</f>
        <v/>
      </c>
      <c r="O415" s="192" t="str">
        <f>IFERROR(VLOOKUP(L415,コード表!$B:$G,4,FALSE),"")</f>
        <v/>
      </c>
      <c r="P415" s="192" t="str">
        <f>IFERROR(VLOOKUP(L415,コード表!$B:$G,5,FALSE),"")</f>
        <v/>
      </c>
      <c r="Q415" s="182" t="str">
        <f>IFERROR(VLOOKUP(L415,コード表!$B:$G,6,FALSE),"")</f>
        <v/>
      </c>
      <c r="R415" s="135" t="str">
        <f>IF(貼り付け用!R415="","",貼り付け用!R415)</f>
        <v/>
      </c>
      <c r="S415" s="135" t="str">
        <f>IF(貼り付け用!S415="","",貼り付け用!S415)</f>
        <v/>
      </c>
      <c r="T415" s="135" t="str">
        <f>IF(貼り付け用!T415="","",貼り付け用!T415)</f>
        <v/>
      </c>
      <c r="U415" s="192" t="str">
        <f>IFERROR(VLOOKUP(T415,コード表!$I:$K,2,FALSE),"")</f>
        <v/>
      </c>
      <c r="V415" s="192" t="str">
        <f>IFERROR(VLOOKUP(T415,コード表!$I:$K,3,FALSE),"")</f>
        <v/>
      </c>
      <c r="W415" s="135" t="str">
        <f>IF(貼り付け用!W415="","",貼り付け用!W415)</f>
        <v/>
      </c>
      <c r="X415" s="182" t="str">
        <f>IFERROR(VLOOKUP(AU415,目的別資産分類変換表!$B$6:$C$16,2,FALSE),"")</f>
        <v/>
      </c>
      <c r="Y415" s="136" t="str">
        <f>IF(貼り付け用!Y415="","",貼り付け用!Y415)</f>
        <v/>
      </c>
      <c r="Z415" s="136" t="str">
        <f>IF(貼り付け用!Z415="","",貼り付け用!Z415)</f>
        <v/>
      </c>
      <c r="AA415" s="136" t="str">
        <f>IF(貼り付け用!AA415="","",貼り付け用!AA415)</f>
        <v/>
      </c>
      <c r="AB415" s="136" t="str">
        <f>IF(貼り付け用!AB415="","",貼り付け用!AB415)</f>
        <v/>
      </c>
      <c r="AC415" s="135" t="str">
        <f>IF(貼り付け用!AC415="","",貼り付け用!AC415)</f>
        <v/>
      </c>
      <c r="AD415" s="137" t="str">
        <f>IF(貼り付け用!AD415="","",貼り付け用!AD415)</f>
        <v/>
      </c>
      <c r="AE415" s="209" t="str">
        <f>IF(貼り付け用!AE415="","",貼り付け用!AE415)</f>
        <v/>
      </c>
      <c r="AF415" s="209" t="str">
        <f>IF(貼り付け用!AF415="","",貼り付け用!AF415)</f>
        <v/>
      </c>
      <c r="AG415" s="138" t="str">
        <f>IF(貼り付け用!AG415="","",貼り付け用!AG415)</f>
        <v/>
      </c>
      <c r="AH415" s="205" t="str">
        <f>IF(貼り付け用!AH415="","",貼り付け用!AH415)</f>
        <v/>
      </c>
      <c r="AI415" s="139" t="str">
        <f>IF(貼り付け用!AI415="","",貼り付け用!AI415)</f>
        <v/>
      </c>
      <c r="AJ415" s="136" t="str">
        <f>IF(貼り付け用!AJ415="","",貼り付け用!AJ415)</f>
        <v/>
      </c>
      <c r="AK415" s="140" t="str">
        <f>IF(貼り付け用!AK415="","",貼り付け用!AK415)</f>
        <v/>
      </c>
      <c r="AL415" s="136" t="str">
        <f>IF(貼り付け用!AL415="","",貼り付け用!AL415)</f>
        <v/>
      </c>
      <c r="AM415" s="136" t="str">
        <f>IF(貼り付け用!AM415="","",貼り付け用!AM415)</f>
        <v/>
      </c>
      <c r="AN415" s="136" t="str">
        <f>IF(貼り付け用!AN415="","",貼り付け用!AN415)</f>
        <v/>
      </c>
      <c r="AO415" s="136" t="str">
        <f>IF(貼り付け用!AO415="","",貼り付け用!AO415)</f>
        <v/>
      </c>
      <c r="AP415" s="221" t="str">
        <f>IFERROR(INDEX(別紙７建物に係る構造・用途別単価!$C$5:$G$9,MATCH(貼り付け用!AN415,別紙７建物に係る構造・用途別単価!$B$5:$B$9,0),MATCH(貼り付け用!AO415,別紙７建物に係る構造・用途別単価!$C$4:$G$4,0)),"")</f>
        <v/>
      </c>
      <c r="AQ415" s="221" t="str">
        <f t="shared" si="12"/>
        <v/>
      </c>
      <c r="AR415" s="183" t="str">
        <f t="shared" si="13"/>
        <v/>
      </c>
      <c r="AS415" s="136" t="str">
        <f>IF(貼り付け用!AS415="","",貼り付け用!AS415)</f>
        <v/>
      </c>
      <c r="AT415" s="136" t="str">
        <f>IF(貼り付け用!AT415="","",貼り付け用!AT415)</f>
        <v/>
      </c>
      <c r="AU415" s="136" t="str">
        <f>IF(貼り付け用!AU415="","",貼り付け用!AU415)</f>
        <v/>
      </c>
      <c r="AV415" s="136" t="str">
        <f>IF(貼り付け用!AV415="","",貼り付け用!AV415)</f>
        <v/>
      </c>
      <c r="AW415" s="136" t="str">
        <f>IF(貼り付け用!AW415="","",貼り付け用!AW415)</f>
        <v/>
      </c>
      <c r="AX415" s="216"/>
      <c r="AY415" s="216"/>
      <c r="AZ415" s="216"/>
      <c r="BA415" s="136" t="str">
        <f>IF(貼り付け用!BA415="","",貼り付け用!BA415)</f>
        <v/>
      </c>
      <c r="BB415" s="136" t="str">
        <f>IF(貼り付け用!BB415="","",貼り付け用!BB415)</f>
        <v/>
      </c>
      <c r="BC415" s="136" t="str">
        <f>IF(貼り付け用!BC415="","",貼り付け用!BC415)</f>
        <v/>
      </c>
      <c r="BD415" s="136" t="str">
        <f>IF(貼り付け用!BD415="","",貼り付け用!BD415)</f>
        <v/>
      </c>
      <c r="BE415" s="183">
        <f>SUMIFS(耐用年数表!$C:$C,耐用年数表!$A:$A,集計用!AL415,耐用年数表!$B:$B,集計用!AM415)</f>
        <v>0</v>
      </c>
    </row>
    <row r="416" spans="4:57" ht="24" hidden="1" customHeight="1">
      <c r="D416" s="194"/>
      <c r="E416" s="135"/>
      <c r="F416" s="136" t="str">
        <f>IF(貼り付け用!F416="","",貼り付け用!F416)</f>
        <v/>
      </c>
      <c r="G416" s="136" t="str">
        <f>IF(貼り付け用!G416="","",貼り付け用!G416)</f>
        <v/>
      </c>
      <c r="H416" s="215" t="str">
        <f>IF(貼り付け用!H416="","",貼り付け用!H416)</f>
        <v/>
      </c>
      <c r="I416" s="215" t="str">
        <f>IF(貼り付け用!I416="","",貼り付け用!I416)</f>
        <v/>
      </c>
      <c r="J416" s="215" t="str">
        <f>IF(貼り付け用!J416="","",貼り付け用!J416)</f>
        <v/>
      </c>
      <c r="K416" s="135" t="str">
        <f>IF(貼り付け用!K416="","",貼り付け用!K416)</f>
        <v/>
      </c>
      <c r="L416" s="144" t="str">
        <f>IF(貼り付け用!L416="","",貼り付け用!L416)</f>
        <v/>
      </c>
      <c r="M416" s="192" t="str">
        <f>IFERROR(VLOOKUP(L416,コード表!$B:$G,2,FALSE),"")</f>
        <v/>
      </c>
      <c r="N416" s="192" t="str">
        <f>IFERROR(VLOOKUP(L416,コード表!$B:$G,3,FALSE),"")</f>
        <v/>
      </c>
      <c r="O416" s="192" t="str">
        <f>IFERROR(VLOOKUP(L416,コード表!$B:$G,4,FALSE),"")</f>
        <v/>
      </c>
      <c r="P416" s="192" t="str">
        <f>IFERROR(VLOOKUP(L416,コード表!$B:$G,5,FALSE),"")</f>
        <v/>
      </c>
      <c r="Q416" s="182" t="str">
        <f>IFERROR(VLOOKUP(L416,コード表!$B:$G,6,FALSE),"")</f>
        <v/>
      </c>
      <c r="R416" s="135" t="str">
        <f>IF(貼り付け用!R416="","",貼り付け用!R416)</f>
        <v/>
      </c>
      <c r="S416" s="135" t="str">
        <f>IF(貼り付け用!S416="","",貼り付け用!S416)</f>
        <v/>
      </c>
      <c r="T416" s="135" t="str">
        <f>IF(貼り付け用!T416="","",貼り付け用!T416)</f>
        <v/>
      </c>
      <c r="U416" s="192" t="str">
        <f>IFERROR(VLOOKUP(T416,コード表!$I:$K,2,FALSE),"")</f>
        <v/>
      </c>
      <c r="V416" s="192" t="str">
        <f>IFERROR(VLOOKUP(T416,コード表!$I:$K,3,FALSE),"")</f>
        <v/>
      </c>
      <c r="W416" s="135" t="str">
        <f>IF(貼り付け用!W416="","",貼り付け用!W416)</f>
        <v/>
      </c>
      <c r="X416" s="182" t="str">
        <f>IFERROR(VLOOKUP(AU416,目的別資産分類変換表!$B$6:$C$16,2,FALSE),"")</f>
        <v/>
      </c>
      <c r="Y416" s="136" t="str">
        <f>IF(貼り付け用!Y416="","",貼り付け用!Y416)</f>
        <v/>
      </c>
      <c r="Z416" s="136" t="str">
        <f>IF(貼り付け用!Z416="","",貼り付け用!Z416)</f>
        <v/>
      </c>
      <c r="AA416" s="136" t="str">
        <f>IF(貼り付け用!AA416="","",貼り付け用!AA416)</f>
        <v/>
      </c>
      <c r="AB416" s="136" t="str">
        <f>IF(貼り付け用!AB416="","",貼り付け用!AB416)</f>
        <v/>
      </c>
      <c r="AC416" s="135" t="str">
        <f>IF(貼り付け用!AC416="","",貼り付け用!AC416)</f>
        <v/>
      </c>
      <c r="AD416" s="137" t="str">
        <f>IF(貼り付け用!AD416="","",貼り付け用!AD416)</f>
        <v/>
      </c>
      <c r="AE416" s="209" t="str">
        <f>IF(貼り付け用!AE416="","",貼り付け用!AE416)</f>
        <v/>
      </c>
      <c r="AF416" s="209" t="str">
        <f>IF(貼り付け用!AF416="","",貼り付け用!AF416)</f>
        <v/>
      </c>
      <c r="AG416" s="138" t="str">
        <f>IF(貼り付け用!AG416="","",貼り付け用!AG416)</f>
        <v/>
      </c>
      <c r="AH416" s="205" t="str">
        <f>IF(貼り付け用!AH416="","",貼り付け用!AH416)</f>
        <v/>
      </c>
      <c r="AI416" s="139" t="str">
        <f>IF(貼り付け用!AI416="","",貼り付け用!AI416)</f>
        <v/>
      </c>
      <c r="AJ416" s="136" t="str">
        <f>IF(貼り付け用!AJ416="","",貼り付け用!AJ416)</f>
        <v/>
      </c>
      <c r="AK416" s="140" t="str">
        <f>IF(貼り付け用!AK416="","",貼り付け用!AK416)</f>
        <v/>
      </c>
      <c r="AL416" s="136" t="str">
        <f>IF(貼り付け用!AL416="","",貼り付け用!AL416)</f>
        <v/>
      </c>
      <c r="AM416" s="136" t="str">
        <f>IF(貼り付け用!AM416="","",貼り付け用!AM416)</f>
        <v/>
      </c>
      <c r="AN416" s="136" t="str">
        <f>IF(貼り付け用!AN416="","",貼り付け用!AN416)</f>
        <v/>
      </c>
      <c r="AO416" s="136" t="str">
        <f>IF(貼り付け用!AO416="","",貼り付け用!AO416)</f>
        <v/>
      </c>
      <c r="AP416" s="221" t="str">
        <f>IFERROR(INDEX(別紙７建物に係る構造・用途別単価!$C$5:$G$9,MATCH(貼り付け用!AN416,別紙７建物に係る構造・用途別単価!$B$5:$B$9,0),MATCH(貼り付け用!AO416,別紙７建物に係る構造・用途別単価!$C$4:$G$4,0)),"")</f>
        <v/>
      </c>
      <c r="AQ416" s="221" t="str">
        <f t="shared" si="12"/>
        <v/>
      </c>
      <c r="AR416" s="183" t="str">
        <f t="shared" si="13"/>
        <v/>
      </c>
      <c r="AS416" s="136" t="str">
        <f>IF(貼り付け用!AS416="","",貼り付け用!AS416)</f>
        <v/>
      </c>
      <c r="AT416" s="136" t="str">
        <f>IF(貼り付け用!AT416="","",貼り付け用!AT416)</f>
        <v/>
      </c>
      <c r="AU416" s="136" t="str">
        <f>IF(貼り付け用!AU416="","",貼り付け用!AU416)</f>
        <v/>
      </c>
      <c r="AV416" s="136" t="str">
        <f>IF(貼り付け用!AV416="","",貼り付け用!AV416)</f>
        <v/>
      </c>
      <c r="AW416" s="136" t="str">
        <f>IF(貼り付け用!AW416="","",貼り付け用!AW416)</f>
        <v/>
      </c>
      <c r="AX416" s="216"/>
      <c r="AY416" s="216"/>
      <c r="AZ416" s="216"/>
      <c r="BA416" s="136" t="str">
        <f>IF(貼り付け用!BA416="","",貼り付け用!BA416)</f>
        <v/>
      </c>
      <c r="BB416" s="136" t="str">
        <f>IF(貼り付け用!BB416="","",貼り付け用!BB416)</f>
        <v/>
      </c>
      <c r="BC416" s="136" t="str">
        <f>IF(貼り付け用!BC416="","",貼り付け用!BC416)</f>
        <v/>
      </c>
      <c r="BD416" s="136" t="str">
        <f>IF(貼り付け用!BD416="","",貼り付け用!BD416)</f>
        <v/>
      </c>
      <c r="BE416" s="183">
        <f>SUMIFS(耐用年数表!$C:$C,耐用年数表!$A:$A,集計用!AL416,耐用年数表!$B:$B,集計用!AM416)</f>
        <v>0</v>
      </c>
    </row>
    <row r="417" spans="4:57" ht="24" hidden="1" customHeight="1">
      <c r="D417" s="194"/>
      <c r="E417" s="135"/>
      <c r="F417" s="136" t="str">
        <f>IF(貼り付け用!F417="","",貼り付け用!F417)</f>
        <v/>
      </c>
      <c r="G417" s="136" t="str">
        <f>IF(貼り付け用!G417="","",貼り付け用!G417)</f>
        <v/>
      </c>
      <c r="H417" s="215" t="str">
        <f>IF(貼り付け用!H417="","",貼り付け用!H417)</f>
        <v/>
      </c>
      <c r="I417" s="215" t="str">
        <f>IF(貼り付け用!I417="","",貼り付け用!I417)</f>
        <v/>
      </c>
      <c r="J417" s="215" t="str">
        <f>IF(貼り付け用!J417="","",貼り付け用!J417)</f>
        <v/>
      </c>
      <c r="K417" s="135" t="str">
        <f>IF(貼り付け用!K417="","",貼り付け用!K417)</f>
        <v/>
      </c>
      <c r="L417" s="144" t="str">
        <f>IF(貼り付け用!L417="","",貼り付け用!L417)</f>
        <v/>
      </c>
      <c r="M417" s="192" t="str">
        <f>IFERROR(VLOOKUP(L417,コード表!$B:$G,2,FALSE),"")</f>
        <v/>
      </c>
      <c r="N417" s="192" t="str">
        <f>IFERROR(VLOOKUP(L417,コード表!$B:$G,3,FALSE),"")</f>
        <v/>
      </c>
      <c r="O417" s="192" t="str">
        <f>IFERROR(VLOOKUP(L417,コード表!$B:$G,4,FALSE),"")</f>
        <v/>
      </c>
      <c r="P417" s="192" t="str">
        <f>IFERROR(VLOOKUP(L417,コード表!$B:$G,5,FALSE),"")</f>
        <v/>
      </c>
      <c r="Q417" s="182" t="str">
        <f>IFERROR(VLOOKUP(L417,コード表!$B:$G,6,FALSE),"")</f>
        <v/>
      </c>
      <c r="R417" s="135" t="str">
        <f>IF(貼り付け用!R417="","",貼り付け用!R417)</f>
        <v/>
      </c>
      <c r="S417" s="135" t="str">
        <f>IF(貼り付け用!S417="","",貼り付け用!S417)</f>
        <v/>
      </c>
      <c r="T417" s="135" t="str">
        <f>IF(貼り付け用!T417="","",貼り付け用!T417)</f>
        <v/>
      </c>
      <c r="U417" s="192" t="str">
        <f>IFERROR(VLOOKUP(T417,コード表!$I:$K,2,FALSE),"")</f>
        <v/>
      </c>
      <c r="V417" s="192" t="str">
        <f>IFERROR(VLOOKUP(T417,コード表!$I:$K,3,FALSE),"")</f>
        <v/>
      </c>
      <c r="W417" s="135" t="str">
        <f>IF(貼り付け用!W417="","",貼り付け用!W417)</f>
        <v/>
      </c>
      <c r="X417" s="182" t="str">
        <f>IFERROR(VLOOKUP(AU417,目的別資産分類変換表!$B$6:$C$16,2,FALSE),"")</f>
        <v/>
      </c>
      <c r="Y417" s="136" t="str">
        <f>IF(貼り付け用!Y417="","",貼り付け用!Y417)</f>
        <v/>
      </c>
      <c r="Z417" s="136" t="str">
        <f>IF(貼り付け用!Z417="","",貼り付け用!Z417)</f>
        <v/>
      </c>
      <c r="AA417" s="136" t="str">
        <f>IF(貼り付け用!AA417="","",貼り付け用!AA417)</f>
        <v/>
      </c>
      <c r="AB417" s="136" t="str">
        <f>IF(貼り付け用!AB417="","",貼り付け用!AB417)</f>
        <v/>
      </c>
      <c r="AC417" s="135" t="str">
        <f>IF(貼り付け用!AC417="","",貼り付け用!AC417)</f>
        <v/>
      </c>
      <c r="AD417" s="137" t="str">
        <f>IF(貼り付け用!AD417="","",貼り付け用!AD417)</f>
        <v/>
      </c>
      <c r="AE417" s="209" t="str">
        <f>IF(貼り付け用!AE417="","",貼り付け用!AE417)</f>
        <v/>
      </c>
      <c r="AF417" s="209" t="str">
        <f>IF(貼り付け用!AF417="","",貼り付け用!AF417)</f>
        <v/>
      </c>
      <c r="AG417" s="138" t="str">
        <f>IF(貼り付け用!AG417="","",貼り付け用!AG417)</f>
        <v/>
      </c>
      <c r="AH417" s="205" t="str">
        <f>IF(貼り付け用!AH417="","",貼り付け用!AH417)</f>
        <v/>
      </c>
      <c r="AI417" s="139" t="str">
        <f>IF(貼り付け用!AI417="","",貼り付け用!AI417)</f>
        <v/>
      </c>
      <c r="AJ417" s="136" t="str">
        <f>IF(貼り付け用!AJ417="","",貼り付け用!AJ417)</f>
        <v/>
      </c>
      <c r="AK417" s="140" t="str">
        <f>IF(貼り付け用!AK417="","",貼り付け用!AK417)</f>
        <v/>
      </c>
      <c r="AL417" s="136" t="str">
        <f>IF(貼り付け用!AL417="","",貼り付け用!AL417)</f>
        <v/>
      </c>
      <c r="AM417" s="136" t="str">
        <f>IF(貼り付け用!AM417="","",貼り付け用!AM417)</f>
        <v/>
      </c>
      <c r="AN417" s="136" t="str">
        <f>IF(貼り付け用!AN417="","",貼り付け用!AN417)</f>
        <v/>
      </c>
      <c r="AO417" s="136" t="str">
        <f>IF(貼り付け用!AO417="","",貼り付け用!AO417)</f>
        <v/>
      </c>
      <c r="AP417" s="221" t="str">
        <f>IFERROR(INDEX(別紙７建物に係る構造・用途別単価!$C$5:$G$9,MATCH(貼り付け用!AN417,別紙７建物に係る構造・用途別単価!$B$5:$B$9,0),MATCH(貼り付け用!AO417,別紙７建物に係る構造・用途別単価!$C$4:$G$4,0)),"")</f>
        <v/>
      </c>
      <c r="AQ417" s="221" t="str">
        <f t="shared" si="12"/>
        <v/>
      </c>
      <c r="AR417" s="183" t="str">
        <f t="shared" si="13"/>
        <v/>
      </c>
      <c r="AS417" s="136" t="str">
        <f>IF(貼り付け用!AS417="","",貼り付け用!AS417)</f>
        <v/>
      </c>
      <c r="AT417" s="136" t="str">
        <f>IF(貼り付け用!AT417="","",貼り付け用!AT417)</f>
        <v/>
      </c>
      <c r="AU417" s="136" t="str">
        <f>IF(貼り付け用!AU417="","",貼り付け用!AU417)</f>
        <v/>
      </c>
      <c r="AV417" s="136" t="str">
        <f>IF(貼り付け用!AV417="","",貼り付け用!AV417)</f>
        <v/>
      </c>
      <c r="AW417" s="136" t="str">
        <f>IF(貼り付け用!AW417="","",貼り付け用!AW417)</f>
        <v/>
      </c>
      <c r="AX417" s="216"/>
      <c r="AY417" s="216"/>
      <c r="AZ417" s="216"/>
      <c r="BA417" s="136" t="str">
        <f>IF(貼り付け用!BA417="","",貼り付け用!BA417)</f>
        <v/>
      </c>
      <c r="BB417" s="136" t="str">
        <f>IF(貼り付け用!BB417="","",貼り付け用!BB417)</f>
        <v/>
      </c>
      <c r="BC417" s="136" t="str">
        <f>IF(貼り付け用!BC417="","",貼り付け用!BC417)</f>
        <v/>
      </c>
      <c r="BD417" s="136" t="str">
        <f>IF(貼り付け用!BD417="","",貼り付け用!BD417)</f>
        <v/>
      </c>
      <c r="BE417" s="183">
        <f>SUMIFS(耐用年数表!$C:$C,耐用年数表!$A:$A,集計用!AL417,耐用年数表!$B:$B,集計用!AM417)</f>
        <v>0</v>
      </c>
    </row>
    <row r="418" spans="4:57" ht="24" hidden="1" customHeight="1">
      <c r="D418" s="194"/>
      <c r="E418" s="135"/>
      <c r="F418" s="136" t="str">
        <f>IF(貼り付け用!F418="","",貼り付け用!F418)</f>
        <v/>
      </c>
      <c r="G418" s="136" t="str">
        <f>IF(貼り付け用!G418="","",貼り付け用!G418)</f>
        <v/>
      </c>
      <c r="H418" s="215" t="str">
        <f>IF(貼り付け用!H418="","",貼り付け用!H418)</f>
        <v/>
      </c>
      <c r="I418" s="215" t="str">
        <f>IF(貼り付け用!I418="","",貼り付け用!I418)</f>
        <v/>
      </c>
      <c r="J418" s="215" t="str">
        <f>IF(貼り付け用!J418="","",貼り付け用!J418)</f>
        <v/>
      </c>
      <c r="K418" s="135" t="str">
        <f>IF(貼り付け用!K418="","",貼り付け用!K418)</f>
        <v/>
      </c>
      <c r="L418" s="144" t="str">
        <f>IF(貼り付け用!L418="","",貼り付け用!L418)</f>
        <v/>
      </c>
      <c r="M418" s="192" t="str">
        <f>IFERROR(VLOOKUP(L418,コード表!$B:$G,2,FALSE),"")</f>
        <v/>
      </c>
      <c r="N418" s="192" t="str">
        <f>IFERROR(VLOOKUP(L418,コード表!$B:$G,3,FALSE),"")</f>
        <v/>
      </c>
      <c r="O418" s="192" t="str">
        <f>IFERROR(VLOOKUP(L418,コード表!$B:$G,4,FALSE),"")</f>
        <v/>
      </c>
      <c r="P418" s="192" t="str">
        <f>IFERROR(VLOOKUP(L418,コード表!$B:$G,5,FALSE),"")</f>
        <v/>
      </c>
      <c r="Q418" s="182" t="str">
        <f>IFERROR(VLOOKUP(L418,コード表!$B:$G,6,FALSE),"")</f>
        <v/>
      </c>
      <c r="R418" s="135" t="str">
        <f>IF(貼り付け用!R418="","",貼り付け用!R418)</f>
        <v/>
      </c>
      <c r="S418" s="135" t="str">
        <f>IF(貼り付け用!S418="","",貼り付け用!S418)</f>
        <v/>
      </c>
      <c r="T418" s="135" t="str">
        <f>IF(貼り付け用!T418="","",貼り付け用!T418)</f>
        <v/>
      </c>
      <c r="U418" s="192" t="str">
        <f>IFERROR(VLOOKUP(T418,コード表!$I:$K,2,FALSE),"")</f>
        <v/>
      </c>
      <c r="V418" s="192" t="str">
        <f>IFERROR(VLOOKUP(T418,コード表!$I:$K,3,FALSE),"")</f>
        <v/>
      </c>
      <c r="W418" s="135" t="str">
        <f>IF(貼り付け用!W418="","",貼り付け用!W418)</f>
        <v/>
      </c>
      <c r="X418" s="182" t="str">
        <f>IFERROR(VLOOKUP(AU418,目的別資産分類変換表!$B$6:$C$16,2,FALSE),"")</f>
        <v/>
      </c>
      <c r="Y418" s="136" t="str">
        <f>IF(貼り付け用!Y418="","",貼り付け用!Y418)</f>
        <v/>
      </c>
      <c r="Z418" s="136" t="str">
        <f>IF(貼り付け用!Z418="","",貼り付け用!Z418)</f>
        <v/>
      </c>
      <c r="AA418" s="136" t="str">
        <f>IF(貼り付け用!AA418="","",貼り付け用!AA418)</f>
        <v/>
      </c>
      <c r="AB418" s="136" t="str">
        <f>IF(貼り付け用!AB418="","",貼り付け用!AB418)</f>
        <v/>
      </c>
      <c r="AC418" s="135" t="str">
        <f>IF(貼り付け用!AC418="","",貼り付け用!AC418)</f>
        <v/>
      </c>
      <c r="AD418" s="137" t="str">
        <f>IF(貼り付け用!AD418="","",貼り付け用!AD418)</f>
        <v/>
      </c>
      <c r="AE418" s="209" t="str">
        <f>IF(貼り付け用!AE418="","",貼り付け用!AE418)</f>
        <v/>
      </c>
      <c r="AF418" s="209" t="str">
        <f>IF(貼り付け用!AF418="","",貼り付け用!AF418)</f>
        <v/>
      </c>
      <c r="AG418" s="138" t="str">
        <f>IF(貼り付け用!AG418="","",貼り付け用!AG418)</f>
        <v/>
      </c>
      <c r="AH418" s="205" t="str">
        <f>IF(貼り付け用!AH418="","",貼り付け用!AH418)</f>
        <v/>
      </c>
      <c r="AI418" s="139" t="str">
        <f>IF(貼り付け用!AI418="","",貼り付け用!AI418)</f>
        <v/>
      </c>
      <c r="AJ418" s="136" t="str">
        <f>IF(貼り付け用!AJ418="","",貼り付け用!AJ418)</f>
        <v/>
      </c>
      <c r="AK418" s="140" t="str">
        <f>IF(貼り付け用!AK418="","",貼り付け用!AK418)</f>
        <v/>
      </c>
      <c r="AL418" s="136" t="str">
        <f>IF(貼り付け用!AL418="","",貼り付け用!AL418)</f>
        <v/>
      </c>
      <c r="AM418" s="136" t="str">
        <f>IF(貼り付け用!AM418="","",貼り付け用!AM418)</f>
        <v/>
      </c>
      <c r="AN418" s="136" t="str">
        <f>IF(貼り付け用!AN418="","",貼り付け用!AN418)</f>
        <v/>
      </c>
      <c r="AO418" s="136" t="str">
        <f>IF(貼り付け用!AO418="","",貼り付け用!AO418)</f>
        <v/>
      </c>
      <c r="AP418" s="221" t="str">
        <f>IFERROR(INDEX(別紙７建物に係る構造・用途別単価!$C$5:$G$9,MATCH(貼り付け用!AN418,別紙７建物に係る構造・用途別単価!$B$5:$B$9,0),MATCH(貼り付け用!AO418,別紙７建物に係る構造・用途別単価!$C$4:$G$4,0)),"")</f>
        <v/>
      </c>
      <c r="AQ418" s="221" t="str">
        <f t="shared" si="12"/>
        <v/>
      </c>
      <c r="AR418" s="183" t="str">
        <f t="shared" si="13"/>
        <v/>
      </c>
      <c r="AS418" s="136" t="str">
        <f>IF(貼り付け用!AS418="","",貼り付け用!AS418)</f>
        <v/>
      </c>
      <c r="AT418" s="136" t="str">
        <f>IF(貼り付け用!AT418="","",貼り付け用!AT418)</f>
        <v/>
      </c>
      <c r="AU418" s="136" t="str">
        <f>IF(貼り付け用!AU418="","",貼り付け用!AU418)</f>
        <v/>
      </c>
      <c r="AV418" s="136" t="str">
        <f>IF(貼り付け用!AV418="","",貼り付け用!AV418)</f>
        <v/>
      </c>
      <c r="AW418" s="136" t="str">
        <f>IF(貼り付け用!AW418="","",貼り付け用!AW418)</f>
        <v/>
      </c>
      <c r="AX418" s="216"/>
      <c r="AY418" s="216"/>
      <c r="AZ418" s="216"/>
      <c r="BA418" s="136" t="str">
        <f>IF(貼り付け用!BA418="","",貼り付け用!BA418)</f>
        <v/>
      </c>
      <c r="BB418" s="136" t="str">
        <f>IF(貼り付け用!BB418="","",貼り付け用!BB418)</f>
        <v/>
      </c>
      <c r="BC418" s="136" t="str">
        <f>IF(貼り付け用!BC418="","",貼り付け用!BC418)</f>
        <v/>
      </c>
      <c r="BD418" s="136" t="str">
        <f>IF(貼り付け用!BD418="","",貼り付け用!BD418)</f>
        <v/>
      </c>
      <c r="BE418" s="183">
        <f>SUMIFS(耐用年数表!$C:$C,耐用年数表!$A:$A,集計用!AL418,耐用年数表!$B:$B,集計用!AM418)</f>
        <v>0</v>
      </c>
    </row>
    <row r="419" spans="4:57" ht="24" hidden="1" customHeight="1">
      <c r="D419" s="194"/>
      <c r="E419" s="135"/>
      <c r="F419" s="136" t="str">
        <f>IF(貼り付け用!F419="","",貼り付け用!F419)</f>
        <v/>
      </c>
      <c r="G419" s="136" t="str">
        <f>IF(貼り付け用!G419="","",貼り付け用!G419)</f>
        <v/>
      </c>
      <c r="H419" s="215" t="str">
        <f>IF(貼り付け用!H419="","",貼り付け用!H419)</f>
        <v/>
      </c>
      <c r="I419" s="215" t="str">
        <f>IF(貼り付け用!I419="","",貼り付け用!I419)</f>
        <v/>
      </c>
      <c r="J419" s="215" t="str">
        <f>IF(貼り付け用!J419="","",貼り付け用!J419)</f>
        <v/>
      </c>
      <c r="K419" s="135" t="str">
        <f>IF(貼り付け用!K419="","",貼り付け用!K419)</f>
        <v/>
      </c>
      <c r="L419" s="144" t="str">
        <f>IF(貼り付け用!L419="","",貼り付け用!L419)</f>
        <v/>
      </c>
      <c r="M419" s="192" t="str">
        <f>IFERROR(VLOOKUP(L419,コード表!$B:$G,2,FALSE),"")</f>
        <v/>
      </c>
      <c r="N419" s="192" t="str">
        <f>IFERROR(VLOOKUP(L419,コード表!$B:$G,3,FALSE),"")</f>
        <v/>
      </c>
      <c r="O419" s="192" t="str">
        <f>IFERROR(VLOOKUP(L419,コード表!$B:$G,4,FALSE),"")</f>
        <v/>
      </c>
      <c r="P419" s="192" t="str">
        <f>IFERROR(VLOOKUP(L419,コード表!$B:$G,5,FALSE),"")</f>
        <v/>
      </c>
      <c r="Q419" s="182" t="str">
        <f>IFERROR(VLOOKUP(L419,コード表!$B:$G,6,FALSE),"")</f>
        <v/>
      </c>
      <c r="R419" s="135" t="str">
        <f>IF(貼り付け用!R419="","",貼り付け用!R419)</f>
        <v/>
      </c>
      <c r="S419" s="135" t="str">
        <f>IF(貼り付け用!S419="","",貼り付け用!S419)</f>
        <v/>
      </c>
      <c r="T419" s="135" t="str">
        <f>IF(貼り付け用!T419="","",貼り付け用!T419)</f>
        <v/>
      </c>
      <c r="U419" s="192" t="str">
        <f>IFERROR(VLOOKUP(T419,コード表!$I:$K,2,FALSE),"")</f>
        <v/>
      </c>
      <c r="V419" s="192" t="str">
        <f>IFERROR(VLOOKUP(T419,コード表!$I:$K,3,FALSE),"")</f>
        <v/>
      </c>
      <c r="W419" s="135" t="str">
        <f>IF(貼り付け用!W419="","",貼り付け用!W419)</f>
        <v/>
      </c>
      <c r="X419" s="182" t="str">
        <f>IFERROR(VLOOKUP(AU419,目的別資産分類変換表!$B$6:$C$16,2,FALSE),"")</f>
        <v/>
      </c>
      <c r="Y419" s="136" t="str">
        <f>IF(貼り付け用!Y419="","",貼り付け用!Y419)</f>
        <v/>
      </c>
      <c r="Z419" s="136" t="str">
        <f>IF(貼り付け用!Z419="","",貼り付け用!Z419)</f>
        <v/>
      </c>
      <c r="AA419" s="136" t="str">
        <f>IF(貼り付け用!AA419="","",貼り付け用!AA419)</f>
        <v/>
      </c>
      <c r="AB419" s="136" t="str">
        <f>IF(貼り付け用!AB419="","",貼り付け用!AB419)</f>
        <v/>
      </c>
      <c r="AC419" s="135" t="str">
        <f>IF(貼り付け用!AC419="","",貼り付け用!AC419)</f>
        <v/>
      </c>
      <c r="AD419" s="137" t="str">
        <f>IF(貼り付け用!AD419="","",貼り付け用!AD419)</f>
        <v/>
      </c>
      <c r="AE419" s="209" t="str">
        <f>IF(貼り付け用!AE419="","",貼り付け用!AE419)</f>
        <v/>
      </c>
      <c r="AF419" s="209" t="str">
        <f>IF(貼り付け用!AF419="","",貼り付け用!AF419)</f>
        <v/>
      </c>
      <c r="AG419" s="138" t="str">
        <f>IF(貼り付け用!AG419="","",貼り付け用!AG419)</f>
        <v/>
      </c>
      <c r="AH419" s="205" t="str">
        <f>IF(貼り付け用!AH419="","",貼り付け用!AH419)</f>
        <v/>
      </c>
      <c r="AI419" s="139" t="str">
        <f>IF(貼り付け用!AI419="","",貼り付け用!AI419)</f>
        <v/>
      </c>
      <c r="AJ419" s="136" t="str">
        <f>IF(貼り付け用!AJ419="","",貼り付け用!AJ419)</f>
        <v/>
      </c>
      <c r="AK419" s="140" t="str">
        <f>IF(貼り付け用!AK419="","",貼り付け用!AK419)</f>
        <v/>
      </c>
      <c r="AL419" s="136" t="str">
        <f>IF(貼り付け用!AL419="","",貼り付け用!AL419)</f>
        <v/>
      </c>
      <c r="AM419" s="136" t="str">
        <f>IF(貼り付け用!AM419="","",貼り付け用!AM419)</f>
        <v/>
      </c>
      <c r="AN419" s="136" t="str">
        <f>IF(貼り付け用!AN419="","",貼り付け用!AN419)</f>
        <v/>
      </c>
      <c r="AO419" s="136" t="str">
        <f>IF(貼り付け用!AO419="","",貼り付け用!AO419)</f>
        <v/>
      </c>
      <c r="AP419" s="221" t="str">
        <f>IFERROR(INDEX(別紙７建物に係る構造・用途別単価!$C$5:$G$9,MATCH(貼り付け用!AN419,別紙７建物に係る構造・用途別単価!$B$5:$B$9,0),MATCH(貼り付け用!AO419,別紙７建物に係る構造・用途別単価!$C$4:$G$4,0)),"")</f>
        <v/>
      </c>
      <c r="AQ419" s="221" t="str">
        <f t="shared" si="12"/>
        <v/>
      </c>
      <c r="AR419" s="183" t="str">
        <f t="shared" si="13"/>
        <v/>
      </c>
      <c r="AS419" s="136" t="str">
        <f>IF(貼り付け用!AS419="","",貼り付け用!AS419)</f>
        <v/>
      </c>
      <c r="AT419" s="136" t="str">
        <f>IF(貼り付け用!AT419="","",貼り付け用!AT419)</f>
        <v/>
      </c>
      <c r="AU419" s="136" t="str">
        <f>IF(貼り付け用!AU419="","",貼り付け用!AU419)</f>
        <v/>
      </c>
      <c r="AV419" s="136" t="str">
        <f>IF(貼り付け用!AV419="","",貼り付け用!AV419)</f>
        <v/>
      </c>
      <c r="AW419" s="136" t="str">
        <f>IF(貼り付け用!AW419="","",貼り付け用!AW419)</f>
        <v/>
      </c>
      <c r="AX419" s="216"/>
      <c r="AY419" s="216"/>
      <c r="AZ419" s="216"/>
      <c r="BA419" s="136" t="str">
        <f>IF(貼り付け用!BA419="","",貼り付け用!BA419)</f>
        <v/>
      </c>
      <c r="BB419" s="136" t="str">
        <f>IF(貼り付け用!BB419="","",貼り付け用!BB419)</f>
        <v/>
      </c>
      <c r="BC419" s="136" t="str">
        <f>IF(貼り付け用!BC419="","",貼り付け用!BC419)</f>
        <v/>
      </c>
      <c r="BD419" s="136" t="str">
        <f>IF(貼り付け用!BD419="","",貼り付け用!BD419)</f>
        <v/>
      </c>
      <c r="BE419" s="183">
        <f>SUMIFS(耐用年数表!$C:$C,耐用年数表!$A:$A,集計用!AL419,耐用年数表!$B:$B,集計用!AM419)</f>
        <v>0</v>
      </c>
    </row>
    <row r="420" spans="4:57" ht="24" hidden="1" customHeight="1">
      <c r="D420" s="194"/>
      <c r="E420" s="135"/>
      <c r="F420" s="136" t="str">
        <f>IF(貼り付け用!F420="","",貼り付け用!F420)</f>
        <v/>
      </c>
      <c r="G420" s="136" t="str">
        <f>IF(貼り付け用!G420="","",貼り付け用!G420)</f>
        <v/>
      </c>
      <c r="H420" s="215" t="str">
        <f>IF(貼り付け用!H420="","",貼り付け用!H420)</f>
        <v/>
      </c>
      <c r="I420" s="215" t="str">
        <f>IF(貼り付け用!I420="","",貼り付け用!I420)</f>
        <v/>
      </c>
      <c r="J420" s="215" t="str">
        <f>IF(貼り付け用!J420="","",貼り付け用!J420)</f>
        <v/>
      </c>
      <c r="K420" s="135" t="str">
        <f>IF(貼り付け用!K420="","",貼り付け用!K420)</f>
        <v/>
      </c>
      <c r="L420" s="144" t="str">
        <f>IF(貼り付け用!L420="","",貼り付け用!L420)</f>
        <v/>
      </c>
      <c r="M420" s="192" t="str">
        <f>IFERROR(VLOOKUP(L420,コード表!$B:$G,2,FALSE),"")</f>
        <v/>
      </c>
      <c r="N420" s="192" t="str">
        <f>IFERROR(VLOOKUP(L420,コード表!$B:$G,3,FALSE),"")</f>
        <v/>
      </c>
      <c r="O420" s="192" t="str">
        <f>IFERROR(VLOOKUP(L420,コード表!$B:$G,4,FALSE),"")</f>
        <v/>
      </c>
      <c r="P420" s="192" t="str">
        <f>IFERROR(VLOOKUP(L420,コード表!$B:$G,5,FALSE),"")</f>
        <v/>
      </c>
      <c r="Q420" s="182" t="str">
        <f>IFERROR(VLOOKUP(L420,コード表!$B:$G,6,FALSE),"")</f>
        <v/>
      </c>
      <c r="R420" s="135" t="str">
        <f>IF(貼り付け用!R420="","",貼り付け用!R420)</f>
        <v/>
      </c>
      <c r="S420" s="135" t="str">
        <f>IF(貼り付け用!S420="","",貼り付け用!S420)</f>
        <v/>
      </c>
      <c r="T420" s="135" t="str">
        <f>IF(貼り付け用!T420="","",貼り付け用!T420)</f>
        <v/>
      </c>
      <c r="U420" s="192" t="str">
        <f>IFERROR(VLOOKUP(T420,コード表!$I:$K,2,FALSE),"")</f>
        <v/>
      </c>
      <c r="V420" s="192" t="str">
        <f>IFERROR(VLOOKUP(T420,コード表!$I:$K,3,FALSE),"")</f>
        <v/>
      </c>
      <c r="W420" s="135" t="str">
        <f>IF(貼り付け用!W420="","",貼り付け用!W420)</f>
        <v/>
      </c>
      <c r="X420" s="182" t="str">
        <f>IFERROR(VLOOKUP(AU420,目的別資産分類変換表!$B$6:$C$16,2,FALSE),"")</f>
        <v/>
      </c>
      <c r="Y420" s="136" t="str">
        <f>IF(貼り付け用!Y420="","",貼り付け用!Y420)</f>
        <v/>
      </c>
      <c r="Z420" s="136" t="str">
        <f>IF(貼り付け用!Z420="","",貼り付け用!Z420)</f>
        <v/>
      </c>
      <c r="AA420" s="136" t="str">
        <f>IF(貼り付け用!AA420="","",貼り付け用!AA420)</f>
        <v/>
      </c>
      <c r="AB420" s="136" t="str">
        <f>IF(貼り付け用!AB420="","",貼り付け用!AB420)</f>
        <v/>
      </c>
      <c r="AC420" s="135" t="str">
        <f>IF(貼り付け用!AC420="","",貼り付け用!AC420)</f>
        <v/>
      </c>
      <c r="AD420" s="137" t="str">
        <f>IF(貼り付け用!AD420="","",貼り付け用!AD420)</f>
        <v/>
      </c>
      <c r="AE420" s="209" t="str">
        <f>IF(貼り付け用!AE420="","",貼り付け用!AE420)</f>
        <v/>
      </c>
      <c r="AF420" s="209" t="str">
        <f>IF(貼り付け用!AF420="","",貼り付け用!AF420)</f>
        <v/>
      </c>
      <c r="AG420" s="138" t="str">
        <f>IF(貼り付け用!AG420="","",貼り付け用!AG420)</f>
        <v/>
      </c>
      <c r="AH420" s="205" t="str">
        <f>IF(貼り付け用!AH420="","",貼り付け用!AH420)</f>
        <v/>
      </c>
      <c r="AI420" s="139" t="str">
        <f>IF(貼り付け用!AI420="","",貼り付け用!AI420)</f>
        <v/>
      </c>
      <c r="AJ420" s="136" t="str">
        <f>IF(貼り付け用!AJ420="","",貼り付け用!AJ420)</f>
        <v/>
      </c>
      <c r="AK420" s="140" t="str">
        <f>IF(貼り付け用!AK420="","",貼り付け用!AK420)</f>
        <v/>
      </c>
      <c r="AL420" s="136" t="str">
        <f>IF(貼り付け用!AL420="","",貼り付け用!AL420)</f>
        <v/>
      </c>
      <c r="AM420" s="136" t="str">
        <f>IF(貼り付け用!AM420="","",貼り付け用!AM420)</f>
        <v/>
      </c>
      <c r="AN420" s="136" t="str">
        <f>IF(貼り付け用!AN420="","",貼り付け用!AN420)</f>
        <v/>
      </c>
      <c r="AO420" s="136" t="str">
        <f>IF(貼り付け用!AO420="","",貼り付け用!AO420)</f>
        <v/>
      </c>
      <c r="AP420" s="221" t="str">
        <f>IFERROR(INDEX(別紙７建物に係る構造・用途別単価!$C$5:$G$9,MATCH(貼り付け用!AN420,別紙７建物に係る構造・用途別単価!$B$5:$B$9,0),MATCH(貼り付け用!AO420,別紙７建物に係る構造・用途別単価!$C$4:$G$4,0)),"")</f>
        <v/>
      </c>
      <c r="AQ420" s="221" t="str">
        <f t="shared" si="12"/>
        <v/>
      </c>
      <c r="AR420" s="183" t="str">
        <f t="shared" si="13"/>
        <v/>
      </c>
      <c r="AS420" s="136" t="str">
        <f>IF(貼り付け用!AS420="","",貼り付け用!AS420)</f>
        <v/>
      </c>
      <c r="AT420" s="136" t="str">
        <f>IF(貼り付け用!AT420="","",貼り付け用!AT420)</f>
        <v/>
      </c>
      <c r="AU420" s="136" t="str">
        <f>IF(貼り付け用!AU420="","",貼り付け用!AU420)</f>
        <v/>
      </c>
      <c r="AV420" s="136" t="str">
        <f>IF(貼り付け用!AV420="","",貼り付け用!AV420)</f>
        <v/>
      </c>
      <c r="AW420" s="136" t="str">
        <f>IF(貼り付け用!AW420="","",貼り付け用!AW420)</f>
        <v/>
      </c>
      <c r="AX420" s="216"/>
      <c r="AY420" s="216"/>
      <c r="AZ420" s="216"/>
      <c r="BA420" s="136" t="str">
        <f>IF(貼り付け用!BA420="","",貼り付け用!BA420)</f>
        <v/>
      </c>
      <c r="BB420" s="136" t="str">
        <f>IF(貼り付け用!BB420="","",貼り付け用!BB420)</f>
        <v/>
      </c>
      <c r="BC420" s="136" t="str">
        <f>IF(貼り付け用!BC420="","",貼り付け用!BC420)</f>
        <v/>
      </c>
      <c r="BD420" s="136" t="str">
        <f>IF(貼り付け用!BD420="","",貼り付け用!BD420)</f>
        <v/>
      </c>
      <c r="BE420" s="183">
        <f>SUMIFS(耐用年数表!$C:$C,耐用年数表!$A:$A,集計用!AL420,耐用年数表!$B:$B,集計用!AM420)</f>
        <v>0</v>
      </c>
    </row>
    <row r="421" spans="4:57" ht="24" hidden="1" customHeight="1">
      <c r="D421" s="194"/>
      <c r="E421" s="135"/>
      <c r="F421" s="136" t="str">
        <f>IF(貼り付け用!F421="","",貼り付け用!F421)</f>
        <v/>
      </c>
      <c r="G421" s="136" t="str">
        <f>IF(貼り付け用!G421="","",貼り付け用!G421)</f>
        <v/>
      </c>
      <c r="H421" s="215" t="str">
        <f>IF(貼り付け用!H421="","",貼り付け用!H421)</f>
        <v/>
      </c>
      <c r="I421" s="215" t="str">
        <f>IF(貼り付け用!I421="","",貼り付け用!I421)</f>
        <v/>
      </c>
      <c r="J421" s="215" t="str">
        <f>IF(貼り付け用!J421="","",貼り付け用!J421)</f>
        <v/>
      </c>
      <c r="K421" s="135" t="str">
        <f>IF(貼り付け用!K421="","",貼り付け用!K421)</f>
        <v/>
      </c>
      <c r="L421" s="144" t="str">
        <f>IF(貼り付け用!L421="","",貼り付け用!L421)</f>
        <v/>
      </c>
      <c r="M421" s="192" t="str">
        <f>IFERROR(VLOOKUP(L421,コード表!$B:$G,2,FALSE),"")</f>
        <v/>
      </c>
      <c r="N421" s="192" t="str">
        <f>IFERROR(VLOOKUP(L421,コード表!$B:$G,3,FALSE),"")</f>
        <v/>
      </c>
      <c r="O421" s="192" t="str">
        <f>IFERROR(VLOOKUP(L421,コード表!$B:$G,4,FALSE),"")</f>
        <v/>
      </c>
      <c r="P421" s="192" t="str">
        <f>IFERROR(VLOOKUP(L421,コード表!$B:$G,5,FALSE),"")</f>
        <v/>
      </c>
      <c r="Q421" s="182" t="str">
        <f>IFERROR(VLOOKUP(L421,コード表!$B:$G,6,FALSE),"")</f>
        <v/>
      </c>
      <c r="R421" s="135" t="str">
        <f>IF(貼り付け用!R421="","",貼り付け用!R421)</f>
        <v/>
      </c>
      <c r="S421" s="135" t="str">
        <f>IF(貼り付け用!S421="","",貼り付け用!S421)</f>
        <v/>
      </c>
      <c r="T421" s="135" t="str">
        <f>IF(貼り付け用!T421="","",貼り付け用!T421)</f>
        <v/>
      </c>
      <c r="U421" s="192" t="str">
        <f>IFERROR(VLOOKUP(T421,コード表!$I:$K,2,FALSE),"")</f>
        <v/>
      </c>
      <c r="V421" s="192" t="str">
        <f>IFERROR(VLOOKUP(T421,コード表!$I:$K,3,FALSE),"")</f>
        <v/>
      </c>
      <c r="W421" s="135" t="str">
        <f>IF(貼り付け用!W421="","",貼り付け用!W421)</f>
        <v/>
      </c>
      <c r="X421" s="182" t="str">
        <f>IFERROR(VLOOKUP(AU421,目的別資産分類変換表!$B$6:$C$16,2,FALSE),"")</f>
        <v/>
      </c>
      <c r="Y421" s="136" t="str">
        <f>IF(貼り付け用!Y421="","",貼り付け用!Y421)</f>
        <v/>
      </c>
      <c r="Z421" s="136" t="str">
        <f>IF(貼り付け用!Z421="","",貼り付け用!Z421)</f>
        <v/>
      </c>
      <c r="AA421" s="136" t="str">
        <f>IF(貼り付け用!AA421="","",貼り付け用!AA421)</f>
        <v/>
      </c>
      <c r="AB421" s="136" t="str">
        <f>IF(貼り付け用!AB421="","",貼り付け用!AB421)</f>
        <v/>
      </c>
      <c r="AC421" s="135" t="str">
        <f>IF(貼り付け用!AC421="","",貼り付け用!AC421)</f>
        <v/>
      </c>
      <c r="AD421" s="137" t="str">
        <f>IF(貼り付け用!AD421="","",貼り付け用!AD421)</f>
        <v/>
      </c>
      <c r="AE421" s="209" t="str">
        <f>IF(貼り付け用!AE421="","",貼り付け用!AE421)</f>
        <v/>
      </c>
      <c r="AF421" s="209" t="str">
        <f>IF(貼り付け用!AF421="","",貼り付け用!AF421)</f>
        <v/>
      </c>
      <c r="AG421" s="138" t="str">
        <f>IF(貼り付け用!AG421="","",貼り付け用!AG421)</f>
        <v/>
      </c>
      <c r="AH421" s="205" t="str">
        <f>IF(貼り付け用!AH421="","",貼り付け用!AH421)</f>
        <v/>
      </c>
      <c r="AI421" s="139" t="str">
        <f>IF(貼り付け用!AI421="","",貼り付け用!AI421)</f>
        <v/>
      </c>
      <c r="AJ421" s="136" t="str">
        <f>IF(貼り付け用!AJ421="","",貼り付け用!AJ421)</f>
        <v/>
      </c>
      <c r="AK421" s="140" t="str">
        <f>IF(貼り付け用!AK421="","",貼り付け用!AK421)</f>
        <v/>
      </c>
      <c r="AL421" s="136" t="str">
        <f>IF(貼り付け用!AL421="","",貼り付け用!AL421)</f>
        <v/>
      </c>
      <c r="AM421" s="136" t="str">
        <f>IF(貼り付け用!AM421="","",貼り付け用!AM421)</f>
        <v/>
      </c>
      <c r="AN421" s="136" t="str">
        <f>IF(貼り付け用!AN421="","",貼り付け用!AN421)</f>
        <v/>
      </c>
      <c r="AO421" s="136" t="str">
        <f>IF(貼り付け用!AO421="","",貼り付け用!AO421)</f>
        <v/>
      </c>
      <c r="AP421" s="221" t="str">
        <f>IFERROR(INDEX(別紙７建物に係る構造・用途別単価!$C$5:$G$9,MATCH(貼り付け用!AN421,別紙７建物に係る構造・用途別単価!$B$5:$B$9,0),MATCH(貼り付け用!AO421,別紙７建物に係る構造・用途別単価!$C$4:$G$4,0)),"")</f>
        <v/>
      </c>
      <c r="AQ421" s="221" t="str">
        <f t="shared" si="12"/>
        <v/>
      </c>
      <c r="AR421" s="183" t="str">
        <f t="shared" si="13"/>
        <v/>
      </c>
      <c r="AS421" s="136" t="str">
        <f>IF(貼り付け用!AS421="","",貼り付け用!AS421)</f>
        <v/>
      </c>
      <c r="AT421" s="136" t="str">
        <f>IF(貼り付け用!AT421="","",貼り付け用!AT421)</f>
        <v/>
      </c>
      <c r="AU421" s="136" t="str">
        <f>IF(貼り付け用!AU421="","",貼り付け用!AU421)</f>
        <v/>
      </c>
      <c r="AV421" s="136" t="str">
        <f>IF(貼り付け用!AV421="","",貼り付け用!AV421)</f>
        <v/>
      </c>
      <c r="AW421" s="136" t="str">
        <f>IF(貼り付け用!AW421="","",貼り付け用!AW421)</f>
        <v/>
      </c>
      <c r="AX421" s="216"/>
      <c r="AY421" s="216"/>
      <c r="AZ421" s="216"/>
      <c r="BA421" s="136" t="str">
        <f>IF(貼り付け用!BA421="","",貼り付け用!BA421)</f>
        <v/>
      </c>
      <c r="BB421" s="136" t="str">
        <f>IF(貼り付け用!BB421="","",貼り付け用!BB421)</f>
        <v/>
      </c>
      <c r="BC421" s="136" t="str">
        <f>IF(貼り付け用!BC421="","",貼り付け用!BC421)</f>
        <v/>
      </c>
      <c r="BD421" s="136" t="str">
        <f>IF(貼り付け用!BD421="","",貼り付け用!BD421)</f>
        <v/>
      </c>
      <c r="BE421" s="183">
        <f>SUMIFS(耐用年数表!$C:$C,耐用年数表!$A:$A,集計用!AL421,耐用年数表!$B:$B,集計用!AM421)</f>
        <v>0</v>
      </c>
    </row>
    <row r="422" spans="4:57" ht="24" hidden="1" customHeight="1">
      <c r="D422" s="194"/>
      <c r="E422" s="135"/>
      <c r="F422" s="136" t="str">
        <f>IF(貼り付け用!F422="","",貼り付け用!F422)</f>
        <v/>
      </c>
      <c r="G422" s="136" t="str">
        <f>IF(貼り付け用!G422="","",貼り付け用!G422)</f>
        <v/>
      </c>
      <c r="H422" s="215" t="str">
        <f>IF(貼り付け用!H422="","",貼り付け用!H422)</f>
        <v/>
      </c>
      <c r="I422" s="215" t="str">
        <f>IF(貼り付け用!I422="","",貼り付け用!I422)</f>
        <v/>
      </c>
      <c r="J422" s="215" t="str">
        <f>IF(貼り付け用!J422="","",貼り付け用!J422)</f>
        <v/>
      </c>
      <c r="K422" s="135" t="str">
        <f>IF(貼り付け用!K422="","",貼り付け用!K422)</f>
        <v/>
      </c>
      <c r="L422" s="144" t="str">
        <f>IF(貼り付け用!L422="","",貼り付け用!L422)</f>
        <v/>
      </c>
      <c r="M422" s="192" t="str">
        <f>IFERROR(VLOOKUP(L422,コード表!$B:$G,2,FALSE),"")</f>
        <v/>
      </c>
      <c r="N422" s="192" t="str">
        <f>IFERROR(VLOOKUP(L422,コード表!$B:$G,3,FALSE),"")</f>
        <v/>
      </c>
      <c r="O422" s="192" t="str">
        <f>IFERROR(VLOOKUP(L422,コード表!$B:$G,4,FALSE),"")</f>
        <v/>
      </c>
      <c r="P422" s="192" t="str">
        <f>IFERROR(VLOOKUP(L422,コード表!$B:$G,5,FALSE),"")</f>
        <v/>
      </c>
      <c r="Q422" s="182" t="str">
        <f>IFERROR(VLOOKUP(L422,コード表!$B:$G,6,FALSE),"")</f>
        <v/>
      </c>
      <c r="R422" s="135" t="str">
        <f>IF(貼り付け用!R422="","",貼り付け用!R422)</f>
        <v/>
      </c>
      <c r="S422" s="135" t="str">
        <f>IF(貼り付け用!S422="","",貼り付け用!S422)</f>
        <v/>
      </c>
      <c r="T422" s="135" t="str">
        <f>IF(貼り付け用!T422="","",貼り付け用!T422)</f>
        <v/>
      </c>
      <c r="U422" s="192" t="str">
        <f>IFERROR(VLOOKUP(T422,コード表!$I:$K,2,FALSE),"")</f>
        <v/>
      </c>
      <c r="V422" s="192" t="str">
        <f>IFERROR(VLOOKUP(T422,コード表!$I:$K,3,FALSE),"")</f>
        <v/>
      </c>
      <c r="W422" s="135" t="str">
        <f>IF(貼り付け用!W422="","",貼り付け用!W422)</f>
        <v/>
      </c>
      <c r="X422" s="182" t="str">
        <f>IFERROR(VLOOKUP(AU422,目的別資産分類変換表!$B$6:$C$16,2,FALSE),"")</f>
        <v/>
      </c>
      <c r="Y422" s="136" t="str">
        <f>IF(貼り付け用!Y422="","",貼り付け用!Y422)</f>
        <v/>
      </c>
      <c r="Z422" s="136" t="str">
        <f>IF(貼り付け用!Z422="","",貼り付け用!Z422)</f>
        <v/>
      </c>
      <c r="AA422" s="136" t="str">
        <f>IF(貼り付け用!AA422="","",貼り付け用!AA422)</f>
        <v/>
      </c>
      <c r="AB422" s="136" t="str">
        <f>IF(貼り付け用!AB422="","",貼り付け用!AB422)</f>
        <v/>
      </c>
      <c r="AC422" s="135" t="str">
        <f>IF(貼り付け用!AC422="","",貼り付け用!AC422)</f>
        <v/>
      </c>
      <c r="AD422" s="137" t="str">
        <f>IF(貼り付け用!AD422="","",貼り付け用!AD422)</f>
        <v/>
      </c>
      <c r="AE422" s="209" t="str">
        <f>IF(貼り付け用!AE422="","",貼り付け用!AE422)</f>
        <v/>
      </c>
      <c r="AF422" s="209" t="str">
        <f>IF(貼り付け用!AF422="","",貼り付け用!AF422)</f>
        <v/>
      </c>
      <c r="AG422" s="138" t="str">
        <f>IF(貼り付け用!AG422="","",貼り付け用!AG422)</f>
        <v/>
      </c>
      <c r="AH422" s="205" t="str">
        <f>IF(貼り付け用!AH422="","",貼り付け用!AH422)</f>
        <v/>
      </c>
      <c r="AI422" s="139" t="str">
        <f>IF(貼り付け用!AI422="","",貼り付け用!AI422)</f>
        <v/>
      </c>
      <c r="AJ422" s="136" t="str">
        <f>IF(貼り付け用!AJ422="","",貼り付け用!AJ422)</f>
        <v/>
      </c>
      <c r="AK422" s="140" t="str">
        <f>IF(貼り付け用!AK422="","",貼り付け用!AK422)</f>
        <v/>
      </c>
      <c r="AL422" s="136" t="str">
        <f>IF(貼り付け用!AL422="","",貼り付け用!AL422)</f>
        <v/>
      </c>
      <c r="AM422" s="136" t="str">
        <f>IF(貼り付け用!AM422="","",貼り付け用!AM422)</f>
        <v/>
      </c>
      <c r="AN422" s="136" t="str">
        <f>IF(貼り付け用!AN422="","",貼り付け用!AN422)</f>
        <v/>
      </c>
      <c r="AO422" s="136" t="str">
        <f>IF(貼り付け用!AO422="","",貼り付け用!AO422)</f>
        <v/>
      </c>
      <c r="AP422" s="221" t="str">
        <f>IFERROR(INDEX(別紙７建物に係る構造・用途別単価!$C$5:$G$9,MATCH(貼り付け用!AN422,別紙７建物に係る構造・用途別単価!$B$5:$B$9,0),MATCH(貼り付け用!AO422,別紙７建物に係る構造・用途別単価!$C$4:$G$4,0)),"")</f>
        <v/>
      </c>
      <c r="AQ422" s="221" t="str">
        <f t="shared" si="12"/>
        <v/>
      </c>
      <c r="AR422" s="183" t="str">
        <f t="shared" si="13"/>
        <v/>
      </c>
      <c r="AS422" s="136" t="str">
        <f>IF(貼り付け用!AS422="","",貼り付け用!AS422)</f>
        <v/>
      </c>
      <c r="AT422" s="136" t="str">
        <f>IF(貼り付け用!AT422="","",貼り付け用!AT422)</f>
        <v/>
      </c>
      <c r="AU422" s="136" t="str">
        <f>IF(貼り付け用!AU422="","",貼り付け用!AU422)</f>
        <v/>
      </c>
      <c r="AV422" s="136" t="str">
        <f>IF(貼り付け用!AV422="","",貼り付け用!AV422)</f>
        <v/>
      </c>
      <c r="AW422" s="136" t="str">
        <f>IF(貼り付け用!AW422="","",貼り付け用!AW422)</f>
        <v/>
      </c>
      <c r="AX422" s="216"/>
      <c r="AY422" s="216"/>
      <c r="AZ422" s="216"/>
      <c r="BA422" s="136" t="str">
        <f>IF(貼り付け用!BA422="","",貼り付け用!BA422)</f>
        <v/>
      </c>
      <c r="BB422" s="136" t="str">
        <f>IF(貼り付け用!BB422="","",貼り付け用!BB422)</f>
        <v/>
      </c>
      <c r="BC422" s="136" t="str">
        <f>IF(貼り付け用!BC422="","",貼り付け用!BC422)</f>
        <v/>
      </c>
      <c r="BD422" s="136" t="str">
        <f>IF(貼り付け用!BD422="","",貼り付け用!BD422)</f>
        <v/>
      </c>
      <c r="BE422" s="183">
        <f>SUMIFS(耐用年数表!$C:$C,耐用年数表!$A:$A,集計用!AL422,耐用年数表!$B:$B,集計用!AM422)</f>
        <v>0</v>
      </c>
    </row>
    <row r="423" spans="4:57" ht="24" hidden="1" customHeight="1">
      <c r="D423" s="194"/>
      <c r="E423" s="135"/>
      <c r="F423" s="136" t="str">
        <f>IF(貼り付け用!F423="","",貼り付け用!F423)</f>
        <v/>
      </c>
      <c r="G423" s="136" t="str">
        <f>IF(貼り付け用!G423="","",貼り付け用!G423)</f>
        <v/>
      </c>
      <c r="H423" s="215" t="str">
        <f>IF(貼り付け用!H423="","",貼り付け用!H423)</f>
        <v/>
      </c>
      <c r="I423" s="215" t="str">
        <f>IF(貼り付け用!I423="","",貼り付け用!I423)</f>
        <v/>
      </c>
      <c r="J423" s="215" t="str">
        <f>IF(貼り付け用!J423="","",貼り付け用!J423)</f>
        <v/>
      </c>
      <c r="K423" s="135" t="str">
        <f>IF(貼り付け用!K423="","",貼り付け用!K423)</f>
        <v/>
      </c>
      <c r="L423" s="144" t="str">
        <f>IF(貼り付け用!L423="","",貼り付け用!L423)</f>
        <v/>
      </c>
      <c r="M423" s="192" t="str">
        <f>IFERROR(VLOOKUP(L423,コード表!$B:$G,2,FALSE),"")</f>
        <v/>
      </c>
      <c r="N423" s="192" t="str">
        <f>IFERROR(VLOOKUP(L423,コード表!$B:$G,3,FALSE),"")</f>
        <v/>
      </c>
      <c r="O423" s="192" t="str">
        <f>IFERROR(VLOOKUP(L423,コード表!$B:$G,4,FALSE),"")</f>
        <v/>
      </c>
      <c r="P423" s="192" t="str">
        <f>IFERROR(VLOOKUP(L423,コード表!$B:$G,5,FALSE),"")</f>
        <v/>
      </c>
      <c r="Q423" s="182" t="str">
        <f>IFERROR(VLOOKUP(L423,コード表!$B:$G,6,FALSE),"")</f>
        <v/>
      </c>
      <c r="R423" s="135" t="str">
        <f>IF(貼り付け用!R423="","",貼り付け用!R423)</f>
        <v/>
      </c>
      <c r="S423" s="135" t="str">
        <f>IF(貼り付け用!S423="","",貼り付け用!S423)</f>
        <v/>
      </c>
      <c r="T423" s="135" t="str">
        <f>IF(貼り付け用!T423="","",貼り付け用!T423)</f>
        <v/>
      </c>
      <c r="U423" s="192" t="str">
        <f>IFERROR(VLOOKUP(T423,コード表!$I:$K,2,FALSE),"")</f>
        <v/>
      </c>
      <c r="V423" s="192" t="str">
        <f>IFERROR(VLOOKUP(T423,コード表!$I:$K,3,FALSE),"")</f>
        <v/>
      </c>
      <c r="W423" s="135" t="str">
        <f>IF(貼り付け用!W423="","",貼り付け用!W423)</f>
        <v/>
      </c>
      <c r="X423" s="182" t="str">
        <f>IFERROR(VLOOKUP(AU423,目的別資産分類変換表!$B$6:$C$16,2,FALSE),"")</f>
        <v/>
      </c>
      <c r="Y423" s="136" t="str">
        <f>IF(貼り付け用!Y423="","",貼り付け用!Y423)</f>
        <v/>
      </c>
      <c r="Z423" s="136" t="str">
        <f>IF(貼り付け用!Z423="","",貼り付け用!Z423)</f>
        <v/>
      </c>
      <c r="AA423" s="136" t="str">
        <f>IF(貼り付け用!AA423="","",貼り付け用!AA423)</f>
        <v/>
      </c>
      <c r="AB423" s="136" t="str">
        <f>IF(貼り付け用!AB423="","",貼り付け用!AB423)</f>
        <v/>
      </c>
      <c r="AC423" s="135" t="str">
        <f>IF(貼り付け用!AC423="","",貼り付け用!AC423)</f>
        <v/>
      </c>
      <c r="AD423" s="137" t="str">
        <f>IF(貼り付け用!AD423="","",貼り付け用!AD423)</f>
        <v/>
      </c>
      <c r="AE423" s="209" t="str">
        <f>IF(貼り付け用!AE423="","",貼り付け用!AE423)</f>
        <v/>
      </c>
      <c r="AF423" s="209" t="str">
        <f>IF(貼り付け用!AF423="","",貼り付け用!AF423)</f>
        <v/>
      </c>
      <c r="AG423" s="138" t="str">
        <f>IF(貼り付け用!AG423="","",貼り付け用!AG423)</f>
        <v/>
      </c>
      <c r="AH423" s="205" t="str">
        <f>IF(貼り付け用!AH423="","",貼り付け用!AH423)</f>
        <v/>
      </c>
      <c r="AI423" s="139" t="str">
        <f>IF(貼り付け用!AI423="","",貼り付け用!AI423)</f>
        <v/>
      </c>
      <c r="AJ423" s="136" t="str">
        <f>IF(貼り付け用!AJ423="","",貼り付け用!AJ423)</f>
        <v/>
      </c>
      <c r="AK423" s="140" t="str">
        <f>IF(貼り付け用!AK423="","",貼り付け用!AK423)</f>
        <v/>
      </c>
      <c r="AL423" s="136" t="str">
        <f>IF(貼り付け用!AL423="","",貼り付け用!AL423)</f>
        <v/>
      </c>
      <c r="AM423" s="136" t="str">
        <f>IF(貼り付け用!AM423="","",貼り付け用!AM423)</f>
        <v/>
      </c>
      <c r="AN423" s="136" t="str">
        <f>IF(貼り付け用!AN423="","",貼り付け用!AN423)</f>
        <v/>
      </c>
      <c r="AO423" s="136" t="str">
        <f>IF(貼り付け用!AO423="","",貼り付け用!AO423)</f>
        <v/>
      </c>
      <c r="AP423" s="221" t="str">
        <f>IFERROR(INDEX(別紙７建物に係る構造・用途別単価!$C$5:$G$9,MATCH(貼り付け用!AN423,別紙７建物に係る構造・用途別単価!$B$5:$B$9,0),MATCH(貼り付け用!AO423,別紙７建物に係る構造・用途別単価!$C$4:$G$4,0)),"")</f>
        <v/>
      </c>
      <c r="AQ423" s="221" t="str">
        <f t="shared" si="12"/>
        <v/>
      </c>
      <c r="AR423" s="183" t="str">
        <f t="shared" si="13"/>
        <v/>
      </c>
      <c r="AS423" s="136" t="str">
        <f>IF(貼り付け用!AS423="","",貼り付け用!AS423)</f>
        <v/>
      </c>
      <c r="AT423" s="136" t="str">
        <f>IF(貼り付け用!AT423="","",貼り付け用!AT423)</f>
        <v/>
      </c>
      <c r="AU423" s="136" t="str">
        <f>IF(貼り付け用!AU423="","",貼り付け用!AU423)</f>
        <v/>
      </c>
      <c r="AV423" s="136" t="str">
        <f>IF(貼り付け用!AV423="","",貼り付け用!AV423)</f>
        <v/>
      </c>
      <c r="AW423" s="136" t="str">
        <f>IF(貼り付け用!AW423="","",貼り付け用!AW423)</f>
        <v/>
      </c>
      <c r="AX423" s="216"/>
      <c r="AY423" s="216"/>
      <c r="AZ423" s="216"/>
      <c r="BA423" s="136" t="str">
        <f>IF(貼り付け用!BA423="","",貼り付け用!BA423)</f>
        <v/>
      </c>
      <c r="BB423" s="136" t="str">
        <f>IF(貼り付け用!BB423="","",貼り付け用!BB423)</f>
        <v/>
      </c>
      <c r="BC423" s="136" t="str">
        <f>IF(貼り付け用!BC423="","",貼り付け用!BC423)</f>
        <v/>
      </c>
      <c r="BD423" s="136" t="str">
        <f>IF(貼り付け用!BD423="","",貼り付け用!BD423)</f>
        <v/>
      </c>
      <c r="BE423" s="183">
        <f>SUMIFS(耐用年数表!$C:$C,耐用年数表!$A:$A,集計用!AL423,耐用年数表!$B:$B,集計用!AM423)</f>
        <v>0</v>
      </c>
    </row>
    <row r="424" spans="4:57" ht="24" hidden="1" customHeight="1">
      <c r="D424" s="194"/>
      <c r="E424" s="135"/>
      <c r="F424" s="136" t="str">
        <f>IF(貼り付け用!F424="","",貼り付け用!F424)</f>
        <v/>
      </c>
      <c r="G424" s="136" t="str">
        <f>IF(貼り付け用!G424="","",貼り付け用!G424)</f>
        <v/>
      </c>
      <c r="H424" s="215" t="str">
        <f>IF(貼り付け用!H424="","",貼り付け用!H424)</f>
        <v/>
      </c>
      <c r="I424" s="215" t="str">
        <f>IF(貼り付け用!I424="","",貼り付け用!I424)</f>
        <v/>
      </c>
      <c r="J424" s="215" t="str">
        <f>IF(貼り付け用!J424="","",貼り付け用!J424)</f>
        <v/>
      </c>
      <c r="K424" s="135" t="str">
        <f>IF(貼り付け用!K424="","",貼り付け用!K424)</f>
        <v/>
      </c>
      <c r="L424" s="144" t="str">
        <f>IF(貼り付け用!L424="","",貼り付け用!L424)</f>
        <v/>
      </c>
      <c r="M424" s="192" t="str">
        <f>IFERROR(VLOOKUP(L424,コード表!$B:$G,2,FALSE),"")</f>
        <v/>
      </c>
      <c r="N424" s="192" t="str">
        <f>IFERROR(VLOOKUP(L424,コード表!$B:$G,3,FALSE),"")</f>
        <v/>
      </c>
      <c r="O424" s="192" t="str">
        <f>IFERROR(VLOOKUP(L424,コード表!$B:$G,4,FALSE),"")</f>
        <v/>
      </c>
      <c r="P424" s="192" t="str">
        <f>IFERROR(VLOOKUP(L424,コード表!$B:$G,5,FALSE),"")</f>
        <v/>
      </c>
      <c r="Q424" s="182" t="str">
        <f>IFERROR(VLOOKUP(L424,コード表!$B:$G,6,FALSE),"")</f>
        <v/>
      </c>
      <c r="R424" s="135" t="str">
        <f>IF(貼り付け用!R424="","",貼り付け用!R424)</f>
        <v/>
      </c>
      <c r="S424" s="135" t="str">
        <f>IF(貼り付け用!S424="","",貼り付け用!S424)</f>
        <v/>
      </c>
      <c r="T424" s="135" t="str">
        <f>IF(貼り付け用!T424="","",貼り付け用!T424)</f>
        <v/>
      </c>
      <c r="U424" s="192" t="str">
        <f>IFERROR(VLOOKUP(T424,コード表!$I:$K,2,FALSE),"")</f>
        <v/>
      </c>
      <c r="V424" s="192" t="str">
        <f>IFERROR(VLOOKUP(T424,コード表!$I:$K,3,FALSE),"")</f>
        <v/>
      </c>
      <c r="W424" s="135" t="str">
        <f>IF(貼り付け用!W424="","",貼り付け用!W424)</f>
        <v/>
      </c>
      <c r="X424" s="182" t="str">
        <f>IFERROR(VLOOKUP(AU424,目的別資産分類変換表!$B$6:$C$16,2,FALSE),"")</f>
        <v/>
      </c>
      <c r="Y424" s="136" t="str">
        <f>IF(貼り付け用!Y424="","",貼り付け用!Y424)</f>
        <v/>
      </c>
      <c r="Z424" s="136" t="str">
        <f>IF(貼り付け用!Z424="","",貼り付け用!Z424)</f>
        <v/>
      </c>
      <c r="AA424" s="136" t="str">
        <f>IF(貼り付け用!AA424="","",貼り付け用!AA424)</f>
        <v/>
      </c>
      <c r="AB424" s="136" t="str">
        <f>IF(貼り付け用!AB424="","",貼り付け用!AB424)</f>
        <v/>
      </c>
      <c r="AC424" s="135" t="str">
        <f>IF(貼り付け用!AC424="","",貼り付け用!AC424)</f>
        <v/>
      </c>
      <c r="AD424" s="137" t="str">
        <f>IF(貼り付け用!AD424="","",貼り付け用!AD424)</f>
        <v/>
      </c>
      <c r="AE424" s="209" t="str">
        <f>IF(貼り付け用!AE424="","",貼り付け用!AE424)</f>
        <v/>
      </c>
      <c r="AF424" s="209" t="str">
        <f>IF(貼り付け用!AF424="","",貼り付け用!AF424)</f>
        <v/>
      </c>
      <c r="AG424" s="138" t="str">
        <f>IF(貼り付け用!AG424="","",貼り付け用!AG424)</f>
        <v/>
      </c>
      <c r="AH424" s="205" t="str">
        <f>IF(貼り付け用!AH424="","",貼り付け用!AH424)</f>
        <v/>
      </c>
      <c r="AI424" s="139" t="str">
        <f>IF(貼り付け用!AI424="","",貼り付け用!AI424)</f>
        <v/>
      </c>
      <c r="AJ424" s="136" t="str">
        <f>IF(貼り付け用!AJ424="","",貼り付け用!AJ424)</f>
        <v/>
      </c>
      <c r="AK424" s="140" t="str">
        <f>IF(貼り付け用!AK424="","",貼り付け用!AK424)</f>
        <v/>
      </c>
      <c r="AL424" s="136" t="str">
        <f>IF(貼り付け用!AL424="","",貼り付け用!AL424)</f>
        <v/>
      </c>
      <c r="AM424" s="136" t="str">
        <f>IF(貼り付け用!AM424="","",貼り付け用!AM424)</f>
        <v/>
      </c>
      <c r="AN424" s="136" t="str">
        <f>IF(貼り付け用!AN424="","",貼り付け用!AN424)</f>
        <v/>
      </c>
      <c r="AO424" s="136" t="str">
        <f>IF(貼り付け用!AO424="","",貼り付け用!AO424)</f>
        <v/>
      </c>
      <c r="AP424" s="221" t="str">
        <f>IFERROR(INDEX(別紙７建物に係る構造・用途別単価!$C$5:$G$9,MATCH(貼り付け用!AN424,別紙７建物に係る構造・用途別単価!$B$5:$B$9,0),MATCH(貼り付け用!AO424,別紙７建物に係る構造・用途別単価!$C$4:$G$4,0)),"")</f>
        <v/>
      </c>
      <c r="AQ424" s="221" t="str">
        <f t="shared" si="12"/>
        <v/>
      </c>
      <c r="AR424" s="183" t="str">
        <f t="shared" si="13"/>
        <v/>
      </c>
      <c r="AS424" s="136" t="str">
        <f>IF(貼り付け用!AS424="","",貼り付け用!AS424)</f>
        <v/>
      </c>
      <c r="AT424" s="136" t="str">
        <f>IF(貼り付け用!AT424="","",貼り付け用!AT424)</f>
        <v/>
      </c>
      <c r="AU424" s="136" t="str">
        <f>IF(貼り付け用!AU424="","",貼り付け用!AU424)</f>
        <v/>
      </c>
      <c r="AV424" s="136" t="str">
        <f>IF(貼り付け用!AV424="","",貼り付け用!AV424)</f>
        <v/>
      </c>
      <c r="AW424" s="136" t="str">
        <f>IF(貼り付け用!AW424="","",貼り付け用!AW424)</f>
        <v/>
      </c>
      <c r="AX424" s="216"/>
      <c r="AY424" s="216"/>
      <c r="AZ424" s="216"/>
      <c r="BA424" s="136" t="str">
        <f>IF(貼り付け用!BA424="","",貼り付け用!BA424)</f>
        <v/>
      </c>
      <c r="BB424" s="136" t="str">
        <f>IF(貼り付け用!BB424="","",貼り付け用!BB424)</f>
        <v/>
      </c>
      <c r="BC424" s="136" t="str">
        <f>IF(貼り付け用!BC424="","",貼り付け用!BC424)</f>
        <v/>
      </c>
      <c r="BD424" s="136" t="str">
        <f>IF(貼り付け用!BD424="","",貼り付け用!BD424)</f>
        <v/>
      </c>
      <c r="BE424" s="183">
        <f>SUMIFS(耐用年数表!$C:$C,耐用年数表!$A:$A,集計用!AL424,耐用年数表!$B:$B,集計用!AM424)</f>
        <v>0</v>
      </c>
    </row>
    <row r="425" spans="4:57" ht="24" hidden="1" customHeight="1">
      <c r="D425" s="194"/>
      <c r="E425" s="135"/>
      <c r="F425" s="136" t="str">
        <f>IF(貼り付け用!F425="","",貼り付け用!F425)</f>
        <v/>
      </c>
      <c r="G425" s="136" t="str">
        <f>IF(貼り付け用!G425="","",貼り付け用!G425)</f>
        <v/>
      </c>
      <c r="H425" s="215" t="str">
        <f>IF(貼り付け用!H425="","",貼り付け用!H425)</f>
        <v/>
      </c>
      <c r="I425" s="215" t="str">
        <f>IF(貼り付け用!I425="","",貼り付け用!I425)</f>
        <v/>
      </c>
      <c r="J425" s="215" t="str">
        <f>IF(貼り付け用!J425="","",貼り付け用!J425)</f>
        <v/>
      </c>
      <c r="K425" s="135" t="str">
        <f>IF(貼り付け用!K425="","",貼り付け用!K425)</f>
        <v/>
      </c>
      <c r="L425" s="144" t="str">
        <f>IF(貼り付け用!L425="","",貼り付け用!L425)</f>
        <v/>
      </c>
      <c r="M425" s="192" t="str">
        <f>IFERROR(VLOOKUP(L425,コード表!$B:$G,2,FALSE),"")</f>
        <v/>
      </c>
      <c r="N425" s="192" t="str">
        <f>IFERROR(VLOOKUP(L425,コード表!$B:$G,3,FALSE),"")</f>
        <v/>
      </c>
      <c r="O425" s="192" t="str">
        <f>IFERROR(VLOOKUP(L425,コード表!$B:$G,4,FALSE),"")</f>
        <v/>
      </c>
      <c r="P425" s="192" t="str">
        <f>IFERROR(VLOOKUP(L425,コード表!$B:$G,5,FALSE),"")</f>
        <v/>
      </c>
      <c r="Q425" s="182" t="str">
        <f>IFERROR(VLOOKUP(L425,コード表!$B:$G,6,FALSE),"")</f>
        <v/>
      </c>
      <c r="R425" s="135" t="str">
        <f>IF(貼り付け用!R425="","",貼り付け用!R425)</f>
        <v/>
      </c>
      <c r="S425" s="135" t="str">
        <f>IF(貼り付け用!S425="","",貼り付け用!S425)</f>
        <v/>
      </c>
      <c r="T425" s="135" t="str">
        <f>IF(貼り付け用!T425="","",貼り付け用!T425)</f>
        <v/>
      </c>
      <c r="U425" s="192" t="str">
        <f>IFERROR(VLOOKUP(T425,コード表!$I:$K,2,FALSE),"")</f>
        <v/>
      </c>
      <c r="V425" s="192" t="str">
        <f>IFERROR(VLOOKUP(T425,コード表!$I:$K,3,FALSE),"")</f>
        <v/>
      </c>
      <c r="W425" s="135" t="str">
        <f>IF(貼り付け用!W425="","",貼り付け用!W425)</f>
        <v/>
      </c>
      <c r="X425" s="182" t="str">
        <f>IFERROR(VLOOKUP(AU425,目的別資産分類変換表!$B$6:$C$16,2,FALSE),"")</f>
        <v/>
      </c>
      <c r="Y425" s="136" t="str">
        <f>IF(貼り付け用!Y425="","",貼り付け用!Y425)</f>
        <v/>
      </c>
      <c r="Z425" s="136" t="str">
        <f>IF(貼り付け用!Z425="","",貼り付け用!Z425)</f>
        <v/>
      </c>
      <c r="AA425" s="136" t="str">
        <f>IF(貼り付け用!AA425="","",貼り付け用!AA425)</f>
        <v/>
      </c>
      <c r="AB425" s="136" t="str">
        <f>IF(貼り付け用!AB425="","",貼り付け用!AB425)</f>
        <v/>
      </c>
      <c r="AC425" s="135" t="str">
        <f>IF(貼り付け用!AC425="","",貼り付け用!AC425)</f>
        <v/>
      </c>
      <c r="AD425" s="137" t="str">
        <f>IF(貼り付け用!AD425="","",貼り付け用!AD425)</f>
        <v/>
      </c>
      <c r="AE425" s="209" t="str">
        <f>IF(貼り付け用!AE425="","",貼り付け用!AE425)</f>
        <v/>
      </c>
      <c r="AF425" s="209" t="str">
        <f>IF(貼り付け用!AF425="","",貼り付け用!AF425)</f>
        <v/>
      </c>
      <c r="AG425" s="138" t="str">
        <f>IF(貼り付け用!AG425="","",貼り付け用!AG425)</f>
        <v/>
      </c>
      <c r="AH425" s="205" t="str">
        <f>IF(貼り付け用!AH425="","",貼り付け用!AH425)</f>
        <v/>
      </c>
      <c r="AI425" s="139" t="str">
        <f>IF(貼り付け用!AI425="","",貼り付け用!AI425)</f>
        <v/>
      </c>
      <c r="AJ425" s="136" t="str">
        <f>IF(貼り付け用!AJ425="","",貼り付け用!AJ425)</f>
        <v/>
      </c>
      <c r="AK425" s="140" t="str">
        <f>IF(貼り付け用!AK425="","",貼り付け用!AK425)</f>
        <v/>
      </c>
      <c r="AL425" s="136" t="str">
        <f>IF(貼り付け用!AL425="","",貼り付け用!AL425)</f>
        <v/>
      </c>
      <c r="AM425" s="136" t="str">
        <f>IF(貼り付け用!AM425="","",貼り付け用!AM425)</f>
        <v/>
      </c>
      <c r="AN425" s="136" t="str">
        <f>IF(貼り付け用!AN425="","",貼り付け用!AN425)</f>
        <v/>
      </c>
      <c r="AO425" s="136" t="str">
        <f>IF(貼り付け用!AO425="","",貼り付け用!AO425)</f>
        <v/>
      </c>
      <c r="AP425" s="221" t="str">
        <f>IFERROR(INDEX(別紙７建物に係る構造・用途別単価!$C$5:$G$9,MATCH(貼り付け用!AN425,別紙７建物に係る構造・用途別単価!$B$5:$B$9,0),MATCH(貼り付け用!AO425,別紙７建物に係る構造・用途別単価!$C$4:$G$4,0)),"")</f>
        <v/>
      </c>
      <c r="AQ425" s="221" t="str">
        <f t="shared" si="12"/>
        <v/>
      </c>
      <c r="AR425" s="183" t="str">
        <f t="shared" si="13"/>
        <v/>
      </c>
      <c r="AS425" s="136" t="str">
        <f>IF(貼り付け用!AS425="","",貼り付け用!AS425)</f>
        <v/>
      </c>
      <c r="AT425" s="136" t="str">
        <f>IF(貼り付け用!AT425="","",貼り付け用!AT425)</f>
        <v/>
      </c>
      <c r="AU425" s="136" t="str">
        <f>IF(貼り付け用!AU425="","",貼り付け用!AU425)</f>
        <v/>
      </c>
      <c r="AV425" s="136" t="str">
        <f>IF(貼り付け用!AV425="","",貼り付け用!AV425)</f>
        <v/>
      </c>
      <c r="AW425" s="136" t="str">
        <f>IF(貼り付け用!AW425="","",貼り付け用!AW425)</f>
        <v/>
      </c>
      <c r="AX425" s="216"/>
      <c r="AY425" s="216"/>
      <c r="AZ425" s="216"/>
      <c r="BA425" s="136" t="str">
        <f>IF(貼り付け用!BA425="","",貼り付け用!BA425)</f>
        <v/>
      </c>
      <c r="BB425" s="136" t="str">
        <f>IF(貼り付け用!BB425="","",貼り付け用!BB425)</f>
        <v/>
      </c>
      <c r="BC425" s="136" t="str">
        <f>IF(貼り付け用!BC425="","",貼り付け用!BC425)</f>
        <v/>
      </c>
      <c r="BD425" s="136" t="str">
        <f>IF(貼り付け用!BD425="","",貼り付け用!BD425)</f>
        <v/>
      </c>
      <c r="BE425" s="183">
        <f>SUMIFS(耐用年数表!$C:$C,耐用年数表!$A:$A,集計用!AL425,耐用年数表!$B:$B,集計用!AM425)</f>
        <v>0</v>
      </c>
    </row>
    <row r="426" spans="4:57" ht="24" hidden="1" customHeight="1">
      <c r="D426" s="194"/>
      <c r="E426" s="135"/>
      <c r="F426" s="136" t="str">
        <f>IF(貼り付け用!F426="","",貼り付け用!F426)</f>
        <v/>
      </c>
      <c r="G426" s="136" t="str">
        <f>IF(貼り付け用!G426="","",貼り付け用!G426)</f>
        <v/>
      </c>
      <c r="H426" s="215" t="str">
        <f>IF(貼り付け用!H426="","",貼り付け用!H426)</f>
        <v/>
      </c>
      <c r="I426" s="215" t="str">
        <f>IF(貼り付け用!I426="","",貼り付け用!I426)</f>
        <v/>
      </c>
      <c r="J426" s="215" t="str">
        <f>IF(貼り付け用!J426="","",貼り付け用!J426)</f>
        <v/>
      </c>
      <c r="K426" s="135" t="str">
        <f>IF(貼り付け用!K426="","",貼り付け用!K426)</f>
        <v/>
      </c>
      <c r="L426" s="144" t="str">
        <f>IF(貼り付け用!L426="","",貼り付け用!L426)</f>
        <v/>
      </c>
      <c r="M426" s="192" t="str">
        <f>IFERROR(VLOOKUP(L426,コード表!$B:$G,2,FALSE),"")</f>
        <v/>
      </c>
      <c r="N426" s="192" t="str">
        <f>IFERROR(VLOOKUP(L426,コード表!$B:$G,3,FALSE),"")</f>
        <v/>
      </c>
      <c r="O426" s="192" t="str">
        <f>IFERROR(VLOOKUP(L426,コード表!$B:$G,4,FALSE),"")</f>
        <v/>
      </c>
      <c r="P426" s="192" t="str">
        <f>IFERROR(VLOOKUP(L426,コード表!$B:$G,5,FALSE),"")</f>
        <v/>
      </c>
      <c r="Q426" s="182" t="str">
        <f>IFERROR(VLOOKUP(L426,コード表!$B:$G,6,FALSE),"")</f>
        <v/>
      </c>
      <c r="R426" s="135" t="str">
        <f>IF(貼り付け用!R426="","",貼り付け用!R426)</f>
        <v/>
      </c>
      <c r="S426" s="135" t="str">
        <f>IF(貼り付け用!S426="","",貼り付け用!S426)</f>
        <v/>
      </c>
      <c r="T426" s="135" t="str">
        <f>IF(貼り付け用!T426="","",貼り付け用!T426)</f>
        <v/>
      </c>
      <c r="U426" s="192" t="str">
        <f>IFERROR(VLOOKUP(T426,コード表!$I:$K,2,FALSE),"")</f>
        <v/>
      </c>
      <c r="V426" s="192" t="str">
        <f>IFERROR(VLOOKUP(T426,コード表!$I:$K,3,FALSE),"")</f>
        <v/>
      </c>
      <c r="W426" s="135" t="str">
        <f>IF(貼り付け用!W426="","",貼り付け用!W426)</f>
        <v/>
      </c>
      <c r="X426" s="182" t="str">
        <f>IFERROR(VLOOKUP(AU426,目的別資産分類変換表!$B$6:$C$16,2,FALSE),"")</f>
        <v/>
      </c>
      <c r="Y426" s="136" t="str">
        <f>IF(貼り付け用!Y426="","",貼り付け用!Y426)</f>
        <v/>
      </c>
      <c r="Z426" s="136" t="str">
        <f>IF(貼り付け用!Z426="","",貼り付け用!Z426)</f>
        <v/>
      </c>
      <c r="AA426" s="136" t="str">
        <f>IF(貼り付け用!AA426="","",貼り付け用!AA426)</f>
        <v/>
      </c>
      <c r="AB426" s="136" t="str">
        <f>IF(貼り付け用!AB426="","",貼り付け用!AB426)</f>
        <v/>
      </c>
      <c r="AC426" s="135" t="str">
        <f>IF(貼り付け用!AC426="","",貼り付け用!AC426)</f>
        <v/>
      </c>
      <c r="AD426" s="137" t="str">
        <f>IF(貼り付け用!AD426="","",貼り付け用!AD426)</f>
        <v/>
      </c>
      <c r="AE426" s="209" t="str">
        <f>IF(貼り付け用!AE426="","",貼り付け用!AE426)</f>
        <v/>
      </c>
      <c r="AF426" s="209" t="str">
        <f>IF(貼り付け用!AF426="","",貼り付け用!AF426)</f>
        <v/>
      </c>
      <c r="AG426" s="138" t="str">
        <f>IF(貼り付け用!AG426="","",貼り付け用!AG426)</f>
        <v/>
      </c>
      <c r="AH426" s="205" t="str">
        <f>IF(貼り付け用!AH426="","",貼り付け用!AH426)</f>
        <v/>
      </c>
      <c r="AI426" s="139" t="str">
        <f>IF(貼り付け用!AI426="","",貼り付け用!AI426)</f>
        <v/>
      </c>
      <c r="AJ426" s="136" t="str">
        <f>IF(貼り付け用!AJ426="","",貼り付け用!AJ426)</f>
        <v/>
      </c>
      <c r="AK426" s="140" t="str">
        <f>IF(貼り付け用!AK426="","",貼り付け用!AK426)</f>
        <v/>
      </c>
      <c r="AL426" s="136" t="str">
        <f>IF(貼り付け用!AL426="","",貼り付け用!AL426)</f>
        <v/>
      </c>
      <c r="AM426" s="136" t="str">
        <f>IF(貼り付け用!AM426="","",貼り付け用!AM426)</f>
        <v/>
      </c>
      <c r="AN426" s="136" t="str">
        <f>IF(貼り付け用!AN426="","",貼り付け用!AN426)</f>
        <v/>
      </c>
      <c r="AO426" s="136" t="str">
        <f>IF(貼り付け用!AO426="","",貼り付け用!AO426)</f>
        <v/>
      </c>
      <c r="AP426" s="221" t="str">
        <f>IFERROR(INDEX(別紙７建物に係る構造・用途別単価!$C$5:$G$9,MATCH(貼り付け用!AN426,別紙７建物に係る構造・用途別単価!$B$5:$B$9,0),MATCH(貼り付け用!AO426,別紙７建物に係る構造・用途別単価!$C$4:$G$4,0)),"")</f>
        <v/>
      </c>
      <c r="AQ426" s="221" t="str">
        <f t="shared" si="12"/>
        <v/>
      </c>
      <c r="AR426" s="183" t="str">
        <f t="shared" si="13"/>
        <v/>
      </c>
      <c r="AS426" s="136" t="str">
        <f>IF(貼り付け用!AS426="","",貼り付け用!AS426)</f>
        <v/>
      </c>
      <c r="AT426" s="136" t="str">
        <f>IF(貼り付け用!AT426="","",貼り付け用!AT426)</f>
        <v/>
      </c>
      <c r="AU426" s="136" t="str">
        <f>IF(貼り付け用!AU426="","",貼り付け用!AU426)</f>
        <v/>
      </c>
      <c r="AV426" s="136" t="str">
        <f>IF(貼り付け用!AV426="","",貼り付け用!AV426)</f>
        <v/>
      </c>
      <c r="AW426" s="136" t="str">
        <f>IF(貼り付け用!AW426="","",貼り付け用!AW426)</f>
        <v/>
      </c>
      <c r="AX426" s="216"/>
      <c r="AY426" s="216"/>
      <c r="AZ426" s="216"/>
      <c r="BA426" s="136" t="str">
        <f>IF(貼り付け用!BA426="","",貼り付け用!BA426)</f>
        <v/>
      </c>
      <c r="BB426" s="136" t="str">
        <f>IF(貼り付け用!BB426="","",貼り付け用!BB426)</f>
        <v/>
      </c>
      <c r="BC426" s="136" t="str">
        <f>IF(貼り付け用!BC426="","",貼り付け用!BC426)</f>
        <v/>
      </c>
      <c r="BD426" s="136" t="str">
        <f>IF(貼り付け用!BD426="","",貼り付け用!BD426)</f>
        <v/>
      </c>
      <c r="BE426" s="183">
        <f>SUMIFS(耐用年数表!$C:$C,耐用年数表!$A:$A,集計用!AL426,耐用年数表!$B:$B,集計用!AM426)</f>
        <v>0</v>
      </c>
    </row>
    <row r="427" spans="4:57" ht="24" hidden="1" customHeight="1">
      <c r="D427" s="194"/>
      <c r="E427" s="135"/>
      <c r="F427" s="136" t="str">
        <f>IF(貼り付け用!F427="","",貼り付け用!F427)</f>
        <v/>
      </c>
      <c r="G427" s="136" t="str">
        <f>IF(貼り付け用!G427="","",貼り付け用!G427)</f>
        <v/>
      </c>
      <c r="H427" s="215" t="str">
        <f>IF(貼り付け用!H427="","",貼り付け用!H427)</f>
        <v/>
      </c>
      <c r="I427" s="215" t="str">
        <f>IF(貼り付け用!I427="","",貼り付け用!I427)</f>
        <v/>
      </c>
      <c r="J427" s="215" t="str">
        <f>IF(貼り付け用!J427="","",貼り付け用!J427)</f>
        <v/>
      </c>
      <c r="K427" s="135" t="str">
        <f>IF(貼り付け用!K427="","",貼り付け用!K427)</f>
        <v/>
      </c>
      <c r="L427" s="144" t="str">
        <f>IF(貼り付け用!L427="","",貼り付け用!L427)</f>
        <v/>
      </c>
      <c r="M427" s="192" t="str">
        <f>IFERROR(VLOOKUP(L427,コード表!$B:$G,2,FALSE),"")</f>
        <v/>
      </c>
      <c r="N427" s="192" t="str">
        <f>IFERROR(VLOOKUP(L427,コード表!$B:$G,3,FALSE),"")</f>
        <v/>
      </c>
      <c r="O427" s="192" t="str">
        <f>IFERROR(VLOOKUP(L427,コード表!$B:$G,4,FALSE),"")</f>
        <v/>
      </c>
      <c r="P427" s="192" t="str">
        <f>IFERROR(VLOOKUP(L427,コード表!$B:$G,5,FALSE),"")</f>
        <v/>
      </c>
      <c r="Q427" s="182" t="str">
        <f>IFERROR(VLOOKUP(L427,コード表!$B:$G,6,FALSE),"")</f>
        <v/>
      </c>
      <c r="R427" s="135" t="str">
        <f>IF(貼り付け用!R427="","",貼り付け用!R427)</f>
        <v/>
      </c>
      <c r="S427" s="135" t="str">
        <f>IF(貼り付け用!S427="","",貼り付け用!S427)</f>
        <v/>
      </c>
      <c r="T427" s="135" t="str">
        <f>IF(貼り付け用!T427="","",貼り付け用!T427)</f>
        <v/>
      </c>
      <c r="U427" s="192" t="str">
        <f>IFERROR(VLOOKUP(T427,コード表!$I:$K,2,FALSE),"")</f>
        <v/>
      </c>
      <c r="V427" s="192" t="str">
        <f>IFERROR(VLOOKUP(T427,コード表!$I:$K,3,FALSE),"")</f>
        <v/>
      </c>
      <c r="W427" s="135" t="str">
        <f>IF(貼り付け用!W427="","",貼り付け用!W427)</f>
        <v/>
      </c>
      <c r="X427" s="182" t="str">
        <f>IFERROR(VLOOKUP(AU427,目的別資産分類変換表!$B$6:$C$16,2,FALSE),"")</f>
        <v/>
      </c>
      <c r="Y427" s="136" t="str">
        <f>IF(貼り付け用!Y427="","",貼り付け用!Y427)</f>
        <v/>
      </c>
      <c r="Z427" s="136" t="str">
        <f>IF(貼り付け用!Z427="","",貼り付け用!Z427)</f>
        <v/>
      </c>
      <c r="AA427" s="136" t="str">
        <f>IF(貼り付け用!AA427="","",貼り付け用!AA427)</f>
        <v/>
      </c>
      <c r="AB427" s="136" t="str">
        <f>IF(貼り付け用!AB427="","",貼り付け用!AB427)</f>
        <v/>
      </c>
      <c r="AC427" s="135" t="str">
        <f>IF(貼り付け用!AC427="","",貼り付け用!AC427)</f>
        <v/>
      </c>
      <c r="AD427" s="137" t="str">
        <f>IF(貼り付け用!AD427="","",貼り付け用!AD427)</f>
        <v/>
      </c>
      <c r="AE427" s="209" t="str">
        <f>IF(貼り付け用!AE427="","",貼り付け用!AE427)</f>
        <v/>
      </c>
      <c r="AF427" s="209" t="str">
        <f>IF(貼り付け用!AF427="","",貼り付け用!AF427)</f>
        <v/>
      </c>
      <c r="AG427" s="138" t="str">
        <f>IF(貼り付け用!AG427="","",貼り付け用!AG427)</f>
        <v/>
      </c>
      <c r="AH427" s="205" t="str">
        <f>IF(貼り付け用!AH427="","",貼り付け用!AH427)</f>
        <v/>
      </c>
      <c r="AI427" s="139" t="str">
        <f>IF(貼り付け用!AI427="","",貼り付け用!AI427)</f>
        <v/>
      </c>
      <c r="AJ427" s="136" t="str">
        <f>IF(貼り付け用!AJ427="","",貼り付け用!AJ427)</f>
        <v/>
      </c>
      <c r="AK427" s="140" t="str">
        <f>IF(貼り付け用!AK427="","",貼り付け用!AK427)</f>
        <v/>
      </c>
      <c r="AL427" s="136" t="str">
        <f>IF(貼り付け用!AL427="","",貼り付け用!AL427)</f>
        <v/>
      </c>
      <c r="AM427" s="136" t="str">
        <f>IF(貼り付け用!AM427="","",貼り付け用!AM427)</f>
        <v/>
      </c>
      <c r="AN427" s="136" t="str">
        <f>IF(貼り付け用!AN427="","",貼り付け用!AN427)</f>
        <v/>
      </c>
      <c r="AO427" s="136" t="str">
        <f>IF(貼り付け用!AO427="","",貼り付け用!AO427)</f>
        <v/>
      </c>
      <c r="AP427" s="221" t="str">
        <f>IFERROR(INDEX(別紙７建物に係る構造・用途別単価!$C$5:$G$9,MATCH(貼り付け用!AN427,別紙７建物に係る構造・用途別単価!$B$5:$B$9,0),MATCH(貼り付け用!AO427,別紙７建物に係る構造・用途別単価!$C$4:$G$4,0)),"")</f>
        <v/>
      </c>
      <c r="AQ427" s="221" t="str">
        <f t="shared" si="12"/>
        <v/>
      </c>
      <c r="AR427" s="183" t="str">
        <f t="shared" si="13"/>
        <v/>
      </c>
      <c r="AS427" s="136" t="str">
        <f>IF(貼り付け用!AS427="","",貼り付け用!AS427)</f>
        <v/>
      </c>
      <c r="AT427" s="136" t="str">
        <f>IF(貼り付け用!AT427="","",貼り付け用!AT427)</f>
        <v/>
      </c>
      <c r="AU427" s="136" t="str">
        <f>IF(貼り付け用!AU427="","",貼り付け用!AU427)</f>
        <v/>
      </c>
      <c r="AV427" s="136" t="str">
        <f>IF(貼り付け用!AV427="","",貼り付け用!AV427)</f>
        <v/>
      </c>
      <c r="AW427" s="136" t="str">
        <f>IF(貼り付け用!AW427="","",貼り付け用!AW427)</f>
        <v/>
      </c>
      <c r="AX427" s="216"/>
      <c r="AY427" s="216"/>
      <c r="AZ427" s="216"/>
      <c r="BA427" s="136" t="str">
        <f>IF(貼り付け用!BA427="","",貼り付け用!BA427)</f>
        <v/>
      </c>
      <c r="BB427" s="136" t="str">
        <f>IF(貼り付け用!BB427="","",貼り付け用!BB427)</f>
        <v/>
      </c>
      <c r="BC427" s="136" t="str">
        <f>IF(貼り付け用!BC427="","",貼り付け用!BC427)</f>
        <v/>
      </c>
      <c r="BD427" s="136" t="str">
        <f>IF(貼り付け用!BD427="","",貼り付け用!BD427)</f>
        <v/>
      </c>
      <c r="BE427" s="183">
        <f>SUMIFS(耐用年数表!$C:$C,耐用年数表!$A:$A,集計用!AL427,耐用年数表!$B:$B,集計用!AM427)</f>
        <v>0</v>
      </c>
    </row>
    <row r="428" spans="4:57" ht="24" hidden="1" customHeight="1">
      <c r="D428" s="194"/>
      <c r="E428" s="135"/>
      <c r="F428" s="136" t="str">
        <f>IF(貼り付け用!F428="","",貼り付け用!F428)</f>
        <v/>
      </c>
      <c r="G428" s="136" t="str">
        <f>IF(貼り付け用!G428="","",貼り付け用!G428)</f>
        <v/>
      </c>
      <c r="H428" s="215" t="str">
        <f>IF(貼り付け用!H428="","",貼り付け用!H428)</f>
        <v/>
      </c>
      <c r="I428" s="215" t="str">
        <f>IF(貼り付け用!I428="","",貼り付け用!I428)</f>
        <v/>
      </c>
      <c r="J428" s="215" t="str">
        <f>IF(貼り付け用!J428="","",貼り付け用!J428)</f>
        <v/>
      </c>
      <c r="K428" s="135" t="str">
        <f>IF(貼り付け用!K428="","",貼り付け用!K428)</f>
        <v/>
      </c>
      <c r="L428" s="144" t="str">
        <f>IF(貼り付け用!L428="","",貼り付け用!L428)</f>
        <v/>
      </c>
      <c r="M428" s="192" t="str">
        <f>IFERROR(VLOOKUP(L428,コード表!$B:$G,2,FALSE),"")</f>
        <v/>
      </c>
      <c r="N428" s="192" t="str">
        <f>IFERROR(VLOOKUP(L428,コード表!$B:$G,3,FALSE),"")</f>
        <v/>
      </c>
      <c r="O428" s="192" t="str">
        <f>IFERROR(VLOOKUP(L428,コード表!$B:$G,4,FALSE),"")</f>
        <v/>
      </c>
      <c r="P428" s="192" t="str">
        <f>IFERROR(VLOOKUP(L428,コード表!$B:$G,5,FALSE),"")</f>
        <v/>
      </c>
      <c r="Q428" s="182" t="str">
        <f>IFERROR(VLOOKUP(L428,コード表!$B:$G,6,FALSE),"")</f>
        <v/>
      </c>
      <c r="R428" s="135" t="str">
        <f>IF(貼り付け用!R428="","",貼り付け用!R428)</f>
        <v/>
      </c>
      <c r="S428" s="135" t="str">
        <f>IF(貼り付け用!S428="","",貼り付け用!S428)</f>
        <v/>
      </c>
      <c r="T428" s="135" t="str">
        <f>IF(貼り付け用!T428="","",貼り付け用!T428)</f>
        <v/>
      </c>
      <c r="U428" s="192" t="str">
        <f>IFERROR(VLOOKUP(T428,コード表!$I:$K,2,FALSE),"")</f>
        <v/>
      </c>
      <c r="V428" s="192" t="str">
        <f>IFERROR(VLOOKUP(T428,コード表!$I:$K,3,FALSE),"")</f>
        <v/>
      </c>
      <c r="W428" s="135" t="str">
        <f>IF(貼り付け用!W428="","",貼り付け用!W428)</f>
        <v/>
      </c>
      <c r="X428" s="182" t="str">
        <f>IFERROR(VLOOKUP(AU428,目的別資産分類変換表!$B$6:$C$16,2,FALSE),"")</f>
        <v/>
      </c>
      <c r="Y428" s="136" t="str">
        <f>IF(貼り付け用!Y428="","",貼り付け用!Y428)</f>
        <v/>
      </c>
      <c r="Z428" s="136" t="str">
        <f>IF(貼り付け用!Z428="","",貼り付け用!Z428)</f>
        <v/>
      </c>
      <c r="AA428" s="136" t="str">
        <f>IF(貼り付け用!AA428="","",貼り付け用!AA428)</f>
        <v/>
      </c>
      <c r="AB428" s="136" t="str">
        <f>IF(貼り付け用!AB428="","",貼り付け用!AB428)</f>
        <v/>
      </c>
      <c r="AC428" s="135" t="str">
        <f>IF(貼り付け用!AC428="","",貼り付け用!AC428)</f>
        <v/>
      </c>
      <c r="AD428" s="137" t="str">
        <f>IF(貼り付け用!AD428="","",貼り付け用!AD428)</f>
        <v/>
      </c>
      <c r="AE428" s="209" t="str">
        <f>IF(貼り付け用!AE428="","",貼り付け用!AE428)</f>
        <v/>
      </c>
      <c r="AF428" s="209" t="str">
        <f>IF(貼り付け用!AF428="","",貼り付け用!AF428)</f>
        <v/>
      </c>
      <c r="AG428" s="138" t="str">
        <f>IF(貼り付け用!AG428="","",貼り付け用!AG428)</f>
        <v/>
      </c>
      <c r="AH428" s="205" t="str">
        <f>IF(貼り付け用!AH428="","",貼り付け用!AH428)</f>
        <v/>
      </c>
      <c r="AI428" s="139" t="str">
        <f>IF(貼り付け用!AI428="","",貼り付け用!AI428)</f>
        <v/>
      </c>
      <c r="AJ428" s="136" t="str">
        <f>IF(貼り付け用!AJ428="","",貼り付け用!AJ428)</f>
        <v/>
      </c>
      <c r="AK428" s="140" t="str">
        <f>IF(貼り付け用!AK428="","",貼り付け用!AK428)</f>
        <v/>
      </c>
      <c r="AL428" s="136" t="str">
        <f>IF(貼り付け用!AL428="","",貼り付け用!AL428)</f>
        <v/>
      </c>
      <c r="AM428" s="136" t="str">
        <f>IF(貼り付け用!AM428="","",貼り付け用!AM428)</f>
        <v/>
      </c>
      <c r="AN428" s="136" t="str">
        <f>IF(貼り付け用!AN428="","",貼り付け用!AN428)</f>
        <v/>
      </c>
      <c r="AO428" s="136" t="str">
        <f>IF(貼り付け用!AO428="","",貼り付け用!AO428)</f>
        <v/>
      </c>
      <c r="AP428" s="221" t="str">
        <f>IFERROR(INDEX(別紙７建物に係る構造・用途別単価!$C$5:$G$9,MATCH(貼り付け用!AN428,別紙７建物に係る構造・用途別単価!$B$5:$B$9,0),MATCH(貼り付け用!AO428,別紙７建物に係る構造・用途別単価!$C$4:$G$4,0)),"")</f>
        <v/>
      </c>
      <c r="AQ428" s="221" t="str">
        <f t="shared" si="12"/>
        <v/>
      </c>
      <c r="AR428" s="183" t="str">
        <f t="shared" si="13"/>
        <v/>
      </c>
      <c r="AS428" s="136" t="str">
        <f>IF(貼り付け用!AS428="","",貼り付け用!AS428)</f>
        <v/>
      </c>
      <c r="AT428" s="136" t="str">
        <f>IF(貼り付け用!AT428="","",貼り付け用!AT428)</f>
        <v/>
      </c>
      <c r="AU428" s="136" t="str">
        <f>IF(貼り付け用!AU428="","",貼り付け用!AU428)</f>
        <v/>
      </c>
      <c r="AV428" s="136" t="str">
        <f>IF(貼り付け用!AV428="","",貼り付け用!AV428)</f>
        <v/>
      </c>
      <c r="AW428" s="136" t="str">
        <f>IF(貼り付け用!AW428="","",貼り付け用!AW428)</f>
        <v/>
      </c>
      <c r="AX428" s="216"/>
      <c r="AY428" s="216"/>
      <c r="AZ428" s="216"/>
      <c r="BA428" s="136" t="str">
        <f>IF(貼り付け用!BA428="","",貼り付け用!BA428)</f>
        <v/>
      </c>
      <c r="BB428" s="136" t="str">
        <f>IF(貼り付け用!BB428="","",貼り付け用!BB428)</f>
        <v/>
      </c>
      <c r="BC428" s="136" t="str">
        <f>IF(貼り付け用!BC428="","",貼り付け用!BC428)</f>
        <v/>
      </c>
      <c r="BD428" s="136" t="str">
        <f>IF(貼り付け用!BD428="","",貼り付け用!BD428)</f>
        <v/>
      </c>
      <c r="BE428" s="183">
        <f>SUMIFS(耐用年数表!$C:$C,耐用年数表!$A:$A,集計用!AL428,耐用年数表!$B:$B,集計用!AM428)</f>
        <v>0</v>
      </c>
    </row>
    <row r="429" spans="4:57" ht="24" hidden="1" customHeight="1">
      <c r="D429" s="194"/>
      <c r="E429" s="135"/>
      <c r="F429" s="136" t="str">
        <f>IF(貼り付け用!F429="","",貼り付け用!F429)</f>
        <v/>
      </c>
      <c r="G429" s="136" t="str">
        <f>IF(貼り付け用!G429="","",貼り付け用!G429)</f>
        <v/>
      </c>
      <c r="H429" s="215" t="str">
        <f>IF(貼り付け用!H429="","",貼り付け用!H429)</f>
        <v/>
      </c>
      <c r="I429" s="215" t="str">
        <f>IF(貼り付け用!I429="","",貼り付け用!I429)</f>
        <v/>
      </c>
      <c r="J429" s="215" t="str">
        <f>IF(貼り付け用!J429="","",貼り付け用!J429)</f>
        <v/>
      </c>
      <c r="K429" s="135" t="str">
        <f>IF(貼り付け用!K429="","",貼り付け用!K429)</f>
        <v/>
      </c>
      <c r="L429" s="144" t="str">
        <f>IF(貼り付け用!L429="","",貼り付け用!L429)</f>
        <v/>
      </c>
      <c r="M429" s="192" t="str">
        <f>IFERROR(VLOOKUP(L429,コード表!$B:$G,2,FALSE),"")</f>
        <v/>
      </c>
      <c r="N429" s="192" t="str">
        <f>IFERROR(VLOOKUP(L429,コード表!$B:$G,3,FALSE),"")</f>
        <v/>
      </c>
      <c r="O429" s="192" t="str">
        <f>IFERROR(VLOOKUP(L429,コード表!$B:$G,4,FALSE),"")</f>
        <v/>
      </c>
      <c r="P429" s="192" t="str">
        <f>IFERROR(VLOOKUP(L429,コード表!$B:$G,5,FALSE),"")</f>
        <v/>
      </c>
      <c r="Q429" s="182" t="str">
        <f>IFERROR(VLOOKUP(L429,コード表!$B:$G,6,FALSE),"")</f>
        <v/>
      </c>
      <c r="R429" s="135" t="str">
        <f>IF(貼り付け用!R429="","",貼り付け用!R429)</f>
        <v/>
      </c>
      <c r="S429" s="135" t="str">
        <f>IF(貼り付け用!S429="","",貼り付け用!S429)</f>
        <v/>
      </c>
      <c r="T429" s="135" t="str">
        <f>IF(貼り付け用!T429="","",貼り付け用!T429)</f>
        <v/>
      </c>
      <c r="U429" s="192" t="str">
        <f>IFERROR(VLOOKUP(T429,コード表!$I:$K,2,FALSE),"")</f>
        <v/>
      </c>
      <c r="V429" s="192" t="str">
        <f>IFERROR(VLOOKUP(T429,コード表!$I:$K,3,FALSE),"")</f>
        <v/>
      </c>
      <c r="W429" s="135" t="str">
        <f>IF(貼り付け用!W429="","",貼り付け用!W429)</f>
        <v/>
      </c>
      <c r="X429" s="182" t="str">
        <f>IFERROR(VLOOKUP(AU429,目的別資産分類変換表!$B$6:$C$16,2,FALSE),"")</f>
        <v/>
      </c>
      <c r="Y429" s="136" t="str">
        <f>IF(貼り付け用!Y429="","",貼り付け用!Y429)</f>
        <v/>
      </c>
      <c r="Z429" s="136" t="str">
        <f>IF(貼り付け用!Z429="","",貼り付け用!Z429)</f>
        <v/>
      </c>
      <c r="AA429" s="136" t="str">
        <f>IF(貼り付け用!AA429="","",貼り付け用!AA429)</f>
        <v/>
      </c>
      <c r="AB429" s="136" t="str">
        <f>IF(貼り付け用!AB429="","",貼り付け用!AB429)</f>
        <v/>
      </c>
      <c r="AC429" s="135" t="str">
        <f>IF(貼り付け用!AC429="","",貼り付け用!AC429)</f>
        <v/>
      </c>
      <c r="AD429" s="137" t="str">
        <f>IF(貼り付け用!AD429="","",貼り付け用!AD429)</f>
        <v/>
      </c>
      <c r="AE429" s="209" t="str">
        <f>IF(貼り付け用!AE429="","",貼り付け用!AE429)</f>
        <v/>
      </c>
      <c r="AF429" s="209" t="str">
        <f>IF(貼り付け用!AF429="","",貼り付け用!AF429)</f>
        <v/>
      </c>
      <c r="AG429" s="138" t="str">
        <f>IF(貼り付け用!AG429="","",貼り付け用!AG429)</f>
        <v/>
      </c>
      <c r="AH429" s="205" t="str">
        <f>IF(貼り付け用!AH429="","",貼り付け用!AH429)</f>
        <v/>
      </c>
      <c r="AI429" s="139" t="str">
        <f>IF(貼り付け用!AI429="","",貼り付け用!AI429)</f>
        <v/>
      </c>
      <c r="AJ429" s="136" t="str">
        <f>IF(貼り付け用!AJ429="","",貼り付け用!AJ429)</f>
        <v/>
      </c>
      <c r="AK429" s="140" t="str">
        <f>IF(貼り付け用!AK429="","",貼り付け用!AK429)</f>
        <v/>
      </c>
      <c r="AL429" s="136" t="str">
        <f>IF(貼り付け用!AL429="","",貼り付け用!AL429)</f>
        <v/>
      </c>
      <c r="AM429" s="136" t="str">
        <f>IF(貼り付け用!AM429="","",貼り付け用!AM429)</f>
        <v/>
      </c>
      <c r="AN429" s="136" t="str">
        <f>IF(貼り付け用!AN429="","",貼り付け用!AN429)</f>
        <v/>
      </c>
      <c r="AO429" s="136" t="str">
        <f>IF(貼り付け用!AO429="","",貼り付け用!AO429)</f>
        <v/>
      </c>
      <c r="AP429" s="221" t="str">
        <f>IFERROR(INDEX(別紙７建物に係る構造・用途別単価!$C$5:$G$9,MATCH(貼り付け用!AN429,別紙７建物に係る構造・用途別単価!$B$5:$B$9,0),MATCH(貼り付け用!AO429,別紙７建物に係る構造・用途別単価!$C$4:$G$4,0)),"")</f>
        <v/>
      </c>
      <c r="AQ429" s="221" t="str">
        <f t="shared" si="12"/>
        <v/>
      </c>
      <c r="AR429" s="183" t="str">
        <f t="shared" si="13"/>
        <v/>
      </c>
      <c r="AS429" s="136" t="str">
        <f>IF(貼り付け用!AS429="","",貼り付け用!AS429)</f>
        <v/>
      </c>
      <c r="AT429" s="136" t="str">
        <f>IF(貼り付け用!AT429="","",貼り付け用!AT429)</f>
        <v/>
      </c>
      <c r="AU429" s="136" t="str">
        <f>IF(貼り付け用!AU429="","",貼り付け用!AU429)</f>
        <v/>
      </c>
      <c r="AV429" s="136" t="str">
        <f>IF(貼り付け用!AV429="","",貼り付け用!AV429)</f>
        <v/>
      </c>
      <c r="AW429" s="136" t="str">
        <f>IF(貼り付け用!AW429="","",貼り付け用!AW429)</f>
        <v/>
      </c>
      <c r="AX429" s="216"/>
      <c r="AY429" s="216"/>
      <c r="AZ429" s="216"/>
      <c r="BA429" s="136" t="str">
        <f>IF(貼り付け用!BA429="","",貼り付け用!BA429)</f>
        <v/>
      </c>
      <c r="BB429" s="136" t="str">
        <f>IF(貼り付け用!BB429="","",貼り付け用!BB429)</f>
        <v/>
      </c>
      <c r="BC429" s="136" t="str">
        <f>IF(貼り付け用!BC429="","",貼り付け用!BC429)</f>
        <v/>
      </c>
      <c r="BD429" s="136" t="str">
        <f>IF(貼り付け用!BD429="","",貼り付け用!BD429)</f>
        <v/>
      </c>
      <c r="BE429" s="183">
        <f>SUMIFS(耐用年数表!$C:$C,耐用年数表!$A:$A,集計用!AL429,耐用年数表!$B:$B,集計用!AM429)</f>
        <v>0</v>
      </c>
    </row>
    <row r="430" spans="4:57" ht="24" hidden="1" customHeight="1">
      <c r="D430" s="194"/>
      <c r="E430" s="135"/>
      <c r="F430" s="136" t="str">
        <f>IF(貼り付け用!F430="","",貼り付け用!F430)</f>
        <v/>
      </c>
      <c r="G430" s="136" t="str">
        <f>IF(貼り付け用!G430="","",貼り付け用!G430)</f>
        <v/>
      </c>
      <c r="H430" s="215" t="str">
        <f>IF(貼り付け用!H430="","",貼り付け用!H430)</f>
        <v/>
      </c>
      <c r="I430" s="215" t="str">
        <f>IF(貼り付け用!I430="","",貼り付け用!I430)</f>
        <v/>
      </c>
      <c r="J430" s="215" t="str">
        <f>IF(貼り付け用!J430="","",貼り付け用!J430)</f>
        <v/>
      </c>
      <c r="K430" s="135" t="str">
        <f>IF(貼り付け用!K430="","",貼り付け用!K430)</f>
        <v/>
      </c>
      <c r="L430" s="144" t="str">
        <f>IF(貼り付け用!L430="","",貼り付け用!L430)</f>
        <v/>
      </c>
      <c r="M430" s="192" t="str">
        <f>IFERROR(VLOOKUP(L430,コード表!$B:$G,2,FALSE),"")</f>
        <v/>
      </c>
      <c r="N430" s="192" t="str">
        <f>IFERROR(VLOOKUP(L430,コード表!$B:$G,3,FALSE),"")</f>
        <v/>
      </c>
      <c r="O430" s="192" t="str">
        <f>IFERROR(VLOOKUP(L430,コード表!$B:$G,4,FALSE),"")</f>
        <v/>
      </c>
      <c r="P430" s="192" t="str">
        <f>IFERROR(VLOOKUP(L430,コード表!$B:$G,5,FALSE),"")</f>
        <v/>
      </c>
      <c r="Q430" s="182" t="str">
        <f>IFERROR(VLOOKUP(L430,コード表!$B:$G,6,FALSE),"")</f>
        <v/>
      </c>
      <c r="R430" s="135" t="str">
        <f>IF(貼り付け用!R430="","",貼り付け用!R430)</f>
        <v/>
      </c>
      <c r="S430" s="135" t="str">
        <f>IF(貼り付け用!S430="","",貼り付け用!S430)</f>
        <v/>
      </c>
      <c r="T430" s="135" t="str">
        <f>IF(貼り付け用!T430="","",貼り付け用!T430)</f>
        <v/>
      </c>
      <c r="U430" s="192" t="str">
        <f>IFERROR(VLOOKUP(T430,コード表!$I:$K,2,FALSE),"")</f>
        <v/>
      </c>
      <c r="V430" s="192" t="str">
        <f>IFERROR(VLOOKUP(T430,コード表!$I:$K,3,FALSE),"")</f>
        <v/>
      </c>
      <c r="W430" s="135" t="str">
        <f>IF(貼り付け用!W430="","",貼り付け用!W430)</f>
        <v/>
      </c>
      <c r="X430" s="182" t="str">
        <f>IFERROR(VLOOKUP(AU430,目的別資産分類変換表!$B$6:$C$16,2,FALSE),"")</f>
        <v/>
      </c>
      <c r="Y430" s="136" t="str">
        <f>IF(貼り付け用!Y430="","",貼り付け用!Y430)</f>
        <v/>
      </c>
      <c r="Z430" s="136" t="str">
        <f>IF(貼り付け用!Z430="","",貼り付け用!Z430)</f>
        <v/>
      </c>
      <c r="AA430" s="136" t="str">
        <f>IF(貼り付け用!AA430="","",貼り付け用!AA430)</f>
        <v/>
      </c>
      <c r="AB430" s="136" t="str">
        <f>IF(貼り付け用!AB430="","",貼り付け用!AB430)</f>
        <v/>
      </c>
      <c r="AC430" s="135" t="str">
        <f>IF(貼り付け用!AC430="","",貼り付け用!AC430)</f>
        <v/>
      </c>
      <c r="AD430" s="137" t="str">
        <f>IF(貼り付け用!AD430="","",貼り付け用!AD430)</f>
        <v/>
      </c>
      <c r="AE430" s="209" t="str">
        <f>IF(貼り付け用!AE430="","",貼り付け用!AE430)</f>
        <v/>
      </c>
      <c r="AF430" s="209" t="str">
        <f>IF(貼り付け用!AF430="","",貼り付け用!AF430)</f>
        <v/>
      </c>
      <c r="AG430" s="138" t="str">
        <f>IF(貼り付け用!AG430="","",貼り付け用!AG430)</f>
        <v/>
      </c>
      <c r="AH430" s="205" t="str">
        <f>IF(貼り付け用!AH430="","",貼り付け用!AH430)</f>
        <v/>
      </c>
      <c r="AI430" s="139" t="str">
        <f>IF(貼り付け用!AI430="","",貼り付け用!AI430)</f>
        <v/>
      </c>
      <c r="AJ430" s="136" t="str">
        <f>IF(貼り付け用!AJ430="","",貼り付け用!AJ430)</f>
        <v/>
      </c>
      <c r="AK430" s="140" t="str">
        <f>IF(貼り付け用!AK430="","",貼り付け用!AK430)</f>
        <v/>
      </c>
      <c r="AL430" s="136" t="str">
        <f>IF(貼り付け用!AL430="","",貼り付け用!AL430)</f>
        <v/>
      </c>
      <c r="AM430" s="136" t="str">
        <f>IF(貼り付け用!AM430="","",貼り付け用!AM430)</f>
        <v/>
      </c>
      <c r="AN430" s="136" t="str">
        <f>IF(貼り付け用!AN430="","",貼り付け用!AN430)</f>
        <v/>
      </c>
      <c r="AO430" s="136" t="str">
        <f>IF(貼り付け用!AO430="","",貼り付け用!AO430)</f>
        <v/>
      </c>
      <c r="AP430" s="221" t="str">
        <f>IFERROR(INDEX(別紙７建物に係る構造・用途別単価!$C$5:$G$9,MATCH(貼り付け用!AN430,別紙７建物に係る構造・用途別単価!$B$5:$B$9,0),MATCH(貼り付け用!AO430,別紙７建物に係る構造・用途別単価!$C$4:$G$4,0)),"")</f>
        <v/>
      </c>
      <c r="AQ430" s="221" t="str">
        <f t="shared" si="12"/>
        <v/>
      </c>
      <c r="AR430" s="183" t="str">
        <f t="shared" si="13"/>
        <v/>
      </c>
      <c r="AS430" s="136" t="str">
        <f>IF(貼り付け用!AS430="","",貼り付け用!AS430)</f>
        <v/>
      </c>
      <c r="AT430" s="136" t="str">
        <f>IF(貼り付け用!AT430="","",貼り付け用!AT430)</f>
        <v/>
      </c>
      <c r="AU430" s="136" t="str">
        <f>IF(貼り付け用!AU430="","",貼り付け用!AU430)</f>
        <v/>
      </c>
      <c r="AV430" s="136" t="str">
        <f>IF(貼り付け用!AV430="","",貼り付け用!AV430)</f>
        <v/>
      </c>
      <c r="AW430" s="136" t="str">
        <f>IF(貼り付け用!AW430="","",貼り付け用!AW430)</f>
        <v/>
      </c>
      <c r="AX430" s="216"/>
      <c r="AY430" s="216"/>
      <c r="AZ430" s="216"/>
      <c r="BA430" s="136" t="str">
        <f>IF(貼り付け用!BA430="","",貼り付け用!BA430)</f>
        <v/>
      </c>
      <c r="BB430" s="136" t="str">
        <f>IF(貼り付け用!BB430="","",貼り付け用!BB430)</f>
        <v/>
      </c>
      <c r="BC430" s="136" t="str">
        <f>IF(貼り付け用!BC430="","",貼り付け用!BC430)</f>
        <v/>
      </c>
      <c r="BD430" s="136" t="str">
        <f>IF(貼り付け用!BD430="","",貼り付け用!BD430)</f>
        <v/>
      </c>
      <c r="BE430" s="183">
        <f>SUMIFS(耐用年数表!$C:$C,耐用年数表!$A:$A,集計用!AL430,耐用年数表!$B:$B,集計用!AM430)</f>
        <v>0</v>
      </c>
    </row>
    <row r="431" spans="4:57" ht="24" hidden="1" customHeight="1">
      <c r="D431" s="194"/>
      <c r="E431" s="135"/>
      <c r="F431" s="136" t="str">
        <f>IF(貼り付け用!F431="","",貼り付け用!F431)</f>
        <v/>
      </c>
      <c r="G431" s="136" t="str">
        <f>IF(貼り付け用!G431="","",貼り付け用!G431)</f>
        <v/>
      </c>
      <c r="H431" s="215" t="str">
        <f>IF(貼り付け用!H431="","",貼り付け用!H431)</f>
        <v/>
      </c>
      <c r="I431" s="215" t="str">
        <f>IF(貼り付け用!I431="","",貼り付け用!I431)</f>
        <v/>
      </c>
      <c r="J431" s="215" t="str">
        <f>IF(貼り付け用!J431="","",貼り付け用!J431)</f>
        <v/>
      </c>
      <c r="K431" s="135" t="str">
        <f>IF(貼り付け用!K431="","",貼り付け用!K431)</f>
        <v/>
      </c>
      <c r="L431" s="144" t="str">
        <f>IF(貼り付け用!L431="","",貼り付け用!L431)</f>
        <v/>
      </c>
      <c r="M431" s="192" t="str">
        <f>IFERROR(VLOOKUP(L431,コード表!$B:$G,2,FALSE),"")</f>
        <v/>
      </c>
      <c r="N431" s="192" t="str">
        <f>IFERROR(VLOOKUP(L431,コード表!$B:$G,3,FALSE),"")</f>
        <v/>
      </c>
      <c r="O431" s="192" t="str">
        <f>IFERROR(VLOOKUP(L431,コード表!$B:$G,4,FALSE),"")</f>
        <v/>
      </c>
      <c r="P431" s="192" t="str">
        <f>IFERROR(VLOOKUP(L431,コード表!$B:$G,5,FALSE),"")</f>
        <v/>
      </c>
      <c r="Q431" s="182" t="str">
        <f>IFERROR(VLOOKUP(L431,コード表!$B:$G,6,FALSE),"")</f>
        <v/>
      </c>
      <c r="R431" s="135" t="str">
        <f>IF(貼り付け用!R431="","",貼り付け用!R431)</f>
        <v/>
      </c>
      <c r="S431" s="135" t="str">
        <f>IF(貼り付け用!S431="","",貼り付け用!S431)</f>
        <v/>
      </c>
      <c r="T431" s="135" t="str">
        <f>IF(貼り付け用!T431="","",貼り付け用!T431)</f>
        <v/>
      </c>
      <c r="U431" s="192" t="str">
        <f>IFERROR(VLOOKUP(T431,コード表!$I:$K,2,FALSE),"")</f>
        <v/>
      </c>
      <c r="V431" s="192" t="str">
        <f>IFERROR(VLOOKUP(T431,コード表!$I:$K,3,FALSE),"")</f>
        <v/>
      </c>
      <c r="W431" s="135" t="str">
        <f>IF(貼り付け用!W431="","",貼り付け用!W431)</f>
        <v/>
      </c>
      <c r="X431" s="182" t="str">
        <f>IFERROR(VLOOKUP(AU431,目的別資産分類変換表!$B$6:$C$16,2,FALSE),"")</f>
        <v/>
      </c>
      <c r="Y431" s="136" t="str">
        <f>IF(貼り付け用!Y431="","",貼り付け用!Y431)</f>
        <v/>
      </c>
      <c r="Z431" s="136" t="str">
        <f>IF(貼り付け用!Z431="","",貼り付け用!Z431)</f>
        <v/>
      </c>
      <c r="AA431" s="136" t="str">
        <f>IF(貼り付け用!AA431="","",貼り付け用!AA431)</f>
        <v/>
      </c>
      <c r="AB431" s="136" t="str">
        <f>IF(貼り付け用!AB431="","",貼り付け用!AB431)</f>
        <v/>
      </c>
      <c r="AC431" s="135" t="str">
        <f>IF(貼り付け用!AC431="","",貼り付け用!AC431)</f>
        <v/>
      </c>
      <c r="AD431" s="137" t="str">
        <f>IF(貼り付け用!AD431="","",貼り付け用!AD431)</f>
        <v/>
      </c>
      <c r="AE431" s="209" t="str">
        <f>IF(貼り付け用!AE431="","",貼り付け用!AE431)</f>
        <v/>
      </c>
      <c r="AF431" s="209" t="str">
        <f>IF(貼り付け用!AF431="","",貼り付け用!AF431)</f>
        <v/>
      </c>
      <c r="AG431" s="138" t="str">
        <f>IF(貼り付け用!AG431="","",貼り付け用!AG431)</f>
        <v/>
      </c>
      <c r="AH431" s="205" t="str">
        <f>IF(貼り付け用!AH431="","",貼り付け用!AH431)</f>
        <v/>
      </c>
      <c r="AI431" s="139" t="str">
        <f>IF(貼り付け用!AI431="","",貼り付け用!AI431)</f>
        <v/>
      </c>
      <c r="AJ431" s="136" t="str">
        <f>IF(貼り付け用!AJ431="","",貼り付け用!AJ431)</f>
        <v/>
      </c>
      <c r="AK431" s="140" t="str">
        <f>IF(貼り付け用!AK431="","",貼り付け用!AK431)</f>
        <v/>
      </c>
      <c r="AL431" s="136" t="str">
        <f>IF(貼り付け用!AL431="","",貼り付け用!AL431)</f>
        <v/>
      </c>
      <c r="AM431" s="136" t="str">
        <f>IF(貼り付け用!AM431="","",貼り付け用!AM431)</f>
        <v/>
      </c>
      <c r="AN431" s="136" t="str">
        <f>IF(貼り付け用!AN431="","",貼り付け用!AN431)</f>
        <v/>
      </c>
      <c r="AO431" s="136" t="str">
        <f>IF(貼り付け用!AO431="","",貼り付け用!AO431)</f>
        <v/>
      </c>
      <c r="AP431" s="221" t="str">
        <f>IFERROR(INDEX(別紙７建物に係る構造・用途別単価!$C$5:$G$9,MATCH(貼り付け用!AN431,別紙７建物に係る構造・用途別単価!$B$5:$B$9,0),MATCH(貼り付け用!AO431,別紙７建物に係る構造・用途別単価!$C$4:$G$4,0)),"")</f>
        <v/>
      </c>
      <c r="AQ431" s="221" t="str">
        <f t="shared" si="12"/>
        <v/>
      </c>
      <c r="AR431" s="183" t="str">
        <f t="shared" si="13"/>
        <v/>
      </c>
      <c r="AS431" s="136" t="str">
        <f>IF(貼り付け用!AS431="","",貼り付け用!AS431)</f>
        <v/>
      </c>
      <c r="AT431" s="136" t="str">
        <f>IF(貼り付け用!AT431="","",貼り付け用!AT431)</f>
        <v/>
      </c>
      <c r="AU431" s="136" t="str">
        <f>IF(貼り付け用!AU431="","",貼り付け用!AU431)</f>
        <v/>
      </c>
      <c r="AV431" s="136" t="str">
        <f>IF(貼り付け用!AV431="","",貼り付け用!AV431)</f>
        <v/>
      </c>
      <c r="AW431" s="136" t="str">
        <f>IF(貼り付け用!AW431="","",貼り付け用!AW431)</f>
        <v/>
      </c>
      <c r="AX431" s="216"/>
      <c r="AY431" s="216"/>
      <c r="AZ431" s="216"/>
      <c r="BA431" s="136" t="str">
        <f>IF(貼り付け用!BA431="","",貼り付け用!BA431)</f>
        <v/>
      </c>
      <c r="BB431" s="136" t="str">
        <f>IF(貼り付け用!BB431="","",貼り付け用!BB431)</f>
        <v/>
      </c>
      <c r="BC431" s="136" t="str">
        <f>IF(貼り付け用!BC431="","",貼り付け用!BC431)</f>
        <v/>
      </c>
      <c r="BD431" s="136" t="str">
        <f>IF(貼り付け用!BD431="","",貼り付け用!BD431)</f>
        <v/>
      </c>
      <c r="BE431" s="183">
        <f>SUMIFS(耐用年数表!$C:$C,耐用年数表!$A:$A,集計用!AL431,耐用年数表!$B:$B,集計用!AM431)</f>
        <v>0</v>
      </c>
    </row>
    <row r="432" spans="4:57" ht="24" hidden="1" customHeight="1">
      <c r="D432" s="194"/>
      <c r="E432" s="135"/>
      <c r="F432" s="136" t="str">
        <f>IF(貼り付け用!F432="","",貼り付け用!F432)</f>
        <v/>
      </c>
      <c r="G432" s="136" t="str">
        <f>IF(貼り付け用!G432="","",貼り付け用!G432)</f>
        <v/>
      </c>
      <c r="H432" s="215" t="str">
        <f>IF(貼り付け用!H432="","",貼り付け用!H432)</f>
        <v/>
      </c>
      <c r="I432" s="215" t="str">
        <f>IF(貼り付け用!I432="","",貼り付け用!I432)</f>
        <v/>
      </c>
      <c r="J432" s="215" t="str">
        <f>IF(貼り付け用!J432="","",貼り付け用!J432)</f>
        <v/>
      </c>
      <c r="K432" s="135" t="str">
        <f>IF(貼り付け用!K432="","",貼り付け用!K432)</f>
        <v/>
      </c>
      <c r="L432" s="144" t="str">
        <f>IF(貼り付け用!L432="","",貼り付け用!L432)</f>
        <v/>
      </c>
      <c r="M432" s="192" t="str">
        <f>IFERROR(VLOOKUP(L432,コード表!$B:$G,2,FALSE),"")</f>
        <v/>
      </c>
      <c r="N432" s="192" t="str">
        <f>IFERROR(VLOOKUP(L432,コード表!$B:$G,3,FALSE),"")</f>
        <v/>
      </c>
      <c r="O432" s="192" t="str">
        <f>IFERROR(VLOOKUP(L432,コード表!$B:$G,4,FALSE),"")</f>
        <v/>
      </c>
      <c r="P432" s="192" t="str">
        <f>IFERROR(VLOOKUP(L432,コード表!$B:$G,5,FALSE),"")</f>
        <v/>
      </c>
      <c r="Q432" s="182" t="str">
        <f>IFERROR(VLOOKUP(L432,コード表!$B:$G,6,FALSE),"")</f>
        <v/>
      </c>
      <c r="R432" s="135" t="str">
        <f>IF(貼り付け用!R432="","",貼り付け用!R432)</f>
        <v/>
      </c>
      <c r="S432" s="135" t="str">
        <f>IF(貼り付け用!S432="","",貼り付け用!S432)</f>
        <v/>
      </c>
      <c r="T432" s="135" t="str">
        <f>IF(貼り付け用!T432="","",貼り付け用!T432)</f>
        <v/>
      </c>
      <c r="U432" s="192" t="str">
        <f>IFERROR(VLOOKUP(T432,コード表!$I:$K,2,FALSE),"")</f>
        <v/>
      </c>
      <c r="V432" s="192" t="str">
        <f>IFERROR(VLOOKUP(T432,コード表!$I:$K,3,FALSE),"")</f>
        <v/>
      </c>
      <c r="W432" s="135" t="str">
        <f>IF(貼り付け用!W432="","",貼り付け用!W432)</f>
        <v/>
      </c>
      <c r="X432" s="182" t="str">
        <f>IFERROR(VLOOKUP(AU432,目的別資産分類変換表!$B$6:$C$16,2,FALSE),"")</f>
        <v/>
      </c>
      <c r="Y432" s="136" t="str">
        <f>IF(貼り付け用!Y432="","",貼り付け用!Y432)</f>
        <v/>
      </c>
      <c r="Z432" s="136" t="str">
        <f>IF(貼り付け用!Z432="","",貼り付け用!Z432)</f>
        <v/>
      </c>
      <c r="AA432" s="136" t="str">
        <f>IF(貼り付け用!AA432="","",貼り付け用!AA432)</f>
        <v/>
      </c>
      <c r="AB432" s="136" t="str">
        <f>IF(貼り付け用!AB432="","",貼り付け用!AB432)</f>
        <v/>
      </c>
      <c r="AC432" s="135" t="str">
        <f>IF(貼り付け用!AC432="","",貼り付け用!AC432)</f>
        <v/>
      </c>
      <c r="AD432" s="137" t="str">
        <f>IF(貼り付け用!AD432="","",貼り付け用!AD432)</f>
        <v/>
      </c>
      <c r="AE432" s="209" t="str">
        <f>IF(貼り付け用!AE432="","",貼り付け用!AE432)</f>
        <v/>
      </c>
      <c r="AF432" s="209" t="str">
        <f>IF(貼り付け用!AF432="","",貼り付け用!AF432)</f>
        <v/>
      </c>
      <c r="AG432" s="138" t="str">
        <f>IF(貼り付け用!AG432="","",貼り付け用!AG432)</f>
        <v/>
      </c>
      <c r="AH432" s="205" t="str">
        <f>IF(貼り付け用!AH432="","",貼り付け用!AH432)</f>
        <v/>
      </c>
      <c r="AI432" s="139" t="str">
        <f>IF(貼り付け用!AI432="","",貼り付け用!AI432)</f>
        <v/>
      </c>
      <c r="AJ432" s="136" t="str">
        <f>IF(貼り付け用!AJ432="","",貼り付け用!AJ432)</f>
        <v/>
      </c>
      <c r="AK432" s="140" t="str">
        <f>IF(貼り付け用!AK432="","",貼り付け用!AK432)</f>
        <v/>
      </c>
      <c r="AL432" s="136" t="str">
        <f>IF(貼り付け用!AL432="","",貼り付け用!AL432)</f>
        <v/>
      </c>
      <c r="AM432" s="136" t="str">
        <f>IF(貼り付け用!AM432="","",貼り付け用!AM432)</f>
        <v/>
      </c>
      <c r="AN432" s="136" t="str">
        <f>IF(貼り付け用!AN432="","",貼り付け用!AN432)</f>
        <v/>
      </c>
      <c r="AO432" s="136" t="str">
        <f>IF(貼り付け用!AO432="","",貼り付け用!AO432)</f>
        <v/>
      </c>
      <c r="AP432" s="221" t="str">
        <f>IFERROR(INDEX(別紙７建物に係る構造・用途別単価!$C$5:$G$9,MATCH(貼り付け用!AN432,別紙７建物に係る構造・用途別単価!$B$5:$B$9,0),MATCH(貼り付け用!AO432,別紙７建物に係る構造・用途別単価!$C$4:$G$4,0)),"")</f>
        <v/>
      </c>
      <c r="AQ432" s="221" t="str">
        <f t="shared" si="12"/>
        <v/>
      </c>
      <c r="AR432" s="183" t="str">
        <f t="shared" si="13"/>
        <v/>
      </c>
      <c r="AS432" s="136" t="str">
        <f>IF(貼り付け用!AS432="","",貼り付け用!AS432)</f>
        <v/>
      </c>
      <c r="AT432" s="136" t="str">
        <f>IF(貼り付け用!AT432="","",貼り付け用!AT432)</f>
        <v/>
      </c>
      <c r="AU432" s="136" t="str">
        <f>IF(貼り付け用!AU432="","",貼り付け用!AU432)</f>
        <v/>
      </c>
      <c r="AV432" s="136" t="str">
        <f>IF(貼り付け用!AV432="","",貼り付け用!AV432)</f>
        <v/>
      </c>
      <c r="AW432" s="136" t="str">
        <f>IF(貼り付け用!AW432="","",貼り付け用!AW432)</f>
        <v/>
      </c>
      <c r="AX432" s="216"/>
      <c r="AY432" s="216"/>
      <c r="AZ432" s="216"/>
      <c r="BA432" s="136" t="str">
        <f>IF(貼り付け用!BA432="","",貼り付け用!BA432)</f>
        <v/>
      </c>
      <c r="BB432" s="136" t="str">
        <f>IF(貼り付け用!BB432="","",貼り付け用!BB432)</f>
        <v/>
      </c>
      <c r="BC432" s="136" t="str">
        <f>IF(貼り付け用!BC432="","",貼り付け用!BC432)</f>
        <v/>
      </c>
      <c r="BD432" s="136" t="str">
        <f>IF(貼り付け用!BD432="","",貼り付け用!BD432)</f>
        <v/>
      </c>
      <c r="BE432" s="183">
        <f>SUMIFS(耐用年数表!$C:$C,耐用年数表!$A:$A,集計用!AL432,耐用年数表!$B:$B,集計用!AM432)</f>
        <v>0</v>
      </c>
    </row>
    <row r="433" spans="4:57" ht="24" hidden="1" customHeight="1">
      <c r="D433" s="194"/>
      <c r="E433" s="135"/>
      <c r="F433" s="136" t="str">
        <f>IF(貼り付け用!F433="","",貼り付け用!F433)</f>
        <v/>
      </c>
      <c r="G433" s="136" t="str">
        <f>IF(貼り付け用!G433="","",貼り付け用!G433)</f>
        <v/>
      </c>
      <c r="H433" s="215" t="str">
        <f>IF(貼り付け用!H433="","",貼り付け用!H433)</f>
        <v/>
      </c>
      <c r="I433" s="215" t="str">
        <f>IF(貼り付け用!I433="","",貼り付け用!I433)</f>
        <v/>
      </c>
      <c r="J433" s="215" t="str">
        <f>IF(貼り付け用!J433="","",貼り付け用!J433)</f>
        <v/>
      </c>
      <c r="K433" s="135" t="str">
        <f>IF(貼り付け用!K433="","",貼り付け用!K433)</f>
        <v/>
      </c>
      <c r="L433" s="144" t="str">
        <f>IF(貼り付け用!L433="","",貼り付け用!L433)</f>
        <v/>
      </c>
      <c r="M433" s="192" t="str">
        <f>IFERROR(VLOOKUP(L433,コード表!$B:$G,2,FALSE),"")</f>
        <v/>
      </c>
      <c r="N433" s="192" t="str">
        <f>IFERROR(VLOOKUP(L433,コード表!$B:$G,3,FALSE),"")</f>
        <v/>
      </c>
      <c r="O433" s="192" t="str">
        <f>IFERROR(VLOOKUP(L433,コード表!$B:$G,4,FALSE),"")</f>
        <v/>
      </c>
      <c r="P433" s="192" t="str">
        <f>IFERROR(VLOOKUP(L433,コード表!$B:$G,5,FALSE),"")</f>
        <v/>
      </c>
      <c r="Q433" s="182" t="str">
        <f>IFERROR(VLOOKUP(L433,コード表!$B:$G,6,FALSE),"")</f>
        <v/>
      </c>
      <c r="R433" s="135" t="str">
        <f>IF(貼り付け用!R433="","",貼り付け用!R433)</f>
        <v/>
      </c>
      <c r="S433" s="135" t="str">
        <f>IF(貼り付け用!S433="","",貼り付け用!S433)</f>
        <v/>
      </c>
      <c r="T433" s="135" t="str">
        <f>IF(貼り付け用!T433="","",貼り付け用!T433)</f>
        <v/>
      </c>
      <c r="U433" s="192" t="str">
        <f>IFERROR(VLOOKUP(T433,コード表!$I:$K,2,FALSE),"")</f>
        <v/>
      </c>
      <c r="V433" s="192" t="str">
        <f>IFERROR(VLOOKUP(T433,コード表!$I:$K,3,FALSE),"")</f>
        <v/>
      </c>
      <c r="W433" s="135" t="str">
        <f>IF(貼り付け用!W433="","",貼り付け用!W433)</f>
        <v/>
      </c>
      <c r="X433" s="182" t="str">
        <f>IFERROR(VLOOKUP(AU433,目的別資産分類変換表!$B$6:$C$16,2,FALSE),"")</f>
        <v/>
      </c>
      <c r="Y433" s="136" t="str">
        <f>IF(貼り付け用!Y433="","",貼り付け用!Y433)</f>
        <v/>
      </c>
      <c r="Z433" s="136" t="str">
        <f>IF(貼り付け用!Z433="","",貼り付け用!Z433)</f>
        <v/>
      </c>
      <c r="AA433" s="136" t="str">
        <f>IF(貼り付け用!AA433="","",貼り付け用!AA433)</f>
        <v/>
      </c>
      <c r="AB433" s="136" t="str">
        <f>IF(貼り付け用!AB433="","",貼り付け用!AB433)</f>
        <v/>
      </c>
      <c r="AC433" s="135" t="str">
        <f>IF(貼り付け用!AC433="","",貼り付け用!AC433)</f>
        <v/>
      </c>
      <c r="AD433" s="137" t="str">
        <f>IF(貼り付け用!AD433="","",貼り付け用!AD433)</f>
        <v/>
      </c>
      <c r="AE433" s="209" t="str">
        <f>IF(貼り付け用!AE433="","",貼り付け用!AE433)</f>
        <v/>
      </c>
      <c r="AF433" s="209" t="str">
        <f>IF(貼り付け用!AF433="","",貼り付け用!AF433)</f>
        <v/>
      </c>
      <c r="AG433" s="138" t="str">
        <f>IF(貼り付け用!AG433="","",貼り付け用!AG433)</f>
        <v/>
      </c>
      <c r="AH433" s="205" t="str">
        <f>IF(貼り付け用!AH433="","",貼り付け用!AH433)</f>
        <v/>
      </c>
      <c r="AI433" s="139" t="str">
        <f>IF(貼り付け用!AI433="","",貼り付け用!AI433)</f>
        <v/>
      </c>
      <c r="AJ433" s="136" t="str">
        <f>IF(貼り付け用!AJ433="","",貼り付け用!AJ433)</f>
        <v/>
      </c>
      <c r="AK433" s="140" t="str">
        <f>IF(貼り付け用!AK433="","",貼り付け用!AK433)</f>
        <v/>
      </c>
      <c r="AL433" s="136" t="str">
        <f>IF(貼り付け用!AL433="","",貼り付け用!AL433)</f>
        <v/>
      </c>
      <c r="AM433" s="136" t="str">
        <f>IF(貼り付け用!AM433="","",貼り付け用!AM433)</f>
        <v/>
      </c>
      <c r="AN433" s="136" t="str">
        <f>IF(貼り付け用!AN433="","",貼り付け用!AN433)</f>
        <v/>
      </c>
      <c r="AO433" s="136" t="str">
        <f>IF(貼り付け用!AO433="","",貼り付け用!AO433)</f>
        <v/>
      </c>
      <c r="AP433" s="221" t="str">
        <f>IFERROR(INDEX(別紙７建物に係る構造・用途別単価!$C$5:$G$9,MATCH(貼り付け用!AN433,別紙７建物に係る構造・用途別単価!$B$5:$B$9,0),MATCH(貼り付け用!AO433,別紙７建物に係る構造・用途別単価!$C$4:$G$4,0)),"")</f>
        <v/>
      </c>
      <c r="AQ433" s="221" t="str">
        <f t="shared" si="12"/>
        <v/>
      </c>
      <c r="AR433" s="183" t="str">
        <f t="shared" si="13"/>
        <v/>
      </c>
      <c r="AS433" s="136" t="str">
        <f>IF(貼り付け用!AS433="","",貼り付け用!AS433)</f>
        <v/>
      </c>
      <c r="AT433" s="136" t="str">
        <f>IF(貼り付け用!AT433="","",貼り付け用!AT433)</f>
        <v/>
      </c>
      <c r="AU433" s="136" t="str">
        <f>IF(貼り付け用!AU433="","",貼り付け用!AU433)</f>
        <v/>
      </c>
      <c r="AV433" s="136" t="str">
        <f>IF(貼り付け用!AV433="","",貼り付け用!AV433)</f>
        <v/>
      </c>
      <c r="AW433" s="136" t="str">
        <f>IF(貼り付け用!AW433="","",貼り付け用!AW433)</f>
        <v/>
      </c>
      <c r="AX433" s="216"/>
      <c r="AY433" s="216"/>
      <c r="AZ433" s="216"/>
      <c r="BA433" s="136" t="str">
        <f>IF(貼り付け用!BA433="","",貼り付け用!BA433)</f>
        <v/>
      </c>
      <c r="BB433" s="136" t="str">
        <f>IF(貼り付け用!BB433="","",貼り付け用!BB433)</f>
        <v/>
      </c>
      <c r="BC433" s="136" t="str">
        <f>IF(貼り付け用!BC433="","",貼り付け用!BC433)</f>
        <v/>
      </c>
      <c r="BD433" s="136" t="str">
        <f>IF(貼り付け用!BD433="","",貼り付け用!BD433)</f>
        <v/>
      </c>
      <c r="BE433" s="183">
        <f>SUMIFS(耐用年数表!$C:$C,耐用年数表!$A:$A,集計用!AL433,耐用年数表!$B:$B,集計用!AM433)</f>
        <v>0</v>
      </c>
    </row>
    <row r="434" spans="4:57" ht="24" hidden="1" customHeight="1">
      <c r="D434" s="194"/>
      <c r="E434" s="135"/>
      <c r="F434" s="136" t="str">
        <f>IF(貼り付け用!F434="","",貼り付け用!F434)</f>
        <v/>
      </c>
      <c r="G434" s="136" t="str">
        <f>IF(貼り付け用!G434="","",貼り付け用!G434)</f>
        <v/>
      </c>
      <c r="H434" s="215" t="str">
        <f>IF(貼り付け用!H434="","",貼り付け用!H434)</f>
        <v/>
      </c>
      <c r="I434" s="215" t="str">
        <f>IF(貼り付け用!I434="","",貼り付け用!I434)</f>
        <v/>
      </c>
      <c r="J434" s="215" t="str">
        <f>IF(貼り付け用!J434="","",貼り付け用!J434)</f>
        <v/>
      </c>
      <c r="K434" s="135" t="str">
        <f>IF(貼り付け用!K434="","",貼り付け用!K434)</f>
        <v/>
      </c>
      <c r="L434" s="144" t="str">
        <f>IF(貼り付け用!L434="","",貼り付け用!L434)</f>
        <v/>
      </c>
      <c r="M434" s="192" t="str">
        <f>IFERROR(VLOOKUP(L434,コード表!$B:$G,2,FALSE),"")</f>
        <v/>
      </c>
      <c r="N434" s="192" t="str">
        <f>IFERROR(VLOOKUP(L434,コード表!$B:$G,3,FALSE),"")</f>
        <v/>
      </c>
      <c r="O434" s="192" t="str">
        <f>IFERROR(VLOOKUP(L434,コード表!$B:$G,4,FALSE),"")</f>
        <v/>
      </c>
      <c r="P434" s="192" t="str">
        <f>IFERROR(VLOOKUP(L434,コード表!$B:$G,5,FALSE),"")</f>
        <v/>
      </c>
      <c r="Q434" s="182" t="str">
        <f>IFERROR(VLOOKUP(L434,コード表!$B:$G,6,FALSE),"")</f>
        <v/>
      </c>
      <c r="R434" s="135" t="str">
        <f>IF(貼り付け用!R434="","",貼り付け用!R434)</f>
        <v/>
      </c>
      <c r="S434" s="135" t="str">
        <f>IF(貼り付け用!S434="","",貼り付け用!S434)</f>
        <v/>
      </c>
      <c r="T434" s="135" t="str">
        <f>IF(貼り付け用!T434="","",貼り付け用!T434)</f>
        <v/>
      </c>
      <c r="U434" s="192" t="str">
        <f>IFERROR(VLOOKUP(T434,コード表!$I:$K,2,FALSE),"")</f>
        <v/>
      </c>
      <c r="V434" s="192" t="str">
        <f>IFERROR(VLOOKUP(T434,コード表!$I:$K,3,FALSE),"")</f>
        <v/>
      </c>
      <c r="W434" s="135" t="str">
        <f>IF(貼り付け用!W434="","",貼り付け用!W434)</f>
        <v/>
      </c>
      <c r="X434" s="182" t="str">
        <f>IFERROR(VLOOKUP(AU434,目的別資産分類変換表!$B$6:$C$16,2,FALSE),"")</f>
        <v/>
      </c>
      <c r="Y434" s="136" t="str">
        <f>IF(貼り付け用!Y434="","",貼り付け用!Y434)</f>
        <v/>
      </c>
      <c r="Z434" s="136" t="str">
        <f>IF(貼り付け用!Z434="","",貼り付け用!Z434)</f>
        <v/>
      </c>
      <c r="AA434" s="136" t="str">
        <f>IF(貼り付け用!AA434="","",貼り付け用!AA434)</f>
        <v/>
      </c>
      <c r="AB434" s="136" t="str">
        <f>IF(貼り付け用!AB434="","",貼り付け用!AB434)</f>
        <v/>
      </c>
      <c r="AC434" s="135" t="str">
        <f>IF(貼り付け用!AC434="","",貼り付け用!AC434)</f>
        <v/>
      </c>
      <c r="AD434" s="137" t="str">
        <f>IF(貼り付け用!AD434="","",貼り付け用!AD434)</f>
        <v/>
      </c>
      <c r="AE434" s="209" t="str">
        <f>IF(貼り付け用!AE434="","",貼り付け用!AE434)</f>
        <v/>
      </c>
      <c r="AF434" s="209" t="str">
        <f>IF(貼り付け用!AF434="","",貼り付け用!AF434)</f>
        <v/>
      </c>
      <c r="AG434" s="138" t="str">
        <f>IF(貼り付け用!AG434="","",貼り付け用!AG434)</f>
        <v/>
      </c>
      <c r="AH434" s="205" t="str">
        <f>IF(貼り付け用!AH434="","",貼り付け用!AH434)</f>
        <v/>
      </c>
      <c r="AI434" s="139" t="str">
        <f>IF(貼り付け用!AI434="","",貼り付け用!AI434)</f>
        <v/>
      </c>
      <c r="AJ434" s="136" t="str">
        <f>IF(貼り付け用!AJ434="","",貼り付け用!AJ434)</f>
        <v/>
      </c>
      <c r="AK434" s="140" t="str">
        <f>IF(貼り付け用!AK434="","",貼り付け用!AK434)</f>
        <v/>
      </c>
      <c r="AL434" s="136" t="str">
        <f>IF(貼り付け用!AL434="","",貼り付け用!AL434)</f>
        <v/>
      </c>
      <c r="AM434" s="136" t="str">
        <f>IF(貼り付け用!AM434="","",貼り付け用!AM434)</f>
        <v/>
      </c>
      <c r="AN434" s="136" t="str">
        <f>IF(貼り付け用!AN434="","",貼り付け用!AN434)</f>
        <v/>
      </c>
      <c r="AO434" s="136" t="str">
        <f>IF(貼り付け用!AO434="","",貼り付け用!AO434)</f>
        <v/>
      </c>
      <c r="AP434" s="221" t="str">
        <f>IFERROR(INDEX(別紙７建物に係る構造・用途別単価!$C$5:$G$9,MATCH(貼り付け用!AN434,別紙７建物に係る構造・用途別単価!$B$5:$B$9,0),MATCH(貼り付け用!AO434,別紙７建物に係る構造・用途別単価!$C$4:$G$4,0)),"")</f>
        <v/>
      </c>
      <c r="AQ434" s="221" t="str">
        <f t="shared" si="12"/>
        <v/>
      </c>
      <c r="AR434" s="183" t="str">
        <f t="shared" si="13"/>
        <v/>
      </c>
      <c r="AS434" s="136" t="str">
        <f>IF(貼り付け用!AS434="","",貼り付け用!AS434)</f>
        <v/>
      </c>
      <c r="AT434" s="136" t="str">
        <f>IF(貼り付け用!AT434="","",貼り付け用!AT434)</f>
        <v/>
      </c>
      <c r="AU434" s="136" t="str">
        <f>IF(貼り付け用!AU434="","",貼り付け用!AU434)</f>
        <v/>
      </c>
      <c r="AV434" s="136" t="str">
        <f>IF(貼り付け用!AV434="","",貼り付け用!AV434)</f>
        <v/>
      </c>
      <c r="AW434" s="136" t="str">
        <f>IF(貼り付け用!AW434="","",貼り付け用!AW434)</f>
        <v/>
      </c>
      <c r="AX434" s="216"/>
      <c r="AY434" s="216"/>
      <c r="AZ434" s="216"/>
      <c r="BA434" s="136" t="str">
        <f>IF(貼り付け用!BA434="","",貼り付け用!BA434)</f>
        <v/>
      </c>
      <c r="BB434" s="136" t="str">
        <f>IF(貼り付け用!BB434="","",貼り付け用!BB434)</f>
        <v/>
      </c>
      <c r="BC434" s="136" t="str">
        <f>IF(貼り付け用!BC434="","",貼り付け用!BC434)</f>
        <v/>
      </c>
      <c r="BD434" s="136" t="str">
        <f>IF(貼り付け用!BD434="","",貼り付け用!BD434)</f>
        <v/>
      </c>
      <c r="BE434" s="183">
        <f>SUMIFS(耐用年数表!$C:$C,耐用年数表!$A:$A,集計用!AL434,耐用年数表!$B:$B,集計用!AM434)</f>
        <v>0</v>
      </c>
    </row>
    <row r="435" spans="4:57" ht="24" hidden="1" customHeight="1">
      <c r="D435" s="194"/>
      <c r="E435" s="135"/>
      <c r="F435" s="136" t="str">
        <f>IF(貼り付け用!F435="","",貼り付け用!F435)</f>
        <v/>
      </c>
      <c r="G435" s="136" t="str">
        <f>IF(貼り付け用!G435="","",貼り付け用!G435)</f>
        <v/>
      </c>
      <c r="H435" s="215" t="str">
        <f>IF(貼り付け用!H435="","",貼り付け用!H435)</f>
        <v/>
      </c>
      <c r="I435" s="215" t="str">
        <f>IF(貼り付け用!I435="","",貼り付け用!I435)</f>
        <v/>
      </c>
      <c r="J435" s="215" t="str">
        <f>IF(貼り付け用!J435="","",貼り付け用!J435)</f>
        <v/>
      </c>
      <c r="K435" s="135" t="str">
        <f>IF(貼り付け用!K435="","",貼り付け用!K435)</f>
        <v/>
      </c>
      <c r="L435" s="144" t="str">
        <f>IF(貼り付け用!L435="","",貼り付け用!L435)</f>
        <v/>
      </c>
      <c r="M435" s="192" t="str">
        <f>IFERROR(VLOOKUP(L435,コード表!$B:$G,2,FALSE),"")</f>
        <v/>
      </c>
      <c r="N435" s="192" t="str">
        <f>IFERROR(VLOOKUP(L435,コード表!$B:$G,3,FALSE),"")</f>
        <v/>
      </c>
      <c r="O435" s="192" t="str">
        <f>IFERROR(VLOOKUP(L435,コード表!$B:$G,4,FALSE),"")</f>
        <v/>
      </c>
      <c r="P435" s="192" t="str">
        <f>IFERROR(VLOOKUP(L435,コード表!$B:$G,5,FALSE),"")</f>
        <v/>
      </c>
      <c r="Q435" s="182" t="str">
        <f>IFERROR(VLOOKUP(L435,コード表!$B:$G,6,FALSE),"")</f>
        <v/>
      </c>
      <c r="R435" s="135" t="str">
        <f>IF(貼り付け用!R435="","",貼り付け用!R435)</f>
        <v/>
      </c>
      <c r="S435" s="135" t="str">
        <f>IF(貼り付け用!S435="","",貼り付け用!S435)</f>
        <v/>
      </c>
      <c r="T435" s="135" t="str">
        <f>IF(貼り付け用!T435="","",貼り付け用!T435)</f>
        <v/>
      </c>
      <c r="U435" s="192" t="str">
        <f>IFERROR(VLOOKUP(T435,コード表!$I:$K,2,FALSE),"")</f>
        <v/>
      </c>
      <c r="V435" s="192" t="str">
        <f>IFERROR(VLOOKUP(T435,コード表!$I:$K,3,FALSE),"")</f>
        <v/>
      </c>
      <c r="W435" s="135" t="str">
        <f>IF(貼り付け用!W435="","",貼り付け用!W435)</f>
        <v/>
      </c>
      <c r="X435" s="182" t="str">
        <f>IFERROR(VLOOKUP(AU435,目的別資産分類変換表!$B$6:$C$16,2,FALSE),"")</f>
        <v/>
      </c>
      <c r="Y435" s="136" t="str">
        <f>IF(貼り付け用!Y435="","",貼り付け用!Y435)</f>
        <v/>
      </c>
      <c r="Z435" s="136" t="str">
        <f>IF(貼り付け用!Z435="","",貼り付け用!Z435)</f>
        <v/>
      </c>
      <c r="AA435" s="136" t="str">
        <f>IF(貼り付け用!AA435="","",貼り付け用!AA435)</f>
        <v/>
      </c>
      <c r="AB435" s="136" t="str">
        <f>IF(貼り付け用!AB435="","",貼り付け用!AB435)</f>
        <v/>
      </c>
      <c r="AC435" s="135" t="str">
        <f>IF(貼り付け用!AC435="","",貼り付け用!AC435)</f>
        <v/>
      </c>
      <c r="AD435" s="137" t="str">
        <f>IF(貼り付け用!AD435="","",貼り付け用!AD435)</f>
        <v/>
      </c>
      <c r="AE435" s="209" t="str">
        <f>IF(貼り付け用!AE435="","",貼り付け用!AE435)</f>
        <v/>
      </c>
      <c r="AF435" s="209" t="str">
        <f>IF(貼り付け用!AF435="","",貼り付け用!AF435)</f>
        <v/>
      </c>
      <c r="AG435" s="138" t="str">
        <f>IF(貼り付け用!AG435="","",貼り付け用!AG435)</f>
        <v/>
      </c>
      <c r="AH435" s="205" t="str">
        <f>IF(貼り付け用!AH435="","",貼り付け用!AH435)</f>
        <v/>
      </c>
      <c r="AI435" s="139" t="str">
        <f>IF(貼り付け用!AI435="","",貼り付け用!AI435)</f>
        <v/>
      </c>
      <c r="AJ435" s="136" t="str">
        <f>IF(貼り付け用!AJ435="","",貼り付け用!AJ435)</f>
        <v/>
      </c>
      <c r="AK435" s="140" t="str">
        <f>IF(貼り付け用!AK435="","",貼り付け用!AK435)</f>
        <v/>
      </c>
      <c r="AL435" s="136" t="str">
        <f>IF(貼り付け用!AL435="","",貼り付け用!AL435)</f>
        <v/>
      </c>
      <c r="AM435" s="136" t="str">
        <f>IF(貼り付け用!AM435="","",貼り付け用!AM435)</f>
        <v/>
      </c>
      <c r="AN435" s="136" t="str">
        <f>IF(貼り付け用!AN435="","",貼り付け用!AN435)</f>
        <v/>
      </c>
      <c r="AO435" s="136" t="str">
        <f>IF(貼り付け用!AO435="","",貼り付け用!AO435)</f>
        <v/>
      </c>
      <c r="AP435" s="221" t="str">
        <f>IFERROR(INDEX(別紙７建物に係る構造・用途別単価!$C$5:$G$9,MATCH(貼り付け用!AN435,別紙７建物に係る構造・用途別単価!$B$5:$B$9,0),MATCH(貼り付け用!AO435,別紙７建物に係る構造・用途別単価!$C$4:$G$4,0)),"")</f>
        <v/>
      </c>
      <c r="AQ435" s="221" t="str">
        <f t="shared" si="12"/>
        <v/>
      </c>
      <c r="AR435" s="183" t="str">
        <f t="shared" si="13"/>
        <v/>
      </c>
      <c r="AS435" s="136" t="str">
        <f>IF(貼り付け用!AS435="","",貼り付け用!AS435)</f>
        <v/>
      </c>
      <c r="AT435" s="136" t="str">
        <f>IF(貼り付け用!AT435="","",貼り付け用!AT435)</f>
        <v/>
      </c>
      <c r="AU435" s="136" t="str">
        <f>IF(貼り付け用!AU435="","",貼り付け用!AU435)</f>
        <v/>
      </c>
      <c r="AV435" s="136" t="str">
        <f>IF(貼り付け用!AV435="","",貼り付け用!AV435)</f>
        <v/>
      </c>
      <c r="AW435" s="136" t="str">
        <f>IF(貼り付け用!AW435="","",貼り付け用!AW435)</f>
        <v/>
      </c>
      <c r="AX435" s="216"/>
      <c r="AY435" s="216"/>
      <c r="AZ435" s="216"/>
      <c r="BA435" s="136" t="str">
        <f>IF(貼り付け用!BA435="","",貼り付け用!BA435)</f>
        <v/>
      </c>
      <c r="BB435" s="136" t="str">
        <f>IF(貼り付け用!BB435="","",貼り付け用!BB435)</f>
        <v/>
      </c>
      <c r="BC435" s="136" t="str">
        <f>IF(貼り付け用!BC435="","",貼り付け用!BC435)</f>
        <v/>
      </c>
      <c r="BD435" s="136" t="str">
        <f>IF(貼り付け用!BD435="","",貼り付け用!BD435)</f>
        <v/>
      </c>
      <c r="BE435" s="183">
        <f>SUMIFS(耐用年数表!$C:$C,耐用年数表!$A:$A,集計用!AL435,耐用年数表!$B:$B,集計用!AM435)</f>
        <v>0</v>
      </c>
    </row>
    <row r="436" spans="4:57" ht="24" hidden="1" customHeight="1">
      <c r="D436" s="194"/>
      <c r="E436" s="135"/>
      <c r="F436" s="136" t="str">
        <f>IF(貼り付け用!F436="","",貼り付け用!F436)</f>
        <v/>
      </c>
      <c r="G436" s="136" t="str">
        <f>IF(貼り付け用!G436="","",貼り付け用!G436)</f>
        <v/>
      </c>
      <c r="H436" s="215" t="str">
        <f>IF(貼り付け用!H436="","",貼り付け用!H436)</f>
        <v/>
      </c>
      <c r="I436" s="215" t="str">
        <f>IF(貼り付け用!I436="","",貼り付け用!I436)</f>
        <v/>
      </c>
      <c r="J436" s="215" t="str">
        <f>IF(貼り付け用!J436="","",貼り付け用!J436)</f>
        <v/>
      </c>
      <c r="K436" s="135" t="str">
        <f>IF(貼り付け用!K436="","",貼り付け用!K436)</f>
        <v/>
      </c>
      <c r="L436" s="144" t="str">
        <f>IF(貼り付け用!L436="","",貼り付け用!L436)</f>
        <v/>
      </c>
      <c r="M436" s="192" t="str">
        <f>IFERROR(VLOOKUP(L436,コード表!$B:$G,2,FALSE),"")</f>
        <v/>
      </c>
      <c r="N436" s="192" t="str">
        <f>IFERROR(VLOOKUP(L436,コード表!$B:$G,3,FALSE),"")</f>
        <v/>
      </c>
      <c r="O436" s="192" t="str">
        <f>IFERROR(VLOOKUP(L436,コード表!$B:$G,4,FALSE),"")</f>
        <v/>
      </c>
      <c r="P436" s="192" t="str">
        <f>IFERROR(VLOOKUP(L436,コード表!$B:$G,5,FALSE),"")</f>
        <v/>
      </c>
      <c r="Q436" s="182" t="str">
        <f>IFERROR(VLOOKUP(L436,コード表!$B:$G,6,FALSE),"")</f>
        <v/>
      </c>
      <c r="R436" s="135" t="str">
        <f>IF(貼り付け用!R436="","",貼り付け用!R436)</f>
        <v/>
      </c>
      <c r="S436" s="135" t="str">
        <f>IF(貼り付け用!S436="","",貼り付け用!S436)</f>
        <v/>
      </c>
      <c r="T436" s="135" t="str">
        <f>IF(貼り付け用!T436="","",貼り付け用!T436)</f>
        <v/>
      </c>
      <c r="U436" s="192" t="str">
        <f>IFERROR(VLOOKUP(T436,コード表!$I:$K,2,FALSE),"")</f>
        <v/>
      </c>
      <c r="V436" s="192" t="str">
        <f>IFERROR(VLOOKUP(T436,コード表!$I:$K,3,FALSE),"")</f>
        <v/>
      </c>
      <c r="W436" s="135" t="str">
        <f>IF(貼り付け用!W436="","",貼り付け用!W436)</f>
        <v/>
      </c>
      <c r="X436" s="182" t="str">
        <f>IFERROR(VLOOKUP(AU436,目的別資産分類変換表!$B$6:$C$16,2,FALSE),"")</f>
        <v/>
      </c>
      <c r="Y436" s="136" t="str">
        <f>IF(貼り付け用!Y436="","",貼り付け用!Y436)</f>
        <v/>
      </c>
      <c r="Z436" s="136" t="str">
        <f>IF(貼り付け用!Z436="","",貼り付け用!Z436)</f>
        <v/>
      </c>
      <c r="AA436" s="136" t="str">
        <f>IF(貼り付け用!AA436="","",貼り付け用!AA436)</f>
        <v/>
      </c>
      <c r="AB436" s="136" t="str">
        <f>IF(貼り付け用!AB436="","",貼り付け用!AB436)</f>
        <v/>
      </c>
      <c r="AC436" s="135" t="str">
        <f>IF(貼り付け用!AC436="","",貼り付け用!AC436)</f>
        <v/>
      </c>
      <c r="AD436" s="137" t="str">
        <f>IF(貼り付け用!AD436="","",貼り付け用!AD436)</f>
        <v/>
      </c>
      <c r="AE436" s="209" t="str">
        <f>IF(貼り付け用!AE436="","",貼り付け用!AE436)</f>
        <v/>
      </c>
      <c r="AF436" s="209" t="str">
        <f>IF(貼り付け用!AF436="","",貼り付け用!AF436)</f>
        <v/>
      </c>
      <c r="AG436" s="138" t="str">
        <f>IF(貼り付け用!AG436="","",貼り付け用!AG436)</f>
        <v/>
      </c>
      <c r="AH436" s="205" t="str">
        <f>IF(貼り付け用!AH436="","",貼り付け用!AH436)</f>
        <v/>
      </c>
      <c r="AI436" s="139" t="str">
        <f>IF(貼り付け用!AI436="","",貼り付け用!AI436)</f>
        <v/>
      </c>
      <c r="AJ436" s="136" t="str">
        <f>IF(貼り付け用!AJ436="","",貼り付け用!AJ436)</f>
        <v/>
      </c>
      <c r="AK436" s="140" t="str">
        <f>IF(貼り付け用!AK436="","",貼り付け用!AK436)</f>
        <v/>
      </c>
      <c r="AL436" s="136" t="str">
        <f>IF(貼り付け用!AL436="","",貼り付け用!AL436)</f>
        <v/>
      </c>
      <c r="AM436" s="136" t="str">
        <f>IF(貼り付け用!AM436="","",貼り付け用!AM436)</f>
        <v/>
      </c>
      <c r="AN436" s="136" t="str">
        <f>IF(貼り付け用!AN436="","",貼り付け用!AN436)</f>
        <v/>
      </c>
      <c r="AO436" s="136" t="str">
        <f>IF(貼り付け用!AO436="","",貼り付け用!AO436)</f>
        <v/>
      </c>
      <c r="AP436" s="221" t="str">
        <f>IFERROR(INDEX(別紙７建物に係る構造・用途別単価!$C$5:$G$9,MATCH(貼り付け用!AN436,別紙７建物に係る構造・用途別単価!$B$5:$B$9,0),MATCH(貼り付け用!AO436,別紙７建物に係る構造・用途別単価!$C$4:$G$4,0)),"")</f>
        <v/>
      </c>
      <c r="AQ436" s="221" t="str">
        <f t="shared" si="12"/>
        <v/>
      </c>
      <c r="AR436" s="183" t="str">
        <f t="shared" si="13"/>
        <v/>
      </c>
      <c r="AS436" s="136" t="str">
        <f>IF(貼り付け用!AS436="","",貼り付け用!AS436)</f>
        <v/>
      </c>
      <c r="AT436" s="136" t="str">
        <f>IF(貼り付け用!AT436="","",貼り付け用!AT436)</f>
        <v/>
      </c>
      <c r="AU436" s="136" t="str">
        <f>IF(貼り付け用!AU436="","",貼り付け用!AU436)</f>
        <v/>
      </c>
      <c r="AV436" s="136" t="str">
        <f>IF(貼り付け用!AV436="","",貼り付け用!AV436)</f>
        <v/>
      </c>
      <c r="AW436" s="136" t="str">
        <f>IF(貼り付け用!AW436="","",貼り付け用!AW436)</f>
        <v/>
      </c>
      <c r="AX436" s="216"/>
      <c r="AY436" s="216"/>
      <c r="AZ436" s="216"/>
      <c r="BA436" s="136" t="str">
        <f>IF(貼り付け用!BA436="","",貼り付け用!BA436)</f>
        <v/>
      </c>
      <c r="BB436" s="136" t="str">
        <f>IF(貼り付け用!BB436="","",貼り付け用!BB436)</f>
        <v/>
      </c>
      <c r="BC436" s="136" t="str">
        <f>IF(貼り付け用!BC436="","",貼り付け用!BC436)</f>
        <v/>
      </c>
      <c r="BD436" s="136" t="str">
        <f>IF(貼り付け用!BD436="","",貼り付け用!BD436)</f>
        <v/>
      </c>
      <c r="BE436" s="183">
        <f>SUMIFS(耐用年数表!$C:$C,耐用年数表!$A:$A,集計用!AL436,耐用年数表!$B:$B,集計用!AM436)</f>
        <v>0</v>
      </c>
    </row>
    <row r="437" spans="4:57" ht="24" hidden="1" customHeight="1">
      <c r="D437" s="194"/>
      <c r="E437" s="135"/>
      <c r="F437" s="136" t="str">
        <f>IF(貼り付け用!F437="","",貼り付け用!F437)</f>
        <v/>
      </c>
      <c r="G437" s="136" t="str">
        <f>IF(貼り付け用!G437="","",貼り付け用!G437)</f>
        <v/>
      </c>
      <c r="H437" s="215" t="str">
        <f>IF(貼り付け用!H437="","",貼り付け用!H437)</f>
        <v/>
      </c>
      <c r="I437" s="215" t="str">
        <f>IF(貼り付け用!I437="","",貼り付け用!I437)</f>
        <v/>
      </c>
      <c r="J437" s="215" t="str">
        <f>IF(貼り付け用!J437="","",貼り付け用!J437)</f>
        <v/>
      </c>
      <c r="K437" s="135" t="str">
        <f>IF(貼り付け用!K437="","",貼り付け用!K437)</f>
        <v/>
      </c>
      <c r="L437" s="144" t="str">
        <f>IF(貼り付け用!L437="","",貼り付け用!L437)</f>
        <v/>
      </c>
      <c r="M437" s="192" t="str">
        <f>IFERROR(VLOOKUP(L437,コード表!$B:$G,2,FALSE),"")</f>
        <v/>
      </c>
      <c r="N437" s="192" t="str">
        <f>IFERROR(VLOOKUP(L437,コード表!$B:$G,3,FALSE),"")</f>
        <v/>
      </c>
      <c r="O437" s="192" t="str">
        <f>IFERROR(VLOOKUP(L437,コード表!$B:$G,4,FALSE),"")</f>
        <v/>
      </c>
      <c r="P437" s="192" t="str">
        <f>IFERROR(VLOOKUP(L437,コード表!$B:$G,5,FALSE),"")</f>
        <v/>
      </c>
      <c r="Q437" s="182" t="str">
        <f>IFERROR(VLOOKUP(L437,コード表!$B:$G,6,FALSE),"")</f>
        <v/>
      </c>
      <c r="R437" s="135" t="str">
        <f>IF(貼り付け用!R437="","",貼り付け用!R437)</f>
        <v/>
      </c>
      <c r="S437" s="135" t="str">
        <f>IF(貼り付け用!S437="","",貼り付け用!S437)</f>
        <v/>
      </c>
      <c r="T437" s="135" t="str">
        <f>IF(貼り付け用!T437="","",貼り付け用!T437)</f>
        <v/>
      </c>
      <c r="U437" s="192" t="str">
        <f>IFERROR(VLOOKUP(T437,コード表!$I:$K,2,FALSE),"")</f>
        <v/>
      </c>
      <c r="V437" s="192" t="str">
        <f>IFERROR(VLOOKUP(T437,コード表!$I:$K,3,FALSE),"")</f>
        <v/>
      </c>
      <c r="W437" s="135" t="str">
        <f>IF(貼り付け用!W437="","",貼り付け用!W437)</f>
        <v/>
      </c>
      <c r="X437" s="182" t="str">
        <f>IFERROR(VLOOKUP(AU437,目的別資産分類変換表!$B$6:$C$16,2,FALSE),"")</f>
        <v/>
      </c>
      <c r="Y437" s="136" t="str">
        <f>IF(貼り付け用!Y437="","",貼り付け用!Y437)</f>
        <v/>
      </c>
      <c r="Z437" s="136" t="str">
        <f>IF(貼り付け用!Z437="","",貼り付け用!Z437)</f>
        <v/>
      </c>
      <c r="AA437" s="136" t="str">
        <f>IF(貼り付け用!AA437="","",貼り付け用!AA437)</f>
        <v/>
      </c>
      <c r="AB437" s="136" t="str">
        <f>IF(貼り付け用!AB437="","",貼り付け用!AB437)</f>
        <v/>
      </c>
      <c r="AC437" s="135" t="str">
        <f>IF(貼り付け用!AC437="","",貼り付け用!AC437)</f>
        <v/>
      </c>
      <c r="AD437" s="137" t="str">
        <f>IF(貼り付け用!AD437="","",貼り付け用!AD437)</f>
        <v/>
      </c>
      <c r="AE437" s="209" t="str">
        <f>IF(貼り付け用!AE437="","",貼り付け用!AE437)</f>
        <v/>
      </c>
      <c r="AF437" s="209" t="str">
        <f>IF(貼り付け用!AF437="","",貼り付け用!AF437)</f>
        <v/>
      </c>
      <c r="AG437" s="138" t="str">
        <f>IF(貼り付け用!AG437="","",貼り付け用!AG437)</f>
        <v/>
      </c>
      <c r="AH437" s="205" t="str">
        <f>IF(貼り付け用!AH437="","",貼り付け用!AH437)</f>
        <v/>
      </c>
      <c r="AI437" s="139" t="str">
        <f>IF(貼り付け用!AI437="","",貼り付け用!AI437)</f>
        <v/>
      </c>
      <c r="AJ437" s="136" t="str">
        <f>IF(貼り付け用!AJ437="","",貼り付け用!AJ437)</f>
        <v/>
      </c>
      <c r="AK437" s="140" t="str">
        <f>IF(貼り付け用!AK437="","",貼り付け用!AK437)</f>
        <v/>
      </c>
      <c r="AL437" s="136" t="str">
        <f>IF(貼り付け用!AL437="","",貼り付け用!AL437)</f>
        <v/>
      </c>
      <c r="AM437" s="136" t="str">
        <f>IF(貼り付け用!AM437="","",貼り付け用!AM437)</f>
        <v/>
      </c>
      <c r="AN437" s="136" t="str">
        <f>IF(貼り付け用!AN437="","",貼り付け用!AN437)</f>
        <v/>
      </c>
      <c r="AO437" s="136" t="str">
        <f>IF(貼り付け用!AO437="","",貼り付け用!AO437)</f>
        <v/>
      </c>
      <c r="AP437" s="221" t="str">
        <f>IFERROR(INDEX(別紙７建物に係る構造・用途別単価!$C$5:$G$9,MATCH(貼り付け用!AN437,別紙７建物に係る構造・用途別単価!$B$5:$B$9,0),MATCH(貼り付け用!AO437,別紙７建物に係る構造・用途別単価!$C$4:$G$4,0)),"")</f>
        <v/>
      </c>
      <c r="AQ437" s="221" t="str">
        <f t="shared" si="12"/>
        <v/>
      </c>
      <c r="AR437" s="183" t="str">
        <f t="shared" si="13"/>
        <v/>
      </c>
      <c r="AS437" s="136" t="str">
        <f>IF(貼り付け用!AS437="","",貼り付け用!AS437)</f>
        <v/>
      </c>
      <c r="AT437" s="136" t="str">
        <f>IF(貼り付け用!AT437="","",貼り付け用!AT437)</f>
        <v/>
      </c>
      <c r="AU437" s="136" t="str">
        <f>IF(貼り付け用!AU437="","",貼り付け用!AU437)</f>
        <v/>
      </c>
      <c r="AV437" s="136" t="str">
        <f>IF(貼り付け用!AV437="","",貼り付け用!AV437)</f>
        <v/>
      </c>
      <c r="AW437" s="136" t="str">
        <f>IF(貼り付け用!AW437="","",貼り付け用!AW437)</f>
        <v/>
      </c>
      <c r="AX437" s="216"/>
      <c r="AY437" s="216"/>
      <c r="AZ437" s="216"/>
      <c r="BA437" s="136" t="str">
        <f>IF(貼り付け用!BA437="","",貼り付け用!BA437)</f>
        <v/>
      </c>
      <c r="BB437" s="136" t="str">
        <f>IF(貼り付け用!BB437="","",貼り付け用!BB437)</f>
        <v/>
      </c>
      <c r="BC437" s="136" t="str">
        <f>IF(貼り付け用!BC437="","",貼り付け用!BC437)</f>
        <v/>
      </c>
      <c r="BD437" s="136" t="str">
        <f>IF(貼り付け用!BD437="","",貼り付け用!BD437)</f>
        <v/>
      </c>
      <c r="BE437" s="183">
        <f>SUMIFS(耐用年数表!$C:$C,耐用年数表!$A:$A,集計用!AL437,耐用年数表!$B:$B,集計用!AM437)</f>
        <v>0</v>
      </c>
    </row>
    <row r="438" spans="4:57" ht="24" hidden="1" customHeight="1">
      <c r="D438" s="194"/>
      <c r="E438" s="135"/>
      <c r="F438" s="136" t="str">
        <f>IF(貼り付け用!F438="","",貼り付け用!F438)</f>
        <v/>
      </c>
      <c r="G438" s="136" t="str">
        <f>IF(貼り付け用!G438="","",貼り付け用!G438)</f>
        <v/>
      </c>
      <c r="H438" s="215" t="str">
        <f>IF(貼り付け用!H438="","",貼り付け用!H438)</f>
        <v/>
      </c>
      <c r="I438" s="215" t="str">
        <f>IF(貼り付け用!I438="","",貼り付け用!I438)</f>
        <v/>
      </c>
      <c r="J438" s="215" t="str">
        <f>IF(貼り付け用!J438="","",貼り付け用!J438)</f>
        <v/>
      </c>
      <c r="K438" s="135" t="str">
        <f>IF(貼り付け用!K438="","",貼り付け用!K438)</f>
        <v/>
      </c>
      <c r="L438" s="144" t="str">
        <f>IF(貼り付け用!L438="","",貼り付け用!L438)</f>
        <v/>
      </c>
      <c r="M438" s="192" t="str">
        <f>IFERROR(VLOOKUP(L438,コード表!$B:$G,2,FALSE),"")</f>
        <v/>
      </c>
      <c r="N438" s="192" t="str">
        <f>IFERROR(VLOOKUP(L438,コード表!$B:$G,3,FALSE),"")</f>
        <v/>
      </c>
      <c r="O438" s="192" t="str">
        <f>IFERROR(VLOOKUP(L438,コード表!$B:$G,4,FALSE),"")</f>
        <v/>
      </c>
      <c r="P438" s="192" t="str">
        <f>IFERROR(VLOOKUP(L438,コード表!$B:$G,5,FALSE),"")</f>
        <v/>
      </c>
      <c r="Q438" s="182" t="str">
        <f>IFERROR(VLOOKUP(L438,コード表!$B:$G,6,FALSE),"")</f>
        <v/>
      </c>
      <c r="R438" s="135" t="str">
        <f>IF(貼り付け用!R438="","",貼り付け用!R438)</f>
        <v/>
      </c>
      <c r="S438" s="135" t="str">
        <f>IF(貼り付け用!S438="","",貼り付け用!S438)</f>
        <v/>
      </c>
      <c r="T438" s="135" t="str">
        <f>IF(貼り付け用!T438="","",貼り付け用!T438)</f>
        <v/>
      </c>
      <c r="U438" s="192" t="str">
        <f>IFERROR(VLOOKUP(T438,コード表!$I:$K,2,FALSE),"")</f>
        <v/>
      </c>
      <c r="V438" s="192" t="str">
        <f>IFERROR(VLOOKUP(T438,コード表!$I:$K,3,FALSE),"")</f>
        <v/>
      </c>
      <c r="W438" s="135" t="str">
        <f>IF(貼り付け用!W438="","",貼り付け用!W438)</f>
        <v/>
      </c>
      <c r="X438" s="182" t="str">
        <f>IFERROR(VLOOKUP(AU438,目的別資産分類変換表!$B$6:$C$16,2,FALSE),"")</f>
        <v/>
      </c>
      <c r="Y438" s="136" t="str">
        <f>IF(貼り付け用!Y438="","",貼り付け用!Y438)</f>
        <v/>
      </c>
      <c r="Z438" s="136" t="str">
        <f>IF(貼り付け用!Z438="","",貼り付け用!Z438)</f>
        <v/>
      </c>
      <c r="AA438" s="136" t="str">
        <f>IF(貼り付け用!AA438="","",貼り付け用!AA438)</f>
        <v/>
      </c>
      <c r="AB438" s="136" t="str">
        <f>IF(貼り付け用!AB438="","",貼り付け用!AB438)</f>
        <v/>
      </c>
      <c r="AC438" s="135" t="str">
        <f>IF(貼り付け用!AC438="","",貼り付け用!AC438)</f>
        <v/>
      </c>
      <c r="AD438" s="137" t="str">
        <f>IF(貼り付け用!AD438="","",貼り付け用!AD438)</f>
        <v/>
      </c>
      <c r="AE438" s="209" t="str">
        <f>IF(貼り付け用!AE438="","",貼り付け用!AE438)</f>
        <v/>
      </c>
      <c r="AF438" s="209" t="str">
        <f>IF(貼り付け用!AF438="","",貼り付け用!AF438)</f>
        <v/>
      </c>
      <c r="AG438" s="138" t="str">
        <f>IF(貼り付け用!AG438="","",貼り付け用!AG438)</f>
        <v/>
      </c>
      <c r="AH438" s="205" t="str">
        <f>IF(貼り付け用!AH438="","",貼り付け用!AH438)</f>
        <v/>
      </c>
      <c r="AI438" s="139" t="str">
        <f>IF(貼り付け用!AI438="","",貼り付け用!AI438)</f>
        <v/>
      </c>
      <c r="AJ438" s="136" t="str">
        <f>IF(貼り付け用!AJ438="","",貼り付け用!AJ438)</f>
        <v/>
      </c>
      <c r="AK438" s="140" t="str">
        <f>IF(貼り付け用!AK438="","",貼り付け用!AK438)</f>
        <v/>
      </c>
      <c r="AL438" s="136" t="str">
        <f>IF(貼り付け用!AL438="","",貼り付け用!AL438)</f>
        <v/>
      </c>
      <c r="AM438" s="136" t="str">
        <f>IF(貼り付け用!AM438="","",貼り付け用!AM438)</f>
        <v/>
      </c>
      <c r="AN438" s="136" t="str">
        <f>IF(貼り付け用!AN438="","",貼り付け用!AN438)</f>
        <v/>
      </c>
      <c r="AO438" s="136" t="str">
        <f>IF(貼り付け用!AO438="","",貼り付け用!AO438)</f>
        <v/>
      </c>
      <c r="AP438" s="221" t="str">
        <f>IFERROR(INDEX(別紙７建物に係る構造・用途別単価!$C$5:$G$9,MATCH(貼り付け用!AN438,別紙７建物に係る構造・用途別単価!$B$5:$B$9,0),MATCH(貼り付け用!AO438,別紙７建物に係る構造・用途別単価!$C$4:$G$4,0)),"")</f>
        <v/>
      </c>
      <c r="AQ438" s="221" t="str">
        <f t="shared" si="12"/>
        <v/>
      </c>
      <c r="AR438" s="183" t="str">
        <f t="shared" si="13"/>
        <v/>
      </c>
      <c r="AS438" s="136" t="str">
        <f>IF(貼り付け用!AS438="","",貼り付け用!AS438)</f>
        <v/>
      </c>
      <c r="AT438" s="136" t="str">
        <f>IF(貼り付け用!AT438="","",貼り付け用!AT438)</f>
        <v/>
      </c>
      <c r="AU438" s="136" t="str">
        <f>IF(貼り付け用!AU438="","",貼り付け用!AU438)</f>
        <v/>
      </c>
      <c r="AV438" s="136" t="str">
        <f>IF(貼り付け用!AV438="","",貼り付け用!AV438)</f>
        <v/>
      </c>
      <c r="AW438" s="136" t="str">
        <f>IF(貼り付け用!AW438="","",貼り付け用!AW438)</f>
        <v/>
      </c>
      <c r="AX438" s="216"/>
      <c r="AY438" s="216"/>
      <c r="AZ438" s="216"/>
      <c r="BA438" s="136" t="str">
        <f>IF(貼り付け用!BA438="","",貼り付け用!BA438)</f>
        <v/>
      </c>
      <c r="BB438" s="136" t="str">
        <f>IF(貼り付け用!BB438="","",貼り付け用!BB438)</f>
        <v/>
      </c>
      <c r="BC438" s="136" t="str">
        <f>IF(貼り付け用!BC438="","",貼り付け用!BC438)</f>
        <v/>
      </c>
      <c r="BD438" s="136" t="str">
        <f>IF(貼り付け用!BD438="","",貼り付け用!BD438)</f>
        <v/>
      </c>
      <c r="BE438" s="183">
        <f>SUMIFS(耐用年数表!$C:$C,耐用年数表!$A:$A,集計用!AL438,耐用年数表!$B:$B,集計用!AM438)</f>
        <v>0</v>
      </c>
    </row>
    <row r="439" spans="4:57" ht="24" hidden="1" customHeight="1">
      <c r="D439" s="194"/>
      <c r="E439" s="135"/>
      <c r="F439" s="136" t="str">
        <f>IF(貼り付け用!F439="","",貼り付け用!F439)</f>
        <v/>
      </c>
      <c r="G439" s="136" t="str">
        <f>IF(貼り付け用!G439="","",貼り付け用!G439)</f>
        <v/>
      </c>
      <c r="H439" s="215" t="str">
        <f>IF(貼り付け用!H439="","",貼り付け用!H439)</f>
        <v/>
      </c>
      <c r="I439" s="215" t="str">
        <f>IF(貼り付け用!I439="","",貼り付け用!I439)</f>
        <v/>
      </c>
      <c r="J439" s="215" t="str">
        <f>IF(貼り付け用!J439="","",貼り付け用!J439)</f>
        <v/>
      </c>
      <c r="K439" s="135" t="str">
        <f>IF(貼り付け用!K439="","",貼り付け用!K439)</f>
        <v/>
      </c>
      <c r="L439" s="144" t="str">
        <f>IF(貼り付け用!L439="","",貼り付け用!L439)</f>
        <v/>
      </c>
      <c r="M439" s="192" t="str">
        <f>IFERROR(VLOOKUP(L439,コード表!$B:$G,2,FALSE),"")</f>
        <v/>
      </c>
      <c r="N439" s="192" t="str">
        <f>IFERROR(VLOOKUP(L439,コード表!$B:$G,3,FALSE),"")</f>
        <v/>
      </c>
      <c r="O439" s="192" t="str">
        <f>IFERROR(VLOOKUP(L439,コード表!$B:$G,4,FALSE),"")</f>
        <v/>
      </c>
      <c r="P439" s="192" t="str">
        <f>IFERROR(VLOOKUP(L439,コード表!$B:$G,5,FALSE),"")</f>
        <v/>
      </c>
      <c r="Q439" s="182" t="str">
        <f>IFERROR(VLOOKUP(L439,コード表!$B:$G,6,FALSE),"")</f>
        <v/>
      </c>
      <c r="R439" s="135" t="str">
        <f>IF(貼り付け用!R439="","",貼り付け用!R439)</f>
        <v/>
      </c>
      <c r="S439" s="135" t="str">
        <f>IF(貼り付け用!S439="","",貼り付け用!S439)</f>
        <v/>
      </c>
      <c r="T439" s="135" t="str">
        <f>IF(貼り付け用!T439="","",貼り付け用!T439)</f>
        <v/>
      </c>
      <c r="U439" s="192" t="str">
        <f>IFERROR(VLOOKUP(T439,コード表!$I:$K,2,FALSE),"")</f>
        <v/>
      </c>
      <c r="V439" s="192" t="str">
        <f>IFERROR(VLOOKUP(T439,コード表!$I:$K,3,FALSE),"")</f>
        <v/>
      </c>
      <c r="W439" s="135" t="str">
        <f>IF(貼り付け用!W439="","",貼り付け用!W439)</f>
        <v/>
      </c>
      <c r="X439" s="182" t="str">
        <f>IFERROR(VLOOKUP(AU439,目的別資産分類変換表!$B$6:$C$16,2,FALSE),"")</f>
        <v/>
      </c>
      <c r="Y439" s="136" t="str">
        <f>IF(貼り付け用!Y439="","",貼り付け用!Y439)</f>
        <v/>
      </c>
      <c r="Z439" s="136" t="str">
        <f>IF(貼り付け用!Z439="","",貼り付け用!Z439)</f>
        <v/>
      </c>
      <c r="AA439" s="136" t="str">
        <f>IF(貼り付け用!AA439="","",貼り付け用!AA439)</f>
        <v/>
      </c>
      <c r="AB439" s="136" t="str">
        <f>IF(貼り付け用!AB439="","",貼り付け用!AB439)</f>
        <v/>
      </c>
      <c r="AC439" s="135" t="str">
        <f>IF(貼り付け用!AC439="","",貼り付け用!AC439)</f>
        <v/>
      </c>
      <c r="AD439" s="137" t="str">
        <f>IF(貼り付け用!AD439="","",貼り付け用!AD439)</f>
        <v/>
      </c>
      <c r="AE439" s="209" t="str">
        <f>IF(貼り付け用!AE439="","",貼り付け用!AE439)</f>
        <v/>
      </c>
      <c r="AF439" s="209" t="str">
        <f>IF(貼り付け用!AF439="","",貼り付け用!AF439)</f>
        <v/>
      </c>
      <c r="AG439" s="138" t="str">
        <f>IF(貼り付け用!AG439="","",貼り付け用!AG439)</f>
        <v/>
      </c>
      <c r="AH439" s="205" t="str">
        <f>IF(貼り付け用!AH439="","",貼り付け用!AH439)</f>
        <v/>
      </c>
      <c r="AI439" s="139" t="str">
        <f>IF(貼り付け用!AI439="","",貼り付け用!AI439)</f>
        <v/>
      </c>
      <c r="AJ439" s="136" t="str">
        <f>IF(貼り付け用!AJ439="","",貼り付け用!AJ439)</f>
        <v/>
      </c>
      <c r="AK439" s="140" t="str">
        <f>IF(貼り付け用!AK439="","",貼り付け用!AK439)</f>
        <v/>
      </c>
      <c r="AL439" s="136" t="str">
        <f>IF(貼り付け用!AL439="","",貼り付け用!AL439)</f>
        <v/>
      </c>
      <c r="AM439" s="136" t="str">
        <f>IF(貼り付け用!AM439="","",貼り付け用!AM439)</f>
        <v/>
      </c>
      <c r="AN439" s="136" t="str">
        <f>IF(貼り付け用!AN439="","",貼り付け用!AN439)</f>
        <v/>
      </c>
      <c r="AO439" s="136" t="str">
        <f>IF(貼り付け用!AO439="","",貼り付け用!AO439)</f>
        <v/>
      </c>
      <c r="AP439" s="221" t="str">
        <f>IFERROR(INDEX(別紙７建物に係る構造・用途別単価!$C$5:$G$9,MATCH(貼り付け用!AN439,別紙７建物に係る構造・用途別単価!$B$5:$B$9,0),MATCH(貼り付け用!AO439,別紙７建物に係る構造・用途別単価!$C$4:$G$4,0)),"")</f>
        <v/>
      </c>
      <c r="AQ439" s="221" t="str">
        <f t="shared" si="12"/>
        <v/>
      </c>
      <c r="AR439" s="183" t="str">
        <f t="shared" si="13"/>
        <v/>
      </c>
      <c r="AS439" s="136" t="str">
        <f>IF(貼り付け用!AS439="","",貼り付け用!AS439)</f>
        <v/>
      </c>
      <c r="AT439" s="136" t="str">
        <f>IF(貼り付け用!AT439="","",貼り付け用!AT439)</f>
        <v/>
      </c>
      <c r="AU439" s="136" t="str">
        <f>IF(貼り付け用!AU439="","",貼り付け用!AU439)</f>
        <v/>
      </c>
      <c r="AV439" s="136" t="str">
        <f>IF(貼り付け用!AV439="","",貼り付け用!AV439)</f>
        <v/>
      </c>
      <c r="AW439" s="136" t="str">
        <f>IF(貼り付け用!AW439="","",貼り付け用!AW439)</f>
        <v/>
      </c>
      <c r="AX439" s="216"/>
      <c r="AY439" s="216"/>
      <c r="AZ439" s="216"/>
      <c r="BA439" s="136" t="str">
        <f>IF(貼り付け用!BA439="","",貼り付け用!BA439)</f>
        <v/>
      </c>
      <c r="BB439" s="136" t="str">
        <f>IF(貼り付け用!BB439="","",貼り付け用!BB439)</f>
        <v/>
      </c>
      <c r="BC439" s="136" t="str">
        <f>IF(貼り付け用!BC439="","",貼り付け用!BC439)</f>
        <v/>
      </c>
      <c r="BD439" s="136" t="str">
        <f>IF(貼り付け用!BD439="","",貼り付け用!BD439)</f>
        <v/>
      </c>
      <c r="BE439" s="183">
        <f>SUMIFS(耐用年数表!$C:$C,耐用年数表!$A:$A,集計用!AL439,耐用年数表!$B:$B,集計用!AM439)</f>
        <v>0</v>
      </c>
    </row>
    <row r="440" spans="4:57" ht="24" hidden="1" customHeight="1">
      <c r="D440" s="194"/>
      <c r="E440" s="135"/>
      <c r="F440" s="136" t="str">
        <f>IF(貼り付け用!F440="","",貼り付け用!F440)</f>
        <v/>
      </c>
      <c r="G440" s="136" t="str">
        <f>IF(貼り付け用!G440="","",貼り付け用!G440)</f>
        <v/>
      </c>
      <c r="H440" s="215" t="str">
        <f>IF(貼り付け用!H440="","",貼り付け用!H440)</f>
        <v/>
      </c>
      <c r="I440" s="215" t="str">
        <f>IF(貼り付け用!I440="","",貼り付け用!I440)</f>
        <v/>
      </c>
      <c r="J440" s="215" t="str">
        <f>IF(貼り付け用!J440="","",貼り付け用!J440)</f>
        <v/>
      </c>
      <c r="K440" s="135" t="str">
        <f>IF(貼り付け用!K440="","",貼り付け用!K440)</f>
        <v/>
      </c>
      <c r="L440" s="144" t="str">
        <f>IF(貼り付け用!L440="","",貼り付け用!L440)</f>
        <v/>
      </c>
      <c r="M440" s="192" t="str">
        <f>IFERROR(VLOOKUP(L440,コード表!$B:$G,2,FALSE),"")</f>
        <v/>
      </c>
      <c r="N440" s="192" t="str">
        <f>IFERROR(VLOOKUP(L440,コード表!$B:$G,3,FALSE),"")</f>
        <v/>
      </c>
      <c r="O440" s="192" t="str">
        <f>IFERROR(VLOOKUP(L440,コード表!$B:$G,4,FALSE),"")</f>
        <v/>
      </c>
      <c r="P440" s="192" t="str">
        <f>IFERROR(VLOOKUP(L440,コード表!$B:$G,5,FALSE),"")</f>
        <v/>
      </c>
      <c r="Q440" s="182" t="str">
        <f>IFERROR(VLOOKUP(L440,コード表!$B:$G,6,FALSE),"")</f>
        <v/>
      </c>
      <c r="R440" s="135" t="str">
        <f>IF(貼り付け用!R440="","",貼り付け用!R440)</f>
        <v/>
      </c>
      <c r="S440" s="135" t="str">
        <f>IF(貼り付け用!S440="","",貼り付け用!S440)</f>
        <v/>
      </c>
      <c r="T440" s="135" t="str">
        <f>IF(貼り付け用!T440="","",貼り付け用!T440)</f>
        <v/>
      </c>
      <c r="U440" s="192" t="str">
        <f>IFERROR(VLOOKUP(T440,コード表!$I:$K,2,FALSE),"")</f>
        <v/>
      </c>
      <c r="V440" s="192" t="str">
        <f>IFERROR(VLOOKUP(T440,コード表!$I:$K,3,FALSE),"")</f>
        <v/>
      </c>
      <c r="W440" s="135" t="str">
        <f>IF(貼り付け用!W440="","",貼り付け用!W440)</f>
        <v/>
      </c>
      <c r="X440" s="182" t="str">
        <f>IFERROR(VLOOKUP(AU440,目的別資産分類変換表!$B$6:$C$16,2,FALSE),"")</f>
        <v/>
      </c>
      <c r="Y440" s="136" t="str">
        <f>IF(貼り付け用!Y440="","",貼り付け用!Y440)</f>
        <v/>
      </c>
      <c r="Z440" s="136" t="str">
        <f>IF(貼り付け用!Z440="","",貼り付け用!Z440)</f>
        <v/>
      </c>
      <c r="AA440" s="136" t="str">
        <f>IF(貼り付け用!AA440="","",貼り付け用!AA440)</f>
        <v/>
      </c>
      <c r="AB440" s="136" t="str">
        <f>IF(貼り付け用!AB440="","",貼り付け用!AB440)</f>
        <v/>
      </c>
      <c r="AC440" s="135" t="str">
        <f>IF(貼り付け用!AC440="","",貼り付け用!AC440)</f>
        <v/>
      </c>
      <c r="AD440" s="137" t="str">
        <f>IF(貼り付け用!AD440="","",貼り付け用!AD440)</f>
        <v/>
      </c>
      <c r="AE440" s="209" t="str">
        <f>IF(貼り付け用!AE440="","",貼り付け用!AE440)</f>
        <v/>
      </c>
      <c r="AF440" s="209" t="str">
        <f>IF(貼り付け用!AF440="","",貼り付け用!AF440)</f>
        <v/>
      </c>
      <c r="AG440" s="138" t="str">
        <f>IF(貼り付け用!AG440="","",貼り付け用!AG440)</f>
        <v/>
      </c>
      <c r="AH440" s="205" t="str">
        <f>IF(貼り付け用!AH440="","",貼り付け用!AH440)</f>
        <v/>
      </c>
      <c r="AI440" s="139" t="str">
        <f>IF(貼り付け用!AI440="","",貼り付け用!AI440)</f>
        <v/>
      </c>
      <c r="AJ440" s="136" t="str">
        <f>IF(貼り付け用!AJ440="","",貼り付け用!AJ440)</f>
        <v/>
      </c>
      <c r="AK440" s="140" t="str">
        <f>IF(貼り付け用!AK440="","",貼り付け用!AK440)</f>
        <v/>
      </c>
      <c r="AL440" s="136" t="str">
        <f>IF(貼り付け用!AL440="","",貼り付け用!AL440)</f>
        <v/>
      </c>
      <c r="AM440" s="136" t="str">
        <f>IF(貼り付け用!AM440="","",貼り付け用!AM440)</f>
        <v/>
      </c>
      <c r="AN440" s="136" t="str">
        <f>IF(貼り付け用!AN440="","",貼り付け用!AN440)</f>
        <v/>
      </c>
      <c r="AO440" s="136" t="str">
        <f>IF(貼り付け用!AO440="","",貼り付け用!AO440)</f>
        <v/>
      </c>
      <c r="AP440" s="221" t="str">
        <f>IFERROR(INDEX(別紙７建物に係る構造・用途別単価!$C$5:$G$9,MATCH(貼り付け用!AN440,別紙７建物に係る構造・用途別単価!$B$5:$B$9,0),MATCH(貼り付け用!AO440,別紙７建物に係る構造・用途別単価!$C$4:$G$4,0)),"")</f>
        <v/>
      </c>
      <c r="AQ440" s="221" t="str">
        <f t="shared" si="12"/>
        <v/>
      </c>
      <c r="AR440" s="183" t="str">
        <f t="shared" si="13"/>
        <v/>
      </c>
      <c r="AS440" s="136" t="str">
        <f>IF(貼り付け用!AS440="","",貼り付け用!AS440)</f>
        <v/>
      </c>
      <c r="AT440" s="136" t="str">
        <f>IF(貼り付け用!AT440="","",貼り付け用!AT440)</f>
        <v/>
      </c>
      <c r="AU440" s="136" t="str">
        <f>IF(貼り付け用!AU440="","",貼り付け用!AU440)</f>
        <v/>
      </c>
      <c r="AV440" s="136" t="str">
        <f>IF(貼り付け用!AV440="","",貼り付け用!AV440)</f>
        <v/>
      </c>
      <c r="AW440" s="136" t="str">
        <f>IF(貼り付け用!AW440="","",貼り付け用!AW440)</f>
        <v/>
      </c>
      <c r="AX440" s="216"/>
      <c r="AY440" s="216"/>
      <c r="AZ440" s="216"/>
      <c r="BA440" s="136" t="str">
        <f>IF(貼り付け用!BA440="","",貼り付け用!BA440)</f>
        <v/>
      </c>
      <c r="BB440" s="136" t="str">
        <f>IF(貼り付け用!BB440="","",貼り付け用!BB440)</f>
        <v/>
      </c>
      <c r="BC440" s="136" t="str">
        <f>IF(貼り付け用!BC440="","",貼り付け用!BC440)</f>
        <v/>
      </c>
      <c r="BD440" s="136" t="str">
        <f>IF(貼り付け用!BD440="","",貼り付け用!BD440)</f>
        <v/>
      </c>
      <c r="BE440" s="183">
        <f>SUMIFS(耐用年数表!$C:$C,耐用年数表!$A:$A,集計用!AL440,耐用年数表!$B:$B,集計用!AM440)</f>
        <v>0</v>
      </c>
    </row>
    <row r="441" spans="4:57" ht="24" hidden="1" customHeight="1">
      <c r="D441" s="194"/>
      <c r="E441" s="135"/>
      <c r="F441" s="136" t="str">
        <f>IF(貼り付け用!F441="","",貼り付け用!F441)</f>
        <v/>
      </c>
      <c r="G441" s="136" t="str">
        <f>IF(貼り付け用!G441="","",貼り付け用!G441)</f>
        <v/>
      </c>
      <c r="H441" s="215" t="str">
        <f>IF(貼り付け用!H441="","",貼り付け用!H441)</f>
        <v/>
      </c>
      <c r="I441" s="215" t="str">
        <f>IF(貼り付け用!I441="","",貼り付け用!I441)</f>
        <v/>
      </c>
      <c r="J441" s="215" t="str">
        <f>IF(貼り付け用!J441="","",貼り付け用!J441)</f>
        <v/>
      </c>
      <c r="K441" s="135" t="str">
        <f>IF(貼り付け用!K441="","",貼り付け用!K441)</f>
        <v/>
      </c>
      <c r="L441" s="144" t="str">
        <f>IF(貼り付け用!L441="","",貼り付け用!L441)</f>
        <v/>
      </c>
      <c r="M441" s="192" t="str">
        <f>IFERROR(VLOOKUP(L441,コード表!$B:$G,2,FALSE),"")</f>
        <v/>
      </c>
      <c r="N441" s="192" t="str">
        <f>IFERROR(VLOOKUP(L441,コード表!$B:$G,3,FALSE),"")</f>
        <v/>
      </c>
      <c r="O441" s="192" t="str">
        <f>IFERROR(VLOOKUP(L441,コード表!$B:$G,4,FALSE),"")</f>
        <v/>
      </c>
      <c r="P441" s="192" t="str">
        <f>IFERROR(VLOOKUP(L441,コード表!$B:$G,5,FALSE),"")</f>
        <v/>
      </c>
      <c r="Q441" s="182" t="str">
        <f>IFERROR(VLOOKUP(L441,コード表!$B:$G,6,FALSE),"")</f>
        <v/>
      </c>
      <c r="R441" s="135" t="str">
        <f>IF(貼り付け用!R441="","",貼り付け用!R441)</f>
        <v/>
      </c>
      <c r="S441" s="135" t="str">
        <f>IF(貼り付け用!S441="","",貼り付け用!S441)</f>
        <v/>
      </c>
      <c r="T441" s="135" t="str">
        <f>IF(貼り付け用!T441="","",貼り付け用!T441)</f>
        <v/>
      </c>
      <c r="U441" s="192" t="str">
        <f>IFERROR(VLOOKUP(T441,コード表!$I:$K,2,FALSE),"")</f>
        <v/>
      </c>
      <c r="V441" s="192" t="str">
        <f>IFERROR(VLOOKUP(T441,コード表!$I:$K,3,FALSE),"")</f>
        <v/>
      </c>
      <c r="W441" s="135" t="str">
        <f>IF(貼り付け用!W441="","",貼り付け用!W441)</f>
        <v/>
      </c>
      <c r="X441" s="182" t="str">
        <f>IFERROR(VLOOKUP(AU441,目的別資産分類変換表!$B$6:$C$16,2,FALSE),"")</f>
        <v/>
      </c>
      <c r="Y441" s="136" t="str">
        <f>IF(貼り付け用!Y441="","",貼り付け用!Y441)</f>
        <v/>
      </c>
      <c r="Z441" s="136" t="str">
        <f>IF(貼り付け用!Z441="","",貼り付け用!Z441)</f>
        <v/>
      </c>
      <c r="AA441" s="136" t="str">
        <f>IF(貼り付け用!AA441="","",貼り付け用!AA441)</f>
        <v/>
      </c>
      <c r="AB441" s="136" t="str">
        <f>IF(貼り付け用!AB441="","",貼り付け用!AB441)</f>
        <v/>
      </c>
      <c r="AC441" s="135" t="str">
        <f>IF(貼り付け用!AC441="","",貼り付け用!AC441)</f>
        <v/>
      </c>
      <c r="AD441" s="137" t="str">
        <f>IF(貼り付け用!AD441="","",貼り付け用!AD441)</f>
        <v/>
      </c>
      <c r="AE441" s="209" t="str">
        <f>IF(貼り付け用!AE441="","",貼り付け用!AE441)</f>
        <v/>
      </c>
      <c r="AF441" s="209" t="str">
        <f>IF(貼り付け用!AF441="","",貼り付け用!AF441)</f>
        <v/>
      </c>
      <c r="AG441" s="138" t="str">
        <f>IF(貼り付け用!AG441="","",貼り付け用!AG441)</f>
        <v/>
      </c>
      <c r="AH441" s="205" t="str">
        <f>IF(貼り付け用!AH441="","",貼り付け用!AH441)</f>
        <v/>
      </c>
      <c r="AI441" s="139" t="str">
        <f>IF(貼り付け用!AI441="","",貼り付け用!AI441)</f>
        <v/>
      </c>
      <c r="AJ441" s="136" t="str">
        <f>IF(貼り付け用!AJ441="","",貼り付け用!AJ441)</f>
        <v/>
      </c>
      <c r="AK441" s="140" t="str">
        <f>IF(貼り付け用!AK441="","",貼り付け用!AK441)</f>
        <v/>
      </c>
      <c r="AL441" s="136" t="str">
        <f>IF(貼り付け用!AL441="","",貼り付け用!AL441)</f>
        <v/>
      </c>
      <c r="AM441" s="136" t="str">
        <f>IF(貼り付け用!AM441="","",貼り付け用!AM441)</f>
        <v/>
      </c>
      <c r="AN441" s="136" t="str">
        <f>IF(貼り付け用!AN441="","",貼り付け用!AN441)</f>
        <v/>
      </c>
      <c r="AO441" s="136" t="str">
        <f>IF(貼り付け用!AO441="","",貼り付け用!AO441)</f>
        <v/>
      </c>
      <c r="AP441" s="221" t="str">
        <f>IFERROR(INDEX(別紙７建物に係る構造・用途別単価!$C$5:$G$9,MATCH(貼り付け用!AN441,別紙７建物に係る構造・用途別単価!$B$5:$B$9,0),MATCH(貼り付け用!AO441,別紙７建物に係る構造・用途別単価!$C$4:$G$4,0)),"")</f>
        <v/>
      </c>
      <c r="AQ441" s="221" t="str">
        <f t="shared" si="12"/>
        <v/>
      </c>
      <c r="AR441" s="183" t="str">
        <f t="shared" si="13"/>
        <v/>
      </c>
      <c r="AS441" s="136" t="str">
        <f>IF(貼り付け用!AS441="","",貼り付け用!AS441)</f>
        <v/>
      </c>
      <c r="AT441" s="136" t="str">
        <f>IF(貼り付け用!AT441="","",貼り付け用!AT441)</f>
        <v/>
      </c>
      <c r="AU441" s="136" t="str">
        <f>IF(貼り付け用!AU441="","",貼り付け用!AU441)</f>
        <v/>
      </c>
      <c r="AV441" s="136" t="str">
        <f>IF(貼り付け用!AV441="","",貼り付け用!AV441)</f>
        <v/>
      </c>
      <c r="AW441" s="136" t="str">
        <f>IF(貼り付け用!AW441="","",貼り付け用!AW441)</f>
        <v/>
      </c>
      <c r="AX441" s="216"/>
      <c r="AY441" s="216"/>
      <c r="AZ441" s="216"/>
      <c r="BA441" s="136" t="str">
        <f>IF(貼り付け用!BA441="","",貼り付け用!BA441)</f>
        <v/>
      </c>
      <c r="BB441" s="136" t="str">
        <f>IF(貼り付け用!BB441="","",貼り付け用!BB441)</f>
        <v/>
      </c>
      <c r="BC441" s="136" t="str">
        <f>IF(貼り付け用!BC441="","",貼り付け用!BC441)</f>
        <v/>
      </c>
      <c r="BD441" s="136" t="str">
        <f>IF(貼り付け用!BD441="","",貼り付け用!BD441)</f>
        <v/>
      </c>
      <c r="BE441" s="183">
        <f>SUMIFS(耐用年数表!$C:$C,耐用年数表!$A:$A,集計用!AL441,耐用年数表!$B:$B,集計用!AM441)</f>
        <v>0</v>
      </c>
    </row>
    <row r="442" spans="4:57" ht="24" hidden="1" customHeight="1">
      <c r="D442" s="194"/>
      <c r="E442" s="135"/>
      <c r="F442" s="136" t="str">
        <f>IF(貼り付け用!F442="","",貼り付け用!F442)</f>
        <v/>
      </c>
      <c r="G442" s="136" t="str">
        <f>IF(貼り付け用!G442="","",貼り付け用!G442)</f>
        <v/>
      </c>
      <c r="H442" s="215" t="str">
        <f>IF(貼り付け用!H442="","",貼り付け用!H442)</f>
        <v/>
      </c>
      <c r="I442" s="215" t="str">
        <f>IF(貼り付け用!I442="","",貼り付け用!I442)</f>
        <v/>
      </c>
      <c r="J442" s="215" t="str">
        <f>IF(貼り付け用!J442="","",貼り付け用!J442)</f>
        <v/>
      </c>
      <c r="K442" s="135" t="str">
        <f>IF(貼り付け用!K442="","",貼り付け用!K442)</f>
        <v/>
      </c>
      <c r="L442" s="144" t="str">
        <f>IF(貼り付け用!L442="","",貼り付け用!L442)</f>
        <v/>
      </c>
      <c r="M442" s="192" t="str">
        <f>IFERROR(VLOOKUP(L442,コード表!$B:$G,2,FALSE),"")</f>
        <v/>
      </c>
      <c r="N442" s="192" t="str">
        <f>IFERROR(VLOOKUP(L442,コード表!$B:$G,3,FALSE),"")</f>
        <v/>
      </c>
      <c r="O442" s="192" t="str">
        <f>IFERROR(VLOOKUP(L442,コード表!$B:$G,4,FALSE),"")</f>
        <v/>
      </c>
      <c r="P442" s="192" t="str">
        <f>IFERROR(VLOOKUP(L442,コード表!$B:$G,5,FALSE),"")</f>
        <v/>
      </c>
      <c r="Q442" s="182" t="str">
        <f>IFERROR(VLOOKUP(L442,コード表!$B:$G,6,FALSE),"")</f>
        <v/>
      </c>
      <c r="R442" s="135" t="str">
        <f>IF(貼り付け用!R442="","",貼り付け用!R442)</f>
        <v/>
      </c>
      <c r="S442" s="135" t="str">
        <f>IF(貼り付け用!S442="","",貼り付け用!S442)</f>
        <v/>
      </c>
      <c r="T442" s="135" t="str">
        <f>IF(貼り付け用!T442="","",貼り付け用!T442)</f>
        <v/>
      </c>
      <c r="U442" s="192" t="str">
        <f>IFERROR(VLOOKUP(T442,コード表!$I:$K,2,FALSE),"")</f>
        <v/>
      </c>
      <c r="V442" s="192" t="str">
        <f>IFERROR(VLOOKUP(T442,コード表!$I:$K,3,FALSE),"")</f>
        <v/>
      </c>
      <c r="W442" s="135" t="str">
        <f>IF(貼り付け用!W442="","",貼り付け用!W442)</f>
        <v/>
      </c>
      <c r="X442" s="182" t="str">
        <f>IFERROR(VLOOKUP(AU442,目的別資産分類変換表!$B$6:$C$16,2,FALSE),"")</f>
        <v/>
      </c>
      <c r="Y442" s="136" t="str">
        <f>IF(貼り付け用!Y442="","",貼り付け用!Y442)</f>
        <v/>
      </c>
      <c r="Z442" s="136" t="str">
        <f>IF(貼り付け用!Z442="","",貼り付け用!Z442)</f>
        <v/>
      </c>
      <c r="AA442" s="136" t="str">
        <f>IF(貼り付け用!AA442="","",貼り付け用!AA442)</f>
        <v/>
      </c>
      <c r="AB442" s="136" t="str">
        <f>IF(貼り付け用!AB442="","",貼り付け用!AB442)</f>
        <v/>
      </c>
      <c r="AC442" s="135" t="str">
        <f>IF(貼り付け用!AC442="","",貼り付け用!AC442)</f>
        <v/>
      </c>
      <c r="AD442" s="137" t="str">
        <f>IF(貼り付け用!AD442="","",貼り付け用!AD442)</f>
        <v/>
      </c>
      <c r="AE442" s="209" t="str">
        <f>IF(貼り付け用!AE442="","",貼り付け用!AE442)</f>
        <v/>
      </c>
      <c r="AF442" s="209" t="str">
        <f>IF(貼り付け用!AF442="","",貼り付け用!AF442)</f>
        <v/>
      </c>
      <c r="AG442" s="138" t="str">
        <f>IF(貼り付け用!AG442="","",貼り付け用!AG442)</f>
        <v/>
      </c>
      <c r="AH442" s="205" t="str">
        <f>IF(貼り付け用!AH442="","",貼り付け用!AH442)</f>
        <v/>
      </c>
      <c r="AI442" s="139" t="str">
        <f>IF(貼り付け用!AI442="","",貼り付け用!AI442)</f>
        <v/>
      </c>
      <c r="AJ442" s="136" t="str">
        <f>IF(貼り付け用!AJ442="","",貼り付け用!AJ442)</f>
        <v/>
      </c>
      <c r="AK442" s="140" t="str">
        <f>IF(貼り付け用!AK442="","",貼り付け用!AK442)</f>
        <v/>
      </c>
      <c r="AL442" s="136" t="str">
        <f>IF(貼り付け用!AL442="","",貼り付け用!AL442)</f>
        <v/>
      </c>
      <c r="AM442" s="136" t="str">
        <f>IF(貼り付け用!AM442="","",貼り付け用!AM442)</f>
        <v/>
      </c>
      <c r="AN442" s="136" t="str">
        <f>IF(貼り付け用!AN442="","",貼り付け用!AN442)</f>
        <v/>
      </c>
      <c r="AO442" s="136" t="str">
        <f>IF(貼り付け用!AO442="","",貼り付け用!AO442)</f>
        <v/>
      </c>
      <c r="AP442" s="221" t="str">
        <f>IFERROR(INDEX(別紙７建物に係る構造・用途別単価!$C$5:$G$9,MATCH(貼り付け用!AN442,別紙７建物に係る構造・用途別単価!$B$5:$B$9,0),MATCH(貼り付け用!AO442,別紙７建物に係る構造・用途別単価!$C$4:$G$4,0)),"")</f>
        <v/>
      </c>
      <c r="AQ442" s="221" t="str">
        <f t="shared" si="12"/>
        <v/>
      </c>
      <c r="AR442" s="183" t="str">
        <f t="shared" si="13"/>
        <v/>
      </c>
      <c r="AS442" s="136" t="str">
        <f>IF(貼り付け用!AS442="","",貼り付け用!AS442)</f>
        <v/>
      </c>
      <c r="AT442" s="136" t="str">
        <f>IF(貼り付け用!AT442="","",貼り付け用!AT442)</f>
        <v/>
      </c>
      <c r="AU442" s="136" t="str">
        <f>IF(貼り付け用!AU442="","",貼り付け用!AU442)</f>
        <v/>
      </c>
      <c r="AV442" s="136" t="str">
        <f>IF(貼り付け用!AV442="","",貼り付け用!AV442)</f>
        <v/>
      </c>
      <c r="AW442" s="136" t="str">
        <f>IF(貼り付け用!AW442="","",貼り付け用!AW442)</f>
        <v/>
      </c>
      <c r="AX442" s="216"/>
      <c r="AY442" s="216"/>
      <c r="AZ442" s="216"/>
      <c r="BA442" s="136" t="str">
        <f>IF(貼り付け用!BA442="","",貼り付け用!BA442)</f>
        <v/>
      </c>
      <c r="BB442" s="136" t="str">
        <f>IF(貼り付け用!BB442="","",貼り付け用!BB442)</f>
        <v/>
      </c>
      <c r="BC442" s="136" t="str">
        <f>IF(貼り付け用!BC442="","",貼り付け用!BC442)</f>
        <v/>
      </c>
      <c r="BD442" s="136" t="str">
        <f>IF(貼り付け用!BD442="","",貼り付け用!BD442)</f>
        <v/>
      </c>
      <c r="BE442" s="183">
        <f>SUMIFS(耐用年数表!$C:$C,耐用年数表!$A:$A,集計用!AL442,耐用年数表!$B:$B,集計用!AM442)</f>
        <v>0</v>
      </c>
    </row>
    <row r="443" spans="4:57" ht="24" hidden="1" customHeight="1">
      <c r="D443" s="194"/>
      <c r="E443" s="135"/>
      <c r="F443" s="136" t="str">
        <f>IF(貼り付け用!F443="","",貼り付け用!F443)</f>
        <v/>
      </c>
      <c r="G443" s="136" t="str">
        <f>IF(貼り付け用!G443="","",貼り付け用!G443)</f>
        <v/>
      </c>
      <c r="H443" s="215" t="str">
        <f>IF(貼り付け用!H443="","",貼り付け用!H443)</f>
        <v/>
      </c>
      <c r="I443" s="215" t="str">
        <f>IF(貼り付け用!I443="","",貼り付け用!I443)</f>
        <v/>
      </c>
      <c r="J443" s="215" t="str">
        <f>IF(貼り付け用!J443="","",貼り付け用!J443)</f>
        <v/>
      </c>
      <c r="K443" s="135" t="str">
        <f>IF(貼り付け用!K443="","",貼り付け用!K443)</f>
        <v/>
      </c>
      <c r="L443" s="144" t="str">
        <f>IF(貼り付け用!L443="","",貼り付け用!L443)</f>
        <v/>
      </c>
      <c r="M443" s="192" t="str">
        <f>IFERROR(VLOOKUP(L443,コード表!$B:$G,2,FALSE),"")</f>
        <v/>
      </c>
      <c r="N443" s="192" t="str">
        <f>IFERROR(VLOOKUP(L443,コード表!$B:$G,3,FALSE),"")</f>
        <v/>
      </c>
      <c r="O443" s="192" t="str">
        <f>IFERROR(VLOOKUP(L443,コード表!$B:$G,4,FALSE),"")</f>
        <v/>
      </c>
      <c r="P443" s="192" t="str">
        <f>IFERROR(VLOOKUP(L443,コード表!$B:$G,5,FALSE),"")</f>
        <v/>
      </c>
      <c r="Q443" s="182" t="str">
        <f>IFERROR(VLOOKUP(L443,コード表!$B:$G,6,FALSE),"")</f>
        <v/>
      </c>
      <c r="R443" s="135" t="str">
        <f>IF(貼り付け用!R443="","",貼り付け用!R443)</f>
        <v/>
      </c>
      <c r="S443" s="135" t="str">
        <f>IF(貼り付け用!S443="","",貼り付け用!S443)</f>
        <v/>
      </c>
      <c r="T443" s="135" t="str">
        <f>IF(貼り付け用!T443="","",貼り付け用!T443)</f>
        <v/>
      </c>
      <c r="U443" s="192" t="str">
        <f>IFERROR(VLOOKUP(T443,コード表!$I:$K,2,FALSE),"")</f>
        <v/>
      </c>
      <c r="V443" s="192" t="str">
        <f>IFERROR(VLOOKUP(T443,コード表!$I:$K,3,FALSE),"")</f>
        <v/>
      </c>
      <c r="W443" s="135" t="str">
        <f>IF(貼り付け用!W443="","",貼り付け用!W443)</f>
        <v/>
      </c>
      <c r="X443" s="182" t="str">
        <f>IFERROR(VLOOKUP(AU443,目的別資産分類変換表!$B$6:$C$16,2,FALSE),"")</f>
        <v/>
      </c>
      <c r="Y443" s="136" t="str">
        <f>IF(貼り付け用!Y443="","",貼り付け用!Y443)</f>
        <v/>
      </c>
      <c r="Z443" s="136" t="str">
        <f>IF(貼り付け用!Z443="","",貼り付け用!Z443)</f>
        <v/>
      </c>
      <c r="AA443" s="136" t="str">
        <f>IF(貼り付け用!AA443="","",貼り付け用!AA443)</f>
        <v/>
      </c>
      <c r="AB443" s="136" t="str">
        <f>IF(貼り付け用!AB443="","",貼り付け用!AB443)</f>
        <v/>
      </c>
      <c r="AC443" s="135" t="str">
        <f>IF(貼り付け用!AC443="","",貼り付け用!AC443)</f>
        <v/>
      </c>
      <c r="AD443" s="137" t="str">
        <f>IF(貼り付け用!AD443="","",貼り付け用!AD443)</f>
        <v/>
      </c>
      <c r="AE443" s="209" t="str">
        <f>IF(貼り付け用!AE443="","",貼り付け用!AE443)</f>
        <v/>
      </c>
      <c r="AF443" s="209" t="str">
        <f>IF(貼り付け用!AF443="","",貼り付け用!AF443)</f>
        <v/>
      </c>
      <c r="AG443" s="138" t="str">
        <f>IF(貼り付け用!AG443="","",貼り付け用!AG443)</f>
        <v/>
      </c>
      <c r="AH443" s="205" t="str">
        <f>IF(貼り付け用!AH443="","",貼り付け用!AH443)</f>
        <v/>
      </c>
      <c r="AI443" s="139" t="str">
        <f>IF(貼り付け用!AI443="","",貼り付け用!AI443)</f>
        <v/>
      </c>
      <c r="AJ443" s="136" t="str">
        <f>IF(貼り付け用!AJ443="","",貼り付け用!AJ443)</f>
        <v/>
      </c>
      <c r="AK443" s="140" t="str">
        <f>IF(貼り付け用!AK443="","",貼り付け用!AK443)</f>
        <v/>
      </c>
      <c r="AL443" s="136" t="str">
        <f>IF(貼り付け用!AL443="","",貼り付け用!AL443)</f>
        <v/>
      </c>
      <c r="AM443" s="136" t="str">
        <f>IF(貼り付け用!AM443="","",貼り付け用!AM443)</f>
        <v/>
      </c>
      <c r="AN443" s="136" t="str">
        <f>IF(貼り付け用!AN443="","",貼り付け用!AN443)</f>
        <v/>
      </c>
      <c r="AO443" s="136" t="str">
        <f>IF(貼り付け用!AO443="","",貼り付け用!AO443)</f>
        <v/>
      </c>
      <c r="AP443" s="221" t="str">
        <f>IFERROR(INDEX(別紙７建物に係る構造・用途別単価!$C$5:$G$9,MATCH(貼り付け用!AN443,別紙７建物に係る構造・用途別単価!$B$5:$B$9,0),MATCH(貼り付け用!AO443,別紙７建物に係る構造・用途別単価!$C$4:$G$4,0)),"")</f>
        <v/>
      </c>
      <c r="AQ443" s="221" t="str">
        <f t="shared" si="12"/>
        <v/>
      </c>
      <c r="AR443" s="183" t="str">
        <f t="shared" si="13"/>
        <v/>
      </c>
      <c r="AS443" s="136" t="str">
        <f>IF(貼り付け用!AS443="","",貼り付け用!AS443)</f>
        <v/>
      </c>
      <c r="AT443" s="136" t="str">
        <f>IF(貼り付け用!AT443="","",貼り付け用!AT443)</f>
        <v/>
      </c>
      <c r="AU443" s="136" t="str">
        <f>IF(貼り付け用!AU443="","",貼り付け用!AU443)</f>
        <v/>
      </c>
      <c r="AV443" s="136" t="str">
        <f>IF(貼り付け用!AV443="","",貼り付け用!AV443)</f>
        <v/>
      </c>
      <c r="AW443" s="136" t="str">
        <f>IF(貼り付け用!AW443="","",貼り付け用!AW443)</f>
        <v/>
      </c>
      <c r="AX443" s="216"/>
      <c r="AY443" s="216"/>
      <c r="AZ443" s="216"/>
      <c r="BA443" s="136" t="str">
        <f>IF(貼り付け用!BA443="","",貼り付け用!BA443)</f>
        <v/>
      </c>
      <c r="BB443" s="136" t="str">
        <f>IF(貼り付け用!BB443="","",貼り付け用!BB443)</f>
        <v/>
      </c>
      <c r="BC443" s="136" t="str">
        <f>IF(貼り付け用!BC443="","",貼り付け用!BC443)</f>
        <v/>
      </c>
      <c r="BD443" s="136" t="str">
        <f>IF(貼り付け用!BD443="","",貼り付け用!BD443)</f>
        <v/>
      </c>
      <c r="BE443" s="183">
        <f>SUMIFS(耐用年数表!$C:$C,耐用年数表!$A:$A,集計用!AL443,耐用年数表!$B:$B,集計用!AM443)</f>
        <v>0</v>
      </c>
    </row>
    <row r="444" spans="4:57" ht="24" hidden="1" customHeight="1">
      <c r="D444" s="194"/>
      <c r="E444" s="135"/>
      <c r="F444" s="136" t="str">
        <f>IF(貼り付け用!F444="","",貼り付け用!F444)</f>
        <v/>
      </c>
      <c r="G444" s="136" t="str">
        <f>IF(貼り付け用!G444="","",貼り付け用!G444)</f>
        <v/>
      </c>
      <c r="H444" s="215" t="str">
        <f>IF(貼り付け用!H444="","",貼り付け用!H444)</f>
        <v/>
      </c>
      <c r="I444" s="215" t="str">
        <f>IF(貼り付け用!I444="","",貼り付け用!I444)</f>
        <v/>
      </c>
      <c r="J444" s="215" t="str">
        <f>IF(貼り付け用!J444="","",貼り付け用!J444)</f>
        <v/>
      </c>
      <c r="K444" s="135" t="str">
        <f>IF(貼り付け用!K444="","",貼り付け用!K444)</f>
        <v/>
      </c>
      <c r="L444" s="144" t="str">
        <f>IF(貼り付け用!L444="","",貼り付け用!L444)</f>
        <v/>
      </c>
      <c r="M444" s="192" t="str">
        <f>IFERROR(VLOOKUP(L444,コード表!$B:$G,2,FALSE),"")</f>
        <v/>
      </c>
      <c r="N444" s="192" t="str">
        <f>IFERROR(VLOOKUP(L444,コード表!$B:$G,3,FALSE),"")</f>
        <v/>
      </c>
      <c r="O444" s="192" t="str">
        <f>IFERROR(VLOOKUP(L444,コード表!$B:$G,4,FALSE),"")</f>
        <v/>
      </c>
      <c r="P444" s="192" t="str">
        <f>IFERROR(VLOOKUP(L444,コード表!$B:$G,5,FALSE),"")</f>
        <v/>
      </c>
      <c r="Q444" s="182" t="str">
        <f>IFERROR(VLOOKUP(L444,コード表!$B:$G,6,FALSE),"")</f>
        <v/>
      </c>
      <c r="R444" s="135" t="str">
        <f>IF(貼り付け用!R444="","",貼り付け用!R444)</f>
        <v/>
      </c>
      <c r="S444" s="135" t="str">
        <f>IF(貼り付け用!S444="","",貼り付け用!S444)</f>
        <v/>
      </c>
      <c r="T444" s="135" t="str">
        <f>IF(貼り付け用!T444="","",貼り付け用!T444)</f>
        <v/>
      </c>
      <c r="U444" s="192" t="str">
        <f>IFERROR(VLOOKUP(T444,コード表!$I:$K,2,FALSE),"")</f>
        <v/>
      </c>
      <c r="V444" s="192" t="str">
        <f>IFERROR(VLOOKUP(T444,コード表!$I:$K,3,FALSE),"")</f>
        <v/>
      </c>
      <c r="W444" s="135" t="str">
        <f>IF(貼り付け用!W444="","",貼り付け用!W444)</f>
        <v/>
      </c>
      <c r="X444" s="182" t="str">
        <f>IFERROR(VLOOKUP(AU444,目的別資産分類変換表!$B$6:$C$16,2,FALSE),"")</f>
        <v/>
      </c>
      <c r="Y444" s="136" t="str">
        <f>IF(貼り付け用!Y444="","",貼り付け用!Y444)</f>
        <v/>
      </c>
      <c r="Z444" s="136" t="str">
        <f>IF(貼り付け用!Z444="","",貼り付け用!Z444)</f>
        <v/>
      </c>
      <c r="AA444" s="136" t="str">
        <f>IF(貼り付け用!AA444="","",貼り付け用!AA444)</f>
        <v/>
      </c>
      <c r="AB444" s="136" t="str">
        <f>IF(貼り付け用!AB444="","",貼り付け用!AB444)</f>
        <v/>
      </c>
      <c r="AC444" s="135" t="str">
        <f>IF(貼り付け用!AC444="","",貼り付け用!AC444)</f>
        <v/>
      </c>
      <c r="AD444" s="137" t="str">
        <f>IF(貼り付け用!AD444="","",貼り付け用!AD444)</f>
        <v/>
      </c>
      <c r="AE444" s="209" t="str">
        <f>IF(貼り付け用!AE444="","",貼り付け用!AE444)</f>
        <v/>
      </c>
      <c r="AF444" s="209" t="str">
        <f>IF(貼り付け用!AF444="","",貼り付け用!AF444)</f>
        <v/>
      </c>
      <c r="AG444" s="138" t="str">
        <f>IF(貼り付け用!AG444="","",貼り付け用!AG444)</f>
        <v/>
      </c>
      <c r="AH444" s="205" t="str">
        <f>IF(貼り付け用!AH444="","",貼り付け用!AH444)</f>
        <v/>
      </c>
      <c r="AI444" s="139" t="str">
        <f>IF(貼り付け用!AI444="","",貼り付け用!AI444)</f>
        <v/>
      </c>
      <c r="AJ444" s="136" t="str">
        <f>IF(貼り付け用!AJ444="","",貼り付け用!AJ444)</f>
        <v/>
      </c>
      <c r="AK444" s="140" t="str">
        <f>IF(貼り付け用!AK444="","",貼り付け用!AK444)</f>
        <v/>
      </c>
      <c r="AL444" s="136" t="str">
        <f>IF(貼り付け用!AL444="","",貼り付け用!AL444)</f>
        <v/>
      </c>
      <c r="AM444" s="136" t="str">
        <f>IF(貼り付け用!AM444="","",貼り付け用!AM444)</f>
        <v/>
      </c>
      <c r="AN444" s="136" t="str">
        <f>IF(貼り付け用!AN444="","",貼り付け用!AN444)</f>
        <v/>
      </c>
      <c r="AO444" s="136" t="str">
        <f>IF(貼り付け用!AO444="","",貼り付け用!AO444)</f>
        <v/>
      </c>
      <c r="AP444" s="221" t="str">
        <f>IFERROR(INDEX(別紙７建物に係る構造・用途別単価!$C$5:$G$9,MATCH(貼り付け用!AN444,別紙７建物に係る構造・用途別単価!$B$5:$B$9,0),MATCH(貼り付け用!AO444,別紙７建物に係る構造・用途別単価!$C$4:$G$4,0)),"")</f>
        <v/>
      </c>
      <c r="AQ444" s="221" t="str">
        <f t="shared" si="12"/>
        <v/>
      </c>
      <c r="AR444" s="183" t="str">
        <f t="shared" si="13"/>
        <v/>
      </c>
      <c r="AS444" s="136" t="str">
        <f>IF(貼り付け用!AS444="","",貼り付け用!AS444)</f>
        <v/>
      </c>
      <c r="AT444" s="136" t="str">
        <f>IF(貼り付け用!AT444="","",貼り付け用!AT444)</f>
        <v/>
      </c>
      <c r="AU444" s="136" t="str">
        <f>IF(貼り付け用!AU444="","",貼り付け用!AU444)</f>
        <v/>
      </c>
      <c r="AV444" s="136" t="str">
        <f>IF(貼り付け用!AV444="","",貼り付け用!AV444)</f>
        <v/>
      </c>
      <c r="AW444" s="136" t="str">
        <f>IF(貼り付け用!AW444="","",貼り付け用!AW444)</f>
        <v/>
      </c>
      <c r="AX444" s="216"/>
      <c r="AY444" s="216"/>
      <c r="AZ444" s="216"/>
      <c r="BA444" s="136" t="str">
        <f>IF(貼り付け用!BA444="","",貼り付け用!BA444)</f>
        <v/>
      </c>
      <c r="BB444" s="136" t="str">
        <f>IF(貼り付け用!BB444="","",貼り付け用!BB444)</f>
        <v/>
      </c>
      <c r="BC444" s="136" t="str">
        <f>IF(貼り付け用!BC444="","",貼り付け用!BC444)</f>
        <v/>
      </c>
      <c r="BD444" s="136" t="str">
        <f>IF(貼り付け用!BD444="","",貼り付け用!BD444)</f>
        <v/>
      </c>
      <c r="BE444" s="183">
        <f>SUMIFS(耐用年数表!$C:$C,耐用年数表!$A:$A,集計用!AL444,耐用年数表!$B:$B,集計用!AM444)</f>
        <v>0</v>
      </c>
    </row>
    <row r="445" spans="4:57" ht="24" hidden="1" customHeight="1">
      <c r="D445" s="194"/>
      <c r="E445" s="135"/>
      <c r="F445" s="136" t="str">
        <f>IF(貼り付け用!F445="","",貼り付け用!F445)</f>
        <v/>
      </c>
      <c r="G445" s="136" t="str">
        <f>IF(貼り付け用!G445="","",貼り付け用!G445)</f>
        <v/>
      </c>
      <c r="H445" s="215" t="str">
        <f>IF(貼り付け用!H445="","",貼り付け用!H445)</f>
        <v/>
      </c>
      <c r="I445" s="215" t="str">
        <f>IF(貼り付け用!I445="","",貼り付け用!I445)</f>
        <v/>
      </c>
      <c r="J445" s="215" t="str">
        <f>IF(貼り付け用!J445="","",貼り付け用!J445)</f>
        <v/>
      </c>
      <c r="K445" s="135" t="str">
        <f>IF(貼り付け用!K445="","",貼り付け用!K445)</f>
        <v/>
      </c>
      <c r="L445" s="144" t="str">
        <f>IF(貼り付け用!L445="","",貼り付け用!L445)</f>
        <v/>
      </c>
      <c r="M445" s="192" t="str">
        <f>IFERROR(VLOOKUP(L445,コード表!$B:$G,2,FALSE),"")</f>
        <v/>
      </c>
      <c r="N445" s="192" t="str">
        <f>IFERROR(VLOOKUP(L445,コード表!$B:$G,3,FALSE),"")</f>
        <v/>
      </c>
      <c r="O445" s="192" t="str">
        <f>IFERROR(VLOOKUP(L445,コード表!$B:$G,4,FALSE),"")</f>
        <v/>
      </c>
      <c r="P445" s="192" t="str">
        <f>IFERROR(VLOOKUP(L445,コード表!$B:$G,5,FALSE),"")</f>
        <v/>
      </c>
      <c r="Q445" s="182" t="str">
        <f>IFERROR(VLOOKUP(L445,コード表!$B:$G,6,FALSE),"")</f>
        <v/>
      </c>
      <c r="R445" s="135" t="str">
        <f>IF(貼り付け用!R445="","",貼り付け用!R445)</f>
        <v/>
      </c>
      <c r="S445" s="135" t="str">
        <f>IF(貼り付け用!S445="","",貼り付け用!S445)</f>
        <v/>
      </c>
      <c r="T445" s="135" t="str">
        <f>IF(貼り付け用!T445="","",貼り付け用!T445)</f>
        <v/>
      </c>
      <c r="U445" s="192" t="str">
        <f>IFERROR(VLOOKUP(T445,コード表!$I:$K,2,FALSE),"")</f>
        <v/>
      </c>
      <c r="V445" s="192" t="str">
        <f>IFERROR(VLOOKUP(T445,コード表!$I:$K,3,FALSE),"")</f>
        <v/>
      </c>
      <c r="W445" s="135" t="str">
        <f>IF(貼り付け用!W445="","",貼り付け用!W445)</f>
        <v/>
      </c>
      <c r="X445" s="182" t="str">
        <f>IFERROR(VLOOKUP(AU445,目的別資産分類変換表!$B$6:$C$16,2,FALSE),"")</f>
        <v/>
      </c>
      <c r="Y445" s="136" t="str">
        <f>IF(貼り付け用!Y445="","",貼り付け用!Y445)</f>
        <v/>
      </c>
      <c r="Z445" s="136" t="str">
        <f>IF(貼り付け用!Z445="","",貼り付け用!Z445)</f>
        <v/>
      </c>
      <c r="AA445" s="136" t="str">
        <f>IF(貼り付け用!AA445="","",貼り付け用!AA445)</f>
        <v/>
      </c>
      <c r="AB445" s="136" t="str">
        <f>IF(貼り付け用!AB445="","",貼り付け用!AB445)</f>
        <v/>
      </c>
      <c r="AC445" s="135" t="str">
        <f>IF(貼り付け用!AC445="","",貼り付け用!AC445)</f>
        <v/>
      </c>
      <c r="AD445" s="137" t="str">
        <f>IF(貼り付け用!AD445="","",貼り付け用!AD445)</f>
        <v/>
      </c>
      <c r="AE445" s="209" t="str">
        <f>IF(貼り付け用!AE445="","",貼り付け用!AE445)</f>
        <v/>
      </c>
      <c r="AF445" s="209" t="str">
        <f>IF(貼り付け用!AF445="","",貼り付け用!AF445)</f>
        <v/>
      </c>
      <c r="AG445" s="138" t="str">
        <f>IF(貼り付け用!AG445="","",貼り付け用!AG445)</f>
        <v/>
      </c>
      <c r="AH445" s="205" t="str">
        <f>IF(貼り付け用!AH445="","",貼り付け用!AH445)</f>
        <v/>
      </c>
      <c r="AI445" s="139" t="str">
        <f>IF(貼り付け用!AI445="","",貼り付け用!AI445)</f>
        <v/>
      </c>
      <c r="AJ445" s="136" t="str">
        <f>IF(貼り付け用!AJ445="","",貼り付け用!AJ445)</f>
        <v/>
      </c>
      <c r="AK445" s="140" t="str">
        <f>IF(貼り付け用!AK445="","",貼り付け用!AK445)</f>
        <v/>
      </c>
      <c r="AL445" s="136" t="str">
        <f>IF(貼り付け用!AL445="","",貼り付け用!AL445)</f>
        <v/>
      </c>
      <c r="AM445" s="136" t="str">
        <f>IF(貼り付け用!AM445="","",貼り付け用!AM445)</f>
        <v/>
      </c>
      <c r="AN445" s="136" t="str">
        <f>IF(貼り付け用!AN445="","",貼り付け用!AN445)</f>
        <v/>
      </c>
      <c r="AO445" s="136" t="str">
        <f>IF(貼り付け用!AO445="","",貼り付け用!AO445)</f>
        <v/>
      </c>
      <c r="AP445" s="221" t="str">
        <f>IFERROR(INDEX(別紙７建物に係る構造・用途別単価!$C$5:$G$9,MATCH(貼り付け用!AN445,別紙７建物に係る構造・用途別単価!$B$5:$B$9,0),MATCH(貼り付け用!AO445,別紙７建物に係る構造・用途別単価!$C$4:$G$4,0)),"")</f>
        <v/>
      </c>
      <c r="AQ445" s="221" t="str">
        <f t="shared" si="12"/>
        <v/>
      </c>
      <c r="AR445" s="183" t="str">
        <f t="shared" si="13"/>
        <v/>
      </c>
      <c r="AS445" s="136" t="str">
        <f>IF(貼り付け用!AS445="","",貼り付け用!AS445)</f>
        <v/>
      </c>
      <c r="AT445" s="136" t="str">
        <f>IF(貼り付け用!AT445="","",貼り付け用!AT445)</f>
        <v/>
      </c>
      <c r="AU445" s="136" t="str">
        <f>IF(貼り付け用!AU445="","",貼り付け用!AU445)</f>
        <v/>
      </c>
      <c r="AV445" s="136" t="str">
        <f>IF(貼り付け用!AV445="","",貼り付け用!AV445)</f>
        <v/>
      </c>
      <c r="AW445" s="136" t="str">
        <f>IF(貼り付け用!AW445="","",貼り付け用!AW445)</f>
        <v/>
      </c>
      <c r="AX445" s="216"/>
      <c r="AY445" s="216"/>
      <c r="AZ445" s="216"/>
      <c r="BA445" s="136" t="str">
        <f>IF(貼り付け用!BA445="","",貼り付け用!BA445)</f>
        <v/>
      </c>
      <c r="BB445" s="136" t="str">
        <f>IF(貼り付け用!BB445="","",貼り付け用!BB445)</f>
        <v/>
      </c>
      <c r="BC445" s="136" t="str">
        <f>IF(貼り付け用!BC445="","",貼り付け用!BC445)</f>
        <v/>
      </c>
      <c r="BD445" s="136" t="str">
        <f>IF(貼り付け用!BD445="","",貼り付け用!BD445)</f>
        <v/>
      </c>
      <c r="BE445" s="183">
        <f>SUMIFS(耐用年数表!$C:$C,耐用年数表!$A:$A,集計用!AL445,耐用年数表!$B:$B,集計用!AM445)</f>
        <v>0</v>
      </c>
    </row>
    <row r="446" spans="4:57" ht="24" hidden="1" customHeight="1">
      <c r="D446" s="194"/>
      <c r="E446" s="135"/>
      <c r="F446" s="136" t="str">
        <f>IF(貼り付け用!F446="","",貼り付け用!F446)</f>
        <v/>
      </c>
      <c r="G446" s="136" t="str">
        <f>IF(貼り付け用!G446="","",貼り付け用!G446)</f>
        <v/>
      </c>
      <c r="H446" s="215" t="str">
        <f>IF(貼り付け用!H446="","",貼り付け用!H446)</f>
        <v/>
      </c>
      <c r="I446" s="215" t="str">
        <f>IF(貼り付け用!I446="","",貼り付け用!I446)</f>
        <v/>
      </c>
      <c r="J446" s="215" t="str">
        <f>IF(貼り付け用!J446="","",貼り付け用!J446)</f>
        <v/>
      </c>
      <c r="K446" s="135" t="str">
        <f>IF(貼り付け用!K446="","",貼り付け用!K446)</f>
        <v/>
      </c>
      <c r="L446" s="144" t="str">
        <f>IF(貼り付け用!L446="","",貼り付け用!L446)</f>
        <v/>
      </c>
      <c r="M446" s="192" t="str">
        <f>IFERROR(VLOOKUP(L446,コード表!$B:$G,2,FALSE),"")</f>
        <v/>
      </c>
      <c r="N446" s="192" t="str">
        <f>IFERROR(VLOOKUP(L446,コード表!$B:$G,3,FALSE),"")</f>
        <v/>
      </c>
      <c r="O446" s="192" t="str">
        <f>IFERROR(VLOOKUP(L446,コード表!$B:$G,4,FALSE),"")</f>
        <v/>
      </c>
      <c r="P446" s="192" t="str">
        <f>IFERROR(VLOOKUP(L446,コード表!$B:$G,5,FALSE),"")</f>
        <v/>
      </c>
      <c r="Q446" s="182" t="str">
        <f>IFERROR(VLOOKUP(L446,コード表!$B:$G,6,FALSE),"")</f>
        <v/>
      </c>
      <c r="R446" s="135" t="str">
        <f>IF(貼り付け用!R446="","",貼り付け用!R446)</f>
        <v/>
      </c>
      <c r="S446" s="135" t="str">
        <f>IF(貼り付け用!S446="","",貼り付け用!S446)</f>
        <v/>
      </c>
      <c r="T446" s="135" t="str">
        <f>IF(貼り付け用!T446="","",貼り付け用!T446)</f>
        <v/>
      </c>
      <c r="U446" s="192" t="str">
        <f>IFERROR(VLOOKUP(T446,コード表!$I:$K,2,FALSE),"")</f>
        <v/>
      </c>
      <c r="V446" s="192" t="str">
        <f>IFERROR(VLOOKUP(T446,コード表!$I:$K,3,FALSE),"")</f>
        <v/>
      </c>
      <c r="W446" s="135" t="str">
        <f>IF(貼り付け用!W446="","",貼り付け用!W446)</f>
        <v/>
      </c>
      <c r="X446" s="182" t="str">
        <f>IFERROR(VLOOKUP(AU446,目的別資産分類変換表!$B$6:$C$16,2,FALSE),"")</f>
        <v/>
      </c>
      <c r="Y446" s="136" t="str">
        <f>IF(貼り付け用!Y446="","",貼り付け用!Y446)</f>
        <v/>
      </c>
      <c r="Z446" s="136" t="str">
        <f>IF(貼り付け用!Z446="","",貼り付け用!Z446)</f>
        <v/>
      </c>
      <c r="AA446" s="136" t="str">
        <f>IF(貼り付け用!AA446="","",貼り付け用!AA446)</f>
        <v/>
      </c>
      <c r="AB446" s="136" t="str">
        <f>IF(貼り付け用!AB446="","",貼り付け用!AB446)</f>
        <v/>
      </c>
      <c r="AC446" s="135" t="str">
        <f>IF(貼り付け用!AC446="","",貼り付け用!AC446)</f>
        <v/>
      </c>
      <c r="AD446" s="137" t="str">
        <f>IF(貼り付け用!AD446="","",貼り付け用!AD446)</f>
        <v/>
      </c>
      <c r="AE446" s="209" t="str">
        <f>IF(貼り付け用!AE446="","",貼り付け用!AE446)</f>
        <v/>
      </c>
      <c r="AF446" s="209" t="str">
        <f>IF(貼り付け用!AF446="","",貼り付け用!AF446)</f>
        <v/>
      </c>
      <c r="AG446" s="138" t="str">
        <f>IF(貼り付け用!AG446="","",貼り付け用!AG446)</f>
        <v/>
      </c>
      <c r="AH446" s="205" t="str">
        <f>IF(貼り付け用!AH446="","",貼り付け用!AH446)</f>
        <v/>
      </c>
      <c r="AI446" s="139" t="str">
        <f>IF(貼り付け用!AI446="","",貼り付け用!AI446)</f>
        <v/>
      </c>
      <c r="AJ446" s="136" t="str">
        <f>IF(貼り付け用!AJ446="","",貼り付け用!AJ446)</f>
        <v/>
      </c>
      <c r="AK446" s="140" t="str">
        <f>IF(貼り付け用!AK446="","",貼り付け用!AK446)</f>
        <v/>
      </c>
      <c r="AL446" s="136" t="str">
        <f>IF(貼り付け用!AL446="","",貼り付け用!AL446)</f>
        <v/>
      </c>
      <c r="AM446" s="136" t="str">
        <f>IF(貼り付け用!AM446="","",貼り付け用!AM446)</f>
        <v/>
      </c>
      <c r="AN446" s="136" t="str">
        <f>IF(貼り付け用!AN446="","",貼り付け用!AN446)</f>
        <v/>
      </c>
      <c r="AO446" s="136" t="str">
        <f>IF(貼り付け用!AO446="","",貼り付け用!AO446)</f>
        <v/>
      </c>
      <c r="AP446" s="221" t="str">
        <f>IFERROR(INDEX(別紙７建物に係る構造・用途別単価!$C$5:$G$9,MATCH(貼り付け用!AN446,別紙７建物に係る構造・用途別単価!$B$5:$B$9,0),MATCH(貼り付け用!AO446,別紙７建物に係る構造・用途別単価!$C$4:$G$4,0)),"")</f>
        <v/>
      </c>
      <c r="AQ446" s="221" t="str">
        <f t="shared" si="12"/>
        <v/>
      </c>
      <c r="AR446" s="183" t="str">
        <f t="shared" si="13"/>
        <v/>
      </c>
      <c r="AS446" s="136" t="str">
        <f>IF(貼り付け用!AS446="","",貼り付け用!AS446)</f>
        <v/>
      </c>
      <c r="AT446" s="136" t="str">
        <f>IF(貼り付け用!AT446="","",貼り付け用!AT446)</f>
        <v/>
      </c>
      <c r="AU446" s="136" t="str">
        <f>IF(貼り付け用!AU446="","",貼り付け用!AU446)</f>
        <v/>
      </c>
      <c r="AV446" s="136" t="str">
        <f>IF(貼り付け用!AV446="","",貼り付け用!AV446)</f>
        <v/>
      </c>
      <c r="AW446" s="136" t="str">
        <f>IF(貼り付け用!AW446="","",貼り付け用!AW446)</f>
        <v/>
      </c>
      <c r="AX446" s="216"/>
      <c r="AY446" s="216"/>
      <c r="AZ446" s="216"/>
      <c r="BA446" s="136" t="str">
        <f>IF(貼り付け用!BA446="","",貼り付け用!BA446)</f>
        <v/>
      </c>
      <c r="BB446" s="136" t="str">
        <f>IF(貼り付け用!BB446="","",貼り付け用!BB446)</f>
        <v/>
      </c>
      <c r="BC446" s="136" t="str">
        <f>IF(貼り付け用!BC446="","",貼り付け用!BC446)</f>
        <v/>
      </c>
      <c r="BD446" s="136" t="str">
        <f>IF(貼り付け用!BD446="","",貼り付け用!BD446)</f>
        <v/>
      </c>
      <c r="BE446" s="183">
        <f>SUMIFS(耐用年数表!$C:$C,耐用年数表!$A:$A,集計用!AL446,耐用年数表!$B:$B,集計用!AM446)</f>
        <v>0</v>
      </c>
    </row>
    <row r="447" spans="4:57" ht="24" hidden="1" customHeight="1">
      <c r="D447" s="194"/>
      <c r="E447" s="135"/>
      <c r="F447" s="136" t="str">
        <f>IF(貼り付け用!F447="","",貼り付け用!F447)</f>
        <v/>
      </c>
      <c r="G447" s="136" t="str">
        <f>IF(貼り付け用!G447="","",貼り付け用!G447)</f>
        <v/>
      </c>
      <c r="H447" s="215" t="str">
        <f>IF(貼り付け用!H447="","",貼り付け用!H447)</f>
        <v/>
      </c>
      <c r="I447" s="215" t="str">
        <f>IF(貼り付け用!I447="","",貼り付け用!I447)</f>
        <v/>
      </c>
      <c r="J447" s="215" t="str">
        <f>IF(貼り付け用!J447="","",貼り付け用!J447)</f>
        <v/>
      </c>
      <c r="K447" s="135" t="str">
        <f>IF(貼り付け用!K447="","",貼り付け用!K447)</f>
        <v/>
      </c>
      <c r="L447" s="144" t="str">
        <f>IF(貼り付け用!L447="","",貼り付け用!L447)</f>
        <v/>
      </c>
      <c r="M447" s="192" t="str">
        <f>IFERROR(VLOOKUP(L447,コード表!$B:$G,2,FALSE),"")</f>
        <v/>
      </c>
      <c r="N447" s="192" t="str">
        <f>IFERROR(VLOOKUP(L447,コード表!$B:$G,3,FALSE),"")</f>
        <v/>
      </c>
      <c r="O447" s="192" t="str">
        <f>IFERROR(VLOOKUP(L447,コード表!$B:$G,4,FALSE),"")</f>
        <v/>
      </c>
      <c r="P447" s="192" t="str">
        <f>IFERROR(VLOOKUP(L447,コード表!$B:$G,5,FALSE),"")</f>
        <v/>
      </c>
      <c r="Q447" s="182" t="str">
        <f>IFERROR(VLOOKUP(L447,コード表!$B:$G,6,FALSE),"")</f>
        <v/>
      </c>
      <c r="R447" s="135" t="str">
        <f>IF(貼り付け用!R447="","",貼り付け用!R447)</f>
        <v/>
      </c>
      <c r="S447" s="135" t="str">
        <f>IF(貼り付け用!S447="","",貼り付け用!S447)</f>
        <v/>
      </c>
      <c r="T447" s="135" t="str">
        <f>IF(貼り付け用!T447="","",貼り付け用!T447)</f>
        <v/>
      </c>
      <c r="U447" s="192" t="str">
        <f>IFERROR(VLOOKUP(T447,コード表!$I:$K,2,FALSE),"")</f>
        <v/>
      </c>
      <c r="V447" s="192" t="str">
        <f>IFERROR(VLOOKUP(T447,コード表!$I:$K,3,FALSE),"")</f>
        <v/>
      </c>
      <c r="W447" s="135" t="str">
        <f>IF(貼り付け用!W447="","",貼り付け用!W447)</f>
        <v/>
      </c>
      <c r="X447" s="182" t="str">
        <f>IFERROR(VLOOKUP(AU447,目的別資産分類変換表!$B$6:$C$16,2,FALSE),"")</f>
        <v/>
      </c>
      <c r="Y447" s="136" t="str">
        <f>IF(貼り付け用!Y447="","",貼り付け用!Y447)</f>
        <v/>
      </c>
      <c r="Z447" s="136" t="str">
        <f>IF(貼り付け用!Z447="","",貼り付け用!Z447)</f>
        <v/>
      </c>
      <c r="AA447" s="136" t="str">
        <f>IF(貼り付け用!AA447="","",貼り付け用!AA447)</f>
        <v/>
      </c>
      <c r="AB447" s="136" t="str">
        <f>IF(貼り付け用!AB447="","",貼り付け用!AB447)</f>
        <v/>
      </c>
      <c r="AC447" s="135" t="str">
        <f>IF(貼り付け用!AC447="","",貼り付け用!AC447)</f>
        <v/>
      </c>
      <c r="AD447" s="137" t="str">
        <f>IF(貼り付け用!AD447="","",貼り付け用!AD447)</f>
        <v/>
      </c>
      <c r="AE447" s="209" t="str">
        <f>IF(貼り付け用!AE447="","",貼り付け用!AE447)</f>
        <v/>
      </c>
      <c r="AF447" s="209" t="str">
        <f>IF(貼り付け用!AF447="","",貼り付け用!AF447)</f>
        <v/>
      </c>
      <c r="AG447" s="138" t="str">
        <f>IF(貼り付け用!AG447="","",貼り付け用!AG447)</f>
        <v/>
      </c>
      <c r="AH447" s="205" t="str">
        <f>IF(貼り付け用!AH447="","",貼り付け用!AH447)</f>
        <v/>
      </c>
      <c r="AI447" s="139" t="str">
        <f>IF(貼り付け用!AI447="","",貼り付け用!AI447)</f>
        <v/>
      </c>
      <c r="AJ447" s="136" t="str">
        <f>IF(貼り付け用!AJ447="","",貼り付け用!AJ447)</f>
        <v/>
      </c>
      <c r="AK447" s="140" t="str">
        <f>IF(貼り付け用!AK447="","",貼り付け用!AK447)</f>
        <v/>
      </c>
      <c r="AL447" s="136" t="str">
        <f>IF(貼り付け用!AL447="","",貼り付け用!AL447)</f>
        <v/>
      </c>
      <c r="AM447" s="136" t="str">
        <f>IF(貼り付け用!AM447="","",貼り付け用!AM447)</f>
        <v/>
      </c>
      <c r="AN447" s="136" t="str">
        <f>IF(貼り付け用!AN447="","",貼り付け用!AN447)</f>
        <v/>
      </c>
      <c r="AO447" s="136" t="str">
        <f>IF(貼り付け用!AO447="","",貼り付け用!AO447)</f>
        <v/>
      </c>
      <c r="AP447" s="221" t="str">
        <f>IFERROR(INDEX(別紙７建物に係る構造・用途別単価!$C$5:$G$9,MATCH(貼り付け用!AN447,別紙７建物に係る構造・用途別単価!$B$5:$B$9,0),MATCH(貼り付け用!AO447,別紙７建物に係る構造・用途別単価!$C$4:$G$4,0)),"")</f>
        <v/>
      </c>
      <c r="AQ447" s="221" t="str">
        <f t="shared" si="12"/>
        <v/>
      </c>
      <c r="AR447" s="183" t="str">
        <f t="shared" si="13"/>
        <v/>
      </c>
      <c r="AS447" s="136" t="str">
        <f>IF(貼り付け用!AS447="","",貼り付け用!AS447)</f>
        <v/>
      </c>
      <c r="AT447" s="136" t="str">
        <f>IF(貼り付け用!AT447="","",貼り付け用!AT447)</f>
        <v/>
      </c>
      <c r="AU447" s="136" t="str">
        <f>IF(貼り付け用!AU447="","",貼り付け用!AU447)</f>
        <v/>
      </c>
      <c r="AV447" s="136" t="str">
        <f>IF(貼り付け用!AV447="","",貼り付け用!AV447)</f>
        <v/>
      </c>
      <c r="AW447" s="136" t="str">
        <f>IF(貼り付け用!AW447="","",貼り付け用!AW447)</f>
        <v/>
      </c>
      <c r="AX447" s="216"/>
      <c r="AY447" s="216"/>
      <c r="AZ447" s="216"/>
      <c r="BA447" s="136" t="str">
        <f>IF(貼り付け用!BA447="","",貼り付け用!BA447)</f>
        <v/>
      </c>
      <c r="BB447" s="136" t="str">
        <f>IF(貼り付け用!BB447="","",貼り付け用!BB447)</f>
        <v/>
      </c>
      <c r="BC447" s="136" t="str">
        <f>IF(貼り付け用!BC447="","",貼り付け用!BC447)</f>
        <v/>
      </c>
      <c r="BD447" s="136" t="str">
        <f>IF(貼り付け用!BD447="","",貼り付け用!BD447)</f>
        <v/>
      </c>
      <c r="BE447" s="183">
        <f>SUMIFS(耐用年数表!$C:$C,耐用年数表!$A:$A,集計用!AL447,耐用年数表!$B:$B,集計用!AM447)</f>
        <v>0</v>
      </c>
    </row>
    <row r="448" spans="4:57" ht="24" hidden="1" customHeight="1">
      <c r="D448" s="194"/>
      <c r="E448" s="135"/>
      <c r="F448" s="136" t="str">
        <f>IF(貼り付け用!F448="","",貼り付け用!F448)</f>
        <v/>
      </c>
      <c r="G448" s="136" t="str">
        <f>IF(貼り付け用!G448="","",貼り付け用!G448)</f>
        <v/>
      </c>
      <c r="H448" s="215" t="str">
        <f>IF(貼り付け用!H448="","",貼り付け用!H448)</f>
        <v/>
      </c>
      <c r="I448" s="215" t="str">
        <f>IF(貼り付け用!I448="","",貼り付け用!I448)</f>
        <v/>
      </c>
      <c r="J448" s="215" t="str">
        <f>IF(貼り付け用!J448="","",貼り付け用!J448)</f>
        <v/>
      </c>
      <c r="K448" s="135" t="str">
        <f>IF(貼り付け用!K448="","",貼り付け用!K448)</f>
        <v/>
      </c>
      <c r="L448" s="144" t="str">
        <f>IF(貼り付け用!L448="","",貼り付け用!L448)</f>
        <v/>
      </c>
      <c r="M448" s="192" t="str">
        <f>IFERROR(VLOOKUP(L448,コード表!$B:$G,2,FALSE),"")</f>
        <v/>
      </c>
      <c r="N448" s="192" t="str">
        <f>IFERROR(VLOOKUP(L448,コード表!$B:$G,3,FALSE),"")</f>
        <v/>
      </c>
      <c r="O448" s="192" t="str">
        <f>IFERROR(VLOOKUP(L448,コード表!$B:$G,4,FALSE),"")</f>
        <v/>
      </c>
      <c r="P448" s="192" t="str">
        <f>IFERROR(VLOOKUP(L448,コード表!$B:$G,5,FALSE),"")</f>
        <v/>
      </c>
      <c r="Q448" s="182" t="str">
        <f>IFERROR(VLOOKUP(L448,コード表!$B:$G,6,FALSE),"")</f>
        <v/>
      </c>
      <c r="R448" s="135" t="str">
        <f>IF(貼り付け用!R448="","",貼り付け用!R448)</f>
        <v/>
      </c>
      <c r="S448" s="135" t="str">
        <f>IF(貼り付け用!S448="","",貼り付け用!S448)</f>
        <v/>
      </c>
      <c r="T448" s="135" t="str">
        <f>IF(貼り付け用!T448="","",貼り付け用!T448)</f>
        <v/>
      </c>
      <c r="U448" s="192" t="str">
        <f>IFERROR(VLOOKUP(T448,コード表!$I:$K,2,FALSE),"")</f>
        <v/>
      </c>
      <c r="V448" s="192" t="str">
        <f>IFERROR(VLOOKUP(T448,コード表!$I:$K,3,FALSE),"")</f>
        <v/>
      </c>
      <c r="W448" s="135" t="str">
        <f>IF(貼り付け用!W448="","",貼り付け用!W448)</f>
        <v/>
      </c>
      <c r="X448" s="182" t="str">
        <f>IFERROR(VLOOKUP(AU448,目的別資産分類変換表!$B$6:$C$16,2,FALSE),"")</f>
        <v/>
      </c>
      <c r="Y448" s="136" t="str">
        <f>IF(貼り付け用!Y448="","",貼り付け用!Y448)</f>
        <v/>
      </c>
      <c r="Z448" s="136" t="str">
        <f>IF(貼り付け用!Z448="","",貼り付け用!Z448)</f>
        <v/>
      </c>
      <c r="AA448" s="136" t="str">
        <f>IF(貼り付け用!AA448="","",貼り付け用!AA448)</f>
        <v/>
      </c>
      <c r="AB448" s="136" t="str">
        <f>IF(貼り付け用!AB448="","",貼り付け用!AB448)</f>
        <v/>
      </c>
      <c r="AC448" s="135" t="str">
        <f>IF(貼り付け用!AC448="","",貼り付け用!AC448)</f>
        <v/>
      </c>
      <c r="AD448" s="137" t="str">
        <f>IF(貼り付け用!AD448="","",貼り付け用!AD448)</f>
        <v/>
      </c>
      <c r="AE448" s="209" t="str">
        <f>IF(貼り付け用!AE448="","",貼り付け用!AE448)</f>
        <v/>
      </c>
      <c r="AF448" s="209" t="str">
        <f>IF(貼り付け用!AF448="","",貼り付け用!AF448)</f>
        <v/>
      </c>
      <c r="AG448" s="138" t="str">
        <f>IF(貼り付け用!AG448="","",貼り付け用!AG448)</f>
        <v/>
      </c>
      <c r="AH448" s="205" t="str">
        <f>IF(貼り付け用!AH448="","",貼り付け用!AH448)</f>
        <v/>
      </c>
      <c r="AI448" s="139" t="str">
        <f>IF(貼り付け用!AI448="","",貼り付け用!AI448)</f>
        <v/>
      </c>
      <c r="AJ448" s="136" t="str">
        <f>IF(貼り付け用!AJ448="","",貼り付け用!AJ448)</f>
        <v/>
      </c>
      <c r="AK448" s="140" t="str">
        <f>IF(貼り付け用!AK448="","",貼り付け用!AK448)</f>
        <v/>
      </c>
      <c r="AL448" s="136" t="str">
        <f>IF(貼り付け用!AL448="","",貼り付け用!AL448)</f>
        <v/>
      </c>
      <c r="AM448" s="136" t="str">
        <f>IF(貼り付け用!AM448="","",貼り付け用!AM448)</f>
        <v/>
      </c>
      <c r="AN448" s="136" t="str">
        <f>IF(貼り付け用!AN448="","",貼り付け用!AN448)</f>
        <v/>
      </c>
      <c r="AO448" s="136" t="str">
        <f>IF(貼り付け用!AO448="","",貼り付け用!AO448)</f>
        <v/>
      </c>
      <c r="AP448" s="221" t="str">
        <f>IFERROR(INDEX(別紙７建物に係る構造・用途別単価!$C$5:$G$9,MATCH(貼り付け用!AN448,別紙７建物に係る構造・用途別単価!$B$5:$B$9,0),MATCH(貼り付け用!AO448,別紙７建物に係る構造・用途別単価!$C$4:$G$4,0)),"")</f>
        <v/>
      </c>
      <c r="AQ448" s="221" t="str">
        <f t="shared" si="12"/>
        <v/>
      </c>
      <c r="AR448" s="183" t="str">
        <f t="shared" si="13"/>
        <v/>
      </c>
      <c r="AS448" s="136" t="str">
        <f>IF(貼り付け用!AS448="","",貼り付け用!AS448)</f>
        <v/>
      </c>
      <c r="AT448" s="136" t="str">
        <f>IF(貼り付け用!AT448="","",貼り付け用!AT448)</f>
        <v/>
      </c>
      <c r="AU448" s="136" t="str">
        <f>IF(貼り付け用!AU448="","",貼り付け用!AU448)</f>
        <v/>
      </c>
      <c r="AV448" s="136" t="str">
        <f>IF(貼り付け用!AV448="","",貼り付け用!AV448)</f>
        <v/>
      </c>
      <c r="AW448" s="136" t="str">
        <f>IF(貼り付け用!AW448="","",貼り付け用!AW448)</f>
        <v/>
      </c>
      <c r="AX448" s="216"/>
      <c r="AY448" s="216"/>
      <c r="AZ448" s="216"/>
      <c r="BA448" s="136" t="str">
        <f>IF(貼り付け用!BA448="","",貼り付け用!BA448)</f>
        <v/>
      </c>
      <c r="BB448" s="136" t="str">
        <f>IF(貼り付け用!BB448="","",貼り付け用!BB448)</f>
        <v/>
      </c>
      <c r="BC448" s="136" t="str">
        <f>IF(貼り付け用!BC448="","",貼り付け用!BC448)</f>
        <v/>
      </c>
      <c r="BD448" s="136" t="str">
        <f>IF(貼り付け用!BD448="","",貼り付け用!BD448)</f>
        <v/>
      </c>
      <c r="BE448" s="183">
        <f>SUMIFS(耐用年数表!$C:$C,耐用年数表!$A:$A,集計用!AL448,耐用年数表!$B:$B,集計用!AM448)</f>
        <v>0</v>
      </c>
    </row>
    <row r="449" spans="4:57" ht="24" hidden="1" customHeight="1">
      <c r="D449" s="194"/>
      <c r="E449" s="135"/>
      <c r="F449" s="136" t="str">
        <f>IF(貼り付け用!F449="","",貼り付け用!F449)</f>
        <v/>
      </c>
      <c r="G449" s="136" t="str">
        <f>IF(貼り付け用!G449="","",貼り付け用!G449)</f>
        <v/>
      </c>
      <c r="H449" s="215" t="str">
        <f>IF(貼り付け用!H449="","",貼り付け用!H449)</f>
        <v/>
      </c>
      <c r="I449" s="215" t="str">
        <f>IF(貼り付け用!I449="","",貼り付け用!I449)</f>
        <v/>
      </c>
      <c r="J449" s="215" t="str">
        <f>IF(貼り付け用!J449="","",貼り付け用!J449)</f>
        <v/>
      </c>
      <c r="K449" s="135" t="str">
        <f>IF(貼り付け用!K449="","",貼り付け用!K449)</f>
        <v/>
      </c>
      <c r="L449" s="144" t="str">
        <f>IF(貼り付け用!L449="","",貼り付け用!L449)</f>
        <v/>
      </c>
      <c r="M449" s="192" t="str">
        <f>IFERROR(VLOOKUP(L449,コード表!$B:$G,2,FALSE),"")</f>
        <v/>
      </c>
      <c r="N449" s="192" t="str">
        <f>IFERROR(VLOOKUP(L449,コード表!$B:$G,3,FALSE),"")</f>
        <v/>
      </c>
      <c r="O449" s="192" t="str">
        <f>IFERROR(VLOOKUP(L449,コード表!$B:$G,4,FALSE),"")</f>
        <v/>
      </c>
      <c r="P449" s="192" t="str">
        <f>IFERROR(VLOOKUP(L449,コード表!$B:$G,5,FALSE),"")</f>
        <v/>
      </c>
      <c r="Q449" s="182" t="str">
        <f>IFERROR(VLOOKUP(L449,コード表!$B:$G,6,FALSE),"")</f>
        <v/>
      </c>
      <c r="R449" s="135" t="str">
        <f>IF(貼り付け用!R449="","",貼り付け用!R449)</f>
        <v/>
      </c>
      <c r="S449" s="135" t="str">
        <f>IF(貼り付け用!S449="","",貼り付け用!S449)</f>
        <v/>
      </c>
      <c r="T449" s="135" t="str">
        <f>IF(貼り付け用!T449="","",貼り付け用!T449)</f>
        <v/>
      </c>
      <c r="U449" s="192" t="str">
        <f>IFERROR(VLOOKUP(T449,コード表!$I:$K,2,FALSE),"")</f>
        <v/>
      </c>
      <c r="V449" s="192" t="str">
        <f>IFERROR(VLOOKUP(T449,コード表!$I:$K,3,FALSE),"")</f>
        <v/>
      </c>
      <c r="W449" s="135" t="str">
        <f>IF(貼り付け用!W449="","",貼り付け用!W449)</f>
        <v/>
      </c>
      <c r="X449" s="182" t="str">
        <f>IFERROR(VLOOKUP(AU449,目的別資産分類変換表!$B$6:$C$16,2,FALSE),"")</f>
        <v/>
      </c>
      <c r="Y449" s="136" t="str">
        <f>IF(貼り付け用!Y449="","",貼り付け用!Y449)</f>
        <v/>
      </c>
      <c r="Z449" s="136" t="str">
        <f>IF(貼り付け用!Z449="","",貼り付け用!Z449)</f>
        <v/>
      </c>
      <c r="AA449" s="136" t="str">
        <f>IF(貼り付け用!AA449="","",貼り付け用!AA449)</f>
        <v/>
      </c>
      <c r="AB449" s="136" t="str">
        <f>IF(貼り付け用!AB449="","",貼り付け用!AB449)</f>
        <v/>
      </c>
      <c r="AC449" s="135" t="str">
        <f>IF(貼り付け用!AC449="","",貼り付け用!AC449)</f>
        <v/>
      </c>
      <c r="AD449" s="137" t="str">
        <f>IF(貼り付け用!AD449="","",貼り付け用!AD449)</f>
        <v/>
      </c>
      <c r="AE449" s="209" t="str">
        <f>IF(貼り付け用!AE449="","",貼り付け用!AE449)</f>
        <v/>
      </c>
      <c r="AF449" s="209" t="str">
        <f>IF(貼り付け用!AF449="","",貼り付け用!AF449)</f>
        <v/>
      </c>
      <c r="AG449" s="138" t="str">
        <f>IF(貼り付け用!AG449="","",貼り付け用!AG449)</f>
        <v/>
      </c>
      <c r="AH449" s="205" t="str">
        <f>IF(貼り付け用!AH449="","",貼り付け用!AH449)</f>
        <v/>
      </c>
      <c r="AI449" s="139" t="str">
        <f>IF(貼り付け用!AI449="","",貼り付け用!AI449)</f>
        <v/>
      </c>
      <c r="AJ449" s="136" t="str">
        <f>IF(貼り付け用!AJ449="","",貼り付け用!AJ449)</f>
        <v/>
      </c>
      <c r="AK449" s="140" t="str">
        <f>IF(貼り付け用!AK449="","",貼り付け用!AK449)</f>
        <v/>
      </c>
      <c r="AL449" s="136" t="str">
        <f>IF(貼り付け用!AL449="","",貼り付け用!AL449)</f>
        <v/>
      </c>
      <c r="AM449" s="136" t="str">
        <f>IF(貼り付け用!AM449="","",貼り付け用!AM449)</f>
        <v/>
      </c>
      <c r="AN449" s="136" t="str">
        <f>IF(貼り付け用!AN449="","",貼り付け用!AN449)</f>
        <v/>
      </c>
      <c r="AO449" s="136" t="str">
        <f>IF(貼り付け用!AO449="","",貼り付け用!AO449)</f>
        <v/>
      </c>
      <c r="AP449" s="221" t="str">
        <f>IFERROR(INDEX(別紙７建物に係る構造・用途別単価!$C$5:$G$9,MATCH(貼り付け用!AN449,別紙７建物に係る構造・用途別単価!$B$5:$B$9,0),MATCH(貼り付け用!AO449,別紙７建物に係る構造・用途別単価!$C$4:$G$4,0)),"")</f>
        <v/>
      </c>
      <c r="AQ449" s="221" t="str">
        <f t="shared" si="12"/>
        <v/>
      </c>
      <c r="AR449" s="183" t="str">
        <f t="shared" si="13"/>
        <v/>
      </c>
      <c r="AS449" s="136" t="str">
        <f>IF(貼り付け用!AS449="","",貼り付け用!AS449)</f>
        <v/>
      </c>
      <c r="AT449" s="136" t="str">
        <f>IF(貼り付け用!AT449="","",貼り付け用!AT449)</f>
        <v/>
      </c>
      <c r="AU449" s="136" t="str">
        <f>IF(貼り付け用!AU449="","",貼り付け用!AU449)</f>
        <v/>
      </c>
      <c r="AV449" s="136" t="str">
        <f>IF(貼り付け用!AV449="","",貼り付け用!AV449)</f>
        <v/>
      </c>
      <c r="AW449" s="136" t="str">
        <f>IF(貼り付け用!AW449="","",貼り付け用!AW449)</f>
        <v/>
      </c>
      <c r="AX449" s="216"/>
      <c r="AY449" s="216"/>
      <c r="AZ449" s="216"/>
      <c r="BA449" s="136" t="str">
        <f>IF(貼り付け用!BA449="","",貼り付け用!BA449)</f>
        <v/>
      </c>
      <c r="BB449" s="136" t="str">
        <f>IF(貼り付け用!BB449="","",貼り付け用!BB449)</f>
        <v/>
      </c>
      <c r="BC449" s="136" t="str">
        <f>IF(貼り付け用!BC449="","",貼り付け用!BC449)</f>
        <v/>
      </c>
      <c r="BD449" s="136" t="str">
        <f>IF(貼り付け用!BD449="","",貼り付け用!BD449)</f>
        <v/>
      </c>
      <c r="BE449" s="183">
        <f>SUMIFS(耐用年数表!$C:$C,耐用年数表!$A:$A,集計用!AL449,耐用年数表!$B:$B,集計用!AM449)</f>
        <v>0</v>
      </c>
    </row>
    <row r="450" spans="4:57" ht="24" hidden="1" customHeight="1">
      <c r="D450" s="194"/>
      <c r="E450" s="135"/>
      <c r="F450" s="136" t="str">
        <f>IF(貼り付け用!F450="","",貼り付け用!F450)</f>
        <v/>
      </c>
      <c r="G450" s="136" t="str">
        <f>IF(貼り付け用!G450="","",貼り付け用!G450)</f>
        <v/>
      </c>
      <c r="H450" s="215" t="str">
        <f>IF(貼り付け用!H450="","",貼り付け用!H450)</f>
        <v/>
      </c>
      <c r="I450" s="215" t="str">
        <f>IF(貼り付け用!I450="","",貼り付け用!I450)</f>
        <v/>
      </c>
      <c r="J450" s="215" t="str">
        <f>IF(貼り付け用!J450="","",貼り付け用!J450)</f>
        <v/>
      </c>
      <c r="K450" s="135" t="str">
        <f>IF(貼り付け用!K450="","",貼り付け用!K450)</f>
        <v/>
      </c>
      <c r="L450" s="144" t="str">
        <f>IF(貼り付け用!L450="","",貼り付け用!L450)</f>
        <v/>
      </c>
      <c r="M450" s="192" t="str">
        <f>IFERROR(VLOOKUP(L450,コード表!$B:$G,2,FALSE),"")</f>
        <v/>
      </c>
      <c r="N450" s="192" t="str">
        <f>IFERROR(VLOOKUP(L450,コード表!$B:$G,3,FALSE),"")</f>
        <v/>
      </c>
      <c r="O450" s="192" t="str">
        <f>IFERROR(VLOOKUP(L450,コード表!$B:$G,4,FALSE),"")</f>
        <v/>
      </c>
      <c r="P450" s="192" t="str">
        <f>IFERROR(VLOOKUP(L450,コード表!$B:$G,5,FALSE),"")</f>
        <v/>
      </c>
      <c r="Q450" s="182" t="str">
        <f>IFERROR(VLOOKUP(L450,コード表!$B:$G,6,FALSE),"")</f>
        <v/>
      </c>
      <c r="R450" s="135" t="str">
        <f>IF(貼り付け用!R450="","",貼り付け用!R450)</f>
        <v/>
      </c>
      <c r="S450" s="135" t="str">
        <f>IF(貼り付け用!S450="","",貼り付け用!S450)</f>
        <v/>
      </c>
      <c r="T450" s="135" t="str">
        <f>IF(貼り付け用!T450="","",貼り付け用!T450)</f>
        <v/>
      </c>
      <c r="U450" s="192" t="str">
        <f>IFERROR(VLOOKUP(T450,コード表!$I:$K,2,FALSE),"")</f>
        <v/>
      </c>
      <c r="V450" s="192" t="str">
        <f>IFERROR(VLOOKUP(T450,コード表!$I:$K,3,FALSE),"")</f>
        <v/>
      </c>
      <c r="W450" s="135" t="str">
        <f>IF(貼り付け用!W450="","",貼り付け用!W450)</f>
        <v/>
      </c>
      <c r="X450" s="182" t="str">
        <f>IFERROR(VLOOKUP(AU450,目的別資産分類変換表!$B$6:$C$16,2,FALSE),"")</f>
        <v/>
      </c>
      <c r="Y450" s="136" t="str">
        <f>IF(貼り付け用!Y450="","",貼り付け用!Y450)</f>
        <v/>
      </c>
      <c r="Z450" s="136" t="str">
        <f>IF(貼り付け用!Z450="","",貼り付け用!Z450)</f>
        <v/>
      </c>
      <c r="AA450" s="136" t="str">
        <f>IF(貼り付け用!AA450="","",貼り付け用!AA450)</f>
        <v/>
      </c>
      <c r="AB450" s="136" t="str">
        <f>IF(貼り付け用!AB450="","",貼り付け用!AB450)</f>
        <v/>
      </c>
      <c r="AC450" s="135" t="str">
        <f>IF(貼り付け用!AC450="","",貼り付け用!AC450)</f>
        <v/>
      </c>
      <c r="AD450" s="137" t="str">
        <f>IF(貼り付け用!AD450="","",貼り付け用!AD450)</f>
        <v/>
      </c>
      <c r="AE450" s="209" t="str">
        <f>IF(貼り付け用!AE450="","",貼り付け用!AE450)</f>
        <v/>
      </c>
      <c r="AF450" s="209" t="str">
        <f>IF(貼り付け用!AF450="","",貼り付け用!AF450)</f>
        <v/>
      </c>
      <c r="AG450" s="138" t="str">
        <f>IF(貼り付け用!AG450="","",貼り付け用!AG450)</f>
        <v/>
      </c>
      <c r="AH450" s="205" t="str">
        <f>IF(貼り付け用!AH450="","",貼り付け用!AH450)</f>
        <v/>
      </c>
      <c r="AI450" s="139" t="str">
        <f>IF(貼り付け用!AI450="","",貼り付け用!AI450)</f>
        <v/>
      </c>
      <c r="AJ450" s="136" t="str">
        <f>IF(貼り付け用!AJ450="","",貼り付け用!AJ450)</f>
        <v/>
      </c>
      <c r="AK450" s="140" t="str">
        <f>IF(貼り付け用!AK450="","",貼り付け用!AK450)</f>
        <v/>
      </c>
      <c r="AL450" s="136" t="str">
        <f>IF(貼り付け用!AL450="","",貼り付け用!AL450)</f>
        <v/>
      </c>
      <c r="AM450" s="136" t="str">
        <f>IF(貼り付け用!AM450="","",貼り付け用!AM450)</f>
        <v/>
      </c>
      <c r="AN450" s="136" t="str">
        <f>IF(貼り付け用!AN450="","",貼り付け用!AN450)</f>
        <v/>
      </c>
      <c r="AO450" s="136" t="str">
        <f>IF(貼り付け用!AO450="","",貼り付け用!AO450)</f>
        <v/>
      </c>
      <c r="AP450" s="221" t="str">
        <f>IFERROR(INDEX(別紙７建物に係る構造・用途別単価!$C$5:$G$9,MATCH(貼り付け用!AN450,別紙７建物に係る構造・用途別単価!$B$5:$B$9,0),MATCH(貼り付け用!AO450,別紙７建物に係る構造・用途別単価!$C$4:$G$4,0)),"")</f>
        <v/>
      </c>
      <c r="AQ450" s="221" t="str">
        <f t="shared" si="12"/>
        <v/>
      </c>
      <c r="AR450" s="183" t="str">
        <f t="shared" si="13"/>
        <v/>
      </c>
      <c r="AS450" s="136" t="str">
        <f>IF(貼り付け用!AS450="","",貼り付け用!AS450)</f>
        <v/>
      </c>
      <c r="AT450" s="136" t="str">
        <f>IF(貼り付け用!AT450="","",貼り付け用!AT450)</f>
        <v/>
      </c>
      <c r="AU450" s="136" t="str">
        <f>IF(貼り付け用!AU450="","",貼り付け用!AU450)</f>
        <v/>
      </c>
      <c r="AV450" s="136" t="str">
        <f>IF(貼り付け用!AV450="","",貼り付け用!AV450)</f>
        <v/>
      </c>
      <c r="AW450" s="136" t="str">
        <f>IF(貼り付け用!AW450="","",貼り付け用!AW450)</f>
        <v/>
      </c>
      <c r="AX450" s="216"/>
      <c r="AY450" s="216"/>
      <c r="AZ450" s="216"/>
      <c r="BA450" s="136" t="str">
        <f>IF(貼り付け用!BA450="","",貼り付け用!BA450)</f>
        <v/>
      </c>
      <c r="BB450" s="136" t="str">
        <f>IF(貼り付け用!BB450="","",貼り付け用!BB450)</f>
        <v/>
      </c>
      <c r="BC450" s="136" t="str">
        <f>IF(貼り付け用!BC450="","",貼り付け用!BC450)</f>
        <v/>
      </c>
      <c r="BD450" s="136" t="str">
        <f>IF(貼り付け用!BD450="","",貼り付け用!BD450)</f>
        <v/>
      </c>
      <c r="BE450" s="183">
        <f>SUMIFS(耐用年数表!$C:$C,耐用年数表!$A:$A,集計用!AL450,耐用年数表!$B:$B,集計用!AM450)</f>
        <v>0</v>
      </c>
    </row>
    <row r="451" spans="4:57" ht="24" hidden="1" customHeight="1">
      <c r="D451" s="194"/>
      <c r="E451" s="135"/>
      <c r="F451" s="136" t="str">
        <f>IF(貼り付け用!F451="","",貼り付け用!F451)</f>
        <v/>
      </c>
      <c r="G451" s="136" t="str">
        <f>IF(貼り付け用!G451="","",貼り付け用!G451)</f>
        <v/>
      </c>
      <c r="H451" s="215" t="str">
        <f>IF(貼り付け用!H451="","",貼り付け用!H451)</f>
        <v/>
      </c>
      <c r="I451" s="215" t="str">
        <f>IF(貼り付け用!I451="","",貼り付け用!I451)</f>
        <v/>
      </c>
      <c r="J451" s="215" t="str">
        <f>IF(貼り付け用!J451="","",貼り付け用!J451)</f>
        <v/>
      </c>
      <c r="K451" s="135" t="str">
        <f>IF(貼り付け用!K451="","",貼り付け用!K451)</f>
        <v/>
      </c>
      <c r="L451" s="144" t="str">
        <f>IF(貼り付け用!L451="","",貼り付け用!L451)</f>
        <v/>
      </c>
      <c r="M451" s="192" t="str">
        <f>IFERROR(VLOOKUP(L451,コード表!$B:$G,2,FALSE),"")</f>
        <v/>
      </c>
      <c r="N451" s="192" t="str">
        <f>IFERROR(VLOOKUP(L451,コード表!$B:$G,3,FALSE),"")</f>
        <v/>
      </c>
      <c r="O451" s="192" t="str">
        <f>IFERROR(VLOOKUP(L451,コード表!$B:$G,4,FALSE),"")</f>
        <v/>
      </c>
      <c r="P451" s="192" t="str">
        <f>IFERROR(VLOOKUP(L451,コード表!$B:$G,5,FALSE),"")</f>
        <v/>
      </c>
      <c r="Q451" s="182" t="str">
        <f>IFERROR(VLOOKUP(L451,コード表!$B:$G,6,FALSE),"")</f>
        <v/>
      </c>
      <c r="R451" s="135" t="str">
        <f>IF(貼り付け用!R451="","",貼り付け用!R451)</f>
        <v/>
      </c>
      <c r="S451" s="135" t="str">
        <f>IF(貼り付け用!S451="","",貼り付け用!S451)</f>
        <v/>
      </c>
      <c r="T451" s="135" t="str">
        <f>IF(貼り付け用!T451="","",貼り付け用!T451)</f>
        <v/>
      </c>
      <c r="U451" s="192" t="str">
        <f>IFERROR(VLOOKUP(T451,コード表!$I:$K,2,FALSE),"")</f>
        <v/>
      </c>
      <c r="V451" s="192" t="str">
        <f>IFERROR(VLOOKUP(T451,コード表!$I:$K,3,FALSE),"")</f>
        <v/>
      </c>
      <c r="W451" s="135" t="str">
        <f>IF(貼り付け用!W451="","",貼り付け用!W451)</f>
        <v/>
      </c>
      <c r="X451" s="182" t="str">
        <f>IFERROR(VLOOKUP(AU451,目的別資産分類変換表!$B$6:$C$16,2,FALSE),"")</f>
        <v/>
      </c>
      <c r="Y451" s="136" t="str">
        <f>IF(貼り付け用!Y451="","",貼り付け用!Y451)</f>
        <v/>
      </c>
      <c r="Z451" s="136" t="str">
        <f>IF(貼り付け用!Z451="","",貼り付け用!Z451)</f>
        <v/>
      </c>
      <c r="AA451" s="136" t="str">
        <f>IF(貼り付け用!AA451="","",貼り付け用!AA451)</f>
        <v/>
      </c>
      <c r="AB451" s="136" t="str">
        <f>IF(貼り付け用!AB451="","",貼り付け用!AB451)</f>
        <v/>
      </c>
      <c r="AC451" s="135" t="str">
        <f>IF(貼り付け用!AC451="","",貼り付け用!AC451)</f>
        <v/>
      </c>
      <c r="AD451" s="137" t="str">
        <f>IF(貼り付け用!AD451="","",貼り付け用!AD451)</f>
        <v/>
      </c>
      <c r="AE451" s="209" t="str">
        <f>IF(貼り付け用!AE451="","",貼り付け用!AE451)</f>
        <v/>
      </c>
      <c r="AF451" s="209" t="str">
        <f>IF(貼り付け用!AF451="","",貼り付け用!AF451)</f>
        <v/>
      </c>
      <c r="AG451" s="138" t="str">
        <f>IF(貼り付け用!AG451="","",貼り付け用!AG451)</f>
        <v/>
      </c>
      <c r="AH451" s="205" t="str">
        <f>IF(貼り付け用!AH451="","",貼り付け用!AH451)</f>
        <v/>
      </c>
      <c r="AI451" s="139" t="str">
        <f>IF(貼り付け用!AI451="","",貼り付け用!AI451)</f>
        <v/>
      </c>
      <c r="AJ451" s="136" t="str">
        <f>IF(貼り付け用!AJ451="","",貼り付け用!AJ451)</f>
        <v/>
      </c>
      <c r="AK451" s="140" t="str">
        <f>IF(貼り付け用!AK451="","",貼り付け用!AK451)</f>
        <v/>
      </c>
      <c r="AL451" s="136" t="str">
        <f>IF(貼り付け用!AL451="","",貼り付け用!AL451)</f>
        <v/>
      </c>
      <c r="AM451" s="136" t="str">
        <f>IF(貼り付け用!AM451="","",貼り付け用!AM451)</f>
        <v/>
      </c>
      <c r="AN451" s="136" t="str">
        <f>IF(貼り付け用!AN451="","",貼り付け用!AN451)</f>
        <v/>
      </c>
      <c r="AO451" s="136" t="str">
        <f>IF(貼り付け用!AO451="","",貼り付け用!AO451)</f>
        <v/>
      </c>
      <c r="AP451" s="221" t="str">
        <f>IFERROR(INDEX(別紙７建物に係る構造・用途別単価!$C$5:$G$9,MATCH(貼り付け用!AN451,別紙７建物に係る構造・用途別単価!$B$5:$B$9,0),MATCH(貼り付け用!AO451,別紙７建物に係る構造・用途別単価!$C$4:$G$4,0)),"")</f>
        <v/>
      </c>
      <c r="AQ451" s="221" t="str">
        <f t="shared" si="12"/>
        <v/>
      </c>
      <c r="AR451" s="183" t="str">
        <f t="shared" si="13"/>
        <v/>
      </c>
      <c r="AS451" s="136" t="str">
        <f>IF(貼り付け用!AS451="","",貼り付け用!AS451)</f>
        <v/>
      </c>
      <c r="AT451" s="136" t="str">
        <f>IF(貼り付け用!AT451="","",貼り付け用!AT451)</f>
        <v/>
      </c>
      <c r="AU451" s="136" t="str">
        <f>IF(貼り付け用!AU451="","",貼り付け用!AU451)</f>
        <v/>
      </c>
      <c r="AV451" s="136" t="str">
        <f>IF(貼り付け用!AV451="","",貼り付け用!AV451)</f>
        <v/>
      </c>
      <c r="AW451" s="136" t="str">
        <f>IF(貼り付け用!AW451="","",貼り付け用!AW451)</f>
        <v/>
      </c>
      <c r="AX451" s="216"/>
      <c r="AY451" s="216"/>
      <c r="AZ451" s="216"/>
      <c r="BA451" s="136" t="str">
        <f>IF(貼り付け用!BA451="","",貼り付け用!BA451)</f>
        <v/>
      </c>
      <c r="BB451" s="136" t="str">
        <f>IF(貼り付け用!BB451="","",貼り付け用!BB451)</f>
        <v/>
      </c>
      <c r="BC451" s="136" t="str">
        <f>IF(貼り付け用!BC451="","",貼り付け用!BC451)</f>
        <v/>
      </c>
      <c r="BD451" s="136" t="str">
        <f>IF(貼り付け用!BD451="","",貼り付け用!BD451)</f>
        <v/>
      </c>
      <c r="BE451" s="183">
        <f>SUMIFS(耐用年数表!$C:$C,耐用年数表!$A:$A,集計用!AL451,耐用年数表!$B:$B,集計用!AM451)</f>
        <v>0</v>
      </c>
    </row>
    <row r="452" spans="4:57" ht="24" hidden="1" customHeight="1">
      <c r="D452" s="194"/>
      <c r="E452" s="135"/>
      <c r="F452" s="136" t="str">
        <f>IF(貼り付け用!F452="","",貼り付け用!F452)</f>
        <v/>
      </c>
      <c r="G452" s="136" t="str">
        <f>IF(貼り付け用!G452="","",貼り付け用!G452)</f>
        <v/>
      </c>
      <c r="H452" s="215" t="str">
        <f>IF(貼り付け用!H452="","",貼り付け用!H452)</f>
        <v/>
      </c>
      <c r="I452" s="215" t="str">
        <f>IF(貼り付け用!I452="","",貼り付け用!I452)</f>
        <v/>
      </c>
      <c r="J452" s="215" t="str">
        <f>IF(貼り付け用!J452="","",貼り付け用!J452)</f>
        <v/>
      </c>
      <c r="K452" s="135" t="str">
        <f>IF(貼り付け用!K452="","",貼り付け用!K452)</f>
        <v/>
      </c>
      <c r="L452" s="144" t="str">
        <f>IF(貼り付け用!L452="","",貼り付け用!L452)</f>
        <v/>
      </c>
      <c r="M452" s="192" t="str">
        <f>IFERROR(VLOOKUP(L452,コード表!$B:$G,2,FALSE),"")</f>
        <v/>
      </c>
      <c r="N452" s="192" t="str">
        <f>IFERROR(VLOOKUP(L452,コード表!$B:$G,3,FALSE),"")</f>
        <v/>
      </c>
      <c r="O452" s="192" t="str">
        <f>IFERROR(VLOOKUP(L452,コード表!$B:$G,4,FALSE),"")</f>
        <v/>
      </c>
      <c r="P452" s="192" t="str">
        <f>IFERROR(VLOOKUP(L452,コード表!$B:$G,5,FALSE),"")</f>
        <v/>
      </c>
      <c r="Q452" s="182" t="str">
        <f>IFERROR(VLOOKUP(L452,コード表!$B:$G,6,FALSE),"")</f>
        <v/>
      </c>
      <c r="R452" s="135" t="str">
        <f>IF(貼り付け用!R452="","",貼り付け用!R452)</f>
        <v/>
      </c>
      <c r="S452" s="135" t="str">
        <f>IF(貼り付け用!S452="","",貼り付け用!S452)</f>
        <v/>
      </c>
      <c r="T452" s="135" t="str">
        <f>IF(貼り付け用!T452="","",貼り付け用!T452)</f>
        <v/>
      </c>
      <c r="U452" s="192" t="str">
        <f>IFERROR(VLOOKUP(T452,コード表!$I:$K,2,FALSE),"")</f>
        <v/>
      </c>
      <c r="V452" s="192" t="str">
        <f>IFERROR(VLOOKUP(T452,コード表!$I:$K,3,FALSE),"")</f>
        <v/>
      </c>
      <c r="W452" s="135" t="str">
        <f>IF(貼り付け用!W452="","",貼り付け用!W452)</f>
        <v/>
      </c>
      <c r="X452" s="182" t="str">
        <f>IFERROR(VLOOKUP(AU452,目的別資産分類変換表!$B$6:$C$16,2,FALSE),"")</f>
        <v/>
      </c>
      <c r="Y452" s="136" t="str">
        <f>IF(貼り付け用!Y452="","",貼り付け用!Y452)</f>
        <v/>
      </c>
      <c r="Z452" s="136" t="str">
        <f>IF(貼り付け用!Z452="","",貼り付け用!Z452)</f>
        <v/>
      </c>
      <c r="AA452" s="136" t="str">
        <f>IF(貼り付け用!AA452="","",貼り付け用!AA452)</f>
        <v/>
      </c>
      <c r="AB452" s="136" t="str">
        <f>IF(貼り付け用!AB452="","",貼り付け用!AB452)</f>
        <v/>
      </c>
      <c r="AC452" s="135" t="str">
        <f>IF(貼り付け用!AC452="","",貼り付け用!AC452)</f>
        <v/>
      </c>
      <c r="AD452" s="137" t="str">
        <f>IF(貼り付け用!AD452="","",貼り付け用!AD452)</f>
        <v/>
      </c>
      <c r="AE452" s="209" t="str">
        <f>IF(貼り付け用!AE452="","",貼り付け用!AE452)</f>
        <v/>
      </c>
      <c r="AF452" s="209" t="str">
        <f>IF(貼り付け用!AF452="","",貼り付け用!AF452)</f>
        <v/>
      </c>
      <c r="AG452" s="138" t="str">
        <f>IF(貼り付け用!AG452="","",貼り付け用!AG452)</f>
        <v/>
      </c>
      <c r="AH452" s="205" t="str">
        <f>IF(貼り付け用!AH452="","",貼り付け用!AH452)</f>
        <v/>
      </c>
      <c r="AI452" s="139" t="str">
        <f>IF(貼り付け用!AI452="","",貼り付け用!AI452)</f>
        <v/>
      </c>
      <c r="AJ452" s="136" t="str">
        <f>IF(貼り付け用!AJ452="","",貼り付け用!AJ452)</f>
        <v/>
      </c>
      <c r="AK452" s="140" t="str">
        <f>IF(貼り付け用!AK452="","",貼り付け用!AK452)</f>
        <v/>
      </c>
      <c r="AL452" s="136" t="str">
        <f>IF(貼り付け用!AL452="","",貼り付け用!AL452)</f>
        <v/>
      </c>
      <c r="AM452" s="136" t="str">
        <f>IF(貼り付け用!AM452="","",貼り付け用!AM452)</f>
        <v/>
      </c>
      <c r="AN452" s="136" t="str">
        <f>IF(貼り付け用!AN452="","",貼り付け用!AN452)</f>
        <v/>
      </c>
      <c r="AO452" s="136" t="str">
        <f>IF(貼り付け用!AO452="","",貼り付け用!AO452)</f>
        <v/>
      </c>
      <c r="AP452" s="221" t="str">
        <f>IFERROR(INDEX(別紙７建物に係る構造・用途別単価!$C$5:$G$9,MATCH(貼り付け用!AN452,別紙７建物に係る構造・用途別単価!$B$5:$B$9,0),MATCH(貼り付け用!AO452,別紙７建物に係る構造・用途別単価!$C$4:$G$4,0)),"")</f>
        <v/>
      </c>
      <c r="AQ452" s="221" t="str">
        <f t="shared" si="12"/>
        <v/>
      </c>
      <c r="AR452" s="183" t="str">
        <f t="shared" si="13"/>
        <v/>
      </c>
      <c r="AS452" s="136" t="str">
        <f>IF(貼り付け用!AS452="","",貼り付け用!AS452)</f>
        <v/>
      </c>
      <c r="AT452" s="136" t="str">
        <f>IF(貼り付け用!AT452="","",貼り付け用!AT452)</f>
        <v/>
      </c>
      <c r="AU452" s="136" t="str">
        <f>IF(貼り付け用!AU452="","",貼り付け用!AU452)</f>
        <v/>
      </c>
      <c r="AV452" s="136" t="str">
        <f>IF(貼り付け用!AV452="","",貼り付け用!AV452)</f>
        <v/>
      </c>
      <c r="AW452" s="136" t="str">
        <f>IF(貼り付け用!AW452="","",貼り付け用!AW452)</f>
        <v/>
      </c>
      <c r="AX452" s="216"/>
      <c r="AY452" s="216"/>
      <c r="AZ452" s="216"/>
      <c r="BA452" s="136" t="str">
        <f>IF(貼り付け用!BA452="","",貼り付け用!BA452)</f>
        <v/>
      </c>
      <c r="BB452" s="136" t="str">
        <f>IF(貼り付け用!BB452="","",貼り付け用!BB452)</f>
        <v/>
      </c>
      <c r="BC452" s="136" t="str">
        <f>IF(貼り付け用!BC452="","",貼り付け用!BC452)</f>
        <v/>
      </c>
      <c r="BD452" s="136" t="str">
        <f>IF(貼り付け用!BD452="","",貼り付け用!BD452)</f>
        <v/>
      </c>
      <c r="BE452" s="183">
        <f>SUMIFS(耐用年数表!$C:$C,耐用年数表!$A:$A,集計用!AL452,耐用年数表!$B:$B,集計用!AM452)</f>
        <v>0</v>
      </c>
    </row>
    <row r="453" spans="4:57" ht="24" hidden="1" customHeight="1">
      <c r="D453" s="194"/>
      <c r="E453" s="135"/>
      <c r="F453" s="136" t="str">
        <f>IF(貼り付け用!F453="","",貼り付け用!F453)</f>
        <v/>
      </c>
      <c r="G453" s="136" t="str">
        <f>IF(貼り付け用!G453="","",貼り付け用!G453)</f>
        <v/>
      </c>
      <c r="H453" s="215" t="str">
        <f>IF(貼り付け用!H453="","",貼り付け用!H453)</f>
        <v/>
      </c>
      <c r="I453" s="215" t="str">
        <f>IF(貼り付け用!I453="","",貼り付け用!I453)</f>
        <v/>
      </c>
      <c r="J453" s="215" t="str">
        <f>IF(貼り付け用!J453="","",貼り付け用!J453)</f>
        <v/>
      </c>
      <c r="K453" s="135" t="str">
        <f>IF(貼り付け用!K453="","",貼り付け用!K453)</f>
        <v/>
      </c>
      <c r="L453" s="144" t="str">
        <f>IF(貼り付け用!L453="","",貼り付け用!L453)</f>
        <v/>
      </c>
      <c r="M453" s="192" t="str">
        <f>IFERROR(VLOOKUP(L453,コード表!$B:$G,2,FALSE),"")</f>
        <v/>
      </c>
      <c r="N453" s="192" t="str">
        <f>IFERROR(VLOOKUP(L453,コード表!$B:$G,3,FALSE),"")</f>
        <v/>
      </c>
      <c r="O453" s="192" t="str">
        <f>IFERROR(VLOOKUP(L453,コード表!$B:$G,4,FALSE),"")</f>
        <v/>
      </c>
      <c r="P453" s="192" t="str">
        <f>IFERROR(VLOOKUP(L453,コード表!$B:$G,5,FALSE),"")</f>
        <v/>
      </c>
      <c r="Q453" s="182" t="str">
        <f>IFERROR(VLOOKUP(L453,コード表!$B:$G,6,FALSE),"")</f>
        <v/>
      </c>
      <c r="R453" s="135" t="str">
        <f>IF(貼り付け用!R453="","",貼り付け用!R453)</f>
        <v/>
      </c>
      <c r="S453" s="135" t="str">
        <f>IF(貼り付け用!S453="","",貼り付け用!S453)</f>
        <v/>
      </c>
      <c r="T453" s="135" t="str">
        <f>IF(貼り付け用!T453="","",貼り付け用!T453)</f>
        <v/>
      </c>
      <c r="U453" s="192" t="str">
        <f>IFERROR(VLOOKUP(T453,コード表!$I:$K,2,FALSE),"")</f>
        <v/>
      </c>
      <c r="V453" s="192" t="str">
        <f>IFERROR(VLOOKUP(T453,コード表!$I:$K,3,FALSE),"")</f>
        <v/>
      </c>
      <c r="W453" s="135" t="str">
        <f>IF(貼り付け用!W453="","",貼り付け用!W453)</f>
        <v/>
      </c>
      <c r="X453" s="182" t="str">
        <f>IFERROR(VLOOKUP(AU453,目的別資産分類変換表!$B$6:$C$16,2,FALSE),"")</f>
        <v/>
      </c>
      <c r="Y453" s="136" t="str">
        <f>IF(貼り付け用!Y453="","",貼り付け用!Y453)</f>
        <v/>
      </c>
      <c r="Z453" s="136" t="str">
        <f>IF(貼り付け用!Z453="","",貼り付け用!Z453)</f>
        <v/>
      </c>
      <c r="AA453" s="136" t="str">
        <f>IF(貼り付け用!AA453="","",貼り付け用!AA453)</f>
        <v/>
      </c>
      <c r="AB453" s="136" t="str">
        <f>IF(貼り付け用!AB453="","",貼り付け用!AB453)</f>
        <v/>
      </c>
      <c r="AC453" s="135" t="str">
        <f>IF(貼り付け用!AC453="","",貼り付け用!AC453)</f>
        <v/>
      </c>
      <c r="AD453" s="137" t="str">
        <f>IF(貼り付け用!AD453="","",貼り付け用!AD453)</f>
        <v/>
      </c>
      <c r="AE453" s="209" t="str">
        <f>IF(貼り付け用!AE453="","",貼り付け用!AE453)</f>
        <v/>
      </c>
      <c r="AF453" s="209" t="str">
        <f>IF(貼り付け用!AF453="","",貼り付け用!AF453)</f>
        <v/>
      </c>
      <c r="AG453" s="138" t="str">
        <f>IF(貼り付け用!AG453="","",貼り付け用!AG453)</f>
        <v/>
      </c>
      <c r="AH453" s="205" t="str">
        <f>IF(貼り付け用!AH453="","",貼り付け用!AH453)</f>
        <v/>
      </c>
      <c r="AI453" s="139" t="str">
        <f>IF(貼り付け用!AI453="","",貼り付け用!AI453)</f>
        <v/>
      </c>
      <c r="AJ453" s="136" t="str">
        <f>IF(貼り付け用!AJ453="","",貼り付け用!AJ453)</f>
        <v/>
      </c>
      <c r="AK453" s="140" t="str">
        <f>IF(貼り付け用!AK453="","",貼り付け用!AK453)</f>
        <v/>
      </c>
      <c r="AL453" s="136" t="str">
        <f>IF(貼り付け用!AL453="","",貼り付け用!AL453)</f>
        <v/>
      </c>
      <c r="AM453" s="136" t="str">
        <f>IF(貼り付け用!AM453="","",貼り付け用!AM453)</f>
        <v/>
      </c>
      <c r="AN453" s="136" t="str">
        <f>IF(貼り付け用!AN453="","",貼り付け用!AN453)</f>
        <v/>
      </c>
      <c r="AO453" s="136" t="str">
        <f>IF(貼り付け用!AO453="","",貼り付け用!AO453)</f>
        <v/>
      </c>
      <c r="AP453" s="221" t="str">
        <f>IFERROR(INDEX(別紙７建物に係る構造・用途別単価!$C$5:$G$9,MATCH(貼り付け用!AN453,別紙７建物に係る構造・用途別単価!$B$5:$B$9,0),MATCH(貼り付け用!AO453,別紙７建物に係る構造・用途別単価!$C$4:$G$4,0)),"")</f>
        <v/>
      </c>
      <c r="AQ453" s="221" t="str">
        <f t="shared" si="12"/>
        <v/>
      </c>
      <c r="AR453" s="183" t="str">
        <f t="shared" si="13"/>
        <v/>
      </c>
      <c r="AS453" s="136" t="str">
        <f>IF(貼り付け用!AS453="","",貼り付け用!AS453)</f>
        <v/>
      </c>
      <c r="AT453" s="136" t="str">
        <f>IF(貼り付け用!AT453="","",貼り付け用!AT453)</f>
        <v/>
      </c>
      <c r="AU453" s="136" t="str">
        <f>IF(貼り付け用!AU453="","",貼り付け用!AU453)</f>
        <v/>
      </c>
      <c r="AV453" s="136" t="str">
        <f>IF(貼り付け用!AV453="","",貼り付け用!AV453)</f>
        <v/>
      </c>
      <c r="AW453" s="136" t="str">
        <f>IF(貼り付け用!AW453="","",貼り付け用!AW453)</f>
        <v/>
      </c>
      <c r="AX453" s="216"/>
      <c r="AY453" s="216"/>
      <c r="AZ453" s="216"/>
      <c r="BA453" s="136" t="str">
        <f>IF(貼り付け用!BA453="","",貼り付け用!BA453)</f>
        <v/>
      </c>
      <c r="BB453" s="136" t="str">
        <f>IF(貼り付け用!BB453="","",貼り付け用!BB453)</f>
        <v/>
      </c>
      <c r="BC453" s="136" t="str">
        <f>IF(貼り付け用!BC453="","",貼り付け用!BC453)</f>
        <v/>
      </c>
      <c r="BD453" s="136" t="str">
        <f>IF(貼り付け用!BD453="","",貼り付け用!BD453)</f>
        <v/>
      </c>
      <c r="BE453" s="183">
        <f>SUMIFS(耐用年数表!$C:$C,耐用年数表!$A:$A,集計用!AL453,耐用年数表!$B:$B,集計用!AM453)</f>
        <v>0</v>
      </c>
    </row>
    <row r="454" spans="4:57" ht="24" hidden="1" customHeight="1">
      <c r="D454" s="194"/>
      <c r="E454" s="135"/>
      <c r="F454" s="136" t="str">
        <f>IF(貼り付け用!F454="","",貼り付け用!F454)</f>
        <v/>
      </c>
      <c r="G454" s="136" t="str">
        <f>IF(貼り付け用!G454="","",貼り付け用!G454)</f>
        <v/>
      </c>
      <c r="H454" s="215" t="str">
        <f>IF(貼り付け用!H454="","",貼り付け用!H454)</f>
        <v/>
      </c>
      <c r="I454" s="215" t="str">
        <f>IF(貼り付け用!I454="","",貼り付け用!I454)</f>
        <v/>
      </c>
      <c r="J454" s="215" t="str">
        <f>IF(貼り付け用!J454="","",貼り付け用!J454)</f>
        <v/>
      </c>
      <c r="K454" s="135" t="str">
        <f>IF(貼り付け用!K454="","",貼り付け用!K454)</f>
        <v/>
      </c>
      <c r="L454" s="144" t="str">
        <f>IF(貼り付け用!L454="","",貼り付け用!L454)</f>
        <v/>
      </c>
      <c r="M454" s="192" t="str">
        <f>IFERROR(VLOOKUP(L454,コード表!$B:$G,2,FALSE),"")</f>
        <v/>
      </c>
      <c r="N454" s="192" t="str">
        <f>IFERROR(VLOOKUP(L454,コード表!$B:$G,3,FALSE),"")</f>
        <v/>
      </c>
      <c r="O454" s="192" t="str">
        <f>IFERROR(VLOOKUP(L454,コード表!$B:$G,4,FALSE),"")</f>
        <v/>
      </c>
      <c r="P454" s="192" t="str">
        <f>IFERROR(VLOOKUP(L454,コード表!$B:$G,5,FALSE),"")</f>
        <v/>
      </c>
      <c r="Q454" s="182" t="str">
        <f>IFERROR(VLOOKUP(L454,コード表!$B:$G,6,FALSE),"")</f>
        <v/>
      </c>
      <c r="R454" s="135" t="str">
        <f>IF(貼り付け用!R454="","",貼り付け用!R454)</f>
        <v/>
      </c>
      <c r="S454" s="135" t="str">
        <f>IF(貼り付け用!S454="","",貼り付け用!S454)</f>
        <v/>
      </c>
      <c r="T454" s="135" t="str">
        <f>IF(貼り付け用!T454="","",貼り付け用!T454)</f>
        <v/>
      </c>
      <c r="U454" s="192" t="str">
        <f>IFERROR(VLOOKUP(T454,コード表!$I:$K,2,FALSE),"")</f>
        <v/>
      </c>
      <c r="V454" s="192" t="str">
        <f>IFERROR(VLOOKUP(T454,コード表!$I:$K,3,FALSE),"")</f>
        <v/>
      </c>
      <c r="W454" s="135" t="str">
        <f>IF(貼り付け用!W454="","",貼り付け用!W454)</f>
        <v/>
      </c>
      <c r="X454" s="182" t="str">
        <f>IFERROR(VLOOKUP(AU454,目的別資産分類変換表!$B$6:$C$16,2,FALSE),"")</f>
        <v/>
      </c>
      <c r="Y454" s="136" t="str">
        <f>IF(貼り付け用!Y454="","",貼り付け用!Y454)</f>
        <v/>
      </c>
      <c r="Z454" s="136" t="str">
        <f>IF(貼り付け用!Z454="","",貼り付け用!Z454)</f>
        <v/>
      </c>
      <c r="AA454" s="136" t="str">
        <f>IF(貼り付け用!AA454="","",貼り付け用!AA454)</f>
        <v/>
      </c>
      <c r="AB454" s="136" t="str">
        <f>IF(貼り付け用!AB454="","",貼り付け用!AB454)</f>
        <v/>
      </c>
      <c r="AC454" s="135" t="str">
        <f>IF(貼り付け用!AC454="","",貼り付け用!AC454)</f>
        <v/>
      </c>
      <c r="AD454" s="137" t="str">
        <f>IF(貼り付け用!AD454="","",貼り付け用!AD454)</f>
        <v/>
      </c>
      <c r="AE454" s="209" t="str">
        <f>IF(貼り付け用!AE454="","",貼り付け用!AE454)</f>
        <v/>
      </c>
      <c r="AF454" s="209" t="str">
        <f>IF(貼り付け用!AF454="","",貼り付け用!AF454)</f>
        <v/>
      </c>
      <c r="AG454" s="138" t="str">
        <f>IF(貼り付け用!AG454="","",貼り付け用!AG454)</f>
        <v/>
      </c>
      <c r="AH454" s="205" t="str">
        <f>IF(貼り付け用!AH454="","",貼り付け用!AH454)</f>
        <v/>
      </c>
      <c r="AI454" s="139" t="str">
        <f>IF(貼り付け用!AI454="","",貼り付け用!AI454)</f>
        <v/>
      </c>
      <c r="AJ454" s="136" t="str">
        <f>IF(貼り付け用!AJ454="","",貼り付け用!AJ454)</f>
        <v/>
      </c>
      <c r="AK454" s="140" t="str">
        <f>IF(貼り付け用!AK454="","",貼り付け用!AK454)</f>
        <v/>
      </c>
      <c r="AL454" s="136" t="str">
        <f>IF(貼り付け用!AL454="","",貼り付け用!AL454)</f>
        <v/>
      </c>
      <c r="AM454" s="136" t="str">
        <f>IF(貼り付け用!AM454="","",貼り付け用!AM454)</f>
        <v/>
      </c>
      <c r="AN454" s="136" t="str">
        <f>IF(貼り付け用!AN454="","",貼り付け用!AN454)</f>
        <v/>
      </c>
      <c r="AO454" s="136" t="str">
        <f>IF(貼り付け用!AO454="","",貼り付け用!AO454)</f>
        <v/>
      </c>
      <c r="AP454" s="221" t="str">
        <f>IFERROR(INDEX(別紙７建物に係る構造・用途別単価!$C$5:$G$9,MATCH(貼り付け用!AN454,別紙７建物に係る構造・用途別単価!$B$5:$B$9,0),MATCH(貼り付け用!AO454,別紙７建物に係る構造・用途別単価!$C$4:$G$4,0)),"")</f>
        <v/>
      </c>
      <c r="AQ454" s="221" t="str">
        <f t="shared" si="12"/>
        <v/>
      </c>
      <c r="AR454" s="183" t="str">
        <f t="shared" si="13"/>
        <v/>
      </c>
      <c r="AS454" s="136" t="str">
        <f>IF(貼り付け用!AS454="","",貼り付け用!AS454)</f>
        <v/>
      </c>
      <c r="AT454" s="136" t="str">
        <f>IF(貼り付け用!AT454="","",貼り付け用!AT454)</f>
        <v/>
      </c>
      <c r="AU454" s="136" t="str">
        <f>IF(貼り付け用!AU454="","",貼り付け用!AU454)</f>
        <v/>
      </c>
      <c r="AV454" s="136" t="str">
        <f>IF(貼り付け用!AV454="","",貼り付け用!AV454)</f>
        <v/>
      </c>
      <c r="AW454" s="136" t="str">
        <f>IF(貼り付け用!AW454="","",貼り付け用!AW454)</f>
        <v/>
      </c>
      <c r="AX454" s="216"/>
      <c r="AY454" s="216"/>
      <c r="AZ454" s="216"/>
      <c r="BA454" s="136" t="str">
        <f>IF(貼り付け用!BA454="","",貼り付け用!BA454)</f>
        <v/>
      </c>
      <c r="BB454" s="136" t="str">
        <f>IF(貼り付け用!BB454="","",貼り付け用!BB454)</f>
        <v/>
      </c>
      <c r="BC454" s="136" t="str">
        <f>IF(貼り付け用!BC454="","",貼り付け用!BC454)</f>
        <v/>
      </c>
      <c r="BD454" s="136" t="str">
        <f>IF(貼り付け用!BD454="","",貼り付け用!BD454)</f>
        <v/>
      </c>
      <c r="BE454" s="183">
        <f>SUMIFS(耐用年数表!$C:$C,耐用年数表!$A:$A,集計用!AL454,耐用年数表!$B:$B,集計用!AM454)</f>
        <v>0</v>
      </c>
    </row>
    <row r="455" spans="4:57" ht="24" hidden="1" customHeight="1">
      <c r="D455" s="194"/>
      <c r="E455" s="135"/>
      <c r="F455" s="136" t="str">
        <f>IF(貼り付け用!F455="","",貼り付け用!F455)</f>
        <v/>
      </c>
      <c r="G455" s="136" t="str">
        <f>IF(貼り付け用!G455="","",貼り付け用!G455)</f>
        <v/>
      </c>
      <c r="H455" s="215" t="str">
        <f>IF(貼り付け用!H455="","",貼り付け用!H455)</f>
        <v/>
      </c>
      <c r="I455" s="215" t="str">
        <f>IF(貼り付け用!I455="","",貼り付け用!I455)</f>
        <v/>
      </c>
      <c r="J455" s="215" t="str">
        <f>IF(貼り付け用!J455="","",貼り付け用!J455)</f>
        <v/>
      </c>
      <c r="K455" s="135" t="str">
        <f>IF(貼り付け用!K455="","",貼り付け用!K455)</f>
        <v/>
      </c>
      <c r="L455" s="144" t="str">
        <f>IF(貼り付け用!L455="","",貼り付け用!L455)</f>
        <v/>
      </c>
      <c r="M455" s="192" t="str">
        <f>IFERROR(VLOOKUP(L455,コード表!$B:$G,2,FALSE),"")</f>
        <v/>
      </c>
      <c r="N455" s="192" t="str">
        <f>IFERROR(VLOOKUP(L455,コード表!$B:$G,3,FALSE),"")</f>
        <v/>
      </c>
      <c r="O455" s="192" t="str">
        <f>IFERROR(VLOOKUP(L455,コード表!$B:$G,4,FALSE),"")</f>
        <v/>
      </c>
      <c r="P455" s="192" t="str">
        <f>IFERROR(VLOOKUP(L455,コード表!$B:$G,5,FALSE),"")</f>
        <v/>
      </c>
      <c r="Q455" s="182" t="str">
        <f>IFERROR(VLOOKUP(L455,コード表!$B:$G,6,FALSE),"")</f>
        <v/>
      </c>
      <c r="R455" s="135" t="str">
        <f>IF(貼り付け用!R455="","",貼り付け用!R455)</f>
        <v/>
      </c>
      <c r="S455" s="135" t="str">
        <f>IF(貼り付け用!S455="","",貼り付け用!S455)</f>
        <v/>
      </c>
      <c r="T455" s="135" t="str">
        <f>IF(貼り付け用!T455="","",貼り付け用!T455)</f>
        <v/>
      </c>
      <c r="U455" s="192" t="str">
        <f>IFERROR(VLOOKUP(T455,コード表!$I:$K,2,FALSE),"")</f>
        <v/>
      </c>
      <c r="V455" s="192" t="str">
        <f>IFERROR(VLOOKUP(T455,コード表!$I:$K,3,FALSE),"")</f>
        <v/>
      </c>
      <c r="W455" s="135" t="str">
        <f>IF(貼り付け用!W455="","",貼り付け用!W455)</f>
        <v/>
      </c>
      <c r="X455" s="182" t="str">
        <f>IFERROR(VLOOKUP(AU455,目的別資産分類変換表!$B$6:$C$16,2,FALSE),"")</f>
        <v/>
      </c>
      <c r="Y455" s="136" t="str">
        <f>IF(貼り付け用!Y455="","",貼り付け用!Y455)</f>
        <v/>
      </c>
      <c r="Z455" s="136" t="str">
        <f>IF(貼り付け用!Z455="","",貼り付け用!Z455)</f>
        <v/>
      </c>
      <c r="AA455" s="136" t="str">
        <f>IF(貼り付け用!AA455="","",貼り付け用!AA455)</f>
        <v/>
      </c>
      <c r="AB455" s="136" t="str">
        <f>IF(貼り付け用!AB455="","",貼り付け用!AB455)</f>
        <v/>
      </c>
      <c r="AC455" s="135" t="str">
        <f>IF(貼り付け用!AC455="","",貼り付け用!AC455)</f>
        <v/>
      </c>
      <c r="AD455" s="137" t="str">
        <f>IF(貼り付け用!AD455="","",貼り付け用!AD455)</f>
        <v/>
      </c>
      <c r="AE455" s="209" t="str">
        <f>IF(貼り付け用!AE455="","",貼り付け用!AE455)</f>
        <v/>
      </c>
      <c r="AF455" s="209" t="str">
        <f>IF(貼り付け用!AF455="","",貼り付け用!AF455)</f>
        <v/>
      </c>
      <c r="AG455" s="138" t="str">
        <f>IF(貼り付け用!AG455="","",貼り付け用!AG455)</f>
        <v/>
      </c>
      <c r="AH455" s="205" t="str">
        <f>IF(貼り付け用!AH455="","",貼り付け用!AH455)</f>
        <v/>
      </c>
      <c r="AI455" s="139" t="str">
        <f>IF(貼り付け用!AI455="","",貼り付け用!AI455)</f>
        <v/>
      </c>
      <c r="AJ455" s="136" t="str">
        <f>IF(貼り付け用!AJ455="","",貼り付け用!AJ455)</f>
        <v/>
      </c>
      <c r="AK455" s="140" t="str">
        <f>IF(貼り付け用!AK455="","",貼り付け用!AK455)</f>
        <v/>
      </c>
      <c r="AL455" s="136" t="str">
        <f>IF(貼り付け用!AL455="","",貼り付け用!AL455)</f>
        <v/>
      </c>
      <c r="AM455" s="136" t="str">
        <f>IF(貼り付け用!AM455="","",貼り付け用!AM455)</f>
        <v/>
      </c>
      <c r="AN455" s="136" t="str">
        <f>IF(貼り付け用!AN455="","",貼り付け用!AN455)</f>
        <v/>
      </c>
      <c r="AO455" s="136" t="str">
        <f>IF(貼り付け用!AO455="","",貼り付け用!AO455)</f>
        <v/>
      </c>
      <c r="AP455" s="221" t="str">
        <f>IFERROR(INDEX(別紙７建物に係る構造・用途別単価!$C$5:$G$9,MATCH(貼り付け用!AN455,別紙７建物に係る構造・用途別単価!$B$5:$B$9,0),MATCH(貼り付け用!AO455,別紙７建物に係る構造・用途別単価!$C$4:$G$4,0)),"")</f>
        <v/>
      </c>
      <c r="AQ455" s="221" t="str">
        <f t="shared" si="12"/>
        <v/>
      </c>
      <c r="AR455" s="183" t="str">
        <f t="shared" si="13"/>
        <v/>
      </c>
      <c r="AS455" s="136" t="str">
        <f>IF(貼り付け用!AS455="","",貼り付け用!AS455)</f>
        <v/>
      </c>
      <c r="AT455" s="136" t="str">
        <f>IF(貼り付け用!AT455="","",貼り付け用!AT455)</f>
        <v/>
      </c>
      <c r="AU455" s="136" t="str">
        <f>IF(貼り付け用!AU455="","",貼り付け用!AU455)</f>
        <v/>
      </c>
      <c r="AV455" s="136" t="str">
        <f>IF(貼り付け用!AV455="","",貼り付け用!AV455)</f>
        <v/>
      </c>
      <c r="AW455" s="136" t="str">
        <f>IF(貼り付け用!AW455="","",貼り付け用!AW455)</f>
        <v/>
      </c>
      <c r="AX455" s="216"/>
      <c r="AY455" s="216"/>
      <c r="AZ455" s="216"/>
      <c r="BA455" s="136" t="str">
        <f>IF(貼り付け用!BA455="","",貼り付け用!BA455)</f>
        <v/>
      </c>
      <c r="BB455" s="136" t="str">
        <f>IF(貼り付け用!BB455="","",貼り付け用!BB455)</f>
        <v/>
      </c>
      <c r="BC455" s="136" t="str">
        <f>IF(貼り付け用!BC455="","",貼り付け用!BC455)</f>
        <v/>
      </c>
      <c r="BD455" s="136" t="str">
        <f>IF(貼り付け用!BD455="","",貼り付け用!BD455)</f>
        <v/>
      </c>
      <c r="BE455" s="183">
        <f>SUMIFS(耐用年数表!$C:$C,耐用年数表!$A:$A,集計用!AL455,耐用年数表!$B:$B,集計用!AM455)</f>
        <v>0</v>
      </c>
    </row>
    <row r="456" spans="4:57" ht="24" hidden="1" customHeight="1">
      <c r="D456" s="194"/>
      <c r="E456" s="135"/>
      <c r="F456" s="136" t="str">
        <f>IF(貼り付け用!F456="","",貼り付け用!F456)</f>
        <v/>
      </c>
      <c r="G456" s="136" t="str">
        <f>IF(貼り付け用!G456="","",貼り付け用!G456)</f>
        <v/>
      </c>
      <c r="H456" s="215" t="str">
        <f>IF(貼り付け用!H456="","",貼り付け用!H456)</f>
        <v/>
      </c>
      <c r="I456" s="215" t="str">
        <f>IF(貼り付け用!I456="","",貼り付け用!I456)</f>
        <v/>
      </c>
      <c r="J456" s="215" t="str">
        <f>IF(貼り付け用!J456="","",貼り付け用!J456)</f>
        <v/>
      </c>
      <c r="K456" s="135" t="str">
        <f>IF(貼り付け用!K456="","",貼り付け用!K456)</f>
        <v/>
      </c>
      <c r="L456" s="144" t="str">
        <f>IF(貼り付け用!L456="","",貼り付け用!L456)</f>
        <v/>
      </c>
      <c r="M456" s="192" t="str">
        <f>IFERROR(VLOOKUP(L456,コード表!$B:$G,2,FALSE),"")</f>
        <v/>
      </c>
      <c r="N456" s="192" t="str">
        <f>IFERROR(VLOOKUP(L456,コード表!$B:$G,3,FALSE),"")</f>
        <v/>
      </c>
      <c r="O456" s="192" t="str">
        <f>IFERROR(VLOOKUP(L456,コード表!$B:$G,4,FALSE),"")</f>
        <v/>
      </c>
      <c r="P456" s="192" t="str">
        <f>IFERROR(VLOOKUP(L456,コード表!$B:$G,5,FALSE),"")</f>
        <v/>
      </c>
      <c r="Q456" s="182" t="str">
        <f>IFERROR(VLOOKUP(L456,コード表!$B:$G,6,FALSE),"")</f>
        <v/>
      </c>
      <c r="R456" s="135" t="str">
        <f>IF(貼り付け用!R456="","",貼り付け用!R456)</f>
        <v/>
      </c>
      <c r="S456" s="135" t="str">
        <f>IF(貼り付け用!S456="","",貼り付け用!S456)</f>
        <v/>
      </c>
      <c r="T456" s="135" t="str">
        <f>IF(貼り付け用!T456="","",貼り付け用!T456)</f>
        <v/>
      </c>
      <c r="U456" s="192" t="str">
        <f>IFERROR(VLOOKUP(T456,コード表!$I:$K,2,FALSE),"")</f>
        <v/>
      </c>
      <c r="V456" s="192" t="str">
        <f>IFERROR(VLOOKUP(T456,コード表!$I:$K,3,FALSE),"")</f>
        <v/>
      </c>
      <c r="W456" s="135" t="str">
        <f>IF(貼り付け用!W456="","",貼り付け用!W456)</f>
        <v/>
      </c>
      <c r="X456" s="182" t="str">
        <f>IFERROR(VLOOKUP(AU456,目的別資産分類変換表!$B$6:$C$16,2,FALSE),"")</f>
        <v/>
      </c>
      <c r="Y456" s="136" t="str">
        <f>IF(貼り付け用!Y456="","",貼り付け用!Y456)</f>
        <v/>
      </c>
      <c r="Z456" s="136" t="str">
        <f>IF(貼り付け用!Z456="","",貼り付け用!Z456)</f>
        <v/>
      </c>
      <c r="AA456" s="136" t="str">
        <f>IF(貼り付け用!AA456="","",貼り付け用!AA456)</f>
        <v/>
      </c>
      <c r="AB456" s="136" t="str">
        <f>IF(貼り付け用!AB456="","",貼り付け用!AB456)</f>
        <v/>
      </c>
      <c r="AC456" s="135" t="str">
        <f>IF(貼り付け用!AC456="","",貼り付け用!AC456)</f>
        <v/>
      </c>
      <c r="AD456" s="137" t="str">
        <f>IF(貼り付け用!AD456="","",貼り付け用!AD456)</f>
        <v/>
      </c>
      <c r="AE456" s="209" t="str">
        <f>IF(貼り付け用!AE456="","",貼り付け用!AE456)</f>
        <v/>
      </c>
      <c r="AF456" s="209" t="str">
        <f>IF(貼り付け用!AF456="","",貼り付け用!AF456)</f>
        <v/>
      </c>
      <c r="AG456" s="138" t="str">
        <f>IF(貼り付け用!AG456="","",貼り付け用!AG456)</f>
        <v/>
      </c>
      <c r="AH456" s="205" t="str">
        <f>IF(貼り付け用!AH456="","",貼り付け用!AH456)</f>
        <v/>
      </c>
      <c r="AI456" s="139" t="str">
        <f>IF(貼り付け用!AI456="","",貼り付け用!AI456)</f>
        <v/>
      </c>
      <c r="AJ456" s="136" t="str">
        <f>IF(貼り付け用!AJ456="","",貼り付け用!AJ456)</f>
        <v/>
      </c>
      <c r="AK456" s="140" t="str">
        <f>IF(貼り付け用!AK456="","",貼り付け用!AK456)</f>
        <v/>
      </c>
      <c r="AL456" s="136" t="str">
        <f>IF(貼り付け用!AL456="","",貼り付け用!AL456)</f>
        <v/>
      </c>
      <c r="AM456" s="136" t="str">
        <f>IF(貼り付け用!AM456="","",貼り付け用!AM456)</f>
        <v/>
      </c>
      <c r="AN456" s="136" t="str">
        <f>IF(貼り付け用!AN456="","",貼り付け用!AN456)</f>
        <v/>
      </c>
      <c r="AO456" s="136" t="str">
        <f>IF(貼り付け用!AO456="","",貼り付け用!AO456)</f>
        <v/>
      </c>
      <c r="AP456" s="221" t="str">
        <f>IFERROR(INDEX(別紙７建物に係る構造・用途別単価!$C$5:$G$9,MATCH(貼り付け用!AN456,別紙７建物に係る構造・用途別単価!$B$5:$B$9,0),MATCH(貼り付け用!AO456,別紙７建物に係る構造・用途別単価!$C$4:$G$4,0)),"")</f>
        <v/>
      </c>
      <c r="AQ456" s="221" t="str">
        <f t="shared" si="12"/>
        <v/>
      </c>
      <c r="AR456" s="183" t="str">
        <f t="shared" si="13"/>
        <v/>
      </c>
      <c r="AS456" s="136" t="str">
        <f>IF(貼り付け用!AS456="","",貼り付け用!AS456)</f>
        <v/>
      </c>
      <c r="AT456" s="136" t="str">
        <f>IF(貼り付け用!AT456="","",貼り付け用!AT456)</f>
        <v/>
      </c>
      <c r="AU456" s="136" t="str">
        <f>IF(貼り付け用!AU456="","",貼り付け用!AU456)</f>
        <v/>
      </c>
      <c r="AV456" s="136" t="str">
        <f>IF(貼り付け用!AV456="","",貼り付け用!AV456)</f>
        <v/>
      </c>
      <c r="AW456" s="136" t="str">
        <f>IF(貼り付け用!AW456="","",貼り付け用!AW456)</f>
        <v/>
      </c>
      <c r="AX456" s="216"/>
      <c r="AY456" s="216"/>
      <c r="AZ456" s="216"/>
      <c r="BA456" s="136" t="str">
        <f>IF(貼り付け用!BA456="","",貼り付け用!BA456)</f>
        <v/>
      </c>
      <c r="BB456" s="136" t="str">
        <f>IF(貼り付け用!BB456="","",貼り付け用!BB456)</f>
        <v/>
      </c>
      <c r="BC456" s="136" t="str">
        <f>IF(貼り付け用!BC456="","",貼り付け用!BC456)</f>
        <v/>
      </c>
      <c r="BD456" s="136" t="str">
        <f>IF(貼り付け用!BD456="","",貼り付け用!BD456)</f>
        <v/>
      </c>
      <c r="BE456" s="183">
        <f>SUMIFS(耐用年数表!$C:$C,耐用年数表!$A:$A,集計用!AL456,耐用年数表!$B:$B,集計用!AM456)</f>
        <v>0</v>
      </c>
    </row>
    <row r="457" spans="4:57" ht="24" hidden="1" customHeight="1">
      <c r="D457" s="194"/>
      <c r="E457" s="135"/>
      <c r="F457" s="136" t="str">
        <f>IF(貼り付け用!F457="","",貼り付け用!F457)</f>
        <v/>
      </c>
      <c r="G457" s="136" t="str">
        <f>IF(貼り付け用!G457="","",貼り付け用!G457)</f>
        <v/>
      </c>
      <c r="H457" s="215" t="str">
        <f>IF(貼り付け用!H457="","",貼り付け用!H457)</f>
        <v/>
      </c>
      <c r="I457" s="215" t="str">
        <f>IF(貼り付け用!I457="","",貼り付け用!I457)</f>
        <v/>
      </c>
      <c r="J457" s="215" t="str">
        <f>IF(貼り付け用!J457="","",貼り付け用!J457)</f>
        <v/>
      </c>
      <c r="K457" s="135" t="str">
        <f>IF(貼り付け用!K457="","",貼り付け用!K457)</f>
        <v/>
      </c>
      <c r="L457" s="144" t="str">
        <f>IF(貼り付け用!L457="","",貼り付け用!L457)</f>
        <v/>
      </c>
      <c r="M457" s="192" t="str">
        <f>IFERROR(VLOOKUP(L457,コード表!$B:$G,2,FALSE),"")</f>
        <v/>
      </c>
      <c r="N457" s="192" t="str">
        <f>IFERROR(VLOOKUP(L457,コード表!$B:$G,3,FALSE),"")</f>
        <v/>
      </c>
      <c r="O457" s="192" t="str">
        <f>IFERROR(VLOOKUP(L457,コード表!$B:$G,4,FALSE),"")</f>
        <v/>
      </c>
      <c r="P457" s="192" t="str">
        <f>IFERROR(VLOOKUP(L457,コード表!$B:$G,5,FALSE),"")</f>
        <v/>
      </c>
      <c r="Q457" s="182" t="str">
        <f>IFERROR(VLOOKUP(L457,コード表!$B:$G,6,FALSE),"")</f>
        <v/>
      </c>
      <c r="R457" s="135" t="str">
        <f>IF(貼り付け用!R457="","",貼り付け用!R457)</f>
        <v/>
      </c>
      <c r="S457" s="135" t="str">
        <f>IF(貼り付け用!S457="","",貼り付け用!S457)</f>
        <v/>
      </c>
      <c r="T457" s="135" t="str">
        <f>IF(貼り付け用!T457="","",貼り付け用!T457)</f>
        <v/>
      </c>
      <c r="U457" s="192" t="str">
        <f>IFERROR(VLOOKUP(T457,コード表!$I:$K,2,FALSE),"")</f>
        <v/>
      </c>
      <c r="V457" s="192" t="str">
        <f>IFERROR(VLOOKUP(T457,コード表!$I:$K,3,FALSE),"")</f>
        <v/>
      </c>
      <c r="W457" s="135" t="str">
        <f>IF(貼り付け用!W457="","",貼り付け用!W457)</f>
        <v/>
      </c>
      <c r="X457" s="182" t="str">
        <f>IFERROR(VLOOKUP(AU457,目的別資産分類変換表!$B$6:$C$16,2,FALSE),"")</f>
        <v/>
      </c>
      <c r="Y457" s="136" t="str">
        <f>IF(貼り付け用!Y457="","",貼り付け用!Y457)</f>
        <v/>
      </c>
      <c r="Z457" s="136" t="str">
        <f>IF(貼り付け用!Z457="","",貼り付け用!Z457)</f>
        <v/>
      </c>
      <c r="AA457" s="136" t="str">
        <f>IF(貼り付け用!AA457="","",貼り付け用!AA457)</f>
        <v/>
      </c>
      <c r="AB457" s="136" t="str">
        <f>IF(貼り付け用!AB457="","",貼り付け用!AB457)</f>
        <v/>
      </c>
      <c r="AC457" s="135" t="str">
        <f>IF(貼り付け用!AC457="","",貼り付け用!AC457)</f>
        <v/>
      </c>
      <c r="AD457" s="137" t="str">
        <f>IF(貼り付け用!AD457="","",貼り付け用!AD457)</f>
        <v/>
      </c>
      <c r="AE457" s="209" t="str">
        <f>IF(貼り付け用!AE457="","",貼り付け用!AE457)</f>
        <v/>
      </c>
      <c r="AF457" s="209" t="str">
        <f>IF(貼り付け用!AF457="","",貼り付け用!AF457)</f>
        <v/>
      </c>
      <c r="AG457" s="138" t="str">
        <f>IF(貼り付け用!AG457="","",貼り付け用!AG457)</f>
        <v/>
      </c>
      <c r="AH457" s="205" t="str">
        <f>IF(貼り付け用!AH457="","",貼り付け用!AH457)</f>
        <v/>
      </c>
      <c r="AI457" s="139" t="str">
        <f>IF(貼り付け用!AI457="","",貼り付け用!AI457)</f>
        <v/>
      </c>
      <c r="AJ457" s="136" t="str">
        <f>IF(貼り付け用!AJ457="","",貼り付け用!AJ457)</f>
        <v/>
      </c>
      <c r="AK457" s="140" t="str">
        <f>IF(貼り付け用!AK457="","",貼り付け用!AK457)</f>
        <v/>
      </c>
      <c r="AL457" s="136" t="str">
        <f>IF(貼り付け用!AL457="","",貼り付け用!AL457)</f>
        <v/>
      </c>
      <c r="AM457" s="136" t="str">
        <f>IF(貼り付け用!AM457="","",貼り付け用!AM457)</f>
        <v/>
      </c>
      <c r="AN457" s="136" t="str">
        <f>IF(貼り付け用!AN457="","",貼り付け用!AN457)</f>
        <v/>
      </c>
      <c r="AO457" s="136" t="str">
        <f>IF(貼り付け用!AO457="","",貼り付け用!AO457)</f>
        <v/>
      </c>
      <c r="AP457" s="221" t="str">
        <f>IFERROR(INDEX(別紙７建物に係る構造・用途別単価!$C$5:$G$9,MATCH(貼り付け用!AN457,別紙７建物に係る構造・用途別単価!$B$5:$B$9,0),MATCH(貼り付け用!AO457,別紙７建物に係る構造・用途別単価!$C$4:$G$4,0)),"")</f>
        <v/>
      </c>
      <c r="AQ457" s="221" t="str">
        <f t="shared" si="12"/>
        <v/>
      </c>
      <c r="AR457" s="183" t="str">
        <f t="shared" si="13"/>
        <v/>
      </c>
      <c r="AS457" s="136" t="str">
        <f>IF(貼り付け用!AS457="","",貼り付け用!AS457)</f>
        <v/>
      </c>
      <c r="AT457" s="136" t="str">
        <f>IF(貼り付け用!AT457="","",貼り付け用!AT457)</f>
        <v/>
      </c>
      <c r="AU457" s="136" t="str">
        <f>IF(貼り付け用!AU457="","",貼り付け用!AU457)</f>
        <v/>
      </c>
      <c r="AV457" s="136" t="str">
        <f>IF(貼り付け用!AV457="","",貼り付け用!AV457)</f>
        <v/>
      </c>
      <c r="AW457" s="136" t="str">
        <f>IF(貼り付け用!AW457="","",貼り付け用!AW457)</f>
        <v/>
      </c>
      <c r="AX457" s="216"/>
      <c r="AY457" s="216"/>
      <c r="AZ457" s="216"/>
      <c r="BA457" s="136" t="str">
        <f>IF(貼り付け用!BA457="","",貼り付け用!BA457)</f>
        <v/>
      </c>
      <c r="BB457" s="136" t="str">
        <f>IF(貼り付け用!BB457="","",貼り付け用!BB457)</f>
        <v/>
      </c>
      <c r="BC457" s="136" t="str">
        <f>IF(貼り付け用!BC457="","",貼り付け用!BC457)</f>
        <v/>
      </c>
      <c r="BD457" s="136" t="str">
        <f>IF(貼り付け用!BD457="","",貼り付け用!BD457)</f>
        <v/>
      </c>
      <c r="BE457" s="183">
        <f>SUMIFS(耐用年数表!$C:$C,耐用年数表!$A:$A,集計用!AL457,耐用年数表!$B:$B,集計用!AM457)</f>
        <v>0</v>
      </c>
    </row>
    <row r="458" spans="4:57" ht="24" hidden="1" customHeight="1">
      <c r="D458" s="194"/>
      <c r="E458" s="135"/>
      <c r="F458" s="136" t="str">
        <f>IF(貼り付け用!F458="","",貼り付け用!F458)</f>
        <v/>
      </c>
      <c r="G458" s="136" t="str">
        <f>IF(貼り付け用!G458="","",貼り付け用!G458)</f>
        <v/>
      </c>
      <c r="H458" s="215" t="str">
        <f>IF(貼り付け用!H458="","",貼り付け用!H458)</f>
        <v/>
      </c>
      <c r="I458" s="215" t="str">
        <f>IF(貼り付け用!I458="","",貼り付け用!I458)</f>
        <v/>
      </c>
      <c r="J458" s="215" t="str">
        <f>IF(貼り付け用!J458="","",貼り付け用!J458)</f>
        <v/>
      </c>
      <c r="K458" s="135" t="str">
        <f>IF(貼り付け用!K458="","",貼り付け用!K458)</f>
        <v/>
      </c>
      <c r="L458" s="144" t="str">
        <f>IF(貼り付け用!L458="","",貼り付け用!L458)</f>
        <v/>
      </c>
      <c r="M458" s="192" t="str">
        <f>IFERROR(VLOOKUP(L458,コード表!$B:$G,2,FALSE),"")</f>
        <v/>
      </c>
      <c r="N458" s="192" t="str">
        <f>IFERROR(VLOOKUP(L458,コード表!$B:$G,3,FALSE),"")</f>
        <v/>
      </c>
      <c r="O458" s="192" t="str">
        <f>IFERROR(VLOOKUP(L458,コード表!$B:$G,4,FALSE),"")</f>
        <v/>
      </c>
      <c r="P458" s="192" t="str">
        <f>IFERROR(VLOOKUP(L458,コード表!$B:$G,5,FALSE),"")</f>
        <v/>
      </c>
      <c r="Q458" s="182" t="str">
        <f>IFERROR(VLOOKUP(L458,コード表!$B:$G,6,FALSE),"")</f>
        <v/>
      </c>
      <c r="R458" s="135" t="str">
        <f>IF(貼り付け用!R458="","",貼り付け用!R458)</f>
        <v/>
      </c>
      <c r="S458" s="135" t="str">
        <f>IF(貼り付け用!S458="","",貼り付け用!S458)</f>
        <v/>
      </c>
      <c r="T458" s="135" t="str">
        <f>IF(貼り付け用!T458="","",貼り付け用!T458)</f>
        <v/>
      </c>
      <c r="U458" s="192" t="str">
        <f>IFERROR(VLOOKUP(T458,コード表!$I:$K,2,FALSE),"")</f>
        <v/>
      </c>
      <c r="V458" s="192" t="str">
        <f>IFERROR(VLOOKUP(T458,コード表!$I:$K,3,FALSE),"")</f>
        <v/>
      </c>
      <c r="W458" s="135" t="str">
        <f>IF(貼り付け用!W458="","",貼り付け用!W458)</f>
        <v/>
      </c>
      <c r="X458" s="182" t="str">
        <f>IFERROR(VLOOKUP(AU458,目的別資産分類変換表!$B$6:$C$16,2,FALSE),"")</f>
        <v/>
      </c>
      <c r="Y458" s="136" t="str">
        <f>IF(貼り付け用!Y458="","",貼り付け用!Y458)</f>
        <v/>
      </c>
      <c r="Z458" s="136" t="str">
        <f>IF(貼り付け用!Z458="","",貼り付け用!Z458)</f>
        <v/>
      </c>
      <c r="AA458" s="136" t="str">
        <f>IF(貼り付け用!AA458="","",貼り付け用!AA458)</f>
        <v/>
      </c>
      <c r="AB458" s="136" t="str">
        <f>IF(貼り付け用!AB458="","",貼り付け用!AB458)</f>
        <v/>
      </c>
      <c r="AC458" s="135" t="str">
        <f>IF(貼り付け用!AC458="","",貼り付け用!AC458)</f>
        <v/>
      </c>
      <c r="AD458" s="137" t="str">
        <f>IF(貼り付け用!AD458="","",貼り付け用!AD458)</f>
        <v/>
      </c>
      <c r="AE458" s="209" t="str">
        <f>IF(貼り付け用!AE458="","",貼り付け用!AE458)</f>
        <v/>
      </c>
      <c r="AF458" s="209" t="str">
        <f>IF(貼り付け用!AF458="","",貼り付け用!AF458)</f>
        <v/>
      </c>
      <c r="AG458" s="138" t="str">
        <f>IF(貼り付け用!AG458="","",貼り付け用!AG458)</f>
        <v/>
      </c>
      <c r="AH458" s="205" t="str">
        <f>IF(貼り付け用!AH458="","",貼り付け用!AH458)</f>
        <v/>
      </c>
      <c r="AI458" s="139" t="str">
        <f>IF(貼り付け用!AI458="","",貼り付け用!AI458)</f>
        <v/>
      </c>
      <c r="AJ458" s="136" t="str">
        <f>IF(貼り付け用!AJ458="","",貼り付け用!AJ458)</f>
        <v/>
      </c>
      <c r="AK458" s="140" t="str">
        <f>IF(貼り付け用!AK458="","",貼り付け用!AK458)</f>
        <v/>
      </c>
      <c r="AL458" s="136" t="str">
        <f>IF(貼り付け用!AL458="","",貼り付け用!AL458)</f>
        <v/>
      </c>
      <c r="AM458" s="136" t="str">
        <f>IF(貼り付け用!AM458="","",貼り付け用!AM458)</f>
        <v/>
      </c>
      <c r="AN458" s="136" t="str">
        <f>IF(貼り付け用!AN458="","",貼り付け用!AN458)</f>
        <v/>
      </c>
      <c r="AO458" s="136" t="str">
        <f>IF(貼り付け用!AO458="","",貼り付け用!AO458)</f>
        <v/>
      </c>
      <c r="AP458" s="221" t="str">
        <f>IFERROR(INDEX(別紙７建物に係る構造・用途別単価!$C$5:$G$9,MATCH(貼り付け用!AN458,別紙７建物に係る構造・用途別単価!$B$5:$B$9,0),MATCH(貼り付け用!AO458,別紙７建物に係る構造・用途別単価!$C$4:$G$4,0)),"")</f>
        <v/>
      </c>
      <c r="AQ458" s="221" t="str">
        <f t="shared" ref="AQ458:AQ521" si="14">IFERROR(AI458*AP458,"")</f>
        <v/>
      </c>
      <c r="AR458" s="183" t="str">
        <f t="shared" ref="AR458:AR521" si="15">IFERROR(IF(AND(AH458,AQ458)="","",IF(AE458&lt;19850401,AQ458,IF(AG458="判明",AH458,AQ458))),"")</f>
        <v/>
      </c>
      <c r="AS458" s="136" t="str">
        <f>IF(貼り付け用!AS458="","",貼り付け用!AS458)</f>
        <v/>
      </c>
      <c r="AT458" s="136" t="str">
        <f>IF(貼り付け用!AT458="","",貼り付け用!AT458)</f>
        <v/>
      </c>
      <c r="AU458" s="136" t="str">
        <f>IF(貼り付け用!AU458="","",貼り付け用!AU458)</f>
        <v/>
      </c>
      <c r="AV458" s="136" t="str">
        <f>IF(貼り付け用!AV458="","",貼り付け用!AV458)</f>
        <v/>
      </c>
      <c r="AW458" s="136" t="str">
        <f>IF(貼り付け用!AW458="","",貼り付け用!AW458)</f>
        <v/>
      </c>
      <c r="AX458" s="216"/>
      <c r="AY458" s="216"/>
      <c r="AZ458" s="216"/>
      <c r="BA458" s="136" t="str">
        <f>IF(貼り付け用!BA458="","",貼り付け用!BA458)</f>
        <v/>
      </c>
      <c r="BB458" s="136" t="str">
        <f>IF(貼り付け用!BB458="","",貼り付け用!BB458)</f>
        <v/>
      </c>
      <c r="BC458" s="136" t="str">
        <f>IF(貼り付け用!BC458="","",貼り付け用!BC458)</f>
        <v/>
      </c>
      <c r="BD458" s="136" t="str">
        <f>IF(貼り付け用!BD458="","",貼り付け用!BD458)</f>
        <v/>
      </c>
      <c r="BE458" s="183">
        <f>SUMIFS(耐用年数表!$C:$C,耐用年数表!$A:$A,集計用!AL458,耐用年数表!$B:$B,集計用!AM458)</f>
        <v>0</v>
      </c>
    </row>
    <row r="459" spans="4:57" ht="24" hidden="1" customHeight="1">
      <c r="D459" s="194"/>
      <c r="E459" s="135"/>
      <c r="F459" s="136" t="str">
        <f>IF(貼り付け用!F459="","",貼り付け用!F459)</f>
        <v/>
      </c>
      <c r="G459" s="136" t="str">
        <f>IF(貼り付け用!G459="","",貼り付け用!G459)</f>
        <v/>
      </c>
      <c r="H459" s="215" t="str">
        <f>IF(貼り付け用!H459="","",貼り付け用!H459)</f>
        <v/>
      </c>
      <c r="I459" s="215" t="str">
        <f>IF(貼り付け用!I459="","",貼り付け用!I459)</f>
        <v/>
      </c>
      <c r="J459" s="215" t="str">
        <f>IF(貼り付け用!J459="","",貼り付け用!J459)</f>
        <v/>
      </c>
      <c r="K459" s="135" t="str">
        <f>IF(貼り付け用!K459="","",貼り付け用!K459)</f>
        <v/>
      </c>
      <c r="L459" s="144" t="str">
        <f>IF(貼り付け用!L459="","",貼り付け用!L459)</f>
        <v/>
      </c>
      <c r="M459" s="192" t="str">
        <f>IFERROR(VLOOKUP(L459,コード表!$B:$G,2,FALSE),"")</f>
        <v/>
      </c>
      <c r="N459" s="192" t="str">
        <f>IFERROR(VLOOKUP(L459,コード表!$B:$G,3,FALSE),"")</f>
        <v/>
      </c>
      <c r="O459" s="192" t="str">
        <f>IFERROR(VLOOKUP(L459,コード表!$B:$G,4,FALSE),"")</f>
        <v/>
      </c>
      <c r="P459" s="192" t="str">
        <f>IFERROR(VLOOKUP(L459,コード表!$B:$G,5,FALSE),"")</f>
        <v/>
      </c>
      <c r="Q459" s="182" t="str">
        <f>IFERROR(VLOOKUP(L459,コード表!$B:$G,6,FALSE),"")</f>
        <v/>
      </c>
      <c r="R459" s="135" t="str">
        <f>IF(貼り付け用!R459="","",貼り付け用!R459)</f>
        <v/>
      </c>
      <c r="S459" s="135" t="str">
        <f>IF(貼り付け用!S459="","",貼り付け用!S459)</f>
        <v/>
      </c>
      <c r="T459" s="135" t="str">
        <f>IF(貼り付け用!T459="","",貼り付け用!T459)</f>
        <v/>
      </c>
      <c r="U459" s="192" t="str">
        <f>IFERROR(VLOOKUP(T459,コード表!$I:$K,2,FALSE),"")</f>
        <v/>
      </c>
      <c r="V459" s="192" t="str">
        <f>IFERROR(VLOOKUP(T459,コード表!$I:$K,3,FALSE),"")</f>
        <v/>
      </c>
      <c r="W459" s="135" t="str">
        <f>IF(貼り付け用!W459="","",貼り付け用!W459)</f>
        <v/>
      </c>
      <c r="X459" s="182" t="str">
        <f>IFERROR(VLOOKUP(AU459,目的別資産分類変換表!$B$6:$C$16,2,FALSE),"")</f>
        <v/>
      </c>
      <c r="Y459" s="136" t="str">
        <f>IF(貼り付け用!Y459="","",貼り付け用!Y459)</f>
        <v/>
      </c>
      <c r="Z459" s="136" t="str">
        <f>IF(貼り付け用!Z459="","",貼り付け用!Z459)</f>
        <v/>
      </c>
      <c r="AA459" s="136" t="str">
        <f>IF(貼り付け用!AA459="","",貼り付け用!AA459)</f>
        <v/>
      </c>
      <c r="AB459" s="136" t="str">
        <f>IF(貼り付け用!AB459="","",貼り付け用!AB459)</f>
        <v/>
      </c>
      <c r="AC459" s="135" t="str">
        <f>IF(貼り付け用!AC459="","",貼り付け用!AC459)</f>
        <v/>
      </c>
      <c r="AD459" s="137" t="str">
        <f>IF(貼り付け用!AD459="","",貼り付け用!AD459)</f>
        <v/>
      </c>
      <c r="AE459" s="209" t="str">
        <f>IF(貼り付け用!AE459="","",貼り付け用!AE459)</f>
        <v/>
      </c>
      <c r="AF459" s="209" t="str">
        <f>IF(貼り付け用!AF459="","",貼り付け用!AF459)</f>
        <v/>
      </c>
      <c r="AG459" s="138" t="str">
        <f>IF(貼り付け用!AG459="","",貼り付け用!AG459)</f>
        <v/>
      </c>
      <c r="AH459" s="205" t="str">
        <f>IF(貼り付け用!AH459="","",貼り付け用!AH459)</f>
        <v/>
      </c>
      <c r="AI459" s="139" t="str">
        <f>IF(貼り付け用!AI459="","",貼り付け用!AI459)</f>
        <v/>
      </c>
      <c r="AJ459" s="136" t="str">
        <f>IF(貼り付け用!AJ459="","",貼り付け用!AJ459)</f>
        <v/>
      </c>
      <c r="AK459" s="140" t="str">
        <f>IF(貼り付け用!AK459="","",貼り付け用!AK459)</f>
        <v/>
      </c>
      <c r="AL459" s="136" t="str">
        <f>IF(貼り付け用!AL459="","",貼り付け用!AL459)</f>
        <v/>
      </c>
      <c r="AM459" s="136" t="str">
        <f>IF(貼り付け用!AM459="","",貼り付け用!AM459)</f>
        <v/>
      </c>
      <c r="AN459" s="136" t="str">
        <f>IF(貼り付け用!AN459="","",貼り付け用!AN459)</f>
        <v/>
      </c>
      <c r="AO459" s="136" t="str">
        <f>IF(貼り付け用!AO459="","",貼り付け用!AO459)</f>
        <v/>
      </c>
      <c r="AP459" s="221" t="str">
        <f>IFERROR(INDEX(別紙７建物に係る構造・用途別単価!$C$5:$G$9,MATCH(貼り付け用!AN459,別紙７建物に係る構造・用途別単価!$B$5:$B$9,0),MATCH(貼り付け用!AO459,別紙７建物に係る構造・用途別単価!$C$4:$G$4,0)),"")</f>
        <v/>
      </c>
      <c r="AQ459" s="221" t="str">
        <f t="shared" si="14"/>
        <v/>
      </c>
      <c r="AR459" s="183" t="str">
        <f t="shared" si="15"/>
        <v/>
      </c>
      <c r="AS459" s="136" t="str">
        <f>IF(貼り付け用!AS459="","",貼り付け用!AS459)</f>
        <v/>
      </c>
      <c r="AT459" s="136" t="str">
        <f>IF(貼り付け用!AT459="","",貼り付け用!AT459)</f>
        <v/>
      </c>
      <c r="AU459" s="136" t="str">
        <f>IF(貼り付け用!AU459="","",貼り付け用!AU459)</f>
        <v/>
      </c>
      <c r="AV459" s="136" t="str">
        <f>IF(貼り付け用!AV459="","",貼り付け用!AV459)</f>
        <v/>
      </c>
      <c r="AW459" s="136" t="str">
        <f>IF(貼り付け用!AW459="","",貼り付け用!AW459)</f>
        <v/>
      </c>
      <c r="AX459" s="216"/>
      <c r="AY459" s="216"/>
      <c r="AZ459" s="216"/>
      <c r="BA459" s="136" t="str">
        <f>IF(貼り付け用!BA459="","",貼り付け用!BA459)</f>
        <v/>
      </c>
      <c r="BB459" s="136" t="str">
        <f>IF(貼り付け用!BB459="","",貼り付け用!BB459)</f>
        <v/>
      </c>
      <c r="BC459" s="136" t="str">
        <f>IF(貼り付け用!BC459="","",貼り付け用!BC459)</f>
        <v/>
      </c>
      <c r="BD459" s="136" t="str">
        <f>IF(貼り付け用!BD459="","",貼り付け用!BD459)</f>
        <v/>
      </c>
      <c r="BE459" s="183">
        <f>SUMIFS(耐用年数表!$C:$C,耐用年数表!$A:$A,集計用!AL459,耐用年数表!$B:$B,集計用!AM459)</f>
        <v>0</v>
      </c>
    </row>
    <row r="460" spans="4:57" ht="24" hidden="1" customHeight="1">
      <c r="D460" s="194"/>
      <c r="E460" s="135"/>
      <c r="F460" s="136" t="str">
        <f>IF(貼り付け用!F460="","",貼り付け用!F460)</f>
        <v/>
      </c>
      <c r="G460" s="136" t="str">
        <f>IF(貼り付け用!G460="","",貼り付け用!G460)</f>
        <v/>
      </c>
      <c r="H460" s="215" t="str">
        <f>IF(貼り付け用!H460="","",貼り付け用!H460)</f>
        <v/>
      </c>
      <c r="I460" s="215" t="str">
        <f>IF(貼り付け用!I460="","",貼り付け用!I460)</f>
        <v/>
      </c>
      <c r="J460" s="215" t="str">
        <f>IF(貼り付け用!J460="","",貼り付け用!J460)</f>
        <v/>
      </c>
      <c r="K460" s="135" t="str">
        <f>IF(貼り付け用!K460="","",貼り付け用!K460)</f>
        <v/>
      </c>
      <c r="L460" s="144" t="str">
        <f>IF(貼り付け用!L460="","",貼り付け用!L460)</f>
        <v/>
      </c>
      <c r="M460" s="192" t="str">
        <f>IFERROR(VLOOKUP(L460,コード表!$B:$G,2,FALSE),"")</f>
        <v/>
      </c>
      <c r="N460" s="192" t="str">
        <f>IFERROR(VLOOKUP(L460,コード表!$B:$G,3,FALSE),"")</f>
        <v/>
      </c>
      <c r="O460" s="192" t="str">
        <f>IFERROR(VLOOKUP(L460,コード表!$B:$G,4,FALSE),"")</f>
        <v/>
      </c>
      <c r="P460" s="192" t="str">
        <f>IFERROR(VLOOKUP(L460,コード表!$B:$G,5,FALSE),"")</f>
        <v/>
      </c>
      <c r="Q460" s="182" t="str">
        <f>IFERROR(VLOOKUP(L460,コード表!$B:$G,6,FALSE),"")</f>
        <v/>
      </c>
      <c r="R460" s="135" t="str">
        <f>IF(貼り付け用!R460="","",貼り付け用!R460)</f>
        <v/>
      </c>
      <c r="S460" s="135" t="str">
        <f>IF(貼り付け用!S460="","",貼り付け用!S460)</f>
        <v/>
      </c>
      <c r="T460" s="135" t="str">
        <f>IF(貼り付け用!T460="","",貼り付け用!T460)</f>
        <v/>
      </c>
      <c r="U460" s="192" t="str">
        <f>IFERROR(VLOOKUP(T460,コード表!$I:$K,2,FALSE),"")</f>
        <v/>
      </c>
      <c r="V460" s="192" t="str">
        <f>IFERROR(VLOOKUP(T460,コード表!$I:$K,3,FALSE),"")</f>
        <v/>
      </c>
      <c r="W460" s="135" t="str">
        <f>IF(貼り付け用!W460="","",貼り付け用!W460)</f>
        <v/>
      </c>
      <c r="X460" s="182" t="str">
        <f>IFERROR(VLOOKUP(AU460,目的別資産分類変換表!$B$6:$C$16,2,FALSE),"")</f>
        <v/>
      </c>
      <c r="Y460" s="136" t="str">
        <f>IF(貼り付け用!Y460="","",貼り付け用!Y460)</f>
        <v/>
      </c>
      <c r="Z460" s="136" t="str">
        <f>IF(貼り付け用!Z460="","",貼り付け用!Z460)</f>
        <v/>
      </c>
      <c r="AA460" s="136" t="str">
        <f>IF(貼り付け用!AA460="","",貼り付け用!AA460)</f>
        <v/>
      </c>
      <c r="AB460" s="136" t="str">
        <f>IF(貼り付け用!AB460="","",貼り付け用!AB460)</f>
        <v/>
      </c>
      <c r="AC460" s="135" t="str">
        <f>IF(貼り付け用!AC460="","",貼り付け用!AC460)</f>
        <v/>
      </c>
      <c r="AD460" s="137" t="str">
        <f>IF(貼り付け用!AD460="","",貼り付け用!AD460)</f>
        <v/>
      </c>
      <c r="AE460" s="209" t="str">
        <f>IF(貼り付け用!AE460="","",貼り付け用!AE460)</f>
        <v/>
      </c>
      <c r="AF460" s="209" t="str">
        <f>IF(貼り付け用!AF460="","",貼り付け用!AF460)</f>
        <v/>
      </c>
      <c r="AG460" s="138" t="str">
        <f>IF(貼り付け用!AG460="","",貼り付け用!AG460)</f>
        <v/>
      </c>
      <c r="AH460" s="205" t="str">
        <f>IF(貼り付け用!AH460="","",貼り付け用!AH460)</f>
        <v/>
      </c>
      <c r="AI460" s="139" t="str">
        <f>IF(貼り付け用!AI460="","",貼り付け用!AI460)</f>
        <v/>
      </c>
      <c r="AJ460" s="136" t="str">
        <f>IF(貼り付け用!AJ460="","",貼り付け用!AJ460)</f>
        <v/>
      </c>
      <c r="AK460" s="140" t="str">
        <f>IF(貼り付け用!AK460="","",貼り付け用!AK460)</f>
        <v/>
      </c>
      <c r="AL460" s="136" t="str">
        <f>IF(貼り付け用!AL460="","",貼り付け用!AL460)</f>
        <v/>
      </c>
      <c r="AM460" s="136" t="str">
        <f>IF(貼り付け用!AM460="","",貼り付け用!AM460)</f>
        <v/>
      </c>
      <c r="AN460" s="136" t="str">
        <f>IF(貼り付け用!AN460="","",貼り付け用!AN460)</f>
        <v/>
      </c>
      <c r="AO460" s="136" t="str">
        <f>IF(貼り付け用!AO460="","",貼り付け用!AO460)</f>
        <v/>
      </c>
      <c r="AP460" s="221" t="str">
        <f>IFERROR(INDEX(別紙７建物に係る構造・用途別単価!$C$5:$G$9,MATCH(貼り付け用!AN460,別紙７建物に係る構造・用途別単価!$B$5:$B$9,0),MATCH(貼り付け用!AO460,別紙７建物に係る構造・用途別単価!$C$4:$G$4,0)),"")</f>
        <v/>
      </c>
      <c r="AQ460" s="221" t="str">
        <f t="shared" si="14"/>
        <v/>
      </c>
      <c r="AR460" s="183" t="str">
        <f t="shared" si="15"/>
        <v/>
      </c>
      <c r="AS460" s="136" t="str">
        <f>IF(貼り付け用!AS460="","",貼り付け用!AS460)</f>
        <v/>
      </c>
      <c r="AT460" s="136" t="str">
        <f>IF(貼り付け用!AT460="","",貼り付け用!AT460)</f>
        <v/>
      </c>
      <c r="AU460" s="136" t="str">
        <f>IF(貼り付け用!AU460="","",貼り付け用!AU460)</f>
        <v/>
      </c>
      <c r="AV460" s="136" t="str">
        <f>IF(貼り付け用!AV460="","",貼り付け用!AV460)</f>
        <v/>
      </c>
      <c r="AW460" s="136" t="str">
        <f>IF(貼り付け用!AW460="","",貼り付け用!AW460)</f>
        <v/>
      </c>
      <c r="AX460" s="216"/>
      <c r="AY460" s="216"/>
      <c r="AZ460" s="216"/>
      <c r="BA460" s="136" t="str">
        <f>IF(貼り付け用!BA460="","",貼り付け用!BA460)</f>
        <v/>
      </c>
      <c r="BB460" s="136" t="str">
        <f>IF(貼り付け用!BB460="","",貼り付け用!BB460)</f>
        <v/>
      </c>
      <c r="BC460" s="136" t="str">
        <f>IF(貼り付け用!BC460="","",貼り付け用!BC460)</f>
        <v/>
      </c>
      <c r="BD460" s="136" t="str">
        <f>IF(貼り付け用!BD460="","",貼り付け用!BD460)</f>
        <v/>
      </c>
      <c r="BE460" s="183">
        <f>SUMIFS(耐用年数表!$C:$C,耐用年数表!$A:$A,集計用!AL460,耐用年数表!$B:$B,集計用!AM460)</f>
        <v>0</v>
      </c>
    </row>
    <row r="461" spans="4:57" ht="24" hidden="1" customHeight="1">
      <c r="D461" s="194"/>
      <c r="E461" s="135"/>
      <c r="F461" s="136" t="str">
        <f>IF(貼り付け用!F461="","",貼り付け用!F461)</f>
        <v/>
      </c>
      <c r="G461" s="136" t="str">
        <f>IF(貼り付け用!G461="","",貼り付け用!G461)</f>
        <v/>
      </c>
      <c r="H461" s="215" t="str">
        <f>IF(貼り付け用!H461="","",貼り付け用!H461)</f>
        <v/>
      </c>
      <c r="I461" s="215" t="str">
        <f>IF(貼り付け用!I461="","",貼り付け用!I461)</f>
        <v/>
      </c>
      <c r="J461" s="215" t="str">
        <f>IF(貼り付け用!J461="","",貼り付け用!J461)</f>
        <v/>
      </c>
      <c r="K461" s="135" t="str">
        <f>IF(貼り付け用!K461="","",貼り付け用!K461)</f>
        <v/>
      </c>
      <c r="L461" s="144" t="str">
        <f>IF(貼り付け用!L461="","",貼り付け用!L461)</f>
        <v/>
      </c>
      <c r="M461" s="192" t="str">
        <f>IFERROR(VLOOKUP(L461,コード表!$B:$G,2,FALSE),"")</f>
        <v/>
      </c>
      <c r="N461" s="192" t="str">
        <f>IFERROR(VLOOKUP(L461,コード表!$B:$G,3,FALSE),"")</f>
        <v/>
      </c>
      <c r="O461" s="192" t="str">
        <f>IFERROR(VLOOKUP(L461,コード表!$B:$G,4,FALSE),"")</f>
        <v/>
      </c>
      <c r="P461" s="192" t="str">
        <f>IFERROR(VLOOKUP(L461,コード表!$B:$G,5,FALSE),"")</f>
        <v/>
      </c>
      <c r="Q461" s="182" t="str">
        <f>IFERROR(VLOOKUP(L461,コード表!$B:$G,6,FALSE),"")</f>
        <v/>
      </c>
      <c r="R461" s="135" t="str">
        <f>IF(貼り付け用!R461="","",貼り付け用!R461)</f>
        <v/>
      </c>
      <c r="S461" s="135" t="str">
        <f>IF(貼り付け用!S461="","",貼り付け用!S461)</f>
        <v/>
      </c>
      <c r="T461" s="135" t="str">
        <f>IF(貼り付け用!T461="","",貼り付け用!T461)</f>
        <v/>
      </c>
      <c r="U461" s="192" t="str">
        <f>IFERROR(VLOOKUP(T461,コード表!$I:$K,2,FALSE),"")</f>
        <v/>
      </c>
      <c r="V461" s="192" t="str">
        <f>IFERROR(VLOOKUP(T461,コード表!$I:$K,3,FALSE),"")</f>
        <v/>
      </c>
      <c r="W461" s="135" t="str">
        <f>IF(貼り付け用!W461="","",貼り付け用!W461)</f>
        <v/>
      </c>
      <c r="X461" s="182" t="str">
        <f>IFERROR(VLOOKUP(AU461,目的別資産分類変換表!$B$6:$C$16,2,FALSE),"")</f>
        <v/>
      </c>
      <c r="Y461" s="136" t="str">
        <f>IF(貼り付け用!Y461="","",貼り付け用!Y461)</f>
        <v/>
      </c>
      <c r="Z461" s="136" t="str">
        <f>IF(貼り付け用!Z461="","",貼り付け用!Z461)</f>
        <v/>
      </c>
      <c r="AA461" s="136" t="str">
        <f>IF(貼り付け用!AA461="","",貼り付け用!AA461)</f>
        <v/>
      </c>
      <c r="AB461" s="136" t="str">
        <f>IF(貼り付け用!AB461="","",貼り付け用!AB461)</f>
        <v/>
      </c>
      <c r="AC461" s="135" t="str">
        <f>IF(貼り付け用!AC461="","",貼り付け用!AC461)</f>
        <v/>
      </c>
      <c r="AD461" s="137" t="str">
        <f>IF(貼り付け用!AD461="","",貼り付け用!AD461)</f>
        <v/>
      </c>
      <c r="AE461" s="209" t="str">
        <f>IF(貼り付け用!AE461="","",貼り付け用!AE461)</f>
        <v/>
      </c>
      <c r="AF461" s="209" t="str">
        <f>IF(貼り付け用!AF461="","",貼り付け用!AF461)</f>
        <v/>
      </c>
      <c r="AG461" s="138" t="str">
        <f>IF(貼り付け用!AG461="","",貼り付け用!AG461)</f>
        <v/>
      </c>
      <c r="AH461" s="205" t="str">
        <f>IF(貼り付け用!AH461="","",貼り付け用!AH461)</f>
        <v/>
      </c>
      <c r="AI461" s="139" t="str">
        <f>IF(貼り付け用!AI461="","",貼り付け用!AI461)</f>
        <v/>
      </c>
      <c r="AJ461" s="136" t="str">
        <f>IF(貼り付け用!AJ461="","",貼り付け用!AJ461)</f>
        <v/>
      </c>
      <c r="AK461" s="140" t="str">
        <f>IF(貼り付け用!AK461="","",貼り付け用!AK461)</f>
        <v/>
      </c>
      <c r="AL461" s="136" t="str">
        <f>IF(貼り付け用!AL461="","",貼り付け用!AL461)</f>
        <v/>
      </c>
      <c r="AM461" s="136" t="str">
        <f>IF(貼り付け用!AM461="","",貼り付け用!AM461)</f>
        <v/>
      </c>
      <c r="AN461" s="136" t="str">
        <f>IF(貼り付け用!AN461="","",貼り付け用!AN461)</f>
        <v/>
      </c>
      <c r="AO461" s="136" t="str">
        <f>IF(貼り付け用!AO461="","",貼り付け用!AO461)</f>
        <v/>
      </c>
      <c r="AP461" s="221" t="str">
        <f>IFERROR(INDEX(別紙７建物に係る構造・用途別単価!$C$5:$G$9,MATCH(貼り付け用!AN461,別紙７建物に係る構造・用途別単価!$B$5:$B$9,0),MATCH(貼り付け用!AO461,別紙７建物に係る構造・用途別単価!$C$4:$G$4,0)),"")</f>
        <v/>
      </c>
      <c r="AQ461" s="221" t="str">
        <f t="shared" si="14"/>
        <v/>
      </c>
      <c r="AR461" s="183" t="str">
        <f t="shared" si="15"/>
        <v/>
      </c>
      <c r="AS461" s="136" t="str">
        <f>IF(貼り付け用!AS461="","",貼り付け用!AS461)</f>
        <v/>
      </c>
      <c r="AT461" s="136" t="str">
        <f>IF(貼り付け用!AT461="","",貼り付け用!AT461)</f>
        <v/>
      </c>
      <c r="AU461" s="136" t="str">
        <f>IF(貼り付け用!AU461="","",貼り付け用!AU461)</f>
        <v/>
      </c>
      <c r="AV461" s="136" t="str">
        <f>IF(貼り付け用!AV461="","",貼り付け用!AV461)</f>
        <v/>
      </c>
      <c r="AW461" s="136" t="str">
        <f>IF(貼り付け用!AW461="","",貼り付け用!AW461)</f>
        <v/>
      </c>
      <c r="AX461" s="216"/>
      <c r="AY461" s="216"/>
      <c r="AZ461" s="216"/>
      <c r="BA461" s="136" t="str">
        <f>IF(貼り付け用!BA461="","",貼り付け用!BA461)</f>
        <v/>
      </c>
      <c r="BB461" s="136" t="str">
        <f>IF(貼り付け用!BB461="","",貼り付け用!BB461)</f>
        <v/>
      </c>
      <c r="BC461" s="136" t="str">
        <f>IF(貼り付け用!BC461="","",貼り付け用!BC461)</f>
        <v/>
      </c>
      <c r="BD461" s="136" t="str">
        <f>IF(貼り付け用!BD461="","",貼り付け用!BD461)</f>
        <v/>
      </c>
      <c r="BE461" s="183">
        <f>SUMIFS(耐用年数表!$C:$C,耐用年数表!$A:$A,集計用!AL461,耐用年数表!$B:$B,集計用!AM461)</f>
        <v>0</v>
      </c>
    </row>
    <row r="462" spans="4:57" ht="24" hidden="1" customHeight="1">
      <c r="D462" s="194"/>
      <c r="E462" s="135"/>
      <c r="F462" s="136" t="str">
        <f>IF(貼り付け用!F462="","",貼り付け用!F462)</f>
        <v/>
      </c>
      <c r="G462" s="136" t="str">
        <f>IF(貼り付け用!G462="","",貼り付け用!G462)</f>
        <v/>
      </c>
      <c r="H462" s="215" t="str">
        <f>IF(貼り付け用!H462="","",貼り付け用!H462)</f>
        <v/>
      </c>
      <c r="I462" s="215" t="str">
        <f>IF(貼り付け用!I462="","",貼り付け用!I462)</f>
        <v/>
      </c>
      <c r="J462" s="215" t="str">
        <f>IF(貼り付け用!J462="","",貼り付け用!J462)</f>
        <v/>
      </c>
      <c r="K462" s="135" t="str">
        <f>IF(貼り付け用!K462="","",貼り付け用!K462)</f>
        <v/>
      </c>
      <c r="L462" s="144" t="str">
        <f>IF(貼り付け用!L462="","",貼り付け用!L462)</f>
        <v/>
      </c>
      <c r="M462" s="192" t="str">
        <f>IFERROR(VLOOKUP(L462,コード表!$B:$G,2,FALSE),"")</f>
        <v/>
      </c>
      <c r="N462" s="192" t="str">
        <f>IFERROR(VLOOKUP(L462,コード表!$B:$G,3,FALSE),"")</f>
        <v/>
      </c>
      <c r="O462" s="192" t="str">
        <f>IFERROR(VLOOKUP(L462,コード表!$B:$G,4,FALSE),"")</f>
        <v/>
      </c>
      <c r="P462" s="192" t="str">
        <f>IFERROR(VLOOKUP(L462,コード表!$B:$G,5,FALSE),"")</f>
        <v/>
      </c>
      <c r="Q462" s="182" t="str">
        <f>IFERROR(VLOOKUP(L462,コード表!$B:$G,6,FALSE),"")</f>
        <v/>
      </c>
      <c r="R462" s="135" t="str">
        <f>IF(貼り付け用!R462="","",貼り付け用!R462)</f>
        <v/>
      </c>
      <c r="S462" s="135" t="str">
        <f>IF(貼り付け用!S462="","",貼り付け用!S462)</f>
        <v/>
      </c>
      <c r="T462" s="135" t="str">
        <f>IF(貼り付け用!T462="","",貼り付け用!T462)</f>
        <v/>
      </c>
      <c r="U462" s="192" t="str">
        <f>IFERROR(VLOOKUP(T462,コード表!$I:$K,2,FALSE),"")</f>
        <v/>
      </c>
      <c r="V462" s="192" t="str">
        <f>IFERROR(VLOOKUP(T462,コード表!$I:$K,3,FALSE),"")</f>
        <v/>
      </c>
      <c r="W462" s="135" t="str">
        <f>IF(貼り付け用!W462="","",貼り付け用!W462)</f>
        <v/>
      </c>
      <c r="X462" s="182" t="str">
        <f>IFERROR(VLOOKUP(AU462,目的別資産分類変換表!$B$6:$C$16,2,FALSE),"")</f>
        <v/>
      </c>
      <c r="Y462" s="136" t="str">
        <f>IF(貼り付け用!Y462="","",貼り付け用!Y462)</f>
        <v/>
      </c>
      <c r="Z462" s="136" t="str">
        <f>IF(貼り付け用!Z462="","",貼り付け用!Z462)</f>
        <v/>
      </c>
      <c r="AA462" s="136" t="str">
        <f>IF(貼り付け用!AA462="","",貼り付け用!AA462)</f>
        <v/>
      </c>
      <c r="AB462" s="136" t="str">
        <f>IF(貼り付け用!AB462="","",貼り付け用!AB462)</f>
        <v/>
      </c>
      <c r="AC462" s="135" t="str">
        <f>IF(貼り付け用!AC462="","",貼り付け用!AC462)</f>
        <v/>
      </c>
      <c r="AD462" s="137" t="str">
        <f>IF(貼り付け用!AD462="","",貼り付け用!AD462)</f>
        <v/>
      </c>
      <c r="AE462" s="209" t="str">
        <f>IF(貼り付け用!AE462="","",貼り付け用!AE462)</f>
        <v/>
      </c>
      <c r="AF462" s="209" t="str">
        <f>IF(貼り付け用!AF462="","",貼り付け用!AF462)</f>
        <v/>
      </c>
      <c r="AG462" s="138" t="str">
        <f>IF(貼り付け用!AG462="","",貼り付け用!AG462)</f>
        <v/>
      </c>
      <c r="AH462" s="205" t="str">
        <f>IF(貼り付け用!AH462="","",貼り付け用!AH462)</f>
        <v/>
      </c>
      <c r="AI462" s="139" t="str">
        <f>IF(貼り付け用!AI462="","",貼り付け用!AI462)</f>
        <v/>
      </c>
      <c r="AJ462" s="136" t="str">
        <f>IF(貼り付け用!AJ462="","",貼り付け用!AJ462)</f>
        <v/>
      </c>
      <c r="AK462" s="140" t="str">
        <f>IF(貼り付け用!AK462="","",貼り付け用!AK462)</f>
        <v/>
      </c>
      <c r="AL462" s="136" t="str">
        <f>IF(貼り付け用!AL462="","",貼り付け用!AL462)</f>
        <v/>
      </c>
      <c r="AM462" s="136" t="str">
        <f>IF(貼り付け用!AM462="","",貼り付け用!AM462)</f>
        <v/>
      </c>
      <c r="AN462" s="136" t="str">
        <f>IF(貼り付け用!AN462="","",貼り付け用!AN462)</f>
        <v/>
      </c>
      <c r="AO462" s="136" t="str">
        <f>IF(貼り付け用!AO462="","",貼り付け用!AO462)</f>
        <v/>
      </c>
      <c r="AP462" s="221" t="str">
        <f>IFERROR(INDEX(別紙７建物に係る構造・用途別単価!$C$5:$G$9,MATCH(貼り付け用!AN462,別紙７建物に係る構造・用途別単価!$B$5:$B$9,0),MATCH(貼り付け用!AO462,別紙７建物に係る構造・用途別単価!$C$4:$G$4,0)),"")</f>
        <v/>
      </c>
      <c r="AQ462" s="221" t="str">
        <f t="shared" si="14"/>
        <v/>
      </c>
      <c r="AR462" s="183" t="str">
        <f t="shared" si="15"/>
        <v/>
      </c>
      <c r="AS462" s="136" t="str">
        <f>IF(貼り付け用!AS462="","",貼り付け用!AS462)</f>
        <v/>
      </c>
      <c r="AT462" s="136" t="str">
        <f>IF(貼り付け用!AT462="","",貼り付け用!AT462)</f>
        <v/>
      </c>
      <c r="AU462" s="136" t="str">
        <f>IF(貼り付け用!AU462="","",貼り付け用!AU462)</f>
        <v/>
      </c>
      <c r="AV462" s="136" t="str">
        <f>IF(貼り付け用!AV462="","",貼り付け用!AV462)</f>
        <v/>
      </c>
      <c r="AW462" s="136" t="str">
        <f>IF(貼り付け用!AW462="","",貼り付け用!AW462)</f>
        <v/>
      </c>
      <c r="AX462" s="216"/>
      <c r="AY462" s="216"/>
      <c r="AZ462" s="216"/>
      <c r="BA462" s="136" t="str">
        <f>IF(貼り付け用!BA462="","",貼り付け用!BA462)</f>
        <v/>
      </c>
      <c r="BB462" s="136" t="str">
        <f>IF(貼り付け用!BB462="","",貼り付け用!BB462)</f>
        <v/>
      </c>
      <c r="BC462" s="136" t="str">
        <f>IF(貼り付け用!BC462="","",貼り付け用!BC462)</f>
        <v/>
      </c>
      <c r="BD462" s="136" t="str">
        <f>IF(貼り付け用!BD462="","",貼り付け用!BD462)</f>
        <v/>
      </c>
      <c r="BE462" s="183">
        <f>SUMIFS(耐用年数表!$C:$C,耐用年数表!$A:$A,集計用!AL462,耐用年数表!$B:$B,集計用!AM462)</f>
        <v>0</v>
      </c>
    </row>
    <row r="463" spans="4:57" ht="24" hidden="1" customHeight="1">
      <c r="D463" s="194"/>
      <c r="E463" s="135"/>
      <c r="F463" s="136" t="str">
        <f>IF(貼り付け用!F463="","",貼り付け用!F463)</f>
        <v/>
      </c>
      <c r="G463" s="136" t="str">
        <f>IF(貼り付け用!G463="","",貼り付け用!G463)</f>
        <v/>
      </c>
      <c r="H463" s="215" t="str">
        <f>IF(貼り付け用!H463="","",貼り付け用!H463)</f>
        <v/>
      </c>
      <c r="I463" s="215" t="str">
        <f>IF(貼り付け用!I463="","",貼り付け用!I463)</f>
        <v/>
      </c>
      <c r="J463" s="215" t="str">
        <f>IF(貼り付け用!J463="","",貼り付け用!J463)</f>
        <v/>
      </c>
      <c r="K463" s="135" t="str">
        <f>IF(貼り付け用!K463="","",貼り付け用!K463)</f>
        <v/>
      </c>
      <c r="L463" s="144" t="str">
        <f>IF(貼り付け用!L463="","",貼り付け用!L463)</f>
        <v/>
      </c>
      <c r="M463" s="192" t="str">
        <f>IFERROR(VLOOKUP(L463,コード表!$B:$G,2,FALSE),"")</f>
        <v/>
      </c>
      <c r="N463" s="192" t="str">
        <f>IFERROR(VLOOKUP(L463,コード表!$B:$G,3,FALSE),"")</f>
        <v/>
      </c>
      <c r="O463" s="192" t="str">
        <f>IFERROR(VLOOKUP(L463,コード表!$B:$G,4,FALSE),"")</f>
        <v/>
      </c>
      <c r="P463" s="192" t="str">
        <f>IFERROR(VLOOKUP(L463,コード表!$B:$G,5,FALSE),"")</f>
        <v/>
      </c>
      <c r="Q463" s="182" t="str">
        <f>IFERROR(VLOOKUP(L463,コード表!$B:$G,6,FALSE),"")</f>
        <v/>
      </c>
      <c r="R463" s="135" t="str">
        <f>IF(貼り付け用!R463="","",貼り付け用!R463)</f>
        <v/>
      </c>
      <c r="S463" s="135" t="str">
        <f>IF(貼り付け用!S463="","",貼り付け用!S463)</f>
        <v/>
      </c>
      <c r="T463" s="135" t="str">
        <f>IF(貼り付け用!T463="","",貼り付け用!T463)</f>
        <v/>
      </c>
      <c r="U463" s="192" t="str">
        <f>IFERROR(VLOOKUP(T463,コード表!$I:$K,2,FALSE),"")</f>
        <v/>
      </c>
      <c r="V463" s="192" t="str">
        <f>IFERROR(VLOOKUP(T463,コード表!$I:$K,3,FALSE),"")</f>
        <v/>
      </c>
      <c r="W463" s="135" t="str">
        <f>IF(貼り付け用!W463="","",貼り付け用!W463)</f>
        <v/>
      </c>
      <c r="X463" s="182" t="str">
        <f>IFERROR(VLOOKUP(AU463,目的別資産分類変換表!$B$6:$C$16,2,FALSE),"")</f>
        <v/>
      </c>
      <c r="Y463" s="136" t="str">
        <f>IF(貼り付け用!Y463="","",貼り付け用!Y463)</f>
        <v/>
      </c>
      <c r="Z463" s="136" t="str">
        <f>IF(貼り付け用!Z463="","",貼り付け用!Z463)</f>
        <v/>
      </c>
      <c r="AA463" s="136" t="str">
        <f>IF(貼り付け用!AA463="","",貼り付け用!AA463)</f>
        <v/>
      </c>
      <c r="AB463" s="136" t="str">
        <f>IF(貼り付け用!AB463="","",貼り付け用!AB463)</f>
        <v/>
      </c>
      <c r="AC463" s="135" t="str">
        <f>IF(貼り付け用!AC463="","",貼り付け用!AC463)</f>
        <v/>
      </c>
      <c r="AD463" s="137" t="str">
        <f>IF(貼り付け用!AD463="","",貼り付け用!AD463)</f>
        <v/>
      </c>
      <c r="AE463" s="209" t="str">
        <f>IF(貼り付け用!AE463="","",貼り付け用!AE463)</f>
        <v/>
      </c>
      <c r="AF463" s="209" t="str">
        <f>IF(貼り付け用!AF463="","",貼り付け用!AF463)</f>
        <v/>
      </c>
      <c r="AG463" s="138" t="str">
        <f>IF(貼り付け用!AG463="","",貼り付け用!AG463)</f>
        <v/>
      </c>
      <c r="AH463" s="205" t="str">
        <f>IF(貼り付け用!AH463="","",貼り付け用!AH463)</f>
        <v/>
      </c>
      <c r="AI463" s="139" t="str">
        <f>IF(貼り付け用!AI463="","",貼り付け用!AI463)</f>
        <v/>
      </c>
      <c r="AJ463" s="136" t="str">
        <f>IF(貼り付け用!AJ463="","",貼り付け用!AJ463)</f>
        <v/>
      </c>
      <c r="AK463" s="140" t="str">
        <f>IF(貼り付け用!AK463="","",貼り付け用!AK463)</f>
        <v/>
      </c>
      <c r="AL463" s="136" t="str">
        <f>IF(貼り付け用!AL463="","",貼り付け用!AL463)</f>
        <v/>
      </c>
      <c r="AM463" s="136" t="str">
        <f>IF(貼り付け用!AM463="","",貼り付け用!AM463)</f>
        <v/>
      </c>
      <c r="AN463" s="136" t="str">
        <f>IF(貼り付け用!AN463="","",貼り付け用!AN463)</f>
        <v/>
      </c>
      <c r="AO463" s="136" t="str">
        <f>IF(貼り付け用!AO463="","",貼り付け用!AO463)</f>
        <v/>
      </c>
      <c r="AP463" s="221" t="str">
        <f>IFERROR(INDEX(別紙７建物に係る構造・用途別単価!$C$5:$G$9,MATCH(貼り付け用!AN463,別紙７建物に係る構造・用途別単価!$B$5:$B$9,0),MATCH(貼り付け用!AO463,別紙７建物に係る構造・用途別単価!$C$4:$G$4,0)),"")</f>
        <v/>
      </c>
      <c r="AQ463" s="221" t="str">
        <f t="shared" si="14"/>
        <v/>
      </c>
      <c r="AR463" s="183" t="str">
        <f t="shared" si="15"/>
        <v/>
      </c>
      <c r="AS463" s="136" t="str">
        <f>IF(貼り付け用!AS463="","",貼り付け用!AS463)</f>
        <v/>
      </c>
      <c r="AT463" s="136" t="str">
        <f>IF(貼り付け用!AT463="","",貼り付け用!AT463)</f>
        <v/>
      </c>
      <c r="AU463" s="136" t="str">
        <f>IF(貼り付け用!AU463="","",貼り付け用!AU463)</f>
        <v/>
      </c>
      <c r="AV463" s="136" t="str">
        <f>IF(貼り付け用!AV463="","",貼り付け用!AV463)</f>
        <v/>
      </c>
      <c r="AW463" s="136" t="str">
        <f>IF(貼り付け用!AW463="","",貼り付け用!AW463)</f>
        <v/>
      </c>
      <c r="AX463" s="216"/>
      <c r="AY463" s="216"/>
      <c r="AZ463" s="216"/>
      <c r="BA463" s="136" t="str">
        <f>IF(貼り付け用!BA463="","",貼り付け用!BA463)</f>
        <v/>
      </c>
      <c r="BB463" s="136" t="str">
        <f>IF(貼り付け用!BB463="","",貼り付け用!BB463)</f>
        <v/>
      </c>
      <c r="BC463" s="136" t="str">
        <f>IF(貼り付け用!BC463="","",貼り付け用!BC463)</f>
        <v/>
      </c>
      <c r="BD463" s="136" t="str">
        <f>IF(貼り付け用!BD463="","",貼り付け用!BD463)</f>
        <v/>
      </c>
      <c r="BE463" s="183">
        <f>SUMIFS(耐用年数表!$C:$C,耐用年数表!$A:$A,集計用!AL463,耐用年数表!$B:$B,集計用!AM463)</f>
        <v>0</v>
      </c>
    </row>
    <row r="464" spans="4:57" ht="24" hidden="1" customHeight="1">
      <c r="D464" s="194"/>
      <c r="E464" s="135"/>
      <c r="F464" s="136" t="str">
        <f>IF(貼り付け用!F464="","",貼り付け用!F464)</f>
        <v/>
      </c>
      <c r="G464" s="136" t="str">
        <f>IF(貼り付け用!G464="","",貼り付け用!G464)</f>
        <v/>
      </c>
      <c r="H464" s="215" t="str">
        <f>IF(貼り付け用!H464="","",貼り付け用!H464)</f>
        <v/>
      </c>
      <c r="I464" s="215" t="str">
        <f>IF(貼り付け用!I464="","",貼り付け用!I464)</f>
        <v/>
      </c>
      <c r="J464" s="215" t="str">
        <f>IF(貼り付け用!J464="","",貼り付け用!J464)</f>
        <v/>
      </c>
      <c r="K464" s="135" t="str">
        <f>IF(貼り付け用!K464="","",貼り付け用!K464)</f>
        <v/>
      </c>
      <c r="L464" s="144" t="str">
        <f>IF(貼り付け用!L464="","",貼り付け用!L464)</f>
        <v/>
      </c>
      <c r="M464" s="192" t="str">
        <f>IFERROR(VLOOKUP(L464,コード表!$B:$G,2,FALSE),"")</f>
        <v/>
      </c>
      <c r="N464" s="192" t="str">
        <f>IFERROR(VLOOKUP(L464,コード表!$B:$G,3,FALSE),"")</f>
        <v/>
      </c>
      <c r="O464" s="192" t="str">
        <f>IFERROR(VLOOKUP(L464,コード表!$B:$G,4,FALSE),"")</f>
        <v/>
      </c>
      <c r="P464" s="192" t="str">
        <f>IFERROR(VLOOKUP(L464,コード表!$B:$G,5,FALSE),"")</f>
        <v/>
      </c>
      <c r="Q464" s="182" t="str">
        <f>IFERROR(VLOOKUP(L464,コード表!$B:$G,6,FALSE),"")</f>
        <v/>
      </c>
      <c r="R464" s="135" t="str">
        <f>IF(貼り付け用!R464="","",貼り付け用!R464)</f>
        <v/>
      </c>
      <c r="S464" s="135" t="str">
        <f>IF(貼り付け用!S464="","",貼り付け用!S464)</f>
        <v/>
      </c>
      <c r="T464" s="135" t="str">
        <f>IF(貼り付け用!T464="","",貼り付け用!T464)</f>
        <v/>
      </c>
      <c r="U464" s="192" t="str">
        <f>IFERROR(VLOOKUP(T464,コード表!$I:$K,2,FALSE),"")</f>
        <v/>
      </c>
      <c r="V464" s="192" t="str">
        <f>IFERROR(VLOOKUP(T464,コード表!$I:$K,3,FALSE),"")</f>
        <v/>
      </c>
      <c r="W464" s="135" t="str">
        <f>IF(貼り付け用!W464="","",貼り付け用!W464)</f>
        <v/>
      </c>
      <c r="X464" s="182" t="str">
        <f>IFERROR(VLOOKUP(AU464,目的別資産分類変換表!$B$6:$C$16,2,FALSE),"")</f>
        <v/>
      </c>
      <c r="Y464" s="136" t="str">
        <f>IF(貼り付け用!Y464="","",貼り付け用!Y464)</f>
        <v/>
      </c>
      <c r="Z464" s="136" t="str">
        <f>IF(貼り付け用!Z464="","",貼り付け用!Z464)</f>
        <v/>
      </c>
      <c r="AA464" s="136" t="str">
        <f>IF(貼り付け用!AA464="","",貼り付け用!AA464)</f>
        <v/>
      </c>
      <c r="AB464" s="136" t="str">
        <f>IF(貼り付け用!AB464="","",貼り付け用!AB464)</f>
        <v/>
      </c>
      <c r="AC464" s="135" t="str">
        <f>IF(貼り付け用!AC464="","",貼り付け用!AC464)</f>
        <v/>
      </c>
      <c r="AD464" s="137" t="str">
        <f>IF(貼り付け用!AD464="","",貼り付け用!AD464)</f>
        <v/>
      </c>
      <c r="AE464" s="209" t="str">
        <f>IF(貼り付け用!AE464="","",貼り付け用!AE464)</f>
        <v/>
      </c>
      <c r="AF464" s="209" t="str">
        <f>IF(貼り付け用!AF464="","",貼り付け用!AF464)</f>
        <v/>
      </c>
      <c r="AG464" s="138" t="str">
        <f>IF(貼り付け用!AG464="","",貼り付け用!AG464)</f>
        <v/>
      </c>
      <c r="AH464" s="205" t="str">
        <f>IF(貼り付け用!AH464="","",貼り付け用!AH464)</f>
        <v/>
      </c>
      <c r="AI464" s="139" t="str">
        <f>IF(貼り付け用!AI464="","",貼り付け用!AI464)</f>
        <v/>
      </c>
      <c r="AJ464" s="136" t="str">
        <f>IF(貼り付け用!AJ464="","",貼り付け用!AJ464)</f>
        <v/>
      </c>
      <c r="AK464" s="140" t="str">
        <f>IF(貼り付け用!AK464="","",貼り付け用!AK464)</f>
        <v/>
      </c>
      <c r="AL464" s="136" t="str">
        <f>IF(貼り付け用!AL464="","",貼り付け用!AL464)</f>
        <v/>
      </c>
      <c r="AM464" s="136" t="str">
        <f>IF(貼り付け用!AM464="","",貼り付け用!AM464)</f>
        <v/>
      </c>
      <c r="AN464" s="136" t="str">
        <f>IF(貼り付け用!AN464="","",貼り付け用!AN464)</f>
        <v/>
      </c>
      <c r="AO464" s="136" t="str">
        <f>IF(貼り付け用!AO464="","",貼り付け用!AO464)</f>
        <v/>
      </c>
      <c r="AP464" s="221" t="str">
        <f>IFERROR(INDEX(別紙７建物に係る構造・用途別単価!$C$5:$G$9,MATCH(貼り付け用!AN464,別紙７建物に係る構造・用途別単価!$B$5:$B$9,0),MATCH(貼り付け用!AO464,別紙７建物に係る構造・用途別単価!$C$4:$G$4,0)),"")</f>
        <v/>
      </c>
      <c r="AQ464" s="221" t="str">
        <f t="shared" si="14"/>
        <v/>
      </c>
      <c r="AR464" s="183" t="str">
        <f t="shared" si="15"/>
        <v/>
      </c>
      <c r="AS464" s="136" t="str">
        <f>IF(貼り付け用!AS464="","",貼り付け用!AS464)</f>
        <v/>
      </c>
      <c r="AT464" s="136" t="str">
        <f>IF(貼り付け用!AT464="","",貼り付け用!AT464)</f>
        <v/>
      </c>
      <c r="AU464" s="136" t="str">
        <f>IF(貼り付け用!AU464="","",貼り付け用!AU464)</f>
        <v/>
      </c>
      <c r="AV464" s="136" t="str">
        <f>IF(貼り付け用!AV464="","",貼り付け用!AV464)</f>
        <v/>
      </c>
      <c r="AW464" s="136" t="str">
        <f>IF(貼り付け用!AW464="","",貼り付け用!AW464)</f>
        <v/>
      </c>
      <c r="AX464" s="216"/>
      <c r="AY464" s="216"/>
      <c r="AZ464" s="216"/>
      <c r="BA464" s="136" t="str">
        <f>IF(貼り付け用!BA464="","",貼り付け用!BA464)</f>
        <v/>
      </c>
      <c r="BB464" s="136" t="str">
        <f>IF(貼り付け用!BB464="","",貼り付け用!BB464)</f>
        <v/>
      </c>
      <c r="BC464" s="136" t="str">
        <f>IF(貼り付け用!BC464="","",貼り付け用!BC464)</f>
        <v/>
      </c>
      <c r="BD464" s="136" t="str">
        <f>IF(貼り付け用!BD464="","",貼り付け用!BD464)</f>
        <v/>
      </c>
      <c r="BE464" s="183">
        <f>SUMIFS(耐用年数表!$C:$C,耐用年数表!$A:$A,集計用!AL464,耐用年数表!$B:$B,集計用!AM464)</f>
        <v>0</v>
      </c>
    </row>
    <row r="465" spans="4:57" ht="24" hidden="1" customHeight="1">
      <c r="D465" s="194"/>
      <c r="E465" s="135"/>
      <c r="F465" s="136" t="str">
        <f>IF(貼り付け用!F465="","",貼り付け用!F465)</f>
        <v/>
      </c>
      <c r="G465" s="136" t="str">
        <f>IF(貼り付け用!G465="","",貼り付け用!G465)</f>
        <v/>
      </c>
      <c r="H465" s="215" t="str">
        <f>IF(貼り付け用!H465="","",貼り付け用!H465)</f>
        <v/>
      </c>
      <c r="I465" s="215" t="str">
        <f>IF(貼り付け用!I465="","",貼り付け用!I465)</f>
        <v/>
      </c>
      <c r="J465" s="215" t="str">
        <f>IF(貼り付け用!J465="","",貼り付け用!J465)</f>
        <v/>
      </c>
      <c r="K465" s="135" t="str">
        <f>IF(貼り付け用!K465="","",貼り付け用!K465)</f>
        <v/>
      </c>
      <c r="L465" s="144" t="str">
        <f>IF(貼り付け用!L465="","",貼り付け用!L465)</f>
        <v/>
      </c>
      <c r="M465" s="192" t="str">
        <f>IFERROR(VLOOKUP(L465,コード表!$B:$G,2,FALSE),"")</f>
        <v/>
      </c>
      <c r="N465" s="192" t="str">
        <f>IFERROR(VLOOKUP(L465,コード表!$B:$G,3,FALSE),"")</f>
        <v/>
      </c>
      <c r="O465" s="192" t="str">
        <f>IFERROR(VLOOKUP(L465,コード表!$B:$G,4,FALSE),"")</f>
        <v/>
      </c>
      <c r="P465" s="192" t="str">
        <f>IFERROR(VLOOKUP(L465,コード表!$B:$G,5,FALSE),"")</f>
        <v/>
      </c>
      <c r="Q465" s="182" t="str">
        <f>IFERROR(VLOOKUP(L465,コード表!$B:$G,6,FALSE),"")</f>
        <v/>
      </c>
      <c r="R465" s="135" t="str">
        <f>IF(貼り付け用!R465="","",貼り付け用!R465)</f>
        <v/>
      </c>
      <c r="S465" s="135" t="str">
        <f>IF(貼り付け用!S465="","",貼り付け用!S465)</f>
        <v/>
      </c>
      <c r="T465" s="135" t="str">
        <f>IF(貼り付け用!T465="","",貼り付け用!T465)</f>
        <v/>
      </c>
      <c r="U465" s="192" t="str">
        <f>IFERROR(VLOOKUP(T465,コード表!$I:$K,2,FALSE),"")</f>
        <v/>
      </c>
      <c r="V465" s="192" t="str">
        <f>IFERROR(VLOOKUP(T465,コード表!$I:$K,3,FALSE),"")</f>
        <v/>
      </c>
      <c r="W465" s="135" t="str">
        <f>IF(貼り付け用!W465="","",貼り付け用!W465)</f>
        <v/>
      </c>
      <c r="X465" s="182" t="str">
        <f>IFERROR(VLOOKUP(AU465,目的別資産分類変換表!$B$6:$C$16,2,FALSE),"")</f>
        <v/>
      </c>
      <c r="Y465" s="136" t="str">
        <f>IF(貼り付け用!Y465="","",貼り付け用!Y465)</f>
        <v/>
      </c>
      <c r="Z465" s="136" t="str">
        <f>IF(貼り付け用!Z465="","",貼り付け用!Z465)</f>
        <v/>
      </c>
      <c r="AA465" s="136" t="str">
        <f>IF(貼り付け用!AA465="","",貼り付け用!AA465)</f>
        <v/>
      </c>
      <c r="AB465" s="136" t="str">
        <f>IF(貼り付け用!AB465="","",貼り付け用!AB465)</f>
        <v/>
      </c>
      <c r="AC465" s="135" t="str">
        <f>IF(貼り付け用!AC465="","",貼り付け用!AC465)</f>
        <v/>
      </c>
      <c r="AD465" s="137" t="str">
        <f>IF(貼り付け用!AD465="","",貼り付け用!AD465)</f>
        <v/>
      </c>
      <c r="AE465" s="209" t="str">
        <f>IF(貼り付け用!AE465="","",貼り付け用!AE465)</f>
        <v/>
      </c>
      <c r="AF465" s="209" t="str">
        <f>IF(貼り付け用!AF465="","",貼り付け用!AF465)</f>
        <v/>
      </c>
      <c r="AG465" s="138" t="str">
        <f>IF(貼り付け用!AG465="","",貼り付け用!AG465)</f>
        <v/>
      </c>
      <c r="AH465" s="205" t="str">
        <f>IF(貼り付け用!AH465="","",貼り付け用!AH465)</f>
        <v/>
      </c>
      <c r="AI465" s="139" t="str">
        <f>IF(貼り付け用!AI465="","",貼り付け用!AI465)</f>
        <v/>
      </c>
      <c r="AJ465" s="136" t="str">
        <f>IF(貼り付け用!AJ465="","",貼り付け用!AJ465)</f>
        <v/>
      </c>
      <c r="AK465" s="140" t="str">
        <f>IF(貼り付け用!AK465="","",貼り付け用!AK465)</f>
        <v/>
      </c>
      <c r="AL465" s="136" t="str">
        <f>IF(貼り付け用!AL465="","",貼り付け用!AL465)</f>
        <v/>
      </c>
      <c r="AM465" s="136" t="str">
        <f>IF(貼り付け用!AM465="","",貼り付け用!AM465)</f>
        <v/>
      </c>
      <c r="AN465" s="136" t="str">
        <f>IF(貼り付け用!AN465="","",貼り付け用!AN465)</f>
        <v/>
      </c>
      <c r="AO465" s="136" t="str">
        <f>IF(貼り付け用!AO465="","",貼り付け用!AO465)</f>
        <v/>
      </c>
      <c r="AP465" s="221" t="str">
        <f>IFERROR(INDEX(別紙７建物に係る構造・用途別単価!$C$5:$G$9,MATCH(貼り付け用!AN465,別紙７建物に係る構造・用途別単価!$B$5:$B$9,0),MATCH(貼り付け用!AO465,別紙７建物に係る構造・用途別単価!$C$4:$G$4,0)),"")</f>
        <v/>
      </c>
      <c r="AQ465" s="221" t="str">
        <f t="shared" si="14"/>
        <v/>
      </c>
      <c r="AR465" s="183" t="str">
        <f t="shared" si="15"/>
        <v/>
      </c>
      <c r="AS465" s="136" t="str">
        <f>IF(貼り付け用!AS465="","",貼り付け用!AS465)</f>
        <v/>
      </c>
      <c r="AT465" s="136" t="str">
        <f>IF(貼り付け用!AT465="","",貼り付け用!AT465)</f>
        <v/>
      </c>
      <c r="AU465" s="136" t="str">
        <f>IF(貼り付け用!AU465="","",貼り付け用!AU465)</f>
        <v/>
      </c>
      <c r="AV465" s="136" t="str">
        <f>IF(貼り付け用!AV465="","",貼り付け用!AV465)</f>
        <v/>
      </c>
      <c r="AW465" s="136" t="str">
        <f>IF(貼り付け用!AW465="","",貼り付け用!AW465)</f>
        <v/>
      </c>
      <c r="AX465" s="216"/>
      <c r="AY465" s="216"/>
      <c r="AZ465" s="216"/>
      <c r="BA465" s="136" t="str">
        <f>IF(貼り付け用!BA465="","",貼り付け用!BA465)</f>
        <v/>
      </c>
      <c r="BB465" s="136" t="str">
        <f>IF(貼り付け用!BB465="","",貼り付け用!BB465)</f>
        <v/>
      </c>
      <c r="BC465" s="136" t="str">
        <f>IF(貼り付け用!BC465="","",貼り付け用!BC465)</f>
        <v/>
      </c>
      <c r="BD465" s="136" t="str">
        <f>IF(貼り付け用!BD465="","",貼り付け用!BD465)</f>
        <v/>
      </c>
      <c r="BE465" s="183">
        <f>SUMIFS(耐用年数表!$C:$C,耐用年数表!$A:$A,集計用!AL465,耐用年数表!$B:$B,集計用!AM465)</f>
        <v>0</v>
      </c>
    </row>
    <row r="466" spans="4:57" ht="24" hidden="1" customHeight="1">
      <c r="D466" s="194"/>
      <c r="E466" s="135"/>
      <c r="F466" s="136" t="str">
        <f>IF(貼り付け用!F466="","",貼り付け用!F466)</f>
        <v/>
      </c>
      <c r="G466" s="136" t="str">
        <f>IF(貼り付け用!G466="","",貼り付け用!G466)</f>
        <v/>
      </c>
      <c r="H466" s="215" t="str">
        <f>IF(貼り付け用!H466="","",貼り付け用!H466)</f>
        <v/>
      </c>
      <c r="I466" s="215" t="str">
        <f>IF(貼り付け用!I466="","",貼り付け用!I466)</f>
        <v/>
      </c>
      <c r="J466" s="215" t="str">
        <f>IF(貼り付け用!J466="","",貼り付け用!J466)</f>
        <v/>
      </c>
      <c r="K466" s="135" t="str">
        <f>IF(貼り付け用!K466="","",貼り付け用!K466)</f>
        <v/>
      </c>
      <c r="L466" s="144" t="str">
        <f>IF(貼り付け用!L466="","",貼り付け用!L466)</f>
        <v/>
      </c>
      <c r="M466" s="192" t="str">
        <f>IFERROR(VLOOKUP(L466,コード表!$B:$G,2,FALSE),"")</f>
        <v/>
      </c>
      <c r="N466" s="192" t="str">
        <f>IFERROR(VLOOKUP(L466,コード表!$B:$G,3,FALSE),"")</f>
        <v/>
      </c>
      <c r="O466" s="192" t="str">
        <f>IFERROR(VLOOKUP(L466,コード表!$B:$G,4,FALSE),"")</f>
        <v/>
      </c>
      <c r="P466" s="192" t="str">
        <f>IFERROR(VLOOKUP(L466,コード表!$B:$G,5,FALSE),"")</f>
        <v/>
      </c>
      <c r="Q466" s="182" t="str">
        <f>IFERROR(VLOOKUP(L466,コード表!$B:$G,6,FALSE),"")</f>
        <v/>
      </c>
      <c r="R466" s="135" t="str">
        <f>IF(貼り付け用!R466="","",貼り付け用!R466)</f>
        <v/>
      </c>
      <c r="S466" s="135" t="str">
        <f>IF(貼り付け用!S466="","",貼り付け用!S466)</f>
        <v/>
      </c>
      <c r="T466" s="135" t="str">
        <f>IF(貼り付け用!T466="","",貼り付け用!T466)</f>
        <v/>
      </c>
      <c r="U466" s="192" t="str">
        <f>IFERROR(VLOOKUP(T466,コード表!$I:$K,2,FALSE),"")</f>
        <v/>
      </c>
      <c r="V466" s="192" t="str">
        <f>IFERROR(VLOOKUP(T466,コード表!$I:$K,3,FALSE),"")</f>
        <v/>
      </c>
      <c r="W466" s="135" t="str">
        <f>IF(貼り付け用!W466="","",貼り付け用!W466)</f>
        <v/>
      </c>
      <c r="X466" s="182" t="str">
        <f>IFERROR(VLOOKUP(AU466,目的別資産分類変換表!$B$6:$C$16,2,FALSE),"")</f>
        <v/>
      </c>
      <c r="Y466" s="136" t="str">
        <f>IF(貼り付け用!Y466="","",貼り付け用!Y466)</f>
        <v/>
      </c>
      <c r="Z466" s="136" t="str">
        <f>IF(貼り付け用!Z466="","",貼り付け用!Z466)</f>
        <v/>
      </c>
      <c r="AA466" s="136" t="str">
        <f>IF(貼り付け用!AA466="","",貼り付け用!AA466)</f>
        <v/>
      </c>
      <c r="AB466" s="136" t="str">
        <f>IF(貼り付け用!AB466="","",貼り付け用!AB466)</f>
        <v/>
      </c>
      <c r="AC466" s="135" t="str">
        <f>IF(貼り付け用!AC466="","",貼り付け用!AC466)</f>
        <v/>
      </c>
      <c r="AD466" s="137" t="str">
        <f>IF(貼り付け用!AD466="","",貼り付け用!AD466)</f>
        <v/>
      </c>
      <c r="AE466" s="209" t="str">
        <f>IF(貼り付け用!AE466="","",貼り付け用!AE466)</f>
        <v/>
      </c>
      <c r="AF466" s="209" t="str">
        <f>IF(貼り付け用!AF466="","",貼り付け用!AF466)</f>
        <v/>
      </c>
      <c r="AG466" s="138" t="str">
        <f>IF(貼り付け用!AG466="","",貼り付け用!AG466)</f>
        <v/>
      </c>
      <c r="AH466" s="205" t="str">
        <f>IF(貼り付け用!AH466="","",貼り付け用!AH466)</f>
        <v/>
      </c>
      <c r="AI466" s="139" t="str">
        <f>IF(貼り付け用!AI466="","",貼り付け用!AI466)</f>
        <v/>
      </c>
      <c r="AJ466" s="136" t="str">
        <f>IF(貼り付け用!AJ466="","",貼り付け用!AJ466)</f>
        <v/>
      </c>
      <c r="AK466" s="140" t="str">
        <f>IF(貼り付け用!AK466="","",貼り付け用!AK466)</f>
        <v/>
      </c>
      <c r="AL466" s="136" t="str">
        <f>IF(貼り付け用!AL466="","",貼り付け用!AL466)</f>
        <v/>
      </c>
      <c r="AM466" s="136" t="str">
        <f>IF(貼り付け用!AM466="","",貼り付け用!AM466)</f>
        <v/>
      </c>
      <c r="AN466" s="136" t="str">
        <f>IF(貼り付け用!AN466="","",貼り付け用!AN466)</f>
        <v/>
      </c>
      <c r="AO466" s="136" t="str">
        <f>IF(貼り付け用!AO466="","",貼り付け用!AO466)</f>
        <v/>
      </c>
      <c r="AP466" s="221" t="str">
        <f>IFERROR(INDEX(別紙７建物に係る構造・用途別単価!$C$5:$G$9,MATCH(貼り付け用!AN466,別紙７建物に係る構造・用途別単価!$B$5:$B$9,0),MATCH(貼り付け用!AO466,別紙７建物に係る構造・用途別単価!$C$4:$G$4,0)),"")</f>
        <v/>
      </c>
      <c r="AQ466" s="221" t="str">
        <f t="shared" si="14"/>
        <v/>
      </c>
      <c r="AR466" s="183" t="str">
        <f t="shared" si="15"/>
        <v/>
      </c>
      <c r="AS466" s="136" t="str">
        <f>IF(貼り付け用!AS466="","",貼り付け用!AS466)</f>
        <v/>
      </c>
      <c r="AT466" s="136" t="str">
        <f>IF(貼り付け用!AT466="","",貼り付け用!AT466)</f>
        <v/>
      </c>
      <c r="AU466" s="136" t="str">
        <f>IF(貼り付け用!AU466="","",貼り付け用!AU466)</f>
        <v/>
      </c>
      <c r="AV466" s="136" t="str">
        <f>IF(貼り付け用!AV466="","",貼り付け用!AV466)</f>
        <v/>
      </c>
      <c r="AW466" s="136" t="str">
        <f>IF(貼り付け用!AW466="","",貼り付け用!AW466)</f>
        <v/>
      </c>
      <c r="AX466" s="216"/>
      <c r="AY466" s="216"/>
      <c r="AZ466" s="216"/>
      <c r="BA466" s="136" t="str">
        <f>IF(貼り付け用!BA466="","",貼り付け用!BA466)</f>
        <v/>
      </c>
      <c r="BB466" s="136" t="str">
        <f>IF(貼り付け用!BB466="","",貼り付け用!BB466)</f>
        <v/>
      </c>
      <c r="BC466" s="136" t="str">
        <f>IF(貼り付け用!BC466="","",貼り付け用!BC466)</f>
        <v/>
      </c>
      <c r="BD466" s="136" t="str">
        <f>IF(貼り付け用!BD466="","",貼り付け用!BD466)</f>
        <v/>
      </c>
      <c r="BE466" s="183">
        <f>SUMIFS(耐用年数表!$C:$C,耐用年数表!$A:$A,集計用!AL466,耐用年数表!$B:$B,集計用!AM466)</f>
        <v>0</v>
      </c>
    </row>
    <row r="467" spans="4:57" ht="24" hidden="1" customHeight="1">
      <c r="D467" s="194"/>
      <c r="E467" s="135"/>
      <c r="F467" s="136" t="str">
        <f>IF(貼り付け用!F467="","",貼り付け用!F467)</f>
        <v/>
      </c>
      <c r="G467" s="136" t="str">
        <f>IF(貼り付け用!G467="","",貼り付け用!G467)</f>
        <v/>
      </c>
      <c r="H467" s="215" t="str">
        <f>IF(貼り付け用!H467="","",貼り付け用!H467)</f>
        <v/>
      </c>
      <c r="I467" s="215" t="str">
        <f>IF(貼り付け用!I467="","",貼り付け用!I467)</f>
        <v/>
      </c>
      <c r="J467" s="215" t="str">
        <f>IF(貼り付け用!J467="","",貼り付け用!J467)</f>
        <v/>
      </c>
      <c r="K467" s="135" t="str">
        <f>IF(貼り付け用!K467="","",貼り付け用!K467)</f>
        <v/>
      </c>
      <c r="L467" s="144" t="str">
        <f>IF(貼り付け用!L467="","",貼り付け用!L467)</f>
        <v/>
      </c>
      <c r="M467" s="192" t="str">
        <f>IFERROR(VLOOKUP(L467,コード表!$B:$G,2,FALSE),"")</f>
        <v/>
      </c>
      <c r="N467" s="192" t="str">
        <f>IFERROR(VLOOKUP(L467,コード表!$B:$G,3,FALSE),"")</f>
        <v/>
      </c>
      <c r="O467" s="192" t="str">
        <f>IFERROR(VLOOKUP(L467,コード表!$B:$G,4,FALSE),"")</f>
        <v/>
      </c>
      <c r="P467" s="192" t="str">
        <f>IFERROR(VLOOKUP(L467,コード表!$B:$G,5,FALSE),"")</f>
        <v/>
      </c>
      <c r="Q467" s="182" t="str">
        <f>IFERROR(VLOOKUP(L467,コード表!$B:$G,6,FALSE),"")</f>
        <v/>
      </c>
      <c r="R467" s="135" t="str">
        <f>IF(貼り付け用!R467="","",貼り付け用!R467)</f>
        <v/>
      </c>
      <c r="S467" s="135" t="str">
        <f>IF(貼り付け用!S467="","",貼り付け用!S467)</f>
        <v/>
      </c>
      <c r="T467" s="135" t="str">
        <f>IF(貼り付け用!T467="","",貼り付け用!T467)</f>
        <v/>
      </c>
      <c r="U467" s="192" t="str">
        <f>IFERROR(VLOOKUP(T467,コード表!$I:$K,2,FALSE),"")</f>
        <v/>
      </c>
      <c r="V467" s="192" t="str">
        <f>IFERROR(VLOOKUP(T467,コード表!$I:$K,3,FALSE),"")</f>
        <v/>
      </c>
      <c r="W467" s="135" t="str">
        <f>IF(貼り付け用!W467="","",貼り付け用!W467)</f>
        <v/>
      </c>
      <c r="X467" s="182" t="str">
        <f>IFERROR(VLOOKUP(AU467,目的別資産分類変換表!$B$6:$C$16,2,FALSE),"")</f>
        <v/>
      </c>
      <c r="Y467" s="136" t="str">
        <f>IF(貼り付け用!Y467="","",貼り付け用!Y467)</f>
        <v/>
      </c>
      <c r="Z467" s="136" t="str">
        <f>IF(貼り付け用!Z467="","",貼り付け用!Z467)</f>
        <v/>
      </c>
      <c r="AA467" s="136" t="str">
        <f>IF(貼り付け用!AA467="","",貼り付け用!AA467)</f>
        <v/>
      </c>
      <c r="AB467" s="136" t="str">
        <f>IF(貼り付け用!AB467="","",貼り付け用!AB467)</f>
        <v/>
      </c>
      <c r="AC467" s="135" t="str">
        <f>IF(貼り付け用!AC467="","",貼り付け用!AC467)</f>
        <v/>
      </c>
      <c r="AD467" s="137" t="str">
        <f>IF(貼り付け用!AD467="","",貼り付け用!AD467)</f>
        <v/>
      </c>
      <c r="AE467" s="209" t="str">
        <f>IF(貼り付け用!AE467="","",貼り付け用!AE467)</f>
        <v/>
      </c>
      <c r="AF467" s="209" t="str">
        <f>IF(貼り付け用!AF467="","",貼り付け用!AF467)</f>
        <v/>
      </c>
      <c r="AG467" s="138" t="str">
        <f>IF(貼り付け用!AG467="","",貼り付け用!AG467)</f>
        <v/>
      </c>
      <c r="AH467" s="205" t="str">
        <f>IF(貼り付け用!AH467="","",貼り付け用!AH467)</f>
        <v/>
      </c>
      <c r="AI467" s="139" t="str">
        <f>IF(貼り付け用!AI467="","",貼り付け用!AI467)</f>
        <v/>
      </c>
      <c r="AJ467" s="136" t="str">
        <f>IF(貼り付け用!AJ467="","",貼り付け用!AJ467)</f>
        <v/>
      </c>
      <c r="AK467" s="140" t="str">
        <f>IF(貼り付け用!AK467="","",貼り付け用!AK467)</f>
        <v/>
      </c>
      <c r="AL467" s="136" t="str">
        <f>IF(貼り付け用!AL467="","",貼り付け用!AL467)</f>
        <v/>
      </c>
      <c r="AM467" s="136" t="str">
        <f>IF(貼り付け用!AM467="","",貼り付け用!AM467)</f>
        <v/>
      </c>
      <c r="AN467" s="136" t="str">
        <f>IF(貼り付け用!AN467="","",貼り付け用!AN467)</f>
        <v/>
      </c>
      <c r="AO467" s="136" t="str">
        <f>IF(貼り付け用!AO467="","",貼り付け用!AO467)</f>
        <v/>
      </c>
      <c r="AP467" s="221" t="str">
        <f>IFERROR(INDEX(別紙７建物に係る構造・用途別単価!$C$5:$G$9,MATCH(貼り付け用!AN467,別紙７建物に係る構造・用途別単価!$B$5:$B$9,0),MATCH(貼り付け用!AO467,別紙７建物に係る構造・用途別単価!$C$4:$G$4,0)),"")</f>
        <v/>
      </c>
      <c r="AQ467" s="221" t="str">
        <f t="shared" si="14"/>
        <v/>
      </c>
      <c r="AR467" s="183" t="str">
        <f t="shared" si="15"/>
        <v/>
      </c>
      <c r="AS467" s="136" t="str">
        <f>IF(貼り付け用!AS467="","",貼り付け用!AS467)</f>
        <v/>
      </c>
      <c r="AT467" s="136" t="str">
        <f>IF(貼り付け用!AT467="","",貼り付け用!AT467)</f>
        <v/>
      </c>
      <c r="AU467" s="136" t="str">
        <f>IF(貼り付け用!AU467="","",貼り付け用!AU467)</f>
        <v/>
      </c>
      <c r="AV467" s="136" t="str">
        <f>IF(貼り付け用!AV467="","",貼り付け用!AV467)</f>
        <v/>
      </c>
      <c r="AW467" s="136" t="str">
        <f>IF(貼り付け用!AW467="","",貼り付け用!AW467)</f>
        <v/>
      </c>
      <c r="AX467" s="216"/>
      <c r="AY467" s="216"/>
      <c r="AZ467" s="216"/>
      <c r="BA467" s="136" t="str">
        <f>IF(貼り付け用!BA467="","",貼り付け用!BA467)</f>
        <v/>
      </c>
      <c r="BB467" s="136" t="str">
        <f>IF(貼り付け用!BB467="","",貼り付け用!BB467)</f>
        <v/>
      </c>
      <c r="BC467" s="136" t="str">
        <f>IF(貼り付け用!BC467="","",貼り付け用!BC467)</f>
        <v/>
      </c>
      <c r="BD467" s="136" t="str">
        <f>IF(貼り付け用!BD467="","",貼り付け用!BD467)</f>
        <v/>
      </c>
      <c r="BE467" s="183">
        <f>SUMIFS(耐用年数表!$C:$C,耐用年数表!$A:$A,集計用!AL467,耐用年数表!$B:$B,集計用!AM467)</f>
        <v>0</v>
      </c>
    </row>
    <row r="468" spans="4:57" ht="24" hidden="1" customHeight="1">
      <c r="D468" s="194"/>
      <c r="E468" s="135"/>
      <c r="F468" s="136" t="str">
        <f>IF(貼り付け用!F468="","",貼り付け用!F468)</f>
        <v/>
      </c>
      <c r="G468" s="136" t="str">
        <f>IF(貼り付け用!G468="","",貼り付け用!G468)</f>
        <v/>
      </c>
      <c r="H468" s="215" t="str">
        <f>IF(貼り付け用!H468="","",貼り付け用!H468)</f>
        <v/>
      </c>
      <c r="I468" s="215" t="str">
        <f>IF(貼り付け用!I468="","",貼り付け用!I468)</f>
        <v/>
      </c>
      <c r="J468" s="215" t="str">
        <f>IF(貼り付け用!J468="","",貼り付け用!J468)</f>
        <v/>
      </c>
      <c r="K468" s="135" t="str">
        <f>IF(貼り付け用!K468="","",貼り付け用!K468)</f>
        <v/>
      </c>
      <c r="L468" s="144" t="str">
        <f>IF(貼り付け用!L468="","",貼り付け用!L468)</f>
        <v/>
      </c>
      <c r="M468" s="192" t="str">
        <f>IFERROR(VLOOKUP(L468,コード表!$B:$G,2,FALSE),"")</f>
        <v/>
      </c>
      <c r="N468" s="192" t="str">
        <f>IFERROR(VLOOKUP(L468,コード表!$B:$G,3,FALSE),"")</f>
        <v/>
      </c>
      <c r="O468" s="192" t="str">
        <f>IFERROR(VLOOKUP(L468,コード表!$B:$G,4,FALSE),"")</f>
        <v/>
      </c>
      <c r="P468" s="192" t="str">
        <f>IFERROR(VLOOKUP(L468,コード表!$B:$G,5,FALSE),"")</f>
        <v/>
      </c>
      <c r="Q468" s="182" t="str">
        <f>IFERROR(VLOOKUP(L468,コード表!$B:$G,6,FALSE),"")</f>
        <v/>
      </c>
      <c r="R468" s="135" t="str">
        <f>IF(貼り付け用!R468="","",貼り付け用!R468)</f>
        <v/>
      </c>
      <c r="S468" s="135" t="str">
        <f>IF(貼り付け用!S468="","",貼り付け用!S468)</f>
        <v/>
      </c>
      <c r="T468" s="135" t="str">
        <f>IF(貼り付け用!T468="","",貼り付け用!T468)</f>
        <v/>
      </c>
      <c r="U468" s="192" t="str">
        <f>IFERROR(VLOOKUP(T468,コード表!$I:$K,2,FALSE),"")</f>
        <v/>
      </c>
      <c r="V468" s="192" t="str">
        <f>IFERROR(VLOOKUP(T468,コード表!$I:$K,3,FALSE),"")</f>
        <v/>
      </c>
      <c r="W468" s="135" t="str">
        <f>IF(貼り付け用!W468="","",貼り付け用!W468)</f>
        <v/>
      </c>
      <c r="X468" s="182" t="str">
        <f>IFERROR(VLOOKUP(AU468,目的別資産分類変換表!$B$6:$C$16,2,FALSE),"")</f>
        <v/>
      </c>
      <c r="Y468" s="136" t="str">
        <f>IF(貼り付け用!Y468="","",貼り付け用!Y468)</f>
        <v/>
      </c>
      <c r="Z468" s="136" t="str">
        <f>IF(貼り付け用!Z468="","",貼り付け用!Z468)</f>
        <v/>
      </c>
      <c r="AA468" s="136" t="str">
        <f>IF(貼り付け用!AA468="","",貼り付け用!AA468)</f>
        <v/>
      </c>
      <c r="AB468" s="136" t="str">
        <f>IF(貼り付け用!AB468="","",貼り付け用!AB468)</f>
        <v/>
      </c>
      <c r="AC468" s="135" t="str">
        <f>IF(貼り付け用!AC468="","",貼り付け用!AC468)</f>
        <v/>
      </c>
      <c r="AD468" s="137" t="str">
        <f>IF(貼り付け用!AD468="","",貼り付け用!AD468)</f>
        <v/>
      </c>
      <c r="AE468" s="209" t="str">
        <f>IF(貼り付け用!AE468="","",貼り付け用!AE468)</f>
        <v/>
      </c>
      <c r="AF468" s="209" t="str">
        <f>IF(貼り付け用!AF468="","",貼り付け用!AF468)</f>
        <v/>
      </c>
      <c r="AG468" s="138" t="str">
        <f>IF(貼り付け用!AG468="","",貼り付け用!AG468)</f>
        <v/>
      </c>
      <c r="AH468" s="205" t="str">
        <f>IF(貼り付け用!AH468="","",貼り付け用!AH468)</f>
        <v/>
      </c>
      <c r="AI468" s="139" t="str">
        <f>IF(貼り付け用!AI468="","",貼り付け用!AI468)</f>
        <v/>
      </c>
      <c r="AJ468" s="136" t="str">
        <f>IF(貼り付け用!AJ468="","",貼り付け用!AJ468)</f>
        <v/>
      </c>
      <c r="AK468" s="140" t="str">
        <f>IF(貼り付け用!AK468="","",貼り付け用!AK468)</f>
        <v/>
      </c>
      <c r="AL468" s="136" t="str">
        <f>IF(貼り付け用!AL468="","",貼り付け用!AL468)</f>
        <v/>
      </c>
      <c r="AM468" s="136" t="str">
        <f>IF(貼り付け用!AM468="","",貼り付け用!AM468)</f>
        <v/>
      </c>
      <c r="AN468" s="136" t="str">
        <f>IF(貼り付け用!AN468="","",貼り付け用!AN468)</f>
        <v/>
      </c>
      <c r="AO468" s="136" t="str">
        <f>IF(貼り付け用!AO468="","",貼り付け用!AO468)</f>
        <v/>
      </c>
      <c r="AP468" s="221" t="str">
        <f>IFERROR(INDEX(別紙７建物に係る構造・用途別単価!$C$5:$G$9,MATCH(貼り付け用!AN468,別紙７建物に係る構造・用途別単価!$B$5:$B$9,0),MATCH(貼り付け用!AO468,別紙７建物に係る構造・用途別単価!$C$4:$G$4,0)),"")</f>
        <v/>
      </c>
      <c r="AQ468" s="221" t="str">
        <f t="shared" si="14"/>
        <v/>
      </c>
      <c r="AR468" s="183" t="str">
        <f t="shared" si="15"/>
        <v/>
      </c>
      <c r="AS468" s="136" t="str">
        <f>IF(貼り付け用!AS468="","",貼り付け用!AS468)</f>
        <v/>
      </c>
      <c r="AT468" s="136" t="str">
        <f>IF(貼り付け用!AT468="","",貼り付け用!AT468)</f>
        <v/>
      </c>
      <c r="AU468" s="136" t="str">
        <f>IF(貼り付け用!AU468="","",貼り付け用!AU468)</f>
        <v/>
      </c>
      <c r="AV468" s="136" t="str">
        <f>IF(貼り付け用!AV468="","",貼り付け用!AV468)</f>
        <v/>
      </c>
      <c r="AW468" s="136" t="str">
        <f>IF(貼り付け用!AW468="","",貼り付け用!AW468)</f>
        <v/>
      </c>
      <c r="AX468" s="216"/>
      <c r="AY468" s="216"/>
      <c r="AZ468" s="216"/>
      <c r="BA468" s="136" t="str">
        <f>IF(貼り付け用!BA468="","",貼り付け用!BA468)</f>
        <v/>
      </c>
      <c r="BB468" s="136" t="str">
        <f>IF(貼り付け用!BB468="","",貼り付け用!BB468)</f>
        <v/>
      </c>
      <c r="BC468" s="136" t="str">
        <f>IF(貼り付け用!BC468="","",貼り付け用!BC468)</f>
        <v/>
      </c>
      <c r="BD468" s="136" t="str">
        <f>IF(貼り付け用!BD468="","",貼り付け用!BD468)</f>
        <v/>
      </c>
      <c r="BE468" s="183">
        <f>SUMIFS(耐用年数表!$C:$C,耐用年数表!$A:$A,集計用!AL468,耐用年数表!$B:$B,集計用!AM468)</f>
        <v>0</v>
      </c>
    </row>
    <row r="469" spans="4:57" ht="24" hidden="1" customHeight="1">
      <c r="D469" s="194"/>
      <c r="E469" s="135"/>
      <c r="F469" s="136" t="str">
        <f>IF(貼り付け用!F469="","",貼り付け用!F469)</f>
        <v/>
      </c>
      <c r="G469" s="136" t="str">
        <f>IF(貼り付け用!G469="","",貼り付け用!G469)</f>
        <v/>
      </c>
      <c r="H469" s="215" t="str">
        <f>IF(貼り付け用!H469="","",貼り付け用!H469)</f>
        <v/>
      </c>
      <c r="I469" s="215" t="str">
        <f>IF(貼り付け用!I469="","",貼り付け用!I469)</f>
        <v/>
      </c>
      <c r="J469" s="215" t="str">
        <f>IF(貼り付け用!J469="","",貼り付け用!J469)</f>
        <v/>
      </c>
      <c r="K469" s="135" t="str">
        <f>IF(貼り付け用!K469="","",貼り付け用!K469)</f>
        <v/>
      </c>
      <c r="L469" s="144" t="str">
        <f>IF(貼り付け用!L469="","",貼り付け用!L469)</f>
        <v/>
      </c>
      <c r="M469" s="192" t="str">
        <f>IFERROR(VLOOKUP(L469,コード表!$B:$G,2,FALSE),"")</f>
        <v/>
      </c>
      <c r="N469" s="192" t="str">
        <f>IFERROR(VLOOKUP(L469,コード表!$B:$G,3,FALSE),"")</f>
        <v/>
      </c>
      <c r="O469" s="192" t="str">
        <f>IFERROR(VLOOKUP(L469,コード表!$B:$G,4,FALSE),"")</f>
        <v/>
      </c>
      <c r="P469" s="192" t="str">
        <f>IFERROR(VLOOKUP(L469,コード表!$B:$G,5,FALSE),"")</f>
        <v/>
      </c>
      <c r="Q469" s="182" t="str">
        <f>IFERROR(VLOOKUP(L469,コード表!$B:$G,6,FALSE),"")</f>
        <v/>
      </c>
      <c r="R469" s="135" t="str">
        <f>IF(貼り付け用!R469="","",貼り付け用!R469)</f>
        <v/>
      </c>
      <c r="S469" s="135" t="str">
        <f>IF(貼り付け用!S469="","",貼り付け用!S469)</f>
        <v/>
      </c>
      <c r="T469" s="135" t="str">
        <f>IF(貼り付け用!T469="","",貼り付け用!T469)</f>
        <v/>
      </c>
      <c r="U469" s="192" t="str">
        <f>IFERROR(VLOOKUP(T469,コード表!$I:$K,2,FALSE),"")</f>
        <v/>
      </c>
      <c r="V469" s="192" t="str">
        <f>IFERROR(VLOOKUP(T469,コード表!$I:$K,3,FALSE),"")</f>
        <v/>
      </c>
      <c r="W469" s="135" t="str">
        <f>IF(貼り付け用!W469="","",貼り付け用!W469)</f>
        <v/>
      </c>
      <c r="X469" s="182" t="str">
        <f>IFERROR(VLOOKUP(AU469,目的別資産分類変換表!$B$6:$C$16,2,FALSE),"")</f>
        <v/>
      </c>
      <c r="Y469" s="136" t="str">
        <f>IF(貼り付け用!Y469="","",貼り付け用!Y469)</f>
        <v/>
      </c>
      <c r="Z469" s="136" t="str">
        <f>IF(貼り付け用!Z469="","",貼り付け用!Z469)</f>
        <v/>
      </c>
      <c r="AA469" s="136" t="str">
        <f>IF(貼り付け用!AA469="","",貼り付け用!AA469)</f>
        <v/>
      </c>
      <c r="AB469" s="136" t="str">
        <f>IF(貼り付け用!AB469="","",貼り付け用!AB469)</f>
        <v/>
      </c>
      <c r="AC469" s="135" t="str">
        <f>IF(貼り付け用!AC469="","",貼り付け用!AC469)</f>
        <v/>
      </c>
      <c r="AD469" s="137" t="str">
        <f>IF(貼り付け用!AD469="","",貼り付け用!AD469)</f>
        <v/>
      </c>
      <c r="AE469" s="209" t="str">
        <f>IF(貼り付け用!AE469="","",貼り付け用!AE469)</f>
        <v/>
      </c>
      <c r="AF469" s="209" t="str">
        <f>IF(貼り付け用!AF469="","",貼り付け用!AF469)</f>
        <v/>
      </c>
      <c r="AG469" s="138" t="str">
        <f>IF(貼り付け用!AG469="","",貼り付け用!AG469)</f>
        <v/>
      </c>
      <c r="AH469" s="205" t="str">
        <f>IF(貼り付け用!AH469="","",貼り付け用!AH469)</f>
        <v/>
      </c>
      <c r="AI469" s="139" t="str">
        <f>IF(貼り付け用!AI469="","",貼り付け用!AI469)</f>
        <v/>
      </c>
      <c r="AJ469" s="136" t="str">
        <f>IF(貼り付け用!AJ469="","",貼り付け用!AJ469)</f>
        <v/>
      </c>
      <c r="AK469" s="140" t="str">
        <f>IF(貼り付け用!AK469="","",貼り付け用!AK469)</f>
        <v/>
      </c>
      <c r="AL469" s="136" t="str">
        <f>IF(貼り付け用!AL469="","",貼り付け用!AL469)</f>
        <v/>
      </c>
      <c r="AM469" s="136" t="str">
        <f>IF(貼り付け用!AM469="","",貼り付け用!AM469)</f>
        <v/>
      </c>
      <c r="AN469" s="136" t="str">
        <f>IF(貼り付け用!AN469="","",貼り付け用!AN469)</f>
        <v/>
      </c>
      <c r="AO469" s="136" t="str">
        <f>IF(貼り付け用!AO469="","",貼り付け用!AO469)</f>
        <v/>
      </c>
      <c r="AP469" s="221" t="str">
        <f>IFERROR(INDEX(別紙７建物に係る構造・用途別単価!$C$5:$G$9,MATCH(貼り付け用!AN469,別紙７建物に係る構造・用途別単価!$B$5:$B$9,0),MATCH(貼り付け用!AO469,別紙７建物に係る構造・用途別単価!$C$4:$G$4,0)),"")</f>
        <v/>
      </c>
      <c r="AQ469" s="221" t="str">
        <f t="shared" si="14"/>
        <v/>
      </c>
      <c r="AR469" s="183" t="str">
        <f t="shared" si="15"/>
        <v/>
      </c>
      <c r="AS469" s="136" t="str">
        <f>IF(貼り付け用!AS469="","",貼り付け用!AS469)</f>
        <v/>
      </c>
      <c r="AT469" s="136" t="str">
        <f>IF(貼り付け用!AT469="","",貼り付け用!AT469)</f>
        <v/>
      </c>
      <c r="AU469" s="136" t="str">
        <f>IF(貼り付け用!AU469="","",貼り付け用!AU469)</f>
        <v/>
      </c>
      <c r="AV469" s="136" t="str">
        <f>IF(貼り付け用!AV469="","",貼り付け用!AV469)</f>
        <v/>
      </c>
      <c r="AW469" s="136" t="str">
        <f>IF(貼り付け用!AW469="","",貼り付け用!AW469)</f>
        <v/>
      </c>
      <c r="AX469" s="216"/>
      <c r="AY469" s="216"/>
      <c r="AZ469" s="216"/>
      <c r="BA469" s="136" t="str">
        <f>IF(貼り付け用!BA469="","",貼り付け用!BA469)</f>
        <v/>
      </c>
      <c r="BB469" s="136" t="str">
        <f>IF(貼り付け用!BB469="","",貼り付け用!BB469)</f>
        <v/>
      </c>
      <c r="BC469" s="136" t="str">
        <f>IF(貼り付け用!BC469="","",貼り付け用!BC469)</f>
        <v/>
      </c>
      <c r="BD469" s="136" t="str">
        <f>IF(貼り付け用!BD469="","",貼り付け用!BD469)</f>
        <v/>
      </c>
      <c r="BE469" s="183">
        <f>SUMIFS(耐用年数表!$C:$C,耐用年数表!$A:$A,集計用!AL469,耐用年数表!$B:$B,集計用!AM469)</f>
        <v>0</v>
      </c>
    </row>
    <row r="470" spans="4:57" ht="24" hidden="1" customHeight="1">
      <c r="D470" s="194"/>
      <c r="E470" s="135"/>
      <c r="F470" s="136" t="str">
        <f>IF(貼り付け用!F470="","",貼り付け用!F470)</f>
        <v/>
      </c>
      <c r="G470" s="136" t="str">
        <f>IF(貼り付け用!G470="","",貼り付け用!G470)</f>
        <v/>
      </c>
      <c r="H470" s="215" t="str">
        <f>IF(貼り付け用!H470="","",貼り付け用!H470)</f>
        <v/>
      </c>
      <c r="I470" s="215" t="str">
        <f>IF(貼り付け用!I470="","",貼り付け用!I470)</f>
        <v/>
      </c>
      <c r="J470" s="215" t="str">
        <f>IF(貼り付け用!J470="","",貼り付け用!J470)</f>
        <v/>
      </c>
      <c r="K470" s="135" t="str">
        <f>IF(貼り付け用!K470="","",貼り付け用!K470)</f>
        <v/>
      </c>
      <c r="L470" s="144" t="str">
        <f>IF(貼り付け用!L470="","",貼り付け用!L470)</f>
        <v/>
      </c>
      <c r="M470" s="192" t="str">
        <f>IFERROR(VLOOKUP(L470,コード表!$B:$G,2,FALSE),"")</f>
        <v/>
      </c>
      <c r="N470" s="192" t="str">
        <f>IFERROR(VLOOKUP(L470,コード表!$B:$G,3,FALSE),"")</f>
        <v/>
      </c>
      <c r="O470" s="192" t="str">
        <f>IFERROR(VLOOKUP(L470,コード表!$B:$G,4,FALSE),"")</f>
        <v/>
      </c>
      <c r="P470" s="192" t="str">
        <f>IFERROR(VLOOKUP(L470,コード表!$B:$G,5,FALSE),"")</f>
        <v/>
      </c>
      <c r="Q470" s="182" t="str">
        <f>IFERROR(VLOOKUP(L470,コード表!$B:$G,6,FALSE),"")</f>
        <v/>
      </c>
      <c r="R470" s="135" t="str">
        <f>IF(貼り付け用!R470="","",貼り付け用!R470)</f>
        <v/>
      </c>
      <c r="S470" s="135" t="str">
        <f>IF(貼り付け用!S470="","",貼り付け用!S470)</f>
        <v/>
      </c>
      <c r="T470" s="135" t="str">
        <f>IF(貼り付け用!T470="","",貼り付け用!T470)</f>
        <v/>
      </c>
      <c r="U470" s="192" t="str">
        <f>IFERROR(VLOOKUP(T470,コード表!$I:$K,2,FALSE),"")</f>
        <v/>
      </c>
      <c r="V470" s="192" t="str">
        <f>IFERROR(VLOOKUP(T470,コード表!$I:$K,3,FALSE),"")</f>
        <v/>
      </c>
      <c r="W470" s="135" t="str">
        <f>IF(貼り付け用!W470="","",貼り付け用!W470)</f>
        <v/>
      </c>
      <c r="X470" s="182" t="str">
        <f>IFERROR(VLOOKUP(AU470,目的別資産分類変換表!$B$6:$C$16,2,FALSE),"")</f>
        <v/>
      </c>
      <c r="Y470" s="136" t="str">
        <f>IF(貼り付け用!Y470="","",貼り付け用!Y470)</f>
        <v/>
      </c>
      <c r="Z470" s="136" t="str">
        <f>IF(貼り付け用!Z470="","",貼り付け用!Z470)</f>
        <v/>
      </c>
      <c r="AA470" s="136" t="str">
        <f>IF(貼り付け用!AA470="","",貼り付け用!AA470)</f>
        <v/>
      </c>
      <c r="AB470" s="136" t="str">
        <f>IF(貼り付け用!AB470="","",貼り付け用!AB470)</f>
        <v/>
      </c>
      <c r="AC470" s="135" t="str">
        <f>IF(貼り付け用!AC470="","",貼り付け用!AC470)</f>
        <v/>
      </c>
      <c r="AD470" s="137" t="str">
        <f>IF(貼り付け用!AD470="","",貼り付け用!AD470)</f>
        <v/>
      </c>
      <c r="AE470" s="209" t="str">
        <f>IF(貼り付け用!AE470="","",貼り付け用!AE470)</f>
        <v/>
      </c>
      <c r="AF470" s="209" t="str">
        <f>IF(貼り付け用!AF470="","",貼り付け用!AF470)</f>
        <v/>
      </c>
      <c r="AG470" s="138" t="str">
        <f>IF(貼り付け用!AG470="","",貼り付け用!AG470)</f>
        <v/>
      </c>
      <c r="AH470" s="205" t="str">
        <f>IF(貼り付け用!AH470="","",貼り付け用!AH470)</f>
        <v/>
      </c>
      <c r="AI470" s="139" t="str">
        <f>IF(貼り付け用!AI470="","",貼り付け用!AI470)</f>
        <v/>
      </c>
      <c r="AJ470" s="136" t="str">
        <f>IF(貼り付け用!AJ470="","",貼り付け用!AJ470)</f>
        <v/>
      </c>
      <c r="AK470" s="140" t="str">
        <f>IF(貼り付け用!AK470="","",貼り付け用!AK470)</f>
        <v/>
      </c>
      <c r="AL470" s="136" t="str">
        <f>IF(貼り付け用!AL470="","",貼り付け用!AL470)</f>
        <v/>
      </c>
      <c r="AM470" s="136" t="str">
        <f>IF(貼り付け用!AM470="","",貼り付け用!AM470)</f>
        <v/>
      </c>
      <c r="AN470" s="136" t="str">
        <f>IF(貼り付け用!AN470="","",貼り付け用!AN470)</f>
        <v/>
      </c>
      <c r="AO470" s="136" t="str">
        <f>IF(貼り付け用!AO470="","",貼り付け用!AO470)</f>
        <v/>
      </c>
      <c r="AP470" s="221" t="str">
        <f>IFERROR(INDEX(別紙７建物に係る構造・用途別単価!$C$5:$G$9,MATCH(貼り付け用!AN470,別紙７建物に係る構造・用途別単価!$B$5:$B$9,0),MATCH(貼り付け用!AO470,別紙７建物に係る構造・用途別単価!$C$4:$G$4,0)),"")</f>
        <v/>
      </c>
      <c r="AQ470" s="221" t="str">
        <f t="shared" si="14"/>
        <v/>
      </c>
      <c r="AR470" s="183" t="str">
        <f t="shared" si="15"/>
        <v/>
      </c>
      <c r="AS470" s="136" t="str">
        <f>IF(貼り付け用!AS470="","",貼り付け用!AS470)</f>
        <v/>
      </c>
      <c r="AT470" s="136" t="str">
        <f>IF(貼り付け用!AT470="","",貼り付け用!AT470)</f>
        <v/>
      </c>
      <c r="AU470" s="136" t="str">
        <f>IF(貼り付け用!AU470="","",貼り付け用!AU470)</f>
        <v/>
      </c>
      <c r="AV470" s="136" t="str">
        <f>IF(貼り付け用!AV470="","",貼り付け用!AV470)</f>
        <v/>
      </c>
      <c r="AW470" s="136" t="str">
        <f>IF(貼り付け用!AW470="","",貼り付け用!AW470)</f>
        <v/>
      </c>
      <c r="AX470" s="216"/>
      <c r="AY470" s="216"/>
      <c r="AZ470" s="216"/>
      <c r="BA470" s="136" t="str">
        <f>IF(貼り付け用!BA470="","",貼り付け用!BA470)</f>
        <v/>
      </c>
      <c r="BB470" s="136" t="str">
        <f>IF(貼り付け用!BB470="","",貼り付け用!BB470)</f>
        <v/>
      </c>
      <c r="BC470" s="136" t="str">
        <f>IF(貼り付け用!BC470="","",貼り付け用!BC470)</f>
        <v/>
      </c>
      <c r="BD470" s="136" t="str">
        <f>IF(貼り付け用!BD470="","",貼り付け用!BD470)</f>
        <v/>
      </c>
      <c r="BE470" s="183">
        <f>SUMIFS(耐用年数表!$C:$C,耐用年数表!$A:$A,集計用!AL470,耐用年数表!$B:$B,集計用!AM470)</f>
        <v>0</v>
      </c>
    </row>
    <row r="471" spans="4:57" ht="24" hidden="1" customHeight="1">
      <c r="D471" s="194"/>
      <c r="E471" s="135"/>
      <c r="F471" s="136" t="str">
        <f>IF(貼り付け用!F471="","",貼り付け用!F471)</f>
        <v/>
      </c>
      <c r="G471" s="136" t="str">
        <f>IF(貼り付け用!G471="","",貼り付け用!G471)</f>
        <v/>
      </c>
      <c r="H471" s="215" t="str">
        <f>IF(貼り付け用!H471="","",貼り付け用!H471)</f>
        <v/>
      </c>
      <c r="I471" s="215" t="str">
        <f>IF(貼り付け用!I471="","",貼り付け用!I471)</f>
        <v/>
      </c>
      <c r="J471" s="215" t="str">
        <f>IF(貼り付け用!J471="","",貼り付け用!J471)</f>
        <v/>
      </c>
      <c r="K471" s="135" t="str">
        <f>IF(貼り付け用!K471="","",貼り付け用!K471)</f>
        <v/>
      </c>
      <c r="L471" s="144" t="str">
        <f>IF(貼り付け用!L471="","",貼り付け用!L471)</f>
        <v/>
      </c>
      <c r="M471" s="192" t="str">
        <f>IFERROR(VLOOKUP(L471,コード表!$B:$G,2,FALSE),"")</f>
        <v/>
      </c>
      <c r="N471" s="192" t="str">
        <f>IFERROR(VLOOKUP(L471,コード表!$B:$G,3,FALSE),"")</f>
        <v/>
      </c>
      <c r="O471" s="192" t="str">
        <f>IFERROR(VLOOKUP(L471,コード表!$B:$G,4,FALSE),"")</f>
        <v/>
      </c>
      <c r="P471" s="192" t="str">
        <f>IFERROR(VLOOKUP(L471,コード表!$B:$G,5,FALSE),"")</f>
        <v/>
      </c>
      <c r="Q471" s="182" t="str">
        <f>IFERROR(VLOOKUP(L471,コード表!$B:$G,6,FALSE),"")</f>
        <v/>
      </c>
      <c r="R471" s="135" t="str">
        <f>IF(貼り付け用!R471="","",貼り付け用!R471)</f>
        <v/>
      </c>
      <c r="S471" s="135" t="str">
        <f>IF(貼り付け用!S471="","",貼り付け用!S471)</f>
        <v/>
      </c>
      <c r="T471" s="135" t="str">
        <f>IF(貼り付け用!T471="","",貼り付け用!T471)</f>
        <v/>
      </c>
      <c r="U471" s="192" t="str">
        <f>IFERROR(VLOOKUP(T471,コード表!$I:$K,2,FALSE),"")</f>
        <v/>
      </c>
      <c r="V471" s="192" t="str">
        <f>IFERROR(VLOOKUP(T471,コード表!$I:$K,3,FALSE),"")</f>
        <v/>
      </c>
      <c r="W471" s="135" t="str">
        <f>IF(貼り付け用!W471="","",貼り付け用!W471)</f>
        <v/>
      </c>
      <c r="X471" s="182" t="str">
        <f>IFERROR(VLOOKUP(AU471,目的別資産分類変換表!$B$6:$C$16,2,FALSE),"")</f>
        <v/>
      </c>
      <c r="Y471" s="136" t="str">
        <f>IF(貼り付け用!Y471="","",貼り付け用!Y471)</f>
        <v/>
      </c>
      <c r="Z471" s="136" t="str">
        <f>IF(貼り付け用!Z471="","",貼り付け用!Z471)</f>
        <v/>
      </c>
      <c r="AA471" s="136" t="str">
        <f>IF(貼り付け用!AA471="","",貼り付け用!AA471)</f>
        <v/>
      </c>
      <c r="AB471" s="136" t="str">
        <f>IF(貼り付け用!AB471="","",貼り付け用!AB471)</f>
        <v/>
      </c>
      <c r="AC471" s="135" t="str">
        <f>IF(貼り付け用!AC471="","",貼り付け用!AC471)</f>
        <v/>
      </c>
      <c r="AD471" s="137" t="str">
        <f>IF(貼り付け用!AD471="","",貼り付け用!AD471)</f>
        <v/>
      </c>
      <c r="AE471" s="209" t="str">
        <f>IF(貼り付け用!AE471="","",貼り付け用!AE471)</f>
        <v/>
      </c>
      <c r="AF471" s="209" t="str">
        <f>IF(貼り付け用!AF471="","",貼り付け用!AF471)</f>
        <v/>
      </c>
      <c r="AG471" s="138" t="str">
        <f>IF(貼り付け用!AG471="","",貼り付け用!AG471)</f>
        <v/>
      </c>
      <c r="AH471" s="205" t="str">
        <f>IF(貼り付け用!AH471="","",貼り付け用!AH471)</f>
        <v/>
      </c>
      <c r="AI471" s="139" t="str">
        <f>IF(貼り付け用!AI471="","",貼り付け用!AI471)</f>
        <v/>
      </c>
      <c r="AJ471" s="136" t="str">
        <f>IF(貼り付け用!AJ471="","",貼り付け用!AJ471)</f>
        <v/>
      </c>
      <c r="AK471" s="140" t="str">
        <f>IF(貼り付け用!AK471="","",貼り付け用!AK471)</f>
        <v/>
      </c>
      <c r="AL471" s="136" t="str">
        <f>IF(貼り付け用!AL471="","",貼り付け用!AL471)</f>
        <v/>
      </c>
      <c r="AM471" s="136" t="str">
        <f>IF(貼り付け用!AM471="","",貼り付け用!AM471)</f>
        <v/>
      </c>
      <c r="AN471" s="136" t="str">
        <f>IF(貼り付け用!AN471="","",貼り付け用!AN471)</f>
        <v/>
      </c>
      <c r="AO471" s="136" t="str">
        <f>IF(貼り付け用!AO471="","",貼り付け用!AO471)</f>
        <v/>
      </c>
      <c r="AP471" s="221" t="str">
        <f>IFERROR(INDEX(別紙７建物に係る構造・用途別単価!$C$5:$G$9,MATCH(貼り付け用!AN471,別紙７建物に係る構造・用途別単価!$B$5:$B$9,0),MATCH(貼り付け用!AO471,別紙７建物に係る構造・用途別単価!$C$4:$G$4,0)),"")</f>
        <v/>
      </c>
      <c r="AQ471" s="221" t="str">
        <f t="shared" si="14"/>
        <v/>
      </c>
      <c r="AR471" s="183" t="str">
        <f t="shared" si="15"/>
        <v/>
      </c>
      <c r="AS471" s="136" t="str">
        <f>IF(貼り付け用!AS471="","",貼り付け用!AS471)</f>
        <v/>
      </c>
      <c r="AT471" s="136" t="str">
        <f>IF(貼り付け用!AT471="","",貼り付け用!AT471)</f>
        <v/>
      </c>
      <c r="AU471" s="136" t="str">
        <f>IF(貼り付け用!AU471="","",貼り付け用!AU471)</f>
        <v/>
      </c>
      <c r="AV471" s="136" t="str">
        <f>IF(貼り付け用!AV471="","",貼り付け用!AV471)</f>
        <v/>
      </c>
      <c r="AW471" s="136" t="str">
        <f>IF(貼り付け用!AW471="","",貼り付け用!AW471)</f>
        <v/>
      </c>
      <c r="AX471" s="216"/>
      <c r="AY471" s="216"/>
      <c r="AZ471" s="216"/>
      <c r="BA471" s="136" t="str">
        <f>IF(貼り付け用!BA471="","",貼り付け用!BA471)</f>
        <v/>
      </c>
      <c r="BB471" s="136" t="str">
        <f>IF(貼り付け用!BB471="","",貼り付け用!BB471)</f>
        <v/>
      </c>
      <c r="BC471" s="136" t="str">
        <f>IF(貼り付け用!BC471="","",貼り付け用!BC471)</f>
        <v/>
      </c>
      <c r="BD471" s="136" t="str">
        <f>IF(貼り付け用!BD471="","",貼り付け用!BD471)</f>
        <v/>
      </c>
      <c r="BE471" s="183">
        <f>SUMIFS(耐用年数表!$C:$C,耐用年数表!$A:$A,集計用!AL471,耐用年数表!$B:$B,集計用!AM471)</f>
        <v>0</v>
      </c>
    </row>
    <row r="472" spans="4:57" ht="24" hidden="1" customHeight="1">
      <c r="D472" s="194"/>
      <c r="E472" s="135"/>
      <c r="F472" s="136" t="str">
        <f>IF(貼り付け用!F472="","",貼り付け用!F472)</f>
        <v/>
      </c>
      <c r="G472" s="136" t="str">
        <f>IF(貼り付け用!G472="","",貼り付け用!G472)</f>
        <v/>
      </c>
      <c r="H472" s="215" t="str">
        <f>IF(貼り付け用!H472="","",貼り付け用!H472)</f>
        <v/>
      </c>
      <c r="I472" s="215" t="str">
        <f>IF(貼り付け用!I472="","",貼り付け用!I472)</f>
        <v/>
      </c>
      <c r="J472" s="215" t="str">
        <f>IF(貼り付け用!J472="","",貼り付け用!J472)</f>
        <v/>
      </c>
      <c r="K472" s="135" t="str">
        <f>IF(貼り付け用!K472="","",貼り付け用!K472)</f>
        <v/>
      </c>
      <c r="L472" s="144" t="str">
        <f>IF(貼り付け用!L472="","",貼り付け用!L472)</f>
        <v/>
      </c>
      <c r="M472" s="192" t="str">
        <f>IFERROR(VLOOKUP(L472,コード表!$B:$G,2,FALSE),"")</f>
        <v/>
      </c>
      <c r="N472" s="192" t="str">
        <f>IFERROR(VLOOKUP(L472,コード表!$B:$G,3,FALSE),"")</f>
        <v/>
      </c>
      <c r="O472" s="192" t="str">
        <f>IFERROR(VLOOKUP(L472,コード表!$B:$G,4,FALSE),"")</f>
        <v/>
      </c>
      <c r="P472" s="192" t="str">
        <f>IFERROR(VLOOKUP(L472,コード表!$B:$G,5,FALSE),"")</f>
        <v/>
      </c>
      <c r="Q472" s="182" t="str">
        <f>IFERROR(VLOOKUP(L472,コード表!$B:$G,6,FALSE),"")</f>
        <v/>
      </c>
      <c r="R472" s="135" t="str">
        <f>IF(貼り付け用!R472="","",貼り付け用!R472)</f>
        <v/>
      </c>
      <c r="S472" s="135" t="str">
        <f>IF(貼り付け用!S472="","",貼り付け用!S472)</f>
        <v/>
      </c>
      <c r="T472" s="135" t="str">
        <f>IF(貼り付け用!T472="","",貼り付け用!T472)</f>
        <v/>
      </c>
      <c r="U472" s="192" t="str">
        <f>IFERROR(VLOOKUP(T472,コード表!$I:$K,2,FALSE),"")</f>
        <v/>
      </c>
      <c r="V472" s="192" t="str">
        <f>IFERROR(VLOOKUP(T472,コード表!$I:$K,3,FALSE),"")</f>
        <v/>
      </c>
      <c r="W472" s="135" t="str">
        <f>IF(貼り付け用!W472="","",貼り付け用!W472)</f>
        <v/>
      </c>
      <c r="X472" s="182" t="str">
        <f>IFERROR(VLOOKUP(AU472,目的別資産分類変換表!$B$6:$C$16,2,FALSE),"")</f>
        <v/>
      </c>
      <c r="Y472" s="136" t="str">
        <f>IF(貼り付け用!Y472="","",貼り付け用!Y472)</f>
        <v/>
      </c>
      <c r="Z472" s="136" t="str">
        <f>IF(貼り付け用!Z472="","",貼り付け用!Z472)</f>
        <v/>
      </c>
      <c r="AA472" s="136" t="str">
        <f>IF(貼り付け用!AA472="","",貼り付け用!AA472)</f>
        <v/>
      </c>
      <c r="AB472" s="136" t="str">
        <f>IF(貼り付け用!AB472="","",貼り付け用!AB472)</f>
        <v/>
      </c>
      <c r="AC472" s="135" t="str">
        <f>IF(貼り付け用!AC472="","",貼り付け用!AC472)</f>
        <v/>
      </c>
      <c r="AD472" s="137" t="str">
        <f>IF(貼り付け用!AD472="","",貼り付け用!AD472)</f>
        <v/>
      </c>
      <c r="AE472" s="209" t="str">
        <f>IF(貼り付け用!AE472="","",貼り付け用!AE472)</f>
        <v/>
      </c>
      <c r="AF472" s="209" t="str">
        <f>IF(貼り付け用!AF472="","",貼り付け用!AF472)</f>
        <v/>
      </c>
      <c r="AG472" s="138" t="str">
        <f>IF(貼り付け用!AG472="","",貼り付け用!AG472)</f>
        <v/>
      </c>
      <c r="AH472" s="205" t="str">
        <f>IF(貼り付け用!AH472="","",貼り付け用!AH472)</f>
        <v/>
      </c>
      <c r="AI472" s="139" t="str">
        <f>IF(貼り付け用!AI472="","",貼り付け用!AI472)</f>
        <v/>
      </c>
      <c r="AJ472" s="136" t="str">
        <f>IF(貼り付け用!AJ472="","",貼り付け用!AJ472)</f>
        <v/>
      </c>
      <c r="AK472" s="140" t="str">
        <f>IF(貼り付け用!AK472="","",貼り付け用!AK472)</f>
        <v/>
      </c>
      <c r="AL472" s="136" t="str">
        <f>IF(貼り付け用!AL472="","",貼り付け用!AL472)</f>
        <v/>
      </c>
      <c r="AM472" s="136" t="str">
        <f>IF(貼り付け用!AM472="","",貼り付け用!AM472)</f>
        <v/>
      </c>
      <c r="AN472" s="136" t="str">
        <f>IF(貼り付け用!AN472="","",貼り付け用!AN472)</f>
        <v/>
      </c>
      <c r="AO472" s="136" t="str">
        <f>IF(貼り付け用!AO472="","",貼り付け用!AO472)</f>
        <v/>
      </c>
      <c r="AP472" s="221" t="str">
        <f>IFERROR(INDEX(別紙７建物に係る構造・用途別単価!$C$5:$G$9,MATCH(貼り付け用!AN472,別紙７建物に係る構造・用途別単価!$B$5:$B$9,0),MATCH(貼り付け用!AO472,別紙７建物に係る構造・用途別単価!$C$4:$G$4,0)),"")</f>
        <v/>
      </c>
      <c r="AQ472" s="221" t="str">
        <f t="shared" si="14"/>
        <v/>
      </c>
      <c r="AR472" s="183" t="str">
        <f t="shared" si="15"/>
        <v/>
      </c>
      <c r="AS472" s="136" t="str">
        <f>IF(貼り付け用!AS472="","",貼り付け用!AS472)</f>
        <v/>
      </c>
      <c r="AT472" s="136" t="str">
        <f>IF(貼り付け用!AT472="","",貼り付け用!AT472)</f>
        <v/>
      </c>
      <c r="AU472" s="136" t="str">
        <f>IF(貼り付け用!AU472="","",貼り付け用!AU472)</f>
        <v/>
      </c>
      <c r="AV472" s="136" t="str">
        <f>IF(貼り付け用!AV472="","",貼り付け用!AV472)</f>
        <v/>
      </c>
      <c r="AW472" s="136" t="str">
        <f>IF(貼り付け用!AW472="","",貼り付け用!AW472)</f>
        <v/>
      </c>
      <c r="AX472" s="216"/>
      <c r="AY472" s="216"/>
      <c r="AZ472" s="216"/>
      <c r="BA472" s="136" t="str">
        <f>IF(貼り付け用!BA472="","",貼り付け用!BA472)</f>
        <v/>
      </c>
      <c r="BB472" s="136" t="str">
        <f>IF(貼り付け用!BB472="","",貼り付け用!BB472)</f>
        <v/>
      </c>
      <c r="BC472" s="136" t="str">
        <f>IF(貼り付け用!BC472="","",貼り付け用!BC472)</f>
        <v/>
      </c>
      <c r="BD472" s="136" t="str">
        <f>IF(貼り付け用!BD472="","",貼り付け用!BD472)</f>
        <v/>
      </c>
      <c r="BE472" s="183">
        <f>SUMIFS(耐用年数表!$C:$C,耐用年数表!$A:$A,集計用!AL472,耐用年数表!$B:$B,集計用!AM472)</f>
        <v>0</v>
      </c>
    </row>
    <row r="473" spans="4:57" ht="24" hidden="1" customHeight="1">
      <c r="D473" s="194"/>
      <c r="E473" s="135"/>
      <c r="F473" s="136" t="str">
        <f>IF(貼り付け用!F473="","",貼り付け用!F473)</f>
        <v/>
      </c>
      <c r="G473" s="136" t="str">
        <f>IF(貼り付け用!G473="","",貼り付け用!G473)</f>
        <v/>
      </c>
      <c r="H473" s="215" t="str">
        <f>IF(貼り付け用!H473="","",貼り付け用!H473)</f>
        <v/>
      </c>
      <c r="I473" s="215" t="str">
        <f>IF(貼り付け用!I473="","",貼り付け用!I473)</f>
        <v/>
      </c>
      <c r="J473" s="215" t="str">
        <f>IF(貼り付け用!J473="","",貼り付け用!J473)</f>
        <v/>
      </c>
      <c r="K473" s="135" t="str">
        <f>IF(貼り付け用!K473="","",貼り付け用!K473)</f>
        <v/>
      </c>
      <c r="L473" s="144" t="str">
        <f>IF(貼り付け用!L473="","",貼り付け用!L473)</f>
        <v/>
      </c>
      <c r="M473" s="192" t="str">
        <f>IFERROR(VLOOKUP(L473,コード表!$B:$G,2,FALSE),"")</f>
        <v/>
      </c>
      <c r="N473" s="192" t="str">
        <f>IFERROR(VLOOKUP(L473,コード表!$B:$G,3,FALSE),"")</f>
        <v/>
      </c>
      <c r="O473" s="192" t="str">
        <f>IFERROR(VLOOKUP(L473,コード表!$B:$G,4,FALSE),"")</f>
        <v/>
      </c>
      <c r="P473" s="192" t="str">
        <f>IFERROR(VLOOKUP(L473,コード表!$B:$G,5,FALSE),"")</f>
        <v/>
      </c>
      <c r="Q473" s="182" t="str">
        <f>IFERROR(VLOOKUP(L473,コード表!$B:$G,6,FALSE),"")</f>
        <v/>
      </c>
      <c r="R473" s="135" t="str">
        <f>IF(貼り付け用!R473="","",貼り付け用!R473)</f>
        <v/>
      </c>
      <c r="S473" s="135" t="str">
        <f>IF(貼り付け用!S473="","",貼り付け用!S473)</f>
        <v/>
      </c>
      <c r="T473" s="135" t="str">
        <f>IF(貼り付け用!T473="","",貼り付け用!T473)</f>
        <v/>
      </c>
      <c r="U473" s="192" t="str">
        <f>IFERROR(VLOOKUP(T473,コード表!$I:$K,2,FALSE),"")</f>
        <v/>
      </c>
      <c r="V473" s="192" t="str">
        <f>IFERROR(VLOOKUP(T473,コード表!$I:$K,3,FALSE),"")</f>
        <v/>
      </c>
      <c r="W473" s="135" t="str">
        <f>IF(貼り付け用!W473="","",貼り付け用!W473)</f>
        <v/>
      </c>
      <c r="X473" s="182" t="str">
        <f>IFERROR(VLOOKUP(AU473,目的別資産分類変換表!$B$6:$C$16,2,FALSE),"")</f>
        <v/>
      </c>
      <c r="Y473" s="136" t="str">
        <f>IF(貼り付け用!Y473="","",貼り付け用!Y473)</f>
        <v/>
      </c>
      <c r="Z473" s="136" t="str">
        <f>IF(貼り付け用!Z473="","",貼り付け用!Z473)</f>
        <v/>
      </c>
      <c r="AA473" s="136" t="str">
        <f>IF(貼り付け用!AA473="","",貼り付け用!AA473)</f>
        <v/>
      </c>
      <c r="AB473" s="136" t="str">
        <f>IF(貼り付け用!AB473="","",貼り付け用!AB473)</f>
        <v/>
      </c>
      <c r="AC473" s="135" t="str">
        <f>IF(貼り付け用!AC473="","",貼り付け用!AC473)</f>
        <v/>
      </c>
      <c r="AD473" s="137" t="str">
        <f>IF(貼り付け用!AD473="","",貼り付け用!AD473)</f>
        <v/>
      </c>
      <c r="AE473" s="209" t="str">
        <f>IF(貼り付け用!AE473="","",貼り付け用!AE473)</f>
        <v/>
      </c>
      <c r="AF473" s="209" t="str">
        <f>IF(貼り付け用!AF473="","",貼り付け用!AF473)</f>
        <v/>
      </c>
      <c r="AG473" s="138" t="str">
        <f>IF(貼り付け用!AG473="","",貼り付け用!AG473)</f>
        <v/>
      </c>
      <c r="AH473" s="205" t="str">
        <f>IF(貼り付け用!AH473="","",貼り付け用!AH473)</f>
        <v/>
      </c>
      <c r="AI473" s="139" t="str">
        <f>IF(貼り付け用!AI473="","",貼り付け用!AI473)</f>
        <v/>
      </c>
      <c r="AJ473" s="136" t="str">
        <f>IF(貼り付け用!AJ473="","",貼り付け用!AJ473)</f>
        <v/>
      </c>
      <c r="AK473" s="140" t="str">
        <f>IF(貼り付け用!AK473="","",貼り付け用!AK473)</f>
        <v/>
      </c>
      <c r="AL473" s="136" t="str">
        <f>IF(貼り付け用!AL473="","",貼り付け用!AL473)</f>
        <v/>
      </c>
      <c r="AM473" s="136" t="str">
        <f>IF(貼り付け用!AM473="","",貼り付け用!AM473)</f>
        <v/>
      </c>
      <c r="AN473" s="136" t="str">
        <f>IF(貼り付け用!AN473="","",貼り付け用!AN473)</f>
        <v/>
      </c>
      <c r="AO473" s="136" t="str">
        <f>IF(貼り付け用!AO473="","",貼り付け用!AO473)</f>
        <v/>
      </c>
      <c r="AP473" s="221" t="str">
        <f>IFERROR(INDEX(別紙７建物に係る構造・用途別単価!$C$5:$G$9,MATCH(貼り付け用!AN473,別紙７建物に係る構造・用途別単価!$B$5:$B$9,0),MATCH(貼り付け用!AO473,別紙７建物に係る構造・用途別単価!$C$4:$G$4,0)),"")</f>
        <v/>
      </c>
      <c r="AQ473" s="221" t="str">
        <f t="shared" si="14"/>
        <v/>
      </c>
      <c r="AR473" s="183" t="str">
        <f t="shared" si="15"/>
        <v/>
      </c>
      <c r="AS473" s="136" t="str">
        <f>IF(貼り付け用!AS473="","",貼り付け用!AS473)</f>
        <v/>
      </c>
      <c r="AT473" s="136" t="str">
        <f>IF(貼り付け用!AT473="","",貼り付け用!AT473)</f>
        <v/>
      </c>
      <c r="AU473" s="136" t="str">
        <f>IF(貼り付け用!AU473="","",貼り付け用!AU473)</f>
        <v/>
      </c>
      <c r="AV473" s="136" t="str">
        <f>IF(貼り付け用!AV473="","",貼り付け用!AV473)</f>
        <v/>
      </c>
      <c r="AW473" s="136" t="str">
        <f>IF(貼り付け用!AW473="","",貼り付け用!AW473)</f>
        <v/>
      </c>
      <c r="AX473" s="216"/>
      <c r="AY473" s="216"/>
      <c r="AZ473" s="216"/>
      <c r="BA473" s="136" t="str">
        <f>IF(貼り付け用!BA473="","",貼り付け用!BA473)</f>
        <v/>
      </c>
      <c r="BB473" s="136" t="str">
        <f>IF(貼り付け用!BB473="","",貼り付け用!BB473)</f>
        <v/>
      </c>
      <c r="BC473" s="136" t="str">
        <f>IF(貼り付け用!BC473="","",貼り付け用!BC473)</f>
        <v/>
      </c>
      <c r="BD473" s="136" t="str">
        <f>IF(貼り付け用!BD473="","",貼り付け用!BD473)</f>
        <v/>
      </c>
      <c r="BE473" s="183">
        <f>SUMIFS(耐用年数表!$C:$C,耐用年数表!$A:$A,集計用!AL473,耐用年数表!$B:$B,集計用!AM473)</f>
        <v>0</v>
      </c>
    </row>
    <row r="474" spans="4:57" ht="24" hidden="1" customHeight="1">
      <c r="D474" s="194"/>
      <c r="E474" s="135"/>
      <c r="F474" s="136" t="str">
        <f>IF(貼り付け用!F474="","",貼り付け用!F474)</f>
        <v/>
      </c>
      <c r="G474" s="136" t="str">
        <f>IF(貼り付け用!G474="","",貼り付け用!G474)</f>
        <v/>
      </c>
      <c r="H474" s="215" t="str">
        <f>IF(貼り付け用!H474="","",貼り付け用!H474)</f>
        <v/>
      </c>
      <c r="I474" s="215" t="str">
        <f>IF(貼り付け用!I474="","",貼り付け用!I474)</f>
        <v/>
      </c>
      <c r="J474" s="215" t="str">
        <f>IF(貼り付け用!J474="","",貼り付け用!J474)</f>
        <v/>
      </c>
      <c r="K474" s="135" t="str">
        <f>IF(貼り付け用!K474="","",貼り付け用!K474)</f>
        <v/>
      </c>
      <c r="L474" s="144" t="str">
        <f>IF(貼り付け用!L474="","",貼り付け用!L474)</f>
        <v/>
      </c>
      <c r="M474" s="192" t="str">
        <f>IFERROR(VLOOKUP(L474,コード表!$B:$G,2,FALSE),"")</f>
        <v/>
      </c>
      <c r="N474" s="192" t="str">
        <f>IFERROR(VLOOKUP(L474,コード表!$B:$G,3,FALSE),"")</f>
        <v/>
      </c>
      <c r="O474" s="192" t="str">
        <f>IFERROR(VLOOKUP(L474,コード表!$B:$G,4,FALSE),"")</f>
        <v/>
      </c>
      <c r="P474" s="192" t="str">
        <f>IFERROR(VLOOKUP(L474,コード表!$B:$G,5,FALSE),"")</f>
        <v/>
      </c>
      <c r="Q474" s="182" t="str">
        <f>IFERROR(VLOOKUP(L474,コード表!$B:$G,6,FALSE),"")</f>
        <v/>
      </c>
      <c r="R474" s="135" t="str">
        <f>IF(貼り付け用!R474="","",貼り付け用!R474)</f>
        <v/>
      </c>
      <c r="S474" s="135" t="str">
        <f>IF(貼り付け用!S474="","",貼り付け用!S474)</f>
        <v/>
      </c>
      <c r="T474" s="135" t="str">
        <f>IF(貼り付け用!T474="","",貼り付け用!T474)</f>
        <v/>
      </c>
      <c r="U474" s="192" t="str">
        <f>IFERROR(VLOOKUP(T474,コード表!$I:$K,2,FALSE),"")</f>
        <v/>
      </c>
      <c r="V474" s="192" t="str">
        <f>IFERROR(VLOOKUP(T474,コード表!$I:$K,3,FALSE),"")</f>
        <v/>
      </c>
      <c r="W474" s="135" t="str">
        <f>IF(貼り付け用!W474="","",貼り付け用!W474)</f>
        <v/>
      </c>
      <c r="X474" s="182" t="str">
        <f>IFERROR(VLOOKUP(AU474,目的別資産分類変換表!$B$6:$C$16,2,FALSE),"")</f>
        <v/>
      </c>
      <c r="Y474" s="136" t="str">
        <f>IF(貼り付け用!Y474="","",貼り付け用!Y474)</f>
        <v/>
      </c>
      <c r="Z474" s="136" t="str">
        <f>IF(貼り付け用!Z474="","",貼り付け用!Z474)</f>
        <v/>
      </c>
      <c r="AA474" s="136" t="str">
        <f>IF(貼り付け用!AA474="","",貼り付け用!AA474)</f>
        <v/>
      </c>
      <c r="AB474" s="136" t="str">
        <f>IF(貼り付け用!AB474="","",貼り付け用!AB474)</f>
        <v/>
      </c>
      <c r="AC474" s="135" t="str">
        <f>IF(貼り付け用!AC474="","",貼り付け用!AC474)</f>
        <v/>
      </c>
      <c r="AD474" s="137" t="str">
        <f>IF(貼り付け用!AD474="","",貼り付け用!AD474)</f>
        <v/>
      </c>
      <c r="AE474" s="209" t="str">
        <f>IF(貼り付け用!AE474="","",貼り付け用!AE474)</f>
        <v/>
      </c>
      <c r="AF474" s="209" t="str">
        <f>IF(貼り付け用!AF474="","",貼り付け用!AF474)</f>
        <v/>
      </c>
      <c r="AG474" s="138" t="str">
        <f>IF(貼り付け用!AG474="","",貼り付け用!AG474)</f>
        <v/>
      </c>
      <c r="AH474" s="205" t="str">
        <f>IF(貼り付け用!AH474="","",貼り付け用!AH474)</f>
        <v/>
      </c>
      <c r="AI474" s="139" t="str">
        <f>IF(貼り付け用!AI474="","",貼り付け用!AI474)</f>
        <v/>
      </c>
      <c r="AJ474" s="136" t="str">
        <f>IF(貼り付け用!AJ474="","",貼り付け用!AJ474)</f>
        <v/>
      </c>
      <c r="AK474" s="140" t="str">
        <f>IF(貼り付け用!AK474="","",貼り付け用!AK474)</f>
        <v/>
      </c>
      <c r="AL474" s="136" t="str">
        <f>IF(貼り付け用!AL474="","",貼り付け用!AL474)</f>
        <v/>
      </c>
      <c r="AM474" s="136" t="str">
        <f>IF(貼り付け用!AM474="","",貼り付け用!AM474)</f>
        <v/>
      </c>
      <c r="AN474" s="136" t="str">
        <f>IF(貼り付け用!AN474="","",貼り付け用!AN474)</f>
        <v/>
      </c>
      <c r="AO474" s="136" t="str">
        <f>IF(貼り付け用!AO474="","",貼り付け用!AO474)</f>
        <v/>
      </c>
      <c r="AP474" s="221" t="str">
        <f>IFERROR(INDEX(別紙７建物に係る構造・用途別単価!$C$5:$G$9,MATCH(貼り付け用!AN474,別紙７建物に係る構造・用途別単価!$B$5:$B$9,0),MATCH(貼り付け用!AO474,別紙７建物に係る構造・用途別単価!$C$4:$G$4,0)),"")</f>
        <v/>
      </c>
      <c r="AQ474" s="221" t="str">
        <f t="shared" si="14"/>
        <v/>
      </c>
      <c r="AR474" s="183" t="str">
        <f t="shared" si="15"/>
        <v/>
      </c>
      <c r="AS474" s="136" t="str">
        <f>IF(貼り付け用!AS474="","",貼り付け用!AS474)</f>
        <v/>
      </c>
      <c r="AT474" s="136" t="str">
        <f>IF(貼り付け用!AT474="","",貼り付け用!AT474)</f>
        <v/>
      </c>
      <c r="AU474" s="136" t="str">
        <f>IF(貼り付け用!AU474="","",貼り付け用!AU474)</f>
        <v/>
      </c>
      <c r="AV474" s="136" t="str">
        <f>IF(貼り付け用!AV474="","",貼り付け用!AV474)</f>
        <v/>
      </c>
      <c r="AW474" s="136" t="str">
        <f>IF(貼り付け用!AW474="","",貼り付け用!AW474)</f>
        <v/>
      </c>
      <c r="AX474" s="216"/>
      <c r="AY474" s="216"/>
      <c r="AZ474" s="216"/>
      <c r="BA474" s="136" t="str">
        <f>IF(貼り付け用!BA474="","",貼り付け用!BA474)</f>
        <v/>
      </c>
      <c r="BB474" s="136" t="str">
        <f>IF(貼り付け用!BB474="","",貼り付け用!BB474)</f>
        <v/>
      </c>
      <c r="BC474" s="136" t="str">
        <f>IF(貼り付け用!BC474="","",貼り付け用!BC474)</f>
        <v/>
      </c>
      <c r="BD474" s="136" t="str">
        <f>IF(貼り付け用!BD474="","",貼り付け用!BD474)</f>
        <v/>
      </c>
      <c r="BE474" s="183">
        <f>SUMIFS(耐用年数表!$C:$C,耐用年数表!$A:$A,集計用!AL474,耐用年数表!$B:$B,集計用!AM474)</f>
        <v>0</v>
      </c>
    </row>
    <row r="475" spans="4:57" ht="24" hidden="1" customHeight="1">
      <c r="D475" s="194"/>
      <c r="E475" s="135"/>
      <c r="F475" s="136" t="str">
        <f>IF(貼り付け用!F475="","",貼り付け用!F475)</f>
        <v/>
      </c>
      <c r="G475" s="136" t="str">
        <f>IF(貼り付け用!G475="","",貼り付け用!G475)</f>
        <v/>
      </c>
      <c r="H475" s="215" t="str">
        <f>IF(貼り付け用!H475="","",貼り付け用!H475)</f>
        <v/>
      </c>
      <c r="I475" s="215" t="str">
        <f>IF(貼り付け用!I475="","",貼り付け用!I475)</f>
        <v/>
      </c>
      <c r="J475" s="215" t="str">
        <f>IF(貼り付け用!J475="","",貼り付け用!J475)</f>
        <v/>
      </c>
      <c r="K475" s="135" t="str">
        <f>IF(貼り付け用!K475="","",貼り付け用!K475)</f>
        <v/>
      </c>
      <c r="L475" s="144" t="str">
        <f>IF(貼り付け用!L475="","",貼り付け用!L475)</f>
        <v/>
      </c>
      <c r="M475" s="192" t="str">
        <f>IFERROR(VLOOKUP(L475,コード表!$B:$G,2,FALSE),"")</f>
        <v/>
      </c>
      <c r="N475" s="192" t="str">
        <f>IFERROR(VLOOKUP(L475,コード表!$B:$G,3,FALSE),"")</f>
        <v/>
      </c>
      <c r="O475" s="192" t="str">
        <f>IFERROR(VLOOKUP(L475,コード表!$B:$G,4,FALSE),"")</f>
        <v/>
      </c>
      <c r="P475" s="192" t="str">
        <f>IFERROR(VLOOKUP(L475,コード表!$B:$G,5,FALSE),"")</f>
        <v/>
      </c>
      <c r="Q475" s="182" t="str">
        <f>IFERROR(VLOOKUP(L475,コード表!$B:$G,6,FALSE),"")</f>
        <v/>
      </c>
      <c r="R475" s="135" t="str">
        <f>IF(貼り付け用!R475="","",貼り付け用!R475)</f>
        <v/>
      </c>
      <c r="S475" s="135" t="str">
        <f>IF(貼り付け用!S475="","",貼り付け用!S475)</f>
        <v/>
      </c>
      <c r="T475" s="135" t="str">
        <f>IF(貼り付け用!T475="","",貼り付け用!T475)</f>
        <v/>
      </c>
      <c r="U475" s="192" t="str">
        <f>IFERROR(VLOOKUP(T475,コード表!$I:$K,2,FALSE),"")</f>
        <v/>
      </c>
      <c r="V475" s="192" t="str">
        <f>IFERROR(VLOOKUP(T475,コード表!$I:$K,3,FALSE),"")</f>
        <v/>
      </c>
      <c r="W475" s="135" t="str">
        <f>IF(貼り付け用!W475="","",貼り付け用!W475)</f>
        <v/>
      </c>
      <c r="X475" s="182" t="str">
        <f>IFERROR(VLOOKUP(AU475,目的別資産分類変換表!$B$6:$C$16,2,FALSE),"")</f>
        <v/>
      </c>
      <c r="Y475" s="136" t="str">
        <f>IF(貼り付け用!Y475="","",貼り付け用!Y475)</f>
        <v/>
      </c>
      <c r="Z475" s="136" t="str">
        <f>IF(貼り付け用!Z475="","",貼り付け用!Z475)</f>
        <v/>
      </c>
      <c r="AA475" s="136" t="str">
        <f>IF(貼り付け用!AA475="","",貼り付け用!AA475)</f>
        <v/>
      </c>
      <c r="AB475" s="136" t="str">
        <f>IF(貼り付け用!AB475="","",貼り付け用!AB475)</f>
        <v/>
      </c>
      <c r="AC475" s="135" t="str">
        <f>IF(貼り付け用!AC475="","",貼り付け用!AC475)</f>
        <v/>
      </c>
      <c r="AD475" s="137" t="str">
        <f>IF(貼り付け用!AD475="","",貼り付け用!AD475)</f>
        <v/>
      </c>
      <c r="AE475" s="209" t="str">
        <f>IF(貼り付け用!AE475="","",貼り付け用!AE475)</f>
        <v/>
      </c>
      <c r="AF475" s="209" t="str">
        <f>IF(貼り付け用!AF475="","",貼り付け用!AF475)</f>
        <v/>
      </c>
      <c r="AG475" s="138" t="str">
        <f>IF(貼り付け用!AG475="","",貼り付け用!AG475)</f>
        <v/>
      </c>
      <c r="AH475" s="205" t="str">
        <f>IF(貼り付け用!AH475="","",貼り付け用!AH475)</f>
        <v/>
      </c>
      <c r="AI475" s="139" t="str">
        <f>IF(貼り付け用!AI475="","",貼り付け用!AI475)</f>
        <v/>
      </c>
      <c r="AJ475" s="136" t="str">
        <f>IF(貼り付け用!AJ475="","",貼り付け用!AJ475)</f>
        <v/>
      </c>
      <c r="AK475" s="140" t="str">
        <f>IF(貼り付け用!AK475="","",貼り付け用!AK475)</f>
        <v/>
      </c>
      <c r="AL475" s="136" t="str">
        <f>IF(貼り付け用!AL475="","",貼り付け用!AL475)</f>
        <v/>
      </c>
      <c r="AM475" s="136" t="str">
        <f>IF(貼り付け用!AM475="","",貼り付け用!AM475)</f>
        <v/>
      </c>
      <c r="AN475" s="136" t="str">
        <f>IF(貼り付け用!AN475="","",貼り付け用!AN475)</f>
        <v/>
      </c>
      <c r="AO475" s="136" t="str">
        <f>IF(貼り付け用!AO475="","",貼り付け用!AO475)</f>
        <v/>
      </c>
      <c r="AP475" s="221" t="str">
        <f>IFERROR(INDEX(別紙７建物に係る構造・用途別単価!$C$5:$G$9,MATCH(貼り付け用!AN475,別紙７建物に係る構造・用途別単価!$B$5:$B$9,0),MATCH(貼り付け用!AO475,別紙７建物に係る構造・用途別単価!$C$4:$G$4,0)),"")</f>
        <v/>
      </c>
      <c r="AQ475" s="221" t="str">
        <f t="shared" si="14"/>
        <v/>
      </c>
      <c r="AR475" s="183" t="str">
        <f t="shared" si="15"/>
        <v/>
      </c>
      <c r="AS475" s="136" t="str">
        <f>IF(貼り付け用!AS475="","",貼り付け用!AS475)</f>
        <v/>
      </c>
      <c r="AT475" s="136" t="str">
        <f>IF(貼り付け用!AT475="","",貼り付け用!AT475)</f>
        <v/>
      </c>
      <c r="AU475" s="136" t="str">
        <f>IF(貼り付け用!AU475="","",貼り付け用!AU475)</f>
        <v/>
      </c>
      <c r="AV475" s="136" t="str">
        <f>IF(貼り付け用!AV475="","",貼り付け用!AV475)</f>
        <v/>
      </c>
      <c r="AW475" s="136" t="str">
        <f>IF(貼り付け用!AW475="","",貼り付け用!AW475)</f>
        <v/>
      </c>
      <c r="AX475" s="216"/>
      <c r="AY475" s="216"/>
      <c r="AZ475" s="216"/>
      <c r="BA475" s="136" t="str">
        <f>IF(貼り付け用!BA475="","",貼り付け用!BA475)</f>
        <v/>
      </c>
      <c r="BB475" s="136" t="str">
        <f>IF(貼り付け用!BB475="","",貼り付け用!BB475)</f>
        <v/>
      </c>
      <c r="BC475" s="136" t="str">
        <f>IF(貼り付け用!BC475="","",貼り付け用!BC475)</f>
        <v/>
      </c>
      <c r="BD475" s="136" t="str">
        <f>IF(貼り付け用!BD475="","",貼り付け用!BD475)</f>
        <v/>
      </c>
      <c r="BE475" s="183">
        <f>SUMIFS(耐用年数表!$C:$C,耐用年数表!$A:$A,集計用!AL475,耐用年数表!$B:$B,集計用!AM475)</f>
        <v>0</v>
      </c>
    </row>
    <row r="476" spans="4:57" ht="24" hidden="1" customHeight="1">
      <c r="D476" s="194"/>
      <c r="E476" s="135"/>
      <c r="F476" s="136" t="str">
        <f>IF(貼り付け用!F476="","",貼り付け用!F476)</f>
        <v/>
      </c>
      <c r="G476" s="136" t="str">
        <f>IF(貼り付け用!G476="","",貼り付け用!G476)</f>
        <v/>
      </c>
      <c r="H476" s="215" t="str">
        <f>IF(貼り付け用!H476="","",貼り付け用!H476)</f>
        <v/>
      </c>
      <c r="I476" s="215" t="str">
        <f>IF(貼り付け用!I476="","",貼り付け用!I476)</f>
        <v/>
      </c>
      <c r="J476" s="215" t="str">
        <f>IF(貼り付け用!J476="","",貼り付け用!J476)</f>
        <v/>
      </c>
      <c r="K476" s="135" t="str">
        <f>IF(貼り付け用!K476="","",貼り付け用!K476)</f>
        <v/>
      </c>
      <c r="L476" s="144" t="str">
        <f>IF(貼り付け用!L476="","",貼り付け用!L476)</f>
        <v/>
      </c>
      <c r="M476" s="192" t="str">
        <f>IFERROR(VLOOKUP(L476,コード表!$B:$G,2,FALSE),"")</f>
        <v/>
      </c>
      <c r="N476" s="192" t="str">
        <f>IFERROR(VLOOKUP(L476,コード表!$B:$G,3,FALSE),"")</f>
        <v/>
      </c>
      <c r="O476" s="192" t="str">
        <f>IFERROR(VLOOKUP(L476,コード表!$B:$G,4,FALSE),"")</f>
        <v/>
      </c>
      <c r="P476" s="192" t="str">
        <f>IFERROR(VLOOKUP(L476,コード表!$B:$G,5,FALSE),"")</f>
        <v/>
      </c>
      <c r="Q476" s="182" t="str">
        <f>IFERROR(VLOOKUP(L476,コード表!$B:$G,6,FALSE),"")</f>
        <v/>
      </c>
      <c r="R476" s="135" t="str">
        <f>IF(貼り付け用!R476="","",貼り付け用!R476)</f>
        <v/>
      </c>
      <c r="S476" s="135" t="str">
        <f>IF(貼り付け用!S476="","",貼り付け用!S476)</f>
        <v/>
      </c>
      <c r="T476" s="135" t="str">
        <f>IF(貼り付け用!T476="","",貼り付け用!T476)</f>
        <v/>
      </c>
      <c r="U476" s="192" t="str">
        <f>IFERROR(VLOOKUP(T476,コード表!$I:$K,2,FALSE),"")</f>
        <v/>
      </c>
      <c r="V476" s="192" t="str">
        <f>IFERROR(VLOOKUP(T476,コード表!$I:$K,3,FALSE),"")</f>
        <v/>
      </c>
      <c r="W476" s="135" t="str">
        <f>IF(貼り付け用!W476="","",貼り付け用!W476)</f>
        <v/>
      </c>
      <c r="X476" s="182" t="str">
        <f>IFERROR(VLOOKUP(AU476,目的別資産分類変換表!$B$6:$C$16,2,FALSE),"")</f>
        <v/>
      </c>
      <c r="Y476" s="136" t="str">
        <f>IF(貼り付け用!Y476="","",貼り付け用!Y476)</f>
        <v/>
      </c>
      <c r="Z476" s="136" t="str">
        <f>IF(貼り付け用!Z476="","",貼り付け用!Z476)</f>
        <v/>
      </c>
      <c r="AA476" s="136" t="str">
        <f>IF(貼り付け用!AA476="","",貼り付け用!AA476)</f>
        <v/>
      </c>
      <c r="AB476" s="136" t="str">
        <f>IF(貼り付け用!AB476="","",貼り付け用!AB476)</f>
        <v/>
      </c>
      <c r="AC476" s="135" t="str">
        <f>IF(貼り付け用!AC476="","",貼り付け用!AC476)</f>
        <v/>
      </c>
      <c r="AD476" s="137" t="str">
        <f>IF(貼り付け用!AD476="","",貼り付け用!AD476)</f>
        <v/>
      </c>
      <c r="AE476" s="209" t="str">
        <f>IF(貼り付け用!AE476="","",貼り付け用!AE476)</f>
        <v/>
      </c>
      <c r="AF476" s="209" t="str">
        <f>IF(貼り付け用!AF476="","",貼り付け用!AF476)</f>
        <v/>
      </c>
      <c r="AG476" s="138" t="str">
        <f>IF(貼り付け用!AG476="","",貼り付け用!AG476)</f>
        <v/>
      </c>
      <c r="AH476" s="205" t="str">
        <f>IF(貼り付け用!AH476="","",貼り付け用!AH476)</f>
        <v/>
      </c>
      <c r="AI476" s="139" t="str">
        <f>IF(貼り付け用!AI476="","",貼り付け用!AI476)</f>
        <v/>
      </c>
      <c r="AJ476" s="136" t="str">
        <f>IF(貼り付け用!AJ476="","",貼り付け用!AJ476)</f>
        <v/>
      </c>
      <c r="AK476" s="140" t="str">
        <f>IF(貼り付け用!AK476="","",貼り付け用!AK476)</f>
        <v/>
      </c>
      <c r="AL476" s="136" t="str">
        <f>IF(貼り付け用!AL476="","",貼り付け用!AL476)</f>
        <v/>
      </c>
      <c r="AM476" s="136" t="str">
        <f>IF(貼り付け用!AM476="","",貼り付け用!AM476)</f>
        <v/>
      </c>
      <c r="AN476" s="136" t="str">
        <f>IF(貼り付け用!AN476="","",貼り付け用!AN476)</f>
        <v/>
      </c>
      <c r="AO476" s="136" t="str">
        <f>IF(貼り付け用!AO476="","",貼り付け用!AO476)</f>
        <v/>
      </c>
      <c r="AP476" s="221" t="str">
        <f>IFERROR(INDEX(別紙７建物に係る構造・用途別単価!$C$5:$G$9,MATCH(貼り付け用!AN476,別紙７建物に係る構造・用途別単価!$B$5:$B$9,0),MATCH(貼り付け用!AO476,別紙７建物に係る構造・用途別単価!$C$4:$G$4,0)),"")</f>
        <v/>
      </c>
      <c r="AQ476" s="221" t="str">
        <f t="shared" si="14"/>
        <v/>
      </c>
      <c r="AR476" s="183" t="str">
        <f t="shared" si="15"/>
        <v/>
      </c>
      <c r="AS476" s="136" t="str">
        <f>IF(貼り付け用!AS476="","",貼り付け用!AS476)</f>
        <v/>
      </c>
      <c r="AT476" s="136" t="str">
        <f>IF(貼り付け用!AT476="","",貼り付け用!AT476)</f>
        <v/>
      </c>
      <c r="AU476" s="136" t="str">
        <f>IF(貼り付け用!AU476="","",貼り付け用!AU476)</f>
        <v/>
      </c>
      <c r="AV476" s="136" t="str">
        <f>IF(貼り付け用!AV476="","",貼り付け用!AV476)</f>
        <v/>
      </c>
      <c r="AW476" s="136" t="str">
        <f>IF(貼り付け用!AW476="","",貼り付け用!AW476)</f>
        <v/>
      </c>
      <c r="AX476" s="216"/>
      <c r="AY476" s="216"/>
      <c r="AZ476" s="216"/>
      <c r="BA476" s="136" t="str">
        <f>IF(貼り付け用!BA476="","",貼り付け用!BA476)</f>
        <v/>
      </c>
      <c r="BB476" s="136" t="str">
        <f>IF(貼り付け用!BB476="","",貼り付け用!BB476)</f>
        <v/>
      </c>
      <c r="BC476" s="136" t="str">
        <f>IF(貼り付け用!BC476="","",貼り付け用!BC476)</f>
        <v/>
      </c>
      <c r="BD476" s="136" t="str">
        <f>IF(貼り付け用!BD476="","",貼り付け用!BD476)</f>
        <v/>
      </c>
      <c r="BE476" s="183">
        <f>SUMIFS(耐用年数表!$C:$C,耐用年数表!$A:$A,集計用!AL476,耐用年数表!$B:$B,集計用!AM476)</f>
        <v>0</v>
      </c>
    </row>
    <row r="477" spans="4:57" ht="24" hidden="1" customHeight="1">
      <c r="D477" s="194"/>
      <c r="E477" s="135"/>
      <c r="F477" s="136" t="str">
        <f>IF(貼り付け用!F477="","",貼り付け用!F477)</f>
        <v/>
      </c>
      <c r="G477" s="136" t="str">
        <f>IF(貼り付け用!G477="","",貼り付け用!G477)</f>
        <v/>
      </c>
      <c r="H477" s="215" t="str">
        <f>IF(貼り付け用!H477="","",貼り付け用!H477)</f>
        <v/>
      </c>
      <c r="I477" s="215" t="str">
        <f>IF(貼り付け用!I477="","",貼り付け用!I477)</f>
        <v/>
      </c>
      <c r="J477" s="215" t="str">
        <f>IF(貼り付け用!J477="","",貼り付け用!J477)</f>
        <v/>
      </c>
      <c r="K477" s="135" t="str">
        <f>IF(貼り付け用!K477="","",貼り付け用!K477)</f>
        <v/>
      </c>
      <c r="L477" s="144" t="str">
        <f>IF(貼り付け用!L477="","",貼り付け用!L477)</f>
        <v/>
      </c>
      <c r="M477" s="192" t="str">
        <f>IFERROR(VLOOKUP(L477,コード表!$B:$G,2,FALSE),"")</f>
        <v/>
      </c>
      <c r="N477" s="192" t="str">
        <f>IFERROR(VLOOKUP(L477,コード表!$B:$G,3,FALSE),"")</f>
        <v/>
      </c>
      <c r="O477" s="192" t="str">
        <f>IFERROR(VLOOKUP(L477,コード表!$B:$G,4,FALSE),"")</f>
        <v/>
      </c>
      <c r="P477" s="192" t="str">
        <f>IFERROR(VLOOKUP(L477,コード表!$B:$G,5,FALSE),"")</f>
        <v/>
      </c>
      <c r="Q477" s="182" t="str">
        <f>IFERROR(VLOOKUP(L477,コード表!$B:$G,6,FALSE),"")</f>
        <v/>
      </c>
      <c r="R477" s="135" t="str">
        <f>IF(貼り付け用!R477="","",貼り付け用!R477)</f>
        <v/>
      </c>
      <c r="S477" s="135" t="str">
        <f>IF(貼り付け用!S477="","",貼り付け用!S477)</f>
        <v/>
      </c>
      <c r="T477" s="135" t="str">
        <f>IF(貼り付け用!T477="","",貼り付け用!T477)</f>
        <v/>
      </c>
      <c r="U477" s="192" t="str">
        <f>IFERROR(VLOOKUP(T477,コード表!$I:$K,2,FALSE),"")</f>
        <v/>
      </c>
      <c r="V477" s="192" t="str">
        <f>IFERROR(VLOOKUP(T477,コード表!$I:$K,3,FALSE),"")</f>
        <v/>
      </c>
      <c r="W477" s="135" t="str">
        <f>IF(貼り付け用!W477="","",貼り付け用!W477)</f>
        <v/>
      </c>
      <c r="X477" s="182" t="str">
        <f>IFERROR(VLOOKUP(AU477,目的別資産分類変換表!$B$6:$C$16,2,FALSE),"")</f>
        <v/>
      </c>
      <c r="Y477" s="136" t="str">
        <f>IF(貼り付け用!Y477="","",貼り付け用!Y477)</f>
        <v/>
      </c>
      <c r="Z477" s="136" t="str">
        <f>IF(貼り付け用!Z477="","",貼り付け用!Z477)</f>
        <v/>
      </c>
      <c r="AA477" s="136" t="str">
        <f>IF(貼り付け用!AA477="","",貼り付け用!AA477)</f>
        <v/>
      </c>
      <c r="AB477" s="136" t="str">
        <f>IF(貼り付け用!AB477="","",貼り付け用!AB477)</f>
        <v/>
      </c>
      <c r="AC477" s="135" t="str">
        <f>IF(貼り付け用!AC477="","",貼り付け用!AC477)</f>
        <v/>
      </c>
      <c r="AD477" s="137" t="str">
        <f>IF(貼り付け用!AD477="","",貼り付け用!AD477)</f>
        <v/>
      </c>
      <c r="AE477" s="209" t="str">
        <f>IF(貼り付け用!AE477="","",貼り付け用!AE477)</f>
        <v/>
      </c>
      <c r="AF477" s="209" t="str">
        <f>IF(貼り付け用!AF477="","",貼り付け用!AF477)</f>
        <v/>
      </c>
      <c r="AG477" s="138" t="str">
        <f>IF(貼り付け用!AG477="","",貼り付け用!AG477)</f>
        <v/>
      </c>
      <c r="AH477" s="205" t="str">
        <f>IF(貼り付け用!AH477="","",貼り付け用!AH477)</f>
        <v/>
      </c>
      <c r="AI477" s="139" t="str">
        <f>IF(貼り付け用!AI477="","",貼り付け用!AI477)</f>
        <v/>
      </c>
      <c r="AJ477" s="136" t="str">
        <f>IF(貼り付け用!AJ477="","",貼り付け用!AJ477)</f>
        <v/>
      </c>
      <c r="AK477" s="140" t="str">
        <f>IF(貼り付け用!AK477="","",貼り付け用!AK477)</f>
        <v/>
      </c>
      <c r="AL477" s="136" t="str">
        <f>IF(貼り付け用!AL477="","",貼り付け用!AL477)</f>
        <v/>
      </c>
      <c r="AM477" s="136" t="str">
        <f>IF(貼り付け用!AM477="","",貼り付け用!AM477)</f>
        <v/>
      </c>
      <c r="AN477" s="136" t="str">
        <f>IF(貼り付け用!AN477="","",貼り付け用!AN477)</f>
        <v/>
      </c>
      <c r="AO477" s="136" t="str">
        <f>IF(貼り付け用!AO477="","",貼り付け用!AO477)</f>
        <v/>
      </c>
      <c r="AP477" s="221" t="str">
        <f>IFERROR(INDEX(別紙７建物に係る構造・用途別単価!$C$5:$G$9,MATCH(貼り付け用!AN477,別紙７建物に係る構造・用途別単価!$B$5:$B$9,0),MATCH(貼り付け用!AO477,別紙７建物に係る構造・用途別単価!$C$4:$G$4,0)),"")</f>
        <v/>
      </c>
      <c r="AQ477" s="221" t="str">
        <f t="shared" si="14"/>
        <v/>
      </c>
      <c r="AR477" s="183" t="str">
        <f t="shared" si="15"/>
        <v/>
      </c>
      <c r="AS477" s="136" t="str">
        <f>IF(貼り付け用!AS477="","",貼り付け用!AS477)</f>
        <v/>
      </c>
      <c r="AT477" s="136" t="str">
        <f>IF(貼り付け用!AT477="","",貼り付け用!AT477)</f>
        <v/>
      </c>
      <c r="AU477" s="136" t="str">
        <f>IF(貼り付け用!AU477="","",貼り付け用!AU477)</f>
        <v/>
      </c>
      <c r="AV477" s="136" t="str">
        <f>IF(貼り付け用!AV477="","",貼り付け用!AV477)</f>
        <v/>
      </c>
      <c r="AW477" s="136" t="str">
        <f>IF(貼り付け用!AW477="","",貼り付け用!AW477)</f>
        <v/>
      </c>
      <c r="AX477" s="216"/>
      <c r="AY477" s="216"/>
      <c r="AZ477" s="216"/>
      <c r="BA477" s="136" t="str">
        <f>IF(貼り付け用!BA477="","",貼り付け用!BA477)</f>
        <v/>
      </c>
      <c r="BB477" s="136" t="str">
        <f>IF(貼り付け用!BB477="","",貼り付け用!BB477)</f>
        <v/>
      </c>
      <c r="BC477" s="136" t="str">
        <f>IF(貼り付け用!BC477="","",貼り付け用!BC477)</f>
        <v/>
      </c>
      <c r="BD477" s="136" t="str">
        <f>IF(貼り付け用!BD477="","",貼り付け用!BD477)</f>
        <v/>
      </c>
      <c r="BE477" s="183">
        <f>SUMIFS(耐用年数表!$C:$C,耐用年数表!$A:$A,集計用!AL477,耐用年数表!$B:$B,集計用!AM477)</f>
        <v>0</v>
      </c>
    </row>
    <row r="478" spans="4:57" ht="24" hidden="1" customHeight="1">
      <c r="D478" s="194"/>
      <c r="E478" s="135"/>
      <c r="F478" s="136" t="str">
        <f>IF(貼り付け用!F478="","",貼り付け用!F478)</f>
        <v/>
      </c>
      <c r="G478" s="136" t="str">
        <f>IF(貼り付け用!G478="","",貼り付け用!G478)</f>
        <v/>
      </c>
      <c r="H478" s="215" t="str">
        <f>IF(貼り付け用!H478="","",貼り付け用!H478)</f>
        <v/>
      </c>
      <c r="I478" s="215" t="str">
        <f>IF(貼り付け用!I478="","",貼り付け用!I478)</f>
        <v/>
      </c>
      <c r="J478" s="215" t="str">
        <f>IF(貼り付け用!J478="","",貼り付け用!J478)</f>
        <v/>
      </c>
      <c r="K478" s="135" t="str">
        <f>IF(貼り付け用!K478="","",貼り付け用!K478)</f>
        <v/>
      </c>
      <c r="L478" s="144" t="str">
        <f>IF(貼り付け用!L478="","",貼り付け用!L478)</f>
        <v/>
      </c>
      <c r="M478" s="192" t="str">
        <f>IFERROR(VLOOKUP(L478,コード表!$B:$G,2,FALSE),"")</f>
        <v/>
      </c>
      <c r="N478" s="192" t="str">
        <f>IFERROR(VLOOKUP(L478,コード表!$B:$G,3,FALSE),"")</f>
        <v/>
      </c>
      <c r="O478" s="192" t="str">
        <f>IFERROR(VLOOKUP(L478,コード表!$B:$G,4,FALSE),"")</f>
        <v/>
      </c>
      <c r="P478" s="192" t="str">
        <f>IFERROR(VLOOKUP(L478,コード表!$B:$G,5,FALSE),"")</f>
        <v/>
      </c>
      <c r="Q478" s="182" t="str">
        <f>IFERROR(VLOOKUP(L478,コード表!$B:$G,6,FALSE),"")</f>
        <v/>
      </c>
      <c r="R478" s="135" t="str">
        <f>IF(貼り付け用!R478="","",貼り付け用!R478)</f>
        <v/>
      </c>
      <c r="S478" s="135" t="str">
        <f>IF(貼り付け用!S478="","",貼り付け用!S478)</f>
        <v/>
      </c>
      <c r="T478" s="135" t="str">
        <f>IF(貼り付け用!T478="","",貼り付け用!T478)</f>
        <v/>
      </c>
      <c r="U478" s="192" t="str">
        <f>IFERROR(VLOOKUP(T478,コード表!$I:$K,2,FALSE),"")</f>
        <v/>
      </c>
      <c r="V478" s="192" t="str">
        <f>IFERROR(VLOOKUP(T478,コード表!$I:$K,3,FALSE),"")</f>
        <v/>
      </c>
      <c r="W478" s="135" t="str">
        <f>IF(貼り付け用!W478="","",貼り付け用!W478)</f>
        <v/>
      </c>
      <c r="X478" s="182" t="str">
        <f>IFERROR(VLOOKUP(AU478,目的別資産分類変換表!$B$6:$C$16,2,FALSE),"")</f>
        <v/>
      </c>
      <c r="Y478" s="136" t="str">
        <f>IF(貼り付け用!Y478="","",貼り付け用!Y478)</f>
        <v/>
      </c>
      <c r="Z478" s="136" t="str">
        <f>IF(貼り付け用!Z478="","",貼り付け用!Z478)</f>
        <v/>
      </c>
      <c r="AA478" s="136" t="str">
        <f>IF(貼り付け用!AA478="","",貼り付け用!AA478)</f>
        <v/>
      </c>
      <c r="AB478" s="136" t="str">
        <f>IF(貼り付け用!AB478="","",貼り付け用!AB478)</f>
        <v/>
      </c>
      <c r="AC478" s="135" t="str">
        <f>IF(貼り付け用!AC478="","",貼り付け用!AC478)</f>
        <v/>
      </c>
      <c r="AD478" s="137" t="str">
        <f>IF(貼り付け用!AD478="","",貼り付け用!AD478)</f>
        <v/>
      </c>
      <c r="AE478" s="209" t="str">
        <f>IF(貼り付け用!AE478="","",貼り付け用!AE478)</f>
        <v/>
      </c>
      <c r="AF478" s="209" t="str">
        <f>IF(貼り付け用!AF478="","",貼り付け用!AF478)</f>
        <v/>
      </c>
      <c r="AG478" s="138" t="str">
        <f>IF(貼り付け用!AG478="","",貼り付け用!AG478)</f>
        <v/>
      </c>
      <c r="AH478" s="205" t="str">
        <f>IF(貼り付け用!AH478="","",貼り付け用!AH478)</f>
        <v/>
      </c>
      <c r="AI478" s="139" t="str">
        <f>IF(貼り付け用!AI478="","",貼り付け用!AI478)</f>
        <v/>
      </c>
      <c r="AJ478" s="136" t="str">
        <f>IF(貼り付け用!AJ478="","",貼り付け用!AJ478)</f>
        <v/>
      </c>
      <c r="AK478" s="140" t="str">
        <f>IF(貼り付け用!AK478="","",貼り付け用!AK478)</f>
        <v/>
      </c>
      <c r="AL478" s="136" t="str">
        <f>IF(貼り付け用!AL478="","",貼り付け用!AL478)</f>
        <v/>
      </c>
      <c r="AM478" s="136" t="str">
        <f>IF(貼り付け用!AM478="","",貼り付け用!AM478)</f>
        <v/>
      </c>
      <c r="AN478" s="136" t="str">
        <f>IF(貼り付け用!AN478="","",貼り付け用!AN478)</f>
        <v/>
      </c>
      <c r="AO478" s="136" t="str">
        <f>IF(貼り付け用!AO478="","",貼り付け用!AO478)</f>
        <v/>
      </c>
      <c r="AP478" s="221" t="str">
        <f>IFERROR(INDEX(別紙７建物に係る構造・用途別単価!$C$5:$G$9,MATCH(貼り付け用!AN478,別紙７建物に係る構造・用途別単価!$B$5:$B$9,0),MATCH(貼り付け用!AO478,別紙７建物に係る構造・用途別単価!$C$4:$G$4,0)),"")</f>
        <v/>
      </c>
      <c r="AQ478" s="221" t="str">
        <f t="shared" si="14"/>
        <v/>
      </c>
      <c r="AR478" s="183" t="str">
        <f t="shared" si="15"/>
        <v/>
      </c>
      <c r="AS478" s="136" t="str">
        <f>IF(貼り付け用!AS478="","",貼り付け用!AS478)</f>
        <v/>
      </c>
      <c r="AT478" s="136" t="str">
        <f>IF(貼り付け用!AT478="","",貼り付け用!AT478)</f>
        <v/>
      </c>
      <c r="AU478" s="136" t="str">
        <f>IF(貼り付け用!AU478="","",貼り付け用!AU478)</f>
        <v/>
      </c>
      <c r="AV478" s="136" t="str">
        <f>IF(貼り付け用!AV478="","",貼り付け用!AV478)</f>
        <v/>
      </c>
      <c r="AW478" s="136" t="str">
        <f>IF(貼り付け用!AW478="","",貼り付け用!AW478)</f>
        <v/>
      </c>
      <c r="AX478" s="216"/>
      <c r="AY478" s="216"/>
      <c r="AZ478" s="216"/>
      <c r="BA478" s="136" t="str">
        <f>IF(貼り付け用!BA478="","",貼り付け用!BA478)</f>
        <v/>
      </c>
      <c r="BB478" s="136" t="str">
        <f>IF(貼り付け用!BB478="","",貼り付け用!BB478)</f>
        <v/>
      </c>
      <c r="BC478" s="136" t="str">
        <f>IF(貼り付け用!BC478="","",貼り付け用!BC478)</f>
        <v/>
      </c>
      <c r="BD478" s="136" t="str">
        <f>IF(貼り付け用!BD478="","",貼り付け用!BD478)</f>
        <v/>
      </c>
      <c r="BE478" s="183">
        <f>SUMIFS(耐用年数表!$C:$C,耐用年数表!$A:$A,集計用!AL478,耐用年数表!$B:$B,集計用!AM478)</f>
        <v>0</v>
      </c>
    </row>
    <row r="479" spans="4:57" ht="24" hidden="1" customHeight="1">
      <c r="D479" s="194"/>
      <c r="E479" s="135"/>
      <c r="F479" s="136" t="str">
        <f>IF(貼り付け用!F479="","",貼り付け用!F479)</f>
        <v/>
      </c>
      <c r="G479" s="136" t="str">
        <f>IF(貼り付け用!G479="","",貼り付け用!G479)</f>
        <v/>
      </c>
      <c r="H479" s="215" t="str">
        <f>IF(貼り付け用!H479="","",貼り付け用!H479)</f>
        <v/>
      </c>
      <c r="I479" s="215" t="str">
        <f>IF(貼り付け用!I479="","",貼り付け用!I479)</f>
        <v/>
      </c>
      <c r="J479" s="215" t="str">
        <f>IF(貼り付け用!J479="","",貼り付け用!J479)</f>
        <v/>
      </c>
      <c r="K479" s="135" t="str">
        <f>IF(貼り付け用!K479="","",貼り付け用!K479)</f>
        <v/>
      </c>
      <c r="L479" s="144" t="str">
        <f>IF(貼り付け用!L479="","",貼り付け用!L479)</f>
        <v/>
      </c>
      <c r="M479" s="192" t="str">
        <f>IFERROR(VLOOKUP(L479,コード表!$B:$G,2,FALSE),"")</f>
        <v/>
      </c>
      <c r="N479" s="192" t="str">
        <f>IFERROR(VLOOKUP(L479,コード表!$B:$G,3,FALSE),"")</f>
        <v/>
      </c>
      <c r="O479" s="192" t="str">
        <f>IFERROR(VLOOKUP(L479,コード表!$B:$G,4,FALSE),"")</f>
        <v/>
      </c>
      <c r="P479" s="192" t="str">
        <f>IFERROR(VLOOKUP(L479,コード表!$B:$G,5,FALSE),"")</f>
        <v/>
      </c>
      <c r="Q479" s="182" t="str">
        <f>IFERROR(VLOOKUP(L479,コード表!$B:$G,6,FALSE),"")</f>
        <v/>
      </c>
      <c r="R479" s="135" t="str">
        <f>IF(貼り付け用!R479="","",貼り付け用!R479)</f>
        <v/>
      </c>
      <c r="S479" s="135" t="str">
        <f>IF(貼り付け用!S479="","",貼り付け用!S479)</f>
        <v/>
      </c>
      <c r="T479" s="135" t="str">
        <f>IF(貼り付け用!T479="","",貼り付け用!T479)</f>
        <v/>
      </c>
      <c r="U479" s="192" t="str">
        <f>IFERROR(VLOOKUP(T479,コード表!$I:$K,2,FALSE),"")</f>
        <v/>
      </c>
      <c r="V479" s="192" t="str">
        <f>IFERROR(VLOOKUP(T479,コード表!$I:$K,3,FALSE),"")</f>
        <v/>
      </c>
      <c r="W479" s="135" t="str">
        <f>IF(貼り付け用!W479="","",貼り付け用!W479)</f>
        <v/>
      </c>
      <c r="X479" s="182" t="str">
        <f>IFERROR(VLOOKUP(AU479,目的別資産分類変換表!$B$6:$C$16,2,FALSE),"")</f>
        <v/>
      </c>
      <c r="Y479" s="136" t="str">
        <f>IF(貼り付け用!Y479="","",貼り付け用!Y479)</f>
        <v/>
      </c>
      <c r="Z479" s="136" t="str">
        <f>IF(貼り付け用!Z479="","",貼り付け用!Z479)</f>
        <v/>
      </c>
      <c r="AA479" s="136" t="str">
        <f>IF(貼り付け用!AA479="","",貼り付け用!AA479)</f>
        <v/>
      </c>
      <c r="AB479" s="136" t="str">
        <f>IF(貼り付け用!AB479="","",貼り付け用!AB479)</f>
        <v/>
      </c>
      <c r="AC479" s="135" t="str">
        <f>IF(貼り付け用!AC479="","",貼り付け用!AC479)</f>
        <v/>
      </c>
      <c r="AD479" s="137" t="str">
        <f>IF(貼り付け用!AD479="","",貼り付け用!AD479)</f>
        <v/>
      </c>
      <c r="AE479" s="209" t="str">
        <f>IF(貼り付け用!AE479="","",貼り付け用!AE479)</f>
        <v/>
      </c>
      <c r="AF479" s="209" t="str">
        <f>IF(貼り付け用!AF479="","",貼り付け用!AF479)</f>
        <v/>
      </c>
      <c r="AG479" s="138" t="str">
        <f>IF(貼り付け用!AG479="","",貼り付け用!AG479)</f>
        <v/>
      </c>
      <c r="AH479" s="205" t="str">
        <f>IF(貼り付け用!AH479="","",貼り付け用!AH479)</f>
        <v/>
      </c>
      <c r="AI479" s="139" t="str">
        <f>IF(貼り付け用!AI479="","",貼り付け用!AI479)</f>
        <v/>
      </c>
      <c r="AJ479" s="136" t="str">
        <f>IF(貼り付け用!AJ479="","",貼り付け用!AJ479)</f>
        <v/>
      </c>
      <c r="AK479" s="140" t="str">
        <f>IF(貼り付け用!AK479="","",貼り付け用!AK479)</f>
        <v/>
      </c>
      <c r="AL479" s="136" t="str">
        <f>IF(貼り付け用!AL479="","",貼り付け用!AL479)</f>
        <v/>
      </c>
      <c r="AM479" s="136" t="str">
        <f>IF(貼り付け用!AM479="","",貼り付け用!AM479)</f>
        <v/>
      </c>
      <c r="AN479" s="136" t="str">
        <f>IF(貼り付け用!AN479="","",貼り付け用!AN479)</f>
        <v/>
      </c>
      <c r="AO479" s="136" t="str">
        <f>IF(貼り付け用!AO479="","",貼り付け用!AO479)</f>
        <v/>
      </c>
      <c r="AP479" s="221" t="str">
        <f>IFERROR(INDEX(別紙７建物に係る構造・用途別単価!$C$5:$G$9,MATCH(貼り付け用!AN479,別紙７建物に係る構造・用途別単価!$B$5:$B$9,0),MATCH(貼り付け用!AO479,別紙７建物に係る構造・用途別単価!$C$4:$G$4,0)),"")</f>
        <v/>
      </c>
      <c r="AQ479" s="221" t="str">
        <f t="shared" si="14"/>
        <v/>
      </c>
      <c r="AR479" s="183" t="str">
        <f t="shared" si="15"/>
        <v/>
      </c>
      <c r="AS479" s="136" t="str">
        <f>IF(貼り付け用!AS479="","",貼り付け用!AS479)</f>
        <v/>
      </c>
      <c r="AT479" s="136" t="str">
        <f>IF(貼り付け用!AT479="","",貼り付け用!AT479)</f>
        <v/>
      </c>
      <c r="AU479" s="136" t="str">
        <f>IF(貼り付け用!AU479="","",貼り付け用!AU479)</f>
        <v/>
      </c>
      <c r="AV479" s="136" t="str">
        <f>IF(貼り付け用!AV479="","",貼り付け用!AV479)</f>
        <v/>
      </c>
      <c r="AW479" s="136" t="str">
        <f>IF(貼り付け用!AW479="","",貼り付け用!AW479)</f>
        <v/>
      </c>
      <c r="AX479" s="216"/>
      <c r="AY479" s="216"/>
      <c r="AZ479" s="216"/>
      <c r="BA479" s="136" t="str">
        <f>IF(貼り付け用!BA479="","",貼り付け用!BA479)</f>
        <v/>
      </c>
      <c r="BB479" s="136" t="str">
        <f>IF(貼り付け用!BB479="","",貼り付け用!BB479)</f>
        <v/>
      </c>
      <c r="BC479" s="136" t="str">
        <f>IF(貼り付け用!BC479="","",貼り付け用!BC479)</f>
        <v/>
      </c>
      <c r="BD479" s="136" t="str">
        <f>IF(貼り付け用!BD479="","",貼り付け用!BD479)</f>
        <v/>
      </c>
      <c r="BE479" s="183">
        <f>SUMIFS(耐用年数表!$C:$C,耐用年数表!$A:$A,集計用!AL479,耐用年数表!$B:$B,集計用!AM479)</f>
        <v>0</v>
      </c>
    </row>
    <row r="480" spans="4:57" ht="24" hidden="1" customHeight="1">
      <c r="D480" s="194"/>
      <c r="E480" s="135"/>
      <c r="F480" s="136" t="str">
        <f>IF(貼り付け用!F480="","",貼り付け用!F480)</f>
        <v/>
      </c>
      <c r="G480" s="136" t="str">
        <f>IF(貼り付け用!G480="","",貼り付け用!G480)</f>
        <v/>
      </c>
      <c r="H480" s="215" t="str">
        <f>IF(貼り付け用!H480="","",貼り付け用!H480)</f>
        <v/>
      </c>
      <c r="I480" s="215" t="str">
        <f>IF(貼り付け用!I480="","",貼り付け用!I480)</f>
        <v/>
      </c>
      <c r="J480" s="215" t="str">
        <f>IF(貼り付け用!J480="","",貼り付け用!J480)</f>
        <v/>
      </c>
      <c r="K480" s="135" t="str">
        <f>IF(貼り付け用!K480="","",貼り付け用!K480)</f>
        <v/>
      </c>
      <c r="L480" s="144" t="str">
        <f>IF(貼り付け用!L480="","",貼り付け用!L480)</f>
        <v/>
      </c>
      <c r="M480" s="192" t="str">
        <f>IFERROR(VLOOKUP(L480,コード表!$B:$G,2,FALSE),"")</f>
        <v/>
      </c>
      <c r="N480" s="192" t="str">
        <f>IFERROR(VLOOKUP(L480,コード表!$B:$G,3,FALSE),"")</f>
        <v/>
      </c>
      <c r="O480" s="192" t="str">
        <f>IFERROR(VLOOKUP(L480,コード表!$B:$G,4,FALSE),"")</f>
        <v/>
      </c>
      <c r="P480" s="192" t="str">
        <f>IFERROR(VLOOKUP(L480,コード表!$B:$G,5,FALSE),"")</f>
        <v/>
      </c>
      <c r="Q480" s="182" t="str">
        <f>IFERROR(VLOOKUP(L480,コード表!$B:$G,6,FALSE),"")</f>
        <v/>
      </c>
      <c r="R480" s="135" t="str">
        <f>IF(貼り付け用!R480="","",貼り付け用!R480)</f>
        <v/>
      </c>
      <c r="S480" s="135" t="str">
        <f>IF(貼り付け用!S480="","",貼り付け用!S480)</f>
        <v/>
      </c>
      <c r="T480" s="135" t="str">
        <f>IF(貼り付け用!T480="","",貼り付け用!T480)</f>
        <v/>
      </c>
      <c r="U480" s="192" t="str">
        <f>IFERROR(VLOOKUP(T480,コード表!$I:$K,2,FALSE),"")</f>
        <v/>
      </c>
      <c r="V480" s="192" t="str">
        <f>IFERROR(VLOOKUP(T480,コード表!$I:$K,3,FALSE),"")</f>
        <v/>
      </c>
      <c r="W480" s="135" t="str">
        <f>IF(貼り付け用!W480="","",貼り付け用!W480)</f>
        <v/>
      </c>
      <c r="X480" s="182" t="str">
        <f>IFERROR(VLOOKUP(AU480,目的別資産分類変換表!$B$6:$C$16,2,FALSE),"")</f>
        <v/>
      </c>
      <c r="Y480" s="136" t="str">
        <f>IF(貼り付け用!Y480="","",貼り付け用!Y480)</f>
        <v/>
      </c>
      <c r="Z480" s="136" t="str">
        <f>IF(貼り付け用!Z480="","",貼り付け用!Z480)</f>
        <v/>
      </c>
      <c r="AA480" s="136" t="str">
        <f>IF(貼り付け用!AA480="","",貼り付け用!AA480)</f>
        <v/>
      </c>
      <c r="AB480" s="136" t="str">
        <f>IF(貼り付け用!AB480="","",貼り付け用!AB480)</f>
        <v/>
      </c>
      <c r="AC480" s="135" t="str">
        <f>IF(貼り付け用!AC480="","",貼り付け用!AC480)</f>
        <v/>
      </c>
      <c r="AD480" s="137" t="str">
        <f>IF(貼り付け用!AD480="","",貼り付け用!AD480)</f>
        <v/>
      </c>
      <c r="AE480" s="209" t="str">
        <f>IF(貼り付け用!AE480="","",貼り付け用!AE480)</f>
        <v/>
      </c>
      <c r="AF480" s="209" t="str">
        <f>IF(貼り付け用!AF480="","",貼り付け用!AF480)</f>
        <v/>
      </c>
      <c r="AG480" s="138" t="str">
        <f>IF(貼り付け用!AG480="","",貼り付け用!AG480)</f>
        <v/>
      </c>
      <c r="AH480" s="205" t="str">
        <f>IF(貼り付け用!AH480="","",貼り付け用!AH480)</f>
        <v/>
      </c>
      <c r="AI480" s="139" t="str">
        <f>IF(貼り付け用!AI480="","",貼り付け用!AI480)</f>
        <v/>
      </c>
      <c r="AJ480" s="136" t="str">
        <f>IF(貼り付け用!AJ480="","",貼り付け用!AJ480)</f>
        <v/>
      </c>
      <c r="AK480" s="140" t="str">
        <f>IF(貼り付け用!AK480="","",貼り付け用!AK480)</f>
        <v/>
      </c>
      <c r="AL480" s="136" t="str">
        <f>IF(貼り付け用!AL480="","",貼り付け用!AL480)</f>
        <v/>
      </c>
      <c r="AM480" s="136" t="str">
        <f>IF(貼り付け用!AM480="","",貼り付け用!AM480)</f>
        <v/>
      </c>
      <c r="AN480" s="136" t="str">
        <f>IF(貼り付け用!AN480="","",貼り付け用!AN480)</f>
        <v/>
      </c>
      <c r="AO480" s="136" t="str">
        <f>IF(貼り付け用!AO480="","",貼り付け用!AO480)</f>
        <v/>
      </c>
      <c r="AP480" s="221" t="str">
        <f>IFERROR(INDEX(別紙７建物に係る構造・用途別単価!$C$5:$G$9,MATCH(貼り付け用!AN480,別紙７建物に係る構造・用途別単価!$B$5:$B$9,0),MATCH(貼り付け用!AO480,別紙７建物に係る構造・用途別単価!$C$4:$G$4,0)),"")</f>
        <v/>
      </c>
      <c r="AQ480" s="221" t="str">
        <f t="shared" si="14"/>
        <v/>
      </c>
      <c r="AR480" s="183" t="str">
        <f t="shared" si="15"/>
        <v/>
      </c>
      <c r="AS480" s="136" t="str">
        <f>IF(貼り付け用!AS480="","",貼り付け用!AS480)</f>
        <v/>
      </c>
      <c r="AT480" s="136" t="str">
        <f>IF(貼り付け用!AT480="","",貼り付け用!AT480)</f>
        <v/>
      </c>
      <c r="AU480" s="136" t="str">
        <f>IF(貼り付け用!AU480="","",貼り付け用!AU480)</f>
        <v/>
      </c>
      <c r="AV480" s="136" t="str">
        <f>IF(貼り付け用!AV480="","",貼り付け用!AV480)</f>
        <v/>
      </c>
      <c r="AW480" s="136" t="str">
        <f>IF(貼り付け用!AW480="","",貼り付け用!AW480)</f>
        <v/>
      </c>
      <c r="AX480" s="216"/>
      <c r="AY480" s="216"/>
      <c r="AZ480" s="216"/>
      <c r="BA480" s="136" t="str">
        <f>IF(貼り付け用!BA480="","",貼り付け用!BA480)</f>
        <v/>
      </c>
      <c r="BB480" s="136" t="str">
        <f>IF(貼り付け用!BB480="","",貼り付け用!BB480)</f>
        <v/>
      </c>
      <c r="BC480" s="136" t="str">
        <f>IF(貼り付け用!BC480="","",貼り付け用!BC480)</f>
        <v/>
      </c>
      <c r="BD480" s="136" t="str">
        <f>IF(貼り付け用!BD480="","",貼り付け用!BD480)</f>
        <v/>
      </c>
      <c r="BE480" s="183">
        <f>SUMIFS(耐用年数表!$C:$C,耐用年数表!$A:$A,集計用!AL480,耐用年数表!$B:$B,集計用!AM480)</f>
        <v>0</v>
      </c>
    </row>
    <row r="481" spans="4:57" ht="24" hidden="1" customHeight="1">
      <c r="D481" s="194"/>
      <c r="E481" s="135"/>
      <c r="F481" s="136" t="str">
        <f>IF(貼り付け用!F481="","",貼り付け用!F481)</f>
        <v/>
      </c>
      <c r="G481" s="136" t="str">
        <f>IF(貼り付け用!G481="","",貼り付け用!G481)</f>
        <v/>
      </c>
      <c r="H481" s="215" t="str">
        <f>IF(貼り付け用!H481="","",貼り付け用!H481)</f>
        <v/>
      </c>
      <c r="I481" s="215" t="str">
        <f>IF(貼り付け用!I481="","",貼り付け用!I481)</f>
        <v/>
      </c>
      <c r="J481" s="215" t="str">
        <f>IF(貼り付け用!J481="","",貼り付け用!J481)</f>
        <v/>
      </c>
      <c r="K481" s="135" t="str">
        <f>IF(貼り付け用!K481="","",貼り付け用!K481)</f>
        <v/>
      </c>
      <c r="L481" s="144" t="str">
        <f>IF(貼り付け用!L481="","",貼り付け用!L481)</f>
        <v/>
      </c>
      <c r="M481" s="192" t="str">
        <f>IFERROR(VLOOKUP(L481,コード表!$B:$G,2,FALSE),"")</f>
        <v/>
      </c>
      <c r="N481" s="192" t="str">
        <f>IFERROR(VLOOKUP(L481,コード表!$B:$G,3,FALSE),"")</f>
        <v/>
      </c>
      <c r="O481" s="192" t="str">
        <f>IFERROR(VLOOKUP(L481,コード表!$B:$G,4,FALSE),"")</f>
        <v/>
      </c>
      <c r="P481" s="192" t="str">
        <f>IFERROR(VLOOKUP(L481,コード表!$B:$G,5,FALSE),"")</f>
        <v/>
      </c>
      <c r="Q481" s="182" t="str">
        <f>IFERROR(VLOOKUP(L481,コード表!$B:$G,6,FALSE),"")</f>
        <v/>
      </c>
      <c r="R481" s="135" t="str">
        <f>IF(貼り付け用!R481="","",貼り付け用!R481)</f>
        <v/>
      </c>
      <c r="S481" s="135" t="str">
        <f>IF(貼り付け用!S481="","",貼り付け用!S481)</f>
        <v/>
      </c>
      <c r="T481" s="135" t="str">
        <f>IF(貼り付け用!T481="","",貼り付け用!T481)</f>
        <v/>
      </c>
      <c r="U481" s="192" t="str">
        <f>IFERROR(VLOOKUP(T481,コード表!$I:$K,2,FALSE),"")</f>
        <v/>
      </c>
      <c r="V481" s="192" t="str">
        <f>IFERROR(VLOOKUP(T481,コード表!$I:$K,3,FALSE),"")</f>
        <v/>
      </c>
      <c r="W481" s="135" t="str">
        <f>IF(貼り付け用!W481="","",貼り付け用!W481)</f>
        <v/>
      </c>
      <c r="X481" s="182" t="str">
        <f>IFERROR(VLOOKUP(AU481,目的別資産分類変換表!$B$6:$C$16,2,FALSE),"")</f>
        <v/>
      </c>
      <c r="Y481" s="136" t="str">
        <f>IF(貼り付け用!Y481="","",貼り付け用!Y481)</f>
        <v/>
      </c>
      <c r="Z481" s="136" t="str">
        <f>IF(貼り付け用!Z481="","",貼り付け用!Z481)</f>
        <v/>
      </c>
      <c r="AA481" s="136" t="str">
        <f>IF(貼り付け用!AA481="","",貼り付け用!AA481)</f>
        <v/>
      </c>
      <c r="AB481" s="136" t="str">
        <f>IF(貼り付け用!AB481="","",貼り付け用!AB481)</f>
        <v/>
      </c>
      <c r="AC481" s="135" t="str">
        <f>IF(貼り付け用!AC481="","",貼り付け用!AC481)</f>
        <v/>
      </c>
      <c r="AD481" s="137" t="str">
        <f>IF(貼り付け用!AD481="","",貼り付け用!AD481)</f>
        <v/>
      </c>
      <c r="AE481" s="209" t="str">
        <f>IF(貼り付け用!AE481="","",貼り付け用!AE481)</f>
        <v/>
      </c>
      <c r="AF481" s="209" t="str">
        <f>IF(貼り付け用!AF481="","",貼り付け用!AF481)</f>
        <v/>
      </c>
      <c r="AG481" s="138" t="str">
        <f>IF(貼り付け用!AG481="","",貼り付け用!AG481)</f>
        <v/>
      </c>
      <c r="AH481" s="205" t="str">
        <f>IF(貼り付け用!AH481="","",貼り付け用!AH481)</f>
        <v/>
      </c>
      <c r="AI481" s="139" t="str">
        <f>IF(貼り付け用!AI481="","",貼り付け用!AI481)</f>
        <v/>
      </c>
      <c r="AJ481" s="136" t="str">
        <f>IF(貼り付け用!AJ481="","",貼り付け用!AJ481)</f>
        <v/>
      </c>
      <c r="AK481" s="140" t="str">
        <f>IF(貼り付け用!AK481="","",貼り付け用!AK481)</f>
        <v/>
      </c>
      <c r="AL481" s="136" t="str">
        <f>IF(貼り付け用!AL481="","",貼り付け用!AL481)</f>
        <v/>
      </c>
      <c r="AM481" s="136" t="str">
        <f>IF(貼り付け用!AM481="","",貼り付け用!AM481)</f>
        <v/>
      </c>
      <c r="AN481" s="136" t="str">
        <f>IF(貼り付け用!AN481="","",貼り付け用!AN481)</f>
        <v/>
      </c>
      <c r="AO481" s="136" t="str">
        <f>IF(貼り付け用!AO481="","",貼り付け用!AO481)</f>
        <v/>
      </c>
      <c r="AP481" s="221" t="str">
        <f>IFERROR(INDEX(別紙７建物に係る構造・用途別単価!$C$5:$G$9,MATCH(貼り付け用!AN481,別紙７建物に係る構造・用途別単価!$B$5:$B$9,0),MATCH(貼り付け用!AO481,別紙７建物に係る構造・用途別単価!$C$4:$G$4,0)),"")</f>
        <v/>
      </c>
      <c r="AQ481" s="221" t="str">
        <f t="shared" si="14"/>
        <v/>
      </c>
      <c r="AR481" s="183" t="str">
        <f t="shared" si="15"/>
        <v/>
      </c>
      <c r="AS481" s="136" t="str">
        <f>IF(貼り付け用!AS481="","",貼り付け用!AS481)</f>
        <v/>
      </c>
      <c r="AT481" s="136" t="str">
        <f>IF(貼り付け用!AT481="","",貼り付け用!AT481)</f>
        <v/>
      </c>
      <c r="AU481" s="136" t="str">
        <f>IF(貼り付け用!AU481="","",貼り付け用!AU481)</f>
        <v/>
      </c>
      <c r="AV481" s="136" t="str">
        <f>IF(貼り付け用!AV481="","",貼り付け用!AV481)</f>
        <v/>
      </c>
      <c r="AW481" s="136" t="str">
        <f>IF(貼り付け用!AW481="","",貼り付け用!AW481)</f>
        <v/>
      </c>
      <c r="AX481" s="216"/>
      <c r="AY481" s="216"/>
      <c r="AZ481" s="216"/>
      <c r="BA481" s="136" t="str">
        <f>IF(貼り付け用!BA481="","",貼り付け用!BA481)</f>
        <v/>
      </c>
      <c r="BB481" s="136" t="str">
        <f>IF(貼り付け用!BB481="","",貼り付け用!BB481)</f>
        <v/>
      </c>
      <c r="BC481" s="136" t="str">
        <f>IF(貼り付け用!BC481="","",貼り付け用!BC481)</f>
        <v/>
      </c>
      <c r="BD481" s="136" t="str">
        <f>IF(貼り付け用!BD481="","",貼り付け用!BD481)</f>
        <v/>
      </c>
      <c r="BE481" s="183">
        <f>SUMIFS(耐用年数表!$C:$C,耐用年数表!$A:$A,集計用!AL481,耐用年数表!$B:$B,集計用!AM481)</f>
        <v>0</v>
      </c>
    </row>
    <row r="482" spans="4:57" ht="24" hidden="1" customHeight="1">
      <c r="D482" s="194"/>
      <c r="E482" s="135"/>
      <c r="F482" s="136" t="str">
        <f>IF(貼り付け用!F482="","",貼り付け用!F482)</f>
        <v/>
      </c>
      <c r="G482" s="136" t="str">
        <f>IF(貼り付け用!G482="","",貼り付け用!G482)</f>
        <v/>
      </c>
      <c r="H482" s="215" t="str">
        <f>IF(貼り付け用!H482="","",貼り付け用!H482)</f>
        <v/>
      </c>
      <c r="I482" s="215" t="str">
        <f>IF(貼り付け用!I482="","",貼り付け用!I482)</f>
        <v/>
      </c>
      <c r="J482" s="215" t="str">
        <f>IF(貼り付け用!J482="","",貼り付け用!J482)</f>
        <v/>
      </c>
      <c r="K482" s="135" t="str">
        <f>IF(貼り付け用!K482="","",貼り付け用!K482)</f>
        <v/>
      </c>
      <c r="L482" s="144" t="str">
        <f>IF(貼り付け用!L482="","",貼り付け用!L482)</f>
        <v/>
      </c>
      <c r="M482" s="192" t="str">
        <f>IFERROR(VLOOKUP(L482,コード表!$B:$G,2,FALSE),"")</f>
        <v/>
      </c>
      <c r="N482" s="192" t="str">
        <f>IFERROR(VLOOKUP(L482,コード表!$B:$G,3,FALSE),"")</f>
        <v/>
      </c>
      <c r="O482" s="192" t="str">
        <f>IFERROR(VLOOKUP(L482,コード表!$B:$G,4,FALSE),"")</f>
        <v/>
      </c>
      <c r="P482" s="192" t="str">
        <f>IFERROR(VLOOKUP(L482,コード表!$B:$G,5,FALSE),"")</f>
        <v/>
      </c>
      <c r="Q482" s="182" t="str">
        <f>IFERROR(VLOOKUP(L482,コード表!$B:$G,6,FALSE),"")</f>
        <v/>
      </c>
      <c r="R482" s="135" t="str">
        <f>IF(貼り付け用!R482="","",貼り付け用!R482)</f>
        <v/>
      </c>
      <c r="S482" s="135" t="str">
        <f>IF(貼り付け用!S482="","",貼り付け用!S482)</f>
        <v/>
      </c>
      <c r="T482" s="135" t="str">
        <f>IF(貼り付け用!T482="","",貼り付け用!T482)</f>
        <v/>
      </c>
      <c r="U482" s="192" t="str">
        <f>IFERROR(VLOOKUP(T482,コード表!$I:$K,2,FALSE),"")</f>
        <v/>
      </c>
      <c r="V482" s="192" t="str">
        <f>IFERROR(VLOOKUP(T482,コード表!$I:$K,3,FALSE),"")</f>
        <v/>
      </c>
      <c r="W482" s="135" t="str">
        <f>IF(貼り付け用!W482="","",貼り付け用!W482)</f>
        <v/>
      </c>
      <c r="X482" s="182" t="str">
        <f>IFERROR(VLOOKUP(AU482,目的別資産分類変換表!$B$6:$C$16,2,FALSE),"")</f>
        <v/>
      </c>
      <c r="Y482" s="136" t="str">
        <f>IF(貼り付け用!Y482="","",貼り付け用!Y482)</f>
        <v/>
      </c>
      <c r="Z482" s="136" t="str">
        <f>IF(貼り付け用!Z482="","",貼り付け用!Z482)</f>
        <v/>
      </c>
      <c r="AA482" s="136" t="str">
        <f>IF(貼り付け用!AA482="","",貼り付け用!AA482)</f>
        <v/>
      </c>
      <c r="AB482" s="136" t="str">
        <f>IF(貼り付け用!AB482="","",貼り付け用!AB482)</f>
        <v/>
      </c>
      <c r="AC482" s="135" t="str">
        <f>IF(貼り付け用!AC482="","",貼り付け用!AC482)</f>
        <v/>
      </c>
      <c r="AD482" s="137" t="str">
        <f>IF(貼り付け用!AD482="","",貼り付け用!AD482)</f>
        <v/>
      </c>
      <c r="AE482" s="209" t="str">
        <f>IF(貼り付け用!AE482="","",貼り付け用!AE482)</f>
        <v/>
      </c>
      <c r="AF482" s="209" t="str">
        <f>IF(貼り付け用!AF482="","",貼り付け用!AF482)</f>
        <v/>
      </c>
      <c r="AG482" s="138" t="str">
        <f>IF(貼り付け用!AG482="","",貼り付け用!AG482)</f>
        <v/>
      </c>
      <c r="AH482" s="205" t="str">
        <f>IF(貼り付け用!AH482="","",貼り付け用!AH482)</f>
        <v/>
      </c>
      <c r="AI482" s="139" t="str">
        <f>IF(貼り付け用!AI482="","",貼り付け用!AI482)</f>
        <v/>
      </c>
      <c r="AJ482" s="136" t="str">
        <f>IF(貼り付け用!AJ482="","",貼り付け用!AJ482)</f>
        <v/>
      </c>
      <c r="AK482" s="140" t="str">
        <f>IF(貼り付け用!AK482="","",貼り付け用!AK482)</f>
        <v/>
      </c>
      <c r="AL482" s="136" t="str">
        <f>IF(貼り付け用!AL482="","",貼り付け用!AL482)</f>
        <v/>
      </c>
      <c r="AM482" s="136" t="str">
        <f>IF(貼り付け用!AM482="","",貼り付け用!AM482)</f>
        <v/>
      </c>
      <c r="AN482" s="136" t="str">
        <f>IF(貼り付け用!AN482="","",貼り付け用!AN482)</f>
        <v/>
      </c>
      <c r="AO482" s="136" t="str">
        <f>IF(貼り付け用!AO482="","",貼り付け用!AO482)</f>
        <v/>
      </c>
      <c r="AP482" s="221" t="str">
        <f>IFERROR(INDEX(別紙７建物に係る構造・用途別単価!$C$5:$G$9,MATCH(貼り付け用!AN482,別紙７建物に係る構造・用途別単価!$B$5:$B$9,0),MATCH(貼り付け用!AO482,別紙７建物に係る構造・用途別単価!$C$4:$G$4,0)),"")</f>
        <v/>
      </c>
      <c r="AQ482" s="221" t="str">
        <f t="shared" si="14"/>
        <v/>
      </c>
      <c r="AR482" s="183" t="str">
        <f t="shared" si="15"/>
        <v/>
      </c>
      <c r="AS482" s="136" t="str">
        <f>IF(貼り付け用!AS482="","",貼り付け用!AS482)</f>
        <v/>
      </c>
      <c r="AT482" s="136" t="str">
        <f>IF(貼り付け用!AT482="","",貼り付け用!AT482)</f>
        <v/>
      </c>
      <c r="AU482" s="136" t="str">
        <f>IF(貼り付け用!AU482="","",貼り付け用!AU482)</f>
        <v/>
      </c>
      <c r="AV482" s="136" t="str">
        <f>IF(貼り付け用!AV482="","",貼り付け用!AV482)</f>
        <v/>
      </c>
      <c r="AW482" s="136" t="str">
        <f>IF(貼り付け用!AW482="","",貼り付け用!AW482)</f>
        <v/>
      </c>
      <c r="AX482" s="216"/>
      <c r="AY482" s="216"/>
      <c r="AZ482" s="216"/>
      <c r="BA482" s="136" t="str">
        <f>IF(貼り付け用!BA482="","",貼り付け用!BA482)</f>
        <v/>
      </c>
      <c r="BB482" s="136" t="str">
        <f>IF(貼り付け用!BB482="","",貼り付け用!BB482)</f>
        <v/>
      </c>
      <c r="BC482" s="136" t="str">
        <f>IF(貼り付け用!BC482="","",貼り付け用!BC482)</f>
        <v/>
      </c>
      <c r="BD482" s="136" t="str">
        <f>IF(貼り付け用!BD482="","",貼り付け用!BD482)</f>
        <v/>
      </c>
      <c r="BE482" s="183">
        <f>SUMIFS(耐用年数表!$C:$C,耐用年数表!$A:$A,集計用!AL482,耐用年数表!$B:$B,集計用!AM482)</f>
        <v>0</v>
      </c>
    </row>
    <row r="483" spans="4:57" ht="24" hidden="1" customHeight="1">
      <c r="D483" s="194"/>
      <c r="E483" s="135"/>
      <c r="F483" s="136" t="str">
        <f>IF(貼り付け用!F483="","",貼り付け用!F483)</f>
        <v/>
      </c>
      <c r="G483" s="136" t="str">
        <f>IF(貼り付け用!G483="","",貼り付け用!G483)</f>
        <v/>
      </c>
      <c r="H483" s="215" t="str">
        <f>IF(貼り付け用!H483="","",貼り付け用!H483)</f>
        <v/>
      </c>
      <c r="I483" s="215" t="str">
        <f>IF(貼り付け用!I483="","",貼り付け用!I483)</f>
        <v/>
      </c>
      <c r="J483" s="215" t="str">
        <f>IF(貼り付け用!J483="","",貼り付け用!J483)</f>
        <v/>
      </c>
      <c r="K483" s="135" t="str">
        <f>IF(貼り付け用!K483="","",貼り付け用!K483)</f>
        <v/>
      </c>
      <c r="L483" s="144" t="str">
        <f>IF(貼り付け用!L483="","",貼り付け用!L483)</f>
        <v/>
      </c>
      <c r="M483" s="192" t="str">
        <f>IFERROR(VLOOKUP(L483,コード表!$B:$G,2,FALSE),"")</f>
        <v/>
      </c>
      <c r="N483" s="192" t="str">
        <f>IFERROR(VLOOKUP(L483,コード表!$B:$G,3,FALSE),"")</f>
        <v/>
      </c>
      <c r="O483" s="192" t="str">
        <f>IFERROR(VLOOKUP(L483,コード表!$B:$G,4,FALSE),"")</f>
        <v/>
      </c>
      <c r="P483" s="192" t="str">
        <f>IFERROR(VLOOKUP(L483,コード表!$B:$G,5,FALSE),"")</f>
        <v/>
      </c>
      <c r="Q483" s="182" t="str">
        <f>IFERROR(VLOOKUP(L483,コード表!$B:$G,6,FALSE),"")</f>
        <v/>
      </c>
      <c r="R483" s="135" t="str">
        <f>IF(貼り付け用!R483="","",貼り付け用!R483)</f>
        <v/>
      </c>
      <c r="S483" s="135" t="str">
        <f>IF(貼り付け用!S483="","",貼り付け用!S483)</f>
        <v/>
      </c>
      <c r="T483" s="135" t="str">
        <f>IF(貼り付け用!T483="","",貼り付け用!T483)</f>
        <v/>
      </c>
      <c r="U483" s="192" t="str">
        <f>IFERROR(VLOOKUP(T483,コード表!$I:$K,2,FALSE),"")</f>
        <v/>
      </c>
      <c r="V483" s="192" t="str">
        <f>IFERROR(VLOOKUP(T483,コード表!$I:$K,3,FALSE),"")</f>
        <v/>
      </c>
      <c r="W483" s="135" t="str">
        <f>IF(貼り付け用!W483="","",貼り付け用!W483)</f>
        <v/>
      </c>
      <c r="X483" s="182" t="str">
        <f>IFERROR(VLOOKUP(AU483,目的別資産分類変換表!$B$6:$C$16,2,FALSE),"")</f>
        <v/>
      </c>
      <c r="Y483" s="136" t="str">
        <f>IF(貼り付け用!Y483="","",貼り付け用!Y483)</f>
        <v/>
      </c>
      <c r="Z483" s="136" t="str">
        <f>IF(貼り付け用!Z483="","",貼り付け用!Z483)</f>
        <v/>
      </c>
      <c r="AA483" s="136" t="str">
        <f>IF(貼り付け用!AA483="","",貼り付け用!AA483)</f>
        <v/>
      </c>
      <c r="AB483" s="136" t="str">
        <f>IF(貼り付け用!AB483="","",貼り付け用!AB483)</f>
        <v/>
      </c>
      <c r="AC483" s="135" t="str">
        <f>IF(貼り付け用!AC483="","",貼り付け用!AC483)</f>
        <v/>
      </c>
      <c r="AD483" s="137" t="str">
        <f>IF(貼り付け用!AD483="","",貼り付け用!AD483)</f>
        <v/>
      </c>
      <c r="AE483" s="209" t="str">
        <f>IF(貼り付け用!AE483="","",貼り付け用!AE483)</f>
        <v/>
      </c>
      <c r="AF483" s="209" t="str">
        <f>IF(貼り付け用!AF483="","",貼り付け用!AF483)</f>
        <v/>
      </c>
      <c r="AG483" s="138" t="str">
        <f>IF(貼り付け用!AG483="","",貼り付け用!AG483)</f>
        <v/>
      </c>
      <c r="AH483" s="205" t="str">
        <f>IF(貼り付け用!AH483="","",貼り付け用!AH483)</f>
        <v/>
      </c>
      <c r="AI483" s="139" t="str">
        <f>IF(貼り付け用!AI483="","",貼り付け用!AI483)</f>
        <v/>
      </c>
      <c r="AJ483" s="136" t="str">
        <f>IF(貼り付け用!AJ483="","",貼り付け用!AJ483)</f>
        <v/>
      </c>
      <c r="AK483" s="140" t="str">
        <f>IF(貼り付け用!AK483="","",貼り付け用!AK483)</f>
        <v/>
      </c>
      <c r="AL483" s="136" t="str">
        <f>IF(貼り付け用!AL483="","",貼り付け用!AL483)</f>
        <v/>
      </c>
      <c r="AM483" s="136" t="str">
        <f>IF(貼り付け用!AM483="","",貼り付け用!AM483)</f>
        <v/>
      </c>
      <c r="AN483" s="136" t="str">
        <f>IF(貼り付け用!AN483="","",貼り付け用!AN483)</f>
        <v/>
      </c>
      <c r="AO483" s="136" t="str">
        <f>IF(貼り付け用!AO483="","",貼り付け用!AO483)</f>
        <v/>
      </c>
      <c r="AP483" s="221" t="str">
        <f>IFERROR(INDEX(別紙７建物に係る構造・用途別単価!$C$5:$G$9,MATCH(貼り付け用!AN483,別紙７建物に係る構造・用途別単価!$B$5:$B$9,0),MATCH(貼り付け用!AO483,別紙７建物に係る構造・用途別単価!$C$4:$G$4,0)),"")</f>
        <v/>
      </c>
      <c r="AQ483" s="221" t="str">
        <f t="shared" si="14"/>
        <v/>
      </c>
      <c r="AR483" s="183" t="str">
        <f t="shared" si="15"/>
        <v/>
      </c>
      <c r="AS483" s="136" t="str">
        <f>IF(貼り付け用!AS483="","",貼り付け用!AS483)</f>
        <v/>
      </c>
      <c r="AT483" s="136" t="str">
        <f>IF(貼り付け用!AT483="","",貼り付け用!AT483)</f>
        <v/>
      </c>
      <c r="AU483" s="136" t="str">
        <f>IF(貼り付け用!AU483="","",貼り付け用!AU483)</f>
        <v/>
      </c>
      <c r="AV483" s="136" t="str">
        <f>IF(貼り付け用!AV483="","",貼り付け用!AV483)</f>
        <v/>
      </c>
      <c r="AW483" s="136" t="str">
        <f>IF(貼り付け用!AW483="","",貼り付け用!AW483)</f>
        <v/>
      </c>
      <c r="AX483" s="216"/>
      <c r="AY483" s="216"/>
      <c r="AZ483" s="216"/>
      <c r="BA483" s="136" t="str">
        <f>IF(貼り付け用!BA483="","",貼り付け用!BA483)</f>
        <v/>
      </c>
      <c r="BB483" s="136" t="str">
        <f>IF(貼り付け用!BB483="","",貼り付け用!BB483)</f>
        <v/>
      </c>
      <c r="BC483" s="136" t="str">
        <f>IF(貼り付け用!BC483="","",貼り付け用!BC483)</f>
        <v/>
      </c>
      <c r="BD483" s="136" t="str">
        <f>IF(貼り付け用!BD483="","",貼り付け用!BD483)</f>
        <v/>
      </c>
      <c r="BE483" s="183">
        <f>SUMIFS(耐用年数表!$C:$C,耐用年数表!$A:$A,集計用!AL483,耐用年数表!$B:$B,集計用!AM483)</f>
        <v>0</v>
      </c>
    </row>
    <row r="484" spans="4:57" ht="24" hidden="1" customHeight="1">
      <c r="D484" s="194"/>
      <c r="E484" s="135"/>
      <c r="F484" s="136" t="str">
        <f>IF(貼り付け用!F484="","",貼り付け用!F484)</f>
        <v/>
      </c>
      <c r="G484" s="136" t="str">
        <f>IF(貼り付け用!G484="","",貼り付け用!G484)</f>
        <v/>
      </c>
      <c r="H484" s="215" t="str">
        <f>IF(貼り付け用!H484="","",貼り付け用!H484)</f>
        <v/>
      </c>
      <c r="I484" s="215" t="str">
        <f>IF(貼り付け用!I484="","",貼り付け用!I484)</f>
        <v/>
      </c>
      <c r="J484" s="215" t="str">
        <f>IF(貼り付け用!J484="","",貼り付け用!J484)</f>
        <v/>
      </c>
      <c r="K484" s="135" t="str">
        <f>IF(貼り付け用!K484="","",貼り付け用!K484)</f>
        <v/>
      </c>
      <c r="L484" s="144" t="str">
        <f>IF(貼り付け用!L484="","",貼り付け用!L484)</f>
        <v/>
      </c>
      <c r="M484" s="192" t="str">
        <f>IFERROR(VLOOKUP(L484,コード表!$B:$G,2,FALSE),"")</f>
        <v/>
      </c>
      <c r="N484" s="192" t="str">
        <f>IFERROR(VLOOKUP(L484,コード表!$B:$G,3,FALSE),"")</f>
        <v/>
      </c>
      <c r="O484" s="192" t="str">
        <f>IFERROR(VLOOKUP(L484,コード表!$B:$G,4,FALSE),"")</f>
        <v/>
      </c>
      <c r="P484" s="192" t="str">
        <f>IFERROR(VLOOKUP(L484,コード表!$B:$G,5,FALSE),"")</f>
        <v/>
      </c>
      <c r="Q484" s="182" t="str">
        <f>IFERROR(VLOOKUP(L484,コード表!$B:$G,6,FALSE),"")</f>
        <v/>
      </c>
      <c r="R484" s="135" t="str">
        <f>IF(貼り付け用!R484="","",貼り付け用!R484)</f>
        <v/>
      </c>
      <c r="S484" s="135" t="str">
        <f>IF(貼り付け用!S484="","",貼り付け用!S484)</f>
        <v/>
      </c>
      <c r="T484" s="135" t="str">
        <f>IF(貼り付け用!T484="","",貼り付け用!T484)</f>
        <v/>
      </c>
      <c r="U484" s="192" t="str">
        <f>IFERROR(VLOOKUP(T484,コード表!$I:$K,2,FALSE),"")</f>
        <v/>
      </c>
      <c r="V484" s="192" t="str">
        <f>IFERROR(VLOOKUP(T484,コード表!$I:$K,3,FALSE),"")</f>
        <v/>
      </c>
      <c r="W484" s="135" t="str">
        <f>IF(貼り付け用!W484="","",貼り付け用!W484)</f>
        <v/>
      </c>
      <c r="X484" s="182" t="str">
        <f>IFERROR(VLOOKUP(AU484,目的別資産分類変換表!$B$6:$C$16,2,FALSE),"")</f>
        <v/>
      </c>
      <c r="Y484" s="136" t="str">
        <f>IF(貼り付け用!Y484="","",貼り付け用!Y484)</f>
        <v/>
      </c>
      <c r="Z484" s="136" t="str">
        <f>IF(貼り付け用!Z484="","",貼り付け用!Z484)</f>
        <v/>
      </c>
      <c r="AA484" s="136" t="str">
        <f>IF(貼り付け用!AA484="","",貼り付け用!AA484)</f>
        <v/>
      </c>
      <c r="AB484" s="136" t="str">
        <f>IF(貼り付け用!AB484="","",貼り付け用!AB484)</f>
        <v/>
      </c>
      <c r="AC484" s="135" t="str">
        <f>IF(貼り付け用!AC484="","",貼り付け用!AC484)</f>
        <v/>
      </c>
      <c r="AD484" s="137" t="str">
        <f>IF(貼り付け用!AD484="","",貼り付け用!AD484)</f>
        <v/>
      </c>
      <c r="AE484" s="209" t="str">
        <f>IF(貼り付け用!AE484="","",貼り付け用!AE484)</f>
        <v/>
      </c>
      <c r="AF484" s="209" t="str">
        <f>IF(貼り付け用!AF484="","",貼り付け用!AF484)</f>
        <v/>
      </c>
      <c r="AG484" s="138" t="str">
        <f>IF(貼り付け用!AG484="","",貼り付け用!AG484)</f>
        <v/>
      </c>
      <c r="AH484" s="205" t="str">
        <f>IF(貼り付け用!AH484="","",貼り付け用!AH484)</f>
        <v/>
      </c>
      <c r="AI484" s="139" t="str">
        <f>IF(貼り付け用!AI484="","",貼り付け用!AI484)</f>
        <v/>
      </c>
      <c r="AJ484" s="136" t="str">
        <f>IF(貼り付け用!AJ484="","",貼り付け用!AJ484)</f>
        <v/>
      </c>
      <c r="AK484" s="140" t="str">
        <f>IF(貼り付け用!AK484="","",貼り付け用!AK484)</f>
        <v/>
      </c>
      <c r="AL484" s="136" t="str">
        <f>IF(貼り付け用!AL484="","",貼り付け用!AL484)</f>
        <v/>
      </c>
      <c r="AM484" s="136" t="str">
        <f>IF(貼り付け用!AM484="","",貼り付け用!AM484)</f>
        <v/>
      </c>
      <c r="AN484" s="136" t="str">
        <f>IF(貼り付け用!AN484="","",貼り付け用!AN484)</f>
        <v/>
      </c>
      <c r="AO484" s="136" t="str">
        <f>IF(貼り付け用!AO484="","",貼り付け用!AO484)</f>
        <v/>
      </c>
      <c r="AP484" s="221" t="str">
        <f>IFERROR(INDEX(別紙７建物に係る構造・用途別単価!$C$5:$G$9,MATCH(貼り付け用!AN484,別紙７建物に係る構造・用途別単価!$B$5:$B$9,0),MATCH(貼り付け用!AO484,別紙７建物に係る構造・用途別単価!$C$4:$G$4,0)),"")</f>
        <v/>
      </c>
      <c r="AQ484" s="221" t="str">
        <f t="shared" si="14"/>
        <v/>
      </c>
      <c r="AR484" s="183" t="str">
        <f t="shared" si="15"/>
        <v/>
      </c>
      <c r="AS484" s="136" t="str">
        <f>IF(貼り付け用!AS484="","",貼り付け用!AS484)</f>
        <v/>
      </c>
      <c r="AT484" s="136" t="str">
        <f>IF(貼り付け用!AT484="","",貼り付け用!AT484)</f>
        <v/>
      </c>
      <c r="AU484" s="136" t="str">
        <f>IF(貼り付け用!AU484="","",貼り付け用!AU484)</f>
        <v/>
      </c>
      <c r="AV484" s="136" t="str">
        <f>IF(貼り付け用!AV484="","",貼り付け用!AV484)</f>
        <v/>
      </c>
      <c r="AW484" s="136" t="str">
        <f>IF(貼り付け用!AW484="","",貼り付け用!AW484)</f>
        <v/>
      </c>
      <c r="AX484" s="216"/>
      <c r="AY484" s="216"/>
      <c r="AZ484" s="216"/>
      <c r="BA484" s="136" t="str">
        <f>IF(貼り付け用!BA484="","",貼り付け用!BA484)</f>
        <v/>
      </c>
      <c r="BB484" s="136" t="str">
        <f>IF(貼り付け用!BB484="","",貼り付け用!BB484)</f>
        <v/>
      </c>
      <c r="BC484" s="136" t="str">
        <f>IF(貼り付け用!BC484="","",貼り付け用!BC484)</f>
        <v/>
      </c>
      <c r="BD484" s="136" t="str">
        <f>IF(貼り付け用!BD484="","",貼り付け用!BD484)</f>
        <v/>
      </c>
      <c r="BE484" s="183">
        <f>SUMIFS(耐用年数表!$C:$C,耐用年数表!$A:$A,集計用!AL484,耐用年数表!$B:$B,集計用!AM484)</f>
        <v>0</v>
      </c>
    </row>
    <row r="485" spans="4:57" ht="24" hidden="1" customHeight="1">
      <c r="D485" s="194"/>
      <c r="E485" s="135"/>
      <c r="F485" s="136" t="str">
        <f>IF(貼り付け用!F485="","",貼り付け用!F485)</f>
        <v/>
      </c>
      <c r="G485" s="136" t="str">
        <f>IF(貼り付け用!G485="","",貼り付け用!G485)</f>
        <v/>
      </c>
      <c r="H485" s="215" t="str">
        <f>IF(貼り付け用!H485="","",貼り付け用!H485)</f>
        <v/>
      </c>
      <c r="I485" s="215" t="str">
        <f>IF(貼り付け用!I485="","",貼り付け用!I485)</f>
        <v/>
      </c>
      <c r="J485" s="215" t="str">
        <f>IF(貼り付け用!J485="","",貼り付け用!J485)</f>
        <v/>
      </c>
      <c r="K485" s="135" t="str">
        <f>IF(貼り付け用!K485="","",貼り付け用!K485)</f>
        <v/>
      </c>
      <c r="L485" s="144" t="str">
        <f>IF(貼り付け用!L485="","",貼り付け用!L485)</f>
        <v/>
      </c>
      <c r="M485" s="192" t="str">
        <f>IFERROR(VLOOKUP(L485,コード表!$B:$G,2,FALSE),"")</f>
        <v/>
      </c>
      <c r="N485" s="192" t="str">
        <f>IFERROR(VLOOKUP(L485,コード表!$B:$G,3,FALSE),"")</f>
        <v/>
      </c>
      <c r="O485" s="192" t="str">
        <f>IFERROR(VLOOKUP(L485,コード表!$B:$G,4,FALSE),"")</f>
        <v/>
      </c>
      <c r="P485" s="192" t="str">
        <f>IFERROR(VLOOKUP(L485,コード表!$B:$G,5,FALSE),"")</f>
        <v/>
      </c>
      <c r="Q485" s="182" t="str">
        <f>IFERROR(VLOOKUP(L485,コード表!$B:$G,6,FALSE),"")</f>
        <v/>
      </c>
      <c r="R485" s="135" t="str">
        <f>IF(貼り付け用!R485="","",貼り付け用!R485)</f>
        <v/>
      </c>
      <c r="S485" s="135" t="str">
        <f>IF(貼り付け用!S485="","",貼り付け用!S485)</f>
        <v/>
      </c>
      <c r="T485" s="135" t="str">
        <f>IF(貼り付け用!T485="","",貼り付け用!T485)</f>
        <v/>
      </c>
      <c r="U485" s="192" t="str">
        <f>IFERROR(VLOOKUP(T485,コード表!$I:$K,2,FALSE),"")</f>
        <v/>
      </c>
      <c r="V485" s="192" t="str">
        <f>IFERROR(VLOOKUP(T485,コード表!$I:$K,3,FALSE),"")</f>
        <v/>
      </c>
      <c r="W485" s="135" t="str">
        <f>IF(貼り付け用!W485="","",貼り付け用!W485)</f>
        <v/>
      </c>
      <c r="X485" s="182" t="str">
        <f>IFERROR(VLOOKUP(AU485,目的別資産分類変換表!$B$6:$C$16,2,FALSE),"")</f>
        <v/>
      </c>
      <c r="Y485" s="136" t="str">
        <f>IF(貼り付け用!Y485="","",貼り付け用!Y485)</f>
        <v/>
      </c>
      <c r="Z485" s="136" t="str">
        <f>IF(貼り付け用!Z485="","",貼り付け用!Z485)</f>
        <v/>
      </c>
      <c r="AA485" s="136" t="str">
        <f>IF(貼り付け用!AA485="","",貼り付け用!AA485)</f>
        <v/>
      </c>
      <c r="AB485" s="136" t="str">
        <f>IF(貼り付け用!AB485="","",貼り付け用!AB485)</f>
        <v/>
      </c>
      <c r="AC485" s="135" t="str">
        <f>IF(貼り付け用!AC485="","",貼り付け用!AC485)</f>
        <v/>
      </c>
      <c r="AD485" s="137" t="str">
        <f>IF(貼り付け用!AD485="","",貼り付け用!AD485)</f>
        <v/>
      </c>
      <c r="AE485" s="209" t="str">
        <f>IF(貼り付け用!AE485="","",貼り付け用!AE485)</f>
        <v/>
      </c>
      <c r="AF485" s="209" t="str">
        <f>IF(貼り付け用!AF485="","",貼り付け用!AF485)</f>
        <v/>
      </c>
      <c r="AG485" s="138" t="str">
        <f>IF(貼り付け用!AG485="","",貼り付け用!AG485)</f>
        <v/>
      </c>
      <c r="AH485" s="205" t="str">
        <f>IF(貼り付け用!AH485="","",貼り付け用!AH485)</f>
        <v/>
      </c>
      <c r="AI485" s="139" t="str">
        <f>IF(貼り付け用!AI485="","",貼り付け用!AI485)</f>
        <v/>
      </c>
      <c r="AJ485" s="136" t="str">
        <f>IF(貼り付け用!AJ485="","",貼り付け用!AJ485)</f>
        <v/>
      </c>
      <c r="AK485" s="140" t="str">
        <f>IF(貼り付け用!AK485="","",貼り付け用!AK485)</f>
        <v/>
      </c>
      <c r="AL485" s="136" t="str">
        <f>IF(貼り付け用!AL485="","",貼り付け用!AL485)</f>
        <v/>
      </c>
      <c r="AM485" s="136" t="str">
        <f>IF(貼り付け用!AM485="","",貼り付け用!AM485)</f>
        <v/>
      </c>
      <c r="AN485" s="136" t="str">
        <f>IF(貼り付け用!AN485="","",貼り付け用!AN485)</f>
        <v/>
      </c>
      <c r="AO485" s="136" t="str">
        <f>IF(貼り付け用!AO485="","",貼り付け用!AO485)</f>
        <v/>
      </c>
      <c r="AP485" s="221" t="str">
        <f>IFERROR(INDEX(別紙７建物に係る構造・用途別単価!$C$5:$G$9,MATCH(貼り付け用!AN485,別紙７建物に係る構造・用途別単価!$B$5:$B$9,0),MATCH(貼り付け用!AO485,別紙７建物に係る構造・用途別単価!$C$4:$G$4,0)),"")</f>
        <v/>
      </c>
      <c r="AQ485" s="221" t="str">
        <f t="shared" si="14"/>
        <v/>
      </c>
      <c r="AR485" s="183" t="str">
        <f t="shared" si="15"/>
        <v/>
      </c>
      <c r="AS485" s="136" t="str">
        <f>IF(貼り付け用!AS485="","",貼り付け用!AS485)</f>
        <v/>
      </c>
      <c r="AT485" s="136" t="str">
        <f>IF(貼り付け用!AT485="","",貼り付け用!AT485)</f>
        <v/>
      </c>
      <c r="AU485" s="136" t="str">
        <f>IF(貼り付け用!AU485="","",貼り付け用!AU485)</f>
        <v/>
      </c>
      <c r="AV485" s="136" t="str">
        <f>IF(貼り付け用!AV485="","",貼り付け用!AV485)</f>
        <v/>
      </c>
      <c r="AW485" s="136" t="str">
        <f>IF(貼り付け用!AW485="","",貼り付け用!AW485)</f>
        <v/>
      </c>
      <c r="AX485" s="216"/>
      <c r="AY485" s="216"/>
      <c r="AZ485" s="216"/>
      <c r="BA485" s="136" t="str">
        <f>IF(貼り付け用!BA485="","",貼り付け用!BA485)</f>
        <v/>
      </c>
      <c r="BB485" s="136" t="str">
        <f>IF(貼り付け用!BB485="","",貼り付け用!BB485)</f>
        <v/>
      </c>
      <c r="BC485" s="136" t="str">
        <f>IF(貼り付け用!BC485="","",貼り付け用!BC485)</f>
        <v/>
      </c>
      <c r="BD485" s="136" t="str">
        <f>IF(貼り付け用!BD485="","",貼り付け用!BD485)</f>
        <v/>
      </c>
      <c r="BE485" s="183">
        <f>SUMIFS(耐用年数表!$C:$C,耐用年数表!$A:$A,集計用!AL485,耐用年数表!$B:$B,集計用!AM485)</f>
        <v>0</v>
      </c>
    </row>
    <row r="486" spans="4:57" ht="24" hidden="1" customHeight="1">
      <c r="D486" s="194"/>
      <c r="E486" s="135"/>
      <c r="F486" s="136" t="str">
        <f>IF(貼り付け用!F486="","",貼り付け用!F486)</f>
        <v/>
      </c>
      <c r="G486" s="136" t="str">
        <f>IF(貼り付け用!G486="","",貼り付け用!G486)</f>
        <v/>
      </c>
      <c r="H486" s="215" t="str">
        <f>IF(貼り付け用!H486="","",貼り付け用!H486)</f>
        <v/>
      </c>
      <c r="I486" s="215" t="str">
        <f>IF(貼り付け用!I486="","",貼り付け用!I486)</f>
        <v/>
      </c>
      <c r="J486" s="215" t="str">
        <f>IF(貼り付け用!J486="","",貼り付け用!J486)</f>
        <v/>
      </c>
      <c r="K486" s="135" t="str">
        <f>IF(貼り付け用!K486="","",貼り付け用!K486)</f>
        <v/>
      </c>
      <c r="L486" s="144" t="str">
        <f>IF(貼り付け用!L486="","",貼り付け用!L486)</f>
        <v/>
      </c>
      <c r="M486" s="192" t="str">
        <f>IFERROR(VLOOKUP(L486,コード表!$B:$G,2,FALSE),"")</f>
        <v/>
      </c>
      <c r="N486" s="192" t="str">
        <f>IFERROR(VLOOKUP(L486,コード表!$B:$G,3,FALSE),"")</f>
        <v/>
      </c>
      <c r="O486" s="192" t="str">
        <f>IFERROR(VLOOKUP(L486,コード表!$B:$G,4,FALSE),"")</f>
        <v/>
      </c>
      <c r="P486" s="192" t="str">
        <f>IFERROR(VLOOKUP(L486,コード表!$B:$G,5,FALSE),"")</f>
        <v/>
      </c>
      <c r="Q486" s="182" t="str">
        <f>IFERROR(VLOOKUP(L486,コード表!$B:$G,6,FALSE),"")</f>
        <v/>
      </c>
      <c r="R486" s="135" t="str">
        <f>IF(貼り付け用!R486="","",貼り付け用!R486)</f>
        <v/>
      </c>
      <c r="S486" s="135" t="str">
        <f>IF(貼り付け用!S486="","",貼り付け用!S486)</f>
        <v/>
      </c>
      <c r="T486" s="135" t="str">
        <f>IF(貼り付け用!T486="","",貼り付け用!T486)</f>
        <v/>
      </c>
      <c r="U486" s="192" t="str">
        <f>IFERROR(VLOOKUP(T486,コード表!$I:$K,2,FALSE),"")</f>
        <v/>
      </c>
      <c r="V486" s="192" t="str">
        <f>IFERROR(VLOOKUP(T486,コード表!$I:$K,3,FALSE),"")</f>
        <v/>
      </c>
      <c r="W486" s="135" t="str">
        <f>IF(貼り付け用!W486="","",貼り付け用!W486)</f>
        <v/>
      </c>
      <c r="X486" s="182" t="str">
        <f>IFERROR(VLOOKUP(AU486,目的別資産分類変換表!$B$6:$C$16,2,FALSE),"")</f>
        <v/>
      </c>
      <c r="Y486" s="136" t="str">
        <f>IF(貼り付け用!Y486="","",貼り付け用!Y486)</f>
        <v/>
      </c>
      <c r="Z486" s="136" t="str">
        <f>IF(貼り付け用!Z486="","",貼り付け用!Z486)</f>
        <v/>
      </c>
      <c r="AA486" s="136" t="str">
        <f>IF(貼り付け用!AA486="","",貼り付け用!AA486)</f>
        <v/>
      </c>
      <c r="AB486" s="136" t="str">
        <f>IF(貼り付け用!AB486="","",貼り付け用!AB486)</f>
        <v/>
      </c>
      <c r="AC486" s="135" t="str">
        <f>IF(貼り付け用!AC486="","",貼り付け用!AC486)</f>
        <v/>
      </c>
      <c r="AD486" s="137" t="str">
        <f>IF(貼り付け用!AD486="","",貼り付け用!AD486)</f>
        <v/>
      </c>
      <c r="AE486" s="209" t="str">
        <f>IF(貼り付け用!AE486="","",貼り付け用!AE486)</f>
        <v/>
      </c>
      <c r="AF486" s="209" t="str">
        <f>IF(貼り付け用!AF486="","",貼り付け用!AF486)</f>
        <v/>
      </c>
      <c r="AG486" s="138" t="str">
        <f>IF(貼り付け用!AG486="","",貼り付け用!AG486)</f>
        <v/>
      </c>
      <c r="AH486" s="205" t="str">
        <f>IF(貼り付け用!AH486="","",貼り付け用!AH486)</f>
        <v/>
      </c>
      <c r="AI486" s="139" t="str">
        <f>IF(貼り付け用!AI486="","",貼り付け用!AI486)</f>
        <v/>
      </c>
      <c r="AJ486" s="136" t="str">
        <f>IF(貼り付け用!AJ486="","",貼り付け用!AJ486)</f>
        <v/>
      </c>
      <c r="AK486" s="140" t="str">
        <f>IF(貼り付け用!AK486="","",貼り付け用!AK486)</f>
        <v/>
      </c>
      <c r="AL486" s="136" t="str">
        <f>IF(貼り付け用!AL486="","",貼り付け用!AL486)</f>
        <v/>
      </c>
      <c r="AM486" s="136" t="str">
        <f>IF(貼り付け用!AM486="","",貼り付け用!AM486)</f>
        <v/>
      </c>
      <c r="AN486" s="136" t="str">
        <f>IF(貼り付け用!AN486="","",貼り付け用!AN486)</f>
        <v/>
      </c>
      <c r="AO486" s="136" t="str">
        <f>IF(貼り付け用!AO486="","",貼り付け用!AO486)</f>
        <v/>
      </c>
      <c r="AP486" s="221" t="str">
        <f>IFERROR(INDEX(別紙７建物に係る構造・用途別単価!$C$5:$G$9,MATCH(貼り付け用!AN486,別紙７建物に係る構造・用途別単価!$B$5:$B$9,0),MATCH(貼り付け用!AO486,別紙７建物に係る構造・用途別単価!$C$4:$G$4,0)),"")</f>
        <v/>
      </c>
      <c r="AQ486" s="221" t="str">
        <f t="shared" si="14"/>
        <v/>
      </c>
      <c r="AR486" s="183" t="str">
        <f t="shared" si="15"/>
        <v/>
      </c>
      <c r="AS486" s="136" t="str">
        <f>IF(貼り付け用!AS486="","",貼り付け用!AS486)</f>
        <v/>
      </c>
      <c r="AT486" s="136" t="str">
        <f>IF(貼り付け用!AT486="","",貼り付け用!AT486)</f>
        <v/>
      </c>
      <c r="AU486" s="136" t="str">
        <f>IF(貼り付け用!AU486="","",貼り付け用!AU486)</f>
        <v/>
      </c>
      <c r="AV486" s="136" t="str">
        <f>IF(貼り付け用!AV486="","",貼り付け用!AV486)</f>
        <v/>
      </c>
      <c r="AW486" s="136" t="str">
        <f>IF(貼り付け用!AW486="","",貼り付け用!AW486)</f>
        <v/>
      </c>
      <c r="AX486" s="216"/>
      <c r="AY486" s="216"/>
      <c r="AZ486" s="216"/>
      <c r="BA486" s="136" t="str">
        <f>IF(貼り付け用!BA486="","",貼り付け用!BA486)</f>
        <v/>
      </c>
      <c r="BB486" s="136" t="str">
        <f>IF(貼り付け用!BB486="","",貼り付け用!BB486)</f>
        <v/>
      </c>
      <c r="BC486" s="136" t="str">
        <f>IF(貼り付け用!BC486="","",貼り付け用!BC486)</f>
        <v/>
      </c>
      <c r="BD486" s="136" t="str">
        <f>IF(貼り付け用!BD486="","",貼り付け用!BD486)</f>
        <v/>
      </c>
      <c r="BE486" s="183">
        <f>SUMIFS(耐用年数表!$C:$C,耐用年数表!$A:$A,集計用!AL486,耐用年数表!$B:$B,集計用!AM486)</f>
        <v>0</v>
      </c>
    </row>
    <row r="487" spans="4:57" ht="24" hidden="1" customHeight="1">
      <c r="D487" s="194"/>
      <c r="E487" s="135"/>
      <c r="F487" s="136" t="str">
        <f>IF(貼り付け用!F487="","",貼り付け用!F487)</f>
        <v/>
      </c>
      <c r="G487" s="136" t="str">
        <f>IF(貼り付け用!G487="","",貼り付け用!G487)</f>
        <v/>
      </c>
      <c r="H487" s="215" t="str">
        <f>IF(貼り付け用!H487="","",貼り付け用!H487)</f>
        <v/>
      </c>
      <c r="I487" s="215" t="str">
        <f>IF(貼り付け用!I487="","",貼り付け用!I487)</f>
        <v/>
      </c>
      <c r="J487" s="215" t="str">
        <f>IF(貼り付け用!J487="","",貼り付け用!J487)</f>
        <v/>
      </c>
      <c r="K487" s="135" t="str">
        <f>IF(貼り付け用!K487="","",貼り付け用!K487)</f>
        <v/>
      </c>
      <c r="L487" s="144" t="str">
        <f>IF(貼り付け用!L487="","",貼り付け用!L487)</f>
        <v/>
      </c>
      <c r="M487" s="192" t="str">
        <f>IFERROR(VLOOKUP(L487,コード表!$B:$G,2,FALSE),"")</f>
        <v/>
      </c>
      <c r="N487" s="192" t="str">
        <f>IFERROR(VLOOKUP(L487,コード表!$B:$G,3,FALSE),"")</f>
        <v/>
      </c>
      <c r="O487" s="192" t="str">
        <f>IFERROR(VLOOKUP(L487,コード表!$B:$G,4,FALSE),"")</f>
        <v/>
      </c>
      <c r="P487" s="192" t="str">
        <f>IFERROR(VLOOKUP(L487,コード表!$B:$G,5,FALSE),"")</f>
        <v/>
      </c>
      <c r="Q487" s="182" t="str">
        <f>IFERROR(VLOOKUP(L487,コード表!$B:$G,6,FALSE),"")</f>
        <v/>
      </c>
      <c r="R487" s="135" t="str">
        <f>IF(貼り付け用!R487="","",貼り付け用!R487)</f>
        <v/>
      </c>
      <c r="S487" s="135" t="str">
        <f>IF(貼り付け用!S487="","",貼り付け用!S487)</f>
        <v/>
      </c>
      <c r="T487" s="135" t="str">
        <f>IF(貼り付け用!T487="","",貼り付け用!T487)</f>
        <v/>
      </c>
      <c r="U487" s="192" t="str">
        <f>IFERROR(VLOOKUP(T487,コード表!$I:$K,2,FALSE),"")</f>
        <v/>
      </c>
      <c r="V487" s="192" t="str">
        <f>IFERROR(VLOOKUP(T487,コード表!$I:$K,3,FALSE),"")</f>
        <v/>
      </c>
      <c r="W487" s="135" t="str">
        <f>IF(貼り付け用!W487="","",貼り付け用!W487)</f>
        <v/>
      </c>
      <c r="X487" s="182" t="str">
        <f>IFERROR(VLOOKUP(AU487,目的別資産分類変換表!$B$6:$C$16,2,FALSE),"")</f>
        <v/>
      </c>
      <c r="Y487" s="136" t="str">
        <f>IF(貼り付け用!Y487="","",貼り付け用!Y487)</f>
        <v/>
      </c>
      <c r="Z487" s="136" t="str">
        <f>IF(貼り付け用!Z487="","",貼り付け用!Z487)</f>
        <v/>
      </c>
      <c r="AA487" s="136" t="str">
        <f>IF(貼り付け用!AA487="","",貼り付け用!AA487)</f>
        <v/>
      </c>
      <c r="AB487" s="136" t="str">
        <f>IF(貼り付け用!AB487="","",貼り付け用!AB487)</f>
        <v/>
      </c>
      <c r="AC487" s="135" t="str">
        <f>IF(貼り付け用!AC487="","",貼り付け用!AC487)</f>
        <v/>
      </c>
      <c r="AD487" s="137" t="str">
        <f>IF(貼り付け用!AD487="","",貼り付け用!AD487)</f>
        <v/>
      </c>
      <c r="AE487" s="209" t="str">
        <f>IF(貼り付け用!AE487="","",貼り付け用!AE487)</f>
        <v/>
      </c>
      <c r="AF487" s="209" t="str">
        <f>IF(貼り付け用!AF487="","",貼り付け用!AF487)</f>
        <v/>
      </c>
      <c r="AG487" s="138" t="str">
        <f>IF(貼り付け用!AG487="","",貼り付け用!AG487)</f>
        <v/>
      </c>
      <c r="AH487" s="205" t="str">
        <f>IF(貼り付け用!AH487="","",貼り付け用!AH487)</f>
        <v/>
      </c>
      <c r="AI487" s="139" t="str">
        <f>IF(貼り付け用!AI487="","",貼り付け用!AI487)</f>
        <v/>
      </c>
      <c r="AJ487" s="136" t="str">
        <f>IF(貼り付け用!AJ487="","",貼り付け用!AJ487)</f>
        <v/>
      </c>
      <c r="AK487" s="140" t="str">
        <f>IF(貼り付け用!AK487="","",貼り付け用!AK487)</f>
        <v/>
      </c>
      <c r="AL487" s="136" t="str">
        <f>IF(貼り付け用!AL487="","",貼り付け用!AL487)</f>
        <v/>
      </c>
      <c r="AM487" s="136" t="str">
        <f>IF(貼り付け用!AM487="","",貼り付け用!AM487)</f>
        <v/>
      </c>
      <c r="AN487" s="136" t="str">
        <f>IF(貼り付け用!AN487="","",貼り付け用!AN487)</f>
        <v/>
      </c>
      <c r="AO487" s="136" t="str">
        <f>IF(貼り付け用!AO487="","",貼り付け用!AO487)</f>
        <v/>
      </c>
      <c r="AP487" s="221" t="str">
        <f>IFERROR(INDEX(別紙７建物に係る構造・用途別単価!$C$5:$G$9,MATCH(貼り付け用!AN487,別紙７建物に係る構造・用途別単価!$B$5:$B$9,0),MATCH(貼り付け用!AO487,別紙７建物に係る構造・用途別単価!$C$4:$G$4,0)),"")</f>
        <v/>
      </c>
      <c r="AQ487" s="221" t="str">
        <f t="shared" si="14"/>
        <v/>
      </c>
      <c r="AR487" s="183" t="str">
        <f t="shared" si="15"/>
        <v/>
      </c>
      <c r="AS487" s="136" t="str">
        <f>IF(貼り付け用!AS487="","",貼り付け用!AS487)</f>
        <v/>
      </c>
      <c r="AT487" s="136" t="str">
        <f>IF(貼り付け用!AT487="","",貼り付け用!AT487)</f>
        <v/>
      </c>
      <c r="AU487" s="136" t="str">
        <f>IF(貼り付け用!AU487="","",貼り付け用!AU487)</f>
        <v/>
      </c>
      <c r="AV487" s="136" t="str">
        <f>IF(貼り付け用!AV487="","",貼り付け用!AV487)</f>
        <v/>
      </c>
      <c r="AW487" s="136" t="str">
        <f>IF(貼り付け用!AW487="","",貼り付け用!AW487)</f>
        <v/>
      </c>
      <c r="AX487" s="216"/>
      <c r="AY487" s="216"/>
      <c r="AZ487" s="216"/>
      <c r="BA487" s="136" t="str">
        <f>IF(貼り付け用!BA487="","",貼り付け用!BA487)</f>
        <v/>
      </c>
      <c r="BB487" s="136" t="str">
        <f>IF(貼り付け用!BB487="","",貼り付け用!BB487)</f>
        <v/>
      </c>
      <c r="BC487" s="136" t="str">
        <f>IF(貼り付け用!BC487="","",貼り付け用!BC487)</f>
        <v/>
      </c>
      <c r="BD487" s="136" t="str">
        <f>IF(貼り付け用!BD487="","",貼り付け用!BD487)</f>
        <v/>
      </c>
      <c r="BE487" s="183">
        <f>SUMIFS(耐用年数表!$C:$C,耐用年数表!$A:$A,集計用!AL487,耐用年数表!$B:$B,集計用!AM487)</f>
        <v>0</v>
      </c>
    </row>
    <row r="488" spans="4:57" ht="24" hidden="1" customHeight="1">
      <c r="D488" s="194"/>
      <c r="E488" s="135"/>
      <c r="F488" s="136" t="str">
        <f>IF(貼り付け用!F488="","",貼り付け用!F488)</f>
        <v/>
      </c>
      <c r="G488" s="136" t="str">
        <f>IF(貼り付け用!G488="","",貼り付け用!G488)</f>
        <v/>
      </c>
      <c r="H488" s="215" t="str">
        <f>IF(貼り付け用!H488="","",貼り付け用!H488)</f>
        <v/>
      </c>
      <c r="I488" s="215" t="str">
        <f>IF(貼り付け用!I488="","",貼り付け用!I488)</f>
        <v/>
      </c>
      <c r="J488" s="215" t="str">
        <f>IF(貼り付け用!J488="","",貼り付け用!J488)</f>
        <v/>
      </c>
      <c r="K488" s="135" t="str">
        <f>IF(貼り付け用!K488="","",貼り付け用!K488)</f>
        <v/>
      </c>
      <c r="L488" s="144" t="str">
        <f>IF(貼り付け用!L488="","",貼り付け用!L488)</f>
        <v/>
      </c>
      <c r="M488" s="192" t="str">
        <f>IFERROR(VLOOKUP(L488,コード表!$B:$G,2,FALSE),"")</f>
        <v/>
      </c>
      <c r="N488" s="192" t="str">
        <f>IFERROR(VLOOKUP(L488,コード表!$B:$G,3,FALSE),"")</f>
        <v/>
      </c>
      <c r="O488" s="192" t="str">
        <f>IFERROR(VLOOKUP(L488,コード表!$B:$G,4,FALSE),"")</f>
        <v/>
      </c>
      <c r="P488" s="192" t="str">
        <f>IFERROR(VLOOKUP(L488,コード表!$B:$G,5,FALSE),"")</f>
        <v/>
      </c>
      <c r="Q488" s="182" t="str">
        <f>IFERROR(VLOOKUP(L488,コード表!$B:$G,6,FALSE),"")</f>
        <v/>
      </c>
      <c r="R488" s="135" t="str">
        <f>IF(貼り付け用!R488="","",貼り付け用!R488)</f>
        <v/>
      </c>
      <c r="S488" s="135" t="str">
        <f>IF(貼り付け用!S488="","",貼り付け用!S488)</f>
        <v/>
      </c>
      <c r="T488" s="135" t="str">
        <f>IF(貼り付け用!T488="","",貼り付け用!T488)</f>
        <v/>
      </c>
      <c r="U488" s="192" t="str">
        <f>IFERROR(VLOOKUP(T488,コード表!$I:$K,2,FALSE),"")</f>
        <v/>
      </c>
      <c r="V488" s="192" t="str">
        <f>IFERROR(VLOOKUP(T488,コード表!$I:$K,3,FALSE),"")</f>
        <v/>
      </c>
      <c r="W488" s="135" t="str">
        <f>IF(貼り付け用!W488="","",貼り付け用!W488)</f>
        <v/>
      </c>
      <c r="X488" s="182" t="str">
        <f>IFERROR(VLOOKUP(AU488,目的別資産分類変換表!$B$6:$C$16,2,FALSE),"")</f>
        <v/>
      </c>
      <c r="Y488" s="136" t="str">
        <f>IF(貼り付け用!Y488="","",貼り付け用!Y488)</f>
        <v/>
      </c>
      <c r="Z488" s="136" t="str">
        <f>IF(貼り付け用!Z488="","",貼り付け用!Z488)</f>
        <v/>
      </c>
      <c r="AA488" s="136" t="str">
        <f>IF(貼り付け用!AA488="","",貼り付け用!AA488)</f>
        <v/>
      </c>
      <c r="AB488" s="136" t="str">
        <f>IF(貼り付け用!AB488="","",貼り付け用!AB488)</f>
        <v/>
      </c>
      <c r="AC488" s="135" t="str">
        <f>IF(貼り付け用!AC488="","",貼り付け用!AC488)</f>
        <v/>
      </c>
      <c r="AD488" s="137" t="str">
        <f>IF(貼り付け用!AD488="","",貼り付け用!AD488)</f>
        <v/>
      </c>
      <c r="AE488" s="209" t="str">
        <f>IF(貼り付け用!AE488="","",貼り付け用!AE488)</f>
        <v/>
      </c>
      <c r="AF488" s="209" t="str">
        <f>IF(貼り付け用!AF488="","",貼り付け用!AF488)</f>
        <v/>
      </c>
      <c r="AG488" s="138" t="str">
        <f>IF(貼り付け用!AG488="","",貼り付け用!AG488)</f>
        <v/>
      </c>
      <c r="AH488" s="205" t="str">
        <f>IF(貼り付け用!AH488="","",貼り付け用!AH488)</f>
        <v/>
      </c>
      <c r="AI488" s="139" t="str">
        <f>IF(貼り付け用!AI488="","",貼り付け用!AI488)</f>
        <v/>
      </c>
      <c r="AJ488" s="136" t="str">
        <f>IF(貼り付け用!AJ488="","",貼り付け用!AJ488)</f>
        <v/>
      </c>
      <c r="AK488" s="140" t="str">
        <f>IF(貼り付け用!AK488="","",貼り付け用!AK488)</f>
        <v/>
      </c>
      <c r="AL488" s="136" t="str">
        <f>IF(貼り付け用!AL488="","",貼り付け用!AL488)</f>
        <v/>
      </c>
      <c r="AM488" s="136" t="str">
        <f>IF(貼り付け用!AM488="","",貼り付け用!AM488)</f>
        <v/>
      </c>
      <c r="AN488" s="136" t="str">
        <f>IF(貼り付け用!AN488="","",貼り付け用!AN488)</f>
        <v/>
      </c>
      <c r="AO488" s="136" t="str">
        <f>IF(貼り付け用!AO488="","",貼り付け用!AO488)</f>
        <v/>
      </c>
      <c r="AP488" s="221" t="str">
        <f>IFERROR(INDEX(別紙７建物に係る構造・用途別単価!$C$5:$G$9,MATCH(貼り付け用!AN488,別紙７建物に係る構造・用途別単価!$B$5:$B$9,0),MATCH(貼り付け用!AO488,別紙７建物に係る構造・用途別単価!$C$4:$G$4,0)),"")</f>
        <v/>
      </c>
      <c r="AQ488" s="221" t="str">
        <f t="shared" si="14"/>
        <v/>
      </c>
      <c r="AR488" s="183" t="str">
        <f t="shared" si="15"/>
        <v/>
      </c>
      <c r="AS488" s="136" t="str">
        <f>IF(貼り付け用!AS488="","",貼り付け用!AS488)</f>
        <v/>
      </c>
      <c r="AT488" s="136" t="str">
        <f>IF(貼り付け用!AT488="","",貼り付け用!AT488)</f>
        <v/>
      </c>
      <c r="AU488" s="136" t="str">
        <f>IF(貼り付け用!AU488="","",貼り付け用!AU488)</f>
        <v/>
      </c>
      <c r="AV488" s="136" t="str">
        <f>IF(貼り付け用!AV488="","",貼り付け用!AV488)</f>
        <v/>
      </c>
      <c r="AW488" s="136" t="str">
        <f>IF(貼り付け用!AW488="","",貼り付け用!AW488)</f>
        <v/>
      </c>
      <c r="AX488" s="216"/>
      <c r="AY488" s="216"/>
      <c r="AZ488" s="216"/>
      <c r="BA488" s="136" t="str">
        <f>IF(貼り付け用!BA488="","",貼り付け用!BA488)</f>
        <v/>
      </c>
      <c r="BB488" s="136" t="str">
        <f>IF(貼り付け用!BB488="","",貼り付け用!BB488)</f>
        <v/>
      </c>
      <c r="BC488" s="136" t="str">
        <f>IF(貼り付け用!BC488="","",貼り付け用!BC488)</f>
        <v/>
      </c>
      <c r="BD488" s="136" t="str">
        <f>IF(貼り付け用!BD488="","",貼り付け用!BD488)</f>
        <v/>
      </c>
      <c r="BE488" s="183">
        <f>SUMIFS(耐用年数表!$C:$C,耐用年数表!$A:$A,集計用!AL488,耐用年数表!$B:$B,集計用!AM488)</f>
        <v>0</v>
      </c>
    </row>
    <row r="489" spans="4:57" ht="24" hidden="1" customHeight="1">
      <c r="D489" s="194"/>
      <c r="E489" s="135"/>
      <c r="F489" s="136" t="str">
        <f>IF(貼り付け用!F489="","",貼り付け用!F489)</f>
        <v/>
      </c>
      <c r="G489" s="136" t="str">
        <f>IF(貼り付け用!G489="","",貼り付け用!G489)</f>
        <v/>
      </c>
      <c r="H489" s="215" t="str">
        <f>IF(貼り付け用!H489="","",貼り付け用!H489)</f>
        <v/>
      </c>
      <c r="I489" s="215" t="str">
        <f>IF(貼り付け用!I489="","",貼り付け用!I489)</f>
        <v/>
      </c>
      <c r="J489" s="215" t="str">
        <f>IF(貼り付け用!J489="","",貼り付け用!J489)</f>
        <v/>
      </c>
      <c r="K489" s="135" t="str">
        <f>IF(貼り付け用!K489="","",貼り付け用!K489)</f>
        <v/>
      </c>
      <c r="L489" s="144" t="str">
        <f>IF(貼り付け用!L489="","",貼り付け用!L489)</f>
        <v/>
      </c>
      <c r="M489" s="192" t="str">
        <f>IFERROR(VLOOKUP(L489,コード表!$B:$G,2,FALSE),"")</f>
        <v/>
      </c>
      <c r="N489" s="192" t="str">
        <f>IFERROR(VLOOKUP(L489,コード表!$B:$G,3,FALSE),"")</f>
        <v/>
      </c>
      <c r="O489" s="192" t="str">
        <f>IFERROR(VLOOKUP(L489,コード表!$B:$G,4,FALSE),"")</f>
        <v/>
      </c>
      <c r="P489" s="192" t="str">
        <f>IFERROR(VLOOKUP(L489,コード表!$B:$G,5,FALSE),"")</f>
        <v/>
      </c>
      <c r="Q489" s="182" t="str">
        <f>IFERROR(VLOOKUP(L489,コード表!$B:$G,6,FALSE),"")</f>
        <v/>
      </c>
      <c r="R489" s="135" t="str">
        <f>IF(貼り付け用!R489="","",貼り付け用!R489)</f>
        <v/>
      </c>
      <c r="S489" s="135" t="str">
        <f>IF(貼り付け用!S489="","",貼り付け用!S489)</f>
        <v/>
      </c>
      <c r="T489" s="135" t="str">
        <f>IF(貼り付け用!T489="","",貼り付け用!T489)</f>
        <v/>
      </c>
      <c r="U489" s="192" t="str">
        <f>IFERROR(VLOOKUP(T489,コード表!$I:$K,2,FALSE),"")</f>
        <v/>
      </c>
      <c r="V489" s="192" t="str">
        <f>IFERROR(VLOOKUP(T489,コード表!$I:$K,3,FALSE),"")</f>
        <v/>
      </c>
      <c r="W489" s="135" t="str">
        <f>IF(貼り付け用!W489="","",貼り付け用!W489)</f>
        <v/>
      </c>
      <c r="X489" s="182" t="str">
        <f>IFERROR(VLOOKUP(AU489,目的別資産分類変換表!$B$6:$C$16,2,FALSE),"")</f>
        <v/>
      </c>
      <c r="Y489" s="136" t="str">
        <f>IF(貼り付け用!Y489="","",貼り付け用!Y489)</f>
        <v/>
      </c>
      <c r="Z489" s="136" t="str">
        <f>IF(貼り付け用!Z489="","",貼り付け用!Z489)</f>
        <v/>
      </c>
      <c r="AA489" s="136" t="str">
        <f>IF(貼り付け用!AA489="","",貼り付け用!AA489)</f>
        <v/>
      </c>
      <c r="AB489" s="136" t="str">
        <f>IF(貼り付け用!AB489="","",貼り付け用!AB489)</f>
        <v/>
      </c>
      <c r="AC489" s="135" t="str">
        <f>IF(貼り付け用!AC489="","",貼り付け用!AC489)</f>
        <v/>
      </c>
      <c r="AD489" s="137" t="str">
        <f>IF(貼り付け用!AD489="","",貼り付け用!AD489)</f>
        <v/>
      </c>
      <c r="AE489" s="209" t="str">
        <f>IF(貼り付け用!AE489="","",貼り付け用!AE489)</f>
        <v/>
      </c>
      <c r="AF489" s="209" t="str">
        <f>IF(貼り付け用!AF489="","",貼り付け用!AF489)</f>
        <v/>
      </c>
      <c r="AG489" s="138" t="str">
        <f>IF(貼り付け用!AG489="","",貼り付け用!AG489)</f>
        <v/>
      </c>
      <c r="AH489" s="205" t="str">
        <f>IF(貼り付け用!AH489="","",貼り付け用!AH489)</f>
        <v/>
      </c>
      <c r="AI489" s="139" t="str">
        <f>IF(貼り付け用!AI489="","",貼り付け用!AI489)</f>
        <v/>
      </c>
      <c r="AJ489" s="136" t="str">
        <f>IF(貼り付け用!AJ489="","",貼り付け用!AJ489)</f>
        <v/>
      </c>
      <c r="AK489" s="140" t="str">
        <f>IF(貼り付け用!AK489="","",貼り付け用!AK489)</f>
        <v/>
      </c>
      <c r="AL489" s="136" t="str">
        <f>IF(貼り付け用!AL489="","",貼り付け用!AL489)</f>
        <v/>
      </c>
      <c r="AM489" s="136" t="str">
        <f>IF(貼り付け用!AM489="","",貼り付け用!AM489)</f>
        <v/>
      </c>
      <c r="AN489" s="136" t="str">
        <f>IF(貼り付け用!AN489="","",貼り付け用!AN489)</f>
        <v/>
      </c>
      <c r="AO489" s="136" t="str">
        <f>IF(貼り付け用!AO489="","",貼り付け用!AO489)</f>
        <v/>
      </c>
      <c r="AP489" s="221" t="str">
        <f>IFERROR(INDEX(別紙７建物に係る構造・用途別単価!$C$5:$G$9,MATCH(貼り付け用!AN489,別紙７建物に係る構造・用途別単価!$B$5:$B$9,0),MATCH(貼り付け用!AO489,別紙７建物に係る構造・用途別単価!$C$4:$G$4,0)),"")</f>
        <v/>
      </c>
      <c r="AQ489" s="221" t="str">
        <f t="shared" si="14"/>
        <v/>
      </c>
      <c r="AR489" s="183" t="str">
        <f t="shared" si="15"/>
        <v/>
      </c>
      <c r="AS489" s="136" t="str">
        <f>IF(貼り付け用!AS489="","",貼り付け用!AS489)</f>
        <v/>
      </c>
      <c r="AT489" s="136" t="str">
        <f>IF(貼り付け用!AT489="","",貼り付け用!AT489)</f>
        <v/>
      </c>
      <c r="AU489" s="136" t="str">
        <f>IF(貼り付け用!AU489="","",貼り付け用!AU489)</f>
        <v/>
      </c>
      <c r="AV489" s="136" t="str">
        <f>IF(貼り付け用!AV489="","",貼り付け用!AV489)</f>
        <v/>
      </c>
      <c r="AW489" s="136" t="str">
        <f>IF(貼り付け用!AW489="","",貼り付け用!AW489)</f>
        <v/>
      </c>
      <c r="AX489" s="216"/>
      <c r="AY489" s="216"/>
      <c r="AZ489" s="216"/>
      <c r="BA489" s="136" t="str">
        <f>IF(貼り付け用!BA489="","",貼り付け用!BA489)</f>
        <v/>
      </c>
      <c r="BB489" s="136" t="str">
        <f>IF(貼り付け用!BB489="","",貼り付け用!BB489)</f>
        <v/>
      </c>
      <c r="BC489" s="136" t="str">
        <f>IF(貼り付け用!BC489="","",貼り付け用!BC489)</f>
        <v/>
      </c>
      <c r="BD489" s="136" t="str">
        <f>IF(貼り付け用!BD489="","",貼り付け用!BD489)</f>
        <v/>
      </c>
      <c r="BE489" s="183">
        <f>SUMIFS(耐用年数表!$C:$C,耐用年数表!$A:$A,集計用!AL489,耐用年数表!$B:$B,集計用!AM489)</f>
        <v>0</v>
      </c>
    </row>
    <row r="490" spans="4:57" ht="24" hidden="1" customHeight="1">
      <c r="D490" s="194"/>
      <c r="E490" s="135"/>
      <c r="F490" s="136" t="str">
        <f>IF(貼り付け用!F490="","",貼り付け用!F490)</f>
        <v/>
      </c>
      <c r="G490" s="136" t="str">
        <f>IF(貼り付け用!G490="","",貼り付け用!G490)</f>
        <v/>
      </c>
      <c r="H490" s="215" t="str">
        <f>IF(貼り付け用!H490="","",貼り付け用!H490)</f>
        <v/>
      </c>
      <c r="I490" s="215" t="str">
        <f>IF(貼り付け用!I490="","",貼り付け用!I490)</f>
        <v/>
      </c>
      <c r="J490" s="215" t="str">
        <f>IF(貼り付け用!J490="","",貼り付け用!J490)</f>
        <v/>
      </c>
      <c r="K490" s="135" t="str">
        <f>IF(貼り付け用!K490="","",貼り付け用!K490)</f>
        <v/>
      </c>
      <c r="L490" s="144" t="str">
        <f>IF(貼り付け用!L490="","",貼り付け用!L490)</f>
        <v/>
      </c>
      <c r="M490" s="192" t="str">
        <f>IFERROR(VLOOKUP(L490,コード表!$B:$G,2,FALSE),"")</f>
        <v/>
      </c>
      <c r="N490" s="192" t="str">
        <f>IFERROR(VLOOKUP(L490,コード表!$B:$G,3,FALSE),"")</f>
        <v/>
      </c>
      <c r="O490" s="192" t="str">
        <f>IFERROR(VLOOKUP(L490,コード表!$B:$G,4,FALSE),"")</f>
        <v/>
      </c>
      <c r="P490" s="192" t="str">
        <f>IFERROR(VLOOKUP(L490,コード表!$B:$G,5,FALSE),"")</f>
        <v/>
      </c>
      <c r="Q490" s="182" t="str">
        <f>IFERROR(VLOOKUP(L490,コード表!$B:$G,6,FALSE),"")</f>
        <v/>
      </c>
      <c r="R490" s="135" t="str">
        <f>IF(貼り付け用!R490="","",貼り付け用!R490)</f>
        <v/>
      </c>
      <c r="S490" s="135" t="str">
        <f>IF(貼り付け用!S490="","",貼り付け用!S490)</f>
        <v/>
      </c>
      <c r="T490" s="135" t="str">
        <f>IF(貼り付け用!T490="","",貼り付け用!T490)</f>
        <v/>
      </c>
      <c r="U490" s="192" t="str">
        <f>IFERROR(VLOOKUP(T490,コード表!$I:$K,2,FALSE),"")</f>
        <v/>
      </c>
      <c r="V490" s="192" t="str">
        <f>IFERROR(VLOOKUP(T490,コード表!$I:$K,3,FALSE),"")</f>
        <v/>
      </c>
      <c r="W490" s="135" t="str">
        <f>IF(貼り付け用!W490="","",貼り付け用!W490)</f>
        <v/>
      </c>
      <c r="X490" s="182" t="str">
        <f>IFERROR(VLOOKUP(AU490,目的別資産分類変換表!$B$6:$C$16,2,FALSE),"")</f>
        <v/>
      </c>
      <c r="Y490" s="136" t="str">
        <f>IF(貼り付け用!Y490="","",貼り付け用!Y490)</f>
        <v/>
      </c>
      <c r="Z490" s="136" t="str">
        <f>IF(貼り付け用!Z490="","",貼り付け用!Z490)</f>
        <v/>
      </c>
      <c r="AA490" s="136" t="str">
        <f>IF(貼り付け用!AA490="","",貼り付け用!AA490)</f>
        <v/>
      </c>
      <c r="AB490" s="136" t="str">
        <f>IF(貼り付け用!AB490="","",貼り付け用!AB490)</f>
        <v/>
      </c>
      <c r="AC490" s="135" t="str">
        <f>IF(貼り付け用!AC490="","",貼り付け用!AC490)</f>
        <v/>
      </c>
      <c r="AD490" s="137" t="str">
        <f>IF(貼り付け用!AD490="","",貼り付け用!AD490)</f>
        <v/>
      </c>
      <c r="AE490" s="209" t="str">
        <f>IF(貼り付け用!AE490="","",貼り付け用!AE490)</f>
        <v/>
      </c>
      <c r="AF490" s="209" t="str">
        <f>IF(貼り付け用!AF490="","",貼り付け用!AF490)</f>
        <v/>
      </c>
      <c r="AG490" s="138" t="str">
        <f>IF(貼り付け用!AG490="","",貼り付け用!AG490)</f>
        <v/>
      </c>
      <c r="AH490" s="205" t="str">
        <f>IF(貼り付け用!AH490="","",貼り付け用!AH490)</f>
        <v/>
      </c>
      <c r="AI490" s="139" t="str">
        <f>IF(貼り付け用!AI490="","",貼り付け用!AI490)</f>
        <v/>
      </c>
      <c r="AJ490" s="136" t="str">
        <f>IF(貼り付け用!AJ490="","",貼り付け用!AJ490)</f>
        <v/>
      </c>
      <c r="AK490" s="140" t="str">
        <f>IF(貼り付け用!AK490="","",貼り付け用!AK490)</f>
        <v/>
      </c>
      <c r="AL490" s="136" t="str">
        <f>IF(貼り付け用!AL490="","",貼り付け用!AL490)</f>
        <v/>
      </c>
      <c r="AM490" s="136" t="str">
        <f>IF(貼り付け用!AM490="","",貼り付け用!AM490)</f>
        <v/>
      </c>
      <c r="AN490" s="136" t="str">
        <f>IF(貼り付け用!AN490="","",貼り付け用!AN490)</f>
        <v/>
      </c>
      <c r="AO490" s="136" t="str">
        <f>IF(貼り付け用!AO490="","",貼り付け用!AO490)</f>
        <v/>
      </c>
      <c r="AP490" s="221" t="str">
        <f>IFERROR(INDEX(別紙７建物に係る構造・用途別単価!$C$5:$G$9,MATCH(貼り付け用!AN490,別紙７建物に係る構造・用途別単価!$B$5:$B$9,0),MATCH(貼り付け用!AO490,別紙７建物に係る構造・用途別単価!$C$4:$G$4,0)),"")</f>
        <v/>
      </c>
      <c r="AQ490" s="221" t="str">
        <f t="shared" si="14"/>
        <v/>
      </c>
      <c r="AR490" s="183" t="str">
        <f t="shared" si="15"/>
        <v/>
      </c>
      <c r="AS490" s="136" t="str">
        <f>IF(貼り付け用!AS490="","",貼り付け用!AS490)</f>
        <v/>
      </c>
      <c r="AT490" s="136" t="str">
        <f>IF(貼り付け用!AT490="","",貼り付け用!AT490)</f>
        <v/>
      </c>
      <c r="AU490" s="136" t="str">
        <f>IF(貼り付け用!AU490="","",貼り付け用!AU490)</f>
        <v/>
      </c>
      <c r="AV490" s="136" t="str">
        <f>IF(貼り付け用!AV490="","",貼り付け用!AV490)</f>
        <v/>
      </c>
      <c r="AW490" s="136" t="str">
        <f>IF(貼り付け用!AW490="","",貼り付け用!AW490)</f>
        <v/>
      </c>
      <c r="AX490" s="216"/>
      <c r="AY490" s="216"/>
      <c r="AZ490" s="216"/>
      <c r="BA490" s="136" t="str">
        <f>IF(貼り付け用!BA490="","",貼り付け用!BA490)</f>
        <v/>
      </c>
      <c r="BB490" s="136" t="str">
        <f>IF(貼り付け用!BB490="","",貼り付け用!BB490)</f>
        <v/>
      </c>
      <c r="BC490" s="136" t="str">
        <f>IF(貼り付け用!BC490="","",貼り付け用!BC490)</f>
        <v/>
      </c>
      <c r="BD490" s="136" t="str">
        <f>IF(貼り付け用!BD490="","",貼り付け用!BD490)</f>
        <v/>
      </c>
      <c r="BE490" s="183">
        <f>SUMIFS(耐用年数表!$C:$C,耐用年数表!$A:$A,集計用!AL490,耐用年数表!$B:$B,集計用!AM490)</f>
        <v>0</v>
      </c>
    </row>
    <row r="491" spans="4:57" ht="24" hidden="1" customHeight="1">
      <c r="D491" s="194"/>
      <c r="E491" s="135"/>
      <c r="F491" s="136" t="str">
        <f>IF(貼り付け用!F491="","",貼り付け用!F491)</f>
        <v/>
      </c>
      <c r="G491" s="136" t="str">
        <f>IF(貼り付け用!G491="","",貼り付け用!G491)</f>
        <v/>
      </c>
      <c r="H491" s="215" t="str">
        <f>IF(貼り付け用!H491="","",貼り付け用!H491)</f>
        <v/>
      </c>
      <c r="I491" s="215" t="str">
        <f>IF(貼り付け用!I491="","",貼り付け用!I491)</f>
        <v/>
      </c>
      <c r="J491" s="215" t="str">
        <f>IF(貼り付け用!J491="","",貼り付け用!J491)</f>
        <v/>
      </c>
      <c r="K491" s="135" t="str">
        <f>IF(貼り付け用!K491="","",貼り付け用!K491)</f>
        <v/>
      </c>
      <c r="L491" s="144" t="str">
        <f>IF(貼り付け用!L491="","",貼り付け用!L491)</f>
        <v/>
      </c>
      <c r="M491" s="192" t="str">
        <f>IFERROR(VLOOKUP(L491,コード表!$B:$G,2,FALSE),"")</f>
        <v/>
      </c>
      <c r="N491" s="192" t="str">
        <f>IFERROR(VLOOKUP(L491,コード表!$B:$G,3,FALSE),"")</f>
        <v/>
      </c>
      <c r="O491" s="192" t="str">
        <f>IFERROR(VLOOKUP(L491,コード表!$B:$G,4,FALSE),"")</f>
        <v/>
      </c>
      <c r="P491" s="192" t="str">
        <f>IFERROR(VLOOKUP(L491,コード表!$B:$G,5,FALSE),"")</f>
        <v/>
      </c>
      <c r="Q491" s="182" t="str">
        <f>IFERROR(VLOOKUP(L491,コード表!$B:$G,6,FALSE),"")</f>
        <v/>
      </c>
      <c r="R491" s="135" t="str">
        <f>IF(貼り付け用!R491="","",貼り付け用!R491)</f>
        <v/>
      </c>
      <c r="S491" s="135" t="str">
        <f>IF(貼り付け用!S491="","",貼り付け用!S491)</f>
        <v/>
      </c>
      <c r="T491" s="135" t="str">
        <f>IF(貼り付け用!T491="","",貼り付け用!T491)</f>
        <v/>
      </c>
      <c r="U491" s="192" t="str">
        <f>IFERROR(VLOOKUP(T491,コード表!$I:$K,2,FALSE),"")</f>
        <v/>
      </c>
      <c r="V491" s="192" t="str">
        <f>IFERROR(VLOOKUP(T491,コード表!$I:$K,3,FALSE),"")</f>
        <v/>
      </c>
      <c r="W491" s="135" t="str">
        <f>IF(貼り付け用!W491="","",貼り付け用!W491)</f>
        <v/>
      </c>
      <c r="X491" s="182" t="str">
        <f>IFERROR(VLOOKUP(AU491,目的別資産分類変換表!$B$6:$C$16,2,FALSE),"")</f>
        <v/>
      </c>
      <c r="Y491" s="136" t="str">
        <f>IF(貼り付け用!Y491="","",貼り付け用!Y491)</f>
        <v/>
      </c>
      <c r="Z491" s="136" t="str">
        <f>IF(貼り付け用!Z491="","",貼り付け用!Z491)</f>
        <v/>
      </c>
      <c r="AA491" s="136" t="str">
        <f>IF(貼り付け用!AA491="","",貼り付け用!AA491)</f>
        <v/>
      </c>
      <c r="AB491" s="136" t="str">
        <f>IF(貼り付け用!AB491="","",貼り付け用!AB491)</f>
        <v/>
      </c>
      <c r="AC491" s="135" t="str">
        <f>IF(貼り付け用!AC491="","",貼り付け用!AC491)</f>
        <v/>
      </c>
      <c r="AD491" s="137" t="str">
        <f>IF(貼り付け用!AD491="","",貼り付け用!AD491)</f>
        <v/>
      </c>
      <c r="AE491" s="209" t="str">
        <f>IF(貼り付け用!AE491="","",貼り付け用!AE491)</f>
        <v/>
      </c>
      <c r="AF491" s="209" t="str">
        <f>IF(貼り付け用!AF491="","",貼り付け用!AF491)</f>
        <v/>
      </c>
      <c r="AG491" s="138" t="str">
        <f>IF(貼り付け用!AG491="","",貼り付け用!AG491)</f>
        <v/>
      </c>
      <c r="AH491" s="205" t="str">
        <f>IF(貼り付け用!AH491="","",貼り付け用!AH491)</f>
        <v/>
      </c>
      <c r="AI491" s="139" t="str">
        <f>IF(貼り付け用!AI491="","",貼り付け用!AI491)</f>
        <v/>
      </c>
      <c r="AJ491" s="136" t="str">
        <f>IF(貼り付け用!AJ491="","",貼り付け用!AJ491)</f>
        <v/>
      </c>
      <c r="AK491" s="140" t="str">
        <f>IF(貼り付け用!AK491="","",貼り付け用!AK491)</f>
        <v/>
      </c>
      <c r="AL491" s="136" t="str">
        <f>IF(貼り付け用!AL491="","",貼り付け用!AL491)</f>
        <v/>
      </c>
      <c r="AM491" s="136" t="str">
        <f>IF(貼り付け用!AM491="","",貼り付け用!AM491)</f>
        <v/>
      </c>
      <c r="AN491" s="136" t="str">
        <f>IF(貼り付け用!AN491="","",貼り付け用!AN491)</f>
        <v/>
      </c>
      <c r="AO491" s="136" t="str">
        <f>IF(貼り付け用!AO491="","",貼り付け用!AO491)</f>
        <v/>
      </c>
      <c r="AP491" s="221" t="str">
        <f>IFERROR(INDEX(別紙７建物に係る構造・用途別単価!$C$5:$G$9,MATCH(貼り付け用!AN491,別紙７建物に係る構造・用途別単価!$B$5:$B$9,0),MATCH(貼り付け用!AO491,別紙７建物に係る構造・用途別単価!$C$4:$G$4,0)),"")</f>
        <v/>
      </c>
      <c r="AQ491" s="221" t="str">
        <f t="shared" si="14"/>
        <v/>
      </c>
      <c r="AR491" s="183" t="str">
        <f t="shared" si="15"/>
        <v/>
      </c>
      <c r="AS491" s="136" t="str">
        <f>IF(貼り付け用!AS491="","",貼り付け用!AS491)</f>
        <v/>
      </c>
      <c r="AT491" s="136" t="str">
        <f>IF(貼り付け用!AT491="","",貼り付け用!AT491)</f>
        <v/>
      </c>
      <c r="AU491" s="136" t="str">
        <f>IF(貼り付け用!AU491="","",貼り付け用!AU491)</f>
        <v/>
      </c>
      <c r="AV491" s="136" t="str">
        <f>IF(貼り付け用!AV491="","",貼り付け用!AV491)</f>
        <v/>
      </c>
      <c r="AW491" s="136" t="str">
        <f>IF(貼り付け用!AW491="","",貼り付け用!AW491)</f>
        <v/>
      </c>
      <c r="AX491" s="216"/>
      <c r="AY491" s="216"/>
      <c r="AZ491" s="216"/>
      <c r="BA491" s="136" t="str">
        <f>IF(貼り付け用!BA491="","",貼り付け用!BA491)</f>
        <v/>
      </c>
      <c r="BB491" s="136" t="str">
        <f>IF(貼り付け用!BB491="","",貼り付け用!BB491)</f>
        <v/>
      </c>
      <c r="BC491" s="136" t="str">
        <f>IF(貼り付け用!BC491="","",貼り付け用!BC491)</f>
        <v/>
      </c>
      <c r="BD491" s="136" t="str">
        <f>IF(貼り付け用!BD491="","",貼り付け用!BD491)</f>
        <v/>
      </c>
      <c r="BE491" s="183">
        <f>SUMIFS(耐用年数表!$C:$C,耐用年数表!$A:$A,集計用!AL491,耐用年数表!$B:$B,集計用!AM491)</f>
        <v>0</v>
      </c>
    </row>
    <row r="492" spans="4:57" ht="24" hidden="1" customHeight="1">
      <c r="D492" s="194"/>
      <c r="E492" s="135"/>
      <c r="F492" s="136" t="str">
        <f>IF(貼り付け用!F492="","",貼り付け用!F492)</f>
        <v/>
      </c>
      <c r="G492" s="136" t="str">
        <f>IF(貼り付け用!G492="","",貼り付け用!G492)</f>
        <v/>
      </c>
      <c r="H492" s="215" t="str">
        <f>IF(貼り付け用!H492="","",貼り付け用!H492)</f>
        <v/>
      </c>
      <c r="I492" s="215" t="str">
        <f>IF(貼り付け用!I492="","",貼り付け用!I492)</f>
        <v/>
      </c>
      <c r="J492" s="215" t="str">
        <f>IF(貼り付け用!J492="","",貼り付け用!J492)</f>
        <v/>
      </c>
      <c r="K492" s="135" t="str">
        <f>IF(貼り付け用!K492="","",貼り付け用!K492)</f>
        <v/>
      </c>
      <c r="L492" s="144" t="str">
        <f>IF(貼り付け用!L492="","",貼り付け用!L492)</f>
        <v/>
      </c>
      <c r="M492" s="192" t="str">
        <f>IFERROR(VLOOKUP(L492,コード表!$B:$G,2,FALSE),"")</f>
        <v/>
      </c>
      <c r="N492" s="192" t="str">
        <f>IFERROR(VLOOKUP(L492,コード表!$B:$G,3,FALSE),"")</f>
        <v/>
      </c>
      <c r="O492" s="192" t="str">
        <f>IFERROR(VLOOKUP(L492,コード表!$B:$G,4,FALSE),"")</f>
        <v/>
      </c>
      <c r="P492" s="192" t="str">
        <f>IFERROR(VLOOKUP(L492,コード表!$B:$G,5,FALSE),"")</f>
        <v/>
      </c>
      <c r="Q492" s="182" t="str">
        <f>IFERROR(VLOOKUP(L492,コード表!$B:$G,6,FALSE),"")</f>
        <v/>
      </c>
      <c r="R492" s="135" t="str">
        <f>IF(貼り付け用!R492="","",貼り付け用!R492)</f>
        <v/>
      </c>
      <c r="S492" s="135" t="str">
        <f>IF(貼り付け用!S492="","",貼り付け用!S492)</f>
        <v/>
      </c>
      <c r="T492" s="135" t="str">
        <f>IF(貼り付け用!T492="","",貼り付け用!T492)</f>
        <v/>
      </c>
      <c r="U492" s="192" t="str">
        <f>IFERROR(VLOOKUP(T492,コード表!$I:$K,2,FALSE),"")</f>
        <v/>
      </c>
      <c r="V492" s="192" t="str">
        <f>IFERROR(VLOOKUP(T492,コード表!$I:$K,3,FALSE),"")</f>
        <v/>
      </c>
      <c r="W492" s="135" t="str">
        <f>IF(貼り付け用!W492="","",貼り付け用!W492)</f>
        <v/>
      </c>
      <c r="X492" s="182" t="str">
        <f>IFERROR(VLOOKUP(AU492,目的別資産分類変換表!$B$6:$C$16,2,FALSE),"")</f>
        <v/>
      </c>
      <c r="Y492" s="136" t="str">
        <f>IF(貼り付け用!Y492="","",貼り付け用!Y492)</f>
        <v/>
      </c>
      <c r="Z492" s="136" t="str">
        <f>IF(貼り付け用!Z492="","",貼り付け用!Z492)</f>
        <v/>
      </c>
      <c r="AA492" s="136" t="str">
        <f>IF(貼り付け用!AA492="","",貼り付け用!AA492)</f>
        <v/>
      </c>
      <c r="AB492" s="136" t="str">
        <f>IF(貼り付け用!AB492="","",貼り付け用!AB492)</f>
        <v/>
      </c>
      <c r="AC492" s="135" t="str">
        <f>IF(貼り付け用!AC492="","",貼り付け用!AC492)</f>
        <v/>
      </c>
      <c r="AD492" s="137" t="str">
        <f>IF(貼り付け用!AD492="","",貼り付け用!AD492)</f>
        <v/>
      </c>
      <c r="AE492" s="209" t="str">
        <f>IF(貼り付け用!AE492="","",貼り付け用!AE492)</f>
        <v/>
      </c>
      <c r="AF492" s="209" t="str">
        <f>IF(貼り付け用!AF492="","",貼り付け用!AF492)</f>
        <v/>
      </c>
      <c r="AG492" s="138" t="str">
        <f>IF(貼り付け用!AG492="","",貼り付け用!AG492)</f>
        <v/>
      </c>
      <c r="AH492" s="205" t="str">
        <f>IF(貼り付け用!AH492="","",貼り付け用!AH492)</f>
        <v/>
      </c>
      <c r="AI492" s="139" t="str">
        <f>IF(貼り付け用!AI492="","",貼り付け用!AI492)</f>
        <v/>
      </c>
      <c r="AJ492" s="136" t="str">
        <f>IF(貼り付け用!AJ492="","",貼り付け用!AJ492)</f>
        <v/>
      </c>
      <c r="AK492" s="140" t="str">
        <f>IF(貼り付け用!AK492="","",貼り付け用!AK492)</f>
        <v/>
      </c>
      <c r="AL492" s="136" t="str">
        <f>IF(貼り付け用!AL492="","",貼り付け用!AL492)</f>
        <v/>
      </c>
      <c r="AM492" s="136" t="str">
        <f>IF(貼り付け用!AM492="","",貼り付け用!AM492)</f>
        <v/>
      </c>
      <c r="AN492" s="136" t="str">
        <f>IF(貼り付け用!AN492="","",貼り付け用!AN492)</f>
        <v/>
      </c>
      <c r="AO492" s="136" t="str">
        <f>IF(貼り付け用!AO492="","",貼り付け用!AO492)</f>
        <v/>
      </c>
      <c r="AP492" s="221" t="str">
        <f>IFERROR(INDEX(別紙７建物に係る構造・用途別単価!$C$5:$G$9,MATCH(貼り付け用!AN492,別紙７建物に係る構造・用途別単価!$B$5:$B$9,0),MATCH(貼り付け用!AO492,別紙７建物に係る構造・用途別単価!$C$4:$G$4,0)),"")</f>
        <v/>
      </c>
      <c r="AQ492" s="221" t="str">
        <f t="shared" si="14"/>
        <v/>
      </c>
      <c r="AR492" s="183" t="str">
        <f t="shared" si="15"/>
        <v/>
      </c>
      <c r="AS492" s="136" t="str">
        <f>IF(貼り付け用!AS492="","",貼り付け用!AS492)</f>
        <v/>
      </c>
      <c r="AT492" s="136" t="str">
        <f>IF(貼り付け用!AT492="","",貼り付け用!AT492)</f>
        <v/>
      </c>
      <c r="AU492" s="136" t="str">
        <f>IF(貼り付け用!AU492="","",貼り付け用!AU492)</f>
        <v/>
      </c>
      <c r="AV492" s="136" t="str">
        <f>IF(貼り付け用!AV492="","",貼り付け用!AV492)</f>
        <v/>
      </c>
      <c r="AW492" s="136" t="str">
        <f>IF(貼り付け用!AW492="","",貼り付け用!AW492)</f>
        <v/>
      </c>
      <c r="AX492" s="216"/>
      <c r="AY492" s="216"/>
      <c r="AZ492" s="216"/>
      <c r="BA492" s="136" t="str">
        <f>IF(貼り付け用!BA492="","",貼り付け用!BA492)</f>
        <v/>
      </c>
      <c r="BB492" s="136" t="str">
        <f>IF(貼り付け用!BB492="","",貼り付け用!BB492)</f>
        <v/>
      </c>
      <c r="BC492" s="136" t="str">
        <f>IF(貼り付け用!BC492="","",貼り付け用!BC492)</f>
        <v/>
      </c>
      <c r="BD492" s="136" t="str">
        <f>IF(貼り付け用!BD492="","",貼り付け用!BD492)</f>
        <v/>
      </c>
      <c r="BE492" s="183">
        <f>SUMIFS(耐用年数表!$C:$C,耐用年数表!$A:$A,集計用!AL492,耐用年数表!$B:$B,集計用!AM492)</f>
        <v>0</v>
      </c>
    </row>
    <row r="493" spans="4:57" ht="24" hidden="1" customHeight="1">
      <c r="D493" s="194"/>
      <c r="E493" s="135"/>
      <c r="F493" s="136" t="str">
        <f>IF(貼り付け用!F493="","",貼り付け用!F493)</f>
        <v/>
      </c>
      <c r="G493" s="136" t="str">
        <f>IF(貼り付け用!G493="","",貼り付け用!G493)</f>
        <v/>
      </c>
      <c r="H493" s="215" t="str">
        <f>IF(貼り付け用!H493="","",貼り付け用!H493)</f>
        <v/>
      </c>
      <c r="I493" s="215" t="str">
        <f>IF(貼り付け用!I493="","",貼り付け用!I493)</f>
        <v/>
      </c>
      <c r="J493" s="215" t="str">
        <f>IF(貼り付け用!J493="","",貼り付け用!J493)</f>
        <v/>
      </c>
      <c r="K493" s="135" t="str">
        <f>IF(貼り付け用!K493="","",貼り付け用!K493)</f>
        <v/>
      </c>
      <c r="L493" s="144" t="str">
        <f>IF(貼り付け用!L493="","",貼り付け用!L493)</f>
        <v/>
      </c>
      <c r="M493" s="192" t="str">
        <f>IFERROR(VLOOKUP(L493,コード表!$B:$G,2,FALSE),"")</f>
        <v/>
      </c>
      <c r="N493" s="192" t="str">
        <f>IFERROR(VLOOKUP(L493,コード表!$B:$G,3,FALSE),"")</f>
        <v/>
      </c>
      <c r="O493" s="192" t="str">
        <f>IFERROR(VLOOKUP(L493,コード表!$B:$G,4,FALSE),"")</f>
        <v/>
      </c>
      <c r="P493" s="192" t="str">
        <f>IFERROR(VLOOKUP(L493,コード表!$B:$G,5,FALSE),"")</f>
        <v/>
      </c>
      <c r="Q493" s="182" t="str">
        <f>IFERROR(VLOOKUP(L493,コード表!$B:$G,6,FALSE),"")</f>
        <v/>
      </c>
      <c r="R493" s="135" t="str">
        <f>IF(貼り付け用!R493="","",貼り付け用!R493)</f>
        <v/>
      </c>
      <c r="S493" s="135" t="str">
        <f>IF(貼り付け用!S493="","",貼り付け用!S493)</f>
        <v/>
      </c>
      <c r="T493" s="135" t="str">
        <f>IF(貼り付け用!T493="","",貼り付け用!T493)</f>
        <v/>
      </c>
      <c r="U493" s="192" t="str">
        <f>IFERROR(VLOOKUP(T493,コード表!$I:$K,2,FALSE),"")</f>
        <v/>
      </c>
      <c r="V493" s="192" t="str">
        <f>IFERROR(VLOOKUP(T493,コード表!$I:$K,3,FALSE),"")</f>
        <v/>
      </c>
      <c r="W493" s="135" t="str">
        <f>IF(貼り付け用!W493="","",貼り付け用!W493)</f>
        <v/>
      </c>
      <c r="X493" s="182" t="str">
        <f>IFERROR(VLOOKUP(AU493,目的別資産分類変換表!$B$6:$C$16,2,FALSE),"")</f>
        <v/>
      </c>
      <c r="Y493" s="136" t="str">
        <f>IF(貼り付け用!Y493="","",貼り付け用!Y493)</f>
        <v/>
      </c>
      <c r="Z493" s="136" t="str">
        <f>IF(貼り付け用!Z493="","",貼り付け用!Z493)</f>
        <v/>
      </c>
      <c r="AA493" s="136" t="str">
        <f>IF(貼り付け用!AA493="","",貼り付け用!AA493)</f>
        <v/>
      </c>
      <c r="AB493" s="136" t="str">
        <f>IF(貼り付け用!AB493="","",貼り付け用!AB493)</f>
        <v/>
      </c>
      <c r="AC493" s="135" t="str">
        <f>IF(貼り付け用!AC493="","",貼り付け用!AC493)</f>
        <v/>
      </c>
      <c r="AD493" s="137" t="str">
        <f>IF(貼り付け用!AD493="","",貼り付け用!AD493)</f>
        <v/>
      </c>
      <c r="AE493" s="209" t="str">
        <f>IF(貼り付け用!AE493="","",貼り付け用!AE493)</f>
        <v/>
      </c>
      <c r="AF493" s="209" t="str">
        <f>IF(貼り付け用!AF493="","",貼り付け用!AF493)</f>
        <v/>
      </c>
      <c r="AG493" s="138" t="str">
        <f>IF(貼り付け用!AG493="","",貼り付け用!AG493)</f>
        <v/>
      </c>
      <c r="AH493" s="205" t="str">
        <f>IF(貼り付け用!AH493="","",貼り付け用!AH493)</f>
        <v/>
      </c>
      <c r="AI493" s="139" t="str">
        <f>IF(貼り付け用!AI493="","",貼り付け用!AI493)</f>
        <v/>
      </c>
      <c r="AJ493" s="136" t="str">
        <f>IF(貼り付け用!AJ493="","",貼り付け用!AJ493)</f>
        <v/>
      </c>
      <c r="AK493" s="140" t="str">
        <f>IF(貼り付け用!AK493="","",貼り付け用!AK493)</f>
        <v/>
      </c>
      <c r="AL493" s="136" t="str">
        <f>IF(貼り付け用!AL493="","",貼り付け用!AL493)</f>
        <v/>
      </c>
      <c r="AM493" s="136" t="str">
        <f>IF(貼り付け用!AM493="","",貼り付け用!AM493)</f>
        <v/>
      </c>
      <c r="AN493" s="136" t="str">
        <f>IF(貼り付け用!AN493="","",貼り付け用!AN493)</f>
        <v/>
      </c>
      <c r="AO493" s="136" t="str">
        <f>IF(貼り付け用!AO493="","",貼り付け用!AO493)</f>
        <v/>
      </c>
      <c r="AP493" s="221" t="str">
        <f>IFERROR(INDEX(別紙７建物に係る構造・用途別単価!$C$5:$G$9,MATCH(貼り付け用!AN493,別紙７建物に係る構造・用途別単価!$B$5:$B$9,0),MATCH(貼り付け用!AO493,別紙７建物に係る構造・用途別単価!$C$4:$G$4,0)),"")</f>
        <v/>
      </c>
      <c r="AQ493" s="221" t="str">
        <f t="shared" si="14"/>
        <v/>
      </c>
      <c r="AR493" s="183" t="str">
        <f t="shared" si="15"/>
        <v/>
      </c>
      <c r="AS493" s="136" t="str">
        <f>IF(貼り付け用!AS493="","",貼り付け用!AS493)</f>
        <v/>
      </c>
      <c r="AT493" s="136" t="str">
        <f>IF(貼り付け用!AT493="","",貼り付け用!AT493)</f>
        <v/>
      </c>
      <c r="AU493" s="136" t="str">
        <f>IF(貼り付け用!AU493="","",貼り付け用!AU493)</f>
        <v/>
      </c>
      <c r="AV493" s="136" t="str">
        <f>IF(貼り付け用!AV493="","",貼り付け用!AV493)</f>
        <v/>
      </c>
      <c r="AW493" s="136" t="str">
        <f>IF(貼り付け用!AW493="","",貼り付け用!AW493)</f>
        <v/>
      </c>
      <c r="AX493" s="216"/>
      <c r="AY493" s="216"/>
      <c r="AZ493" s="216"/>
      <c r="BA493" s="136" t="str">
        <f>IF(貼り付け用!BA493="","",貼り付け用!BA493)</f>
        <v/>
      </c>
      <c r="BB493" s="136" t="str">
        <f>IF(貼り付け用!BB493="","",貼り付け用!BB493)</f>
        <v/>
      </c>
      <c r="BC493" s="136" t="str">
        <f>IF(貼り付け用!BC493="","",貼り付け用!BC493)</f>
        <v/>
      </c>
      <c r="BD493" s="136" t="str">
        <f>IF(貼り付け用!BD493="","",貼り付け用!BD493)</f>
        <v/>
      </c>
      <c r="BE493" s="183">
        <f>SUMIFS(耐用年数表!$C:$C,耐用年数表!$A:$A,集計用!AL493,耐用年数表!$B:$B,集計用!AM493)</f>
        <v>0</v>
      </c>
    </row>
    <row r="494" spans="4:57" ht="24" hidden="1" customHeight="1">
      <c r="D494" s="194"/>
      <c r="E494" s="135"/>
      <c r="F494" s="136" t="str">
        <f>IF(貼り付け用!F494="","",貼り付け用!F494)</f>
        <v/>
      </c>
      <c r="G494" s="136" t="str">
        <f>IF(貼り付け用!G494="","",貼り付け用!G494)</f>
        <v/>
      </c>
      <c r="H494" s="215" t="str">
        <f>IF(貼り付け用!H494="","",貼り付け用!H494)</f>
        <v/>
      </c>
      <c r="I494" s="215" t="str">
        <f>IF(貼り付け用!I494="","",貼り付け用!I494)</f>
        <v/>
      </c>
      <c r="J494" s="215" t="str">
        <f>IF(貼り付け用!J494="","",貼り付け用!J494)</f>
        <v/>
      </c>
      <c r="K494" s="135" t="str">
        <f>IF(貼り付け用!K494="","",貼り付け用!K494)</f>
        <v/>
      </c>
      <c r="L494" s="144" t="str">
        <f>IF(貼り付け用!L494="","",貼り付け用!L494)</f>
        <v/>
      </c>
      <c r="M494" s="192" t="str">
        <f>IFERROR(VLOOKUP(L494,コード表!$B:$G,2,FALSE),"")</f>
        <v/>
      </c>
      <c r="N494" s="192" t="str">
        <f>IFERROR(VLOOKUP(L494,コード表!$B:$G,3,FALSE),"")</f>
        <v/>
      </c>
      <c r="O494" s="192" t="str">
        <f>IFERROR(VLOOKUP(L494,コード表!$B:$G,4,FALSE),"")</f>
        <v/>
      </c>
      <c r="P494" s="192" t="str">
        <f>IFERROR(VLOOKUP(L494,コード表!$B:$G,5,FALSE),"")</f>
        <v/>
      </c>
      <c r="Q494" s="182" t="str">
        <f>IFERROR(VLOOKUP(L494,コード表!$B:$G,6,FALSE),"")</f>
        <v/>
      </c>
      <c r="R494" s="135" t="str">
        <f>IF(貼り付け用!R494="","",貼り付け用!R494)</f>
        <v/>
      </c>
      <c r="S494" s="135" t="str">
        <f>IF(貼り付け用!S494="","",貼り付け用!S494)</f>
        <v/>
      </c>
      <c r="T494" s="135" t="str">
        <f>IF(貼り付け用!T494="","",貼り付け用!T494)</f>
        <v/>
      </c>
      <c r="U494" s="192" t="str">
        <f>IFERROR(VLOOKUP(T494,コード表!$I:$K,2,FALSE),"")</f>
        <v/>
      </c>
      <c r="V494" s="192" t="str">
        <f>IFERROR(VLOOKUP(T494,コード表!$I:$K,3,FALSE),"")</f>
        <v/>
      </c>
      <c r="W494" s="135" t="str">
        <f>IF(貼り付け用!W494="","",貼り付け用!W494)</f>
        <v/>
      </c>
      <c r="X494" s="182" t="str">
        <f>IFERROR(VLOOKUP(AU494,目的別資産分類変換表!$B$6:$C$16,2,FALSE),"")</f>
        <v/>
      </c>
      <c r="Y494" s="136" t="str">
        <f>IF(貼り付け用!Y494="","",貼り付け用!Y494)</f>
        <v/>
      </c>
      <c r="Z494" s="136" t="str">
        <f>IF(貼り付け用!Z494="","",貼り付け用!Z494)</f>
        <v/>
      </c>
      <c r="AA494" s="136" t="str">
        <f>IF(貼り付け用!AA494="","",貼り付け用!AA494)</f>
        <v/>
      </c>
      <c r="AB494" s="136" t="str">
        <f>IF(貼り付け用!AB494="","",貼り付け用!AB494)</f>
        <v/>
      </c>
      <c r="AC494" s="135" t="str">
        <f>IF(貼り付け用!AC494="","",貼り付け用!AC494)</f>
        <v/>
      </c>
      <c r="AD494" s="137" t="str">
        <f>IF(貼り付け用!AD494="","",貼り付け用!AD494)</f>
        <v/>
      </c>
      <c r="AE494" s="209" t="str">
        <f>IF(貼り付け用!AE494="","",貼り付け用!AE494)</f>
        <v/>
      </c>
      <c r="AF494" s="209" t="str">
        <f>IF(貼り付け用!AF494="","",貼り付け用!AF494)</f>
        <v/>
      </c>
      <c r="AG494" s="138" t="str">
        <f>IF(貼り付け用!AG494="","",貼り付け用!AG494)</f>
        <v/>
      </c>
      <c r="AH494" s="205" t="str">
        <f>IF(貼り付け用!AH494="","",貼り付け用!AH494)</f>
        <v/>
      </c>
      <c r="AI494" s="139" t="str">
        <f>IF(貼り付け用!AI494="","",貼り付け用!AI494)</f>
        <v/>
      </c>
      <c r="AJ494" s="136" t="str">
        <f>IF(貼り付け用!AJ494="","",貼り付け用!AJ494)</f>
        <v/>
      </c>
      <c r="AK494" s="140" t="str">
        <f>IF(貼り付け用!AK494="","",貼り付け用!AK494)</f>
        <v/>
      </c>
      <c r="AL494" s="136" t="str">
        <f>IF(貼り付け用!AL494="","",貼り付け用!AL494)</f>
        <v/>
      </c>
      <c r="AM494" s="136" t="str">
        <f>IF(貼り付け用!AM494="","",貼り付け用!AM494)</f>
        <v/>
      </c>
      <c r="AN494" s="136" t="str">
        <f>IF(貼り付け用!AN494="","",貼り付け用!AN494)</f>
        <v/>
      </c>
      <c r="AO494" s="136" t="str">
        <f>IF(貼り付け用!AO494="","",貼り付け用!AO494)</f>
        <v/>
      </c>
      <c r="AP494" s="221" t="str">
        <f>IFERROR(INDEX(別紙７建物に係る構造・用途別単価!$C$5:$G$9,MATCH(貼り付け用!AN494,別紙７建物に係る構造・用途別単価!$B$5:$B$9,0),MATCH(貼り付け用!AO494,別紙７建物に係る構造・用途別単価!$C$4:$G$4,0)),"")</f>
        <v/>
      </c>
      <c r="AQ494" s="221" t="str">
        <f t="shared" si="14"/>
        <v/>
      </c>
      <c r="AR494" s="183" t="str">
        <f t="shared" si="15"/>
        <v/>
      </c>
      <c r="AS494" s="136" t="str">
        <f>IF(貼り付け用!AS494="","",貼り付け用!AS494)</f>
        <v/>
      </c>
      <c r="AT494" s="136" t="str">
        <f>IF(貼り付け用!AT494="","",貼り付け用!AT494)</f>
        <v/>
      </c>
      <c r="AU494" s="136" t="str">
        <f>IF(貼り付け用!AU494="","",貼り付け用!AU494)</f>
        <v/>
      </c>
      <c r="AV494" s="136" t="str">
        <f>IF(貼り付け用!AV494="","",貼り付け用!AV494)</f>
        <v/>
      </c>
      <c r="AW494" s="136" t="str">
        <f>IF(貼り付け用!AW494="","",貼り付け用!AW494)</f>
        <v/>
      </c>
      <c r="AX494" s="216"/>
      <c r="AY494" s="216"/>
      <c r="AZ494" s="216"/>
      <c r="BA494" s="136" t="str">
        <f>IF(貼り付け用!BA494="","",貼り付け用!BA494)</f>
        <v/>
      </c>
      <c r="BB494" s="136" t="str">
        <f>IF(貼り付け用!BB494="","",貼り付け用!BB494)</f>
        <v/>
      </c>
      <c r="BC494" s="136" t="str">
        <f>IF(貼り付け用!BC494="","",貼り付け用!BC494)</f>
        <v/>
      </c>
      <c r="BD494" s="136" t="str">
        <f>IF(貼り付け用!BD494="","",貼り付け用!BD494)</f>
        <v/>
      </c>
      <c r="BE494" s="183">
        <f>SUMIFS(耐用年数表!$C:$C,耐用年数表!$A:$A,集計用!AL494,耐用年数表!$B:$B,集計用!AM494)</f>
        <v>0</v>
      </c>
    </row>
    <row r="495" spans="4:57" ht="24" hidden="1" customHeight="1">
      <c r="D495" s="194"/>
      <c r="E495" s="135"/>
      <c r="F495" s="136" t="str">
        <f>IF(貼り付け用!F495="","",貼り付け用!F495)</f>
        <v/>
      </c>
      <c r="G495" s="136" t="str">
        <f>IF(貼り付け用!G495="","",貼り付け用!G495)</f>
        <v/>
      </c>
      <c r="H495" s="215" t="str">
        <f>IF(貼り付け用!H495="","",貼り付け用!H495)</f>
        <v/>
      </c>
      <c r="I495" s="215" t="str">
        <f>IF(貼り付け用!I495="","",貼り付け用!I495)</f>
        <v/>
      </c>
      <c r="J495" s="215" t="str">
        <f>IF(貼り付け用!J495="","",貼り付け用!J495)</f>
        <v/>
      </c>
      <c r="K495" s="135" t="str">
        <f>IF(貼り付け用!K495="","",貼り付け用!K495)</f>
        <v/>
      </c>
      <c r="L495" s="144" t="str">
        <f>IF(貼り付け用!L495="","",貼り付け用!L495)</f>
        <v/>
      </c>
      <c r="M495" s="192" t="str">
        <f>IFERROR(VLOOKUP(L495,コード表!$B:$G,2,FALSE),"")</f>
        <v/>
      </c>
      <c r="N495" s="192" t="str">
        <f>IFERROR(VLOOKUP(L495,コード表!$B:$G,3,FALSE),"")</f>
        <v/>
      </c>
      <c r="O495" s="192" t="str">
        <f>IFERROR(VLOOKUP(L495,コード表!$B:$G,4,FALSE),"")</f>
        <v/>
      </c>
      <c r="P495" s="192" t="str">
        <f>IFERROR(VLOOKUP(L495,コード表!$B:$G,5,FALSE),"")</f>
        <v/>
      </c>
      <c r="Q495" s="182" t="str">
        <f>IFERROR(VLOOKUP(L495,コード表!$B:$G,6,FALSE),"")</f>
        <v/>
      </c>
      <c r="R495" s="135" t="str">
        <f>IF(貼り付け用!R495="","",貼り付け用!R495)</f>
        <v/>
      </c>
      <c r="S495" s="135" t="str">
        <f>IF(貼り付け用!S495="","",貼り付け用!S495)</f>
        <v/>
      </c>
      <c r="T495" s="135" t="str">
        <f>IF(貼り付け用!T495="","",貼り付け用!T495)</f>
        <v/>
      </c>
      <c r="U495" s="192" t="str">
        <f>IFERROR(VLOOKUP(T495,コード表!$I:$K,2,FALSE),"")</f>
        <v/>
      </c>
      <c r="V495" s="192" t="str">
        <f>IFERROR(VLOOKUP(T495,コード表!$I:$K,3,FALSE),"")</f>
        <v/>
      </c>
      <c r="W495" s="135" t="str">
        <f>IF(貼り付け用!W495="","",貼り付け用!W495)</f>
        <v/>
      </c>
      <c r="X495" s="182" t="str">
        <f>IFERROR(VLOOKUP(AU495,目的別資産分類変換表!$B$6:$C$16,2,FALSE),"")</f>
        <v/>
      </c>
      <c r="Y495" s="136" t="str">
        <f>IF(貼り付け用!Y495="","",貼り付け用!Y495)</f>
        <v/>
      </c>
      <c r="Z495" s="136" t="str">
        <f>IF(貼り付け用!Z495="","",貼り付け用!Z495)</f>
        <v/>
      </c>
      <c r="AA495" s="136" t="str">
        <f>IF(貼り付け用!AA495="","",貼り付け用!AA495)</f>
        <v/>
      </c>
      <c r="AB495" s="136" t="str">
        <f>IF(貼り付け用!AB495="","",貼り付け用!AB495)</f>
        <v/>
      </c>
      <c r="AC495" s="135" t="str">
        <f>IF(貼り付け用!AC495="","",貼り付け用!AC495)</f>
        <v/>
      </c>
      <c r="AD495" s="137" t="str">
        <f>IF(貼り付け用!AD495="","",貼り付け用!AD495)</f>
        <v/>
      </c>
      <c r="AE495" s="209" t="str">
        <f>IF(貼り付け用!AE495="","",貼り付け用!AE495)</f>
        <v/>
      </c>
      <c r="AF495" s="209" t="str">
        <f>IF(貼り付け用!AF495="","",貼り付け用!AF495)</f>
        <v/>
      </c>
      <c r="AG495" s="138" t="str">
        <f>IF(貼り付け用!AG495="","",貼り付け用!AG495)</f>
        <v/>
      </c>
      <c r="AH495" s="205" t="str">
        <f>IF(貼り付け用!AH495="","",貼り付け用!AH495)</f>
        <v/>
      </c>
      <c r="AI495" s="139" t="str">
        <f>IF(貼り付け用!AI495="","",貼り付け用!AI495)</f>
        <v/>
      </c>
      <c r="AJ495" s="136" t="str">
        <f>IF(貼り付け用!AJ495="","",貼り付け用!AJ495)</f>
        <v/>
      </c>
      <c r="AK495" s="140" t="str">
        <f>IF(貼り付け用!AK495="","",貼り付け用!AK495)</f>
        <v/>
      </c>
      <c r="AL495" s="136" t="str">
        <f>IF(貼り付け用!AL495="","",貼り付け用!AL495)</f>
        <v/>
      </c>
      <c r="AM495" s="136" t="str">
        <f>IF(貼り付け用!AM495="","",貼り付け用!AM495)</f>
        <v/>
      </c>
      <c r="AN495" s="136" t="str">
        <f>IF(貼り付け用!AN495="","",貼り付け用!AN495)</f>
        <v/>
      </c>
      <c r="AO495" s="136" t="str">
        <f>IF(貼り付け用!AO495="","",貼り付け用!AO495)</f>
        <v/>
      </c>
      <c r="AP495" s="221" t="str">
        <f>IFERROR(INDEX(別紙７建物に係る構造・用途別単価!$C$5:$G$9,MATCH(貼り付け用!AN495,別紙７建物に係る構造・用途別単価!$B$5:$B$9,0),MATCH(貼り付け用!AO495,別紙７建物に係る構造・用途別単価!$C$4:$G$4,0)),"")</f>
        <v/>
      </c>
      <c r="AQ495" s="221" t="str">
        <f t="shared" si="14"/>
        <v/>
      </c>
      <c r="AR495" s="183" t="str">
        <f t="shared" si="15"/>
        <v/>
      </c>
      <c r="AS495" s="136" t="str">
        <f>IF(貼り付け用!AS495="","",貼り付け用!AS495)</f>
        <v/>
      </c>
      <c r="AT495" s="136" t="str">
        <f>IF(貼り付け用!AT495="","",貼り付け用!AT495)</f>
        <v/>
      </c>
      <c r="AU495" s="136" t="str">
        <f>IF(貼り付け用!AU495="","",貼り付け用!AU495)</f>
        <v/>
      </c>
      <c r="AV495" s="136" t="str">
        <f>IF(貼り付け用!AV495="","",貼り付け用!AV495)</f>
        <v/>
      </c>
      <c r="AW495" s="136" t="str">
        <f>IF(貼り付け用!AW495="","",貼り付け用!AW495)</f>
        <v/>
      </c>
      <c r="AX495" s="216"/>
      <c r="AY495" s="216"/>
      <c r="AZ495" s="216"/>
      <c r="BA495" s="136" t="str">
        <f>IF(貼り付け用!BA495="","",貼り付け用!BA495)</f>
        <v/>
      </c>
      <c r="BB495" s="136" t="str">
        <f>IF(貼り付け用!BB495="","",貼り付け用!BB495)</f>
        <v/>
      </c>
      <c r="BC495" s="136" t="str">
        <f>IF(貼り付け用!BC495="","",貼り付け用!BC495)</f>
        <v/>
      </c>
      <c r="BD495" s="136" t="str">
        <f>IF(貼り付け用!BD495="","",貼り付け用!BD495)</f>
        <v/>
      </c>
      <c r="BE495" s="183">
        <f>SUMIFS(耐用年数表!$C:$C,耐用年数表!$A:$A,集計用!AL495,耐用年数表!$B:$B,集計用!AM495)</f>
        <v>0</v>
      </c>
    </row>
    <row r="496" spans="4:57" ht="24" hidden="1" customHeight="1">
      <c r="D496" s="194"/>
      <c r="E496" s="135"/>
      <c r="F496" s="136" t="str">
        <f>IF(貼り付け用!F496="","",貼り付け用!F496)</f>
        <v/>
      </c>
      <c r="G496" s="136" t="str">
        <f>IF(貼り付け用!G496="","",貼り付け用!G496)</f>
        <v/>
      </c>
      <c r="H496" s="215" t="str">
        <f>IF(貼り付け用!H496="","",貼り付け用!H496)</f>
        <v/>
      </c>
      <c r="I496" s="215" t="str">
        <f>IF(貼り付け用!I496="","",貼り付け用!I496)</f>
        <v/>
      </c>
      <c r="J496" s="215" t="str">
        <f>IF(貼り付け用!J496="","",貼り付け用!J496)</f>
        <v/>
      </c>
      <c r="K496" s="135" t="str">
        <f>IF(貼り付け用!K496="","",貼り付け用!K496)</f>
        <v/>
      </c>
      <c r="L496" s="144" t="str">
        <f>IF(貼り付け用!L496="","",貼り付け用!L496)</f>
        <v/>
      </c>
      <c r="M496" s="192" t="str">
        <f>IFERROR(VLOOKUP(L496,コード表!$B:$G,2,FALSE),"")</f>
        <v/>
      </c>
      <c r="N496" s="192" t="str">
        <f>IFERROR(VLOOKUP(L496,コード表!$B:$G,3,FALSE),"")</f>
        <v/>
      </c>
      <c r="O496" s="192" t="str">
        <f>IFERROR(VLOOKUP(L496,コード表!$B:$G,4,FALSE),"")</f>
        <v/>
      </c>
      <c r="P496" s="192" t="str">
        <f>IFERROR(VLOOKUP(L496,コード表!$B:$G,5,FALSE),"")</f>
        <v/>
      </c>
      <c r="Q496" s="182" t="str">
        <f>IFERROR(VLOOKUP(L496,コード表!$B:$G,6,FALSE),"")</f>
        <v/>
      </c>
      <c r="R496" s="135" t="str">
        <f>IF(貼り付け用!R496="","",貼り付け用!R496)</f>
        <v/>
      </c>
      <c r="S496" s="135" t="str">
        <f>IF(貼り付け用!S496="","",貼り付け用!S496)</f>
        <v/>
      </c>
      <c r="T496" s="135" t="str">
        <f>IF(貼り付け用!T496="","",貼り付け用!T496)</f>
        <v/>
      </c>
      <c r="U496" s="192" t="str">
        <f>IFERROR(VLOOKUP(T496,コード表!$I:$K,2,FALSE),"")</f>
        <v/>
      </c>
      <c r="V496" s="192" t="str">
        <f>IFERROR(VLOOKUP(T496,コード表!$I:$K,3,FALSE),"")</f>
        <v/>
      </c>
      <c r="W496" s="135" t="str">
        <f>IF(貼り付け用!W496="","",貼り付け用!W496)</f>
        <v/>
      </c>
      <c r="X496" s="182" t="str">
        <f>IFERROR(VLOOKUP(AU496,目的別資産分類変換表!$B$6:$C$16,2,FALSE),"")</f>
        <v/>
      </c>
      <c r="Y496" s="136" t="str">
        <f>IF(貼り付け用!Y496="","",貼り付け用!Y496)</f>
        <v/>
      </c>
      <c r="Z496" s="136" t="str">
        <f>IF(貼り付け用!Z496="","",貼り付け用!Z496)</f>
        <v/>
      </c>
      <c r="AA496" s="136" t="str">
        <f>IF(貼り付け用!AA496="","",貼り付け用!AA496)</f>
        <v/>
      </c>
      <c r="AB496" s="136" t="str">
        <f>IF(貼り付け用!AB496="","",貼り付け用!AB496)</f>
        <v/>
      </c>
      <c r="AC496" s="135" t="str">
        <f>IF(貼り付け用!AC496="","",貼り付け用!AC496)</f>
        <v/>
      </c>
      <c r="AD496" s="137" t="str">
        <f>IF(貼り付け用!AD496="","",貼り付け用!AD496)</f>
        <v/>
      </c>
      <c r="AE496" s="209" t="str">
        <f>IF(貼り付け用!AE496="","",貼り付け用!AE496)</f>
        <v/>
      </c>
      <c r="AF496" s="209" t="str">
        <f>IF(貼り付け用!AF496="","",貼り付け用!AF496)</f>
        <v/>
      </c>
      <c r="AG496" s="138" t="str">
        <f>IF(貼り付け用!AG496="","",貼り付け用!AG496)</f>
        <v/>
      </c>
      <c r="AH496" s="205" t="str">
        <f>IF(貼り付け用!AH496="","",貼り付け用!AH496)</f>
        <v/>
      </c>
      <c r="AI496" s="139" t="str">
        <f>IF(貼り付け用!AI496="","",貼り付け用!AI496)</f>
        <v/>
      </c>
      <c r="AJ496" s="136" t="str">
        <f>IF(貼り付け用!AJ496="","",貼り付け用!AJ496)</f>
        <v/>
      </c>
      <c r="AK496" s="140" t="str">
        <f>IF(貼り付け用!AK496="","",貼り付け用!AK496)</f>
        <v/>
      </c>
      <c r="AL496" s="136" t="str">
        <f>IF(貼り付け用!AL496="","",貼り付け用!AL496)</f>
        <v/>
      </c>
      <c r="AM496" s="136" t="str">
        <f>IF(貼り付け用!AM496="","",貼り付け用!AM496)</f>
        <v/>
      </c>
      <c r="AN496" s="136" t="str">
        <f>IF(貼り付け用!AN496="","",貼り付け用!AN496)</f>
        <v/>
      </c>
      <c r="AO496" s="136" t="str">
        <f>IF(貼り付け用!AO496="","",貼り付け用!AO496)</f>
        <v/>
      </c>
      <c r="AP496" s="221" t="str">
        <f>IFERROR(INDEX(別紙７建物に係る構造・用途別単価!$C$5:$G$9,MATCH(貼り付け用!AN496,別紙７建物に係る構造・用途別単価!$B$5:$B$9,0),MATCH(貼り付け用!AO496,別紙７建物に係る構造・用途別単価!$C$4:$G$4,0)),"")</f>
        <v/>
      </c>
      <c r="AQ496" s="221" t="str">
        <f t="shared" si="14"/>
        <v/>
      </c>
      <c r="AR496" s="183" t="str">
        <f t="shared" si="15"/>
        <v/>
      </c>
      <c r="AS496" s="136" t="str">
        <f>IF(貼り付け用!AS496="","",貼り付け用!AS496)</f>
        <v/>
      </c>
      <c r="AT496" s="136" t="str">
        <f>IF(貼り付け用!AT496="","",貼り付け用!AT496)</f>
        <v/>
      </c>
      <c r="AU496" s="136" t="str">
        <f>IF(貼り付け用!AU496="","",貼り付け用!AU496)</f>
        <v/>
      </c>
      <c r="AV496" s="136" t="str">
        <f>IF(貼り付け用!AV496="","",貼り付け用!AV496)</f>
        <v/>
      </c>
      <c r="AW496" s="136" t="str">
        <f>IF(貼り付け用!AW496="","",貼り付け用!AW496)</f>
        <v/>
      </c>
      <c r="AX496" s="216"/>
      <c r="AY496" s="216"/>
      <c r="AZ496" s="216"/>
      <c r="BA496" s="136" t="str">
        <f>IF(貼り付け用!BA496="","",貼り付け用!BA496)</f>
        <v/>
      </c>
      <c r="BB496" s="136" t="str">
        <f>IF(貼り付け用!BB496="","",貼り付け用!BB496)</f>
        <v/>
      </c>
      <c r="BC496" s="136" t="str">
        <f>IF(貼り付け用!BC496="","",貼り付け用!BC496)</f>
        <v/>
      </c>
      <c r="BD496" s="136" t="str">
        <f>IF(貼り付け用!BD496="","",貼り付け用!BD496)</f>
        <v/>
      </c>
      <c r="BE496" s="183">
        <f>SUMIFS(耐用年数表!$C:$C,耐用年数表!$A:$A,集計用!AL496,耐用年数表!$B:$B,集計用!AM496)</f>
        <v>0</v>
      </c>
    </row>
    <row r="497" spans="4:57" ht="24" hidden="1" customHeight="1">
      <c r="D497" s="194"/>
      <c r="E497" s="135"/>
      <c r="F497" s="136" t="str">
        <f>IF(貼り付け用!F497="","",貼り付け用!F497)</f>
        <v/>
      </c>
      <c r="G497" s="136" t="str">
        <f>IF(貼り付け用!G497="","",貼り付け用!G497)</f>
        <v/>
      </c>
      <c r="H497" s="215" t="str">
        <f>IF(貼り付け用!H497="","",貼り付け用!H497)</f>
        <v/>
      </c>
      <c r="I497" s="215" t="str">
        <f>IF(貼り付け用!I497="","",貼り付け用!I497)</f>
        <v/>
      </c>
      <c r="J497" s="215" t="str">
        <f>IF(貼り付け用!J497="","",貼り付け用!J497)</f>
        <v/>
      </c>
      <c r="K497" s="135" t="str">
        <f>IF(貼り付け用!K497="","",貼り付け用!K497)</f>
        <v/>
      </c>
      <c r="L497" s="144" t="str">
        <f>IF(貼り付け用!L497="","",貼り付け用!L497)</f>
        <v/>
      </c>
      <c r="M497" s="192" t="str">
        <f>IFERROR(VLOOKUP(L497,コード表!$B:$G,2,FALSE),"")</f>
        <v/>
      </c>
      <c r="N497" s="192" t="str">
        <f>IFERROR(VLOOKUP(L497,コード表!$B:$G,3,FALSE),"")</f>
        <v/>
      </c>
      <c r="O497" s="192" t="str">
        <f>IFERROR(VLOOKUP(L497,コード表!$B:$G,4,FALSE),"")</f>
        <v/>
      </c>
      <c r="P497" s="192" t="str">
        <f>IFERROR(VLOOKUP(L497,コード表!$B:$G,5,FALSE),"")</f>
        <v/>
      </c>
      <c r="Q497" s="182" t="str">
        <f>IFERROR(VLOOKUP(L497,コード表!$B:$G,6,FALSE),"")</f>
        <v/>
      </c>
      <c r="R497" s="135" t="str">
        <f>IF(貼り付け用!R497="","",貼り付け用!R497)</f>
        <v/>
      </c>
      <c r="S497" s="135" t="str">
        <f>IF(貼り付け用!S497="","",貼り付け用!S497)</f>
        <v/>
      </c>
      <c r="T497" s="135" t="str">
        <f>IF(貼り付け用!T497="","",貼り付け用!T497)</f>
        <v/>
      </c>
      <c r="U497" s="192" t="str">
        <f>IFERROR(VLOOKUP(T497,コード表!$I:$K,2,FALSE),"")</f>
        <v/>
      </c>
      <c r="V497" s="192" t="str">
        <f>IFERROR(VLOOKUP(T497,コード表!$I:$K,3,FALSE),"")</f>
        <v/>
      </c>
      <c r="W497" s="135" t="str">
        <f>IF(貼り付け用!W497="","",貼り付け用!W497)</f>
        <v/>
      </c>
      <c r="X497" s="182" t="str">
        <f>IFERROR(VLOOKUP(AU497,目的別資産分類変換表!$B$6:$C$16,2,FALSE),"")</f>
        <v/>
      </c>
      <c r="Y497" s="136" t="str">
        <f>IF(貼り付け用!Y497="","",貼り付け用!Y497)</f>
        <v/>
      </c>
      <c r="Z497" s="136" t="str">
        <f>IF(貼り付け用!Z497="","",貼り付け用!Z497)</f>
        <v/>
      </c>
      <c r="AA497" s="136" t="str">
        <f>IF(貼り付け用!AA497="","",貼り付け用!AA497)</f>
        <v/>
      </c>
      <c r="AB497" s="136" t="str">
        <f>IF(貼り付け用!AB497="","",貼り付け用!AB497)</f>
        <v/>
      </c>
      <c r="AC497" s="135" t="str">
        <f>IF(貼り付け用!AC497="","",貼り付け用!AC497)</f>
        <v/>
      </c>
      <c r="AD497" s="137" t="str">
        <f>IF(貼り付け用!AD497="","",貼り付け用!AD497)</f>
        <v/>
      </c>
      <c r="AE497" s="209" t="str">
        <f>IF(貼り付け用!AE497="","",貼り付け用!AE497)</f>
        <v/>
      </c>
      <c r="AF497" s="209" t="str">
        <f>IF(貼り付け用!AF497="","",貼り付け用!AF497)</f>
        <v/>
      </c>
      <c r="AG497" s="138" t="str">
        <f>IF(貼り付け用!AG497="","",貼り付け用!AG497)</f>
        <v/>
      </c>
      <c r="AH497" s="205" t="str">
        <f>IF(貼り付け用!AH497="","",貼り付け用!AH497)</f>
        <v/>
      </c>
      <c r="AI497" s="139" t="str">
        <f>IF(貼り付け用!AI497="","",貼り付け用!AI497)</f>
        <v/>
      </c>
      <c r="AJ497" s="136" t="str">
        <f>IF(貼り付け用!AJ497="","",貼り付け用!AJ497)</f>
        <v/>
      </c>
      <c r="AK497" s="140" t="str">
        <f>IF(貼り付け用!AK497="","",貼り付け用!AK497)</f>
        <v/>
      </c>
      <c r="AL497" s="136" t="str">
        <f>IF(貼り付け用!AL497="","",貼り付け用!AL497)</f>
        <v/>
      </c>
      <c r="AM497" s="136" t="str">
        <f>IF(貼り付け用!AM497="","",貼り付け用!AM497)</f>
        <v/>
      </c>
      <c r="AN497" s="136" t="str">
        <f>IF(貼り付け用!AN497="","",貼り付け用!AN497)</f>
        <v/>
      </c>
      <c r="AO497" s="136" t="str">
        <f>IF(貼り付け用!AO497="","",貼り付け用!AO497)</f>
        <v/>
      </c>
      <c r="AP497" s="221" t="str">
        <f>IFERROR(INDEX(別紙７建物に係る構造・用途別単価!$C$5:$G$9,MATCH(貼り付け用!AN497,別紙７建物に係る構造・用途別単価!$B$5:$B$9,0),MATCH(貼り付け用!AO497,別紙７建物に係る構造・用途別単価!$C$4:$G$4,0)),"")</f>
        <v/>
      </c>
      <c r="AQ497" s="221" t="str">
        <f t="shared" si="14"/>
        <v/>
      </c>
      <c r="AR497" s="183" t="str">
        <f t="shared" si="15"/>
        <v/>
      </c>
      <c r="AS497" s="136" t="str">
        <f>IF(貼り付け用!AS497="","",貼り付け用!AS497)</f>
        <v/>
      </c>
      <c r="AT497" s="136" t="str">
        <f>IF(貼り付け用!AT497="","",貼り付け用!AT497)</f>
        <v/>
      </c>
      <c r="AU497" s="136" t="str">
        <f>IF(貼り付け用!AU497="","",貼り付け用!AU497)</f>
        <v/>
      </c>
      <c r="AV497" s="136" t="str">
        <f>IF(貼り付け用!AV497="","",貼り付け用!AV497)</f>
        <v/>
      </c>
      <c r="AW497" s="136" t="str">
        <f>IF(貼り付け用!AW497="","",貼り付け用!AW497)</f>
        <v/>
      </c>
      <c r="AX497" s="216"/>
      <c r="AY497" s="216"/>
      <c r="AZ497" s="216"/>
      <c r="BA497" s="136" t="str">
        <f>IF(貼り付け用!BA497="","",貼り付け用!BA497)</f>
        <v/>
      </c>
      <c r="BB497" s="136" t="str">
        <f>IF(貼り付け用!BB497="","",貼り付け用!BB497)</f>
        <v/>
      </c>
      <c r="BC497" s="136" t="str">
        <f>IF(貼り付け用!BC497="","",貼り付け用!BC497)</f>
        <v/>
      </c>
      <c r="BD497" s="136" t="str">
        <f>IF(貼り付け用!BD497="","",貼り付け用!BD497)</f>
        <v/>
      </c>
      <c r="BE497" s="183">
        <f>SUMIFS(耐用年数表!$C:$C,耐用年数表!$A:$A,集計用!AL497,耐用年数表!$B:$B,集計用!AM497)</f>
        <v>0</v>
      </c>
    </row>
    <row r="498" spans="4:57" ht="24" hidden="1" customHeight="1">
      <c r="D498" s="194"/>
      <c r="E498" s="135"/>
      <c r="F498" s="136" t="str">
        <f>IF(貼り付け用!F498="","",貼り付け用!F498)</f>
        <v/>
      </c>
      <c r="G498" s="136" t="str">
        <f>IF(貼り付け用!G498="","",貼り付け用!G498)</f>
        <v/>
      </c>
      <c r="H498" s="215" t="str">
        <f>IF(貼り付け用!H498="","",貼り付け用!H498)</f>
        <v/>
      </c>
      <c r="I498" s="215" t="str">
        <f>IF(貼り付け用!I498="","",貼り付け用!I498)</f>
        <v/>
      </c>
      <c r="J498" s="215" t="str">
        <f>IF(貼り付け用!J498="","",貼り付け用!J498)</f>
        <v/>
      </c>
      <c r="K498" s="135" t="str">
        <f>IF(貼り付け用!K498="","",貼り付け用!K498)</f>
        <v/>
      </c>
      <c r="L498" s="144" t="str">
        <f>IF(貼り付け用!L498="","",貼り付け用!L498)</f>
        <v/>
      </c>
      <c r="M498" s="192" t="str">
        <f>IFERROR(VLOOKUP(L498,コード表!$B:$G,2,FALSE),"")</f>
        <v/>
      </c>
      <c r="N498" s="192" t="str">
        <f>IFERROR(VLOOKUP(L498,コード表!$B:$G,3,FALSE),"")</f>
        <v/>
      </c>
      <c r="O498" s="192" t="str">
        <f>IFERROR(VLOOKUP(L498,コード表!$B:$G,4,FALSE),"")</f>
        <v/>
      </c>
      <c r="P498" s="192" t="str">
        <f>IFERROR(VLOOKUP(L498,コード表!$B:$G,5,FALSE),"")</f>
        <v/>
      </c>
      <c r="Q498" s="182" t="str">
        <f>IFERROR(VLOOKUP(L498,コード表!$B:$G,6,FALSE),"")</f>
        <v/>
      </c>
      <c r="R498" s="135" t="str">
        <f>IF(貼り付け用!R498="","",貼り付け用!R498)</f>
        <v/>
      </c>
      <c r="S498" s="135" t="str">
        <f>IF(貼り付け用!S498="","",貼り付け用!S498)</f>
        <v/>
      </c>
      <c r="T498" s="135" t="str">
        <f>IF(貼り付け用!T498="","",貼り付け用!T498)</f>
        <v/>
      </c>
      <c r="U498" s="192" t="str">
        <f>IFERROR(VLOOKUP(T498,コード表!$I:$K,2,FALSE),"")</f>
        <v/>
      </c>
      <c r="V498" s="192" t="str">
        <f>IFERROR(VLOOKUP(T498,コード表!$I:$K,3,FALSE),"")</f>
        <v/>
      </c>
      <c r="W498" s="135" t="str">
        <f>IF(貼り付け用!W498="","",貼り付け用!W498)</f>
        <v/>
      </c>
      <c r="X498" s="182" t="str">
        <f>IFERROR(VLOOKUP(AU498,目的別資産分類変換表!$B$6:$C$16,2,FALSE),"")</f>
        <v/>
      </c>
      <c r="Y498" s="136" t="str">
        <f>IF(貼り付け用!Y498="","",貼り付け用!Y498)</f>
        <v/>
      </c>
      <c r="Z498" s="136" t="str">
        <f>IF(貼り付け用!Z498="","",貼り付け用!Z498)</f>
        <v/>
      </c>
      <c r="AA498" s="136" t="str">
        <f>IF(貼り付け用!AA498="","",貼り付け用!AA498)</f>
        <v/>
      </c>
      <c r="AB498" s="136" t="str">
        <f>IF(貼り付け用!AB498="","",貼り付け用!AB498)</f>
        <v/>
      </c>
      <c r="AC498" s="135" t="str">
        <f>IF(貼り付け用!AC498="","",貼り付け用!AC498)</f>
        <v/>
      </c>
      <c r="AD498" s="137" t="str">
        <f>IF(貼り付け用!AD498="","",貼り付け用!AD498)</f>
        <v/>
      </c>
      <c r="AE498" s="209" t="str">
        <f>IF(貼り付け用!AE498="","",貼り付け用!AE498)</f>
        <v/>
      </c>
      <c r="AF498" s="209" t="str">
        <f>IF(貼り付け用!AF498="","",貼り付け用!AF498)</f>
        <v/>
      </c>
      <c r="AG498" s="138" t="str">
        <f>IF(貼り付け用!AG498="","",貼り付け用!AG498)</f>
        <v/>
      </c>
      <c r="AH498" s="205" t="str">
        <f>IF(貼り付け用!AH498="","",貼り付け用!AH498)</f>
        <v/>
      </c>
      <c r="AI498" s="139" t="str">
        <f>IF(貼り付け用!AI498="","",貼り付け用!AI498)</f>
        <v/>
      </c>
      <c r="AJ498" s="136" t="str">
        <f>IF(貼り付け用!AJ498="","",貼り付け用!AJ498)</f>
        <v/>
      </c>
      <c r="AK498" s="140" t="str">
        <f>IF(貼り付け用!AK498="","",貼り付け用!AK498)</f>
        <v/>
      </c>
      <c r="AL498" s="136" t="str">
        <f>IF(貼り付け用!AL498="","",貼り付け用!AL498)</f>
        <v/>
      </c>
      <c r="AM498" s="136" t="str">
        <f>IF(貼り付け用!AM498="","",貼り付け用!AM498)</f>
        <v/>
      </c>
      <c r="AN498" s="136" t="str">
        <f>IF(貼り付け用!AN498="","",貼り付け用!AN498)</f>
        <v/>
      </c>
      <c r="AO498" s="136" t="str">
        <f>IF(貼り付け用!AO498="","",貼り付け用!AO498)</f>
        <v/>
      </c>
      <c r="AP498" s="221" t="str">
        <f>IFERROR(INDEX(別紙７建物に係る構造・用途別単価!$C$5:$G$9,MATCH(貼り付け用!AN498,別紙７建物に係る構造・用途別単価!$B$5:$B$9,0),MATCH(貼り付け用!AO498,別紙７建物に係る構造・用途別単価!$C$4:$G$4,0)),"")</f>
        <v/>
      </c>
      <c r="AQ498" s="221" t="str">
        <f t="shared" si="14"/>
        <v/>
      </c>
      <c r="AR498" s="183" t="str">
        <f t="shared" si="15"/>
        <v/>
      </c>
      <c r="AS498" s="136" t="str">
        <f>IF(貼り付け用!AS498="","",貼り付け用!AS498)</f>
        <v/>
      </c>
      <c r="AT498" s="136" t="str">
        <f>IF(貼り付け用!AT498="","",貼り付け用!AT498)</f>
        <v/>
      </c>
      <c r="AU498" s="136" t="str">
        <f>IF(貼り付け用!AU498="","",貼り付け用!AU498)</f>
        <v/>
      </c>
      <c r="AV498" s="136" t="str">
        <f>IF(貼り付け用!AV498="","",貼り付け用!AV498)</f>
        <v/>
      </c>
      <c r="AW498" s="136" t="str">
        <f>IF(貼り付け用!AW498="","",貼り付け用!AW498)</f>
        <v/>
      </c>
      <c r="AX498" s="216"/>
      <c r="AY498" s="216"/>
      <c r="AZ498" s="216"/>
      <c r="BA498" s="136" t="str">
        <f>IF(貼り付け用!BA498="","",貼り付け用!BA498)</f>
        <v/>
      </c>
      <c r="BB498" s="136" t="str">
        <f>IF(貼り付け用!BB498="","",貼り付け用!BB498)</f>
        <v/>
      </c>
      <c r="BC498" s="136" t="str">
        <f>IF(貼り付け用!BC498="","",貼り付け用!BC498)</f>
        <v/>
      </c>
      <c r="BD498" s="136" t="str">
        <f>IF(貼り付け用!BD498="","",貼り付け用!BD498)</f>
        <v/>
      </c>
      <c r="BE498" s="183">
        <f>SUMIFS(耐用年数表!$C:$C,耐用年数表!$A:$A,集計用!AL498,耐用年数表!$B:$B,集計用!AM498)</f>
        <v>0</v>
      </c>
    </row>
    <row r="499" spans="4:57" ht="24" hidden="1" customHeight="1">
      <c r="D499" s="194"/>
      <c r="E499" s="135"/>
      <c r="F499" s="136" t="str">
        <f>IF(貼り付け用!F499="","",貼り付け用!F499)</f>
        <v/>
      </c>
      <c r="G499" s="136" t="str">
        <f>IF(貼り付け用!G499="","",貼り付け用!G499)</f>
        <v/>
      </c>
      <c r="H499" s="215" t="str">
        <f>IF(貼り付け用!H499="","",貼り付け用!H499)</f>
        <v/>
      </c>
      <c r="I499" s="215" t="str">
        <f>IF(貼り付け用!I499="","",貼り付け用!I499)</f>
        <v/>
      </c>
      <c r="J499" s="215" t="str">
        <f>IF(貼り付け用!J499="","",貼り付け用!J499)</f>
        <v/>
      </c>
      <c r="K499" s="135" t="str">
        <f>IF(貼り付け用!K499="","",貼り付け用!K499)</f>
        <v/>
      </c>
      <c r="L499" s="144" t="str">
        <f>IF(貼り付け用!L499="","",貼り付け用!L499)</f>
        <v/>
      </c>
      <c r="M499" s="192" t="str">
        <f>IFERROR(VLOOKUP(L499,コード表!$B:$G,2,FALSE),"")</f>
        <v/>
      </c>
      <c r="N499" s="192" t="str">
        <f>IFERROR(VLOOKUP(L499,コード表!$B:$G,3,FALSE),"")</f>
        <v/>
      </c>
      <c r="O499" s="192" t="str">
        <f>IFERROR(VLOOKUP(L499,コード表!$B:$G,4,FALSE),"")</f>
        <v/>
      </c>
      <c r="P499" s="192" t="str">
        <f>IFERROR(VLOOKUP(L499,コード表!$B:$G,5,FALSE),"")</f>
        <v/>
      </c>
      <c r="Q499" s="182" t="str">
        <f>IFERROR(VLOOKUP(L499,コード表!$B:$G,6,FALSE),"")</f>
        <v/>
      </c>
      <c r="R499" s="135" t="str">
        <f>IF(貼り付け用!R499="","",貼り付け用!R499)</f>
        <v/>
      </c>
      <c r="S499" s="135" t="str">
        <f>IF(貼り付け用!S499="","",貼り付け用!S499)</f>
        <v/>
      </c>
      <c r="T499" s="135" t="str">
        <f>IF(貼り付け用!T499="","",貼り付け用!T499)</f>
        <v/>
      </c>
      <c r="U499" s="192" t="str">
        <f>IFERROR(VLOOKUP(T499,コード表!$I:$K,2,FALSE),"")</f>
        <v/>
      </c>
      <c r="V499" s="192" t="str">
        <f>IFERROR(VLOOKUP(T499,コード表!$I:$K,3,FALSE),"")</f>
        <v/>
      </c>
      <c r="W499" s="135" t="str">
        <f>IF(貼り付け用!W499="","",貼り付け用!W499)</f>
        <v/>
      </c>
      <c r="X499" s="182" t="str">
        <f>IFERROR(VLOOKUP(AU499,目的別資産分類変換表!$B$6:$C$16,2,FALSE),"")</f>
        <v/>
      </c>
      <c r="Y499" s="136" t="str">
        <f>IF(貼り付け用!Y499="","",貼り付け用!Y499)</f>
        <v/>
      </c>
      <c r="Z499" s="136" t="str">
        <f>IF(貼り付け用!Z499="","",貼り付け用!Z499)</f>
        <v/>
      </c>
      <c r="AA499" s="136" t="str">
        <f>IF(貼り付け用!AA499="","",貼り付け用!AA499)</f>
        <v/>
      </c>
      <c r="AB499" s="136" t="str">
        <f>IF(貼り付け用!AB499="","",貼り付け用!AB499)</f>
        <v/>
      </c>
      <c r="AC499" s="135" t="str">
        <f>IF(貼り付け用!AC499="","",貼り付け用!AC499)</f>
        <v/>
      </c>
      <c r="AD499" s="137" t="str">
        <f>IF(貼り付け用!AD499="","",貼り付け用!AD499)</f>
        <v/>
      </c>
      <c r="AE499" s="209" t="str">
        <f>IF(貼り付け用!AE499="","",貼り付け用!AE499)</f>
        <v/>
      </c>
      <c r="AF499" s="209" t="str">
        <f>IF(貼り付け用!AF499="","",貼り付け用!AF499)</f>
        <v/>
      </c>
      <c r="AG499" s="138" t="str">
        <f>IF(貼り付け用!AG499="","",貼り付け用!AG499)</f>
        <v/>
      </c>
      <c r="AH499" s="205" t="str">
        <f>IF(貼り付け用!AH499="","",貼り付け用!AH499)</f>
        <v/>
      </c>
      <c r="AI499" s="139" t="str">
        <f>IF(貼り付け用!AI499="","",貼り付け用!AI499)</f>
        <v/>
      </c>
      <c r="AJ499" s="136" t="str">
        <f>IF(貼り付け用!AJ499="","",貼り付け用!AJ499)</f>
        <v/>
      </c>
      <c r="AK499" s="140" t="str">
        <f>IF(貼り付け用!AK499="","",貼り付け用!AK499)</f>
        <v/>
      </c>
      <c r="AL499" s="136" t="str">
        <f>IF(貼り付け用!AL499="","",貼り付け用!AL499)</f>
        <v/>
      </c>
      <c r="AM499" s="136" t="str">
        <f>IF(貼り付け用!AM499="","",貼り付け用!AM499)</f>
        <v/>
      </c>
      <c r="AN499" s="136" t="str">
        <f>IF(貼り付け用!AN499="","",貼り付け用!AN499)</f>
        <v/>
      </c>
      <c r="AO499" s="136" t="str">
        <f>IF(貼り付け用!AO499="","",貼り付け用!AO499)</f>
        <v/>
      </c>
      <c r="AP499" s="221" t="str">
        <f>IFERROR(INDEX(別紙７建物に係る構造・用途別単価!$C$5:$G$9,MATCH(貼り付け用!AN499,別紙７建物に係る構造・用途別単価!$B$5:$B$9,0),MATCH(貼り付け用!AO499,別紙７建物に係る構造・用途別単価!$C$4:$G$4,0)),"")</f>
        <v/>
      </c>
      <c r="AQ499" s="221" t="str">
        <f t="shared" si="14"/>
        <v/>
      </c>
      <c r="AR499" s="183" t="str">
        <f t="shared" si="15"/>
        <v/>
      </c>
      <c r="AS499" s="136" t="str">
        <f>IF(貼り付け用!AS499="","",貼り付け用!AS499)</f>
        <v/>
      </c>
      <c r="AT499" s="136" t="str">
        <f>IF(貼り付け用!AT499="","",貼り付け用!AT499)</f>
        <v/>
      </c>
      <c r="AU499" s="136" t="str">
        <f>IF(貼り付け用!AU499="","",貼り付け用!AU499)</f>
        <v/>
      </c>
      <c r="AV499" s="136" t="str">
        <f>IF(貼り付け用!AV499="","",貼り付け用!AV499)</f>
        <v/>
      </c>
      <c r="AW499" s="136" t="str">
        <f>IF(貼り付け用!AW499="","",貼り付け用!AW499)</f>
        <v/>
      </c>
      <c r="AX499" s="216"/>
      <c r="AY499" s="216"/>
      <c r="AZ499" s="216"/>
      <c r="BA499" s="136" t="str">
        <f>IF(貼り付け用!BA499="","",貼り付け用!BA499)</f>
        <v/>
      </c>
      <c r="BB499" s="136" t="str">
        <f>IF(貼り付け用!BB499="","",貼り付け用!BB499)</f>
        <v/>
      </c>
      <c r="BC499" s="136" t="str">
        <f>IF(貼り付け用!BC499="","",貼り付け用!BC499)</f>
        <v/>
      </c>
      <c r="BD499" s="136" t="str">
        <f>IF(貼り付け用!BD499="","",貼り付け用!BD499)</f>
        <v/>
      </c>
      <c r="BE499" s="183">
        <f>SUMIFS(耐用年数表!$C:$C,耐用年数表!$A:$A,集計用!AL499,耐用年数表!$B:$B,集計用!AM499)</f>
        <v>0</v>
      </c>
    </row>
    <row r="500" spans="4:57" ht="24" hidden="1" customHeight="1">
      <c r="D500" s="194"/>
      <c r="E500" s="135"/>
      <c r="F500" s="136" t="str">
        <f>IF(貼り付け用!F500="","",貼り付け用!F500)</f>
        <v/>
      </c>
      <c r="G500" s="136" t="str">
        <f>IF(貼り付け用!G500="","",貼り付け用!G500)</f>
        <v/>
      </c>
      <c r="H500" s="215" t="str">
        <f>IF(貼り付け用!H500="","",貼り付け用!H500)</f>
        <v/>
      </c>
      <c r="I500" s="215" t="str">
        <f>IF(貼り付け用!I500="","",貼り付け用!I500)</f>
        <v/>
      </c>
      <c r="J500" s="215" t="str">
        <f>IF(貼り付け用!J500="","",貼り付け用!J500)</f>
        <v/>
      </c>
      <c r="K500" s="135" t="str">
        <f>IF(貼り付け用!K500="","",貼り付け用!K500)</f>
        <v/>
      </c>
      <c r="L500" s="144" t="str">
        <f>IF(貼り付け用!L500="","",貼り付け用!L500)</f>
        <v/>
      </c>
      <c r="M500" s="192" t="str">
        <f>IFERROR(VLOOKUP(L500,コード表!$B:$G,2,FALSE),"")</f>
        <v/>
      </c>
      <c r="N500" s="192" t="str">
        <f>IFERROR(VLOOKUP(L500,コード表!$B:$G,3,FALSE),"")</f>
        <v/>
      </c>
      <c r="O500" s="192" t="str">
        <f>IFERROR(VLOOKUP(L500,コード表!$B:$G,4,FALSE),"")</f>
        <v/>
      </c>
      <c r="P500" s="192" t="str">
        <f>IFERROR(VLOOKUP(L500,コード表!$B:$G,5,FALSE),"")</f>
        <v/>
      </c>
      <c r="Q500" s="182" t="str">
        <f>IFERROR(VLOOKUP(L500,コード表!$B:$G,6,FALSE),"")</f>
        <v/>
      </c>
      <c r="R500" s="135" t="str">
        <f>IF(貼り付け用!R500="","",貼り付け用!R500)</f>
        <v/>
      </c>
      <c r="S500" s="135" t="str">
        <f>IF(貼り付け用!S500="","",貼り付け用!S500)</f>
        <v/>
      </c>
      <c r="T500" s="135" t="str">
        <f>IF(貼り付け用!T500="","",貼り付け用!T500)</f>
        <v/>
      </c>
      <c r="U500" s="192" t="str">
        <f>IFERROR(VLOOKUP(T500,コード表!$I:$K,2,FALSE),"")</f>
        <v/>
      </c>
      <c r="V500" s="192" t="str">
        <f>IFERROR(VLOOKUP(T500,コード表!$I:$K,3,FALSE),"")</f>
        <v/>
      </c>
      <c r="W500" s="135" t="str">
        <f>IF(貼り付け用!W500="","",貼り付け用!W500)</f>
        <v/>
      </c>
      <c r="X500" s="182" t="str">
        <f>IFERROR(VLOOKUP(AU500,目的別資産分類変換表!$B$6:$C$16,2,FALSE),"")</f>
        <v/>
      </c>
      <c r="Y500" s="136" t="str">
        <f>IF(貼り付け用!Y500="","",貼り付け用!Y500)</f>
        <v/>
      </c>
      <c r="Z500" s="136" t="str">
        <f>IF(貼り付け用!Z500="","",貼り付け用!Z500)</f>
        <v/>
      </c>
      <c r="AA500" s="136" t="str">
        <f>IF(貼り付け用!AA500="","",貼り付け用!AA500)</f>
        <v/>
      </c>
      <c r="AB500" s="136" t="str">
        <f>IF(貼り付け用!AB500="","",貼り付け用!AB500)</f>
        <v/>
      </c>
      <c r="AC500" s="135" t="str">
        <f>IF(貼り付け用!AC500="","",貼り付け用!AC500)</f>
        <v/>
      </c>
      <c r="AD500" s="137" t="str">
        <f>IF(貼り付け用!AD500="","",貼り付け用!AD500)</f>
        <v/>
      </c>
      <c r="AE500" s="209" t="str">
        <f>IF(貼り付け用!AE500="","",貼り付け用!AE500)</f>
        <v/>
      </c>
      <c r="AF500" s="209" t="str">
        <f>IF(貼り付け用!AF500="","",貼り付け用!AF500)</f>
        <v/>
      </c>
      <c r="AG500" s="138" t="str">
        <f>IF(貼り付け用!AG500="","",貼り付け用!AG500)</f>
        <v/>
      </c>
      <c r="AH500" s="205" t="str">
        <f>IF(貼り付け用!AH500="","",貼り付け用!AH500)</f>
        <v/>
      </c>
      <c r="AI500" s="139" t="str">
        <f>IF(貼り付け用!AI500="","",貼り付け用!AI500)</f>
        <v/>
      </c>
      <c r="AJ500" s="136" t="str">
        <f>IF(貼り付け用!AJ500="","",貼り付け用!AJ500)</f>
        <v/>
      </c>
      <c r="AK500" s="140" t="str">
        <f>IF(貼り付け用!AK500="","",貼り付け用!AK500)</f>
        <v/>
      </c>
      <c r="AL500" s="136" t="str">
        <f>IF(貼り付け用!AL500="","",貼り付け用!AL500)</f>
        <v/>
      </c>
      <c r="AM500" s="136" t="str">
        <f>IF(貼り付け用!AM500="","",貼り付け用!AM500)</f>
        <v/>
      </c>
      <c r="AN500" s="136" t="str">
        <f>IF(貼り付け用!AN500="","",貼り付け用!AN500)</f>
        <v/>
      </c>
      <c r="AO500" s="136" t="str">
        <f>IF(貼り付け用!AO500="","",貼り付け用!AO500)</f>
        <v/>
      </c>
      <c r="AP500" s="221" t="str">
        <f>IFERROR(INDEX(別紙７建物に係る構造・用途別単価!$C$5:$G$9,MATCH(貼り付け用!AN500,別紙７建物に係る構造・用途別単価!$B$5:$B$9,0),MATCH(貼り付け用!AO500,別紙７建物に係る構造・用途別単価!$C$4:$G$4,0)),"")</f>
        <v/>
      </c>
      <c r="AQ500" s="221" t="str">
        <f t="shared" si="14"/>
        <v/>
      </c>
      <c r="AR500" s="183" t="str">
        <f t="shared" si="15"/>
        <v/>
      </c>
      <c r="AS500" s="136" t="str">
        <f>IF(貼り付け用!AS500="","",貼り付け用!AS500)</f>
        <v/>
      </c>
      <c r="AT500" s="136" t="str">
        <f>IF(貼り付け用!AT500="","",貼り付け用!AT500)</f>
        <v/>
      </c>
      <c r="AU500" s="136" t="str">
        <f>IF(貼り付け用!AU500="","",貼り付け用!AU500)</f>
        <v/>
      </c>
      <c r="AV500" s="136" t="str">
        <f>IF(貼り付け用!AV500="","",貼り付け用!AV500)</f>
        <v/>
      </c>
      <c r="AW500" s="136" t="str">
        <f>IF(貼り付け用!AW500="","",貼り付け用!AW500)</f>
        <v/>
      </c>
      <c r="AX500" s="216"/>
      <c r="AY500" s="216"/>
      <c r="AZ500" s="216"/>
      <c r="BA500" s="136" t="str">
        <f>IF(貼り付け用!BA500="","",貼り付け用!BA500)</f>
        <v/>
      </c>
      <c r="BB500" s="136" t="str">
        <f>IF(貼り付け用!BB500="","",貼り付け用!BB500)</f>
        <v/>
      </c>
      <c r="BC500" s="136" t="str">
        <f>IF(貼り付け用!BC500="","",貼り付け用!BC500)</f>
        <v/>
      </c>
      <c r="BD500" s="136" t="str">
        <f>IF(貼り付け用!BD500="","",貼り付け用!BD500)</f>
        <v/>
      </c>
      <c r="BE500" s="183">
        <f>SUMIFS(耐用年数表!$C:$C,耐用年数表!$A:$A,集計用!AL500,耐用年数表!$B:$B,集計用!AM500)</f>
        <v>0</v>
      </c>
    </row>
    <row r="501" spans="4:57" ht="24" hidden="1" customHeight="1">
      <c r="D501" s="194"/>
      <c r="E501" s="135"/>
      <c r="F501" s="136" t="str">
        <f>IF(貼り付け用!F501="","",貼り付け用!F501)</f>
        <v/>
      </c>
      <c r="G501" s="136" t="str">
        <f>IF(貼り付け用!G501="","",貼り付け用!G501)</f>
        <v/>
      </c>
      <c r="H501" s="215" t="str">
        <f>IF(貼り付け用!H501="","",貼り付け用!H501)</f>
        <v/>
      </c>
      <c r="I501" s="215" t="str">
        <f>IF(貼り付け用!I501="","",貼り付け用!I501)</f>
        <v/>
      </c>
      <c r="J501" s="215" t="str">
        <f>IF(貼り付け用!J501="","",貼り付け用!J501)</f>
        <v/>
      </c>
      <c r="K501" s="135" t="str">
        <f>IF(貼り付け用!K501="","",貼り付け用!K501)</f>
        <v/>
      </c>
      <c r="L501" s="144" t="str">
        <f>IF(貼り付け用!L501="","",貼り付け用!L501)</f>
        <v/>
      </c>
      <c r="M501" s="192" t="str">
        <f>IFERROR(VLOOKUP(L501,コード表!$B:$G,2,FALSE),"")</f>
        <v/>
      </c>
      <c r="N501" s="192" t="str">
        <f>IFERROR(VLOOKUP(L501,コード表!$B:$G,3,FALSE),"")</f>
        <v/>
      </c>
      <c r="O501" s="192" t="str">
        <f>IFERROR(VLOOKUP(L501,コード表!$B:$G,4,FALSE),"")</f>
        <v/>
      </c>
      <c r="P501" s="192" t="str">
        <f>IFERROR(VLOOKUP(L501,コード表!$B:$G,5,FALSE),"")</f>
        <v/>
      </c>
      <c r="Q501" s="182" t="str">
        <f>IFERROR(VLOOKUP(L501,コード表!$B:$G,6,FALSE),"")</f>
        <v/>
      </c>
      <c r="R501" s="135" t="str">
        <f>IF(貼り付け用!R501="","",貼り付け用!R501)</f>
        <v/>
      </c>
      <c r="S501" s="135" t="str">
        <f>IF(貼り付け用!S501="","",貼り付け用!S501)</f>
        <v/>
      </c>
      <c r="T501" s="135" t="str">
        <f>IF(貼り付け用!T501="","",貼り付け用!T501)</f>
        <v/>
      </c>
      <c r="U501" s="192" t="str">
        <f>IFERROR(VLOOKUP(T501,コード表!$I:$K,2,FALSE),"")</f>
        <v/>
      </c>
      <c r="V501" s="192" t="str">
        <f>IFERROR(VLOOKUP(T501,コード表!$I:$K,3,FALSE),"")</f>
        <v/>
      </c>
      <c r="W501" s="135" t="str">
        <f>IF(貼り付け用!W501="","",貼り付け用!W501)</f>
        <v/>
      </c>
      <c r="X501" s="182" t="str">
        <f>IFERROR(VLOOKUP(AU501,目的別資産分類変換表!$B$6:$C$16,2,FALSE),"")</f>
        <v/>
      </c>
      <c r="Y501" s="136" t="str">
        <f>IF(貼り付け用!Y501="","",貼り付け用!Y501)</f>
        <v/>
      </c>
      <c r="Z501" s="136" t="str">
        <f>IF(貼り付け用!Z501="","",貼り付け用!Z501)</f>
        <v/>
      </c>
      <c r="AA501" s="136" t="str">
        <f>IF(貼り付け用!AA501="","",貼り付け用!AA501)</f>
        <v/>
      </c>
      <c r="AB501" s="136" t="str">
        <f>IF(貼り付け用!AB501="","",貼り付け用!AB501)</f>
        <v/>
      </c>
      <c r="AC501" s="135" t="str">
        <f>IF(貼り付け用!AC501="","",貼り付け用!AC501)</f>
        <v/>
      </c>
      <c r="AD501" s="137" t="str">
        <f>IF(貼り付け用!AD501="","",貼り付け用!AD501)</f>
        <v/>
      </c>
      <c r="AE501" s="209" t="str">
        <f>IF(貼り付け用!AE501="","",貼り付け用!AE501)</f>
        <v/>
      </c>
      <c r="AF501" s="209" t="str">
        <f>IF(貼り付け用!AF501="","",貼り付け用!AF501)</f>
        <v/>
      </c>
      <c r="AG501" s="138" t="str">
        <f>IF(貼り付け用!AG501="","",貼り付け用!AG501)</f>
        <v/>
      </c>
      <c r="AH501" s="205" t="str">
        <f>IF(貼り付け用!AH501="","",貼り付け用!AH501)</f>
        <v/>
      </c>
      <c r="AI501" s="139" t="str">
        <f>IF(貼り付け用!AI501="","",貼り付け用!AI501)</f>
        <v/>
      </c>
      <c r="AJ501" s="136" t="str">
        <f>IF(貼り付け用!AJ501="","",貼り付け用!AJ501)</f>
        <v/>
      </c>
      <c r="AK501" s="140" t="str">
        <f>IF(貼り付け用!AK501="","",貼り付け用!AK501)</f>
        <v/>
      </c>
      <c r="AL501" s="136" t="str">
        <f>IF(貼り付け用!AL501="","",貼り付け用!AL501)</f>
        <v/>
      </c>
      <c r="AM501" s="136" t="str">
        <f>IF(貼り付け用!AM501="","",貼り付け用!AM501)</f>
        <v/>
      </c>
      <c r="AN501" s="136" t="str">
        <f>IF(貼り付け用!AN501="","",貼り付け用!AN501)</f>
        <v/>
      </c>
      <c r="AO501" s="136" t="str">
        <f>IF(貼り付け用!AO501="","",貼り付け用!AO501)</f>
        <v/>
      </c>
      <c r="AP501" s="221" t="str">
        <f>IFERROR(INDEX(別紙７建物に係る構造・用途別単価!$C$5:$G$9,MATCH(貼り付け用!AN501,別紙７建物に係る構造・用途別単価!$B$5:$B$9,0),MATCH(貼り付け用!AO501,別紙７建物に係る構造・用途別単価!$C$4:$G$4,0)),"")</f>
        <v/>
      </c>
      <c r="AQ501" s="221" t="str">
        <f t="shared" si="14"/>
        <v/>
      </c>
      <c r="AR501" s="183" t="str">
        <f t="shared" si="15"/>
        <v/>
      </c>
      <c r="AS501" s="136" t="str">
        <f>IF(貼り付け用!AS501="","",貼り付け用!AS501)</f>
        <v/>
      </c>
      <c r="AT501" s="136" t="str">
        <f>IF(貼り付け用!AT501="","",貼り付け用!AT501)</f>
        <v/>
      </c>
      <c r="AU501" s="136" t="str">
        <f>IF(貼り付け用!AU501="","",貼り付け用!AU501)</f>
        <v/>
      </c>
      <c r="AV501" s="136" t="str">
        <f>IF(貼り付け用!AV501="","",貼り付け用!AV501)</f>
        <v/>
      </c>
      <c r="AW501" s="136" t="str">
        <f>IF(貼り付け用!AW501="","",貼り付け用!AW501)</f>
        <v/>
      </c>
      <c r="AX501" s="216"/>
      <c r="AY501" s="216"/>
      <c r="AZ501" s="216"/>
      <c r="BA501" s="136" t="str">
        <f>IF(貼り付け用!BA501="","",貼り付け用!BA501)</f>
        <v/>
      </c>
      <c r="BB501" s="136" t="str">
        <f>IF(貼り付け用!BB501="","",貼り付け用!BB501)</f>
        <v/>
      </c>
      <c r="BC501" s="136" t="str">
        <f>IF(貼り付け用!BC501="","",貼り付け用!BC501)</f>
        <v/>
      </c>
      <c r="BD501" s="136" t="str">
        <f>IF(貼り付け用!BD501="","",貼り付け用!BD501)</f>
        <v/>
      </c>
      <c r="BE501" s="183">
        <f>SUMIFS(耐用年数表!$C:$C,耐用年数表!$A:$A,集計用!AL501,耐用年数表!$B:$B,集計用!AM501)</f>
        <v>0</v>
      </c>
    </row>
    <row r="502" spans="4:57" ht="24" hidden="1" customHeight="1">
      <c r="D502" s="194"/>
      <c r="E502" s="135"/>
      <c r="F502" s="136" t="str">
        <f>IF(貼り付け用!F502="","",貼り付け用!F502)</f>
        <v/>
      </c>
      <c r="G502" s="136" t="str">
        <f>IF(貼り付け用!G502="","",貼り付け用!G502)</f>
        <v/>
      </c>
      <c r="H502" s="215" t="str">
        <f>IF(貼り付け用!H502="","",貼り付け用!H502)</f>
        <v/>
      </c>
      <c r="I502" s="215" t="str">
        <f>IF(貼り付け用!I502="","",貼り付け用!I502)</f>
        <v/>
      </c>
      <c r="J502" s="215" t="str">
        <f>IF(貼り付け用!J502="","",貼り付け用!J502)</f>
        <v/>
      </c>
      <c r="K502" s="135" t="str">
        <f>IF(貼り付け用!K502="","",貼り付け用!K502)</f>
        <v/>
      </c>
      <c r="L502" s="144" t="str">
        <f>IF(貼り付け用!L502="","",貼り付け用!L502)</f>
        <v/>
      </c>
      <c r="M502" s="192" t="str">
        <f>IFERROR(VLOOKUP(L502,コード表!$B:$G,2,FALSE),"")</f>
        <v/>
      </c>
      <c r="N502" s="192" t="str">
        <f>IFERROR(VLOOKUP(L502,コード表!$B:$G,3,FALSE),"")</f>
        <v/>
      </c>
      <c r="O502" s="192" t="str">
        <f>IFERROR(VLOOKUP(L502,コード表!$B:$G,4,FALSE),"")</f>
        <v/>
      </c>
      <c r="P502" s="192" t="str">
        <f>IFERROR(VLOOKUP(L502,コード表!$B:$G,5,FALSE),"")</f>
        <v/>
      </c>
      <c r="Q502" s="182" t="str">
        <f>IFERROR(VLOOKUP(L502,コード表!$B:$G,6,FALSE),"")</f>
        <v/>
      </c>
      <c r="R502" s="135" t="str">
        <f>IF(貼り付け用!R502="","",貼り付け用!R502)</f>
        <v/>
      </c>
      <c r="S502" s="135" t="str">
        <f>IF(貼り付け用!S502="","",貼り付け用!S502)</f>
        <v/>
      </c>
      <c r="T502" s="135" t="str">
        <f>IF(貼り付け用!T502="","",貼り付け用!T502)</f>
        <v/>
      </c>
      <c r="U502" s="192" t="str">
        <f>IFERROR(VLOOKUP(T502,コード表!$I:$K,2,FALSE),"")</f>
        <v/>
      </c>
      <c r="V502" s="192" t="str">
        <f>IFERROR(VLOOKUP(T502,コード表!$I:$K,3,FALSE),"")</f>
        <v/>
      </c>
      <c r="W502" s="135" t="str">
        <f>IF(貼り付け用!W502="","",貼り付け用!W502)</f>
        <v/>
      </c>
      <c r="X502" s="182" t="str">
        <f>IFERROR(VLOOKUP(AU502,目的別資産分類変換表!$B$6:$C$16,2,FALSE),"")</f>
        <v/>
      </c>
      <c r="Y502" s="136" t="str">
        <f>IF(貼り付け用!Y502="","",貼り付け用!Y502)</f>
        <v/>
      </c>
      <c r="Z502" s="136" t="str">
        <f>IF(貼り付け用!Z502="","",貼り付け用!Z502)</f>
        <v/>
      </c>
      <c r="AA502" s="136" t="str">
        <f>IF(貼り付け用!AA502="","",貼り付け用!AA502)</f>
        <v/>
      </c>
      <c r="AB502" s="136" t="str">
        <f>IF(貼り付け用!AB502="","",貼り付け用!AB502)</f>
        <v/>
      </c>
      <c r="AC502" s="135" t="str">
        <f>IF(貼り付け用!AC502="","",貼り付け用!AC502)</f>
        <v/>
      </c>
      <c r="AD502" s="137" t="str">
        <f>IF(貼り付け用!AD502="","",貼り付け用!AD502)</f>
        <v/>
      </c>
      <c r="AE502" s="209" t="str">
        <f>IF(貼り付け用!AE502="","",貼り付け用!AE502)</f>
        <v/>
      </c>
      <c r="AF502" s="209" t="str">
        <f>IF(貼り付け用!AF502="","",貼り付け用!AF502)</f>
        <v/>
      </c>
      <c r="AG502" s="138" t="str">
        <f>IF(貼り付け用!AG502="","",貼り付け用!AG502)</f>
        <v/>
      </c>
      <c r="AH502" s="205" t="str">
        <f>IF(貼り付け用!AH502="","",貼り付け用!AH502)</f>
        <v/>
      </c>
      <c r="AI502" s="139" t="str">
        <f>IF(貼り付け用!AI502="","",貼り付け用!AI502)</f>
        <v/>
      </c>
      <c r="AJ502" s="136" t="str">
        <f>IF(貼り付け用!AJ502="","",貼り付け用!AJ502)</f>
        <v/>
      </c>
      <c r="AK502" s="140" t="str">
        <f>IF(貼り付け用!AK502="","",貼り付け用!AK502)</f>
        <v/>
      </c>
      <c r="AL502" s="136" t="str">
        <f>IF(貼り付け用!AL502="","",貼り付け用!AL502)</f>
        <v/>
      </c>
      <c r="AM502" s="136" t="str">
        <f>IF(貼り付け用!AM502="","",貼り付け用!AM502)</f>
        <v/>
      </c>
      <c r="AN502" s="136" t="str">
        <f>IF(貼り付け用!AN502="","",貼り付け用!AN502)</f>
        <v/>
      </c>
      <c r="AO502" s="136" t="str">
        <f>IF(貼り付け用!AO502="","",貼り付け用!AO502)</f>
        <v/>
      </c>
      <c r="AP502" s="221" t="str">
        <f>IFERROR(INDEX(別紙７建物に係る構造・用途別単価!$C$5:$G$9,MATCH(貼り付け用!AN502,別紙７建物に係る構造・用途別単価!$B$5:$B$9,0),MATCH(貼り付け用!AO502,別紙７建物に係る構造・用途別単価!$C$4:$G$4,0)),"")</f>
        <v/>
      </c>
      <c r="AQ502" s="221" t="str">
        <f t="shared" si="14"/>
        <v/>
      </c>
      <c r="AR502" s="183" t="str">
        <f t="shared" si="15"/>
        <v/>
      </c>
      <c r="AS502" s="136" t="str">
        <f>IF(貼り付け用!AS502="","",貼り付け用!AS502)</f>
        <v/>
      </c>
      <c r="AT502" s="136" t="str">
        <f>IF(貼り付け用!AT502="","",貼り付け用!AT502)</f>
        <v/>
      </c>
      <c r="AU502" s="136" t="str">
        <f>IF(貼り付け用!AU502="","",貼り付け用!AU502)</f>
        <v/>
      </c>
      <c r="AV502" s="136" t="str">
        <f>IF(貼り付け用!AV502="","",貼り付け用!AV502)</f>
        <v/>
      </c>
      <c r="AW502" s="136" t="str">
        <f>IF(貼り付け用!AW502="","",貼り付け用!AW502)</f>
        <v/>
      </c>
      <c r="AX502" s="216"/>
      <c r="AY502" s="216"/>
      <c r="AZ502" s="216"/>
      <c r="BA502" s="136" t="str">
        <f>IF(貼り付け用!BA502="","",貼り付け用!BA502)</f>
        <v/>
      </c>
      <c r="BB502" s="136" t="str">
        <f>IF(貼り付け用!BB502="","",貼り付け用!BB502)</f>
        <v/>
      </c>
      <c r="BC502" s="136" t="str">
        <f>IF(貼り付け用!BC502="","",貼り付け用!BC502)</f>
        <v/>
      </c>
      <c r="BD502" s="136" t="str">
        <f>IF(貼り付け用!BD502="","",貼り付け用!BD502)</f>
        <v/>
      </c>
      <c r="BE502" s="183">
        <f>SUMIFS(耐用年数表!$C:$C,耐用年数表!$A:$A,集計用!AL502,耐用年数表!$B:$B,集計用!AM502)</f>
        <v>0</v>
      </c>
    </row>
    <row r="503" spans="4:57" ht="24" hidden="1" customHeight="1">
      <c r="D503" s="194"/>
      <c r="E503" s="135"/>
      <c r="F503" s="136" t="str">
        <f>IF(貼り付け用!F503="","",貼り付け用!F503)</f>
        <v/>
      </c>
      <c r="G503" s="136" t="str">
        <f>IF(貼り付け用!G503="","",貼り付け用!G503)</f>
        <v/>
      </c>
      <c r="H503" s="215" t="str">
        <f>IF(貼り付け用!H503="","",貼り付け用!H503)</f>
        <v/>
      </c>
      <c r="I503" s="215" t="str">
        <f>IF(貼り付け用!I503="","",貼り付け用!I503)</f>
        <v/>
      </c>
      <c r="J503" s="215" t="str">
        <f>IF(貼り付け用!J503="","",貼り付け用!J503)</f>
        <v/>
      </c>
      <c r="K503" s="135" t="str">
        <f>IF(貼り付け用!K503="","",貼り付け用!K503)</f>
        <v/>
      </c>
      <c r="L503" s="144" t="str">
        <f>IF(貼り付け用!L503="","",貼り付け用!L503)</f>
        <v/>
      </c>
      <c r="M503" s="192" t="str">
        <f>IFERROR(VLOOKUP(L503,コード表!$B:$G,2,FALSE),"")</f>
        <v/>
      </c>
      <c r="N503" s="192" t="str">
        <f>IFERROR(VLOOKUP(L503,コード表!$B:$G,3,FALSE),"")</f>
        <v/>
      </c>
      <c r="O503" s="192" t="str">
        <f>IFERROR(VLOOKUP(L503,コード表!$B:$G,4,FALSE),"")</f>
        <v/>
      </c>
      <c r="P503" s="192" t="str">
        <f>IFERROR(VLOOKUP(L503,コード表!$B:$G,5,FALSE),"")</f>
        <v/>
      </c>
      <c r="Q503" s="182" t="str">
        <f>IFERROR(VLOOKUP(L503,コード表!$B:$G,6,FALSE),"")</f>
        <v/>
      </c>
      <c r="R503" s="135" t="str">
        <f>IF(貼り付け用!R503="","",貼り付け用!R503)</f>
        <v/>
      </c>
      <c r="S503" s="135" t="str">
        <f>IF(貼り付け用!S503="","",貼り付け用!S503)</f>
        <v/>
      </c>
      <c r="T503" s="135" t="str">
        <f>IF(貼り付け用!T503="","",貼り付け用!T503)</f>
        <v/>
      </c>
      <c r="U503" s="192" t="str">
        <f>IFERROR(VLOOKUP(T503,コード表!$I:$K,2,FALSE),"")</f>
        <v/>
      </c>
      <c r="V503" s="192" t="str">
        <f>IFERROR(VLOOKUP(T503,コード表!$I:$K,3,FALSE),"")</f>
        <v/>
      </c>
      <c r="W503" s="135" t="str">
        <f>IF(貼り付け用!W503="","",貼り付け用!W503)</f>
        <v/>
      </c>
      <c r="X503" s="182" t="str">
        <f>IFERROR(VLOOKUP(AU503,目的別資産分類変換表!$B$6:$C$16,2,FALSE),"")</f>
        <v/>
      </c>
      <c r="Y503" s="136" t="str">
        <f>IF(貼り付け用!Y503="","",貼り付け用!Y503)</f>
        <v/>
      </c>
      <c r="Z503" s="136" t="str">
        <f>IF(貼り付け用!Z503="","",貼り付け用!Z503)</f>
        <v/>
      </c>
      <c r="AA503" s="136" t="str">
        <f>IF(貼り付け用!AA503="","",貼り付け用!AA503)</f>
        <v/>
      </c>
      <c r="AB503" s="136" t="str">
        <f>IF(貼り付け用!AB503="","",貼り付け用!AB503)</f>
        <v/>
      </c>
      <c r="AC503" s="135" t="str">
        <f>IF(貼り付け用!AC503="","",貼り付け用!AC503)</f>
        <v/>
      </c>
      <c r="AD503" s="137" t="str">
        <f>IF(貼り付け用!AD503="","",貼り付け用!AD503)</f>
        <v/>
      </c>
      <c r="AE503" s="209" t="str">
        <f>IF(貼り付け用!AE503="","",貼り付け用!AE503)</f>
        <v/>
      </c>
      <c r="AF503" s="209" t="str">
        <f>IF(貼り付け用!AF503="","",貼り付け用!AF503)</f>
        <v/>
      </c>
      <c r="AG503" s="138" t="str">
        <f>IF(貼り付け用!AG503="","",貼り付け用!AG503)</f>
        <v/>
      </c>
      <c r="AH503" s="205" t="str">
        <f>IF(貼り付け用!AH503="","",貼り付け用!AH503)</f>
        <v/>
      </c>
      <c r="AI503" s="139" t="str">
        <f>IF(貼り付け用!AI503="","",貼り付け用!AI503)</f>
        <v/>
      </c>
      <c r="AJ503" s="136" t="str">
        <f>IF(貼り付け用!AJ503="","",貼り付け用!AJ503)</f>
        <v/>
      </c>
      <c r="AK503" s="140" t="str">
        <f>IF(貼り付け用!AK503="","",貼り付け用!AK503)</f>
        <v/>
      </c>
      <c r="AL503" s="136" t="str">
        <f>IF(貼り付け用!AL503="","",貼り付け用!AL503)</f>
        <v/>
      </c>
      <c r="AM503" s="136" t="str">
        <f>IF(貼り付け用!AM503="","",貼り付け用!AM503)</f>
        <v/>
      </c>
      <c r="AN503" s="136" t="str">
        <f>IF(貼り付け用!AN503="","",貼り付け用!AN503)</f>
        <v/>
      </c>
      <c r="AO503" s="136" t="str">
        <f>IF(貼り付け用!AO503="","",貼り付け用!AO503)</f>
        <v/>
      </c>
      <c r="AP503" s="221" t="str">
        <f>IFERROR(INDEX(別紙７建物に係る構造・用途別単価!$C$5:$G$9,MATCH(貼り付け用!AN503,別紙７建物に係る構造・用途別単価!$B$5:$B$9,0),MATCH(貼り付け用!AO503,別紙７建物に係る構造・用途別単価!$C$4:$G$4,0)),"")</f>
        <v/>
      </c>
      <c r="AQ503" s="221" t="str">
        <f t="shared" si="14"/>
        <v/>
      </c>
      <c r="AR503" s="183" t="str">
        <f t="shared" si="15"/>
        <v/>
      </c>
      <c r="AS503" s="136" t="str">
        <f>IF(貼り付け用!AS503="","",貼り付け用!AS503)</f>
        <v/>
      </c>
      <c r="AT503" s="136" t="str">
        <f>IF(貼り付け用!AT503="","",貼り付け用!AT503)</f>
        <v/>
      </c>
      <c r="AU503" s="136" t="str">
        <f>IF(貼り付け用!AU503="","",貼り付け用!AU503)</f>
        <v/>
      </c>
      <c r="AV503" s="136" t="str">
        <f>IF(貼り付け用!AV503="","",貼り付け用!AV503)</f>
        <v/>
      </c>
      <c r="AW503" s="136" t="str">
        <f>IF(貼り付け用!AW503="","",貼り付け用!AW503)</f>
        <v/>
      </c>
      <c r="AX503" s="216"/>
      <c r="AY503" s="216"/>
      <c r="AZ503" s="216"/>
      <c r="BA503" s="136" t="str">
        <f>IF(貼り付け用!BA503="","",貼り付け用!BA503)</f>
        <v/>
      </c>
      <c r="BB503" s="136" t="str">
        <f>IF(貼り付け用!BB503="","",貼り付け用!BB503)</f>
        <v/>
      </c>
      <c r="BC503" s="136" t="str">
        <f>IF(貼り付け用!BC503="","",貼り付け用!BC503)</f>
        <v/>
      </c>
      <c r="BD503" s="136" t="str">
        <f>IF(貼り付け用!BD503="","",貼り付け用!BD503)</f>
        <v/>
      </c>
      <c r="BE503" s="183">
        <f>SUMIFS(耐用年数表!$C:$C,耐用年数表!$A:$A,集計用!AL503,耐用年数表!$B:$B,集計用!AM503)</f>
        <v>0</v>
      </c>
    </row>
    <row r="504" spans="4:57" ht="24" hidden="1" customHeight="1">
      <c r="D504" s="194"/>
      <c r="E504" s="135"/>
      <c r="F504" s="136" t="str">
        <f>IF(貼り付け用!F504="","",貼り付け用!F504)</f>
        <v/>
      </c>
      <c r="G504" s="136" t="str">
        <f>IF(貼り付け用!G504="","",貼り付け用!G504)</f>
        <v/>
      </c>
      <c r="H504" s="215" t="str">
        <f>IF(貼り付け用!H504="","",貼り付け用!H504)</f>
        <v/>
      </c>
      <c r="I504" s="215" t="str">
        <f>IF(貼り付け用!I504="","",貼り付け用!I504)</f>
        <v/>
      </c>
      <c r="J504" s="215" t="str">
        <f>IF(貼り付け用!J504="","",貼り付け用!J504)</f>
        <v/>
      </c>
      <c r="K504" s="135" t="str">
        <f>IF(貼り付け用!K504="","",貼り付け用!K504)</f>
        <v/>
      </c>
      <c r="L504" s="144" t="str">
        <f>IF(貼り付け用!L504="","",貼り付け用!L504)</f>
        <v/>
      </c>
      <c r="M504" s="192" t="str">
        <f>IFERROR(VLOOKUP(L504,コード表!$B:$G,2,FALSE),"")</f>
        <v/>
      </c>
      <c r="N504" s="192" t="str">
        <f>IFERROR(VLOOKUP(L504,コード表!$B:$G,3,FALSE),"")</f>
        <v/>
      </c>
      <c r="O504" s="192" t="str">
        <f>IFERROR(VLOOKUP(L504,コード表!$B:$G,4,FALSE),"")</f>
        <v/>
      </c>
      <c r="P504" s="192" t="str">
        <f>IFERROR(VLOOKUP(L504,コード表!$B:$G,5,FALSE),"")</f>
        <v/>
      </c>
      <c r="Q504" s="182" t="str">
        <f>IFERROR(VLOOKUP(L504,コード表!$B:$G,6,FALSE),"")</f>
        <v/>
      </c>
      <c r="R504" s="135" t="str">
        <f>IF(貼り付け用!R504="","",貼り付け用!R504)</f>
        <v/>
      </c>
      <c r="S504" s="135" t="str">
        <f>IF(貼り付け用!S504="","",貼り付け用!S504)</f>
        <v/>
      </c>
      <c r="T504" s="135" t="str">
        <f>IF(貼り付け用!T504="","",貼り付け用!T504)</f>
        <v/>
      </c>
      <c r="U504" s="192" t="str">
        <f>IFERROR(VLOOKUP(T504,コード表!$I:$K,2,FALSE),"")</f>
        <v/>
      </c>
      <c r="V504" s="192" t="str">
        <f>IFERROR(VLOOKUP(T504,コード表!$I:$K,3,FALSE),"")</f>
        <v/>
      </c>
      <c r="W504" s="135" t="str">
        <f>IF(貼り付け用!W504="","",貼り付け用!W504)</f>
        <v/>
      </c>
      <c r="X504" s="182" t="str">
        <f>IFERROR(VLOOKUP(AU504,目的別資産分類変換表!$B$6:$C$16,2,FALSE),"")</f>
        <v/>
      </c>
      <c r="Y504" s="136" t="str">
        <f>IF(貼り付け用!Y504="","",貼り付け用!Y504)</f>
        <v/>
      </c>
      <c r="Z504" s="136" t="str">
        <f>IF(貼り付け用!Z504="","",貼り付け用!Z504)</f>
        <v/>
      </c>
      <c r="AA504" s="136" t="str">
        <f>IF(貼り付け用!AA504="","",貼り付け用!AA504)</f>
        <v/>
      </c>
      <c r="AB504" s="136" t="str">
        <f>IF(貼り付け用!AB504="","",貼り付け用!AB504)</f>
        <v/>
      </c>
      <c r="AC504" s="135" t="str">
        <f>IF(貼り付け用!AC504="","",貼り付け用!AC504)</f>
        <v/>
      </c>
      <c r="AD504" s="137" t="str">
        <f>IF(貼り付け用!AD504="","",貼り付け用!AD504)</f>
        <v/>
      </c>
      <c r="AE504" s="209" t="str">
        <f>IF(貼り付け用!AE504="","",貼り付け用!AE504)</f>
        <v/>
      </c>
      <c r="AF504" s="209" t="str">
        <f>IF(貼り付け用!AF504="","",貼り付け用!AF504)</f>
        <v/>
      </c>
      <c r="AG504" s="138" t="str">
        <f>IF(貼り付け用!AG504="","",貼り付け用!AG504)</f>
        <v/>
      </c>
      <c r="AH504" s="205" t="str">
        <f>IF(貼り付け用!AH504="","",貼り付け用!AH504)</f>
        <v/>
      </c>
      <c r="AI504" s="139" t="str">
        <f>IF(貼り付け用!AI504="","",貼り付け用!AI504)</f>
        <v/>
      </c>
      <c r="AJ504" s="136" t="str">
        <f>IF(貼り付け用!AJ504="","",貼り付け用!AJ504)</f>
        <v/>
      </c>
      <c r="AK504" s="140" t="str">
        <f>IF(貼り付け用!AK504="","",貼り付け用!AK504)</f>
        <v/>
      </c>
      <c r="AL504" s="136" t="str">
        <f>IF(貼り付け用!AL504="","",貼り付け用!AL504)</f>
        <v/>
      </c>
      <c r="AM504" s="136" t="str">
        <f>IF(貼り付け用!AM504="","",貼り付け用!AM504)</f>
        <v/>
      </c>
      <c r="AN504" s="136" t="str">
        <f>IF(貼り付け用!AN504="","",貼り付け用!AN504)</f>
        <v/>
      </c>
      <c r="AO504" s="136" t="str">
        <f>IF(貼り付け用!AO504="","",貼り付け用!AO504)</f>
        <v/>
      </c>
      <c r="AP504" s="221" t="str">
        <f>IFERROR(INDEX(別紙７建物に係る構造・用途別単価!$C$5:$G$9,MATCH(貼り付け用!AN504,別紙７建物に係る構造・用途別単価!$B$5:$B$9,0),MATCH(貼り付け用!AO504,別紙７建物に係る構造・用途別単価!$C$4:$G$4,0)),"")</f>
        <v/>
      </c>
      <c r="AQ504" s="221" t="str">
        <f t="shared" si="14"/>
        <v/>
      </c>
      <c r="AR504" s="183" t="str">
        <f t="shared" si="15"/>
        <v/>
      </c>
      <c r="AS504" s="136" t="str">
        <f>IF(貼り付け用!AS504="","",貼り付け用!AS504)</f>
        <v/>
      </c>
      <c r="AT504" s="136" t="str">
        <f>IF(貼り付け用!AT504="","",貼り付け用!AT504)</f>
        <v/>
      </c>
      <c r="AU504" s="136" t="str">
        <f>IF(貼り付け用!AU504="","",貼り付け用!AU504)</f>
        <v/>
      </c>
      <c r="AV504" s="136" t="str">
        <f>IF(貼り付け用!AV504="","",貼り付け用!AV504)</f>
        <v/>
      </c>
      <c r="AW504" s="136" t="str">
        <f>IF(貼り付け用!AW504="","",貼り付け用!AW504)</f>
        <v/>
      </c>
      <c r="AX504" s="216"/>
      <c r="AY504" s="216"/>
      <c r="AZ504" s="216"/>
      <c r="BA504" s="136" t="str">
        <f>IF(貼り付け用!BA504="","",貼り付け用!BA504)</f>
        <v/>
      </c>
      <c r="BB504" s="136" t="str">
        <f>IF(貼り付け用!BB504="","",貼り付け用!BB504)</f>
        <v/>
      </c>
      <c r="BC504" s="136" t="str">
        <f>IF(貼り付け用!BC504="","",貼り付け用!BC504)</f>
        <v/>
      </c>
      <c r="BD504" s="136" t="str">
        <f>IF(貼り付け用!BD504="","",貼り付け用!BD504)</f>
        <v/>
      </c>
      <c r="BE504" s="183">
        <f>SUMIFS(耐用年数表!$C:$C,耐用年数表!$A:$A,集計用!AL504,耐用年数表!$B:$B,集計用!AM504)</f>
        <v>0</v>
      </c>
    </row>
    <row r="505" spans="4:57" ht="24" hidden="1" customHeight="1">
      <c r="D505" s="194"/>
      <c r="E505" s="135"/>
      <c r="F505" s="136" t="str">
        <f>IF(貼り付け用!F505="","",貼り付け用!F505)</f>
        <v/>
      </c>
      <c r="G505" s="136" t="str">
        <f>IF(貼り付け用!G505="","",貼り付け用!G505)</f>
        <v/>
      </c>
      <c r="H505" s="215" t="str">
        <f>IF(貼り付け用!H505="","",貼り付け用!H505)</f>
        <v/>
      </c>
      <c r="I505" s="215" t="str">
        <f>IF(貼り付け用!I505="","",貼り付け用!I505)</f>
        <v/>
      </c>
      <c r="J505" s="215" t="str">
        <f>IF(貼り付け用!J505="","",貼り付け用!J505)</f>
        <v/>
      </c>
      <c r="K505" s="135" t="str">
        <f>IF(貼り付け用!K505="","",貼り付け用!K505)</f>
        <v/>
      </c>
      <c r="L505" s="144" t="str">
        <f>IF(貼り付け用!L505="","",貼り付け用!L505)</f>
        <v/>
      </c>
      <c r="M505" s="192" t="str">
        <f>IFERROR(VLOOKUP(L505,コード表!$B:$G,2,FALSE),"")</f>
        <v/>
      </c>
      <c r="N505" s="192" t="str">
        <f>IFERROR(VLOOKUP(L505,コード表!$B:$G,3,FALSE),"")</f>
        <v/>
      </c>
      <c r="O505" s="192" t="str">
        <f>IFERROR(VLOOKUP(L505,コード表!$B:$G,4,FALSE),"")</f>
        <v/>
      </c>
      <c r="P505" s="192" t="str">
        <f>IFERROR(VLOOKUP(L505,コード表!$B:$G,5,FALSE),"")</f>
        <v/>
      </c>
      <c r="Q505" s="182" t="str">
        <f>IFERROR(VLOOKUP(L505,コード表!$B:$G,6,FALSE),"")</f>
        <v/>
      </c>
      <c r="R505" s="135" t="str">
        <f>IF(貼り付け用!R505="","",貼り付け用!R505)</f>
        <v/>
      </c>
      <c r="S505" s="135" t="str">
        <f>IF(貼り付け用!S505="","",貼り付け用!S505)</f>
        <v/>
      </c>
      <c r="T505" s="135" t="str">
        <f>IF(貼り付け用!T505="","",貼り付け用!T505)</f>
        <v/>
      </c>
      <c r="U505" s="192" t="str">
        <f>IFERROR(VLOOKUP(T505,コード表!$I:$K,2,FALSE),"")</f>
        <v/>
      </c>
      <c r="V505" s="192" t="str">
        <f>IFERROR(VLOOKUP(T505,コード表!$I:$K,3,FALSE),"")</f>
        <v/>
      </c>
      <c r="W505" s="135" t="str">
        <f>IF(貼り付け用!W505="","",貼り付け用!W505)</f>
        <v/>
      </c>
      <c r="X505" s="182" t="str">
        <f>IFERROR(VLOOKUP(AU505,目的別資産分類変換表!$B$6:$C$16,2,FALSE),"")</f>
        <v/>
      </c>
      <c r="Y505" s="136" t="str">
        <f>IF(貼り付け用!Y505="","",貼り付け用!Y505)</f>
        <v/>
      </c>
      <c r="Z505" s="136" t="str">
        <f>IF(貼り付け用!Z505="","",貼り付け用!Z505)</f>
        <v/>
      </c>
      <c r="AA505" s="136" t="str">
        <f>IF(貼り付け用!AA505="","",貼り付け用!AA505)</f>
        <v/>
      </c>
      <c r="AB505" s="136" t="str">
        <f>IF(貼り付け用!AB505="","",貼り付け用!AB505)</f>
        <v/>
      </c>
      <c r="AC505" s="135" t="str">
        <f>IF(貼り付け用!AC505="","",貼り付け用!AC505)</f>
        <v/>
      </c>
      <c r="AD505" s="137" t="str">
        <f>IF(貼り付け用!AD505="","",貼り付け用!AD505)</f>
        <v/>
      </c>
      <c r="AE505" s="209" t="str">
        <f>IF(貼り付け用!AE505="","",貼り付け用!AE505)</f>
        <v/>
      </c>
      <c r="AF505" s="209" t="str">
        <f>IF(貼り付け用!AF505="","",貼り付け用!AF505)</f>
        <v/>
      </c>
      <c r="AG505" s="138" t="str">
        <f>IF(貼り付け用!AG505="","",貼り付け用!AG505)</f>
        <v/>
      </c>
      <c r="AH505" s="205" t="str">
        <f>IF(貼り付け用!AH505="","",貼り付け用!AH505)</f>
        <v/>
      </c>
      <c r="AI505" s="139" t="str">
        <f>IF(貼り付け用!AI505="","",貼り付け用!AI505)</f>
        <v/>
      </c>
      <c r="AJ505" s="136" t="str">
        <f>IF(貼り付け用!AJ505="","",貼り付け用!AJ505)</f>
        <v/>
      </c>
      <c r="AK505" s="140" t="str">
        <f>IF(貼り付け用!AK505="","",貼り付け用!AK505)</f>
        <v/>
      </c>
      <c r="AL505" s="136" t="str">
        <f>IF(貼り付け用!AL505="","",貼り付け用!AL505)</f>
        <v/>
      </c>
      <c r="AM505" s="136" t="str">
        <f>IF(貼り付け用!AM505="","",貼り付け用!AM505)</f>
        <v/>
      </c>
      <c r="AN505" s="136" t="str">
        <f>IF(貼り付け用!AN505="","",貼り付け用!AN505)</f>
        <v/>
      </c>
      <c r="AO505" s="136" t="str">
        <f>IF(貼り付け用!AO505="","",貼り付け用!AO505)</f>
        <v/>
      </c>
      <c r="AP505" s="221" t="str">
        <f>IFERROR(INDEX(別紙７建物に係る構造・用途別単価!$C$5:$G$9,MATCH(貼り付け用!AN505,別紙７建物に係る構造・用途別単価!$B$5:$B$9,0),MATCH(貼り付け用!AO505,別紙７建物に係る構造・用途別単価!$C$4:$G$4,0)),"")</f>
        <v/>
      </c>
      <c r="AQ505" s="221" t="str">
        <f t="shared" si="14"/>
        <v/>
      </c>
      <c r="AR505" s="183" t="str">
        <f t="shared" si="15"/>
        <v/>
      </c>
      <c r="AS505" s="136" t="str">
        <f>IF(貼り付け用!AS505="","",貼り付け用!AS505)</f>
        <v/>
      </c>
      <c r="AT505" s="136" t="str">
        <f>IF(貼り付け用!AT505="","",貼り付け用!AT505)</f>
        <v/>
      </c>
      <c r="AU505" s="136" t="str">
        <f>IF(貼り付け用!AU505="","",貼り付け用!AU505)</f>
        <v/>
      </c>
      <c r="AV505" s="136" t="str">
        <f>IF(貼り付け用!AV505="","",貼り付け用!AV505)</f>
        <v/>
      </c>
      <c r="AW505" s="136" t="str">
        <f>IF(貼り付け用!AW505="","",貼り付け用!AW505)</f>
        <v/>
      </c>
      <c r="AX505" s="216"/>
      <c r="AY505" s="216"/>
      <c r="AZ505" s="216"/>
      <c r="BA505" s="136" t="str">
        <f>IF(貼り付け用!BA505="","",貼り付け用!BA505)</f>
        <v/>
      </c>
      <c r="BB505" s="136" t="str">
        <f>IF(貼り付け用!BB505="","",貼り付け用!BB505)</f>
        <v/>
      </c>
      <c r="BC505" s="136" t="str">
        <f>IF(貼り付け用!BC505="","",貼り付け用!BC505)</f>
        <v/>
      </c>
      <c r="BD505" s="136" t="str">
        <f>IF(貼り付け用!BD505="","",貼り付け用!BD505)</f>
        <v/>
      </c>
      <c r="BE505" s="183">
        <f>SUMIFS(耐用年数表!$C:$C,耐用年数表!$A:$A,集計用!AL505,耐用年数表!$B:$B,集計用!AM505)</f>
        <v>0</v>
      </c>
    </row>
    <row r="506" spans="4:57" ht="24" hidden="1" customHeight="1">
      <c r="D506" s="194"/>
      <c r="E506" s="135"/>
      <c r="F506" s="136" t="str">
        <f>IF(貼り付け用!F506="","",貼り付け用!F506)</f>
        <v/>
      </c>
      <c r="G506" s="136" t="str">
        <f>IF(貼り付け用!G506="","",貼り付け用!G506)</f>
        <v/>
      </c>
      <c r="H506" s="215" t="str">
        <f>IF(貼り付け用!H506="","",貼り付け用!H506)</f>
        <v/>
      </c>
      <c r="I506" s="215" t="str">
        <f>IF(貼り付け用!I506="","",貼り付け用!I506)</f>
        <v/>
      </c>
      <c r="J506" s="215" t="str">
        <f>IF(貼り付け用!J506="","",貼り付け用!J506)</f>
        <v/>
      </c>
      <c r="K506" s="135" t="str">
        <f>IF(貼り付け用!K506="","",貼り付け用!K506)</f>
        <v/>
      </c>
      <c r="L506" s="144" t="str">
        <f>IF(貼り付け用!L506="","",貼り付け用!L506)</f>
        <v/>
      </c>
      <c r="M506" s="192" t="str">
        <f>IFERROR(VLOOKUP(L506,コード表!$B:$G,2,FALSE),"")</f>
        <v/>
      </c>
      <c r="N506" s="192" t="str">
        <f>IFERROR(VLOOKUP(L506,コード表!$B:$G,3,FALSE),"")</f>
        <v/>
      </c>
      <c r="O506" s="192" t="str">
        <f>IFERROR(VLOOKUP(L506,コード表!$B:$G,4,FALSE),"")</f>
        <v/>
      </c>
      <c r="P506" s="192" t="str">
        <f>IFERROR(VLOOKUP(L506,コード表!$B:$G,5,FALSE),"")</f>
        <v/>
      </c>
      <c r="Q506" s="182" t="str">
        <f>IFERROR(VLOOKUP(L506,コード表!$B:$G,6,FALSE),"")</f>
        <v/>
      </c>
      <c r="R506" s="135" t="str">
        <f>IF(貼り付け用!R506="","",貼り付け用!R506)</f>
        <v/>
      </c>
      <c r="S506" s="135" t="str">
        <f>IF(貼り付け用!S506="","",貼り付け用!S506)</f>
        <v/>
      </c>
      <c r="T506" s="135" t="str">
        <f>IF(貼り付け用!T506="","",貼り付け用!T506)</f>
        <v/>
      </c>
      <c r="U506" s="192" t="str">
        <f>IFERROR(VLOOKUP(T506,コード表!$I:$K,2,FALSE),"")</f>
        <v/>
      </c>
      <c r="V506" s="192" t="str">
        <f>IFERROR(VLOOKUP(T506,コード表!$I:$K,3,FALSE),"")</f>
        <v/>
      </c>
      <c r="W506" s="135" t="str">
        <f>IF(貼り付け用!W506="","",貼り付け用!W506)</f>
        <v/>
      </c>
      <c r="X506" s="182" t="str">
        <f>IFERROR(VLOOKUP(AU506,目的別資産分類変換表!$B$6:$C$16,2,FALSE),"")</f>
        <v/>
      </c>
      <c r="Y506" s="136" t="str">
        <f>IF(貼り付け用!Y506="","",貼り付け用!Y506)</f>
        <v/>
      </c>
      <c r="Z506" s="136" t="str">
        <f>IF(貼り付け用!Z506="","",貼り付け用!Z506)</f>
        <v/>
      </c>
      <c r="AA506" s="136" t="str">
        <f>IF(貼り付け用!AA506="","",貼り付け用!AA506)</f>
        <v/>
      </c>
      <c r="AB506" s="136" t="str">
        <f>IF(貼り付け用!AB506="","",貼り付け用!AB506)</f>
        <v/>
      </c>
      <c r="AC506" s="135" t="str">
        <f>IF(貼り付け用!AC506="","",貼り付け用!AC506)</f>
        <v/>
      </c>
      <c r="AD506" s="137" t="str">
        <f>IF(貼り付け用!AD506="","",貼り付け用!AD506)</f>
        <v/>
      </c>
      <c r="AE506" s="209" t="str">
        <f>IF(貼り付け用!AE506="","",貼り付け用!AE506)</f>
        <v/>
      </c>
      <c r="AF506" s="209" t="str">
        <f>IF(貼り付け用!AF506="","",貼り付け用!AF506)</f>
        <v/>
      </c>
      <c r="AG506" s="138" t="str">
        <f>IF(貼り付け用!AG506="","",貼り付け用!AG506)</f>
        <v/>
      </c>
      <c r="AH506" s="205" t="str">
        <f>IF(貼り付け用!AH506="","",貼り付け用!AH506)</f>
        <v/>
      </c>
      <c r="AI506" s="139" t="str">
        <f>IF(貼り付け用!AI506="","",貼り付け用!AI506)</f>
        <v/>
      </c>
      <c r="AJ506" s="136" t="str">
        <f>IF(貼り付け用!AJ506="","",貼り付け用!AJ506)</f>
        <v/>
      </c>
      <c r="AK506" s="140" t="str">
        <f>IF(貼り付け用!AK506="","",貼り付け用!AK506)</f>
        <v/>
      </c>
      <c r="AL506" s="136" t="str">
        <f>IF(貼り付け用!AL506="","",貼り付け用!AL506)</f>
        <v/>
      </c>
      <c r="AM506" s="136" t="str">
        <f>IF(貼り付け用!AM506="","",貼り付け用!AM506)</f>
        <v/>
      </c>
      <c r="AN506" s="136" t="str">
        <f>IF(貼り付け用!AN506="","",貼り付け用!AN506)</f>
        <v/>
      </c>
      <c r="AO506" s="136" t="str">
        <f>IF(貼り付け用!AO506="","",貼り付け用!AO506)</f>
        <v/>
      </c>
      <c r="AP506" s="221" t="str">
        <f>IFERROR(INDEX(別紙７建物に係る構造・用途別単価!$C$5:$G$9,MATCH(貼り付け用!AN506,別紙７建物に係る構造・用途別単価!$B$5:$B$9,0),MATCH(貼り付け用!AO506,別紙７建物に係る構造・用途別単価!$C$4:$G$4,0)),"")</f>
        <v/>
      </c>
      <c r="AQ506" s="221" t="str">
        <f t="shared" si="14"/>
        <v/>
      </c>
      <c r="AR506" s="183" t="str">
        <f t="shared" si="15"/>
        <v/>
      </c>
      <c r="AS506" s="136" t="str">
        <f>IF(貼り付け用!AS506="","",貼り付け用!AS506)</f>
        <v/>
      </c>
      <c r="AT506" s="136" t="str">
        <f>IF(貼り付け用!AT506="","",貼り付け用!AT506)</f>
        <v/>
      </c>
      <c r="AU506" s="136" t="str">
        <f>IF(貼り付け用!AU506="","",貼り付け用!AU506)</f>
        <v/>
      </c>
      <c r="AV506" s="136" t="str">
        <f>IF(貼り付け用!AV506="","",貼り付け用!AV506)</f>
        <v/>
      </c>
      <c r="AW506" s="136" t="str">
        <f>IF(貼り付け用!AW506="","",貼り付け用!AW506)</f>
        <v/>
      </c>
      <c r="AX506" s="216"/>
      <c r="AY506" s="216"/>
      <c r="AZ506" s="216"/>
      <c r="BA506" s="136" t="str">
        <f>IF(貼り付け用!BA506="","",貼り付け用!BA506)</f>
        <v/>
      </c>
      <c r="BB506" s="136" t="str">
        <f>IF(貼り付け用!BB506="","",貼り付け用!BB506)</f>
        <v/>
      </c>
      <c r="BC506" s="136" t="str">
        <f>IF(貼り付け用!BC506="","",貼り付け用!BC506)</f>
        <v/>
      </c>
      <c r="BD506" s="136" t="str">
        <f>IF(貼り付け用!BD506="","",貼り付け用!BD506)</f>
        <v/>
      </c>
      <c r="BE506" s="183">
        <f>SUMIFS(耐用年数表!$C:$C,耐用年数表!$A:$A,集計用!AL506,耐用年数表!$B:$B,集計用!AM506)</f>
        <v>0</v>
      </c>
    </row>
    <row r="507" spans="4:57" ht="24" hidden="1" customHeight="1">
      <c r="D507" s="194"/>
      <c r="E507" s="135"/>
      <c r="F507" s="136" t="str">
        <f>IF(貼り付け用!F507="","",貼り付け用!F507)</f>
        <v/>
      </c>
      <c r="G507" s="136" t="str">
        <f>IF(貼り付け用!G507="","",貼り付け用!G507)</f>
        <v/>
      </c>
      <c r="H507" s="215" t="str">
        <f>IF(貼り付け用!H507="","",貼り付け用!H507)</f>
        <v/>
      </c>
      <c r="I507" s="215" t="str">
        <f>IF(貼り付け用!I507="","",貼り付け用!I507)</f>
        <v/>
      </c>
      <c r="J507" s="215" t="str">
        <f>IF(貼り付け用!J507="","",貼り付け用!J507)</f>
        <v/>
      </c>
      <c r="K507" s="135" t="str">
        <f>IF(貼り付け用!K507="","",貼り付け用!K507)</f>
        <v/>
      </c>
      <c r="L507" s="144" t="str">
        <f>IF(貼り付け用!L507="","",貼り付け用!L507)</f>
        <v/>
      </c>
      <c r="M507" s="192" t="str">
        <f>IFERROR(VLOOKUP(L507,コード表!$B:$G,2,FALSE),"")</f>
        <v/>
      </c>
      <c r="N507" s="192" t="str">
        <f>IFERROR(VLOOKUP(L507,コード表!$B:$G,3,FALSE),"")</f>
        <v/>
      </c>
      <c r="O507" s="192" t="str">
        <f>IFERROR(VLOOKUP(L507,コード表!$B:$G,4,FALSE),"")</f>
        <v/>
      </c>
      <c r="P507" s="192" t="str">
        <f>IFERROR(VLOOKUP(L507,コード表!$B:$G,5,FALSE),"")</f>
        <v/>
      </c>
      <c r="Q507" s="182" t="str">
        <f>IFERROR(VLOOKUP(L507,コード表!$B:$G,6,FALSE),"")</f>
        <v/>
      </c>
      <c r="R507" s="135" t="str">
        <f>IF(貼り付け用!R507="","",貼り付け用!R507)</f>
        <v/>
      </c>
      <c r="S507" s="135" t="str">
        <f>IF(貼り付け用!S507="","",貼り付け用!S507)</f>
        <v/>
      </c>
      <c r="T507" s="135" t="str">
        <f>IF(貼り付け用!T507="","",貼り付け用!T507)</f>
        <v/>
      </c>
      <c r="U507" s="192" t="str">
        <f>IFERROR(VLOOKUP(T507,コード表!$I:$K,2,FALSE),"")</f>
        <v/>
      </c>
      <c r="V507" s="192" t="str">
        <f>IFERROR(VLOOKUP(T507,コード表!$I:$K,3,FALSE),"")</f>
        <v/>
      </c>
      <c r="W507" s="135" t="str">
        <f>IF(貼り付け用!W507="","",貼り付け用!W507)</f>
        <v/>
      </c>
      <c r="X507" s="182" t="str">
        <f>IFERROR(VLOOKUP(AU507,目的別資産分類変換表!$B$6:$C$16,2,FALSE),"")</f>
        <v/>
      </c>
      <c r="Y507" s="136" t="str">
        <f>IF(貼り付け用!Y507="","",貼り付け用!Y507)</f>
        <v/>
      </c>
      <c r="Z507" s="136" t="str">
        <f>IF(貼り付け用!Z507="","",貼り付け用!Z507)</f>
        <v/>
      </c>
      <c r="AA507" s="136" t="str">
        <f>IF(貼り付け用!AA507="","",貼り付け用!AA507)</f>
        <v/>
      </c>
      <c r="AB507" s="136" t="str">
        <f>IF(貼り付け用!AB507="","",貼り付け用!AB507)</f>
        <v/>
      </c>
      <c r="AC507" s="135" t="str">
        <f>IF(貼り付け用!AC507="","",貼り付け用!AC507)</f>
        <v/>
      </c>
      <c r="AD507" s="137" t="str">
        <f>IF(貼り付け用!AD507="","",貼り付け用!AD507)</f>
        <v/>
      </c>
      <c r="AE507" s="209" t="str">
        <f>IF(貼り付け用!AE507="","",貼り付け用!AE507)</f>
        <v/>
      </c>
      <c r="AF507" s="209" t="str">
        <f>IF(貼り付け用!AF507="","",貼り付け用!AF507)</f>
        <v/>
      </c>
      <c r="AG507" s="138" t="str">
        <f>IF(貼り付け用!AG507="","",貼り付け用!AG507)</f>
        <v/>
      </c>
      <c r="AH507" s="205" t="str">
        <f>IF(貼り付け用!AH507="","",貼り付け用!AH507)</f>
        <v/>
      </c>
      <c r="AI507" s="139" t="str">
        <f>IF(貼り付け用!AI507="","",貼り付け用!AI507)</f>
        <v/>
      </c>
      <c r="AJ507" s="136" t="str">
        <f>IF(貼り付け用!AJ507="","",貼り付け用!AJ507)</f>
        <v/>
      </c>
      <c r="AK507" s="140" t="str">
        <f>IF(貼り付け用!AK507="","",貼り付け用!AK507)</f>
        <v/>
      </c>
      <c r="AL507" s="136" t="str">
        <f>IF(貼り付け用!AL507="","",貼り付け用!AL507)</f>
        <v/>
      </c>
      <c r="AM507" s="136" t="str">
        <f>IF(貼り付け用!AM507="","",貼り付け用!AM507)</f>
        <v/>
      </c>
      <c r="AN507" s="136" t="str">
        <f>IF(貼り付け用!AN507="","",貼り付け用!AN507)</f>
        <v/>
      </c>
      <c r="AO507" s="136" t="str">
        <f>IF(貼り付け用!AO507="","",貼り付け用!AO507)</f>
        <v/>
      </c>
      <c r="AP507" s="221" t="str">
        <f>IFERROR(INDEX(別紙７建物に係る構造・用途別単価!$C$5:$G$9,MATCH(貼り付け用!AN507,別紙７建物に係る構造・用途別単価!$B$5:$B$9,0),MATCH(貼り付け用!AO507,別紙７建物に係る構造・用途別単価!$C$4:$G$4,0)),"")</f>
        <v/>
      </c>
      <c r="AQ507" s="221" t="str">
        <f t="shared" si="14"/>
        <v/>
      </c>
      <c r="AR507" s="183" t="str">
        <f t="shared" si="15"/>
        <v/>
      </c>
      <c r="AS507" s="136" t="str">
        <f>IF(貼り付け用!AS507="","",貼り付け用!AS507)</f>
        <v/>
      </c>
      <c r="AT507" s="136" t="str">
        <f>IF(貼り付け用!AT507="","",貼り付け用!AT507)</f>
        <v/>
      </c>
      <c r="AU507" s="136" t="str">
        <f>IF(貼り付け用!AU507="","",貼り付け用!AU507)</f>
        <v/>
      </c>
      <c r="AV507" s="136" t="str">
        <f>IF(貼り付け用!AV507="","",貼り付け用!AV507)</f>
        <v/>
      </c>
      <c r="AW507" s="136" t="str">
        <f>IF(貼り付け用!AW507="","",貼り付け用!AW507)</f>
        <v/>
      </c>
      <c r="AX507" s="216"/>
      <c r="AY507" s="216"/>
      <c r="AZ507" s="216"/>
      <c r="BA507" s="136" t="str">
        <f>IF(貼り付け用!BA507="","",貼り付け用!BA507)</f>
        <v/>
      </c>
      <c r="BB507" s="136" t="str">
        <f>IF(貼り付け用!BB507="","",貼り付け用!BB507)</f>
        <v/>
      </c>
      <c r="BC507" s="136" t="str">
        <f>IF(貼り付け用!BC507="","",貼り付け用!BC507)</f>
        <v/>
      </c>
      <c r="BD507" s="136" t="str">
        <f>IF(貼り付け用!BD507="","",貼り付け用!BD507)</f>
        <v/>
      </c>
      <c r="BE507" s="183">
        <f>SUMIFS(耐用年数表!$C:$C,耐用年数表!$A:$A,集計用!AL507,耐用年数表!$B:$B,集計用!AM507)</f>
        <v>0</v>
      </c>
    </row>
    <row r="508" spans="4:57" ht="24" hidden="1" customHeight="1">
      <c r="D508" s="194"/>
      <c r="E508" s="135"/>
      <c r="F508" s="136" t="str">
        <f>IF(貼り付け用!F508="","",貼り付け用!F508)</f>
        <v/>
      </c>
      <c r="G508" s="136" t="str">
        <f>IF(貼り付け用!G508="","",貼り付け用!G508)</f>
        <v/>
      </c>
      <c r="H508" s="215" t="str">
        <f>IF(貼り付け用!H508="","",貼り付け用!H508)</f>
        <v/>
      </c>
      <c r="I508" s="215" t="str">
        <f>IF(貼り付け用!I508="","",貼り付け用!I508)</f>
        <v/>
      </c>
      <c r="J508" s="215" t="str">
        <f>IF(貼り付け用!J508="","",貼り付け用!J508)</f>
        <v/>
      </c>
      <c r="K508" s="135" t="str">
        <f>IF(貼り付け用!K508="","",貼り付け用!K508)</f>
        <v/>
      </c>
      <c r="L508" s="144" t="str">
        <f>IF(貼り付け用!L508="","",貼り付け用!L508)</f>
        <v/>
      </c>
      <c r="M508" s="192" t="str">
        <f>IFERROR(VLOOKUP(L508,コード表!$B:$G,2,FALSE),"")</f>
        <v/>
      </c>
      <c r="N508" s="192" t="str">
        <f>IFERROR(VLOOKUP(L508,コード表!$B:$G,3,FALSE),"")</f>
        <v/>
      </c>
      <c r="O508" s="192" t="str">
        <f>IFERROR(VLOOKUP(L508,コード表!$B:$G,4,FALSE),"")</f>
        <v/>
      </c>
      <c r="P508" s="192" t="str">
        <f>IFERROR(VLOOKUP(L508,コード表!$B:$G,5,FALSE),"")</f>
        <v/>
      </c>
      <c r="Q508" s="182" t="str">
        <f>IFERROR(VLOOKUP(L508,コード表!$B:$G,6,FALSE),"")</f>
        <v/>
      </c>
      <c r="R508" s="135" t="str">
        <f>IF(貼り付け用!R508="","",貼り付け用!R508)</f>
        <v/>
      </c>
      <c r="S508" s="135" t="str">
        <f>IF(貼り付け用!S508="","",貼り付け用!S508)</f>
        <v/>
      </c>
      <c r="T508" s="135" t="str">
        <f>IF(貼り付け用!T508="","",貼り付け用!T508)</f>
        <v/>
      </c>
      <c r="U508" s="192" t="str">
        <f>IFERROR(VLOOKUP(T508,コード表!$I:$K,2,FALSE),"")</f>
        <v/>
      </c>
      <c r="V508" s="192" t="str">
        <f>IFERROR(VLOOKUP(T508,コード表!$I:$K,3,FALSE),"")</f>
        <v/>
      </c>
      <c r="W508" s="135" t="str">
        <f>IF(貼り付け用!W508="","",貼り付け用!W508)</f>
        <v/>
      </c>
      <c r="X508" s="182" t="str">
        <f>IFERROR(VLOOKUP(AU508,目的別資産分類変換表!$B$6:$C$16,2,FALSE),"")</f>
        <v/>
      </c>
      <c r="Y508" s="136" t="str">
        <f>IF(貼り付け用!Y508="","",貼り付け用!Y508)</f>
        <v/>
      </c>
      <c r="Z508" s="136" t="str">
        <f>IF(貼り付け用!Z508="","",貼り付け用!Z508)</f>
        <v/>
      </c>
      <c r="AA508" s="136" t="str">
        <f>IF(貼り付け用!AA508="","",貼り付け用!AA508)</f>
        <v/>
      </c>
      <c r="AB508" s="136" t="str">
        <f>IF(貼り付け用!AB508="","",貼り付け用!AB508)</f>
        <v/>
      </c>
      <c r="AC508" s="135" t="str">
        <f>IF(貼り付け用!AC508="","",貼り付け用!AC508)</f>
        <v/>
      </c>
      <c r="AD508" s="137" t="str">
        <f>IF(貼り付け用!AD508="","",貼り付け用!AD508)</f>
        <v/>
      </c>
      <c r="AE508" s="209" t="str">
        <f>IF(貼り付け用!AE508="","",貼り付け用!AE508)</f>
        <v/>
      </c>
      <c r="AF508" s="209" t="str">
        <f>IF(貼り付け用!AF508="","",貼り付け用!AF508)</f>
        <v/>
      </c>
      <c r="AG508" s="138" t="str">
        <f>IF(貼り付け用!AG508="","",貼り付け用!AG508)</f>
        <v/>
      </c>
      <c r="AH508" s="205" t="str">
        <f>IF(貼り付け用!AH508="","",貼り付け用!AH508)</f>
        <v/>
      </c>
      <c r="AI508" s="139" t="str">
        <f>IF(貼り付け用!AI508="","",貼り付け用!AI508)</f>
        <v/>
      </c>
      <c r="AJ508" s="136" t="str">
        <f>IF(貼り付け用!AJ508="","",貼り付け用!AJ508)</f>
        <v/>
      </c>
      <c r="AK508" s="140" t="str">
        <f>IF(貼り付け用!AK508="","",貼り付け用!AK508)</f>
        <v/>
      </c>
      <c r="AL508" s="136" t="str">
        <f>IF(貼り付け用!AL508="","",貼り付け用!AL508)</f>
        <v/>
      </c>
      <c r="AM508" s="136" t="str">
        <f>IF(貼り付け用!AM508="","",貼り付け用!AM508)</f>
        <v/>
      </c>
      <c r="AN508" s="136" t="str">
        <f>IF(貼り付け用!AN508="","",貼り付け用!AN508)</f>
        <v/>
      </c>
      <c r="AO508" s="136" t="str">
        <f>IF(貼り付け用!AO508="","",貼り付け用!AO508)</f>
        <v/>
      </c>
      <c r="AP508" s="221" t="str">
        <f>IFERROR(INDEX(別紙７建物に係る構造・用途別単価!$C$5:$G$9,MATCH(貼り付け用!AN508,別紙７建物に係る構造・用途別単価!$B$5:$B$9,0),MATCH(貼り付け用!AO508,別紙７建物に係る構造・用途別単価!$C$4:$G$4,0)),"")</f>
        <v/>
      </c>
      <c r="AQ508" s="221" t="str">
        <f t="shared" si="14"/>
        <v/>
      </c>
      <c r="AR508" s="183" t="str">
        <f t="shared" si="15"/>
        <v/>
      </c>
      <c r="AS508" s="136" t="str">
        <f>IF(貼り付け用!AS508="","",貼り付け用!AS508)</f>
        <v/>
      </c>
      <c r="AT508" s="136" t="str">
        <f>IF(貼り付け用!AT508="","",貼り付け用!AT508)</f>
        <v/>
      </c>
      <c r="AU508" s="136" t="str">
        <f>IF(貼り付け用!AU508="","",貼り付け用!AU508)</f>
        <v/>
      </c>
      <c r="AV508" s="136" t="str">
        <f>IF(貼り付け用!AV508="","",貼り付け用!AV508)</f>
        <v/>
      </c>
      <c r="AW508" s="136" t="str">
        <f>IF(貼り付け用!AW508="","",貼り付け用!AW508)</f>
        <v/>
      </c>
      <c r="AX508" s="216"/>
      <c r="AY508" s="216"/>
      <c r="AZ508" s="216"/>
      <c r="BA508" s="136" t="str">
        <f>IF(貼り付け用!BA508="","",貼り付け用!BA508)</f>
        <v/>
      </c>
      <c r="BB508" s="136" t="str">
        <f>IF(貼り付け用!BB508="","",貼り付け用!BB508)</f>
        <v/>
      </c>
      <c r="BC508" s="136" t="str">
        <f>IF(貼り付け用!BC508="","",貼り付け用!BC508)</f>
        <v/>
      </c>
      <c r="BD508" s="136" t="str">
        <f>IF(貼り付け用!BD508="","",貼り付け用!BD508)</f>
        <v/>
      </c>
      <c r="BE508" s="183">
        <f>SUMIFS(耐用年数表!$C:$C,耐用年数表!$A:$A,集計用!AL508,耐用年数表!$B:$B,集計用!AM508)</f>
        <v>0</v>
      </c>
    </row>
    <row r="509" spans="4:57" ht="24" hidden="1" customHeight="1">
      <c r="D509" s="194"/>
      <c r="E509" s="135"/>
      <c r="F509" s="136" t="str">
        <f>IF(貼り付け用!F509="","",貼り付け用!F509)</f>
        <v/>
      </c>
      <c r="G509" s="136" t="str">
        <f>IF(貼り付け用!G509="","",貼り付け用!G509)</f>
        <v/>
      </c>
      <c r="H509" s="215" t="str">
        <f>IF(貼り付け用!H509="","",貼り付け用!H509)</f>
        <v/>
      </c>
      <c r="I509" s="215" t="str">
        <f>IF(貼り付け用!I509="","",貼り付け用!I509)</f>
        <v/>
      </c>
      <c r="J509" s="215" t="str">
        <f>IF(貼り付け用!J509="","",貼り付け用!J509)</f>
        <v/>
      </c>
      <c r="K509" s="135" t="str">
        <f>IF(貼り付け用!K509="","",貼り付け用!K509)</f>
        <v/>
      </c>
      <c r="L509" s="144" t="str">
        <f>IF(貼り付け用!L509="","",貼り付け用!L509)</f>
        <v/>
      </c>
      <c r="M509" s="192" t="str">
        <f>IFERROR(VLOOKUP(L509,コード表!$B:$G,2,FALSE),"")</f>
        <v/>
      </c>
      <c r="N509" s="192" t="str">
        <f>IFERROR(VLOOKUP(L509,コード表!$B:$G,3,FALSE),"")</f>
        <v/>
      </c>
      <c r="O509" s="192" t="str">
        <f>IFERROR(VLOOKUP(L509,コード表!$B:$G,4,FALSE),"")</f>
        <v/>
      </c>
      <c r="P509" s="192" t="str">
        <f>IFERROR(VLOOKUP(L509,コード表!$B:$G,5,FALSE),"")</f>
        <v/>
      </c>
      <c r="Q509" s="182" t="str">
        <f>IFERROR(VLOOKUP(L509,コード表!$B:$G,6,FALSE),"")</f>
        <v/>
      </c>
      <c r="R509" s="135" t="str">
        <f>IF(貼り付け用!R509="","",貼り付け用!R509)</f>
        <v/>
      </c>
      <c r="S509" s="135" t="str">
        <f>IF(貼り付け用!S509="","",貼り付け用!S509)</f>
        <v/>
      </c>
      <c r="T509" s="135" t="str">
        <f>IF(貼り付け用!T509="","",貼り付け用!T509)</f>
        <v/>
      </c>
      <c r="U509" s="192" t="str">
        <f>IFERROR(VLOOKUP(T509,コード表!$I:$K,2,FALSE),"")</f>
        <v/>
      </c>
      <c r="V509" s="192" t="str">
        <f>IFERROR(VLOOKUP(T509,コード表!$I:$K,3,FALSE),"")</f>
        <v/>
      </c>
      <c r="W509" s="135" t="str">
        <f>IF(貼り付け用!W509="","",貼り付け用!W509)</f>
        <v/>
      </c>
      <c r="X509" s="182" t="str">
        <f>IFERROR(VLOOKUP(AU509,目的別資産分類変換表!$B$6:$C$16,2,FALSE),"")</f>
        <v/>
      </c>
      <c r="Y509" s="136" t="str">
        <f>IF(貼り付け用!Y509="","",貼り付け用!Y509)</f>
        <v/>
      </c>
      <c r="Z509" s="136" t="str">
        <f>IF(貼り付け用!Z509="","",貼り付け用!Z509)</f>
        <v/>
      </c>
      <c r="AA509" s="136" t="str">
        <f>IF(貼り付け用!AA509="","",貼り付け用!AA509)</f>
        <v/>
      </c>
      <c r="AB509" s="136" t="str">
        <f>IF(貼り付け用!AB509="","",貼り付け用!AB509)</f>
        <v/>
      </c>
      <c r="AC509" s="135" t="str">
        <f>IF(貼り付け用!AC509="","",貼り付け用!AC509)</f>
        <v/>
      </c>
      <c r="AD509" s="137" t="str">
        <f>IF(貼り付け用!AD509="","",貼り付け用!AD509)</f>
        <v/>
      </c>
      <c r="AE509" s="209" t="str">
        <f>IF(貼り付け用!AE509="","",貼り付け用!AE509)</f>
        <v/>
      </c>
      <c r="AF509" s="209" t="str">
        <f>IF(貼り付け用!AF509="","",貼り付け用!AF509)</f>
        <v/>
      </c>
      <c r="AG509" s="138" t="str">
        <f>IF(貼り付け用!AG509="","",貼り付け用!AG509)</f>
        <v/>
      </c>
      <c r="AH509" s="205" t="str">
        <f>IF(貼り付け用!AH509="","",貼り付け用!AH509)</f>
        <v/>
      </c>
      <c r="AI509" s="139" t="str">
        <f>IF(貼り付け用!AI509="","",貼り付け用!AI509)</f>
        <v/>
      </c>
      <c r="AJ509" s="136" t="str">
        <f>IF(貼り付け用!AJ509="","",貼り付け用!AJ509)</f>
        <v/>
      </c>
      <c r="AK509" s="140" t="str">
        <f>IF(貼り付け用!AK509="","",貼り付け用!AK509)</f>
        <v/>
      </c>
      <c r="AL509" s="136" t="str">
        <f>IF(貼り付け用!AL509="","",貼り付け用!AL509)</f>
        <v/>
      </c>
      <c r="AM509" s="136" t="str">
        <f>IF(貼り付け用!AM509="","",貼り付け用!AM509)</f>
        <v/>
      </c>
      <c r="AN509" s="136" t="str">
        <f>IF(貼り付け用!AN509="","",貼り付け用!AN509)</f>
        <v/>
      </c>
      <c r="AO509" s="136" t="str">
        <f>IF(貼り付け用!AO509="","",貼り付け用!AO509)</f>
        <v/>
      </c>
      <c r="AP509" s="221" t="str">
        <f>IFERROR(INDEX(別紙７建物に係る構造・用途別単価!$C$5:$G$9,MATCH(貼り付け用!AN509,別紙７建物に係る構造・用途別単価!$B$5:$B$9,0),MATCH(貼り付け用!AO509,別紙７建物に係る構造・用途別単価!$C$4:$G$4,0)),"")</f>
        <v/>
      </c>
      <c r="AQ509" s="221" t="str">
        <f t="shared" si="14"/>
        <v/>
      </c>
      <c r="AR509" s="183" t="str">
        <f t="shared" si="15"/>
        <v/>
      </c>
      <c r="AS509" s="136" t="str">
        <f>IF(貼り付け用!AS509="","",貼り付け用!AS509)</f>
        <v/>
      </c>
      <c r="AT509" s="136" t="str">
        <f>IF(貼り付け用!AT509="","",貼り付け用!AT509)</f>
        <v/>
      </c>
      <c r="AU509" s="136" t="str">
        <f>IF(貼り付け用!AU509="","",貼り付け用!AU509)</f>
        <v/>
      </c>
      <c r="AV509" s="136" t="str">
        <f>IF(貼り付け用!AV509="","",貼り付け用!AV509)</f>
        <v/>
      </c>
      <c r="AW509" s="136" t="str">
        <f>IF(貼り付け用!AW509="","",貼り付け用!AW509)</f>
        <v/>
      </c>
      <c r="AX509" s="216"/>
      <c r="AY509" s="216"/>
      <c r="AZ509" s="216"/>
      <c r="BA509" s="136" t="str">
        <f>IF(貼り付け用!BA509="","",貼り付け用!BA509)</f>
        <v/>
      </c>
      <c r="BB509" s="136" t="str">
        <f>IF(貼り付け用!BB509="","",貼り付け用!BB509)</f>
        <v/>
      </c>
      <c r="BC509" s="136" t="str">
        <f>IF(貼り付け用!BC509="","",貼り付け用!BC509)</f>
        <v/>
      </c>
      <c r="BD509" s="136" t="str">
        <f>IF(貼り付け用!BD509="","",貼り付け用!BD509)</f>
        <v/>
      </c>
      <c r="BE509" s="183">
        <f>SUMIFS(耐用年数表!$C:$C,耐用年数表!$A:$A,集計用!AL509,耐用年数表!$B:$B,集計用!AM509)</f>
        <v>0</v>
      </c>
    </row>
    <row r="510" spans="4:57" ht="24" hidden="1" customHeight="1">
      <c r="D510" s="194"/>
      <c r="E510" s="135"/>
      <c r="F510" s="136" t="str">
        <f>IF(貼り付け用!F510="","",貼り付け用!F510)</f>
        <v/>
      </c>
      <c r="G510" s="136" t="str">
        <f>IF(貼り付け用!G510="","",貼り付け用!G510)</f>
        <v/>
      </c>
      <c r="H510" s="215" t="str">
        <f>IF(貼り付け用!H510="","",貼り付け用!H510)</f>
        <v/>
      </c>
      <c r="I510" s="215" t="str">
        <f>IF(貼り付け用!I510="","",貼り付け用!I510)</f>
        <v/>
      </c>
      <c r="J510" s="215" t="str">
        <f>IF(貼り付け用!J510="","",貼り付け用!J510)</f>
        <v/>
      </c>
      <c r="K510" s="135" t="str">
        <f>IF(貼り付け用!K510="","",貼り付け用!K510)</f>
        <v/>
      </c>
      <c r="L510" s="144" t="str">
        <f>IF(貼り付け用!L510="","",貼り付け用!L510)</f>
        <v/>
      </c>
      <c r="M510" s="192" t="str">
        <f>IFERROR(VLOOKUP(L510,コード表!$B:$G,2,FALSE),"")</f>
        <v/>
      </c>
      <c r="N510" s="192" t="str">
        <f>IFERROR(VLOOKUP(L510,コード表!$B:$G,3,FALSE),"")</f>
        <v/>
      </c>
      <c r="O510" s="192" t="str">
        <f>IFERROR(VLOOKUP(L510,コード表!$B:$G,4,FALSE),"")</f>
        <v/>
      </c>
      <c r="P510" s="192" t="str">
        <f>IFERROR(VLOOKUP(L510,コード表!$B:$G,5,FALSE),"")</f>
        <v/>
      </c>
      <c r="Q510" s="182" t="str">
        <f>IFERROR(VLOOKUP(L510,コード表!$B:$G,6,FALSE),"")</f>
        <v/>
      </c>
      <c r="R510" s="135" t="str">
        <f>IF(貼り付け用!R510="","",貼り付け用!R510)</f>
        <v/>
      </c>
      <c r="S510" s="135" t="str">
        <f>IF(貼り付け用!S510="","",貼り付け用!S510)</f>
        <v/>
      </c>
      <c r="T510" s="135" t="str">
        <f>IF(貼り付け用!T510="","",貼り付け用!T510)</f>
        <v/>
      </c>
      <c r="U510" s="192" t="str">
        <f>IFERROR(VLOOKUP(T510,コード表!$I:$K,2,FALSE),"")</f>
        <v/>
      </c>
      <c r="V510" s="192" t="str">
        <f>IFERROR(VLOOKUP(T510,コード表!$I:$K,3,FALSE),"")</f>
        <v/>
      </c>
      <c r="W510" s="135" t="str">
        <f>IF(貼り付け用!W510="","",貼り付け用!W510)</f>
        <v/>
      </c>
      <c r="X510" s="182" t="str">
        <f>IFERROR(VLOOKUP(AU510,目的別資産分類変換表!$B$6:$C$16,2,FALSE),"")</f>
        <v/>
      </c>
      <c r="Y510" s="136" t="str">
        <f>IF(貼り付け用!Y510="","",貼り付け用!Y510)</f>
        <v/>
      </c>
      <c r="Z510" s="136" t="str">
        <f>IF(貼り付け用!Z510="","",貼り付け用!Z510)</f>
        <v/>
      </c>
      <c r="AA510" s="136" t="str">
        <f>IF(貼り付け用!AA510="","",貼り付け用!AA510)</f>
        <v/>
      </c>
      <c r="AB510" s="136" t="str">
        <f>IF(貼り付け用!AB510="","",貼り付け用!AB510)</f>
        <v/>
      </c>
      <c r="AC510" s="135" t="str">
        <f>IF(貼り付け用!AC510="","",貼り付け用!AC510)</f>
        <v/>
      </c>
      <c r="AD510" s="137" t="str">
        <f>IF(貼り付け用!AD510="","",貼り付け用!AD510)</f>
        <v/>
      </c>
      <c r="AE510" s="209" t="str">
        <f>IF(貼り付け用!AE510="","",貼り付け用!AE510)</f>
        <v/>
      </c>
      <c r="AF510" s="209" t="str">
        <f>IF(貼り付け用!AF510="","",貼り付け用!AF510)</f>
        <v/>
      </c>
      <c r="AG510" s="138" t="str">
        <f>IF(貼り付け用!AG510="","",貼り付け用!AG510)</f>
        <v/>
      </c>
      <c r="AH510" s="205" t="str">
        <f>IF(貼り付け用!AH510="","",貼り付け用!AH510)</f>
        <v/>
      </c>
      <c r="AI510" s="139" t="str">
        <f>IF(貼り付け用!AI510="","",貼り付け用!AI510)</f>
        <v/>
      </c>
      <c r="AJ510" s="136" t="str">
        <f>IF(貼り付け用!AJ510="","",貼り付け用!AJ510)</f>
        <v/>
      </c>
      <c r="AK510" s="140" t="str">
        <f>IF(貼り付け用!AK510="","",貼り付け用!AK510)</f>
        <v/>
      </c>
      <c r="AL510" s="136" t="str">
        <f>IF(貼り付け用!AL510="","",貼り付け用!AL510)</f>
        <v/>
      </c>
      <c r="AM510" s="136" t="str">
        <f>IF(貼り付け用!AM510="","",貼り付け用!AM510)</f>
        <v/>
      </c>
      <c r="AN510" s="136" t="str">
        <f>IF(貼り付け用!AN510="","",貼り付け用!AN510)</f>
        <v/>
      </c>
      <c r="AO510" s="136" t="str">
        <f>IF(貼り付け用!AO510="","",貼り付け用!AO510)</f>
        <v/>
      </c>
      <c r="AP510" s="221" t="str">
        <f>IFERROR(INDEX(別紙７建物に係る構造・用途別単価!$C$5:$G$9,MATCH(貼り付け用!AN510,別紙７建物に係る構造・用途別単価!$B$5:$B$9,0),MATCH(貼り付け用!AO510,別紙７建物に係る構造・用途別単価!$C$4:$G$4,0)),"")</f>
        <v/>
      </c>
      <c r="AQ510" s="221" t="str">
        <f t="shared" si="14"/>
        <v/>
      </c>
      <c r="AR510" s="183" t="str">
        <f t="shared" si="15"/>
        <v/>
      </c>
      <c r="AS510" s="136" t="str">
        <f>IF(貼り付け用!AS510="","",貼り付け用!AS510)</f>
        <v/>
      </c>
      <c r="AT510" s="136" t="str">
        <f>IF(貼り付け用!AT510="","",貼り付け用!AT510)</f>
        <v/>
      </c>
      <c r="AU510" s="136" t="str">
        <f>IF(貼り付け用!AU510="","",貼り付け用!AU510)</f>
        <v/>
      </c>
      <c r="AV510" s="136" t="str">
        <f>IF(貼り付け用!AV510="","",貼り付け用!AV510)</f>
        <v/>
      </c>
      <c r="AW510" s="136" t="str">
        <f>IF(貼り付け用!AW510="","",貼り付け用!AW510)</f>
        <v/>
      </c>
      <c r="AX510" s="216"/>
      <c r="AY510" s="216"/>
      <c r="AZ510" s="216"/>
      <c r="BA510" s="136" t="str">
        <f>IF(貼り付け用!BA510="","",貼り付け用!BA510)</f>
        <v/>
      </c>
      <c r="BB510" s="136" t="str">
        <f>IF(貼り付け用!BB510="","",貼り付け用!BB510)</f>
        <v/>
      </c>
      <c r="BC510" s="136" t="str">
        <f>IF(貼り付け用!BC510="","",貼り付け用!BC510)</f>
        <v/>
      </c>
      <c r="BD510" s="136" t="str">
        <f>IF(貼り付け用!BD510="","",貼り付け用!BD510)</f>
        <v/>
      </c>
      <c r="BE510" s="183">
        <f>SUMIFS(耐用年数表!$C:$C,耐用年数表!$A:$A,集計用!AL510,耐用年数表!$B:$B,集計用!AM510)</f>
        <v>0</v>
      </c>
    </row>
    <row r="511" spans="4:57" ht="24" hidden="1" customHeight="1">
      <c r="D511" s="194"/>
      <c r="E511" s="135"/>
      <c r="F511" s="136" t="str">
        <f>IF(貼り付け用!F511="","",貼り付け用!F511)</f>
        <v/>
      </c>
      <c r="G511" s="136" t="str">
        <f>IF(貼り付け用!G511="","",貼り付け用!G511)</f>
        <v/>
      </c>
      <c r="H511" s="215" t="str">
        <f>IF(貼り付け用!H511="","",貼り付け用!H511)</f>
        <v/>
      </c>
      <c r="I511" s="215" t="str">
        <f>IF(貼り付け用!I511="","",貼り付け用!I511)</f>
        <v/>
      </c>
      <c r="J511" s="215" t="str">
        <f>IF(貼り付け用!J511="","",貼り付け用!J511)</f>
        <v/>
      </c>
      <c r="K511" s="135" t="str">
        <f>IF(貼り付け用!K511="","",貼り付け用!K511)</f>
        <v/>
      </c>
      <c r="L511" s="144" t="str">
        <f>IF(貼り付け用!L511="","",貼り付け用!L511)</f>
        <v/>
      </c>
      <c r="M511" s="192" t="str">
        <f>IFERROR(VLOOKUP(L511,コード表!$B:$G,2,FALSE),"")</f>
        <v/>
      </c>
      <c r="N511" s="192" t="str">
        <f>IFERROR(VLOOKUP(L511,コード表!$B:$G,3,FALSE),"")</f>
        <v/>
      </c>
      <c r="O511" s="192" t="str">
        <f>IFERROR(VLOOKUP(L511,コード表!$B:$G,4,FALSE),"")</f>
        <v/>
      </c>
      <c r="P511" s="192" t="str">
        <f>IFERROR(VLOOKUP(L511,コード表!$B:$G,5,FALSE),"")</f>
        <v/>
      </c>
      <c r="Q511" s="182" t="str">
        <f>IFERROR(VLOOKUP(L511,コード表!$B:$G,6,FALSE),"")</f>
        <v/>
      </c>
      <c r="R511" s="135" t="str">
        <f>IF(貼り付け用!R511="","",貼り付け用!R511)</f>
        <v/>
      </c>
      <c r="S511" s="135" t="str">
        <f>IF(貼り付け用!S511="","",貼り付け用!S511)</f>
        <v/>
      </c>
      <c r="T511" s="135" t="str">
        <f>IF(貼り付け用!T511="","",貼り付け用!T511)</f>
        <v/>
      </c>
      <c r="U511" s="192" t="str">
        <f>IFERROR(VLOOKUP(T511,コード表!$I:$K,2,FALSE),"")</f>
        <v/>
      </c>
      <c r="V511" s="192" t="str">
        <f>IFERROR(VLOOKUP(T511,コード表!$I:$K,3,FALSE),"")</f>
        <v/>
      </c>
      <c r="W511" s="135" t="str">
        <f>IF(貼り付け用!W511="","",貼り付け用!W511)</f>
        <v/>
      </c>
      <c r="X511" s="182" t="str">
        <f>IFERROR(VLOOKUP(AU511,目的別資産分類変換表!$B$6:$C$16,2,FALSE),"")</f>
        <v/>
      </c>
      <c r="Y511" s="136" t="str">
        <f>IF(貼り付け用!Y511="","",貼り付け用!Y511)</f>
        <v/>
      </c>
      <c r="Z511" s="136" t="str">
        <f>IF(貼り付け用!Z511="","",貼り付け用!Z511)</f>
        <v/>
      </c>
      <c r="AA511" s="136" t="str">
        <f>IF(貼り付け用!AA511="","",貼り付け用!AA511)</f>
        <v/>
      </c>
      <c r="AB511" s="136" t="str">
        <f>IF(貼り付け用!AB511="","",貼り付け用!AB511)</f>
        <v/>
      </c>
      <c r="AC511" s="135" t="str">
        <f>IF(貼り付け用!AC511="","",貼り付け用!AC511)</f>
        <v/>
      </c>
      <c r="AD511" s="137" t="str">
        <f>IF(貼り付け用!AD511="","",貼り付け用!AD511)</f>
        <v/>
      </c>
      <c r="AE511" s="209" t="str">
        <f>IF(貼り付け用!AE511="","",貼り付け用!AE511)</f>
        <v/>
      </c>
      <c r="AF511" s="209" t="str">
        <f>IF(貼り付け用!AF511="","",貼り付け用!AF511)</f>
        <v/>
      </c>
      <c r="AG511" s="138" t="str">
        <f>IF(貼り付け用!AG511="","",貼り付け用!AG511)</f>
        <v/>
      </c>
      <c r="AH511" s="205" t="str">
        <f>IF(貼り付け用!AH511="","",貼り付け用!AH511)</f>
        <v/>
      </c>
      <c r="AI511" s="139" t="str">
        <f>IF(貼り付け用!AI511="","",貼り付け用!AI511)</f>
        <v/>
      </c>
      <c r="AJ511" s="136" t="str">
        <f>IF(貼り付け用!AJ511="","",貼り付け用!AJ511)</f>
        <v/>
      </c>
      <c r="AK511" s="140" t="str">
        <f>IF(貼り付け用!AK511="","",貼り付け用!AK511)</f>
        <v/>
      </c>
      <c r="AL511" s="136" t="str">
        <f>IF(貼り付け用!AL511="","",貼り付け用!AL511)</f>
        <v/>
      </c>
      <c r="AM511" s="136" t="str">
        <f>IF(貼り付け用!AM511="","",貼り付け用!AM511)</f>
        <v/>
      </c>
      <c r="AN511" s="136" t="str">
        <f>IF(貼り付け用!AN511="","",貼り付け用!AN511)</f>
        <v/>
      </c>
      <c r="AO511" s="136" t="str">
        <f>IF(貼り付け用!AO511="","",貼り付け用!AO511)</f>
        <v/>
      </c>
      <c r="AP511" s="221" t="str">
        <f>IFERROR(INDEX(別紙７建物に係る構造・用途別単価!$C$5:$G$9,MATCH(貼り付け用!AN511,別紙７建物に係る構造・用途別単価!$B$5:$B$9,0),MATCH(貼り付け用!AO511,別紙７建物に係る構造・用途別単価!$C$4:$G$4,0)),"")</f>
        <v/>
      </c>
      <c r="AQ511" s="221" t="str">
        <f t="shared" si="14"/>
        <v/>
      </c>
      <c r="AR511" s="183" t="str">
        <f t="shared" si="15"/>
        <v/>
      </c>
      <c r="AS511" s="136" t="str">
        <f>IF(貼り付け用!AS511="","",貼り付け用!AS511)</f>
        <v/>
      </c>
      <c r="AT511" s="136" t="str">
        <f>IF(貼り付け用!AT511="","",貼り付け用!AT511)</f>
        <v/>
      </c>
      <c r="AU511" s="136" t="str">
        <f>IF(貼り付け用!AU511="","",貼り付け用!AU511)</f>
        <v/>
      </c>
      <c r="AV511" s="136" t="str">
        <f>IF(貼り付け用!AV511="","",貼り付け用!AV511)</f>
        <v/>
      </c>
      <c r="AW511" s="136" t="str">
        <f>IF(貼り付け用!AW511="","",貼り付け用!AW511)</f>
        <v/>
      </c>
      <c r="AX511" s="216"/>
      <c r="AY511" s="216"/>
      <c r="AZ511" s="216"/>
      <c r="BA511" s="136" t="str">
        <f>IF(貼り付け用!BA511="","",貼り付け用!BA511)</f>
        <v/>
      </c>
      <c r="BB511" s="136" t="str">
        <f>IF(貼り付け用!BB511="","",貼り付け用!BB511)</f>
        <v/>
      </c>
      <c r="BC511" s="136" t="str">
        <f>IF(貼り付け用!BC511="","",貼り付け用!BC511)</f>
        <v/>
      </c>
      <c r="BD511" s="136" t="str">
        <f>IF(貼り付け用!BD511="","",貼り付け用!BD511)</f>
        <v/>
      </c>
      <c r="BE511" s="183">
        <f>SUMIFS(耐用年数表!$C:$C,耐用年数表!$A:$A,集計用!AL511,耐用年数表!$B:$B,集計用!AM511)</f>
        <v>0</v>
      </c>
    </row>
    <row r="512" spans="4:57" ht="24" hidden="1" customHeight="1">
      <c r="D512" s="194"/>
      <c r="E512" s="135"/>
      <c r="F512" s="136" t="str">
        <f>IF(貼り付け用!F512="","",貼り付け用!F512)</f>
        <v/>
      </c>
      <c r="G512" s="136" t="str">
        <f>IF(貼り付け用!G512="","",貼り付け用!G512)</f>
        <v/>
      </c>
      <c r="H512" s="215" t="str">
        <f>IF(貼り付け用!H512="","",貼り付け用!H512)</f>
        <v/>
      </c>
      <c r="I512" s="215" t="str">
        <f>IF(貼り付け用!I512="","",貼り付け用!I512)</f>
        <v/>
      </c>
      <c r="J512" s="215" t="str">
        <f>IF(貼り付け用!J512="","",貼り付け用!J512)</f>
        <v/>
      </c>
      <c r="K512" s="135" t="str">
        <f>IF(貼り付け用!K512="","",貼り付け用!K512)</f>
        <v/>
      </c>
      <c r="L512" s="144" t="str">
        <f>IF(貼り付け用!L512="","",貼り付け用!L512)</f>
        <v/>
      </c>
      <c r="M512" s="192" t="str">
        <f>IFERROR(VLOOKUP(L512,コード表!$B:$G,2,FALSE),"")</f>
        <v/>
      </c>
      <c r="N512" s="192" t="str">
        <f>IFERROR(VLOOKUP(L512,コード表!$B:$G,3,FALSE),"")</f>
        <v/>
      </c>
      <c r="O512" s="192" t="str">
        <f>IFERROR(VLOOKUP(L512,コード表!$B:$G,4,FALSE),"")</f>
        <v/>
      </c>
      <c r="P512" s="192" t="str">
        <f>IFERROR(VLOOKUP(L512,コード表!$B:$G,5,FALSE),"")</f>
        <v/>
      </c>
      <c r="Q512" s="182" t="str">
        <f>IFERROR(VLOOKUP(L512,コード表!$B:$G,6,FALSE),"")</f>
        <v/>
      </c>
      <c r="R512" s="135" t="str">
        <f>IF(貼り付け用!R512="","",貼り付け用!R512)</f>
        <v/>
      </c>
      <c r="S512" s="135" t="str">
        <f>IF(貼り付け用!S512="","",貼り付け用!S512)</f>
        <v/>
      </c>
      <c r="T512" s="135" t="str">
        <f>IF(貼り付け用!T512="","",貼り付け用!T512)</f>
        <v/>
      </c>
      <c r="U512" s="192" t="str">
        <f>IFERROR(VLOOKUP(T512,コード表!$I:$K,2,FALSE),"")</f>
        <v/>
      </c>
      <c r="V512" s="192" t="str">
        <f>IFERROR(VLOOKUP(T512,コード表!$I:$K,3,FALSE),"")</f>
        <v/>
      </c>
      <c r="W512" s="135" t="str">
        <f>IF(貼り付け用!W512="","",貼り付け用!W512)</f>
        <v/>
      </c>
      <c r="X512" s="182" t="str">
        <f>IFERROR(VLOOKUP(AU512,目的別資産分類変換表!$B$6:$C$16,2,FALSE),"")</f>
        <v/>
      </c>
      <c r="Y512" s="136" t="str">
        <f>IF(貼り付け用!Y512="","",貼り付け用!Y512)</f>
        <v/>
      </c>
      <c r="Z512" s="136" t="str">
        <f>IF(貼り付け用!Z512="","",貼り付け用!Z512)</f>
        <v/>
      </c>
      <c r="AA512" s="136" t="str">
        <f>IF(貼り付け用!AA512="","",貼り付け用!AA512)</f>
        <v/>
      </c>
      <c r="AB512" s="136" t="str">
        <f>IF(貼り付け用!AB512="","",貼り付け用!AB512)</f>
        <v/>
      </c>
      <c r="AC512" s="135" t="str">
        <f>IF(貼り付け用!AC512="","",貼り付け用!AC512)</f>
        <v/>
      </c>
      <c r="AD512" s="137" t="str">
        <f>IF(貼り付け用!AD512="","",貼り付け用!AD512)</f>
        <v/>
      </c>
      <c r="AE512" s="209" t="str">
        <f>IF(貼り付け用!AE512="","",貼り付け用!AE512)</f>
        <v/>
      </c>
      <c r="AF512" s="209" t="str">
        <f>IF(貼り付け用!AF512="","",貼り付け用!AF512)</f>
        <v/>
      </c>
      <c r="AG512" s="138" t="str">
        <f>IF(貼り付け用!AG512="","",貼り付け用!AG512)</f>
        <v/>
      </c>
      <c r="AH512" s="205" t="str">
        <f>IF(貼り付け用!AH512="","",貼り付け用!AH512)</f>
        <v/>
      </c>
      <c r="AI512" s="139" t="str">
        <f>IF(貼り付け用!AI512="","",貼り付け用!AI512)</f>
        <v/>
      </c>
      <c r="AJ512" s="136" t="str">
        <f>IF(貼り付け用!AJ512="","",貼り付け用!AJ512)</f>
        <v/>
      </c>
      <c r="AK512" s="140" t="str">
        <f>IF(貼り付け用!AK512="","",貼り付け用!AK512)</f>
        <v/>
      </c>
      <c r="AL512" s="136" t="str">
        <f>IF(貼り付け用!AL512="","",貼り付け用!AL512)</f>
        <v/>
      </c>
      <c r="AM512" s="136" t="str">
        <f>IF(貼り付け用!AM512="","",貼り付け用!AM512)</f>
        <v/>
      </c>
      <c r="AN512" s="136" t="str">
        <f>IF(貼り付け用!AN512="","",貼り付け用!AN512)</f>
        <v/>
      </c>
      <c r="AO512" s="136" t="str">
        <f>IF(貼り付け用!AO512="","",貼り付け用!AO512)</f>
        <v/>
      </c>
      <c r="AP512" s="221" t="str">
        <f>IFERROR(INDEX(別紙７建物に係る構造・用途別単価!$C$5:$G$9,MATCH(貼り付け用!AN512,別紙７建物に係る構造・用途別単価!$B$5:$B$9,0),MATCH(貼り付け用!AO512,別紙７建物に係る構造・用途別単価!$C$4:$G$4,0)),"")</f>
        <v/>
      </c>
      <c r="AQ512" s="221" t="str">
        <f t="shared" si="14"/>
        <v/>
      </c>
      <c r="AR512" s="183" t="str">
        <f t="shared" si="15"/>
        <v/>
      </c>
      <c r="AS512" s="136" t="str">
        <f>IF(貼り付け用!AS512="","",貼り付け用!AS512)</f>
        <v/>
      </c>
      <c r="AT512" s="136" t="str">
        <f>IF(貼り付け用!AT512="","",貼り付け用!AT512)</f>
        <v/>
      </c>
      <c r="AU512" s="136" t="str">
        <f>IF(貼り付け用!AU512="","",貼り付け用!AU512)</f>
        <v/>
      </c>
      <c r="AV512" s="136" t="str">
        <f>IF(貼り付け用!AV512="","",貼り付け用!AV512)</f>
        <v/>
      </c>
      <c r="AW512" s="136" t="str">
        <f>IF(貼り付け用!AW512="","",貼り付け用!AW512)</f>
        <v/>
      </c>
      <c r="AX512" s="216"/>
      <c r="AY512" s="216"/>
      <c r="AZ512" s="216"/>
      <c r="BA512" s="136" t="str">
        <f>IF(貼り付け用!BA512="","",貼り付け用!BA512)</f>
        <v/>
      </c>
      <c r="BB512" s="136" t="str">
        <f>IF(貼り付け用!BB512="","",貼り付け用!BB512)</f>
        <v/>
      </c>
      <c r="BC512" s="136" t="str">
        <f>IF(貼り付け用!BC512="","",貼り付け用!BC512)</f>
        <v/>
      </c>
      <c r="BD512" s="136" t="str">
        <f>IF(貼り付け用!BD512="","",貼り付け用!BD512)</f>
        <v/>
      </c>
      <c r="BE512" s="183">
        <f>SUMIFS(耐用年数表!$C:$C,耐用年数表!$A:$A,集計用!AL512,耐用年数表!$B:$B,集計用!AM512)</f>
        <v>0</v>
      </c>
    </row>
    <row r="513" spans="4:57" ht="24" hidden="1" customHeight="1">
      <c r="D513" s="194"/>
      <c r="E513" s="135"/>
      <c r="F513" s="136" t="str">
        <f>IF(貼り付け用!F513="","",貼り付け用!F513)</f>
        <v/>
      </c>
      <c r="G513" s="136" t="str">
        <f>IF(貼り付け用!G513="","",貼り付け用!G513)</f>
        <v/>
      </c>
      <c r="H513" s="215" t="str">
        <f>IF(貼り付け用!H513="","",貼り付け用!H513)</f>
        <v/>
      </c>
      <c r="I513" s="215" t="str">
        <f>IF(貼り付け用!I513="","",貼り付け用!I513)</f>
        <v/>
      </c>
      <c r="J513" s="215" t="str">
        <f>IF(貼り付け用!J513="","",貼り付け用!J513)</f>
        <v/>
      </c>
      <c r="K513" s="135" t="str">
        <f>IF(貼り付け用!K513="","",貼り付け用!K513)</f>
        <v/>
      </c>
      <c r="L513" s="144" t="str">
        <f>IF(貼り付け用!L513="","",貼り付け用!L513)</f>
        <v/>
      </c>
      <c r="M513" s="192" t="str">
        <f>IFERROR(VLOOKUP(L513,コード表!$B:$G,2,FALSE),"")</f>
        <v/>
      </c>
      <c r="N513" s="192" t="str">
        <f>IFERROR(VLOOKUP(L513,コード表!$B:$G,3,FALSE),"")</f>
        <v/>
      </c>
      <c r="O513" s="192" t="str">
        <f>IFERROR(VLOOKUP(L513,コード表!$B:$G,4,FALSE),"")</f>
        <v/>
      </c>
      <c r="P513" s="192" t="str">
        <f>IFERROR(VLOOKUP(L513,コード表!$B:$G,5,FALSE),"")</f>
        <v/>
      </c>
      <c r="Q513" s="182" t="str">
        <f>IFERROR(VLOOKUP(L513,コード表!$B:$G,6,FALSE),"")</f>
        <v/>
      </c>
      <c r="R513" s="135" t="str">
        <f>IF(貼り付け用!R513="","",貼り付け用!R513)</f>
        <v/>
      </c>
      <c r="S513" s="135" t="str">
        <f>IF(貼り付け用!S513="","",貼り付け用!S513)</f>
        <v/>
      </c>
      <c r="T513" s="135" t="str">
        <f>IF(貼り付け用!T513="","",貼り付け用!T513)</f>
        <v/>
      </c>
      <c r="U513" s="192" t="str">
        <f>IFERROR(VLOOKUP(T513,コード表!$I:$K,2,FALSE),"")</f>
        <v/>
      </c>
      <c r="V513" s="192" t="str">
        <f>IFERROR(VLOOKUP(T513,コード表!$I:$K,3,FALSE),"")</f>
        <v/>
      </c>
      <c r="W513" s="135" t="str">
        <f>IF(貼り付け用!W513="","",貼り付け用!W513)</f>
        <v/>
      </c>
      <c r="X513" s="182" t="str">
        <f>IFERROR(VLOOKUP(AU513,目的別資産分類変換表!$B$6:$C$16,2,FALSE),"")</f>
        <v/>
      </c>
      <c r="Y513" s="136" t="str">
        <f>IF(貼り付け用!Y513="","",貼り付け用!Y513)</f>
        <v/>
      </c>
      <c r="Z513" s="136" t="str">
        <f>IF(貼り付け用!Z513="","",貼り付け用!Z513)</f>
        <v/>
      </c>
      <c r="AA513" s="136" t="str">
        <f>IF(貼り付け用!AA513="","",貼り付け用!AA513)</f>
        <v/>
      </c>
      <c r="AB513" s="136" t="str">
        <f>IF(貼り付け用!AB513="","",貼り付け用!AB513)</f>
        <v/>
      </c>
      <c r="AC513" s="135" t="str">
        <f>IF(貼り付け用!AC513="","",貼り付け用!AC513)</f>
        <v/>
      </c>
      <c r="AD513" s="137" t="str">
        <f>IF(貼り付け用!AD513="","",貼り付け用!AD513)</f>
        <v/>
      </c>
      <c r="AE513" s="209" t="str">
        <f>IF(貼り付け用!AE513="","",貼り付け用!AE513)</f>
        <v/>
      </c>
      <c r="AF513" s="209" t="str">
        <f>IF(貼り付け用!AF513="","",貼り付け用!AF513)</f>
        <v/>
      </c>
      <c r="AG513" s="138" t="str">
        <f>IF(貼り付け用!AG513="","",貼り付け用!AG513)</f>
        <v/>
      </c>
      <c r="AH513" s="205" t="str">
        <f>IF(貼り付け用!AH513="","",貼り付け用!AH513)</f>
        <v/>
      </c>
      <c r="AI513" s="139" t="str">
        <f>IF(貼り付け用!AI513="","",貼り付け用!AI513)</f>
        <v/>
      </c>
      <c r="AJ513" s="136" t="str">
        <f>IF(貼り付け用!AJ513="","",貼り付け用!AJ513)</f>
        <v/>
      </c>
      <c r="AK513" s="140" t="str">
        <f>IF(貼り付け用!AK513="","",貼り付け用!AK513)</f>
        <v/>
      </c>
      <c r="AL513" s="136" t="str">
        <f>IF(貼り付け用!AL513="","",貼り付け用!AL513)</f>
        <v/>
      </c>
      <c r="AM513" s="136" t="str">
        <f>IF(貼り付け用!AM513="","",貼り付け用!AM513)</f>
        <v/>
      </c>
      <c r="AN513" s="136" t="str">
        <f>IF(貼り付け用!AN513="","",貼り付け用!AN513)</f>
        <v/>
      </c>
      <c r="AO513" s="136" t="str">
        <f>IF(貼り付け用!AO513="","",貼り付け用!AO513)</f>
        <v/>
      </c>
      <c r="AP513" s="221" t="str">
        <f>IFERROR(INDEX(別紙７建物に係る構造・用途別単価!$C$5:$G$9,MATCH(貼り付け用!AN513,別紙７建物に係る構造・用途別単価!$B$5:$B$9,0),MATCH(貼り付け用!AO513,別紙７建物に係る構造・用途別単価!$C$4:$G$4,0)),"")</f>
        <v/>
      </c>
      <c r="AQ513" s="221" t="str">
        <f t="shared" si="14"/>
        <v/>
      </c>
      <c r="AR513" s="183" t="str">
        <f t="shared" si="15"/>
        <v/>
      </c>
      <c r="AS513" s="136" t="str">
        <f>IF(貼り付け用!AS513="","",貼り付け用!AS513)</f>
        <v/>
      </c>
      <c r="AT513" s="136" t="str">
        <f>IF(貼り付け用!AT513="","",貼り付け用!AT513)</f>
        <v/>
      </c>
      <c r="AU513" s="136" t="str">
        <f>IF(貼り付け用!AU513="","",貼り付け用!AU513)</f>
        <v/>
      </c>
      <c r="AV513" s="136" t="str">
        <f>IF(貼り付け用!AV513="","",貼り付け用!AV513)</f>
        <v/>
      </c>
      <c r="AW513" s="136" t="str">
        <f>IF(貼り付け用!AW513="","",貼り付け用!AW513)</f>
        <v/>
      </c>
      <c r="AX513" s="216"/>
      <c r="AY513" s="216"/>
      <c r="AZ513" s="216"/>
      <c r="BA513" s="136" t="str">
        <f>IF(貼り付け用!BA513="","",貼り付け用!BA513)</f>
        <v/>
      </c>
      <c r="BB513" s="136" t="str">
        <f>IF(貼り付け用!BB513="","",貼り付け用!BB513)</f>
        <v/>
      </c>
      <c r="BC513" s="136" t="str">
        <f>IF(貼り付け用!BC513="","",貼り付け用!BC513)</f>
        <v/>
      </c>
      <c r="BD513" s="136" t="str">
        <f>IF(貼り付け用!BD513="","",貼り付け用!BD513)</f>
        <v/>
      </c>
      <c r="BE513" s="183">
        <f>SUMIFS(耐用年数表!$C:$C,耐用年数表!$A:$A,集計用!AL513,耐用年数表!$B:$B,集計用!AM513)</f>
        <v>0</v>
      </c>
    </row>
    <row r="514" spans="4:57" ht="24" hidden="1" customHeight="1">
      <c r="D514" s="194"/>
      <c r="E514" s="135"/>
      <c r="F514" s="136" t="str">
        <f>IF(貼り付け用!F514="","",貼り付け用!F514)</f>
        <v/>
      </c>
      <c r="G514" s="136" t="str">
        <f>IF(貼り付け用!G514="","",貼り付け用!G514)</f>
        <v/>
      </c>
      <c r="H514" s="215" t="str">
        <f>IF(貼り付け用!H514="","",貼り付け用!H514)</f>
        <v/>
      </c>
      <c r="I514" s="215" t="str">
        <f>IF(貼り付け用!I514="","",貼り付け用!I514)</f>
        <v/>
      </c>
      <c r="J514" s="215" t="str">
        <f>IF(貼り付け用!J514="","",貼り付け用!J514)</f>
        <v/>
      </c>
      <c r="K514" s="135" t="str">
        <f>IF(貼り付け用!K514="","",貼り付け用!K514)</f>
        <v/>
      </c>
      <c r="L514" s="144" t="str">
        <f>IF(貼り付け用!L514="","",貼り付け用!L514)</f>
        <v/>
      </c>
      <c r="M514" s="192" t="str">
        <f>IFERROR(VLOOKUP(L514,コード表!$B:$G,2,FALSE),"")</f>
        <v/>
      </c>
      <c r="N514" s="192" t="str">
        <f>IFERROR(VLOOKUP(L514,コード表!$B:$G,3,FALSE),"")</f>
        <v/>
      </c>
      <c r="O514" s="192" t="str">
        <f>IFERROR(VLOOKUP(L514,コード表!$B:$G,4,FALSE),"")</f>
        <v/>
      </c>
      <c r="P514" s="192" t="str">
        <f>IFERROR(VLOOKUP(L514,コード表!$B:$G,5,FALSE),"")</f>
        <v/>
      </c>
      <c r="Q514" s="182" t="str">
        <f>IFERROR(VLOOKUP(L514,コード表!$B:$G,6,FALSE),"")</f>
        <v/>
      </c>
      <c r="R514" s="135" t="str">
        <f>IF(貼り付け用!R514="","",貼り付け用!R514)</f>
        <v/>
      </c>
      <c r="S514" s="135" t="str">
        <f>IF(貼り付け用!S514="","",貼り付け用!S514)</f>
        <v/>
      </c>
      <c r="T514" s="135" t="str">
        <f>IF(貼り付け用!T514="","",貼り付け用!T514)</f>
        <v/>
      </c>
      <c r="U514" s="192" t="str">
        <f>IFERROR(VLOOKUP(T514,コード表!$I:$K,2,FALSE),"")</f>
        <v/>
      </c>
      <c r="V514" s="192" t="str">
        <f>IFERROR(VLOOKUP(T514,コード表!$I:$K,3,FALSE),"")</f>
        <v/>
      </c>
      <c r="W514" s="135" t="str">
        <f>IF(貼り付け用!W514="","",貼り付け用!W514)</f>
        <v/>
      </c>
      <c r="X514" s="182" t="str">
        <f>IFERROR(VLOOKUP(AU514,目的別資産分類変換表!$B$6:$C$16,2,FALSE),"")</f>
        <v/>
      </c>
      <c r="Y514" s="136" t="str">
        <f>IF(貼り付け用!Y514="","",貼り付け用!Y514)</f>
        <v/>
      </c>
      <c r="Z514" s="136" t="str">
        <f>IF(貼り付け用!Z514="","",貼り付け用!Z514)</f>
        <v/>
      </c>
      <c r="AA514" s="136" t="str">
        <f>IF(貼り付け用!AA514="","",貼り付け用!AA514)</f>
        <v/>
      </c>
      <c r="AB514" s="136" t="str">
        <f>IF(貼り付け用!AB514="","",貼り付け用!AB514)</f>
        <v/>
      </c>
      <c r="AC514" s="135" t="str">
        <f>IF(貼り付け用!AC514="","",貼り付け用!AC514)</f>
        <v/>
      </c>
      <c r="AD514" s="137" t="str">
        <f>IF(貼り付け用!AD514="","",貼り付け用!AD514)</f>
        <v/>
      </c>
      <c r="AE514" s="209" t="str">
        <f>IF(貼り付け用!AE514="","",貼り付け用!AE514)</f>
        <v/>
      </c>
      <c r="AF514" s="209" t="str">
        <f>IF(貼り付け用!AF514="","",貼り付け用!AF514)</f>
        <v/>
      </c>
      <c r="AG514" s="138" t="str">
        <f>IF(貼り付け用!AG514="","",貼り付け用!AG514)</f>
        <v/>
      </c>
      <c r="AH514" s="205" t="str">
        <f>IF(貼り付け用!AH514="","",貼り付け用!AH514)</f>
        <v/>
      </c>
      <c r="AI514" s="139" t="str">
        <f>IF(貼り付け用!AI514="","",貼り付け用!AI514)</f>
        <v/>
      </c>
      <c r="AJ514" s="136" t="str">
        <f>IF(貼り付け用!AJ514="","",貼り付け用!AJ514)</f>
        <v/>
      </c>
      <c r="AK514" s="140" t="str">
        <f>IF(貼り付け用!AK514="","",貼り付け用!AK514)</f>
        <v/>
      </c>
      <c r="AL514" s="136" t="str">
        <f>IF(貼り付け用!AL514="","",貼り付け用!AL514)</f>
        <v/>
      </c>
      <c r="AM514" s="136" t="str">
        <f>IF(貼り付け用!AM514="","",貼り付け用!AM514)</f>
        <v/>
      </c>
      <c r="AN514" s="136" t="str">
        <f>IF(貼り付け用!AN514="","",貼り付け用!AN514)</f>
        <v/>
      </c>
      <c r="AO514" s="136" t="str">
        <f>IF(貼り付け用!AO514="","",貼り付け用!AO514)</f>
        <v/>
      </c>
      <c r="AP514" s="221" t="str">
        <f>IFERROR(INDEX(別紙７建物に係る構造・用途別単価!$C$5:$G$9,MATCH(貼り付け用!AN514,別紙７建物に係る構造・用途別単価!$B$5:$B$9,0),MATCH(貼り付け用!AO514,別紙７建物に係る構造・用途別単価!$C$4:$G$4,0)),"")</f>
        <v/>
      </c>
      <c r="AQ514" s="221" t="str">
        <f t="shared" si="14"/>
        <v/>
      </c>
      <c r="AR514" s="183" t="str">
        <f t="shared" si="15"/>
        <v/>
      </c>
      <c r="AS514" s="136" t="str">
        <f>IF(貼り付け用!AS514="","",貼り付け用!AS514)</f>
        <v/>
      </c>
      <c r="AT514" s="136" t="str">
        <f>IF(貼り付け用!AT514="","",貼り付け用!AT514)</f>
        <v/>
      </c>
      <c r="AU514" s="136" t="str">
        <f>IF(貼り付け用!AU514="","",貼り付け用!AU514)</f>
        <v/>
      </c>
      <c r="AV514" s="136" t="str">
        <f>IF(貼り付け用!AV514="","",貼り付け用!AV514)</f>
        <v/>
      </c>
      <c r="AW514" s="136" t="str">
        <f>IF(貼り付け用!AW514="","",貼り付け用!AW514)</f>
        <v/>
      </c>
      <c r="AX514" s="216"/>
      <c r="AY514" s="216"/>
      <c r="AZ514" s="216"/>
      <c r="BA514" s="136" t="str">
        <f>IF(貼り付け用!BA514="","",貼り付け用!BA514)</f>
        <v/>
      </c>
      <c r="BB514" s="136" t="str">
        <f>IF(貼り付け用!BB514="","",貼り付け用!BB514)</f>
        <v/>
      </c>
      <c r="BC514" s="136" t="str">
        <f>IF(貼り付け用!BC514="","",貼り付け用!BC514)</f>
        <v/>
      </c>
      <c r="BD514" s="136" t="str">
        <f>IF(貼り付け用!BD514="","",貼り付け用!BD514)</f>
        <v/>
      </c>
      <c r="BE514" s="183">
        <f>SUMIFS(耐用年数表!$C:$C,耐用年数表!$A:$A,集計用!AL514,耐用年数表!$B:$B,集計用!AM514)</f>
        <v>0</v>
      </c>
    </row>
    <row r="515" spans="4:57" ht="24" hidden="1" customHeight="1">
      <c r="D515" s="194"/>
      <c r="E515" s="135"/>
      <c r="F515" s="136" t="str">
        <f>IF(貼り付け用!F515="","",貼り付け用!F515)</f>
        <v/>
      </c>
      <c r="G515" s="136" t="str">
        <f>IF(貼り付け用!G515="","",貼り付け用!G515)</f>
        <v/>
      </c>
      <c r="H515" s="215" t="str">
        <f>IF(貼り付け用!H515="","",貼り付け用!H515)</f>
        <v/>
      </c>
      <c r="I515" s="215" t="str">
        <f>IF(貼り付け用!I515="","",貼り付け用!I515)</f>
        <v/>
      </c>
      <c r="J515" s="215" t="str">
        <f>IF(貼り付け用!J515="","",貼り付け用!J515)</f>
        <v/>
      </c>
      <c r="K515" s="135" t="str">
        <f>IF(貼り付け用!K515="","",貼り付け用!K515)</f>
        <v/>
      </c>
      <c r="L515" s="144" t="str">
        <f>IF(貼り付け用!L515="","",貼り付け用!L515)</f>
        <v/>
      </c>
      <c r="M515" s="192" t="str">
        <f>IFERROR(VLOOKUP(L515,コード表!$B:$G,2,FALSE),"")</f>
        <v/>
      </c>
      <c r="N515" s="192" t="str">
        <f>IFERROR(VLOOKUP(L515,コード表!$B:$G,3,FALSE),"")</f>
        <v/>
      </c>
      <c r="O515" s="192" t="str">
        <f>IFERROR(VLOOKUP(L515,コード表!$B:$G,4,FALSE),"")</f>
        <v/>
      </c>
      <c r="P515" s="192" t="str">
        <f>IFERROR(VLOOKUP(L515,コード表!$B:$G,5,FALSE),"")</f>
        <v/>
      </c>
      <c r="Q515" s="182" t="str">
        <f>IFERROR(VLOOKUP(L515,コード表!$B:$G,6,FALSE),"")</f>
        <v/>
      </c>
      <c r="R515" s="135" t="str">
        <f>IF(貼り付け用!R515="","",貼り付け用!R515)</f>
        <v/>
      </c>
      <c r="S515" s="135" t="str">
        <f>IF(貼り付け用!S515="","",貼り付け用!S515)</f>
        <v/>
      </c>
      <c r="T515" s="135" t="str">
        <f>IF(貼り付け用!T515="","",貼り付け用!T515)</f>
        <v/>
      </c>
      <c r="U515" s="192" t="str">
        <f>IFERROR(VLOOKUP(T515,コード表!$I:$K,2,FALSE),"")</f>
        <v/>
      </c>
      <c r="V515" s="192" t="str">
        <f>IFERROR(VLOOKUP(T515,コード表!$I:$K,3,FALSE),"")</f>
        <v/>
      </c>
      <c r="W515" s="135" t="str">
        <f>IF(貼り付け用!W515="","",貼り付け用!W515)</f>
        <v/>
      </c>
      <c r="X515" s="182" t="str">
        <f>IFERROR(VLOOKUP(AU515,目的別資産分類変換表!$B$6:$C$16,2,FALSE),"")</f>
        <v/>
      </c>
      <c r="Y515" s="136" t="str">
        <f>IF(貼り付け用!Y515="","",貼り付け用!Y515)</f>
        <v/>
      </c>
      <c r="Z515" s="136" t="str">
        <f>IF(貼り付け用!Z515="","",貼り付け用!Z515)</f>
        <v/>
      </c>
      <c r="AA515" s="136" t="str">
        <f>IF(貼り付け用!AA515="","",貼り付け用!AA515)</f>
        <v/>
      </c>
      <c r="AB515" s="136" t="str">
        <f>IF(貼り付け用!AB515="","",貼り付け用!AB515)</f>
        <v/>
      </c>
      <c r="AC515" s="135" t="str">
        <f>IF(貼り付け用!AC515="","",貼り付け用!AC515)</f>
        <v/>
      </c>
      <c r="AD515" s="137" t="str">
        <f>IF(貼り付け用!AD515="","",貼り付け用!AD515)</f>
        <v/>
      </c>
      <c r="AE515" s="209" t="str">
        <f>IF(貼り付け用!AE515="","",貼り付け用!AE515)</f>
        <v/>
      </c>
      <c r="AF515" s="209" t="str">
        <f>IF(貼り付け用!AF515="","",貼り付け用!AF515)</f>
        <v/>
      </c>
      <c r="AG515" s="138" t="str">
        <f>IF(貼り付け用!AG515="","",貼り付け用!AG515)</f>
        <v/>
      </c>
      <c r="AH515" s="205" t="str">
        <f>IF(貼り付け用!AH515="","",貼り付け用!AH515)</f>
        <v/>
      </c>
      <c r="AI515" s="139" t="str">
        <f>IF(貼り付け用!AI515="","",貼り付け用!AI515)</f>
        <v/>
      </c>
      <c r="AJ515" s="136" t="str">
        <f>IF(貼り付け用!AJ515="","",貼り付け用!AJ515)</f>
        <v/>
      </c>
      <c r="AK515" s="140" t="str">
        <f>IF(貼り付け用!AK515="","",貼り付け用!AK515)</f>
        <v/>
      </c>
      <c r="AL515" s="136" t="str">
        <f>IF(貼り付け用!AL515="","",貼り付け用!AL515)</f>
        <v/>
      </c>
      <c r="AM515" s="136" t="str">
        <f>IF(貼り付け用!AM515="","",貼り付け用!AM515)</f>
        <v/>
      </c>
      <c r="AN515" s="136" t="str">
        <f>IF(貼り付け用!AN515="","",貼り付け用!AN515)</f>
        <v/>
      </c>
      <c r="AO515" s="136" t="str">
        <f>IF(貼り付け用!AO515="","",貼り付け用!AO515)</f>
        <v/>
      </c>
      <c r="AP515" s="221" t="str">
        <f>IFERROR(INDEX(別紙７建物に係る構造・用途別単価!$C$5:$G$9,MATCH(貼り付け用!AN515,別紙７建物に係る構造・用途別単価!$B$5:$B$9,0),MATCH(貼り付け用!AO515,別紙７建物に係る構造・用途別単価!$C$4:$G$4,0)),"")</f>
        <v/>
      </c>
      <c r="AQ515" s="221" t="str">
        <f t="shared" si="14"/>
        <v/>
      </c>
      <c r="AR515" s="183" t="str">
        <f t="shared" si="15"/>
        <v/>
      </c>
      <c r="AS515" s="136" t="str">
        <f>IF(貼り付け用!AS515="","",貼り付け用!AS515)</f>
        <v/>
      </c>
      <c r="AT515" s="136" t="str">
        <f>IF(貼り付け用!AT515="","",貼り付け用!AT515)</f>
        <v/>
      </c>
      <c r="AU515" s="136" t="str">
        <f>IF(貼り付け用!AU515="","",貼り付け用!AU515)</f>
        <v/>
      </c>
      <c r="AV515" s="136" t="str">
        <f>IF(貼り付け用!AV515="","",貼り付け用!AV515)</f>
        <v/>
      </c>
      <c r="AW515" s="136" t="str">
        <f>IF(貼り付け用!AW515="","",貼り付け用!AW515)</f>
        <v/>
      </c>
      <c r="AX515" s="216"/>
      <c r="AY515" s="216"/>
      <c r="AZ515" s="216"/>
      <c r="BA515" s="136" t="str">
        <f>IF(貼り付け用!BA515="","",貼り付け用!BA515)</f>
        <v/>
      </c>
      <c r="BB515" s="136" t="str">
        <f>IF(貼り付け用!BB515="","",貼り付け用!BB515)</f>
        <v/>
      </c>
      <c r="BC515" s="136" t="str">
        <f>IF(貼り付け用!BC515="","",貼り付け用!BC515)</f>
        <v/>
      </c>
      <c r="BD515" s="136" t="str">
        <f>IF(貼り付け用!BD515="","",貼り付け用!BD515)</f>
        <v/>
      </c>
      <c r="BE515" s="183">
        <f>SUMIFS(耐用年数表!$C:$C,耐用年数表!$A:$A,集計用!AL515,耐用年数表!$B:$B,集計用!AM515)</f>
        <v>0</v>
      </c>
    </row>
    <row r="516" spans="4:57" ht="24" hidden="1" customHeight="1">
      <c r="D516" s="194"/>
      <c r="E516" s="135"/>
      <c r="F516" s="136" t="str">
        <f>IF(貼り付け用!F516="","",貼り付け用!F516)</f>
        <v/>
      </c>
      <c r="G516" s="136" t="str">
        <f>IF(貼り付け用!G516="","",貼り付け用!G516)</f>
        <v/>
      </c>
      <c r="H516" s="215" t="str">
        <f>IF(貼り付け用!H516="","",貼り付け用!H516)</f>
        <v/>
      </c>
      <c r="I516" s="215" t="str">
        <f>IF(貼り付け用!I516="","",貼り付け用!I516)</f>
        <v/>
      </c>
      <c r="J516" s="215" t="str">
        <f>IF(貼り付け用!J516="","",貼り付け用!J516)</f>
        <v/>
      </c>
      <c r="K516" s="135" t="str">
        <f>IF(貼り付け用!K516="","",貼り付け用!K516)</f>
        <v/>
      </c>
      <c r="L516" s="144" t="str">
        <f>IF(貼り付け用!L516="","",貼り付け用!L516)</f>
        <v/>
      </c>
      <c r="M516" s="192" t="str">
        <f>IFERROR(VLOOKUP(L516,コード表!$B:$G,2,FALSE),"")</f>
        <v/>
      </c>
      <c r="N516" s="192" t="str">
        <f>IFERROR(VLOOKUP(L516,コード表!$B:$G,3,FALSE),"")</f>
        <v/>
      </c>
      <c r="O516" s="192" t="str">
        <f>IFERROR(VLOOKUP(L516,コード表!$B:$G,4,FALSE),"")</f>
        <v/>
      </c>
      <c r="P516" s="192" t="str">
        <f>IFERROR(VLOOKUP(L516,コード表!$B:$G,5,FALSE),"")</f>
        <v/>
      </c>
      <c r="Q516" s="182" t="str">
        <f>IFERROR(VLOOKUP(L516,コード表!$B:$G,6,FALSE),"")</f>
        <v/>
      </c>
      <c r="R516" s="135" t="str">
        <f>IF(貼り付け用!R516="","",貼り付け用!R516)</f>
        <v/>
      </c>
      <c r="S516" s="135" t="str">
        <f>IF(貼り付け用!S516="","",貼り付け用!S516)</f>
        <v/>
      </c>
      <c r="T516" s="135" t="str">
        <f>IF(貼り付け用!T516="","",貼り付け用!T516)</f>
        <v/>
      </c>
      <c r="U516" s="192" t="str">
        <f>IFERROR(VLOOKUP(T516,コード表!$I:$K,2,FALSE),"")</f>
        <v/>
      </c>
      <c r="V516" s="192" t="str">
        <f>IFERROR(VLOOKUP(T516,コード表!$I:$K,3,FALSE),"")</f>
        <v/>
      </c>
      <c r="W516" s="135" t="str">
        <f>IF(貼り付け用!W516="","",貼り付け用!W516)</f>
        <v/>
      </c>
      <c r="X516" s="182" t="str">
        <f>IFERROR(VLOOKUP(AU516,目的別資産分類変換表!$B$6:$C$16,2,FALSE),"")</f>
        <v/>
      </c>
      <c r="Y516" s="136" t="str">
        <f>IF(貼り付け用!Y516="","",貼り付け用!Y516)</f>
        <v/>
      </c>
      <c r="Z516" s="136" t="str">
        <f>IF(貼り付け用!Z516="","",貼り付け用!Z516)</f>
        <v/>
      </c>
      <c r="AA516" s="136" t="str">
        <f>IF(貼り付け用!AA516="","",貼り付け用!AA516)</f>
        <v/>
      </c>
      <c r="AB516" s="136" t="str">
        <f>IF(貼り付け用!AB516="","",貼り付け用!AB516)</f>
        <v/>
      </c>
      <c r="AC516" s="135" t="str">
        <f>IF(貼り付け用!AC516="","",貼り付け用!AC516)</f>
        <v/>
      </c>
      <c r="AD516" s="137" t="str">
        <f>IF(貼り付け用!AD516="","",貼り付け用!AD516)</f>
        <v/>
      </c>
      <c r="AE516" s="209" t="str">
        <f>IF(貼り付け用!AE516="","",貼り付け用!AE516)</f>
        <v/>
      </c>
      <c r="AF516" s="209" t="str">
        <f>IF(貼り付け用!AF516="","",貼り付け用!AF516)</f>
        <v/>
      </c>
      <c r="AG516" s="138" t="str">
        <f>IF(貼り付け用!AG516="","",貼り付け用!AG516)</f>
        <v/>
      </c>
      <c r="AH516" s="205" t="str">
        <f>IF(貼り付け用!AH516="","",貼り付け用!AH516)</f>
        <v/>
      </c>
      <c r="AI516" s="139" t="str">
        <f>IF(貼り付け用!AI516="","",貼り付け用!AI516)</f>
        <v/>
      </c>
      <c r="AJ516" s="136" t="str">
        <f>IF(貼り付け用!AJ516="","",貼り付け用!AJ516)</f>
        <v/>
      </c>
      <c r="AK516" s="140" t="str">
        <f>IF(貼り付け用!AK516="","",貼り付け用!AK516)</f>
        <v/>
      </c>
      <c r="AL516" s="136" t="str">
        <f>IF(貼り付け用!AL516="","",貼り付け用!AL516)</f>
        <v/>
      </c>
      <c r="AM516" s="136" t="str">
        <f>IF(貼り付け用!AM516="","",貼り付け用!AM516)</f>
        <v/>
      </c>
      <c r="AN516" s="136" t="str">
        <f>IF(貼り付け用!AN516="","",貼り付け用!AN516)</f>
        <v/>
      </c>
      <c r="AO516" s="136" t="str">
        <f>IF(貼り付け用!AO516="","",貼り付け用!AO516)</f>
        <v/>
      </c>
      <c r="AP516" s="221" t="str">
        <f>IFERROR(INDEX(別紙７建物に係る構造・用途別単価!$C$5:$G$9,MATCH(貼り付け用!AN516,別紙７建物に係る構造・用途別単価!$B$5:$B$9,0),MATCH(貼り付け用!AO516,別紙７建物に係る構造・用途別単価!$C$4:$G$4,0)),"")</f>
        <v/>
      </c>
      <c r="AQ516" s="221" t="str">
        <f t="shared" si="14"/>
        <v/>
      </c>
      <c r="AR516" s="183" t="str">
        <f t="shared" si="15"/>
        <v/>
      </c>
      <c r="AS516" s="136" t="str">
        <f>IF(貼り付け用!AS516="","",貼り付け用!AS516)</f>
        <v/>
      </c>
      <c r="AT516" s="136" t="str">
        <f>IF(貼り付け用!AT516="","",貼り付け用!AT516)</f>
        <v/>
      </c>
      <c r="AU516" s="136" t="str">
        <f>IF(貼り付け用!AU516="","",貼り付け用!AU516)</f>
        <v/>
      </c>
      <c r="AV516" s="136" t="str">
        <f>IF(貼り付け用!AV516="","",貼り付け用!AV516)</f>
        <v/>
      </c>
      <c r="AW516" s="136" t="str">
        <f>IF(貼り付け用!AW516="","",貼り付け用!AW516)</f>
        <v/>
      </c>
      <c r="AX516" s="216"/>
      <c r="AY516" s="216"/>
      <c r="AZ516" s="216"/>
      <c r="BA516" s="136" t="str">
        <f>IF(貼り付け用!BA516="","",貼り付け用!BA516)</f>
        <v/>
      </c>
      <c r="BB516" s="136" t="str">
        <f>IF(貼り付け用!BB516="","",貼り付け用!BB516)</f>
        <v/>
      </c>
      <c r="BC516" s="136" t="str">
        <f>IF(貼り付け用!BC516="","",貼り付け用!BC516)</f>
        <v/>
      </c>
      <c r="BD516" s="136" t="str">
        <f>IF(貼り付け用!BD516="","",貼り付け用!BD516)</f>
        <v/>
      </c>
      <c r="BE516" s="183">
        <f>SUMIFS(耐用年数表!$C:$C,耐用年数表!$A:$A,集計用!AL516,耐用年数表!$B:$B,集計用!AM516)</f>
        <v>0</v>
      </c>
    </row>
    <row r="517" spans="4:57" ht="24" hidden="1" customHeight="1">
      <c r="D517" s="194"/>
      <c r="E517" s="135"/>
      <c r="F517" s="136" t="str">
        <f>IF(貼り付け用!F517="","",貼り付け用!F517)</f>
        <v/>
      </c>
      <c r="G517" s="136" t="str">
        <f>IF(貼り付け用!G517="","",貼り付け用!G517)</f>
        <v/>
      </c>
      <c r="H517" s="215" t="str">
        <f>IF(貼り付け用!H517="","",貼り付け用!H517)</f>
        <v/>
      </c>
      <c r="I517" s="215" t="str">
        <f>IF(貼り付け用!I517="","",貼り付け用!I517)</f>
        <v/>
      </c>
      <c r="J517" s="215" t="str">
        <f>IF(貼り付け用!J517="","",貼り付け用!J517)</f>
        <v/>
      </c>
      <c r="K517" s="135" t="str">
        <f>IF(貼り付け用!K517="","",貼り付け用!K517)</f>
        <v/>
      </c>
      <c r="L517" s="144" t="str">
        <f>IF(貼り付け用!L517="","",貼り付け用!L517)</f>
        <v/>
      </c>
      <c r="M517" s="192" t="str">
        <f>IFERROR(VLOOKUP(L517,コード表!$B:$G,2,FALSE),"")</f>
        <v/>
      </c>
      <c r="N517" s="192" t="str">
        <f>IFERROR(VLOOKUP(L517,コード表!$B:$G,3,FALSE),"")</f>
        <v/>
      </c>
      <c r="O517" s="192" t="str">
        <f>IFERROR(VLOOKUP(L517,コード表!$B:$G,4,FALSE),"")</f>
        <v/>
      </c>
      <c r="P517" s="192" t="str">
        <f>IFERROR(VLOOKUP(L517,コード表!$B:$G,5,FALSE),"")</f>
        <v/>
      </c>
      <c r="Q517" s="182" t="str">
        <f>IFERROR(VLOOKUP(L517,コード表!$B:$G,6,FALSE),"")</f>
        <v/>
      </c>
      <c r="R517" s="135" t="str">
        <f>IF(貼り付け用!R517="","",貼り付け用!R517)</f>
        <v/>
      </c>
      <c r="S517" s="135" t="str">
        <f>IF(貼り付け用!S517="","",貼り付け用!S517)</f>
        <v/>
      </c>
      <c r="T517" s="135" t="str">
        <f>IF(貼り付け用!T517="","",貼り付け用!T517)</f>
        <v/>
      </c>
      <c r="U517" s="192" t="str">
        <f>IFERROR(VLOOKUP(T517,コード表!$I:$K,2,FALSE),"")</f>
        <v/>
      </c>
      <c r="V517" s="192" t="str">
        <f>IFERROR(VLOOKUP(T517,コード表!$I:$K,3,FALSE),"")</f>
        <v/>
      </c>
      <c r="W517" s="135" t="str">
        <f>IF(貼り付け用!W517="","",貼り付け用!W517)</f>
        <v/>
      </c>
      <c r="X517" s="182" t="str">
        <f>IFERROR(VLOOKUP(AU517,目的別資産分類変換表!$B$6:$C$16,2,FALSE),"")</f>
        <v/>
      </c>
      <c r="Y517" s="136" t="str">
        <f>IF(貼り付け用!Y517="","",貼り付け用!Y517)</f>
        <v/>
      </c>
      <c r="Z517" s="136" t="str">
        <f>IF(貼り付け用!Z517="","",貼り付け用!Z517)</f>
        <v/>
      </c>
      <c r="AA517" s="136" t="str">
        <f>IF(貼り付け用!AA517="","",貼り付け用!AA517)</f>
        <v/>
      </c>
      <c r="AB517" s="136" t="str">
        <f>IF(貼り付け用!AB517="","",貼り付け用!AB517)</f>
        <v/>
      </c>
      <c r="AC517" s="135" t="str">
        <f>IF(貼り付け用!AC517="","",貼り付け用!AC517)</f>
        <v/>
      </c>
      <c r="AD517" s="137" t="str">
        <f>IF(貼り付け用!AD517="","",貼り付け用!AD517)</f>
        <v/>
      </c>
      <c r="AE517" s="209" t="str">
        <f>IF(貼り付け用!AE517="","",貼り付け用!AE517)</f>
        <v/>
      </c>
      <c r="AF517" s="209" t="str">
        <f>IF(貼り付け用!AF517="","",貼り付け用!AF517)</f>
        <v/>
      </c>
      <c r="AG517" s="138" t="str">
        <f>IF(貼り付け用!AG517="","",貼り付け用!AG517)</f>
        <v/>
      </c>
      <c r="AH517" s="205" t="str">
        <f>IF(貼り付け用!AH517="","",貼り付け用!AH517)</f>
        <v/>
      </c>
      <c r="AI517" s="139" t="str">
        <f>IF(貼り付け用!AI517="","",貼り付け用!AI517)</f>
        <v/>
      </c>
      <c r="AJ517" s="136" t="str">
        <f>IF(貼り付け用!AJ517="","",貼り付け用!AJ517)</f>
        <v/>
      </c>
      <c r="AK517" s="140" t="str">
        <f>IF(貼り付け用!AK517="","",貼り付け用!AK517)</f>
        <v/>
      </c>
      <c r="AL517" s="136" t="str">
        <f>IF(貼り付け用!AL517="","",貼り付け用!AL517)</f>
        <v/>
      </c>
      <c r="AM517" s="136" t="str">
        <f>IF(貼り付け用!AM517="","",貼り付け用!AM517)</f>
        <v/>
      </c>
      <c r="AN517" s="136" t="str">
        <f>IF(貼り付け用!AN517="","",貼り付け用!AN517)</f>
        <v/>
      </c>
      <c r="AO517" s="136" t="str">
        <f>IF(貼り付け用!AO517="","",貼り付け用!AO517)</f>
        <v/>
      </c>
      <c r="AP517" s="221" t="str">
        <f>IFERROR(INDEX(別紙７建物に係る構造・用途別単価!$C$5:$G$9,MATCH(貼り付け用!AN517,別紙７建物に係る構造・用途別単価!$B$5:$B$9,0),MATCH(貼り付け用!AO517,別紙７建物に係る構造・用途別単価!$C$4:$G$4,0)),"")</f>
        <v/>
      </c>
      <c r="AQ517" s="221" t="str">
        <f t="shared" si="14"/>
        <v/>
      </c>
      <c r="AR517" s="183" t="str">
        <f t="shared" si="15"/>
        <v/>
      </c>
      <c r="AS517" s="136" t="str">
        <f>IF(貼り付け用!AS517="","",貼り付け用!AS517)</f>
        <v/>
      </c>
      <c r="AT517" s="136" t="str">
        <f>IF(貼り付け用!AT517="","",貼り付け用!AT517)</f>
        <v/>
      </c>
      <c r="AU517" s="136" t="str">
        <f>IF(貼り付け用!AU517="","",貼り付け用!AU517)</f>
        <v/>
      </c>
      <c r="AV517" s="136" t="str">
        <f>IF(貼り付け用!AV517="","",貼り付け用!AV517)</f>
        <v/>
      </c>
      <c r="AW517" s="136" t="str">
        <f>IF(貼り付け用!AW517="","",貼り付け用!AW517)</f>
        <v/>
      </c>
      <c r="AX517" s="216"/>
      <c r="AY517" s="216"/>
      <c r="AZ517" s="216"/>
      <c r="BA517" s="136" t="str">
        <f>IF(貼り付け用!BA517="","",貼り付け用!BA517)</f>
        <v/>
      </c>
      <c r="BB517" s="136" t="str">
        <f>IF(貼り付け用!BB517="","",貼り付け用!BB517)</f>
        <v/>
      </c>
      <c r="BC517" s="136" t="str">
        <f>IF(貼り付け用!BC517="","",貼り付け用!BC517)</f>
        <v/>
      </c>
      <c r="BD517" s="136" t="str">
        <f>IF(貼り付け用!BD517="","",貼り付け用!BD517)</f>
        <v/>
      </c>
      <c r="BE517" s="183">
        <f>SUMIFS(耐用年数表!$C:$C,耐用年数表!$A:$A,集計用!AL517,耐用年数表!$B:$B,集計用!AM517)</f>
        <v>0</v>
      </c>
    </row>
    <row r="518" spans="4:57" ht="24" hidden="1" customHeight="1">
      <c r="D518" s="194"/>
      <c r="E518" s="135"/>
      <c r="F518" s="136" t="str">
        <f>IF(貼り付け用!F518="","",貼り付け用!F518)</f>
        <v/>
      </c>
      <c r="G518" s="136" t="str">
        <f>IF(貼り付け用!G518="","",貼り付け用!G518)</f>
        <v/>
      </c>
      <c r="H518" s="215" t="str">
        <f>IF(貼り付け用!H518="","",貼り付け用!H518)</f>
        <v/>
      </c>
      <c r="I518" s="215" t="str">
        <f>IF(貼り付け用!I518="","",貼り付け用!I518)</f>
        <v/>
      </c>
      <c r="J518" s="215" t="str">
        <f>IF(貼り付け用!J518="","",貼り付け用!J518)</f>
        <v/>
      </c>
      <c r="K518" s="135" t="str">
        <f>IF(貼り付け用!K518="","",貼り付け用!K518)</f>
        <v/>
      </c>
      <c r="L518" s="144" t="str">
        <f>IF(貼り付け用!L518="","",貼り付け用!L518)</f>
        <v/>
      </c>
      <c r="M518" s="192" t="str">
        <f>IFERROR(VLOOKUP(L518,コード表!$B:$G,2,FALSE),"")</f>
        <v/>
      </c>
      <c r="N518" s="192" t="str">
        <f>IFERROR(VLOOKUP(L518,コード表!$B:$G,3,FALSE),"")</f>
        <v/>
      </c>
      <c r="O518" s="192" t="str">
        <f>IFERROR(VLOOKUP(L518,コード表!$B:$G,4,FALSE),"")</f>
        <v/>
      </c>
      <c r="P518" s="192" t="str">
        <f>IFERROR(VLOOKUP(L518,コード表!$B:$G,5,FALSE),"")</f>
        <v/>
      </c>
      <c r="Q518" s="182" t="str">
        <f>IFERROR(VLOOKUP(L518,コード表!$B:$G,6,FALSE),"")</f>
        <v/>
      </c>
      <c r="R518" s="135" t="str">
        <f>IF(貼り付け用!R518="","",貼り付け用!R518)</f>
        <v/>
      </c>
      <c r="S518" s="135" t="str">
        <f>IF(貼り付け用!S518="","",貼り付け用!S518)</f>
        <v/>
      </c>
      <c r="T518" s="135" t="str">
        <f>IF(貼り付け用!T518="","",貼り付け用!T518)</f>
        <v/>
      </c>
      <c r="U518" s="192" t="str">
        <f>IFERROR(VLOOKUP(T518,コード表!$I:$K,2,FALSE),"")</f>
        <v/>
      </c>
      <c r="V518" s="192" t="str">
        <f>IFERROR(VLOOKUP(T518,コード表!$I:$K,3,FALSE),"")</f>
        <v/>
      </c>
      <c r="W518" s="135" t="str">
        <f>IF(貼り付け用!W518="","",貼り付け用!W518)</f>
        <v/>
      </c>
      <c r="X518" s="182" t="str">
        <f>IFERROR(VLOOKUP(AU518,目的別資産分類変換表!$B$6:$C$16,2,FALSE),"")</f>
        <v/>
      </c>
      <c r="Y518" s="136" t="str">
        <f>IF(貼り付け用!Y518="","",貼り付け用!Y518)</f>
        <v/>
      </c>
      <c r="Z518" s="136" t="str">
        <f>IF(貼り付け用!Z518="","",貼り付け用!Z518)</f>
        <v/>
      </c>
      <c r="AA518" s="136" t="str">
        <f>IF(貼り付け用!AA518="","",貼り付け用!AA518)</f>
        <v/>
      </c>
      <c r="AB518" s="136" t="str">
        <f>IF(貼り付け用!AB518="","",貼り付け用!AB518)</f>
        <v/>
      </c>
      <c r="AC518" s="135" t="str">
        <f>IF(貼り付け用!AC518="","",貼り付け用!AC518)</f>
        <v/>
      </c>
      <c r="AD518" s="137" t="str">
        <f>IF(貼り付け用!AD518="","",貼り付け用!AD518)</f>
        <v/>
      </c>
      <c r="AE518" s="209" t="str">
        <f>IF(貼り付け用!AE518="","",貼り付け用!AE518)</f>
        <v/>
      </c>
      <c r="AF518" s="209" t="str">
        <f>IF(貼り付け用!AF518="","",貼り付け用!AF518)</f>
        <v/>
      </c>
      <c r="AG518" s="138" t="str">
        <f>IF(貼り付け用!AG518="","",貼り付け用!AG518)</f>
        <v/>
      </c>
      <c r="AH518" s="205" t="str">
        <f>IF(貼り付け用!AH518="","",貼り付け用!AH518)</f>
        <v/>
      </c>
      <c r="AI518" s="139" t="str">
        <f>IF(貼り付け用!AI518="","",貼り付け用!AI518)</f>
        <v/>
      </c>
      <c r="AJ518" s="136" t="str">
        <f>IF(貼り付け用!AJ518="","",貼り付け用!AJ518)</f>
        <v/>
      </c>
      <c r="AK518" s="140" t="str">
        <f>IF(貼り付け用!AK518="","",貼り付け用!AK518)</f>
        <v/>
      </c>
      <c r="AL518" s="136" t="str">
        <f>IF(貼り付け用!AL518="","",貼り付け用!AL518)</f>
        <v/>
      </c>
      <c r="AM518" s="136" t="str">
        <f>IF(貼り付け用!AM518="","",貼り付け用!AM518)</f>
        <v/>
      </c>
      <c r="AN518" s="136" t="str">
        <f>IF(貼り付け用!AN518="","",貼り付け用!AN518)</f>
        <v/>
      </c>
      <c r="AO518" s="136" t="str">
        <f>IF(貼り付け用!AO518="","",貼り付け用!AO518)</f>
        <v/>
      </c>
      <c r="AP518" s="221" t="str">
        <f>IFERROR(INDEX(別紙７建物に係る構造・用途別単価!$C$5:$G$9,MATCH(貼り付け用!AN518,別紙７建物に係る構造・用途別単価!$B$5:$B$9,0),MATCH(貼り付け用!AO518,別紙７建物に係る構造・用途別単価!$C$4:$G$4,0)),"")</f>
        <v/>
      </c>
      <c r="AQ518" s="221" t="str">
        <f t="shared" si="14"/>
        <v/>
      </c>
      <c r="AR518" s="183" t="str">
        <f t="shared" si="15"/>
        <v/>
      </c>
      <c r="AS518" s="136" t="str">
        <f>IF(貼り付け用!AS518="","",貼り付け用!AS518)</f>
        <v/>
      </c>
      <c r="AT518" s="136" t="str">
        <f>IF(貼り付け用!AT518="","",貼り付け用!AT518)</f>
        <v/>
      </c>
      <c r="AU518" s="136" t="str">
        <f>IF(貼り付け用!AU518="","",貼り付け用!AU518)</f>
        <v/>
      </c>
      <c r="AV518" s="136" t="str">
        <f>IF(貼り付け用!AV518="","",貼り付け用!AV518)</f>
        <v/>
      </c>
      <c r="AW518" s="136" t="str">
        <f>IF(貼り付け用!AW518="","",貼り付け用!AW518)</f>
        <v/>
      </c>
      <c r="AX518" s="216"/>
      <c r="AY518" s="216"/>
      <c r="AZ518" s="216"/>
      <c r="BA518" s="136" t="str">
        <f>IF(貼り付け用!BA518="","",貼り付け用!BA518)</f>
        <v/>
      </c>
      <c r="BB518" s="136" t="str">
        <f>IF(貼り付け用!BB518="","",貼り付け用!BB518)</f>
        <v/>
      </c>
      <c r="BC518" s="136" t="str">
        <f>IF(貼り付け用!BC518="","",貼り付け用!BC518)</f>
        <v/>
      </c>
      <c r="BD518" s="136" t="str">
        <f>IF(貼り付け用!BD518="","",貼り付け用!BD518)</f>
        <v/>
      </c>
      <c r="BE518" s="183">
        <f>SUMIFS(耐用年数表!$C:$C,耐用年数表!$A:$A,集計用!AL518,耐用年数表!$B:$B,集計用!AM518)</f>
        <v>0</v>
      </c>
    </row>
    <row r="519" spans="4:57" ht="24" hidden="1" customHeight="1">
      <c r="D519" s="194"/>
      <c r="E519" s="135"/>
      <c r="F519" s="136" t="str">
        <f>IF(貼り付け用!F519="","",貼り付け用!F519)</f>
        <v/>
      </c>
      <c r="G519" s="136" t="str">
        <f>IF(貼り付け用!G519="","",貼り付け用!G519)</f>
        <v/>
      </c>
      <c r="H519" s="215" t="str">
        <f>IF(貼り付け用!H519="","",貼り付け用!H519)</f>
        <v/>
      </c>
      <c r="I519" s="215" t="str">
        <f>IF(貼り付け用!I519="","",貼り付け用!I519)</f>
        <v/>
      </c>
      <c r="J519" s="215" t="str">
        <f>IF(貼り付け用!J519="","",貼り付け用!J519)</f>
        <v/>
      </c>
      <c r="K519" s="135" t="str">
        <f>IF(貼り付け用!K519="","",貼り付け用!K519)</f>
        <v/>
      </c>
      <c r="L519" s="144" t="str">
        <f>IF(貼り付け用!L519="","",貼り付け用!L519)</f>
        <v/>
      </c>
      <c r="M519" s="192" t="str">
        <f>IFERROR(VLOOKUP(L519,コード表!$B:$G,2,FALSE),"")</f>
        <v/>
      </c>
      <c r="N519" s="192" t="str">
        <f>IFERROR(VLOOKUP(L519,コード表!$B:$G,3,FALSE),"")</f>
        <v/>
      </c>
      <c r="O519" s="192" t="str">
        <f>IFERROR(VLOOKUP(L519,コード表!$B:$G,4,FALSE),"")</f>
        <v/>
      </c>
      <c r="P519" s="192" t="str">
        <f>IFERROR(VLOOKUP(L519,コード表!$B:$G,5,FALSE),"")</f>
        <v/>
      </c>
      <c r="Q519" s="182" t="str">
        <f>IFERROR(VLOOKUP(L519,コード表!$B:$G,6,FALSE),"")</f>
        <v/>
      </c>
      <c r="R519" s="135" t="str">
        <f>IF(貼り付け用!R519="","",貼り付け用!R519)</f>
        <v/>
      </c>
      <c r="S519" s="135" t="str">
        <f>IF(貼り付け用!S519="","",貼り付け用!S519)</f>
        <v/>
      </c>
      <c r="T519" s="135" t="str">
        <f>IF(貼り付け用!T519="","",貼り付け用!T519)</f>
        <v/>
      </c>
      <c r="U519" s="192" t="str">
        <f>IFERROR(VLOOKUP(T519,コード表!$I:$K,2,FALSE),"")</f>
        <v/>
      </c>
      <c r="V519" s="192" t="str">
        <f>IFERROR(VLOOKUP(T519,コード表!$I:$K,3,FALSE),"")</f>
        <v/>
      </c>
      <c r="W519" s="135" t="str">
        <f>IF(貼り付け用!W519="","",貼り付け用!W519)</f>
        <v/>
      </c>
      <c r="X519" s="182" t="str">
        <f>IFERROR(VLOOKUP(AU519,目的別資産分類変換表!$B$6:$C$16,2,FALSE),"")</f>
        <v/>
      </c>
      <c r="Y519" s="136" t="str">
        <f>IF(貼り付け用!Y519="","",貼り付け用!Y519)</f>
        <v/>
      </c>
      <c r="Z519" s="136" t="str">
        <f>IF(貼り付け用!Z519="","",貼り付け用!Z519)</f>
        <v/>
      </c>
      <c r="AA519" s="136" t="str">
        <f>IF(貼り付け用!AA519="","",貼り付け用!AA519)</f>
        <v/>
      </c>
      <c r="AB519" s="136" t="str">
        <f>IF(貼り付け用!AB519="","",貼り付け用!AB519)</f>
        <v/>
      </c>
      <c r="AC519" s="135" t="str">
        <f>IF(貼り付け用!AC519="","",貼り付け用!AC519)</f>
        <v/>
      </c>
      <c r="AD519" s="137" t="str">
        <f>IF(貼り付け用!AD519="","",貼り付け用!AD519)</f>
        <v/>
      </c>
      <c r="AE519" s="209" t="str">
        <f>IF(貼り付け用!AE519="","",貼り付け用!AE519)</f>
        <v/>
      </c>
      <c r="AF519" s="209" t="str">
        <f>IF(貼り付け用!AF519="","",貼り付け用!AF519)</f>
        <v/>
      </c>
      <c r="AG519" s="138" t="str">
        <f>IF(貼り付け用!AG519="","",貼り付け用!AG519)</f>
        <v/>
      </c>
      <c r="AH519" s="205" t="str">
        <f>IF(貼り付け用!AH519="","",貼り付け用!AH519)</f>
        <v/>
      </c>
      <c r="AI519" s="139" t="str">
        <f>IF(貼り付け用!AI519="","",貼り付け用!AI519)</f>
        <v/>
      </c>
      <c r="AJ519" s="136" t="str">
        <f>IF(貼り付け用!AJ519="","",貼り付け用!AJ519)</f>
        <v/>
      </c>
      <c r="AK519" s="140" t="str">
        <f>IF(貼り付け用!AK519="","",貼り付け用!AK519)</f>
        <v/>
      </c>
      <c r="AL519" s="136" t="str">
        <f>IF(貼り付け用!AL519="","",貼り付け用!AL519)</f>
        <v/>
      </c>
      <c r="AM519" s="136" t="str">
        <f>IF(貼り付け用!AM519="","",貼り付け用!AM519)</f>
        <v/>
      </c>
      <c r="AN519" s="136" t="str">
        <f>IF(貼り付け用!AN519="","",貼り付け用!AN519)</f>
        <v/>
      </c>
      <c r="AO519" s="136" t="str">
        <f>IF(貼り付け用!AO519="","",貼り付け用!AO519)</f>
        <v/>
      </c>
      <c r="AP519" s="221" t="str">
        <f>IFERROR(INDEX(別紙７建物に係る構造・用途別単価!$C$5:$G$9,MATCH(貼り付け用!AN519,別紙７建物に係る構造・用途別単価!$B$5:$B$9,0),MATCH(貼り付け用!AO519,別紙７建物に係る構造・用途別単価!$C$4:$G$4,0)),"")</f>
        <v/>
      </c>
      <c r="AQ519" s="221" t="str">
        <f t="shared" si="14"/>
        <v/>
      </c>
      <c r="AR519" s="183" t="str">
        <f t="shared" si="15"/>
        <v/>
      </c>
      <c r="AS519" s="136" t="str">
        <f>IF(貼り付け用!AS519="","",貼り付け用!AS519)</f>
        <v/>
      </c>
      <c r="AT519" s="136" t="str">
        <f>IF(貼り付け用!AT519="","",貼り付け用!AT519)</f>
        <v/>
      </c>
      <c r="AU519" s="136" t="str">
        <f>IF(貼り付け用!AU519="","",貼り付け用!AU519)</f>
        <v/>
      </c>
      <c r="AV519" s="136" t="str">
        <f>IF(貼り付け用!AV519="","",貼り付け用!AV519)</f>
        <v/>
      </c>
      <c r="AW519" s="136" t="str">
        <f>IF(貼り付け用!AW519="","",貼り付け用!AW519)</f>
        <v/>
      </c>
      <c r="AX519" s="216"/>
      <c r="AY519" s="216"/>
      <c r="AZ519" s="216"/>
      <c r="BA519" s="136" t="str">
        <f>IF(貼り付け用!BA519="","",貼り付け用!BA519)</f>
        <v/>
      </c>
      <c r="BB519" s="136" t="str">
        <f>IF(貼り付け用!BB519="","",貼り付け用!BB519)</f>
        <v/>
      </c>
      <c r="BC519" s="136" t="str">
        <f>IF(貼り付け用!BC519="","",貼り付け用!BC519)</f>
        <v/>
      </c>
      <c r="BD519" s="136" t="str">
        <f>IF(貼り付け用!BD519="","",貼り付け用!BD519)</f>
        <v/>
      </c>
      <c r="BE519" s="183">
        <f>SUMIFS(耐用年数表!$C:$C,耐用年数表!$A:$A,集計用!AL519,耐用年数表!$B:$B,集計用!AM519)</f>
        <v>0</v>
      </c>
    </row>
    <row r="520" spans="4:57" ht="24" hidden="1" customHeight="1">
      <c r="D520" s="194"/>
      <c r="E520" s="135"/>
      <c r="F520" s="136" t="str">
        <f>IF(貼り付け用!F520="","",貼り付け用!F520)</f>
        <v/>
      </c>
      <c r="G520" s="136" t="str">
        <f>IF(貼り付け用!G520="","",貼り付け用!G520)</f>
        <v/>
      </c>
      <c r="H520" s="215" t="str">
        <f>IF(貼り付け用!H520="","",貼り付け用!H520)</f>
        <v/>
      </c>
      <c r="I520" s="215" t="str">
        <f>IF(貼り付け用!I520="","",貼り付け用!I520)</f>
        <v/>
      </c>
      <c r="J520" s="215" t="str">
        <f>IF(貼り付け用!J520="","",貼り付け用!J520)</f>
        <v/>
      </c>
      <c r="K520" s="135" t="str">
        <f>IF(貼り付け用!K520="","",貼り付け用!K520)</f>
        <v/>
      </c>
      <c r="L520" s="144" t="str">
        <f>IF(貼り付け用!L520="","",貼り付け用!L520)</f>
        <v/>
      </c>
      <c r="M520" s="192" t="str">
        <f>IFERROR(VLOOKUP(L520,コード表!$B:$G,2,FALSE),"")</f>
        <v/>
      </c>
      <c r="N520" s="192" t="str">
        <f>IFERROR(VLOOKUP(L520,コード表!$B:$G,3,FALSE),"")</f>
        <v/>
      </c>
      <c r="O520" s="192" t="str">
        <f>IFERROR(VLOOKUP(L520,コード表!$B:$G,4,FALSE),"")</f>
        <v/>
      </c>
      <c r="P520" s="192" t="str">
        <f>IFERROR(VLOOKUP(L520,コード表!$B:$G,5,FALSE),"")</f>
        <v/>
      </c>
      <c r="Q520" s="182" t="str">
        <f>IFERROR(VLOOKUP(L520,コード表!$B:$G,6,FALSE),"")</f>
        <v/>
      </c>
      <c r="R520" s="135" t="str">
        <f>IF(貼り付け用!R520="","",貼り付け用!R520)</f>
        <v/>
      </c>
      <c r="S520" s="135" t="str">
        <f>IF(貼り付け用!S520="","",貼り付け用!S520)</f>
        <v/>
      </c>
      <c r="T520" s="135" t="str">
        <f>IF(貼り付け用!T520="","",貼り付け用!T520)</f>
        <v/>
      </c>
      <c r="U520" s="192" t="str">
        <f>IFERROR(VLOOKUP(T520,コード表!$I:$K,2,FALSE),"")</f>
        <v/>
      </c>
      <c r="V520" s="192" t="str">
        <f>IFERROR(VLOOKUP(T520,コード表!$I:$K,3,FALSE),"")</f>
        <v/>
      </c>
      <c r="W520" s="135" t="str">
        <f>IF(貼り付け用!W520="","",貼り付け用!W520)</f>
        <v/>
      </c>
      <c r="X520" s="182" t="str">
        <f>IFERROR(VLOOKUP(AU520,目的別資産分類変換表!$B$6:$C$16,2,FALSE),"")</f>
        <v/>
      </c>
      <c r="Y520" s="136" t="str">
        <f>IF(貼り付け用!Y520="","",貼り付け用!Y520)</f>
        <v/>
      </c>
      <c r="Z520" s="136" t="str">
        <f>IF(貼り付け用!Z520="","",貼り付け用!Z520)</f>
        <v/>
      </c>
      <c r="AA520" s="136" t="str">
        <f>IF(貼り付け用!AA520="","",貼り付け用!AA520)</f>
        <v/>
      </c>
      <c r="AB520" s="136" t="str">
        <f>IF(貼り付け用!AB520="","",貼り付け用!AB520)</f>
        <v/>
      </c>
      <c r="AC520" s="135" t="str">
        <f>IF(貼り付け用!AC520="","",貼り付け用!AC520)</f>
        <v/>
      </c>
      <c r="AD520" s="137" t="str">
        <f>IF(貼り付け用!AD520="","",貼り付け用!AD520)</f>
        <v/>
      </c>
      <c r="AE520" s="209" t="str">
        <f>IF(貼り付け用!AE520="","",貼り付け用!AE520)</f>
        <v/>
      </c>
      <c r="AF520" s="209" t="str">
        <f>IF(貼り付け用!AF520="","",貼り付け用!AF520)</f>
        <v/>
      </c>
      <c r="AG520" s="138" t="str">
        <f>IF(貼り付け用!AG520="","",貼り付け用!AG520)</f>
        <v/>
      </c>
      <c r="AH520" s="205" t="str">
        <f>IF(貼り付け用!AH520="","",貼り付け用!AH520)</f>
        <v/>
      </c>
      <c r="AI520" s="139" t="str">
        <f>IF(貼り付け用!AI520="","",貼り付け用!AI520)</f>
        <v/>
      </c>
      <c r="AJ520" s="136" t="str">
        <f>IF(貼り付け用!AJ520="","",貼り付け用!AJ520)</f>
        <v/>
      </c>
      <c r="AK520" s="140" t="str">
        <f>IF(貼り付け用!AK520="","",貼り付け用!AK520)</f>
        <v/>
      </c>
      <c r="AL520" s="136" t="str">
        <f>IF(貼り付け用!AL520="","",貼り付け用!AL520)</f>
        <v/>
      </c>
      <c r="AM520" s="136" t="str">
        <f>IF(貼り付け用!AM520="","",貼り付け用!AM520)</f>
        <v/>
      </c>
      <c r="AN520" s="136" t="str">
        <f>IF(貼り付け用!AN520="","",貼り付け用!AN520)</f>
        <v/>
      </c>
      <c r="AO520" s="136" t="str">
        <f>IF(貼り付け用!AO520="","",貼り付け用!AO520)</f>
        <v/>
      </c>
      <c r="AP520" s="221" t="str">
        <f>IFERROR(INDEX(別紙７建物に係る構造・用途別単価!$C$5:$G$9,MATCH(貼り付け用!AN520,別紙７建物に係る構造・用途別単価!$B$5:$B$9,0),MATCH(貼り付け用!AO520,別紙７建物に係る構造・用途別単価!$C$4:$G$4,0)),"")</f>
        <v/>
      </c>
      <c r="AQ520" s="221" t="str">
        <f t="shared" si="14"/>
        <v/>
      </c>
      <c r="AR520" s="183" t="str">
        <f t="shared" si="15"/>
        <v/>
      </c>
      <c r="AS520" s="136" t="str">
        <f>IF(貼り付け用!AS520="","",貼り付け用!AS520)</f>
        <v/>
      </c>
      <c r="AT520" s="136" t="str">
        <f>IF(貼り付け用!AT520="","",貼り付け用!AT520)</f>
        <v/>
      </c>
      <c r="AU520" s="136" t="str">
        <f>IF(貼り付け用!AU520="","",貼り付け用!AU520)</f>
        <v/>
      </c>
      <c r="AV520" s="136" t="str">
        <f>IF(貼り付け用!AV520="","",貼り付け用!AV520)</f>
        <v/>
      </c>
      <c r="AW520" s="136" t="str">
        <f>IF(貼り付け用!AW520="","",貼り付け用!AW520)</f>
        <v/>
      </c>
      <c r="AX520" s="216"/>
      <c r="AY520" s="216"/>
      <c r="AZ520" s="216"/>
      <c r="BA520" s="136" t="str">
        <f>IF(貼り付け用!BA520="","",貼り付け用!BA520)</f>
        <v/>
      </c>
      <c r="BB520" s="136" t="str">
        <f>IF(貼り付け用!BB520="","",貼り付け用!BB520)</f>
        <v/>
      </c>
      <c r="BC520" s="136" t="str">
        <f>IF(貼り付け用!BC520="","",貼り付け用!BC520)</f>
        <v/>
      </c>
      <c r="BD520" s="136" t="str">
        <f>IF(貼り付け用!BD520="","",貼り付け用!BD520)</f>
        <v/>
      </c>
      <c r="BE520" s="183">
        <f>SUMIFS(耐用年数表!$C:$C,耐用年数表!$A:$A,集計用!AL520,耐用年数表!$B:$B,集計用!AM520)</f>
        <v>0</v>
      </c>
    </row>
    <row r="521" spans="4:57" ht="24" hidden="1" customHeight="1">
      <c r="D521" s="194"/>
      <c r="E521" s="135"/>
      <c r="F521" s="136" t="str">
        <f>IF(貼り付け用!F521="","",貼り付け用!F521)</f>
        <v/>
      </c>
      <c r="G521" s="136" t="str">
        <f>IF(貼り付け用!G521="","",貼り付け用!G521)</f>
        <v/>
      </c>
      <c r="H521" s="215" t="str">
        <f>IF(貼り付け用!H521="","",貼り付け用!H521)</f>
        <v/>
      </c>
      <c r="I521" s="215" t="str">
        <f>IF(貼り付け用!I521="","",貼り付け用!I521)</f>
        <v/>
      </c>
      <c r="J521" s="215" t="str">
        <f>IF(貼り付け用!J521="","",貼り付け用!J521)</f>
        <v/>
      </c>
      <c r="K521" s="135" t="str">
        <f>IF(貼り付け用!K521="","",貼り付け用!K521)</f>
        <v/>
      </c>
      <c r="L521" s="144" t="str">
        <f>IF(貼り付け用!L521="","",貼り付け用!L521)</f>
        <v/>
      </c>
      <c r="M521" s="192" t="str">
        <f>IFERROR(VLOOKUP(L521,コード表!$B:$G,2,FALSE),"")</f>
        <v/>
      </c>
      <c r="N521" s="192" t="str">
        <f>IFERROR(VLOOKUP(L521,コード表!$B:$G,3,FALSE),"")</f>
        <v/>
      </c>
      <c r="O521" s="192" t="str">
        <f>IFERROR(VLOOKUP(L521,コード表!$B:$G,4,FALSE),"")</f>
        <v/>
      </c>
      <c r="P521" s="192" t="str">
        <f>IFERROR(VLOOKUP(L521,コード表!$B:$G,5,FALSE),"")</f>
        <v/>
      </c>
      <c r="Q521" s="182" t="str">
        <f>IFERROR(VLOOKUP(L521,コード表!$B:$G,6,FALSE),"")</f>
        <v/>
      </c>
      <c r="R521" s="135" t="str">
        <f>IF(貼り付け用!R521="","",貼り付け用!R521)</f>
        <v/>
      </c>
      <c r="S521" s="135" t="str">
        <f>IF(貼り付け用!S521="","",貼り付け用!S521)</f>
        <v/>
      </c>
      <c r="T521" s="135" t="str">
        <f>IF(貼り付け用!T521="","",貼り付け用!T521)</f>
        <v/>
      </c>
      <c r="U521" s="192" t="str">
        <f>IFERROR(VLOOKUP(T521,コード表!$I:$K,2,FALSE),"")</f>
        <v/>
      </c>
      <c r="V521" s="192" t="str">
        <f>IFERROR(VLOOKUP(T521,コード表!$I:$K,3,FALSE),"")</f>
        <v/>
      </c>
      <c r="W521" s="135" t="str">
        <f>IF(貼り付け用!W521="","",貼り付け用!W521)</f>
        <v/>
      </c>
      <c r="X521" s="182" t="str">
        <f>IFERROR(VLOOKUP(AU521,目的別資産分類変換表!$B$6:$C$16,2,FALSE),"")</f>
        <v/>
      </c>
      <c r="Y521" s="136" t="str">
        <f>IF(貼り付け用!Y521="","",貼り付け用!Y521)</f>
        <v/>
      </c>
      <c r="Z521" s="136" t="str">
        <f>IF(貼り付け用!Z521="","",貼り付け用!Z521)</f>
        <v/>
      </c>
      <c r="AA521" s="136" t="str">
        <f>IF(貼り付け用!AA521="","",貼り付け用!AA521)</f>
        <v/>
      </c>
      <c r="AB521" s="136" t="str">
        <f>IF(貼り付け用!AB521="","",貼り付け用!AB521)</f>
        <v/>
      </c>
      <c r="AC521" s="135" t="str">
        <f>IF(貼り付け用!AC521="","",貼り付け用!AC521)</f>
        <v/>
      </c>
      <c r="AD521" s="137" t="str">
        <f>IF(貼り付け用!AD521="","",貼り付け用!AD521)</f>
        <v/>
      </c>
      <c r="AE521" s="209" t="str">
        <f>IF(貼り付け用!AE521="","",貼り付け用!AE521)</f>
        <v/>
      </c>
      <c r="AF521" s="209" t="str">
        <f>IF(貼り付け用!AF521="","",貼り付け用!AF521)</f>
        <v/>
      </c>
      <c r="AG521" s="138" t="str">
        <f>IF(貼り付け用!AG521="","",貼り付け用!AG521)</f>
        <v/>
      </c>
      <c r="AH521" s="205" t="str">
        <f>IF(貼り付け用!AH521="","",貼り付け用!AH521)</f>
        <v/>
      </c>
      <c r="AI521" s="139" t="str">
        <f>IF(貼り付け用!AI521="","",貼り付け用!AI521)</f>
        <v/>
      </c>
      <c r="AJ521" s="136" t="str">
        <f>IF(貼り付け用!AJ521="","",貼り付け用!AJ521)</f>
        <v/>
      </c>
      <c r="AK521" s="140" t="str">
        <f>IF(貼り付け用!AK521="","",貼り付け用!AK521)</f>
        <v/>
      </c>
      <c r="AL521" s="136" t="str">
        <f>IF(貼り付け用!AL521="","",貼り付け用!AL521)</f>
        <v/>
      </c>
      <c r="AM521" s="136" t="str">
        <f>IF(貼り付け用!AM521="","",貼り付け用!AM521)</f>
        <v/>
      </c>
      <c r="AN521" s="136" t="str">
        <f>IF(貼り付け用!AN521="","",貼り付け用!AN521)</f>
        <v/>
      </c>
      <c r="AO521" s="136" t="str">
        <f>IF(貼り付け用!AO521="","",貼り付け用!AO521)</f>
        <v/>
      </c>
      <c r="AP521" s="221" t="str">
        <f>IFERROR(INDEX(別紙７建物に係る構造・用途別単価!$C$5:$G$9,MATCH(貼り付け用!AN521,別紙７建物に係る構造・用途別単価!$B$5:$B$9,0),MATCH(貼り付け用!AO521,別紙７建物に係る構造・用途別単価!$C$4:$G$4,0)),"")</f>
        <v/>
      </c>
      <c r="AQ521" s="221" t="str">
        <f t="shared" si="14"/>
        <v/>
      </c>
      <c r="AR521" s="183" t="str">
        <f t="shared" si="15"/>
        <v/>
      </c>
      <c r="AS521" s="136" t="str">
        <f>IF(貼り付け用!AS521="","",貼り付け用!AS521)</f>
        <v/>
      </c>
      <c r="AT521" s="136" t="str">
        <f>IF(貼り付け用!AT521="","",貼り付け用!AT521)</f>
        <v/>
      </c>
      <c r="AU521" s="136" t="str">
        <f>IF(貼り付け用!AU521="","",貼り付け用!AU521)</f>
        <v/>
      </c>
      <c r="AV521" s="136" t="str">
        <f>IF(貼り付け用!AV521="","",貼り付け用!AV521)</f>
        <v/>
      </c>
      <c r="AW521" s="136" t="str">
        <f>IF(貼り付け用!AW521="","",貼り付け用!AW521)</f>
        <v/>
      </c>
      <c r="AX521" s="216"/>
      <c r="AY521" s="216"/>
      <c r="AZ521" s="216"/>
      <c r="BA521" s="136" t="str">
        <f>IF(貼り付け用!BA521="","",貼り付け用!BA521)</f>
        <v/>
      </c>
      <c r="BB521" s="136" t="str">
        <f>IF(貼り付け用!BB521="","",貼り付け用!BB521)</f>
        <v/>
      </c>
      <c r="BC521" s="136" t="str">
        <f>IF(貼り付け用!BC521="","",貼り付け用!BC521)</f>
        <v/>
      </c>
      <c r="BD521" s="136" t="str">
        <f>IF(貼り付け用!BD521="","",貼り付け用!BD521)</f>
        <v/>
      </c>
      <c r="BE521" s="183">
        <f>SUMIFS(耐用年数表!$C:$C,耐用年数表!$A:$A,集計用!AL521,耐用年数表!$B:$B,集計用!AM521)</f>
        <v>0</v>
      </c>
    </row>
    <row r="522" spans="4:57" ht="24" hidden="1" customHeight="1">
      <c r="D522" s="194"/>
      <c r="E522" s="135"/>
      <c r="F522" s="136" t="str">
        <f>IF(貼り付け用!F522="","",貼り付け用!F522)</f>
        <v/>
      </c>
      <c r="G522" s="136" t="str">
        <f>IF(貼り付け用!G522="","",貼り付け用!G522)</f>
        <v/>
      </c>
      <c r="H522" s="215" t="str">
        <f>IF(貼り付け用!H522="","",貼り付け用!H522)</f>
        <v/>
      </c>
      <c r="I522" s="215" t="str">
        <f>IF(貼り付け用!I522="","",貼り付け用!I522)</f>
        <v/>
      </c>
      <c r="J522" s="215" t="str">
        <f>IF(貼り付け用!J522="","",貼り付け用!J522)</f>
        <v/>
      </c>
      <c r="K522" s="135" t="str">
        <f>IF(貼り付け用!K522="","",貼り付け用!K522)</f>
        <v/>
      </c>
      <c r="L522" s="144" t="str">
        <f>IF(貼り付け用!L522="","",貼り付け用!L522)</f>
        <v/>
      </c>
      <c r="M522" s="192" t="str">
        <f>IFERROR(VLOOKUP(L522,コード表!$B:$G,2,FALSE),"")</f>
        <v/>
      </c>
      <c r="N522" s="192" t="str">
        <f>IFERROR(VLOOKUP(L522,コード表!$B:$G,3,FALSE),"")</f>
        <v/>
      </c>
      <c r="O522" s="192" t="str">
        <f>IFERROR(VLOOKUP(L522,コード表!$B:$G,4,FALSE),"")</f>
        <v/>
      </c>
      <c r="P522" s="192" t="str">
        <f>IFERROR(VLOOKUP(L522,コード表!$B:$G,5,FALSE),"")</f>
        <v/>
      </c>
      <c r="Q522" s="182" t="str">
        <f>IFERROR(VLOOKUP(L522,コード表!$B:$G,6,FALSE),"")</f>
        <v/>
      </c>
      <c r="R522" s="135" t="str">
        <f>IF(貼り付け用!R522="","",貼り付け用!R522)</f>
        <v/>
      </c>
      <c r="S522" s="135" t="str">
        <f>IF(貼り付け用!S522="","",貼り付け用!S522)</f>
        <v/>
      </c>
      <c r="T522" s="135" t="str">
        <f>IF(貼り付け用!T522="","",貼り付け用!T522)</f>
        <v/>
      </c>
      <c r="U522" s="192" t="str">
        <f>IFERROR(VLOOKUP(T522,コード表!$I:$K,2,FALSE),"")</f>
        <v/>
      </c>
      <c r="V522" s="192" t="str">
        <f>IFERROR(VLOOKUP(T522,コード表!$I:$K,3,FALSE),"")</f>
        <v/>
      </c>
      <c r="W522" s="135" t="str">
        <f>IF(貼り付け用!W522="","",貼り付け用!W522)</f>
        <v/>
      </c>
      <c r="X522" s="182" t="str">
        <f>IFERROR(VLOOKUP(AU522,目的別資産分類変換表!$B$6:$C$16,2,FALSE),"")</f>
        <v/>
      </c>
      <c r="Y522" s="136" t="str">
        <f>IF(貼り付け用!Y522="","",貼り付け用!Y522)</f>
        <v/>
      </c>
      <c r="Z522" s="136" t="str">
        <f>IF(貼り付け用!Z522="","",貼り付け用!Z522)</f>
        <v/>
      </c>
      <c r="AA522" s="136" t="str">
        <f>IF(貼り付け用!AA522="","",貼り付け用!AA522)</f>
        <v/>
      </c>
      <c r="AB522" s="136" t="str">
        <f>IF(貼り付け用!AB522="","",貼り付け用!AB522)</f>
        <v/>
      </c>
      <c r="AC522" s="135" t="str">
        <f>IF(貼り付け用!AC522="","",貼り付け用!AC522)</f>
        <v/>
      </c>
      <c r="AD522" s="137" t="str">
        <f>IF(貼り付け用!AD522="","",貼り付け用!AD522)</f>
        <v/>
      </c>
      <c r="AE522" s="209" t="str">
        <f>IF(貼り付け用!AE522="","",貼り付け用!AE522)</f>
        <v/>
      </c>
      <c r="AF522" s="209" t="str">
        <f>IF(貼り付け用!AF522="","",貼り付け用!AF522)</f>
        <v/>
      </c>
      <c r="AG522" s="138" t="str">
        <f>IF(貼り付け用!AG522="","",貼り付け用!AG522)</f>
        <v/>
      </c>
      <c r="AH522" s="205" t="str">
        <f>IF(貼り付け用!AH522="","",貼り付け用!AH522)</f>
        <v/>
      </c>
      <c r="AI522" s="139" t="str">
        <f>IF(貼り付け用!AI522="","",貼り付け用!AI522)</f>
        <v/>
      </c>
      <c r="AJ522" s="136" t="str">
        <f>IF(貼り付け用!AJ522="","",貼り付け用!AJ522)</f>
        <v/>
      </c>
      <c r="AK522" s="140" t="str">
        <f>IF(貼り付け用!AK522="","",貼り付け用!AK522)</f>
        <v/>
      </c>
      <c r="AL522" s="136" t="str">
        <f>IF(貼り付け用!AL522="","",貼り付け用!AL522)</f>
        <v/>
      </c>
      <c r="AM522" s="136" t="str">
        <f>IF(貼り付け用!AM522="","",貼り付け用!AM522)</f>
        <v/>
      </c>
      <c r="AN522" s="136" t="str">
        <f>IF(貼り付け用!AN522="","",貼り付け用!AN522)</f>
        <v/>
      </c>
      <c r="AO522" s="136" t="str">
        <f>IF(貼り付け用!AO522="","",貼り付け用!AO522)</f>
        <v/>
      </c>
      <c r="AP522" s="221" t="str">
        <f>IFERROR(INDEX(別紙７建物に係る構造・用途別単価!$C$5:$G$9,MATCH(貼り付け用!AN522,別紙７建物に係る構造・用途別単価!$B$5:$B$9,0),MATCH(貼り付け用!AO522,別紙７建物に係る構造・用途別単価!$C$4:$G$4,0)),"")</f>
        <v/>
      </c>
      <c r="AQ522" s="221" t="str">
        <f t="shared" ref="AQ522:AQ585" si="16">IFERROR(AI522*AP522,"")</f>
        <v/>
      </c>
      <c r="AR522" s="183" t="str">
        <f t="shared" ref="AR522:AR585" si="17">IFERROR(IF(AND(AH522,AQ522)="","",IF(AE522&lt;19850401,AQ522,IF(AG522="判明",AH522,AQ522))),"")</f>
        <v/>
      </c>
      <c r="AS522" s="136" t="str">
        <f>IF(貼り付け用!AS522="","",貼り付け用!AS522)</f>
        <v/>
      </c>
      <c r="AT522" s="136" t="str">
        <f>IF(貼り付け用!AT522="","",貼り付け用!AT522)</f>
        <v/>
      </c>
      <c r="AU522" s="136" t="str">
        <f>IF(貼り付け用!AU522="","",貼り付け用!AU522)</f>
        <v/>
      </c>
      <c r="AV522" s="136" t="str">
        <f>IF(貼り付け用!AV522="","",貼り付け用!AV522)</f>
        <v/>
      </c>
      <c r="AW522" s="136" t="str">
        <f>IF(貼り付け用!AW522="","",貼り付け用!AW522)</f>
        <v/>
      </c>
      <c r="AX522" s="216"/>
      <c r="AY522" s="216"/>
      <c r="AZ522" s="216"/>
      <c r="BA522" s="136" t="str">
        <f>IF(貼り付け用!BA522="","",貼り付け用!BA522)</f>
        <v/>
      </c>
      <c r="BB522" s="136" t="str">
        <f>IF(貼り付け用!BB522="","",貼り付け用!BB522)</f>
        <v/>
      </c>
      <c r="BC522" s="136" t="str">
        <f>IF(貼り付け用!BC522="","",貼り付け用!BC522)</f>
        <v/>
      </c>
      <c r="BD522" s="136" t="str">
        <f>IF(貼り付け用!BD522="","",貼り付け用!BD522)</f>
        <v/>
      </c>
      <c r="BE522" s="183">
        <f>SUMIFS(耐用年数表!$C:$C,耐用年数表!$A:$A,集計用!AL522,耐用年数表!$B:$B,集計用!AM522)</f>
        <v>0</v>
      </c>
    </row>
    <row r="523" spans="4:57" ht="24" hidden="1" customHeight="1">
      <c r="D523" s="194"/>
      <c r="E523" s="135"/>
      <c r="F523" s="136" t="str">
        <f>IF(貼り付け用!F523="","",貼り付け用!F523)</f>
        <v/>
      </c>
      <c r="G523" s="136" t="str">
        <f>IF(貼り付け用!G523="","",貼り付け用!G523)</f>
        <v/>
      </c>
      <c r="H523" s="215" t="str">
        <f>IF(貼り付け用!H523="","",貼り付け用!H523)</f>
        <v/>
      </c>
      <c r="I523" s="215" t="str">
        <f>IF(貼り付け用!I523="","",貼り付け用!I523)</f>
        <v/>
      </c>
      <c r="J523" s="215" t="str">
        <f>IF(貼り付け用!J523="","",貼り付け用!J523)</f>
        <v/>
      </c>
      <c r="K523" s="135" t="str">
        <f>IF(貼り付け用!K523="","",貼り付け用!K523)</f>
        <v/>
      </c>
      <c r="L523" s="144" t="str">
        <f>IF(貼り付け用!L523="","",貼り付け用!L523)</f>
        <v/>
      </c>
      <c r="M523" s="192" t="str">
        <f>IFERROR(VLOOKUP(L523,コード表!$B:$G,2,FALSE),"")</f>
        <v/>
      </c>
      <c r="N523" s="192" t="str">
        <f>IFERROR(VLOOKUP(L523,コード表!$B:$G,3,FALSE),"")</f>
        <v/>
      </c>
      <c r="O523" s="192" t="str">
        <f>IFERROR(VLOOKUP(L523,コード表!$B:$G,4,FALSE),"")</f>
        <v/>
      </c>
      <c r="P523" s="192" t="str">
        <f>IFERROR(VLOOKUP(L523,コード表!$B:$G,5,FALSE),"")</f>
        <v/>
      </c>
      <c r="Q523" s="182" t="str">
        <f>IFERROR(VLOOKUP(L523,コード表!$B:$G,6,FALSE),"")</f>
        <v/>
      </c>
      <c r="R523" s="135" t="str">
        <f>IF(貼り付け用!R523="","",貼り付け用!R523)</f>
        <v/>
      </c>
      <c r="S523" s="135" t="str">
        <f>IF(貼り付け用!S523="","",貼り付け用!S523)</f>
        <v/>
      </c>
      <c r="T523" s="135" t="str">
        <f>IF(貼り付け用!T523="","",貼り付け用!T523)</f>
        <v/>
      </c>
      <c r="U523" s="192" t="str">
        <f>IFERROR(VLOOKUP(T523,コード表!$I:$K,2,FALSE),"")</f>
        <v/>
      </c>
      <c r="V523" s="192" t="str">
        <f>IFERROR(VLOOKUP(T523,コード表!$I:$K,3,FALSE),"")</f>
        <v/>
      </c>
      <c r="W523" s="135" t="str">
        <f>IF(貼り付け用!W523="","",貼り付け用!W523)</f>
        <v/>
      </c>
      <c r="X523" s="182" t="str">
        <f>IFERROR(VLOOKUP(AU523,目的別資産分類変換表!$B$6:$C$16,2,FALSE),"")</f>
        <v/>
      </c>
      <c r="Y523" s="136" t="str">
        <f>IF(貼り付け用!Y523="","",貼り付け用!Y523)</f>
        <v/>
      </c>
      <c r="Z523" s="136" t="str">
        <f>IF(貼り付け用!Z523="","",貼り付け用!Z523)</f>
        <v/>
      </c>
      <c r="AA523" s="136" t="str">
        <f>IF(貼り付け用!AA523="","",貼り付け用!AA523)</f>
        <v/>
      </c>
      <c r="AB523" s="136" t="str">
        <f>IF(貼り付け用!AB523="","",貼り付け用!AB523)</f>
        <v/>
      </c>
      <c r="AC523" s="135" t="str">
        <f>IF(貼り付け用!AC523="","",貼り付け用!AC523)</f>
        <v/>
      </c>
      <c r="AD523" s="137" t="str">
        <f>IF(貼り付け用!AD523="","",貼り付け用!AD523)</f>
        <v/>
      </c>
      <c r="AE523" s="209" t="str">
        <f>IF(貼り付け用!AE523="","",貼り付け用!AE523)</f>
        <v/>
      </c>
      <c r="AF523" s="209" t="str">
        <f>IF(貼り付け用!AF523="","",貼り付け用!AF523)</f>
        <v/>
      </c>
      <c r="AG523" s="138" t="str">
        <f>IF(貼り付け用!AG523="","",貼り付け用!AG523)</f>
        <v/>
      </c>
      <c r="AH523" s="205" t="str">
        <f>IF(貼り付け用!AH523="","",貼り付け用!AH523)</f>
        <v/>
      </c>
      <c r="AI523" s="139" t="str">
        <f>IF(貼り付け用!AI523="","",貼り付け用!AI523)</f>
        <v/>
      </c>
      <c r="AJ523" s="136" t="str">
        <f>IF(貼り付け用!AJ523="","",貼り付け用!AJ523)</f>
        <v/>
      </c>
      <c r="AK523" s="140" t="str">
        <f>IF(貼り付け用!AK523="","",貼り付け用!AK523)</f>
        <v/>
      </c>
      <c r="AL523" s="136" t="str">
        <f>IF(貼り付け用!AL523="","",貼り付け用!AL523)</f>
        <v/>
      </c>
      <c r="AM523" s="136" t="str">
        <f>IF(貼り付け用!AM523="","",貼り付け用!AM523)</f>
        <v/>
      </c>
      <c r="AN523" s="136" t="str">
        <f>IF(貼り付け用!AN523="","",貼り付け用!AN523)</f>
        <v/>
      </c>
      <c r="AO523" s="136" t="str">
        <f>IF(貼り付け用!AO523="","",貼り付け用!AO523)</f>
        <v/>
      </c>
      <c r="AP523" s="221" t="str">
        <f>IFERROR(INDEX(別紙７建物に係る構造・用途別単価!$C$5:$G$9,MATCH(貼り付け用!AN523,別紙７建物に係る構造・用途別単価!$B$5:$B$9,0),MATCH(貼り付け用!AO523,別紙７建物に係る構造・用途別単価!$C$4:$G$4,0)),"")</f>
        <v/>
      </c>
      <c r="AQ523" s="221" t="str">
        <f t="shared" si="16"/>
        <v/>
      </c>
      <c r="AR523" s="183" t="str">
        <f t="shared" si="17"/>
        <v/>
      </c>
      <c r="AS523" s="136" t="str">
        <f>IF(貼り付け用!AS523="","",貼り付け用!AS523)</f>
        <v/>
      </c>
      <c r="AT523" s="136" t="str">
        <f>IF(貼り付け用!AT523="","",貼り付け用!AT523)</f>
        <v/>
      </c>
      <c r="AU523" s="136" t="str">
        <f>IF(貼り付け用!AU523="","",貼り付け用!AU523)</f>
        <v/>
      </c>
      <c r="AV523" s="136" t="str">
        <f>IF(貼り付け用!AV523="","",貼り付け用!AV523)</f>
        <v/>
      </c>
      <c r="AW523" s="136" t="str">
        <f>IF(貼り付け用!AW523="","",貼り付け用!AW523)</f>
        <v/>
      </c>
      <c r="AX523" s="216"/>
      <c r="AY523" s="216"/>
      <c r="AZ523" s="216"/>
      <c r="BA523" s="136" t="str">
        <f>IF(貼り付け用!BA523="","",貼り付け用!BA523)</f>
        <v/>
      </c>
      <c r="BB523" s="136" t="str">
        <f>IF(貼り付け用!BB523="","",貼り付け用!BB523)</f>
        <v/>
      </c>
      <c r="BC523" s="136" t="str">
        <f>IF(貼り付け用!BC523="","",貼り付け用!BC523)</f>
        <v/>
      </c>
      <c r="BD523" s="136" t="str">
        <f>IF(貼り付け用!BD523="","",貼り付け用!BD523)</f>
        <v/>
      </c>
      <c r="BE523" s="183">
        <f>SUMIFS(耐用年数表!$C:$C,耐用年数表!$A:$A,集計用!AL523,耐用年数表!$B:$B,集計用!AM523)</f>
        <v>0</v>
      </c>
    </row>
    <row r="524" spans="4:57" ht="24" hidden="1" customHeight="1">
      <c r="D524" s="194"/>
      <c r="E524" s="135"/>
      <c r="F524" s="136" t="str">
        <f>IF(貼り付け用!F524="","",貼り付け用!F524)</f>
        <v/>
      </c>
      <c r="G524" s="136" t="str">
        <f>IF(貼り付け用!G524="","",貼り付け用!G524)</f>
        <v/>
      </c>
      <c r="H524" s="215" t="str">
        <f>IF(貼り付け用!H524="","",貼り付け用!H524)</f>
        <v/>
      </c>
      <c r="I524" s="215" t="str">
        <f>IF(貼り付け用!I524="","",貼り付け用!I524)</f>
        <v/>
      </c>
      <c r="J524" s="215" t="str">
        <f>IF(貼り付け用!J524="","",貼り付け用!J524)</f>
        <v/>
      </c>
      <c r="K524" s="135" t="str">
        <f>IF(貼り付け用!K524="","",貼り付け用!K524)</f>
        <v/>
      </c>
      <c r="L524" s="144" t="str">
        <f>IF(貼り付け用!L524="","",貼り付け用!L524)</f>
        <v/>
      </c>
      <c r="M524" s="192" t="str">
        <f>IFERROR(VLOOKUP(L524,コード表!$B:$G,2,FALSE),"")</f>
        <v/>
      </c>
      <c r="N524" s="192" t="str">
        <f>IFERROR(VLOOKUP(L524,コード表!$B:$G,3,FALSE),"")</f>
        <v/>
      </c>
      <c r="O524" s="192" t="str">
        <f>IFERROR(VLOOKUP(L524,コード表!$B:$G,4,FALSE),"")</f>
        <v/>
      </c>
      <c r="P524" s="192" t="str">
        <f>IFERROR(VLOOKUP(L524,コード表!$B:$G,5,FALSE),"")</f>
        <v/>
      </c>
      <c r="Q524" s="182" t="str">
        <f>IFERROR(VLOOKUP(L524,コード表!$B:$G,6,FALSE),"")</f>
        <v/>
      </c>
      <c r="R524" s="135" t="str">
        <f>IF(貼り付け用!R524="","",貼り付け用!R524)</f>
        <v/>
      </c>
      <c r="S524" s="135" t="str">
        <f>IF(貼り付け用!S524="","",貼り付け用!S524)</f>
        <v/>
      </c>
      <c r="T524" s="135" t="str">
        <f>IF(貼り付け用!T524="","",貼り付け用!T524)</f>
        <v/>
      </c>
      <c r="U524" s="192" t="str">
        <f>IFERROR(VLOOKUP(T524,コード表!$I:$K,2,FALSE),"")</f>
        <v/>
      </c>
      <c r="V524" s="192" t="str">
        <f>IFERROR(VLOOKUP(T524,コード表!$I:$K,3,FALSE),"")</f>
        <v/>
      </c>
      <c r="W524" s="135" t="str">
        <f>IF(貼り付け用!W524="","",貼り付け用!W524)</f>
        <v/>
      </c>
      <c r="X524" s="182" t="str">
        <f>IFERROR(VLOOKUP(AU524,目的別資産分類変換表!$B$6:$C$16,2,FALSE),"")</f>
        <v/>
      </c>
      <c r="Y524" s="136" t="str">
        <f>IF(貼り付け用!Y524="","",貼り付け用!Y524)</f>
        <v/>
      </c>
      <c r="Z524" s="136" t="str">
        <f>IF(貼り付け用!Z524="","",貼り付け用!Z524)</f>
        <v/>
      </c>
      <c r="AA524" s="136" t="str">
        <f>IF(貼り付け用!AA524="","",貼り付け用!AA524)</f>
        <v/>
      </c>
      <c r="AB524" s="136" t="str">
        <f>IF(貼り付け用!AB524="","",貼り付け用!AB524)</f>
        <v/>
      </c>
      <c r="AC524" s="135" t="str">
        <f>IF(貼り付け用!AC524="","",貼り付け用!AC524)</f>
        <v/>
      </c>
      <c r="AD524" s="137" t="str">
        <f>IF(貼り付け用!AD524="","",貼り付け用!AD524)</f>
        <v/>
      </c>
      <c r="AE524" s="209" t="str">
        <f>IF(貼り付け用!AE524="","",貼り付け用!AE524)</f>
        <v/>
      </c>
      <c r="AF524" s="209" t="str">
        <f>IF(貼り付け用!AF524="","",貼り付け用!AF524)</f>
        <v/>
      </c>
      <c r="AG524" s="138" t="str">
        <f>IF(貼り付け用!AG524="","",貼り付け用!AG524)</f>
        <v/>
      </c>
      <c r="AH524" s="205" t="str">
        <f>IF(貼り付け用!AH524="","",貼り付け用!AH524)</f>
        <v/>
      </c>
      <c r="AI524" s="139" t="str">
        <f>IF(貼り付け用!AI524="","",貼り付け用!AI524)</f>
        <v/>
      </c>
      <c r="AJ524" s="136" t="str">
        <f>IF(貼り付け用!AJ524="","",貼り付け用!AJ524)</f>
        <v/>
      </c>
      <c r="AK524" s="140" t="str">
        <f>IF(貼り付け用!AK524="","",貼り付け用!AK524)</f>
        <v/>
      </c>
      <c r="AL524" s="136" t="str">
        <f>IF(貼り付け用!AL524="","",貼り付け用!AL524)</f>
        <v/>
      </c>
      <c r="AM524" s="136" t="str">
        <f>IF(貼り付け用!AM524="","",貼り付け用!AM524)</f>
        <v/>
      </c>
      <c r="AN524" s="136" t="str">
        <f>IF(貼り付け用!AN524="","",貼り付け用!AN524)</f>
        <v/>
      </c>
      <c r="AO524" s="136" t="str">
        <f>IF(貼り付け用!AO524="","",貼り付け用!AO524)</f>
        <v/>
      </c>
      <c r="AP524" s="221" t="str">
        <f>IFERROR(INDEX(別紙７建物に係る構造・用途別単価!$C$5:$G$9,MATCH(貼り付け用!AN524,別紙７建物に係る構造・用途別単価!$B$5:$B$9,0),MATCH(貼り付け用!AO524,別紙７建物に係る構造・用途別単価!$C$4:$G$4,0)),"")</f>
        <v/>
      </c>
      <c r="AQ524" s="221" t="str">
        <f t="shared" si="16"/>
        <v/>
      </c>
      <c r="AR524" s="183" t="str">
        <f t="shared" si="17"/>
        <v/>
      </c>
      <c r="AS524" s="136" t="str">
        <f>IF(貼り付け用!AS524="","",貼り付け用!AS524)</f>
        <v/>
      </c>
      <c r="AT524" s="136" t="str">
        <f>IF(貼り付け用!AT524="","",貼り付け用!AT524)</f>
        <v/>
      </c>
      <c r="AU524" s="136" t="str">
        <f>IF(貼り付け用!AU524="","",貼り付け用!AU524)</f>
        <v/>
      </c>
      <c r="AV524" s="136" t="str">
        <f>IF(貼り付け用!AV524="","",貼り付け用!AV524)</f>
        <v/>
      </c>
      <c r="AW524" s="136" t="str">
        <f>IF(貼り付け用!AW524="","",貼り付け用!AW524)</f>
        <v/>
      </c>
      <c r="AX524" s="216"/>
      <c r="AY524" s="216"/>
      <c r="AZ524" s="216"/>
      <c r="BA524" s="136" t="str">
        <f>IF(貼り付け用!BA524="","",貼り付け用!BA524)</f>
        <v/>
      </c>
      <c r="BB524" s="136" t="str">
        <f>IF(貼り付け用!BB524="","",貼り付け用!BB524)</f>
        <v/>
      </c>
      <c r="BC524" s="136" t="str">
        <f>IF(貼り付け用!BC524="","",貼り付け用!BC524)</f>
        <v/>
      </c>
      <c r="BD524" s="136" t="str">
        <f>IF(貼り付け用!BD524="","",貼り付け用!BD524)</f>
        <v/>
      </c>
      <c r="BE524" s="183">
        <f>SUMIFS(耐用年数表!$C:$C,耐用年数表!$A:$A,集計用!AL524,耐用年数表!$B:$B,集計用!AM524)</f>
        <v>0</v>
      </c>
    </row>
    <row r="525" spans="4:57" ht="24" hidden="1" customHeight="1">
      <c r="D525" s="194"/>
      <c r="E525" s="135"/>
      <c r="F525" s="136" t="str">
        <f>IF(貼り付け用!F525="","",貼り付け用!F525)</f>
        <v/>
      </c>
      <c r="G525" s="136" t="str">
        <f>IF(貼り付け用!G525="","",貼り付け用!G525)</f>
        <v/>
      </c>
      <c r="H525" s="215" t="str">
        <f>IF(貼り付け用!H525="","",貼り付け用!H525)</f>
        <v/>
      </c>
      <c r="I525" s="215" t="str">
        <f>IF(貼り付け用!I525="","",貼り付け用!I525)</f>
        <v/>
      </c>
      <c r="J525" s="215" t="str">
        <f>IF(貼り付け用!J525="","",貼り付け用!J525)</f>
        <v/>
      </c>
      <c r="K525" s="135" t="str">
        <f>IF(貼り付け用!K525="","",貼り付け用!K525)</f>
        <v/>
      </c>
      <c r="L525" s="144" t="str">
        <f>IF(貼り付け用!L525="","",貼り付け用!L525)</f>
        <v/>
      </c>
      <c r="M525" s="192" t="str">
        <f>IFERROR(VLOOKUP(L525,コード表!$B:$G,2,FALSE),"")</f>
        <v/>
      </c>
      <c r="N525" s="192" t="str">
        <f>IFERROR(VLOOKUP(L525,コード表!$B:$G,3,FALSE),"")</f>
        <v/>
      </c>
      <c r="O525" s="192" t="str">
        <f>IFERROR(VLOOKUP(L525,コード表!$B:$G,4,FALSE),"")</f>
        <v/>
      </c>
      <c r="P525" s="192" t="str">
        <f>IFERROR(VLOOKUP(L525,コード表!$B:$G,5,FALSE),"")</f>
        <v/>
      </c>
      <c r="Q525" s="182" t="str">
        <f>IFERROR(VLOOKUP(L525,コード表!$B:$G,6,FALSE),"")</f>
        <v/>
      </c>
      <c r="R525" s="135" t="str">
        <f>IF(貼り付け用!R525="","",貼り付け用!R525)</f>
        <v/>
      </c>
      <c r="S525" s="135" t="str">
        <f>IF(貼り付け用!S525="","",貼り付け用!S525)</f>
        <v/>
      </c>
      <c r="T525" s="135" t="str">
        <f>IF(貼り付け用!T525="","",貼り付け用!T525)</f>
        <v/>
      </c>
      <c r="U525" s="192" t="str">
        <f>IFERROR(VLOOKUP(T525,コード表!$I:$K,2,FALSE),"")</f>
        <v/>
      </c>
      <c r="V525" s="192" t="str">
        <f>IFERROR(VLOOKUP(T525,コード表!$I:$K,3,FALSE),"")</f>
        <v/>
      </c>
      <c r="W525" s="135" t="str">
        <f>IF(貼り付け用!W525="","",貼り付け用!W525)</f>
        <v/>
      </c>
      <c r="X525" s="182" t="str">
        <f>IFERROR(VLOOKUP(AU525,目的別資産分類変換表!$B$6:$C$16,2,FALSE),"")</f>
        <v/>
      </c>
      <c r="Y525" s="136" t="str">
        <f>IF(貼り付け用!Y525="","",貼り付け用!Y525)</f>
        <v/>
      </c>
      <c r="Z525" s="136" t="str">
        <f>IF(貼り付け用!Z525="","",貼り付け用!Z525)</f>
        <v/>
      </c>
      <c r="AA525" s="136" t="str">
        <f>IF(貼り付け用!AA525="","",貼り付け用!AA525)</f>
        <v/>
      </c>
      <c r="AB525" s="136" t="str">
        <f>IF(貼り付け用!AB525="","",貼り付け用!AB525)</f>
        <v/>
      </c>
      <c r="AC525" s="135" t="str">
        <f>IF(貼り付け用!AC525="","",貼り付け用!AC525)</f>
        <v/>
      </c>
      <c r="AD525" s="137" t="str">
        <f>IF(貼り付け用!AD525="","",貼り付け用!AD525)</f>
        <v/>
      </c>
      <c r="AE525" s="209" t="str">
        <f>IF(貼り付け用!AE525="","",貼り付け用!AE525)</f>
        <v/>
      </c>
      <c r="AF525" s="209" t="str">
        <f>IF(貼り付け用!AF525="","",貼り付け用!AF525)</f>
        <v/>
      </c>
      <c r="AG525" s="138" t="str">
        <f>IF(貼り付け用!AG525="","",貼り付け用!AG525)</f>
        <v/>
      </c>
      <c r="AH525" s="205" t="str">
        <f>IF(貼り付け用!AH525="","",貼り付け用!AH525)</f>
        <v/>
      </c>
      <c r="AI525" s="139" t="str">
        <f>IF(貼り付け用!AI525="","",貼り付け用!AI525)</f>
        <v/>
      </c>
      <c r="AJ525" s="136" t="str">
        <f>IF(貼り付け用!AJ525="","",貼り付け用!AJ525)</f>
        <v/>
      </c>
      <c r="AK525" s="140" t="str">
        <f>IF(貼り付け用!AK525="","",貼り付け用!AK525)</f>
        <v/>
      </c>
      <c r="AL525" s="136" t="str">
        <f>IF(貼り付け用!AL525="","",貼り付け用!AL525)</f>
        <v/>
      </c>
      <c r="AM525" s="136" t="str">
        <f>IF(貼り付け用!AM525="","",貼り付け用!AM525)</f>
        <v/>
      </c>
      <c r="AN525" s="136" t="str">
        <f>IF(貼り付け用!AN525="","",貼り付け用!AN525)</f>
        <v/>
      </c>
      <c r="AO525" s="136" t="str">
        <f>IF(貼り付け用!AO525="","",貼り付け用!AO525)</f>
        <v/>
      </c>
      <c r="AP525" s="221" t="str">
        <f>IFERROR(INDEX(別紙７建物に係る構造・用途別単価!$C$5:$G$9,MATCH(貼り付け用!AN525,別紙７建物に係る構造・用途別単価!$B$5:$B$9,0),MATCH(貼り付け用!AO525,別紙７建物に係る構造・用途別単価!$C$4:$G$4,0)),"")</f>
        <v/>
      </c>
      <c r="AQ525" s="221" t="str">
        <f t="shared" si="16"/>
        <v/>
      </c>
      <c r="AR525" s="183" t="str">
        <f t="shared" si="17"/>
        <v/>
      </c>
      <c r="AS525" s="136" t="str">
        <f>IF(貼り付け用!AS525="","",貼り付け用!AS525)</f>
        <v/>
      </c>
      <c r="AT525" s="136" t="str">
        <f>IF(貼り付け用!AT525="","",貼り付け用!AT525)</f>
        <v/>
      </c>
      <c r="AU525" s="136" t="str">
        <f>IF(貼り付け用!AU525="","",貼り付け用!AU525)</f>
        <v/>
      </c>
      <c r="AV525" s="136" t="str">
        <f>IF(貼り付け用!AV525="","",貼り付け用!AV525)</f>
        <v/>
      </c>
      <c r="AW525" s="136" t="str">
        <f>IF(貼り付け用!AW525="","",貼り付け用!AW525)</f>
        <v/>
      </c>
      <c r="AX525" s="216"/>
      <c r="AY525" s="216"/>
      <c r="AZ525" s="216"/>
      <c r="BA525" s="136" t="str">
        <f>IF(貼り付け用!BA525="","",貼り付け用!BA525)</f>
        <v/>
      </c>
      <c r="BB525" s="136" t="str">
        <f>IF(貼り付け用!BB525="","",貼り付け用!BB525)</f>
        <v/>
      </c>
      <c r="BC525" s="136" t="str">
        <f>IF(貼り付け用!BC525="","",貼り付け用!BC525)</f>
        <v/>
      </c>
      <c r="BD525" s="136" t="str">
        <f>IF(貼り付け用!BD525="","",貼り付け用!BD525)</f>
        <v/>
      </c>
      <c r="BE525" s="183">
        <f>SUMIFS(耐用年数表!$C:$C,耐用年数表!$A:$A,集計用!AL525,耐用年数表!$B:$B,集計用!AM525)</f>
        <v>0</v>
      </c>
    </row>
    <row r="526" spans="4:57" ht="24" hidden="1" customHeight="1">
      <c r="D526" s="194"/>
      <c r="E526" s="135"/>
      <c r="F526" s="136" t="str">
        <f>IF(貼り付け用!F526="","",貼り付け用!F526)</f>
        <v/>
      </c>
      <c r="G526" s="136" t="str">
        <f>IF(貼り付け用!G526="","",貼り付け用!G526)</f>
        <v/>
      </c>
      <c r="H526" s="215" t="str">
        <f>IF(貼り付け用!H526="","",貼り付け用!H526)</f>
        <v/>
      </c>
      <c r="I526" s="215" t="str">
        <f>IF(貼り付け用!I526="","",貼り付け用!I526)</f>
        <v/>
      </c>
      <c r="J526" s="215" t="str">
        <f>IF(貼り付け用!J526="","",貼り付け用!J526)</f>
        <v/>
      </c>
      <c r="K526" s="135" t="str">
        <f>IF(貼り付け用!K526="","",貼り付け用!K526)</f>
        <v/>
      </c>
      <c r="L526" s="144" t="str">
        <f>IF(貼り付け用!L526="","",貼り付け用!L526)</f>
        <v/>
      </c>
      <c r="M526" s="192" t="str">
        <f>IFERROR(VLOOKUP(L526,コード表!$B:$G,2,FALSE),"")</f>
        <v/>
      </c>
      <c r="N526" s="192" t="str">
        <f>IFERROR(VLOOKUP(L526,コード表!$B:$G,3,FALSE),"")</f>
        <v/>
      </c>
      <c r="O526" s="192" t="str">
        <f>IFERROR(VLOOKUP(L526,コード表!$B:$G,4,FALSE),"")</f>
        <v/>
      </c>
      <c r="P526" s="192" t="str">
        <f>IFERROR(VLOOKUP(L526,コード表!$B:$G,5,FALSE),"")</f>
        <v/>
      </c>
      <c r="Q526" s="182" t="str">
        <f>IFERROR(VLOOKUP(L526,コード表!$B:$G,6,FALSE),"")</f>
        <v/>
      </c>
      <c r="R526" s="135" t="str">
        <f>IF(貼り付け用!R526="","",貼り付け用!R526)</f>
        <v/>
      </c>
      <c r="S526" s="135" t="str">
        <f>IF(貼り付け用!S526="","",貼り付け用!S526)</f>
        <v/>
      </c>
      <c r="T526" s="135" t="str">
        <f>IF(貼り付け用!T526="","",貼り付け用!T526)</f>
        <v/>
      </c>
      <c r="U526" s="192" t="str">
        <f>IFERROR(VLOOKUP(T526,コード表!$I:$K,2,FALSE),"")</f>
        <v/>
      </c>
      <c r="V526" s="192" t="str">
        <f>IFERROR(VLOOKUP(T526,コード表!$I:$K,3,FALSE),"")</f>
        <v/>
      </c>
      <c r="W526" s="135" t="str">
        <f>IF(貼り付け用!W526="","",貼り付け用!W526)</f>
        <v/>
      </c>
      <c r="X526" s="182" t="str">
        <f>IFERROR(VLOOKUP(AU526,目的別資産分類変換表!$B$6:$C$16,2,FALSE),"")</f>
        <v/>
      </c>
      <c r="Y526" s="136" t="str">
        <f>IF(貼り付け用!Y526="","",貼り付け用!Y526)</f>
        <v/>
      </c>
      <c r="Z526" s="136" t="str">
        <f>IF(貼り付け用!Z526="","",貼り付け用!Z526)</f>
        <v/>
      </c>
      <c r="AA526" s="136" t="str">
        <f>IF(貼り付け用!AA526="","",貼り付け用!AA526)</f>
        <v/>
      </c>
      <c r="AB526" s="136" t="str">
        <f>IF(貼り付け用!AB526="","",貼り付け用!AB526)</f>
        <v/>
      </c>
      <c r="AC526" s="135" t="str">
        <f>IF(貼り付け用!AC526="","",貼り付け用!AC526)</f>
        <v/>
      </c>
      <c r="AD526" s="137" t="str">
        <f>IF(貼り付け用!AD526="","",貼り付け用!AD526)</f>
        <v/>
      </c>
      <c r="AE526" s="209" t="str">
        <f>IF(貼り付け用!AE526="","",貼り付け用!AE526)</f>
        <v/>
      </c>
      <c r="AF526" s="209" t="str">
        <f>IF(貼り付け用!AF526="","",貼り付け用!AF526)</f>
        <v/>
      </c>
      <c r="AG526" s="138" t="str">
        <f>IF(貼り付け用!AG526="","",貼り付け用!AG526)</f>
        <v/>
      </c>
      <c r="AH526" s="205" t="str">
        <f>IF(貼り付け用!AH526="","",貼り付け用!AH526)</f>
        <v/>
      </c>
      <c r="AI526" s="139" t="str">
        <f>IF(貼り付け用!AI526="","",貼り付け用!AI526)</f>
        <v/>
      </c>
      <c r="AJ526" s="136" t="str">
        <f>IF(貼り付け用!AJ526="","",貼り付け用!AJ526)</f>
        <v/>
      </c>
      <c r="AK526" s="140" t="str">
        <f>IF(貼り付け用!AK526="","",貼り付け用!AK526)</f>
        <v/>
      </c>
      <c r="AL526" s="136" t="str">
        <f>IF(貼り付け用!AL526="","",貼り付け用!AL526)</f>
        <v/>
      </c>
      <c r="AM526" s="136" t="str">
        <f>IF(貼り付け用!AM526="","",貼り付け用!AM526)</f>
        <v/>
      </c>
      <c r="AN526" s="136" t="str">
        <f>IF(貼り付け用!AN526="","",貼り付け用!AN526)</f>
        <v/>
      </c>
      <c r="AO526" s="136" t="str">
        <f>IF(貼り付け用!AO526="","",貼り付け用!AO526)</f>
        <v/>
      </c>
      <c r="AP526" s="221" t="str">
        <f>IFERROR(INDEX(別紙７建物に係る構造・用途別単価!$C$5:$G$9,MATCH(貼り付け用!AN526,別紙７建物に係る構造・用途別単価!$B$5:$B$9,0),MATCH(貼り付け用!AO526,別紙７建物に係る構造・用途別単価!$C$4:$G$4,0)),"")</f>
        <v/>
      </c>
      <c r="AQ526" s="221" t="str">
        <f t="shared" si="16"/>
        <v/>
      </c>
      <c r="AR526" s="183" t="str">
        <f t="shared" si="17"/>
        <v/>
      </c>
      <c r="AS526" s="136" t="str">
        <f>IF(貼り付け用!AS526="","",貼り付け用!AS526)</f>
        <v/>
      </c>
      <c r="AT526" s="136" t="str">
        <f>IF(貼り付け用!AT526="","",貼り付け用!AT526)</f>
        <v/>
      </c>
      <c r="AU526" s="136" t="str">
        <f>IF(貼り付け用!AU526="","",貼り付け用!AU526)</f>
        <v/>
      </c>
      <c r="AV526" s="136" t="str">
        <f>IF(貼り付け用!AV526="","",貼り付け用!AV526)</f>
        <v/>
      </c>
      <c r="AW526" s="136" t="str">
        <f>IF(貼り付け用!AW526="","",貼り付け用!AW526)</f>
        <v/>
      </c>
      <c r="AX526" s="216"/>
      <c r="AY526" s="216"/>
      <c r="AZ526" s="216"/>
      <c r="BA526" s="136" t="str">
        <f>IF(貼り付け用!BA526="","",貼り付け用!BA526)</f>
        <v/>
      </c>
      <c r="BB526" s="136" t="str">
        <f>IF(貼り付け用!BB526="","",貼り付け用!BB526)</f>
        <v/>
      </c>
      <c r="BC526" s="136" t="str">
        <f>IF(貼り付け用!BC526="","",貼り付け用!BC526)</f>
        <v/>
      </c>
      <c r="BD526" s="136" t="str">
        <f>IF(貼り付け用!BD526="","",貼り付け用!BD526)</f>
        <v/>
      </c>
      <c r="BE526" s="183">
        <f>SUMIFS(耐用年数表!$C:$C,耐用年数表!$A:$A,集計用!AL526,耐用年数表!$B:$B,集計用!AM526)</f>
        <v>0</v>
      </c>
    </row>
    <row r="527" spans="4:57" ht="24" hidden="1" customHeight="1">
      <c r="D527" s="194"/>
      <c r="E527" s="135"/>
      <c r="F527" s="136" t="str">
        <f>IF(貼り付け用!F527="","",貼り付け用!F527)</f>
        <v/>
      </c>
      <c r="G527" s="136" t="str">
        <f>IF(貼り付け用!G527="","",貼り付け用!G527)</f>
        <v/>
      </c>
      <c r="H527" s="215" t="str">
        <f>IF(貼り付け用!H527="","",貼り付け用!H527)</f>
        <v/>
      </c>
      <c r="I527" s="215" t="str">
        <f>IF(貼り付け用!I527="","",貼り付け用!I527)</f>
        <v/>
      </c>
      <c r="J527" s="215" t="str">
        <f>IF(貼り付け用!J527="","",貼り付け用!J527)</f>
        <v/>
      </c>
      <c r="K527" s="135" t="str">
        <f>IF(貼り付け用!K527="","",貼り付け用!K527)</f>
        <v/>
      </c>
      <c r="L527" s="144" t="str">
        <f>IF(貼り付け用!L527="","",貼り付け用!L527)</f>
        <v/>
      </c>
      <c r="M527" s="192" t="str">
        <f>IFERROR(VLOOKUP(L527,コード表!$B:$G,2,FALSE),"")</f>
        <v/>
      </c>
      <c r="N527" s="192" t="str">
        <f>IFERROR(VLOOKUP(L527,コード表!$B:$G,3,FALSE),"")</f>
        <v/>
      </c>
      <c r="O527" s="192" t="str">
        <f>IFERROR(VLOOKUP(L527,コード表!$B:$G,4,FALSE),"")</f>
        <v/>
      </c>
      <c r="P527" s="192" t="str">
        <f>IFERROR(VLOOKUP(L527,コード表!$B:$G,5,FALSE),"")</f>
        <v/>
      </c>
      <c r="Q527" s="182" t="str">
        <f>IFERROR(VLOOKUP(L527,コード表!$B:$G,6,FALSE),"")</f>
        <v/>
      </c>
      <c r="R527" s="135" t="str">
        <f>IF(貼り付け用!R527="","",貼り付け用!R527)</f>
        <v/>
      </c>
      <c r="S527" s="135" t="str">
        <f>IF(貼り付け用!S527="","",貼り付け用!S527)</f>
        <v/>
      </c>
      <c r="T527" s="135" t="str">
        <f>IF(貼り付け用!T527="","",貼り付け用!T527)</f>
        <v/>
      </c>
      <c r="U527" s="192" t="str">
        <f>IFERROR(VLOOKUP(T527,コード表!$I:$K,2,FALSE),"")</f>
        <v/>
      </c>
      <c r="V527" s="192" t="str">
        <f>IFERROR(VLOOKUP(T527,コード表!$I:$K,3,FALSE),"")</f>
        <v/>
      </c>
      <c r="W527" s="135" t="str">
        <f>IF(貼り付け用!W527="","",貼り付け用!W527)</f>
        <v/>
      </c>
      <c r="X527" s="182" t="str">
        <f>IFERROR(VLOOKUP(AU527,目的別資産分類変換表!$B$6:$C$16,2,FALSE),"")</f>
        <v/>
      </c>
      <c r="Y527" s="136" t="str">
        <f>IF(貼り付け用!Y527="","",貼り付け用!Y527)</f>
        <v/>
      </c>
      <c r="Z527" s="136" t="str">
        <f>IF(貼り付け用!Z527="","",貼り付け用!Z527)</f>
        <v/>
      </c>
      <c r="AA527" s="136" t="str">
        <f>IF(貼り付け用!AA527="","",貼り付け用!AA527)</f>
        <v/>
      </c>
      <c r="AB527" s="136" t="str">
        <f>IF(貼り付け用!AB527="","",貼り付け用!AB527)</f>
        <v/>
      </c>
      <c r="AC527" s="135" t="str">
        <f>IF(貼り付け用!AC527="","",貼り付け用!AC527)</f>
        <v/>
      </c>
      <c r="AD527" s="137" t="str">
        <f>IF(貼り付け用!AD527="","",貼り付け用!AD527)</f>
        <v/>
      </c>
      <c r="AE527" s="209" t="str">
        <f>IF(貼り付け用!AE527="","",貼り付け用!AE527)</f>
        <v/>
      </c>
      <c r="AF527" s="209" t="str">
        <f>IF(貼り付け用!AF527="","",貼り付け用!AF527)</f>
        <v/>
      </c>
      <c r="AG527" s="138" t="str">
        <f>IF(貼り付け用!AG527="","",貼り付け用!AG527)</f>
        <v/>
      </c>
      <c r="AH527" s="205" t="str">
        <f>IF(貼り付け用!AH527="","",貼り付け用!AH527)</f>
        <v/>
      </c>
      <c r="AI527" s="139" t="str">
        <f>IF(貼り付け用!AI527="","",貼り付け用!AI527)</f>
        <v/>
      </c>
      <c r="AJ527" s="136" t="str">
        <f>IF(貼り付け用!AJ527="","",貼り付け用!AJ527)</f>
        <v/>
      </c>
      <c r="AK527" s="140" t="str">
        <f>IF(貼り付け用!AK527="","",貼り付け用!AK527)</f>
        <v/>
      </c>
      <c r="AL527" s="136" t="str">
        <f>IF(貼り付け用!AL527="","",貼り付け用!AL527)</f>
        <v/>
      </c>
      <c r="AM527" s="136" t="str">
        <f>IF(貼り付け用!AM527="","",貼り付け用!AM527)</f>
        <v/>
      </c>
      <c r="AN527" s="136" t="str">
        <f>IF(貼り付け用!AN527="","",貼り付け用!AN527)</f>
        <v/>
      </c>
      <c r="AO527" s="136" t="str">
        <f>IF(貼り付け用!AO527="","",貼り付け用!AO527)</f>
        <v/>
      </c>
      <c r="AP527" s="221" t="str">
        <f>IFERROR(INDEX(別紙７建物に係る構造・用途別単価!$C$5:$G$9,MATCH(貼り付け用!AN527,別紙７建物に係る構造・用途別単価!$B$5:$B$9,0),MATCH(貼り付け用!AO527,別紙７建物に係る構造・用途別単価!$C$4:$G$4,0)),"")</f>
        <v/>
      </c>
      <c r="AQ527" s="221" t="str">
        <f t="shared" si="16"/>
        <v/>
      </c>
      <c r="AR527" s="183" t="str">
        <f t="shared" si="17"/>
        <v/>
      </c>
      <c r="AS527" s="136" t="str">
        <f>IF(貼り付け用!AS527="","",貼り付け用!AS527)</f>
        <v/>
      </c>
      <c r="AT527" s="136" t="str">
        <f>IF(貼り付け用!AT527="","",貼り付け用!AT527)</f>
        <v/>
      </c>
      <c r="AU527" s="136" t="str">
        <f>IF(貼り付け用!AU527="","",貼り付け用!AU527)</f>
        <v/>
      </c>
      <c r="AV527" s="136" t="str">
        <f>IF(貼り付け用!AV527="","",貼り付け用!AV527)</f>
        <v/>
      </c>
      <c r="AW527" s="136" t="str">
        <f>IF(貼り付け用!AW527="","",貼り付け用!AW527)</f>
        <v/>
      </c>
      <c r="AX527" s="216"/>
      <c r="AY527" s="216"/>
      <c r="AZ527" s="216"/>
      <c r="BA527" s="136" t="str">
        <f>IF(貼り付け用!BA527="","",貼り付け用!BA527)</f>
        <v/>
      </c>
      <c r="BB527" s="136" t="str">
        <f>IF(貼り付け用!BB527="","",貼り付け用!BB527)</f>
        <v/>
      </c>
      <c r="BC527" s="136" t="str">
        <f>IF(貼り付け用!BC527="","",貼り付け用!BC527)</f>
        <v/>
      </c>
      <c r="BD527" s="136" t="str">
        <f>IF(貼り付け用!BD527="","",貼り付け用!BD527)</f>
        <v/>
      </c>
      <c r="BE527" s="183">
        <f>SUMIFS(耐用年数表!$C:$C,耐用年数表!$A:$A,集計用!AL527,耐用年数表!$B:$B,集計用!AM527)</f>
        <v>0</v>
      </c>
    </row>
    <row r="528" spans="4:57" ht="24" hidden="1" customHeight="1">
      <c r="D528" s="194"/>
      <c r="E528" s="135"/>
      <c r="F528" s="136" t="str">
        <f>IF(貼り付け用!F528="","",貼り付け用!F528)</f>
        <v/>
      </c>
      <c r="G528" s="136" t="str">
        <f>IF(貼り付け用!G528="","",貼り付け用!G528)</f>
        <v/>
      </c>
      <c r="H528" s="215" t="str">
        <f>IF(貼り付け用!H528="","",貼り付け用!H528)</f>
        <v/>
      </c>
      <c r="I528" s="215" t="str">
        <f>IF(貼り付け用!I528="","",貼り付け用!I528)</f>
        <v/>
      </c>
      <c r="J528" s="215" t="str">
        <f>IF(貼り付け用!J528="","",貼り付け用!J528)</f>
        <v/>
      </c>
      <c r="K528" s="135" t="str">
        <f>IF(貼り付け用!K528="","",貼り付け用!K528)</f>
        <v/>
      </c>
      <c r="L528" s="144" t="str">
        <f>IF(貼り付け用!L528="","",貼り付け用!L528)</f>
        <v/>
      </c>
      <c r="M528" s="192" t="str">
        <f>IFERROR(VLOOKUP(L528,コード表!$B:$G,2,FALSE),"")</f>
        <v/>
      </c>
      <c r="N528" s="192" t="str">
        <f>IFERROR(VLOOKUP(L528,コード表!$B:$G,3,FALSE),"")</f>
        <v/>
      </c>
      <c r="O528" s="192" t="str">
        <f>IFERROR(VLOOKUP(L528,コード表!$B:$G,4,FALSE),"")</f>
        <v/>
      </c>
      <c r="P528" s="192" t="str">
        <f>IFERROR(VLOOKUP(L528,コード表!$B:$G,5,FALSE),"")</f>
        <v/>
      </c>
      <c r="Q528" s="182" t="str">
        <f>IFERROR(VLOOKUP(L528,コード表!$B:$G,6,FALSE),"")</f>
        <v/>
      </c>
      <c r="R528" s="135" t="str">
        <f>IF(貼り付け用!R528="","",貼り付け用!R528)</f>
        <v/>
      </c>
      <c r="S528" s="135" t="str">
        <f>IF(貼り付け用!S528="","",貼り付け用!S528)</f>
        <v/>
      </c>
      <c r="T528" s="135" t="str">
        <f>IF(貼り付け用!T528="","",貼り付け用!T528)</f>
        <v/>
      </c>
      <c r="U528" s="192" t="str">
        <f>IFERROR(VLOOKUP(T528,コード表!$I:$K,2,FALSE),"")</f>
        <v/>
      </c>
      <c r="V528" s="192" t="str">
        <f>IFERROR(VLOOKUP(T528,コード表!$I:$K,3,FALSE),"")</f>
        <v/>
      </c>
      <c r="W528" s="135" t="str">
        <f>IF(貼り付け用!W528="","",貼り付け用!W528)</f>
        <v/>
      </c>
      <c r="X528" s="182" t="str">
        <f>IFERROR(VLOOKUP(AU528,目的別資産分類変換表!$B$6:$C$16,2,FALSE),"")</f>
        <v/>
      </c>
      <c r="Y528" s="136" t="str">
        <f>IF(貼り付け用!Y528="","",貼り付け用!Y528)</f>
        <v/>
      </c>
      <c r="Z528" s="136" t="str">
        <f>IF(貼り付け用!Z528="","",貼り付け用!Z528)</f>
        <v/>
      </c>
      <c r="AA528" s="136" t="str">
        <f>IF(貼り付け用!AA528="","",貼り付け用!AA528)</f>
        <v/>
      </c>
      <c r="AB528" s="136" t="str">
        <f>IF(貼り付け用!AB528="","",貼り付け用!AB528)</f>
        <v/>
      </c>
      <c r="AC528" s="135" t="str">
        <f>IF(貼り付け用!AC528="","",貼り付け用!AC528)</f>
        <v/>
      </c>
      <c r="AD528" s="137" t="str">
        <f>IF(貼り付け用!AD528="","",貼り付け用!AD528)</f>
        <v/>
      </c>
      <c r="AE528" s="209" t="str">
        <f>IF(貼り付け用!AE528="","",貼り付け用!AE528)</f>
        <v/>
      </c>
      <c r="AF528" s="209" t="str">
        <f>IF(貼り付け用!AF528="","",貼り付け用!AF528)</f>
        <v/>
      </c>
      <c r="AG528" s="138" t="str">
        <f>IF(貼り付け用!AG528="","",貼り付け用!AG528)</f>
        <v/>
      </c>
      <c r="AH528" s="205" t="str">
        <f>IF(貼り付け用!AH528="","",貼り付け用!AH528)</f>
        <v/>
      </c>
      <c r="AI528" s="139" t="str">
        <f>IF(貼り付け用!AI528="","",貼り付け用!AI528)</f>
        <v/>
      </c>
      <c r="AJ528" s="136" t="str">
        <f>IF(貼り付け用!AJ528="","",貼り付け用!AJ528)</f>
        <v/>
      </c>
      <c r="AK528" s="140" t="str">
        <f>IF(貼り付け用!AK528="","",貼り付け用!AK528)</f>
        <v/>
      </c>
      <c r="AL528" s="136" t="str">
        <f>IF(貼り付け用!AL528="","",貼り付け用!AL528)</f>
        <v/>
      </c>
      <c r="AM528" s="136" t="str">
        <f>IF(貼り付け用!AM528="","",貼り付け用!AM528)</f>
        <v/>
      </c>
      <c r="AN528" s="136" t="str">
        <f>IF(貼り付け用!AN528="","",貼り付け用!AN528)</f>
        <v/>
      </c>
      <c r="AO528" s="136" t="str">
        <f>IF(貼り付け用!AO528="","",貼り付け用!AO528)</f>
        <v/>
      </c>
      <c r="AP528" s="221" t="str">
        <f>IFERROR(INDEX(別紙７建物に係る構造・用途別単価!$C$5:$G$9,MATCH(貼り付け用!AN528,別紙７建物に係る構造・用途別単価!$B$5:$B$9,0),MATCH(貼り付け用!AO528,別紙７建物に係る構造・用途別単価!$C$4:$G$4,0)),"")</f>
        <v/>
      </c>
      <c r="AQ528" s="221" t="str">
        <f t="shared" si="16"/>
        <v/>
      </c>
      <c r="AR528" s="183" t="str">
        <f t="shared" si="17"/>
        <v/>
      </c>
      <c r="AS528" s="136" t="str">
        <f>IF(貼り付け用!AS528="","",貼り付け用!AS528)</f>
        <v/>
      </c>
      <c r="AT528" s="136" t="str">
        <f>IF(貼り付け用!AT528="","",貼り付け用!AT528)</f>
        <v/>
      </c>
      <c r="AU528" s="136" t="str">
        <f>IF(貼り付け用!AU528="","",貼り付け用!AU528)</f>
        <v/>
      </c>
      <c r="AV528" s="136" t="str">
        <f>IF(貼り付け用!AV528="","",貼り付け用!AV528)</f>
        <v/>
      </c>
      <c r="AW528" s="136" t="str">
        <f>IF(貼り付け用!AW528="","",貼り付け用!AW528)</f>
        <v/>
      </c>
      <c r="AX528" s="216"/>
      <c r="AY528" s="216"/>
      <c r="AZ528" s="216"/>
      <c r="BA528" s="136" t="str">
        <f>IF(貼り付け用!BA528="","",貼り付け用!BA528)</f>
        <v/>
      </c>
      <c r="BB528" s="136" t="str">
        <f>IF(貼り付け用!BB528="","",貼り付け用!BB528)</f>
        <v/>
      </c>
      <c r="BC528" s="136" t="str">
        <f>IF(貼り付け用!BC528="","",貼り付け用!BC528)</f>
        <v/>
      </c>
      <c r="BD528" s="136" t="str">
        <f>IF(貼り付け用!BD528="","",貼り付け用!BD528)</f>
        <v/>
      </c>
      <c r="BE528" s="183">
        <f>SUMIFS(耐用年数表!$C:$C,耐用年数表!$A:$A,集計用!AL528,耐用年数表!$B:$B,集計用!AM528)</f>
        <v>0</v>
      </c>
    </row>
    <row r="529" spans="4:57" ht="24" hidden="1" customHeight="1">
      <c r="D529" s="194"/>
      <c r="E529" s="135"/>
      <c r="F529" s="136" t="str">
        <f>IF(貼り付け用!F529="","",貼り付け用!F529)</f>
        <v/>
      </c>
      <c r="G529" s="136" t="str">
        <f>IF(貼り付け用!G529="","",貼り付け用!G529)</f>
        <v/>
      </c>
      <c r="H529" s="215" t="str">
        <f>IF(貼り付け用!H529="","",貼り付け用!H529)</f>
        <v/>
      </c>
      <c r="I529" s="215" t="str">
        <f>IF(貼り付け用!I529="","",貼り付け用!I529)</f>
        <v/>
      </c>
      <c r="J529" s="215" t="str">
        <f>IF(貼り付け用!J529="","",貼り付け用!J529)</f>
        <v/>
      </c>
      <c r="K529" s="135" t="str">
        <f>IF(貼り付け用!K529="","",貼り付け用!K529)</f>
        <v/>
      </c>
      <c r="L529" s="144" t="str">
        <f>IF(貼り付け用!L529="","",貼り付け用!L529)</f>
        <v/>
      </c>
      <c r="M529" s="192" t="str">
        <f>IFERROR(VLOOKUP(L529,コード表!$B:$G,2,FALSE),"")</f>
        <v/>
      </c>
      <c r="N529" s="192" t="str">
        <f>IFERROR(VLOOKUP(L529,コード表!$B:$G,3,FALSE),"")</f>
        <v/>
      </c>
      <c r="O529" s="192" t="str">
        <f>IFERROR(VLOOKUP(L529,コード表!$B:$G,4,FALSE),"")</f>
        <v/>
      </c>
      <c r="P529" s="192" t="str">
        <f>IFERROR(VLOOKUP(L529,コード表!$B:$G,5,FALSE),"")</f>
        <v/>
      </c>
      <c r="Q529" s="182" t="str">
        <f>IFERROR(VLOOKUP(L529,コード表!$B:$G,6,FALSE),"")</f>
        <v/>
      </c>
      <c r="R529" s="135" t="str">
        <f>IF(貼り付け用!R529="","",貼り付け用!R529)</f>
        <v/>
      </c>
      <c r="S529" s="135" t="str">
        <f>IF(貼り付け用!S529="","",貼り付け用!S529)</f>
        <v/>
      </c>
      <c r="T529" s="135" t="str">
        <f>IF(貼り付け用!T529="","",貼り付け用!T529)</f>
        <v/>
      </c>
      <c r="U529" s="192" t="str">
        <f>IFERROR(VLOOKUP(T529,コード表!$I:$K,2,FALSE),"")</f>
        <v/>
      </c>
      <c r="V529" s="192" t="str">
        <f>IFERROR(VLOOKUP(T529,コード表!$I:$K,3,FALSE),"")</f>
        <v/>
      </c>
      <c r="W529" s="135" t="str">
        <f>IF(貼り付け用!W529="","",貼り付け用!W529)</f>
        <v/>
      </c>
      <c r="X529" s="182" t="str">
        <f>IFERROR(VLOOKUP(AU529,目的別資産分類変換表!$B$6:$C$16,2,FALSE),"")</f>
        <v/>
      </c>
      <c r="Y529" s="136" t="str">
        <f>IF(貼り付け用!Y529="","",貼り付け用!Y529)</f>
        <v/>
      </c>
      <c r="Z529" s="136" t="str">
        <f>IF(貼り付け用!Z529="","",貼り付け用!Z529)</f>
        <v/>
      </c>
      <c r="AA529" s="136" t="str">
        <f>IF(貼り付け用!AA529="","",貼り付け用!AA529)</f>
        <v/>
      </c>
      <c r="AB529" s="136" t="str">
        <f>IF(貼り付け用!AB529="","",貼り付け用!AB529)</f>
        <v/>
      </c>
      <c r="AC529" s="135" t="str">
        <f>IF(貼り付け用!AC529="","",貼り付け用!AC529)</f>
        <v/>
      </c>
      <c r="AD529" s="137" t="str">
        <f>IF(貼り付け用!AD529="","",貼り付け用!AD529)</f>
        <v/>
      </c>
      <c r="AE529" s="209" t="str">
        <f>IF(貼り付け用!AE529="","",貼り付け用!AE529)</f>
        <v/>
      </c>
      <c r="AF529" s="209" t="str">
        <f>IF(貼り付け用!AF529="","",貼り付け用!AF529)</f>
        <v/>
      </c>
      <c r="AG529" s="138" t="str">
        <f>IF(貼り付け用!AG529="","",貼り付け用!AG529)</f>
        <v/>
      </c>
      <c r="AH529" s="205" t="str">
        <f>IF(貼り付け用!AH529="","",貼り付け用!AH529)</f>
        <v/>
      </c>
      <c r="AI529" s="139" t="str">
        <f>IF(貼り付け用!AI529="","",貼り付け用!AI529)</f>
        <v/>
      </c>
      <c r="AJ529" s="136" t="str">
        <f>IF(貼り付け用!AJ529="","",貼り付け用!AJ529)</f>
        <v/>
      </c>
      <c r="AK529" s="140" t="str">
        <f>IF(貼り付け用!AK529="","",貼り付け用!AK529)</f>
        <v/>
      </c>
      <c r="AL529" s="136" t="str">
        <f>IF(貼り付け用!AL529="","",貼り付け用!AL529)</f>
        <v/>
      </c>
      <c r="AM529" s="136" t="str">
        <f>IF(貼り付け用!AM529="","",貼り付け用!AM529)</f>
        <v/>
      </c>
      <c r="AN529" s="136" t="str">
        <f>IF(貼り付け用!AN529="","",貼り付け用!AN529)</f>
        <v/>
      </c>
      <c r="AO529" s="136" t="str">
        <f>IF(貼り付け用!AO529="","",貼り付け用!AO529)</f>
        <v/>
      </c>
      <c r="AP529" s="221" t="str">
        <f>IFERROR(INDEX(別紙７建物に係る構造・用途別単価!$C$5:$G$9,MATCH(貼り付け用!AN529,別紙７建物に係る構造・用途別単価!$B$5:$B$9,0),MATCH(貼り付け用!AO529,別紙７建物に係る構造・用途別単価!$C$4:$G$4,0)),"")</f>
        <v/>
      </c>
      <c r="AQ529" s="221" t="str">
        <f t="shared" si="16"/>
        <v/>
      </c>
      <c r="AR529" s="183" t="str">
        <f t="shared" si="17"/>
        <v/>
      </c>
      <c r="AS529" s="136" t="str">
        <f>IF(貼り付け用!AS529="","",貼り付け用!AS529)</f>
        <v/>
      </c>
      <c r="AT529" s="136" t="str">
        <f>IF(貼り付け用!AT529="","",貼り付け用!AT529)</f>
        <v/>
      </c>
      <c r="AU529" s="136" t="str">
        <f>IF(貼り付け用!AU529="","",貼り付け用!AU529)</f>
        <v/>
      </c>
      <c r="AV529" s="136" t="str">
        <f>IF(貼り付け用!AV529="","",貼り付け用!AV529)</f>
        <v/>
      </c>
      <c r="AW529" s="136" t="str">
        <f>IF(貼り付け用!AW529="","",貼り付け用!AW529)</f>
        <v/>
      </c>
      <c r="AX529" s="216"/>
      <c r="AY529" s="216"/>
      <c r="AZ529" s="216"/>
      <c r="BA529" s="136" t="str">
        <f>IF(貼り付け用!BA529="","",貼り付け用!BA529)</f>
        <v/>
      </c>
      <c r="BB529" s="136" t="str">
        <f>IF(貼り付け用!BB529="","",貼り付け用!BB529)</f>
        <v/>
      </c>
      <c r="BC529" s="136" t="str">
        <f>IF(貼り付け用!BC529="","",貼り付け用!BC529)</f>
        <v/>
      </c>
      <c r="BD529" s="136" t="str">
        <f>IF(貼り付け用!BD529="","",貼り付け用!BD529)</f>
        <v/>
      </c>
      <c r="BE529" s="183">
        <f>SUMIFS(耐用年数表!$C:$C,耐用年数表!$A:$A,集計用!AL529,耐用年数表!$B:$B,集計用!AM529)</f>
        <v>0</v>
      </c>
    </row>
    <row r="530" spans="4:57" ht="24" hidden="1" customHeight="1">
      <c r="D530" s="194"/>
      <c r="E530" s="135"/>
      <c r="F530" s="136" t="str">
        <f>IF(貼り付け用!F530="","",貼り付け用!F530)</f>
        <v/>
      </c>
      <c r="G530" s="136" t="str">
        <f>IF(貼り付け用!G530="","",貼り付け用!G530)</f>
        <v/>
      </c>
      <c r="H530" s="215" t="str">
        <f>IF(貼り付け用!H530="","",貼り付け用!H530)</f>
        <v/>
      </c>
      <c r="I530" s="215" t="str">
        <f>IF(貼り付け用!I530="","",貼り付け用!I530)</f>
        <v/>
      </c>
      <c r="J530" s="215" t="str">
        <f>IF(貼り付け用!J530="","",貼り付け用!J530)</f>
        <v/>
      </c>
      <c r="K530" s="135" t="str">
        <f>IF(貼り付け用!K530="","",貼り付け用!K530)</f>
        <v/>
      </c>
      <c r="L530" s="144" t="str">
        <f>IF(貼り付け用!L530="","",貼り付け用!L530)</f>
        <v/>
      </c>
      <c r="M530" s="192" t="str">
        <f>IFERROR(VLOOKUP(L530,コード表!$B:$G,2,FALSE),"")</f>
        <v/>
      </c>
      <c r="N530" s="192" t="str">
        <f>IFERROR(VLOOKUP(L530,コード表!$B:$G,3,FALSE),"")</f>
        <v/>
      </c>
      <c r="O530" s="192" t="str">
        <f>IFERROR(VLOOKUP(L530,コード表!$B:$G,4,FALSE),"")</f>
        <v/>
      </c>
      <c r="P530" s="192" t="str">
        <f>IFERROR(VLOOKUP(L530,コード表!$B:$G,5,FALSE),"")</f>
        <v/>
      </c>
      <c r="Q530" s="182" t="str">
        <f>IFERROR(VLOOKUP(L530,コード表!$B:$G,6,FALSE),"")</f>
        <v/>
      </c>
      <c r="R530" s="135" t="str">
        <f>IF(貼り付け用!R530="","",貼り付け用!R530)</f>
        <v/>
      </c>
      <c r="S530" s="135" t="str">
        <f>IF(貼り付け用!S530="","",貼り付け用!S530)</f>
        <v/>
      </c>
      <c r="T530" s="135" t="str">
        <f>IF(貼り付け用!T530="","",貼り付け用!T530)</f>
        <v/>
      </c>
      <c r="U530" s="192" t="str">
        <f>IFERROR(VLOOKUP(T530,コード表!$I:$K,2,FALSE),"")</f>
        <v/>
      </c>
      <c r="V530" s="192" t="str">
        <f>IFERROR(VLOOKUP(T530,コード表!$I:$K,3,FALSE),"")</f>
        <v/>
      </c>
      <c r="W530" s="135" t="str">
        <f>IF(貼り付け用!W530="","",貼り付け用!W530)</f>
        <v/>
      </c>
      <c r="X530" s="182" t="str">
        <f>IFERROR(VLOOKUP(AU530,目的別資産分類変換表!$B$6:$C$16,2,FALSE),"")</f>
        <v/>
      </c>
      <c r="Y530" s="136" t="str">
        <f>IF(貼り付け用!Y530="","",貼り付け用!Y530)</f>
        <v/>
      </c>
      <c r="Z530" s="136" t="str">
        <f>IF(貼り付け用!Z530="","",貼り付け用!Z530)</f>
        <v/>
      </c>
      <c r="AA530" s="136" t="str">
        <f>IF(貼り付け用!AA530="","",貼り付け用!AA530)</f>
        <v/>
      </c>
      <c r="AB530" s="136" t="str">
        <f>IF(貼り付け用!AB530="","",貼り付け用!AB530)</f>
        <v/>
      </c>
      <c r="AC530" s="135" t="str">
        <f>IF(貼り付け用!AC530="","",貼り付け用!AC530)</f>
        <v/>
      </c>
      <c r="AD530" s="137" t="str">
        <f>IF(貼り付け用!AD530="","",貼り付け用!AD530)</f>
        <v/>
      </c>
      <c r="AE530" s="209" t="str">
        <f>IF(貼り付け用!AE530="","",貼り付け用!AE530)</f>
        <v/>
      </c>
      <c r="AF530" s="209" t="str">
        <f>IF(貼り付け用!AF530="","",貼り付け用!AF530)</f>
        <v/>
      </c>
      <c r="AG530" s="138" t="str">
        <f>IF(貼り付け用!AG530="","",貼り付け用!AG530)</f>
        <v/>
      </c>
      <c r="AH530" s="205" t="str">
        <f>IF(貼り付け用!AH530="","",貼り付け用!AH530)</f>
        <v/>
      </c>
      <c r="AI530" s="139" t="str">
        <f>IF(貼り付け用!AI530="","",貼り付け用!AI530)</f>
        <v/>
      </c>
      <c r="AJ530" s="136" t="str">
        <f>IF(貼り付け用!AJ530="","",貼り付け用!AJ530)</f>
        <v/>
      </c>
      <c r="AK530" s="140" t="str">
        <f>IF(貼り付け用!AK530="","",貼り付け用!AK530)</f>
        <v/>
      </c>
      <c r="AL530" s="136" t="str">
        <f>IF(貼り付け用!AL530="","",貼り付け用!AL530)</f>
        <v/>
      </c>
      <c r="AM530" s="136" t="str">
        <f>IF(貼り付け用!AM530="","",貼り付け用!AM530)</f>
        <v/>
      </c>
      <c r="AN530" s="136" t="str">
        <f>IF(貼り付け用!AN530="","",貼り付け用!AN530)</f>
        <v/>
      </c>
      <c r="AO530" s="136" t="str">
        <f>IF(貼り付け用!AO530="","",貼り付け用!AO530)</f>
        <v/>
      </c>
      <c r="AP530" s="221" t="str">
        <f>IFERROR(INDEX(別紙７建物に係る構造・用途別単価!$C$5:$G$9,MATCH(貼り付け用!AN530,別紙７建物に係る構造・用途別単価!$B$5:$B$9,0),MATCH(貼り付け用!AO530,別紙７建物に係る構造・用途別単価!$C$4:$G$4,0)),"")</f>
        <v/>
      </c>
      <c r="AQ530" s="221" t="str">
        <f t="shared" si="16"/>
        <v/>
      </c>
      <c r="AR530" s="183" t="str">
        <f t="shared" si="17"/>
        <v/>
      </c>
      <c r="AS530" s="136" t="str">
        <f>IF(貼り付け用!AS530="","",貼り付け用!AS530)</f>
        <v/>
      </c>
      <c r="AT530" s="136" t="str">
        <f>IF(貼り付け用!AT530="","",貼り付け用!AT530)</f>
        <v/>
      </c>
      <c r="AU530" s="136" t="str">
        <f>IF(貼り付け用!AU530="","",貼り付け用!AU530)</f>
        <v/>
      </c>
      <c r="AV530" s="136" t="str">
        <f>IF(貼り付け用!AV530="","",貼り付け用!AV530)</f>
        <v/>
      </c>
      <c r="AW530" s="136" t="str">
        <f>IF(貼り付け用!AW530="","",貼り付け用!AW530)</f>
        <v/>
      </c>
      <c r="AX530" s="216"/>
      <c r="AY530" s="216"/>
      <c r="AZ530" s="216"/>
      <c r="BA530" s="136" t="str">
        <f>IF(貼り付け用!BA530="","",貼り付け用!BA530)</f>
        <v/>
      </c>
      <c r="BB530" s="136" t="str">
        <f>IF(貼り付け用!BB530="","",貼り付け用!BB530)</f>
        <v/>
      </c>
      <c r="BC530" s="136" t="str">
        <f>IF(貼り付け用!BC530="","",貼り付け用!BC530)</f>
        <v/>
      </c>
      <c r="BD530" s="136" t="str">
        <f>IF(貼り付け用!BD530="","",貼り付け用!BD530)</f>
        <v/>
      </c>
      <c r="BE530" s="183">
        <f>SUMIFS(耐用年数表!$C:$C,耐用年数表!$A:$A,集計用!AL530,耐用年数表!$B:$B,集計用!AM530)</f>
        <v>0</v>
      </c>
    </row>
    <row r="531" spans="4:57" ht="24" hidden="1" customHeight="1">
      <c r="D531" s="194"/>
      <c r="E531" s="135"/>
      <c r="F531" s="136" t="str">
        <f>IF(貼り付け用!F531="","",貼り付け用!F531)</f>
        <v/>
      </c>
      <c r="G531" s="136" t="str">
        <f>IF(貼り付け用!G531="","",貼り付け用!G531)</f>
        <v/>
      </c>
      <c r="H531" s="215" t="str">
        <f>IF(貼り付け用!H531="","",貼り付け用!H531)</f>
        <v/>
      </c>
      <c r="I531" s="215" t="str">
        <f>IF(貼り付け用!I531="","",貼り付け用!I531)</f>
        <v/>
      </c>
      <c r="J531" s="215" t="str">
        <f>IF(貼り付け用!J531="","",貼り付け用!J531)</f>
        <v/>
      </c>
      <c r="K531" s="135" t="str">
        <f>IF(貼り付け用!K531="","",貼り付け用!K531)</f>
        <v/>
      </c>
      <c r="L531" s="144" t="str">
        <f>IF(貼り付け用!L531="","",貼り付け用!L531)</f>
        <v/>
      </c>
      <c r="M531" s="192" t="str">
        <f>IFERROR(VLOOKUP(L531,コード表!$B:$G,2,FALSE),"")</f>
        <v/>
      </c>
      <c r="N531" s="192" t="str">
        <f>IFERROR(VLOOKUP(L531,コード表!$B:$G,3,FALSE),"")</f>
        <v/>
      </c>
      <c r="O531" s="192" t="str">
        <f>IFERROR(VLOOKUP(L531,コード表!$B:$G,4,FALSE),"")</f>
        <v/>
      </c>
      <c r="P531" s="192" t="str">
        <f>IFERROR(VLOOKUP(L531,コード表!$B:$G,5,FALSE),"")</f>
        <v/>
      </c>
      <c r="Q531" s="182" t="str">
        <f>IFERROR(VLOOKUP(L531,コード表!$B:$G,6,FALSE),"")</f>
        <v/>
      </c>
      <c r="R531" s="135" t="str">
        <f>IF(貼り付け用!R531="","",貼り付け用!R531)</f>
        <v/>
      </c>
      <c r="S531" s="135" t="str">
        <f>IF(貼り付け用!S531="","",貼り付け用!S531)</f>
        <v/>
      </c>
      <c r="T531" s="135" t="str">
        <f>IF(貼り付け用!T531="","",貼り付け用!T531)</f>
        <v/>
      </c>
      <c r="U531" s="192" t="str">
        <f>IFERROR(VLOOKUP(T531,コード表!$I:$K,2,FALSE),"")</f>
        <v/>
      </c>
      <c r="V531" s="192" t="str">
        <f>IFERROR(VLOOKUP(T531,コード表!$I:$K,3,FALSE),"")</f>
        <v/>
      </c>
      <c r="W531" s="135" t="str">
        <f>IF(貼り付け用!W531="","",貼り付け用!W531)</f>
        <v/>
      </c>
      <c r="X531" s="182" t="str">
        <f>IFERROR(VLOOKUP(AU531,目的別資産分類変換表!$B$6:$C$16,2,FALSE),"")</f>
        <v/>
      </c>
      <c r="Y531" s="136" t="str">
        <f>IF(貼り付け用!Y531="","",貼り付け用!Y531)</f>
        <v/>
      </c>
      <c r="Z531" s="136" t="str">
        <f>IF(貼り付け用!Z531="","",貼り付け用!Z531)</f>
        <v/>
      </c>
      <c r="AA531" s="136" t="str">
        <f>IF(貼り付け用!AA531="","",貼り付け用!AA531)</f>
        <v/>
      </c>
      <c r="AB531" s="136" t="str">
        <f>IF(貼り付け用!AB531="","",貼り付け用!AB531)</f>
        <v/>
      </c>
      <c r="AC531" s="135" t="str">
        <f>IF(貼り付け用!AC531="","",貼り付け用!AC531)</f>
        <v/>
      </c>
      <c r="AD531" s="137" t="str">
        <f>IF(貼り付け用!AD531="","",貼り付け用!AD531)</f>
        <v/>
      </c>
      <c r="AE531" s="209" t="str">
        <f>IF(貼り付け用!AE531="","",貼り付け用!AE531)</f>
        <v/>
      </c>
      <c r="AF531" s="209" t="str">
        <f>IF(貼り付け用!AF531="","",貼り付け用!AF531)</f>
        <v/>
      </c>
      <c r="AG531" s="138" t="str">
        <f>IF(貼り付け用!AG531="","",貼り付け用!AG531)</f>
        <v/>
      </c>
      <c r="AH531" s="205" t="str">
        <f>IF(貼り付け用!AH531="","",貼り付け用!AH531)</f>
        <v/>
      </c>
      <c r="AI531" s="139" t="str">
        <f>IF(貼り付け用!AI531="","",貼り付け用!AI531)</f>
        <v/>
      </c>
      <c r="AJ531" s="136" t="str">
        <f>IF(貼り付け用!AJ531="","",貼り付け用!AJ531)</f>
        <v/>
      </c>
      <c r="AK531" s="140" t="str">
        <f>IF(貼り付け用!AK531="","",貼り付け用!AK531)</f>
        <v/>
      </c>
      <c r="AL531" s="136" t="str">
        <f>IF(貼り付け用!AL531="","",貼り付け用!AL531)</f>
        <v/>
      </c>
      <c r="AM531" s="136" t="str">
        <f>IF(貼り付け用!AM531="","",貼り付け用!AM531)</f>
        <v/>
      </c>
      <c r="AN531" s="136" t="str">
        <f>IF(貼り付け用!AN531="","",貼り付け用!AN531)</f>
        <v/>
      </c>
      <c r="AO531" s="136" t="str">
        <f>IF(貼り付け用!AO531="","",貼り付け用!AO531)</f>
        <v/>
      </c>
      <c r="AP531" s="221" t="str">
        <f>IFERROR(INDEX(別紙７建物に係る構造・用途別単価!$C$5:$G$9,MATCH(貼り付け用!AN531,別紙７建物に係る構造・用途別単価!$B$5:$B$9,0),MATCH(貼り付け用!AO531,別紙７建物に係る構造・用途別単価!$C$4:$G$4,0)),"")</f>
        <v/>
      </c>
      <c r="AQ531" s="221" t="str">
        <f t="shared" si="16"/>
        <v/>
      </c>
      <c r="AR531" s="183" t="str">
        <f t="shared" si="17"/>
        <v/>
      </c>
      <c r="AS531" s="136" t="str">
        <f>IF(貼り付け用!AS531="","",貼り付け用!AS531)</f>
        <v/>
      </c>
      <c r="AT531" s="136" t="str">
        <f>IF(貼り付け用!AT531="","",貼り付け用!AT531)</f>
        <v/>
      </c>
      <c r="AU531" s="136" t="str">
        <f>IF(貼り付け用!AU531="","",貼り付け用!AU531)</f>
        <v/>
      </c>
      <c r="AV531" s="136" t="str">
        <f>IF(貼り付け用!AV531="","",貼り付け用!AV531)</f>
        <v/>
      </c>
      <c r="AW531" s="136" t="str">
        <f>IF(貼り付け用!AW531="","",貼り付け用!AW531)</f>
        <v/>
      </c>
      <c r="AX531" s="216"/>
      <c r="AY531" s="216"/>
      <c r="AZ531" s="216"/>
      <c r="BA531" s="136" t="str">
        <f>IF(貼り付け用!BA531="","",貼り付け用!BA531)</f>
        <v/>
      </c>
      <c r="BB531" s="136" t="str">
        <f>IF(貼り付け用!BB531="","",貼り付け用!BB531)</f>
        <v/>
      </c>
      <c r="BC531" s="136" t="str">
        <f>IF(貼り付け用!BC531="","",貼り付け用!BC531)</f>
        <v/>
      </c>
      <c r="BD531" s="136" t="str">
        <f>IF(貼り付け用!BD531="","",貼り付け用!BD531)</f>
        <v/>
      </c>
      <c r="BE531" s="183">
        <f>SUMIFS(耐用年数表!$C:$C,耐用年数表!$A:$A,集計用!AL531,耐用年数表!$B:$B,集計用!AM531)</f>
        <v>0</v>
      </c>
    </row>
    <row r="532" spans="4:57" ht="24" hidden="1" customHeight="1">
      <c r="D532" s="194"/>
      <c r="E532" s="135"/>
      <c r="F532" s="136" t="str">
        <f>IF(貼り付け用!F532="","",貼り付け用!F532)</f>
        <v/>
      </c>
      <c r="G532" s="136" t="str">
        <f>IF(貼り付け用!G532="","",貼り付け用!G532)</f>
        <v/>
      </c>
      <c r="H532" s="215" t="str">
        <f>IF(貼り付け用!H532="","",貼り付け用!H532)</f>
        <v/>
      </c>
      <c r="I532" s="215" t="str">
        <f>IF(貼り付け用!I532="","",貼り付け用!I532)</f>
        <v/>
      </c>
      <c r="J532" s="215" t="str">
        <f>IF(貼り付け用!J532="","",貼り付け用!J532)</f>
        <v/>
      </c>
      <c r="K532" s="135" t="str">
        <f>IF(貼り付け用!K532="","",貼り付け用!K532)</f>
        <v/>
      </c>
      <c r="L532" s="144" t="str">
        <f>IF(貼り付け用!L532="","",貼り付け用!L532)</f>
        <v/>
      </c>
      <c r="M532" s="192" t="str">
        <f>IFERROR(VLOOKUP(L532,コード表!$B:$G,2,FALSE),"")</f>
        <v/>
      </c>
      <c r="N532" s="192" t="str">
        <f>IFERROR(VLOOKUP(L532,コード表!$B:$G,3,FALSE),"")</f>
        <v/>
      </c>
      <c r="O532" s="192" t="str">
        <f>IFERROR(VLOOKUP(L532,コード表!$B:$G,4,FALSE),"")</f>
        <v/>
      </c>
      <c r="P532" s="192" t="str">
        <f>IFERROR(VLOOKUP(L532,コード表!$B:$G,5,FALSE),"")</f>
        <v/>
      </c>
      <c r="Q532" s="182" t="str">
        <f>IFERROR(VLOOKUP(L532,コード表!$B:$G,6,FALSE),"")</f>
        <v/>
      </c>
      <c r="R532" s="135" t="str">
        <f>IF(貼り付け用!R532="","",貼り付け用!R532)</f>
        <v/>
      </c>
      <c r="S532" s="135" t="str">
        <f>IF(貼り付け用!S532="","",貼り付け用!S532)</f>
        <v/>
      </c>
      <c r="T532" s="135" t="str">
        <f>IF(貼り付け用!T532="","",貼り付け用!T532)</f>
        <v/>
      </c>
      <c r="U532" s="192" t="str">
        <f>IFERROR(VLOOKUP(T532,コード表!$I:$K,2,FALSE),"")</f>
        <v/>
      </c>
      <c r="V532" s="192" t="str">
        <f>IFERROR(VLOOKUP(T532,コード表!$I:$K,3,FALSE),"")</f>
        <v/>
      </c>
      <c r="W532" s="135" t="str">
        <f>IF(貼り付け用!W532="","",貼り付け用!W532)</f>
        <v/>
      </c>
      <c r="X532" s="182" t="str">
        <f>IFERROR(VLOOKUP(AU532,目的別資産分類変換表!$B$6:$C$16,2,FALSE),"")</f>
        <v/>
      </c>
      <c r="Y532" s="136" t="str">
        <f>IF(貼り付け用!Y532="","",貼り付け用!Y532)</f>
        <v/>
      </c>
      <c r="Z532" s="136" t="str">
        <f>IF(貼り付け用!Z532="","",貼り付け用!Z532)</f>
        <v/>
      </c>
      <c r="AA532" s="136" t="str">
        <f>IF(貼り付け用!AA532="","",貼り付け用!AA532)</f>
        <v/>
      </c>
      <c r="AB532" s="136" t="str">
        <f>IF(貼り付け用!AB532="","",貼り付け用!AB532)</f>
        <v/>
      </c>
      <c r="AC532" s="135" t="str">
        <f>IF(貼り付け用!AC532="","",貼り付け用!AC532)</f>
        <v/>
      </c>
      <c r="AD532" s="137" t="str">
        <f>IF(貼り付け用!AD532="","",貼り付け用!AD532)</f>
        <v/>
      </c>
      <c r="AE532" s="209" t="str">
        <f>IF(貼り付け用!AE532="","",貼り付け用!AE532)</f>
        <v/>
      </c>
      <c r="AF532" s="209" t="str">
        <f>IF(貼り付け用!AF532="","",貼り付け用!AF532)</f>
        <v/>
      </c>
      <c r="AG532" s="138" t="str">
        <f>IF(貼り付け用!AG532="","",貼り付け用!AG532)</f>
        <v/>
      </c>
      <c r="AH532" s="205" t="str">
        <f>IF(貼り付け用!AH532="","",貼り付け用!AH532)</f>
        <v/>
      </c>
      <c r="AI532" s="139" t="str">
        <f>IF(貼り付け用!AI532="","",貼り付け用!AI532)</f>
        <v/>
      </c>
      <c r="AJ532" s="136" t="str">
        <f>IF(貼り付け用!AJ532="","",貼り付け用!AJ532)</f>
        <v/>
      </c>
      <c r="AK532" s="140" t="str">
        <f>IF(貼り付け用!AK532="","",貼り付け用!AK532)</f>
        <v/>
      </c>
      <c r="AL532" s="136" t="str">
        <f>IF(貼り付け用!AL532="","",貼り付け用!AL532)</f>
        <v/>
      </c>
      <c r="AM532" s="136" t="str">
        <f>IF(貼り付け用!AM532="","",貼り付け用!AM532)</f>
        <v/>
      </c>
      <c r="AN532" s="136" t="str">
        <f>IF(貼り付け用!AN532="","",貼り付け用!AN532)</f>
        <v/>
      </c>
      <c r="AO532" s="136" t="str">
        <f>IF(貼り付け用!AO532="","",貼り付け用!AO532)</f>
        <v/>
      </c>
      <c r="AP532" s="221" t="str">
        <f>IFERROR(INDEX(別紙７建物に係る構造・用途別単価!$C$5:$G$9,MATCH(貼り付け用!AN532,別紙７建物に係る構造・用途別単価!$B$5:$B$9,0),MATCH(貼り付け用!AO532,別紙７建物に係る構造・用途別単価!$C$4:$G$4,0)),"")</f>
        <v/>
      </c>
      <c r="AQ532" s="221" t="str">
        <f t="shared" si="16"/>
        <v/>
      </c>
      <c r="AR532" s="183" t="str">
        <f t="shared" si="17"/>
        <v/>
      </c>
      <c r="AS532" s="136" t="str">
        <f>IF(貼り付け用!AS532="","",貼り付け用!AS532)</f>
        <v/>
      </c>
      <c r="AT532" s="136" t="str">
        <f>IF(貼り付け用!AT532="","",貼り付け用!AT532)</f>
        <v/>
      </c>
      <c r="AU532" s="136" t="str">
        <f>IF(貼り付け用!AU532="","",貼り付け用!AU532)</f>
        <v/>
      </c>
      <c r="AV532" s="136" t="str">
        <f>IF(貼り付け用!AV532="","",貼り付け用!AV532)</f>
        <v/>
      </c>
      <c r="AW532" s="136" t="str">
        <f>IF(貼り付け用!AW532="","",貼り付け用!AW532)</f>
        <v/>
      </c>
      <c r="AX532" s="216"/>
      <c r="AY532" s="216"/>
      <c r="AZ532" s="216"/>
      <c r="BA532" s="136" t="str">
        <f>IF(貼り付け用!BA532="","",貼り付け用!BA532)</f>
        <v/>
      </c>
      <c r="BB532" s="136" t="str">
        <f>IF(貼り付け用!BB532="","",貼り付け用!BB532)</f>
        <v/>
      </c>
      <c r="BC532" s="136" t="str">
        <f>IF(貼り付け用!BC532="","",貼り付け用!BC532)</f>
        <v/>
      </c>
      <c r="BD532" s="136" t="str">
        <f>IF(貼り付け用!BD532="","",貼り付け用!BD532)</f>
        <v/>
      </c>
      <c r="BE532" s="183">
        <f>SUMIFS(耐用年数表!$C:$C,耐用年数表!$A:$A,集計用!AL532,耐用年数表!$B:$B,集計用!AM532)</f>
        <v>0</v>
      </c>
    </row>
    <row r="533" spans="4:57" ht="24" hidden="1" customHeight="1">
      <c r="D533" s="194"/>
      <c r="E533" s="135"/>
      <c r="F533" s="136" t="str">
        <f>IF(貼り付け用!F533="","",貼り付け用!F533)</f>
        <v/>
      </c>
      <c r="G533" s="136" t="str">
        <f>IF(貼り付け用!G533="","",貼り付け用!G533)</f>
        <v/>
      </c>
      <c r="H533" s="215" t="str">
        <f>IF(貼り付け用!H533="","",貼り付け用!H533)</f>
        <v/>
      </c>
      <c r="I533" s="215" t="str">
        <f>IF(貼り付け用!I533="","",貼り付け用!I533)</f>
        <v/>
      </c>
      <c r="J533" s="215" t="str">
        <f>IF(貼り付け用!J533="","",貼り付け用!J533)</f>
        <v/>
      </c>
      <c r="K533" s="135" t="str">
        <f>IF(貼り付け用!K533="","",貼り付け用!K533)</f>
        <v/>
      </c>
      <c r="L533" s="144" t="str">
        <f>IF(貼り付け用!L533="","",貼り付け用!L533)</f>
        <v/>
      </c>
      <c r="M533" s="192" t="str">
        <f>IFERROR(VLOOKUP(L533,コード表!$B:$G,2,FALSE),"")</f>
        <v/>
      </c>
      <c r="N533" s="192" t="str">
        <f>IFERROR(VLOOKUP(L533,コード表!$B:$G,3,FALSE),"")</f>
        <v/>
      </c>
      <c r="O533" s="192" t="str">
        <f>IFERROR(VLOOKUP(L533,コード表!$B:$G,4,FALSE),"")</f>
        <v/>
      </c>
      <c r="P533" s="192" t="str">
        <f>IFERROR(VLOOKUP(L533,コード表!$B:$G,5,FALSE),"")</f>
        <v/>
      </c>
      <c r="Q533" s="182" t="str">
        <f>IFERROR(VLOOKUP(L533,コード表!$B:$G,6,FALSE),"")</f>
        <v/>
      </c>
      <c r="R533" s="135" t="str">
        <f>IF(貼り付け用!R533="","",貼り付け用!R533)</f>
        <v/>
      </c>
      <c r="S533" s="135" t="str">
        <f>IF(貼り付け用!S533="","",貼り付け用!S533)</f>
        <v/>
      </c>
      <c r="T533" s="135" t="str">
        <f>IF(貼り付け用!T533="","",貼り付け用!T533)</f>
        <v/>
      </c>
      <c r="U533" s="192" t="str">
        <f>IFERROR(VLOOKUP(T533,コード表!$I:$K,2,FALSE),"")</f>
        <v/>
      </c>
      <c r="V533" s="192" t="str">
        <f>IFERROR(VLOOKUP(T533,コード表!$I:$K,3,FALSE),"")</f>
        <v/>
      </c>
      <c r="W533" s="135" t="str">
        <f>IF(貼り付け用!W533="","",貼り付け用!W533)</f>
        <v/>
      </c>
      <c r="X533" s="182" t="str">
        <f>IFERROR(VLOOKUP(AU533,目的別資産分類変換表!$B$6:$C$16,2,FALSE),"")</f>
        <v/>
      </c>
      <c r="Y533" s="136" t="str">
        <f>IF(貼り付け用!Y533="","",貼り付け用!Y533)</f>
        <v/>
      </c>
      <c r="Z533" s="136" t="str">
        <f>IF(貼り付け用!Z533="","",貼り付け用!Z533)</f>
        <v/>
      </c>
      <c r="AA533" s="136" t="str">
        <f>IF(貼り付け用!AA533="","",貼り付け用!AA533)</f>
        <v/>
      </c>
      <c r="AB533" s="136" t="str">
        <f>IF(貼り付け用!AB533="","",貼り付け用!AB533)</f>
        <v/>
      </c>
      <c r="AC533" s="135" t="str">
        <f>IF(貼り付け用!AC533="","",貼り付け用!AC533)</f>
        <v/>
      </c>
      <c r="AD533" s="137" t="str">
        <f>IF(貼り付け用!AD533="","",貼り付け用!AD533)</f>
        <v/>
      </c>
      <c r="AE533" s="209" t="str">
        <f>IF(貼り付け用!AE533="","",貼り付け用!AE533)</f>
        <v/>
      </c>
      <c r="AF533" s="209" t="str">
        <f>IF(貼り付け用!AF533="","",貼り付け用!AF533)</f>
        <v/>
      </c>
      <c r="AG533" s="138" t="str">
        <f>IF(貼り付け用!AG533="","",貼り付け用!AG533)</f>
        <v/>
      </c>
      <c r="AH533" s="205" t="str">
        <f>IF(貼り付け用!AH533="","",貼り付け用!AH533)</f>
        <v/>
      </c>
      <c r="AI533" s="139" t="str">
        <f>IF(貼り付け用!AI533="","",貼り付け用!AI533)</f>
        <v/>
      </c>
      <c r="AJ533" s="136" t="str">
        <f>IF(貼り付け用!AJ533="","",貼り付け用!AJ533)</f>
        <v/>
      </c>
      <c r="AK533" s="140" t="str">
        <f>IF(貼り付け用!AK533="","",貼り付け用!AK533)</f>
        <v/>
      </c>
      <c r="AL533" s="136" t="str">
        <f>IF(貼り付け用!AL533="","",貼り付け用!AL533)</f>
        <v/>
      </c>
      <c r="AM533" s="136" t="str">
        <f>IF(貼り付け用!AM533="","",貼り付け用!AM533)</f>
        <v/>
      </c>
      <c r="AN533" s="136" t="str">
        <f>IF(貼り付け用!AN533="","",貼り付け用!AN533)</f>
        <v/>
      </c>
      <c r="AO533" s="136" t="str">
        <f>IF(貼り付け用!AO533="","",貼り付け用!AO533)</f>
        <v/>
      </c>
      <c r="AP533" s="221" t="str">
        <f>IFERROR(INDEX(別紙７建物に係る構造・用途別単価!$C$5:$G$9,MATCH(貼り付け用!AN533,別紙７建物に係る構造・用途別単価!$B$5:$B$9,0),MATCH(貼り付け用!AO533,別紙７建物に係る構造・用途別単価!$C$4:$G$4,0)),"")</f>
        <v/>
      </c>
      <c r="AQ533" s="221" t="str">
        <f t="shared" si="16"/>
        <v/>
      </c>
      <c r="AR533" s="183" t="str">
        <f t="shared" si="17"/>
        <v/>
      </c>
      <c r="AS533" s="136" t="str">
        <f>IF(貼り付け用!AS533="","",貼り付け用!AS533)</f>
        <v/>
      </c>
      <c r="AT533" s="136" t="str">
        <f>IF(貼り付け用!AT533="","",貼り付け用!AT533)</f>
        <v/>
      </c>
      <c r="AU533" s="136" t="str">
        <f>IF(貼り付け用!AU533="","",貼り付け用!AU533)</f>
        <v/>
      </c>
      <c r="AV533" s="136" t="str">
        <f>IF(貼り付け用!AV533="","",貼り付け用!AV533)</f>
        <v/>
      </c>
      <c r="AW533" s="136" t="str">
        <f>IF(貼り付け用!AW533="","",貼り付け用!AW533)</f>
        <v/>
      </c>
      <c r="AX533" s="216"/>
      <c r="AY533" s="216"/>
      <c r="AZ533" s="216"/>
      <c r="BA533" s="136" t="str">
        <f>IF(貼り付け用!BA533="","",貼り付け用!BA533)</f>
        <v/>
      </c>
      <c r="BB533" s="136" t="str">
        <f>IF(貼り付け用!BB533="","",貼り付け用!BB533)</f>
        <v/>
      </c>
      <c r="BC533" s="136" t="str">
        <f>IF(貼り付け用!BC533="","",貼り付け用!BC533)</f>
        <v/>
      </c>
      <c r="BD533" s="136" t="str">
        <f>IF(貼り付け用!BD533="","",貼り付け用!BD533)</f>
        <v/>
      </c>
      <c r="BE533" s="183">
        <f>SUMIFS(耐用年数表!$C:$C,耐用年数表!$A:$A,集計用!AL533,耐用年数表!$B:$B,集計用!AM533)</f>
        <v>0</v>
      </c>
    </row>
    <row r="534" spans="4:57" ht="24" hidden="1" customHeight="1">
      <c r="D534" s="194"/>
      <c r="E534" s="135"/>
      <c r="F534" s="136" t="str">
        <f>IF(貼り付け用!F534="","",貼り付け用!F534)</f>
        <v/>
      </c>
      <c r="G534" s="136" t="str">
        <f>IF(貼り付け用!G534="","",貼り付け用!G534)</f>
        <v/>
      </c>
      <c r="H534" s="215" t="str">
        <f>IF(貼り付け用!H534="","",貼り付け用!H534)</f>
        <v/>
      </c>
      <c r="I534" s="215" t="str">
        <f>IF(貼り付け用!I534="","",貼り付け用!I534)</f>
        <v/>
      </c>
      <c r="J534" s="215" t="str">
        <f>IF(貼り付け用!J534="","",貼り付け用!J534)</f>
        <v/>
      </c>
      <c r="K534" s="135" t="str">
        <f>IF(貼り付け用!K534="","",貼り付け用!K534)</f>
        <v/>
      </c>
      <c r="L534" s="144" t="str">
        <f>IF(貼り付け用!L534="","",貼り付け用!L534)</f>
        <v/>
      </c>
      <c r="M534" s="192" t="str">
        <f>IFERROR(VLOOKUP(L534,コード表!$B:$G,2,FALSE),"")</f>
        <v/>
      </c>
      <c r="N534" s="192" t="str">
        <f>IFERROR(VLOOKUP(L534,コード表!$B:$G,3,FALSE),"")</f>
        <v/>
      </c>
      <c r="O534" s="192" t="str">
        <f>IFERROR(VLOOKUP(L534,コード表!$B:$G,4,FALSE),"")</f>
        <v/>
      </c>
      <c r="P534" s="192" t="str">
        <f>IFERROR(VLOOKUP(L534,コード表!$B:$G,5,FALSE),"")</f>
        <v/>
      </c>
      <c r="Q534" s="182" t="str">
        <f>IFERROR(VLOOKUP(L534,コード表!$B:$G,6,FALSE),"")</f>
        <v/>
      </c>
      <c r="R534" s="135" t="str">
        <f>IF(貼り付け用!R534="","",貼り付け用!R534)</f>
        <v/>
      </c>
      <c r="S534" s="135" t="str">
        <f>IF(貼り付け用!S534="","",貼り付け用!S534)</f>
        <v/>
      </c>
      <c r="T534" s="135" t="str">
        <f>IF(貼り付け用!T534="","",貼り付け用!T534)</f>
        <v/>
      </c>
      <c r="U534" s="192" t="str">
        <f>IFERROR(VLOOKUP(T534,コード表!$I:$K,2,FALSE),"")</f>
        <v/>
      </c>
      <c r="V534" s="192" t="str">
        <f>IFERROR(VLOOKUP(T534,コード表!$I:$K,3,FALSE),"")</f>
        <v/>
      </c>
      <c r="W534" s="135" t="str">
        <f>IF(貼り付け用!W534="","",貼り付け用!W534)</f>
        <v/>
      </c>
      <c r="X534" s="182" t="str">
        <f>IFERROR(VLOOKUP(AU534,目的別資産分類変換表!$B$6:$C$16,2,FALSE),"")</f>
        <v/>
      </c>
      <c r="Y534" s="136" t="str">
        <f>IF(貼り付け用!Y534="","",貼り付け用!Y534)</f>
        <v/>
      </c>
      <c r="Z534" s="136" t="str">
        <f>IF(貼り付け用!Z534="","",貼り付け用!Z534)</f>
        <v/>
      </c>
      <c r="AA534" s="136" t="str">
        <f>IF(貼り付け用!AA534="","",貼り付け用!AA534)</f>
        <v/>
      </c>
      <c r="AB534" s="136" t="str">
        <f>IF(貼り付け用!AB534="","",貼り付け用!AB534)</f>
        <v/>
      </c>
      <c r="AC534" s="135" t="str">
        <f>IF(貼り付け用!AC534="","",貼り付け用!AC534)</f>
        <v/>
      </c>
      <c r="AD534" s="137" t="str">
        <f>IF(貼り付け用!AD534="","",貼り付け用!AD534)</f>
        <v/>
      </c>
      <c r="AE534" s="209" t="str">
        <f>IF(貼り付け用!AE534="","",貼り付け用!AE534)</f>
        <v/>
      </c>
      <c r="AF534" s="209" t="str">
        <f>IF(貼り付け用!AF534="","",貼り付け用!AF534)</f>
        <v/>
      </c>
      <c r="AG534" s="138" t="str">
        <f>IF(貼り付け用!AG534="","",貼り付け用!AG534)</f>
        <v/>
      </c>
      <c r="AH534" s="205" t="str">
        <f>IF(貼り付け用!AH534="","",貼り付け用!AH534)</f>
        <v/>
      </c>
      <c r="AI534" s="139" t="str">
        <f>IF(貼り付け用!AI534="","",貼り付け用!AI534)</f>
        <v/>
      </c>
      <c r="AJ534" s="136" t="str">
        <f>IF(貼り付け用!AJ534="","",貼り付け用!AJ534)</f>
        <v/>
      </c>
      <c r="AK534" s="140" t="str">
        <f>IF(貼り付け用!AK534="","",貼り付け用!AK534)</f>
        <v/>
      </c>
      <c r="AL534" s="136" t="str">
        <f>IF(貼り付け用!AL534="","",貼り付け用!AL534)</f>
        <v/>
      </c>
      <c r="AM534" s="136" t="str">
        <f>IF(貼り付け用!AM534="","",貼り付け用!AM534)</f>
        <v/>
      </c>
      <c r="AN534" s="136" t="str">
        <f>IF(貼り付け用!AN534="","",貼り付け用!AN534)</f>
        <v/>
      </c>
      <c r="AO534" s="136" t="str">
        <f>IF(貼り付け用!AO534="","",貼り付け用!AO534)</f>
        <v/>
      </c>
      <c r="AP534" s="221" t="str">
        <f>IFERROR(INDEX(別紙７建物に係る構造・用途別単価!$C$5:$G$9,MATCH(貼り付け用!AN534,別紙７建物に係る構造・用途別単価!$B$5:$B$9,0),MATCH(貼り付け用!AO534,別紙７建物に係る構造・用途別単価!$C$4:$G$4,0)),"")</f>
        <v/>
      </c>
      <c r="AQ534" s="221" t="str">
        <f t="shared" si="16"/>
        <v/>
      </c>
      <c r="AR534" s="183" t="str">
        <f t="shared" si="17"/>
        <v/>
      </c>
      <c r="AS534" s="136" t="str">
        <f>IF(貼り付け用!AS534="","",貼り付け用!AS534)</f>
        <v/>
      </c>
      <c r="AT534" s="136" t="str">
        <f>IF(貼り付け用!AT534="","",貼り付け用!AT534)</f>
        <v/>
      </c>
      <c r="AU534" s="136" t="str">
        <f>IF(貼り付け用!AU534="","",貼り付け用!AU534)</f>
        <v/>
      </c>
      <c r="AV534" s="136" t="str">
        <f>IF(貼り付け用!AV534="","",貼り付け用!AV534)</f>
        <v/>
      </c>
      <c r="AW534" s="136" t="str">
        <f>IF(貼り付け用!AW534="","",貼り付け用!AW534)</f>
        <v/>
      </c>
      <c r="AX534" s="216"/>
      <c r="AY534" s="216"/>
      <c r="AZ534" s="216"/>
      <c r="BA534" s="136" t="str">
        <f>IF(貼り付け用!BA534="","",貼り付け用!BA534)</f>
        <v/>
      </c>
      <c r="BB534" s="136" t="str">
        <f>IF(貼り付け用!BB534="","",貼り付け用!BB534)</f>
        <v/>
      </c>
      <c r="BC534" s="136" t="str">
        <f>IF(貼り付け用!BC534="","",貼り付け用!BC534)</f>
        <v/>
      </c>
      <c r="BD534" s="136" t="str">
        <f>IF(貼り付け用!BD534="","",貼り付け用!BD534)</f>
        <v/>
      </c>
      <c r="BE534" s="183">
        <f>SUMIFS(耐用年数表!$C:$C,耐用年数表!$A:$A,集計用!AL534,耐用年数表!$B:$B,集計用!AM534)</f>
        <v>0</v>
      </c>
    </row>
    <row r="535" spans="4:57" ht="24" hidden="1" customHeight="1">
      <c r="D535" s="194"/>
      <c r="E535" s="135"/>
      <c r="F535" s="136" t="str">
        <f>IF(貼り付け用!F535="","",貼り付け用!F535)</f>
        <v/>
      </c>
      <c r="G535" s="136" t="str">
        <f>IF(貼り付け用!G535="","",貼り付け用!G535)</f>
        <v/>
      </c>
      <c r="H535" s="215" t="str">
        <f>IF(貼り付け用!H535="","",貼り付け用!H535)</f>
        <v/>
      </c>
      <c r="I535" s="215" t="str">
        <f>IF(貼り付け用!I535="","",貼り付け用!I535)</f>
        <v/>
      </c>
      <c r="J535" s="215" t="str">
        <f>IF(貼り付け用!J535="","",貼り付け用!J535)</f>
        <v/>
      </c>
      <c r="K535" s="135" t="str">
        <f>IF(貼り付け用!K535="","",貼り付け用!K535)</f>
        <v/>
      </c>
      <c r="L535" s="144" t="str">
        <f>IF(貼り付け用!L535="","",貼り付け用!L535)</f>
        <v/>
      </c>
      <c r="M535" s="192" t="str">
        <f>IFERROR(VLOOKUP(L535,コード表!$B:$G,2,FALSE),"")</f>
        <v/>
      </c>
      <c r="N535" s="192" t="str">
        <f>IFERROR(VLOOKUP(L535,コード表!$B:$G,3,FALSE),"")</f>
        <v/>
      </c>
      <c r="O535" s="192" t="str">
        <f>IFERROR(VLOOKUP(L535,コード表!$B:$G,4,FALSE),"")</f>
        <v/>
      </c>
      <c r="P535" s="192" t="str">
        <f>IFERROR(VLOOKUP(L535,コード表!$B:$G,5,FALSE),"")</f>
        <v/>
      </c>
      <c r="Q535" s="182" t="str">
        <f>IFERROR(VLOOKUP(L535,コード表!$B:$G,6,FALSE),"")</f>
        <v/>
      </c>
      <c r="R535" s="135" t="str">
        <f>IF(貼り付け用!R535="","",貼り付け用!R535)</f>
        <v/>
      </c>
      <c r="S535" s="135" t="str">
        <f>IF(貼り付け用!S535="","",貼り付け用!S535)</f>
        <v/>
      </c>
      <c r="T535" s="135" t="str">
        <f>IF(貼り付け用!T535="","",貼り付け用!T535)</f>
        <v/>
      </c>
      <c r="U535" s="192" t="str">
        <f>IFERROR(VLOOKUP(T535,コード表!$I:$K,2,FALSE),"")</f>
        <v/>
      </c>
      <c r="V535" s="192" t="str">
        <f>IFERROR(VLOOKUP(T535,コード表!$I:$K,3,FALSE),"")</f>
        <v/>
      </c>
      <c r="W535" s="135" t="str">
        <f>IF(貼り付け用!W535="","",貼り付け用!W535)</f>
        <v/>
      </c>
      <c r="X535" s="182" t="str">
        <f>IFERROR(VLOOKUP(AU535,目的別資産分類変換表!$B$6:$C$16,2,FALSE),"")</f>
        <v/>
      </c>
      <c r="Y535" s="136" t="str">
        <f>IF(貼り付け用!Y535="","",貼り付け用!Y535)</f>
        <v/>
      </c>
      <c r="Z535" s="136" t="str">
        <f>IF(貼り付け用!Z535="","",貼り付け用!Z535)</f>
        <v/>
      </c>
      <c r="AA535" s="136" t="str">
        <f>IF(貼り付け用!AA535="","",貼り付け用!AA535)</f>
        <v/>
      </c>
      <c r="AB535" s="136" t="str">
        <f>IF(貼り付け用!AB535="","",貼り付け用!AB535)</f>
        <v/>
      </c>
      <c r="AC535" s="135" t="str">
        <f>IF(貼り付け用!AC535="","",貼り付け用!AC535)</f>
        <v/>
      </c>
      <c r="AD535" s="137" t="str">
        <f>IF(貼り付け用!AD535="","",貼り付け用!AD535)</f>
        <v/>
      </c>
      <c r="AE535" s="209" t="str">
        <f>IF(貼り付け用!AE535="","",貼り付け用!AE535)</f>
        <v/>
      </c>
      <c r="AF535" s="209" t="str">
        <f>IF(貼り付け用!AF535="","",貼り付け用!AF535)</f>
        <v/>
      </c>
      <c r="AG535" s="138" t="str">
        <f>IF(貼り付け用!AG535="","",貼り付け用!AG535)</f>
        <v/>
      </c>
      <c r="AH535" s="205" t="str">
        <f>IF(貼り付け用!AH535="","",貼り付け用!AH535)</f>
        <v/>
      </c>
      <c r="AI535" s="139" t="str">
        <f>IF(貼り付け用!AI535="","",貼り付け用!AI535)</f>
        <v/>
      </c>
      <c r="AJ535" s="136" t="str">
        <f>IF(貼り付け用!AJ535="","",貼り付け用!AJ535)</f>
        <v/>
      </c>
      <c r="AK535" s="140" t="str">
        <f>IF(貼り付け用!AK535="","",貼り付け用!AK535)</f>
        <v/>
      </c>
      <c r="AL535" s="136" t="str">
        <f>IF(貼り付け用!AL535="","",貼り付け用!AL535)</f>
        <v/>
      </c>
      <c r="AM535" s="136" t="str">
        <f>IF(貼り付け用!AM535="","",貼り付け用!AM535)</f>
        <v/>
      </c>
      <c r="AN535" s="136" t="str">
        <f>IF(貼り付け用!AN535="","",貼り付け用!AN535)</f>
        <v/>
      </c>
      <c r="AO535" s="136" t="str">
        <f>IF(貼り付け用!AO535="","",貼り付け用!AO535)</f>
        <v/>
      </c>
      <c r="AP535" s="221" t="str">
        <f>IFERROR(INDEX(別紙７建物に係る構造・用途別単価!$C$5:$G$9,MATCH(貼り付け用!AN535,別紙７建物に係る構造・用途別単価!$B$5:$B$9,0),MATCH(貼り付け用!AO535,別紙７建物に係る構造・用途別単価!$C$4:$G$4,0)),"")</f>
        <v/>
      </c>
      <c r="AQ535" s="221" t="str">
        <f t="shared" si="16"/>
        <v/>
      </c>
      <c r="AR535" s="183" t="str">
        <f t="shared" si="17"/>
        <v/>
      </c>
      <c r="AS535" s="136" t="str">
        <f>IF(貼り付け用!AS535="","",貼り付け用!AS535)</f>
        <v/>
      </c>
      <c r="AT535" s="136" t="str">
        <f>IF(貼り付け用!AT535="","",貼り付け用!AT535)</f>
        <v/>
      </c>
      <c r="AU535" s="136" t="str">
        <f>IF(貼り付け用!AU535="","",貼り付け用!AU535)</f>
        <v/>
      </c>
      <c r="AV535" s="136" t="str">
        <f>IF(貼り付け用!AV535="","",貼り付け用!AV535)</f>
        <v/>
      </c>
      <c r="AW535" s="136" t="str">
        <f>IF(貼り付け用!AW535="","",貼り付け用!AW535)</f>
        <v/>
      </c>
      <c r="AX535" s="216"/>
      <c r="AY535" s="216"/>
      <c r="AZ535" s="216"/>
      <c r="BA535" s="136" t="str">
        <f>IF(貼り付け用!BA535="","",貼り付け用!BA535)</f>
        <v/>
      </c>
      <c r="BB535" s="136" t="str">
        <f>IF(貼り付け用!BB535="","",貼り付け用!BB535)</f>
        <v/>
      </c>
      <c r="BC535" s="136" t="str">
        <f>IF(貼り付け用!BC535="","",貼り付け用!BC535)</f>
        <v/>
      </c>
      <c r="BD535" s="136" t="str">
        <f>IF(貼り付け用!BD535="","",貼り付け用!BD535)</f>
        <v/>
      </c>
      <c r="BE535" s="183">
        <f>SUMIFS(耐用年数表!$C:$C,耐用年数表!$A:$A,集計用!AL535,耐用年数表!$B:$B,集計用!AM535)</f>
        <v>0</v>
      </c>
    </row>
    <row r="536" spans="4:57" ht="24" hidden="1" customHeight="1">
      <c r="D536" s="194"/>
      <c r="E536" s="135"/>
      <c r="F536" s="136" t="str">
        <f>IF(貼り付け用!F536="","",貼り付け用!F536)</f>
        <v/>
      </c>
      <c r="G536" s="136" t="str">
        <f>IF(貼り付け用!G536="","",貼り付け用!G536)</f>
        <v/>
      </c>
      <c r="H536" s="215" t="str">
        <f>IF(貼り付け用!H536="","",貼り付け用!H536)</f>
        <v/>
      </c>
      <c r="I536" s="215" t="str">
        <f>IF(貼り付け用!I536="","",貼り付け用!I536)</f>
        <v/>
      </c>
      <c r="J536" s="215" t="str">
        <f>IF(貼り付け用!J536="","",貼り付け用!J536)</f>
        <v/>
      </c>
      <c r="K536" s="135" t="str">
        <f>IF(貼り付け用!K536="","",貼り付け用!K536)</f>
        <v/>
      </c>
      <c r="L536" s="144" t="str">
        <f>IF(貼り付け用!L536="","",貼り付け用!L536)</f>
        <v/>
      </c>
      <c r="M536" s="192" t="str">
        <f>IFERROR(VLOOKUP(L536,コード表!$B:$G,2,FALSE),"")</f>
        <v/>
      </c>
      <c r="N536" s="192" t="str">
        <f>IFERROR(VLOOKUP(L536,コード表!$B:$G,3,FALSE),"")</f>
        <v/>
      </c>
      <c r="O536" s="192" t="str">
        <f>IFERROR(VLOOKUP(L536,コード表!$B:$G,4,FALSE),"")</f>
        <v/>
      </c>
      <c r="P536" s="192" t="str">
        <f>IFERROR(VLOOKUP(L536,コード表!$B:$G,5,FALSE),"")</f>
        <v/>
      </c>
      <c r="Q536" s="182" t="str">
        <f>IFERROR(VLOOKUP(L536,コード表!$B:$G,6,FALSE),"")</f>
        <v/>
      </c>
      <c r="R536" s="135" t="str">
        <f>IF(貼り付け用!R536="","",貼り付け用!R536)</f>
        <v/>
      </c>
      <c r="S536" s="135" t="str">
        <f>IF(貼り付け用!S536="","",貼り付け用!S536)</f>
        <v/>
      </c>
      <c r="T536" s="135" t="str">
        <f>IF(貼り付け用!T536="","",貼り付け用!T536)</f>
        <v/>
      </c>
      <c r="U536" s="192" t="str">
        <f>IFERROR(VLOOKUP(T536,コード表!$I:$K,2,FALSE),"")</f>
        <v/>
      </c>
      <c r="V536" s="192" t="str">
        <f>IFERROR(VLOOKUP(T536,コード表!$I:$K,3,FALSE),"")</f>
        <v/>
      </c>
      <c r="W536" s="135" t="str">
        <f>IF(貼り付け用!W536="","",貼り付け用!W536)</f>
        <v/>
      </c>
      <c r="X536" s="182" t="str">
        <f>IFERROR(VLOOKUP(AU536,目的別資産分類変換表!$B$6:$C$16,2,FALSE),"")</f>
        <v/>
      </c>
      <c r="Y536" s="136" t="str">
        <f>IF(貼り付け用!Y536="","",貼り付け用!Y536)</f>
        <v/>
      </c>
      <c r="Z536" s="136" t="str">
        <f>IF(貼り付け用!Z536="","",貼り付け用!Z536)</f>
        <v/>
      </c>
      <c r="AA536" s="136" t="str">
        <f>IF(貼り付け用!AA536="","",貼り付け用!AA536)</f>
        <v/>
      </c>
      <c r="AB536" s="136" t="str">
        <f>IF(貼り付け用!AB536="","",貼り付け用!AB536)</f>
        <v/>
      </c>
      <c r="AC536" s="135" t="str">
        <f>IF(貼り付け用!AC536="","",貼り付け用!AC536)</f>
        <v/>
      </c>
      <c r="AD536" s="137" t="str">
        <f>IF(貼り付け用!AD536="","",貼り付け用!AD536)</f>
        <v/>
      </c>
      <c r="AE536" s="209" t="str">
        <f>IF(貼り付け用!AE536="","",貼り付け用!AE536)</f>
        <v/>
      </c>
      <c r="AF536" s="209" t="str">
        <f>IF(貼り付け用!AF536="","",貼り付け用!AF536)</f>
        <v/>
      </c>
      <c r="AG536" s="138" t="str">
        <f>IF(貼り付け用!AG536="","",貼り付け用!AG536)</f>
        <v/>
      </c>
      <c r="AH536" s="205" t="str">
        <f>IF(貼り付け用!AH536="","",貼り付け用!AH536)</f>
        <v/>
      </c>
      <c r="AI536" s="139" t="str">
        <f>IF(貼り付け用!AI536="","",貼り付け用!AI536)</f>
        <v/>
      </c>
      <c r="AJ536" s="136" t="str">
        <f>IF(貼り付け用!AJ536="","",貼り付け用!AJ536)</f>
        <v/>
      </c>
      <c r="AK536" s="140" t="str">
        <f>IF(貼り付け用!AK536="","",貼り付け用!AK536)</f>
        <v/>
      </c>
      <c r="AL536" s="136" t="str">
        <f>IF(貼り付け用!AL536="","",貼り付け用!AL536)</f>
        <v/>
      </c>
      <c r="AM536" s="136" t="str">
        <f>IF(貼り付け用!AM536="","",貼り付け用!AM536)</f>
        <v/>
      </c>
      <c r="AN536" s="136" t="str">
        <f>IF(貼り付け用!AN536="","",貼り付け用!AN536)</f>
        <v/>
      </c>
      <c r="AO536" s="136" t="str">
        <f>IF(貼り付け用!AO536="","",貼り付け用!AO536)</f>
        <v/>
      </c>
      <c r="AP536" s="221" t="str">
        <f>IFERROR(INDEX(別紙７建物に係る構造・用途別単価!$C$5:$G$9,MATCH(貼り付け用!AN536,別紙７建物に係る構造・用途別単価!$B$5:$B$9,0),MATCH(貼り付け用!AO536,別紙７建物に係る構造・用途別単価!$C$4:$G$4,0)),"")</f>
        <v/>
      </c>
      <c r="AQ536" s="221" t="str">
        <f t="shared" si="16"/>
        <v/>
      </c>
      <c r="AR536" s="183" t="str">
        <f t="shared" si="17"/>
        <v/>
      </c>
      <c r="AS536" s="136" t="str">
        <f>IF(貼り付け用!AS536="","",貼り付け用!AS536)</f>
        <v/>
      </c>
      <c r="AT536" s="136" t="str">
        <f>IF(貼り付け用!AT536="","",貼り付け用!AT536)</f>
        <v/>
      </c>
      <c r="AU536" s="136" t="str">
        <f>IF(貼り付け用!AU536="","",貼り付け用!AU536)</f>
        <v/>
      </c>
      <c r="AV536" s="136" t="str">
        <f>IF(貼り付け用!AV536="","",貼り付け用!AV536)</f>
        <v/>
      </c>
      <c r="AW536" s="136" t="str">
        <f>IF(貼り付け用!AW536="","",貼り付け用!AW536)</f>
        <v/>
      </c>
      <c r="AX536" s="216"/>
      <c r="AY536" s="216"/>
      <c r="AZ536" s="216"/>
      <c r="BA536" s="136" t="str">
        <f>IF(貼り付け用!BA536="","",貼り付け用!BA536)</f>
        <v/>
      </c>
      <c r="BB536" s="136" t="str">
        <f>IF(貼り付け用!BB536="","",貼り付け用!BB536)</f>
        <v/>
      </c>
      <c r="BC536" s="136" t="str">
        <f>IF(貼り付け用!BC536="","",貼り付け用!BC536)</f>
        <v/>
      </c>
      <c r="BD536" s="136" t="str">
        <f>IF(貼り付け用!BD536="","",貼り付け用!BD536)</f>
        <v/>
      </c>
      <c r="BE536" s="183">
        <f>SUMIFS(耐用年数表!$C:$C,耐用年数表!$A:$A,集計用!AL536,耐用年数表!$B:$B,集計用!AM536)</f>
        <v>0</v>
      </c>
    </row>
    <row r="537" spans="4:57" ht="24" hidden="1" customHeight="1">
      <c r="D537" s="194"/>
      <c r="E537" s="135"/>
      <c r="F537" s="136" t="str">
        <f>IF(貼り付け用!F537="","",貼り付け用!F537)</f>
        <v/>
      </c>
      <c r="G537" s="136" t="str">
        <f>IF(貼り付け用!G537="","",貼り付け用!G537)</f>
        <v/>
      </c>
      <c r="H537" s="215" t="str">
        <f>IF(貼り付け用!H537="","",貼り付け用!H537)</f>
        <v/>
      </c>
      <c r="I537" s="215" t="str">
        <f>IF(貼り付け用!I537="","",貼り付け用!I537)</f>
        <v/>
      </c>
      <c r="J537" s="215" t="str">
        <f>IF(貼り付け用!J537="","",貼り付け用!J537)</f>
        <v/>
      </c>
      <c r="K537" s="135" t="str">
        <f>IF(貼り付け用!K537="","",貼り付け用!K537)</f>
        <v/>
      </c>
      <c r="L537" s="144" t="str">
        <f>IF(貼り付け用!L537="","",貼り付け用!L537)</f>
        <v/>
      </c>
      <c r="M537" s="192" t="str">
        <f>IFERROR(VLOOKUP(L537,コード表!$B:$G,2,FALSE),"")</f>
        <v/>
      </c>
      <c r="N537" s="192" t="str">
        <f>IFERROR(VLOOKUP(L537,コード表!$B:$G,3,FALSE),"")</f>
        <v/>
      </c>
      <c r="O537" s="192" t="str">
        <f>IFERROR(VLOOKUP(L537,コード表!$B:$G,4,FALSE),"")</f>
        <v/>
      </c>
      <c r="P537" s="192" t="str">
        <f>IFERROR(VLOOKUP(L537,コード表!$B:$G,5,FALSE),"")</f>
        <v/>
      </c>
      <c r="Q537" s="182" t="str">
        <f>IFERROR(VLOOKUP(L537,コード表!$B:$G,6,FALSE),"")</f>
        <v/>
      </c>
      <c r="R537" s="135" t="str">
        <f>IF(貼り付け用!R537="","",貼り付け用!R537)</f>
        <v/>
      </c>
      <c r="S537" s="135" t="str">
        <f>IF(貼り付け用!S537="","",貼り付け用!S537)</f>
        <v/>
      </c>
      <c r="T537" s="135" t="str">
        <f>IF(貼り付け用!T537="","",貼り付け用!T537)</f>
        <v/>
      </c>
      <c r="U537" s="192" t="str">
        <f>IFERROR(VLOOKUP(T537,コード表!$I:$K,2,FALSE),"")</f>
        <v/>
      </c>
      <c r="V537" s="192" t="str">
        <f>IFERROR(VLOOKUP(T537,コード表!$I:$K,3,FALSE),"")</f>
        <v/>
      </c>
      <c r="W537" s="135" t="str">
        <f>IF(貼り付け用!W537="","",貼り付け用!W537)</f>
        <v/>
      </c>
      <c r="X537" s="182" t="str">
        <f>IFERROR(VLOOKUP(AU537,目的別資産分類変換表!$B$6:$C$16,2,FALSE),"")</f>
        <v/>
      </c>
      <c r="Y537" s="136" t="str">
        <f>IF(貼り付け用!Y537="","",貼り付け用!Y537)</f>
        <v/>
      </c>
      <c r="Z537" s="136" t="str">
        <f>IF(貼り付け用!Z537="","",貼り付け用!Z537)</f>
        <v/>
      </c>
      <c r="AA537" s="136" t="str">
        <f>IF(貼り付け用!AA537="","",貼り付け用!AA537)</f>
        <v/>
      </c>
      <c r="AB537" s="136" t="str">
        <f>IF(貼り付け用!AB537="","",貼り付け用!AB537)</f>
        <v/>
      </c>
      <c r="AC537" s="135" t="str">
        <f>IF(貼り付け用!AC537="","",貼り付け用!AC537)</f>
        <v/>
      </c>
      <c r="AD537" s="137" t="str">
        <f>IF(貼り付け用!AD537="","",貼り付け用!AD537)</f>
        <v/>
      </c>
      <c r="AE537" s="209" t="str">
        <f>IF(貼り付け用!AE537="","",貼り付け用!AE537)</f>
        <v/>
      </c>
      <c r="AF537" s="209" t="str">
        <f>IF(貼り付け用!AF537="","",貼り付け用!AF537)</f>
        <v/>
      </c>
      <c r="AG537" s="138" t="str">
        <f>IF(貼り付け用!AG537="","",貼り付け用!AG537)</f>
        <v/>
      </c>
      <c r="AH537" s="205" t="str">
        <f>IF(貼り付け用!AH537="","",貼り付け用!AH537)</f>
        <v/>
      </c>
      <c r="AI537" s="139" t="str">
        <f>IF(貼り付け用!AI537="","",貼り付け用!AI537)</f>
        <v/>
      </c>
      <c r="AJ537" s="136" t="str">
        <f>IF(貼り付け用!AJ537="","",貼り付け用!AJ537)</f>
        <v/>
      </c>
      <c r="AK537" s="140" t="str">
        <f>IF(貼り付け用!AK537="","",貼り付け用!AK537)</f>
        <v/>
      </c>
      <c r="AL537" s="136" t="str">
        <f>IF(貼り付け用!AL537="","",貼り付け用!AL537)</f>
        <v/>
      </c>
      <c r="AM537" s="136" t="str">
        <f>IF(貼り付け用!AM537="","",貼り付け用!AM537)</f>
        <v/>
      </c>
      <c r="AN537" s="136" t="str">
        <f>IF(貼り付け用!AN537="","",貼り付け用!AN537)</f>
        <v/>
      </c>
      <c r="AO537" s="136" t="str">
        <f>IF(貼り付け用!AO537="","",貼り付け用!AO537)</f>
        <v/>
      </c>
      <c r="AP537" s="221" t="str">
        <f>IFERROR(INDEX(別紙７建物に係る構造・用途別単価!$C$5:$G$9,MATCH(貼り付け用!AN537,別紙７建物に係る構造・用途別単価!$B$5:$B$9,0),MATCH(貼り付け用!AO537,別紙７建物に係る構造・用途別単価!$C$4:$G$4,0)),"")</f>
        <v/>
      </c>
      <c r="AQ537" s="221" t="str">
        <f t="shared" si="16"/>
        <v/>
      </c>
      <c r="AR537" s="183" t="str">
        <f t="shared" si="17"/>
        <v/>
      </c>
      <c r="AS537" s="136" t="str">
        <f>IF(貼り付け用!AS537="","",貼り付け用!AS537)</f>
        <v/>
      </c>
      <c r="AT537" s="136" t="str">
        <f>IF(貼り付け用!AT537="","",貼り付け用!AT537)</f>
        <v/>
      </c>
      <c r="AU537" s="136" t="str">
        <f>IF(貼り付け用!AU537="","",貼り付け用!AU537)</f>
        <v/>
      </c>
      <c r="AV537" s="136" t="str">
        <f>IF(貼り付け用!AV537="","",貼り付け用!AV537)</f>
        <v/>
      </c>
      <c r="AW537" s="136" t="str">
        <f>IF(貼り付け用!AW537="","",貼り付け用!AW537)</f>
        <v/>
      </c>
      <c r="AX537" s="216"/>
      <c r="AY537" s="216"/>
      <c r="AZ537" s="216"/>
      <c r="BA537" s="136" t="str">
        <f>IF(貼り付け用!BA537="","",貼り付け用!BA537)</f>
        <v/>
      </c>
      <c r="BB537" s="136" t="str">
        <f>IF(貼り付け用!BB537="","",貼り付け用!BB537)</f>
        <v/>
      </c>
      <c r="BC537" s="136" t="str">
        <f>IF(貼り付け用!BC537="","",貼り付け用!BC537)</f>
        <v/>
      </c>
      <c r="BD537" s="136" t="str">
        <f>IF(貼り付け用!BD537="","",貼り付け用!BD537)</f>
        <v/>
      </c>
      <c r="BE537" s="183">
        <f>SUMIFS(耐用年数表!$C:$C,耐用年数表!$A:$A,集計用!AL537,耐用年数表!$B:$B,集計用!AM537)</f>
        <v>0</v>
      </c>
    </row>
    <row r="538" spans="4:57" ht="24" hidden="1" customHeight="1">
      <c r="D538" s="194"/>
      <c r="E538" s="135"/>
      <c r="F538" s="136" t="str">
        <f>IF(貼り付け用!F538="","",貼り付け用!F538)</f>
        <v/>
      </c>
      <c r="G538" s="136" t="str">
        <f>IF(貼り付け用!G538="","",貼り付け用!G538)</f>
        <v/>
      </c>
      <c r="H538" s="215" t="str">
        <f>IF(貼り付け用!H538="","",貼り付け用!H538)</f>
        <v/>
      </c>
      <c r="I538" s="215" t="str">
        <f>IF(貼り付け用!I538="","",貼り付け用!I538)</f>
        <v/>
      </c>
      <c r="J538" s="215" t="str">
        <f>IF(貼り付け用!J538="","",貼り付け用!J538)</f>
        <v/>
      </c>
      <c r="K538" s="135" t="str">
        <f>IF(貼り付け用!K538="","",貼り付け用!K538)</f>
        <v/>
      </c>
      <c r="L538" s="144" t="str">
        <f>IF(貼り付け用!L538="","",貼り付け用!L538)</f>
        <v/>
      </c>
      <c r="M538" s="192" t="str">
        <f>IFERROR(VLOOKUP(L538,コード表!$B:$G,2,FALSE),"")</f>
        <v/>
      </c>
      <c r="N538" s="192" t="str">
        <f>IFERROR(VLOOKUP(L538,コード表!$B:$G,3,FALSE),"")</f>
        <v/>
      </c>
      <c r="O538" s="192" t="str">
        <f>IFERROR(VLOOKUP(L538,コード表!$B:$G,4,FALSE),"")</f>
        <v/>
      </c>
      <c r="P538" s="192" t="str">
        <f>IFERROR(VLOOKUP(L538,コード表!$B:$G,5,FALSE),"")</f>
        <v/>
      </c>
      <c r="Q538" s="182" t="str">
        <f>IFERROR(VLOOKUP(L538,コード表!$B:$G,6,FALSE),"")</f>
        <v/>
      </c>
      <c r="R538" s="135" t="str">
        <f>IF(貼り付け用!R538="","",貼り付け用!R538)</f>
        <v/>
      </c>
      <c r="S538" s="135" t="str">
        <f>IF(貼り付け用!S538="","",貼り付け用!S538)</f>
        <v/>
      </c>
      <c r="T538" s="135" t="str">
        <f>IF(貼り付け用!T538="","",貼り付け用!T538)</f>
        <v/>
      </c>
      <c r="U538" s="192" t="str">
        <f>IFERROR(VLOOKUP(T538,コード表!$I:$K,2,FALSE),"")</f>
        <v/>
      </c>
      <c r="V538" s="192" t="str">
        <f>IFERROR(VLOOKUP(T538,コード表!$I:$K,3,FALSE),"")</f>
        <v/>
      </c>
      <c r="W538" s="135" t="str">
        <f>IF(貼り付け用!W538="","",貼り付け用!W538)</f>
        <v/>
      </c>
      <c r="X538" s="182" t="str">
        <f>IFERROR(VLOOKUP(AU538,目的別資産分類変換表!$B$6:$C$16,2,FALSE),"")</f>
        <v/>
      </c>
      <c r="Y538" s="136" t="str">
        <f>IF(貼り付け用!Y538="","",貼り付け用!Y538)</f>
        <v/>
      </c>
      <c r="Z538" s="136" t="str">
        <f>IF(貼り付け用!Z538="","",貼り付け用!Z538)</f>
        <v/>
      </c>
      <c r="AA538" s="136" t="str">
        <f>IF(貼り付け用!AA538="","",貼り付け用!AA538)</f>
        <v/>
      </c>
      <c r="AB538" s="136" t="str">
        <f>IF(貼り付け用!AB538="","",貼り付け用!AB538)</f>
        <v/>
      </c>
      <c r="AC538" s="135" t="str">
        <f>IF(貼り付け用!AC538="","",貼り付け用!AC538)</f>
        <v/>
      </c>
      <c r="AD538" s="137" t="str">
        <f>IF(貼り付け用!AD538="","",貼り付け用!AD538)</f>
        <v/>
      </c>
      <c r="AE538" s="209" t="str">
        <f>IF(貼り付け用!AE538="","",貼り付け用!AE538)</f>
        <v/>
      </c>
      <c r="AF538" s="209" t="str">
        <f>IF(貼り付け用!AF538="","",貼り付け用!AF538)</f>
        <v/>
      </c>
      <c r="AG538" s="138" t="str">
        <f>IF(貼り付け用!AG538="","",貼り付け用!AG538)</f>
        <v/>
      </c>
      <c r="AH538" s="205" t="str">
        <f>IF(貼り付け用!AH538="","",貼り付け用!AH538)</f>
        <v/>
      </c>
      <c r="AI538" s="139" t="str">
        <f>IF(貼り付け用!AI538="","",貼り付け用!AI538)</f>
        <v/>
      </c>
      <c r="AJ538" s="136" t="str">
        <f>IF(貼り付け用!AJ538="","",貼り付け用!AJ538)</f>
        <v/>
      </c>
      <c r="AK538" s="140" t="str">
        <f>IF(貼り付け用!AK538="","",貼り付け用!AK538)</f>
        <v/>
      </c>
      <c r="AL538" s="136" t="str">
        <f>IF(貼り付け用!AL538="","",貼り付け用!AL538)</f>
        <v/>
      </c>
      <c r="AM538" s="136" t="str">
        <f>IF(貼り付け用!AM538="","",貼り付け用!AM538)</f>
        <v/>
      </c>
      <c r="AN538" s="136" t="str">
        <f>IF(貼り付け用!AN538="","",貼り付け用!AN538)</f>
        <v/>
      </c>
      <c r="AO538" s="136" t="str">
        <f>IF(貼り付け用!AO538="","",貼り付け用!AO538)</f>
        <v/>
      </c>
      <c r="AP538" s="221" t="str">
        <f>IFERROR(INDEX(別紙７建物に係る構造・用途別単価!$C$5:$G$9,MATCH(貼り付け用!AN538,別紙７建物に係る構造・用途別単価!$B$5:$B$9,0),MATCH(貼り付け用!AO538,別紙７建物に係る構造・用途別単価!$C$4:$G$4,0)),"")</f>
        <v/>
      </c>
      <c r="AQ538" s="221" t="str">
        <f t="shared" si="16"/>
        <v/>
      </c>
      <c r="AR538" s="183" t="str">
        <f t="shared" si="17"/>
        <v/>
      </c>
      <c r="AS538" s="136" t="str">
        <f>IF(貼り付け用!AS538="","",貼り付け用!AS538)</f>
        <v/>
      </c>
      <c r="AT538" s="136" t="str">
        <f>IF(貼り付け用!AT538="","",貼り付け用!AT538)</f>
        <v/>
      </c>
      <c r="AU538" s="136" t="str">
        <f>IF(貼り付け用!AU538="","",貼り付け用!AU538)</f>
        <v/>
      </c>
      <c r="AV538" s="136" t="str">
        <f>IF(貼り付け用!AV538="","",貼り付け用!AV538)</f>
        <v/>
      </c>
      <c r="AW538" s="136" t="str">
        <f>IF(貼り付け用!AW538="","",貼り付け用!AW538)</f>
        <v/>
      </c>
      <c r="AX538" s="216"/>
      <c r="AY538" s="216"/>
      <c r="AZ538" s="216"/>
      <c r="BA538" s="136" t="str">
        <f>IF(貼り付け用!BA538="","",貼り付け用!BA538)</f>
        <v/>
      </c>
      <c r="BB538" s="136" t="str">
        <f>IF(貼り付け用!BB538="","",貼り付け用!BB538)</f>
        <v/>
      </c>
      <c r="BC538" s="136" t="str">
        <f>IF(貼り付け用!BC538="","",貼り付け用!BC538)</f>
        <v/>
      </c>
      <c r="BD538" s="136" t="str">
        <f>IF(貼り付け用!BD538="","",貼り付け用!BD538)</f>
        <v/>
      </c>
      <c r="BE538" s="183">
        <f>SUMIFS(耐用年数表!$C:$C,耐用年数表!$A:$A,集計用!AL538,耐用年数表!$B:$B,集計用!AM538)</f>
        <v>0</v>
      </c>
    </row>
    <row r="539" spans="4:57" ht="24" hidden="1" customHeight="1">
      <c r="D539" s="194"/>
      <c r="E539" s="135"/>
      <c r="F539" s="136" t="str">
        <f>IF(貼り付け用!F539="","",貼り付け用!F539)</f>
        <v/>
      </c>
      <c r="G539" s="136" t="str">
        <f>IF(貼り付け用!G539="","",貼り付け用!G539)</f>
        <v/>
      </c>
      <c r="H539" s="215" t="str">
        <f>IF(貼り付け用!H539="","",貼り付け用!H539)</f>
        <v/>
      </c>
      <c r="I539" s="215" t="str">
        <f>IF(貼り付け用!I539="","",貼り付け用!I539)</f>
        <v/>
      </c>
      <c r="J539" s="215" t="str">
        <f>IF(貼り付け用!J539="","",貼り付け用!J539)</f>
        <v/>
      </c>
      <c r="K539" s="135" t="str">
        <f>IF(貼り付け用!K539="","",貼り付け用!K539)</f>
        <v/>
      </c>
      <c r="L539" s="144" t="str">
        <f>IF(貼り付け用!L539="","",貼り付け用!L539)</f>
        <v/>
      </c>
      <c r="M539" s="192" t="str">
        <f>IFERROR(VLOOKUP(L539,コード表!$B:$G,2,FALSE),"")</f>
        <v/>
      </c>
      <c r="N539" s="192" t="str">
        <f>IFERROR(VLOOKUP(L539,コード表!$B:$G,3,FALSE),"")</f>
        <v/>
      </c>
      <c r="O539" s="192" t="str">
        <f>IFERROR(VLOOKUP(L539,コード表!$B:$G,4,FALSE),"")</f>
        <v/>
      </c>
      <c r="P539" s="192" t="str">
        <f>IFERROR(VLOOKUP(L539,コード表!$B:$G,5,FALSE),"")</f>
        <v/>
      </c>
      <c r="Q539" s="182" t="str">
        <f>IFERROR(VLOOKUP(L539,コード表!$B:$G,6,FALSE),"")</f>
        <v/>
      </c>
      <c r="R539" s="135" t="str">
        <f>IF(貼り付け用!R539="","",貼り付け用!R539)</f>
        <v/>
      </c>
      <c r="S539" s="135" t="str">
        <f>IF(貼り付け用!S539="","",貼り付け用!S539)</f>
        <v/>
      </c>
      <c r="T539" s="135" t="str">
        <f>IF(貼り付け用!T539="","",貼り付け用!T539)</f>
        <v/>
      </c>
      <c r="U539" s="192" t="str">
        <f>IFERROR(VLOOKUP(T539,コード表!$I:$K,2,FALSE),"")</f>
        <v/>
      </c>
      <c r="V539" s="192" t="str">
        <f>IFERROR(VLOOKUP(T539,コード表!$I:$K,3,FALSE),"")</f>
        <v/>
      </c>
      <c r="W539" s="135" t="str">
        <f>IF(貼り付け用!W539="","",貼り付け用!W539)</f>
        <v/>
      </c>
      <c r="X539" s="182" t="str">
        <f>IFERROR(VLOOKUP(AU539,目的別資産分類変換表!$B$6:$C$16,2,FALSE),"")</f>
        <v/>
      </c>
      <c r="Y539" s="136" t="str">
        <f>IF(貼り付け用!Y539="","",貼り付け用!Y539)</f>
        <v/>
      </c>
      <c r="Z539" s="136" t="str">
        <f>IF(貼り付け用!Z539="","",貼り付け用!Z539)</f>
        <v/>
      </c>
      <c r="AA539" s="136" t="str">
        <f>IF(貼り付け用!AA539="","",貼り付け用!AA539)</f>
        <v/>
      </c>
      <c r="AB539" s="136" t="str">
        <f>IF(貼り付け用!AB539="","",貼り付け用!AB539)</f>
        <v/>
      </c>
      <c r="AC539" s="135" t="str">
        <f>IF(貼り付け用!AC539="","",貼り付け用!AC539)</f>
        <v/>
      </c>
      <c r="AD539" s="137" t="str">
        <f>IF(貼り付け用!AD539="","",貼り付け用!AD539)</f>
        <v/>
      </c>
      <c r="AE539" s="209" t="str">
        <f>IF(貼り付け用!AE539="","",貼り付け用!AE539)</f>
        <v/>
      </c>
      <c r="AF539" s="209" t="str">
        <f>IF(貼り付け用!AF539="","",貼り付け用!AF539)</f>
        <v/>
      </c>
      <c r="AG539" s="138" t="str">
        <f>IF(貼り付け用!AG539="","",貼り付け用!AG539)</f>
        <v/>
      </c>
      <c r="AH539" s="205" t="str">
        <f>IF(貼り付け用!AH539="","",貼り付け用!AH539)</f>
        <v/>
      </c>
      <c r="AI539" s="139" t="str">
        <f>IF(貼り付け用!AI539="","",貼り付け用!AI539)</f>
        <v/>
      </c>
      <c r="AJ539" s="136" t="str">
        <f>IF(貼り付け用!AJ539="","",貼り付け用!AJ539)</f>
        <v/>
      </c>
      <c r="AK539" s="140" t="str">
        <f>IF(貼り付け用!AK539="","",貼り付け用!AK539)</f>
        <v/>
      </c>
      <c r="AL539" s="136" t="str">
        <f>IF(貼り付け用!AL539="","",貼り付け用!AL539)</f>
        <v/>
      </c>
      <c r="AM539" s="136" t="str">
        <f>IF(貼り付け用!AM539="","",貼り付け用!AM539)</f>
        <v/>
      </c>
      <c r="AN539" s="136" t="str">
        <f>IF(貼り付け用!AN539="","",貼り付け用!AN539)</f>
        <v/>
      </c>
      <c r="AO539" s="136" t="str">
        <f>IF(貼り付け用!AO539="","",貼り付け用!AO539)</f>
        <v/>
      </c>
      <c r="AP539" s="221" t="str">
        <f>IFERROR(INDEX(別紙７建物に係る構造・用途別単価!$C$5:$G$9,MATCH(貼り付け用!AN539,別紙７建物に係る構造・用途別単価!$B$5:$B$9,0),MATCH(貼り付け用!AO539,別紙７建物に係る構造・用途別単価!$C$4:$G$4,0)),"")</f>
        <v/>
      </c>
      <c r="AQ539" s="221" t="str">
        <f t="shared" si="16"/>
        <v/>
      </c>
      <c r="AR539" s="183" t="str">
        <f t="shared" si="17"/>
        <v/>
      </c>
      <c r="AS539" s="136" t="str">
        <f>IF(貼り付け用!AS539="","",貼り付け用!AS539)</f>
        <v/>
      </c>
      <c r="AT539" s="136" t="str">
        <f>IF(貼り付け用!AT539="","",貼り付け用!AT539)</f>
        <v/>
      </c>
      <c r="AU539" s="136" t="str">
        <f>IF(貼り付け用!AU539="","",貼り付け用!AU539)</f>
        <v/>
      </c>
      <c r="AV539" s="136" t="str">
        <f>IF(貼り付け用!AV539="","",貼り付け用!AV539)</f>
        <v/>
      </c>
      <c r="AW539" s="136" t="str">
        <f>IF(貼り付け用!AW539="","",貼り付け用!AW539)</f>
        <v/>
      </c>
      <c r="AX539" s="216"/>
      <c r="AY539" s="216"/>
      <c r="AZ539" s="216"/>
      <c r="BA539" s="136" t="str">
        <f>IF(貼り付け用!BA539="","",貼り付け用!BA539)</f>
        <v/>
      </c>
      <c r="BB539" s="136" t="str">
        <f>IF(貼り付け用!BB539="","",貼り付け用!BB539)</f>
        <v/>
      </c>
      <c r="BC539" s="136" t="str">
        <f>IF(貼り付け用!BC539="","",貼り付け用!BC539)</f>
        <v/>
      </c>
      <c r="BD539" s="136" t="str">
        <f>IF(貼り付け用!BD539="","",貼り付け用!BD539)</f>
        <v/>
      </c>
      <c r="BE539" s="183">
        <f>SUMIFS(耐用年数表!$C:$C,耐用年数表!$A:$A,集計用!AL539,耐用年数表!$B:$B,集計用!AM539)</f>
        <v>0</v>
      </c>
    </row>
    <row r="540" spans="4:57" ht="24" hidden="1" customHeight="1">
      <c r="D540" s="194"/>
      <c r="E540" s="135"/>
      <c r="F540" s="136" t="str">
        <f>IF(貼り付け用!F540="","",貼り付け用!F540)</f>
        <v/>
      </c>
      <c r="G540" s="136" t="str">
        <f>IF(貼り付け用!G540="","",貼り付け用!G540)</f>
        <v/>
      </c>
      <c r="H540" s="215" t="str">
        <f>IF(貼り付け用!H540="","",貼り付け用!H540)</f>
        <v/>
      </c>
      <c r="I540" s="215" t="str">
        <f>IF(貼り付け用!I540="","",貼り付け用!I540)</f>
        <v/>
      </c>
      <c r="J540" s="215" t="str">
        <f>IF(貼り付け用!J540="","",貼り付け用!J540)</f>
        <v/>
      </c>
      <c r="K540" s="135" t="str">
        <f>IF(貼り付け用!K540="","",貼り付け用!K540)</f>
        <v/>
      </c>
      <c r="L540" s="144" t="str">
        <f>IF(貼り付け用!L540="","",貼り付け用!L540)</f>
        <v/>
      </c>
      <c r="M540" s="192" t="str">
        <f>IFERROR(VLOOKUP(L540,コード表!$B:$G,2,FALSE),"")</f>
        <v/>
      </c>
      <c r="N540" s="192" t="str">
        <f>IFERROR(VLOOKUP(L540,コード表!$B:$G,3,FALSE),"")</f>
        <v/>
      </c>
      <c r="O540" s="192" t="str">
        <f>IFERROR(VLOOKUP(L540,コード表!$B:$G,4,FALSE),"")</f>
        <v/>
      </c>
      <c r="P540" s="192" t="str">
        <f>IFERROR(VLOOKUP(L540,コード表!$B:$G,5,FALSE),"")</f>
        <v/>
      </c>
      <c r="Q540" s="182" t="str">
        <f>IFERROR(VLOOKUP(L540,コード表!$B:$G,6,FALSE),"")</f>
        <v/>
      </c>
      <c r="R540" s="135" t="str">
        <f>IF(貼り付け用!R540="","",貼り付け用!R540)</f>
        <v/>
      </c>
      <c r="S540" s="135" t="str">
        <f>IF(貼り付け用!S540="","",貼り付け用!S540)</f>
        <v/>
      </c>
      <c r="T540" s="135" t="str">
        <f>IF(貼り付け用!T540="","",貼り付け用!T540)</f>
        <v/>
      </c>
      <c r="U540" s="192" t="str">
        <f>IFERROR(VLOOKUP(T540,コード表!$I:$K,2,FALSE),"")</f>
        <v/>
      </c>
      <c r="V540" s="192" t="str">
        <f>IFERROR(VLOOKUP(T540,コード表!$I:$K,3,FALSE),"")</f>
        <v/>
      </c>
      <c r="W540" s="135" t="str">
        <f>IF(貼り付け用!W540="","",貼り付け用!W540)</f>
        <v/>
      </c>
      <c r="X540" s="182" t="str">
        <f>IFERROR(VLOOKUP(AU540,目的別資産分類変換表!$B$6:$C$16,2,FALSE),"")</f>
        <v/>
      </c>
      <c r="Y540" s="136" t="str">
        <f>IF(貼り付け用!Y540="","",貼り付け用!Y540)</f>
        <v/>
      </c>
      <c r="Z540" s="136" t="str">
        <f>IF(貼り付け用!Z540="","",貼り付け用!Z540)</f>
        <v/>
      </c>
      <c r="AA540" s="136" t="str">
        <f>IF(貼り付け用!AA540="","",貼り付け用!AA540)</f>
        <v/>
      </c>
      <c r="AB540" s="136" t="str">
        <f>IF(貼り付け用!AB540="","",貼り付け用!AB540)</f>
        <v/>
      </c>
      <c r="AC540" s="135" t="str">
        <f>IF(貼り付け用!AC540="","",貼り付け用!AC540)</f>
        <v/>
      </c>
      <c r="AD540" s="137" t="str">
        <f>IF(貼り付け用!AD540="","",貼り付け用!AD540)</f>
        <v/>
      </c>
      <c r="AE540" s="209" t="str">
        <f>IF(貼り付け用!AE540="","",貼り付け用!AE540)</f>
        <v/>
      </c>
      <c r="AF540" s="209" t="str">
        <f>IF(貼り付け用!AF540="","",貼り付け用!AF540)</f>
        <v/>
      </c>
      <c r="AG540" s="138" t="str">
        <f>IF(貼り付け用!AG540="","",貼り付け用!AG540)</f>
        <v/>
      </c>
      <c r="AH540" s="205" t="str">
        <f>IF(貼り付け用!AH540="","",貼り付け用!AH540)</f>
        <v/>
      </c>
      <c r="AI540" s="139" t="str">
        <f>IF(貼り付け用!AI540="","",貼り付け用!AI540)</f>
        <v/>
      </c>
      <c r="AJ540" s="136" t="str">
        <f>IF(貼り付け用!AJ540="","",貼り付け用!AJ540)</f>
        <v/>
      </c>
      <c r="AK540" s="140" t="str">
        <f>IF(貼り付け用!AK540="","",貼り付け用!AK540)</f>
        <v/>
      </c>
      <c r="AL540" s="136" t="str">
        <f>IF(貼り付け用!AL540="","",貼り付け用!AL540)</f>
        <v/>
      </c>
      <c r="AM540" s="136" t="str">
        <f>IF(貼り付け用!AM540="","",貼り付け用!AM540)</f>
        <v/>
      </c>
      <c r="AN540" s="136" t="str">
        <f>IF(貼り付け用!AN540="","",貼り付け用!AN540)</f>
        <v/>
      </c>
      <c r="AO540" s="136" t="str">
        <f>IF(貼り付け用!AO540="","",貼り付け用!AO540)</f>
        <v/>
      </c>
      <c r="AP540" s="221" t="str">
        <f>IFERROR(INDEX(別紙７建物に係る構造・用途別単価!$C$5:$G$9,MATCH(貼り付け用!AN540,別紙７建物に係る構造・用途別単価!$B$5:$B$9,0),MATCH(貼り付け用!AO540,別紙７建物に係る構造・用途別単価!$C$4:$G$4,0)),"")</f>
        <v/>
      </c>
      <c r="AQ540" s="221" t="str">
        <f t="shared" si="16"/>
        <v/>
      </c>
      <c r="AR540" s="183" t="str">
        <f t="shared" si="17"/>
        <v/>
      </c>
      <c r="AS540" s="136" t="str">
        <f>IF(貼り付け用!AS540="","",貼り付け用!AS540)</f>
        <v/>
      </c>
      <c r="AT540" s="136" t="str">
        <f>IF(貼り付け用!AT540="","",貼り付け用!AT540)</f>
        <v/>
      </c>
      <c r="AU540" s="136" t="str">
        <f>IF(貼り付け用!AU540="","",貼り付け用!AU540)</f>
        <v/>
      </c>
      <c r="AV540" s="136" t="str">
        <f>IF(貼り付け用!AV540="","",貼り付け用!AV540)</f>
        <v/>
      </c>
      <c r="AW540" s="136" t="str">
        <f>IF(貼り付け用!AW540="","",貼り付け用!AW540)</f>
        <v/>
      </c>
      <c r="AX540" s="216"/>
      <c r="AY540" s="216"/>
      <c r="AZ540" s="216"/>
      <c r="BA540" s="136" t="str">
        <f>IF(貼り付け用!BA540="","",貼り付け用!BA540)</f>
        <v/>
      </c>
      <c r="BB540" s="136" t="str">
        <f>IF(貼り付け用!BB540="","",貼り付け用!BB540)</f>
        <v/>
      </c>
      <c r="BC540" s="136" t="str">
        <f>IF(貼り付け用!BC540="","",貼り付け用!BC540)</f>
        <v/>
      </c>
      <c r="BD540" s="136" t="str">
        <f>IF(貼り付け用!BD540="","",貼り付け用!BD540)</f>
        <v/>
      </c>
      <c r="BE540" s="183">
        <f>SUMIFS(耐用年数表!$C:$C,耐用年数表!$A:$A,集計用!AL540,耐用年数表!$B:$B,集計用!AM540)</f>
        <v>0</v>
      </c>
    </row>
    <row r="541" spans="4:57" ht="24" hidden="1" customHeight="1">
      <c r="D541" s="194"/>
      <c r="E541" s="135"/>
      <c r="F541" s="136" t="str">
        <f>IF(貼り付け用!F541="","",貼り付け用!F541)</f>
        <v/>
      </c>
      <c r="G541" s="136" t="str">
        <f>IF(貼り付け用!G541="","",貼り付け用!G541)</f>
        <v/>
      </c>
      <c r="H541" s="215" t="str">
        <f>IF(貼り付け用!H541="","",貼り付け用!H541)</f>
        <v/>
      </c>
      <c r="I541" s="215" t="str">
        <f>IF(貼り付け用!I541="","",貼り付け用!I541)</f>
        <v/>
      </c>
      <c r="J541" s="215" t="str">
        <f>IF(貼り付け用!J541="","",貼り付け用!J541)</f>
        <v/>
      </c>
      <c r="K541" s="135" t="str">
        <f>IF(貼り付け用!K541="","",貼り付け用!K541)</f>
        <v/>
      </c>
      <c r="L541" s="144" t="str">
        <f>IF(貼り付け用!L541="","",貼り付け用!L541)</f>
        <v/>
      </c>
      <c r="M541" s="192" t="str">
        <f>IFERROR(VLOOKUP(L541,コード表!$B:$G,2,FALSE),"")</f>
        <v/>
      </c>
      <c r="N541" s="192" t="str">
        <f>IFERROR(VLOOKUP(L541,コード表!$B:$G,3,FALSE),"")</f>
        <v/>
      </c>
      <c r="O541" s="192" t="str">
        <f>IFERROR(VLOOKUP(L541,コード表!$B:$G,4,FALSE),"")</f>
        <v/>
      </c>
      <c r="P541" s="192" t="str">
        <f>IFERROR(VLOOKUP(L541,コード表!$B:$G,5,FALSE),"")</f>
        <v/>
      </c>
      <c r="Q541" s="182" t="str">
        <f>IFERROR(VLOOKUP(L541,コード表!$B:$G,6,FALSE),"")</f>
        <v/>
      </c>
      <c r="R541" s="135" t="str">
        <f>IF(貼り付け用!R541="","",貼り付け用!R541)</f>
        <v/>
      </c>
      <c r="S541" s="135" t="str">
        <f>IF(貼り付け用!S541="","",貼り付け用!S541)</f>
        <v/>
      </c>
      <c r="T541" s="135" t="str">
        <f>IF(貼り付け用!T541="","",貼り付け用!T541)</f>
        <v/>
      </c>
      <c r="U541" s="192" t="str">
        <f>IFERROR(VLOOKUP(T541,コード表!$I:$K,2,FALSE),"")</f>
        <v/>
      </c>
      <c r="V541" s="192" t="str">
        <f>IFERROR(VLOOKUP(T541,コード表!$I:$K,3,FALSE),"")</f>
        <v/>
      </c>
      <c r="W541" s="135" t="str">
        <f>IF(貼り付け用!W541="","",貼り付け用!W541)</f>
        <v/>
      </c>
      <c r="X541" s="182" t="str">
        <f>IFERROR(VLOOKUP(AU541,目的別資産分類変換表!$B$6:$C$16,2,FALSE),"")</f>
        <v/>
      </c>
      <c r="Y541" s="136" t="str">
        <f>IF(貼り付け用!Y541="","",貼り付け用!Y541)</f>
        <v/>
      </c>
      <c r="Z541" s="136" t="str">
        <f>IF(貼り付け用!Z541="","",貼り付け用!Z541)</f>
        <v/>
      </c>
      <c r="AA541" s="136" t="str">
        <f>IF(貼り付け用!AA541="","",貼り付け用!AA541)</f>
        <v/>
      </c>
      <c r="AB541" s="136" t="str">
        <f>IF(貼り付け用!AB541="","",貼り付け用!AB541)</f>
        <v/>
      </c>
      <c r="AC541" s="135" t="str">
        <f>IF(貼り付け用!AC541="","",貼り付け用!AC541)</f>
        <v/>
      </c>
      <c r="AD541" s="137" t="str">
        <f>IF(貼り付け用!AD541="","",貼り付け用!AD541)</f>
        <v/>
      </c>
      <c r="AE541" s="209" t="str">
        <f>IF(貼り付け用!AE541="","",貼り付け用!AE541)</f>
        <v/>
      </c>
      <c r="AF541" s="209" t="str">
        <f>IF(貼り付け用!AF541="","",貼り付け用!AF541)</f>
        <v/>
      </c>
      <c r="AG541" s="138" t="str">
        <f>IF(貼り付け用!AG541="","",貼り付け用!AG541)</f>
        <v/>
      </c>
      <c r="AH541" s="205" t="str">
        <f>IF(貼り付け用!AH541="","",貼り付け用!AH541)</f>
        <v/>
      </c>
      <c r="AI541" s="139" t="str">
        <f>IF(貼り付け用!AI541="","",貼り付け用!AI541)</f>
        <v/>
      </c>
      <c r="AJ541" s="136" t="str">
        <f>IF(貼り付け用!AJ541="","",貼り付け用!AJ541)</f>
        <v/>
      </c>
      <c r="AK541" s="140" t="str">
        <f>IF(貼り付け用!AK541="","",貼り付け用!AK541)</f>
        <v/>
      </c>
      <c r="AL541" s="136" t="str">
        <f>IF(貼り付け用!AL541="","",貼り付け用!AL541)</f>
        <v/>
      </c>
      <c r="AM541" s="136" t="str">
        <f>IF(貼り付け用!AM541="","",貼り付け用!AM541)</f>
        <v/>
      </c>
      <c r="AN541" s="136" t="str">
        <f>IF(貼り付け用!AN541="","",貼り付け用!AN541)</f>
        <v/>
      </c>
      <c r="AO541" s="136" t="str">
        <f>IF(貼り付け用!AO541="","",貼り付け用!AO541)</f>
        <v/>
      </c>
      <c r="AP541" s="221" t="str">
        <f>IFERROR(INDEX(別紙７建物に係る構造・用途別単価!$C$5:$G$9,MATCH(貼り付け用!AN541,別紙７建物に係る構造・用途別単価!$B$5:$B$9,0),MATCH(貼り付け用!AO541,別紙７建物に係る構造・用途別単価!$C$4:$G$4,0)),"")</f>
        <v/>
      </c>
      <c r="AQ541" s="221" t="str">
        <f t="shared" si="16"/>
        <v/>
      </c>
      <c r="AR541" s="183" t="str">
        <f t="shared" si="17"/>
        <v/>
      </c>
      <c r="AS541" s="136" t="str">
        <f>IF(貼り付け用!AS541="","",貼り付け用!AS541)</f>
        <v/>
      </c>
      <c r="AT541" s="136" t="str">
        <f>IF(貼り付け用!AT541="","",貼り付け用!AT541)</f>
        <v/>
      </c>
      <c r="AU541" s="136" t="str">
        <f>IF(貼り付け用!AU541="","",貼り付け用!AU541)</f>
        <v/>
      </c>
      <c r="AV541" s="136" t="str">
        <f>IF(貼り付け用!AV541="","",貼り付け用!AV541)</f>
        <v/>
      </c>
      <c r="AW541" s="136" t="str">
        <f>IF(貼り付け用!AW541="","",貼り付け用!AW541)</f>
        <v/>
      </c>
      <c r="AX541" s="216"/>
      <c r="AY541" s="216"/>
      <c r="AZ541" s="216"/>
      <c r="BA541" s="136" t="str">
        <f>IF(貼り付け用!BA541="","",貼り付け用!BA541)</f>
        <v/>
      </c>
      <c r="BB541" s="136" t="str">
        <f>IF(貼り付け用!BB541="","",貼り付け用!BB541)</f>
        <v/>
      </c>
      <c r="BC541" s="136" t="str">
        <f>IF(貼り付け用!BC541="","",貼り付け用!BC541)</f>
        <v/>
      </c>
      <c r="BD541" s="136" t="str">
        <f>IF(貼り付け用!BD541="","",貼り付け用!BD541)</f>
        <v/>
      </c>
      <c r="BE541" s="183">
        <f>SUMIFS(耐用年数表!$C:$C,耐用年数表!$A:$A,集計用!AL541,耐用年数表!$B:$B,集計用!AM541)</f>
        <v>0</v>
      </c>
    </row>
    <row r="542" spans="4:57" ht="24" hidden="1" customHeight="1">
      <c r="D542" s="194"/>
      <c r="E542" s="135"/>
      <c r="F542" s="136" t="str">
        <f>IF(貼り付け用!F542="","",貼り付け用!F542)</f>
        <v/>
      </c>
      <c r="G542" s="136" t="str">
        <f>IF(貼り付け用!G542="","",貼り付け用!G542)</f>
        <v/>
      </c>
      <c r="H542" s="215" t="str">
        <f>IF(貼り付け用!H542="","",貼り付け用!H542)</f>
        <v/>
      </c>
      <c r="I542" s="215" t="str">
        <f>IF(貼り付け用!I542="","",貼り付け用!I542)</f>
        <v/>
      </c>
      <c r="J542" s="215" t="str">
        <f>IF(貼り付け用!J542="","",貼り付け用!J542)</f>
        <v/>
      </c>
      <c r="K542" s="135" t="str">
        <f>IF(貼り付け用!K542="","",貼り付け用!K542)</f>
        <v/>
      </c>
      <c r="L542" s="144" t="str">
        <f>IF(貼り付け用!L542="","",貼り付け用!L542)</f>
        <v/>
      </c>
      <c r="M542" s="192" t="str">
        <f>IFERROR(VLOOKUP(L542,コード表!$B:$G,2,FALSE),"")</f>
        <v/>
      </c>
      <c r="N542" s="192" t="str">
        <f>IFERROR(VLOOKUP(L542,コード表!$B:$G,3,FALSE),"")</f>
        <v/>
      </c>
      <c r="O542" s="192" t="str">
        <f>IFERROR(VLOOKUP(L542,コード表!$B:$G,4,FALSE),"")</f>
        <v/>
      </c>
      <c r="P542" s="192" t="str">
        <f>IFERROR(VLOOKUP(L542,コード表!$B:$G,5,FALSE),"")</f>
        <v/>
      </c>
      <c r="Q542" s="182" t="str">
        <f>IFERROR(VLOOKUP(L542,コード表!$B:$G,6,FALSE),"")</f>
        <v/>
      </c>
      <c r="R542" s="135" t="str">
        <f>IF(貼り付け用!R542="","",貼り付け用!R542)</f>
        <v/>
      </c>
      <c r="S542" s="135" t="str">
        <f>IF(貼り付け用!S542="","",貼り付け用!S542)</f>
        <v/>
      </c>
      <c r="T542" s="135" t="str">
        <f>IF(貼り付け用!T542="","",貼り付け用!T542)</f>
        <v/>
      </c>
      <c r="U542" s="192" t="str">
        <f>IFERROR(VLOOKUP(T542,コード表!$I:$K,2,FALSE),"")</f>
        <v/>
      </c>
      <c r="V542" s="192" t="str">
        <f>IFERROR(VLOOKUP(T542,コード表!$I:$K,3,FALSE),"")</f>
        <v/>
      </c>
      <c r="W542" s="135" t="str">
        <f>IF(貼り付け用!W542="","",貼り付け用!W542)</f>
        <v/>
      </c>
      <c r="X542" s="182" t="str">
        <f>IFERROR(VLOOKUP(AU542,目的別資産分類変換表!$B$6:$C$16,2,FALSE),"")</f>
        <v/>
      </c>
      <c r="Y542" s="136" t="str">
        <f>IF(貼り付け用!Y542="","",貼り付け用!Y542)</f>
        <v/>
      </c>
      <c r="Z542" s="136" t="str">
        <f>IF(貼り付け用!Z542="","",貼り付け用!Z542)</f>
        <v/>
      </c>
      <c r="AA542" s="136" t="str">
        <f>IF(貼り付け用!AA542="","",貼り付け用!AA542)</f>
        <v/>
      </c>
      <c r="AB542" s="136" t="str">
        <f>IF(貼り付け用!AB542="","",貼り付け用!AB542)</f>
        <v/>
      </c>
      <c r="AC542" s="135" t="str">
        <f>IF(貼り付け用!AC542="","",貼り付け用!AC542)</f>
        <v/>
      </c>
      <c r="AD542" s="137" t="str">
        <f>IF(貼り付け用!AD542="","",貼り付け用!AD542)</f>
        <v/>
      </c>
      <c r="AE542" s="209" t="str">
        <f>IF(貼り付け用!AE542="","",貼り付け用!AE542)</f>
        <v/>
      </c>
      <c r="AF542" s="209" t="str">
        <f>IF(貼り付け用!AF542="","",貼り付け用!AF542)</f>
        <v/>
      </c>
      <c r="AG542" s="138" t="str">
        <f>IF(貼り付け用!AG542="","",貼り付け用!AG542)</f>
        <v/>
      </c>
      <c r="AH542" s="205" t="str">
        <f>IF(貼り付け用!AH542="","",貼り付け用!AH542)</f>
        <v/>
      </c>
      <c r="AI542" s="139" t="str">
        <f>IF(貼り付け用!AI542="","",貼り付け用!AI542)</f>
        <v/>
      </c>
      <c r="AJ542" s="136" t="str">
        <f>IF(貼り付け用!AJ542="","",貼り付け用!AJ542)</f>
        <v/>
      </c>
      <c r="AK542" s="140" t="str">
        <f>IF(貼り付け用!AK542="","",貼り付け用!AK542)</f>
        <v/>
      </c>
      <c r="AL542" s="136" t="str">
        <f>IF(貼り付け用!AL542="","",貼り付け用!AL542)</f>
        <v/>
      </c>
      <c r="AM542" s="136" t="str">
        <f>IF(貼り付け用!AM542="","",貼り付け用!AM542)</f>
        <v/>
      </c>
      <c r="AN542" s="136" t="str">
        <f>IF(貼り付け用!AN542="","",貼り付け用!AN542)</f>
        <v/>
      </c>
      <c r="AO542" s="136" t="str">
        <f>IF(貼り付け用!AO542="","",貼り付け用!AO542)</f>
        <v/>
      </c>
      <c r="AP542" s="221" t="str">
        <f>IFERROR(INDEX(別紙７建物に係る構造・用途別単価!$C$5:$G$9,MATCH(貼り付け用!AN542,別紙７建物に係る構造・用途別単価!$B$5:$B$9,0),MATCH(貼り付け用!AO542,別紙７建物に係る構造・用途別単価!$C$4:$G$4,0)),"")</f>
        <v/>
      </c>
      <c r="AQ542" s="221" t="str">
        <f t="shared" si="16"/>
        <v/>
      </c>
      <c r="AR542" s="183" t="str">
        <f t="shared" si="17"/>
        <v/>
      </c>
      <c r="AS542" s="136" t="str">
        <f>IF(貼り付け用!AS542="","",貼り付け用!AS542)</f>
        <v/>
      </c>
      <c r="AT542" s="136" t="str">
        <f>IF(貼り付け用!AT542="","",貼り付け用!AT542)</f>
        <v/>
      </c>
      <c r="AU542" s="136" t="str">
        <f>IF(貼り付け用!AU542="","",貼り付け用!AU542)</f>
        <v/>
      </c>
      <c r="AV542" s="136" t="str">
        <f>IF(貼り付け用!AV542="","",貼り付け用!AV542)</f>
        <v/>
      </c>
      <c r="AW542" s="136" t="str">
        <f>IF(貼り付け用!AW542="","",貼り付け用!AW542)</f>
        <v/>
      </c>
      <c r="AX542" s="216"/>
      <c r="AY542" s="216"/>
      <c r="AZ542" s="216"/>
      <c r="BA542" s="136" t="str">
        <f>IF(貼り付け用!BA542="","",貼り付け用!BA542)</f>
        <v/>
      </c>
      <c r="BB542" s="136" t="str">
        <f>IF(貼り付け用!BB542="","",貼り付け用!BB542)</f>
        <v/>
      </c>
      <c r="BC542" s="136" t="str">
        <f>IF(貼り付け用!BC542="","",貼り付け用!BC542)</f>
        <v/>
      </c>
      <c r="BD542" s="136" t="str">
        <f>IF(貼り付け用!BD542="","",貼り付け用!BD542)</f>
        <v/>
      </c>
      <c r="BE542" s="183">
        <f>SUMIFS(耐用年数表!$C:$C,耐用年数表!$A:$A,集計用!AL542,耐用年数表!$B:$B,集計用!AM542)</f>
        <v>0</v>
      </c>
    </row>
    <row r="543" spans="4:57" ht="24" hidden="1" customHeight="1">
      <c r="D543" s="194"/>
      <c r="E543" s="135"/>
      <c r="F543" s="136" t="str">
        <f>IF(貼り付け用!F543="","",貼り付け用!F543)</f>
        <v/>
      </c>
      <c r="G543" s="136" t="str">
        <f>IF(貼り付け用!G543="","",貼り付け用!G543)</f>
        <v/>
      </c>
      <c r="H543" s="215" t="str">
        <f>IF(貼り付け用!H543="","",貼り付け用!H543)</f>
        <v/>
      </c>
      <c r="I543" s="215" t="str">
        <f>IF(貼り付け用!I543="","",貼り付け用!I543)</f>
        <v/>
      </c>
      <c r="J543" s="215" t="str">
        <f>IF(貼り付け用!J543="","",貼り付け用!J543)</f>
        <v/>
      </c>
      <c r="K543" s="135" t="str">
        <f>IF(貼り付け用!K543="","",貼り付け用!K543)</f>
        <v/>
      </c>
      <c r="L543" s="144" t="str">
        <f>IF(貼り付け用!L543="","",貼り付け用!L543)</f>
        <v/>
      </c>
      <c r="M543" s="192" t="str">
        <f>IFERROR(VLOOKUP(L543,コード表!$B:$G,2,FALSE),"")</f>
        <v/>
      </c>
      <c r="N543" s="192" t="str">
        <f>IFERROR(VLOOKUP(L543,コード表!$B:$G,3,FALSE),"")</f>
        <v/>
      </c>
      <c r="O543" s="192" t="str">
        <f>IFERROR(VLOOKUP(L543,コード表!$B:$G,4,FALSE),"")</f>
        <v/>
      </c>
      <c r="P543" s="192" t="str">
        <f>IFERROR(VLOOKUP(L543,コード表!$B:$G,5,FALSE),"")</f>
        <v/>
      </c>
      <c r="Q543" s="182" t="str">
        <f>IFERROR(VLOOKUP(L543,コード表!$B:$G,6,FALSE),"")</f>
        <v/>
      </c>
      <c r="R543" s="135" t="str">
        <f>IF(貼り付け用!R543="","",貼り付け用!R543)</f>
        <v/>
      </c>
      <c r="S543" s="135" t="str">
        <f>IF(貼り付け用!S543="","",貼り付け用!S543)</f>
        <v/>
      </c>
      <c r="T543" s="135" t="str">
        <f>IF(貼り付け用!T543="","",貼り付け用!T543)</f>
        <v/>
      </c>
      <c r="U543" s="192" t="str">
        <f>IFERROR(VLOOKUP(T543,コード表!$I:$K,2,FALSE),"")</f>
        <v/>
      </c>
      <c r="V543" s="192" t="str">
        <f>IFERROR(VLOOKUP(T543,コード表!$I:$K,3,FALSE),"")</f>
        <v/>
      </c>
      <c r="W543" s="135" t="str">
        <f>IF(貼り付け用!W543="","",貼り付け用!W543)</f>
        <v/>
      </c>
      <c r="X543" s="182" t="str">
        <f>IFERROR(VLOOKUP(AU543,目的別資産分類変換表!$B$6:$C$16,2,FALSE),"")</f>
        <v/>
      </c>
      <c r="Y543" s="136" t="str">
        <f>IF(貼り付け用!Y543="","",貼り付け用!Y543)</f>
        <v/>
      </c>
      <c r="Z543" s="136" t="str">
        <f>IF(貼り付け用!Z543="","",貼り付け用!Z543)</f>
        <v/>
      </c>
      <c r="AA543" s="136" t="str">
        <f>IF(貼り付け用!AA543="","",貼り付け用!AA543)</f>
        <v/>
      </c>
      <c r="AB543" s="136" t="str">
        <f>IF(貼り付け用!AB543="","",貼り付け用!AB543)</f>
        <v/>
      </c>
      <c r="AC543" s="135" t="str">
        <f>IF(貼り付け用!AC543="","",貼り付け用!AC543)</f>
        <v/>
      </c>
      <c r="AD543" s="137" t="str">
        <f>IF(貼り付け用!AD543="","",貼り付け用!AD543)</f>
        <v/>
      </c>
      <c r="AE543" s="209" t="str">
        <f>IF(貼り付け用!AE543="","",貼り付け用!AE543)</f>
        <v/>
      </c>
      <c r="AF543" s="209" t="str">
        <f>IF(貼り付け用!AF543="","",貼り付け用!AF543)</f>
        <v/>
      </c>
      <c r="AG543" s="138" t="str">
        <f>IF(貼り付け用!AG543="","",貼り付け用!AG543)</f>
        <v/>
      </c>
      <c r="AH543" s="205" t="str">
        <f>IF(貼り付け用!AH543="","",貼り付け用!AH543)</f>
        <v/>
      </c>
      <c r="AI543" s="139" t="str">
        <f>IF(貼り付け用!AI543="","",貼り付け用!AI543)</f>
        <v/>
      </c>
      <c r="AJ543" s="136" t="str">
        <f>IF(貼り付け用!AJ543="","",貼り付け用!AJ543)</f>
        <v/>
      </c>
      <c r="AK543" s="140" t="str">
        <f>IF(貼り付け用!AK543="","",貼り付け用!AK543)</f>
        <v/>
      </c>
      <c r="AL543" s="136" t="str">
        <f>IF(貼り付け用!AL543="","",貼り付け用!AL543)</f>
        <v/>
      </c>
      <c r="AM543" s="136" t="str">
        <f>IF(貼り付け用!AM543="","",貼り付け用!AM543)</f>
        <v/>
      </c>
      <c r="AN543" s="136" t="str">
        <f>IF(貼り付け用!AN543="","",貼り付け用!AN543)</f>
        <v/>
      </c>
      <c r="AO543" s="136" t="str">
        <f>IF(貼り付け用!AO543="","",貼り付け用!AO543)</f>
        <v/>
      </c>
      <c r="AP543" s="221" t="str">
        <f>IFERROR(INDEX(別紙７建物に係る構造・用途別単価!$C$5:$G$9,MATCH(貼り付け用!AN543,別紙７建物に係る構造・用途別単価!$B$5:$B$9,0),MATCH(貼り付け用!AO543,別紙７建物に係る構造・用途別単価!$C$4:$G$4,0)),"")</f>
        <v/>
      </c>
      <c r="AQ543" s="221" t="str">
        <f t="shared" si="16"/>
        <v/>
      </c>
      <c r="AR543" s="183" t="str">
        <f t="shared" si="17"/>
        <v/>
      </c>
      <c r="AS543" s="136" t="str">
        <f>IF(貼り付け用!AS543="","",貼り付け用!AS543)</f>
        <v/>
      </c>
      <c r="AT543" s="136" t="str">
        <f>IF(貼り付け用!AT543="","",貼り付け用!AT543)</f>
        <v/>
      </c>
      <c r="AU543" s="136" t="str">
        <f>IF(貼り付け用!AU543="","",貼り付け用!AU543)</f>
        <v/>
      </c>
      <c r="AV543" s="136" t="str">
        <f>IF(貼り付け用!AV543="","",貼り付け用!AV543)</f>
        <v/>
      </c>
      <c r="AW543" s="136" t="str">
        <f>IF(貼り付け用!AW543="","",貼り付け用!AW543)</f>
        <v/>
      </c>
      <c r="AX543" s="216"/>
      <c r="AY543" s="216"/>
      <c r="AZ543" s="216"/>
      <c r="BA543" s="136" t="str">
        <f>IF(貼り付け用!BA543="","",貼り付け用!BA543)</f>
        <v/>
      </c>
      <c r="BB543" s="136" t="str">
        <f>IF(貼り付け用!BB543="","",貼り付け用!BB543)</f>
        <v/>
      </c>
      <c r="BC543" s="136" t="str">
        <f>IF(貼り付け用!BC543="","",貼り付け用!BC543)</f>
        <v/>
      </c>
      <c r="BD543" s="136" t="str">
        <f>IF(貼り付け用!BD543="","",貼り付け用!BD543)</f>
        <v/>
      </c>
      <c r="BE543" s="183">
        <f>SUMIFS(耐用年数表!$C:$C,耐用年数表!$A:$A,集計用!AL543,耐用年数表!$B:$B,集計用!AM543)</f>
        <v>0</v>
      </c>
    </row>
    <row r="544" spans="4:57" ht="24" hidden="1" customHeight="1">
      <c r="D544" s="194"/>
      <c r="E544" s="135"/>
      <c r="F544" s="136" t="str">
        <f>IF(貼り付け用!F544="","",貼り付け用!F544)</f>
        <v/>
      </c>
      <c r="G544" s="136" t="str">
        <f>IF(貼り付け用!G544="","",貼り付け用!G544)</f>
        <v/>
      </c>
      <c r="H544" s="215" t="str">
        <f>IF(貼り付け用!H544="","",貼り付け用!H544)</f>
        <v/>
      </c>
      <c r="I544" s="215" t="str">
        <f>IF(貼り付け用!I544="","",貼り付け用!I544)</f>
        <v/>
      </c>
      <c r="J544" s="215" t="str">
        <f>IF(貼り付け用!J544="","",貼り付け用!J544)</f>
        <v/>
      </c>
      <c r="K544" s="135" t="str">
        <f>IF(貼り付け用!K544="","",貼り付け用!K544)</f>
        <v/>
      </c>
      <c r="L544" s="144" t="str">
        <f>IF(貼り付け用!L544="","",貼り付け用!L544)</f>
        <v/>
      </c>
      <c r="M544" s="192" t="str">
        <f>IFERROR(VLOOKUP(L544,コード表!$B:$G,2,FALSE),"")</f>
        <v/>
      </c>
      <c r="N544" s="192" t="str">
        <f>IFERROR(VLOOKUP(L544,コード表!$B:$G,3,FALSE),"")</f>
        <v/>
      </c>
      <c r="O544" s="192" t="str">
        <f>IFERROR(VLOOKUP(L544,コード表!$B:$G,4,FALSE),"")</f>
        <v/>
      </c>
      <c r="P544" s="192" t="str">
        <f>IFERROR(VLOOKUP(L544,コード表!$B:$G,5,FALSE),"")</f>
        <v/>
      </c>
      <c r="Q544" s="182" t="str">
        <f>IFERROR(VLOOKUP(L544,コード表!$B:$G,6,FALSE),"")</f>
        <v/>
      </c>
      <c r="R544" s="135" t="str">
        <f>IF(貼り付け用!R544="","",貼り付け用!R544)</f>
        <v/>
      </c>
      <c r="S544" s="135" t="str">
        <f>IF(貼り付け用!S544="","",貼り付け用!S544)</f>
        <v/>
      </c>
      <c r="T544" s="135" t="str">
        <f>IF(貼り付け用!T544="","",貼り付け用!T544)</f>
        <v/>
      </c>
      <c r="U544" s="192" t="str">
        <f>IFERROR(VLOOKUP(T544,コード表!$I:$K,2,FALSE),"")</f>
        <v/>
      </c>
      <c r="V544" s="192" t="str">
        <f>IFERROR(VLOOKUP(T544,コード表!$I:$K,3,FALSE),"")</f>
        <v/>
      </c>
      <c r="W544" s="135" t="str">
        <f>IF(貼り付け用!W544="","",貼り付け用!W544)</f>
        <v/>
      </c>
      <c r="X544" s="182" t="str">
        <f>IFERROR(VLOOKUP(AU544,目的別資産分類変換表!$B$6:$C$16,2,FALSE),"")</f>
        <v/>
      </c>
      <c r="Y544" s="136" t="str">
        <f>IF(貼り付け用!Y544="","",貼り付け用!Y544)</f>
        <v/>
      </c>
      <c r="Z544" s="136" t="str">
        <f>IF(貼り付け用!Z544="","",貼り付け用!Z544)</f>
        <v/>
      </c>
      <c r="AA544" s="136" t="str">
        <f>IF(貼り付け用!AA544="","",貼り付け用!AA544)</f>
        <v/>
      </c>
      <c r="AB544" s="136" t="str">
        <f>IF(貼り付け用!AB544="","",貼り付け用!AB544)</f>
        <v/>
      </c>
      <c r="AC544" s="135" t="str">
        <f>IF(貼り付け用!AC544="","",貼り付け用!AC544)</f>
        <v/>
      </c>
      <c r="AD544" s="137" t="str">
        <f>IF(貼り付け用!AD544="","",貼り付け用!AD544)</f>
        <v/>
      </c>
      <c r="AE544" s="209" t="str">
        <f>IF(貼り付け用!AE544="","",貼り付け用!AE544)</f>
        <v/>
      </c>
      <c r="AF544" s="209" t="str">
        <f>IF(貼り付け用!AF544="","",貼り付け用!AF544)</f>
        <v/>
      </c>
      <c r="AG544" s="138" t="str">
        <f>IF(貼り付け用!AG544="","",貼り付け用!AG544)</f>
        <v/>
      </c>
      <c r="AH544" s="205" t="str">
        <f>IF(貼り付け用!AH544="","",貼り付け用!AH544)</f>
        <v/>
      </c>
      <c r="AI544" s="139" t="str">
        <f>IF(貼り付け用!AI544="","",貼り付け用!AI544)</f>
        <v/>
      </c>
      <c r="AJ544" s="136" t="str">
        <f>IF(貼り付け用!AJ544="","",貼り付け用!AJ544)</f>
        <v/>
      </c>
      <c r="AK544" s="140" t="str">
        <f>IF(貼り付け用!AK544="","",貼り付け用!AK544)</f>
        <v/>
      </c>
      <c r="AL544" s="136" t="str">
        <f>IF(貼り付け用!AL544="","",貼り付け用!AL544)</f>
        <v/>
      </c>
      <c r="AM544" s="136" t="str">
        <f>IF(貼り付け用!AM544="","",貼り付け用!AM544)</f>
        <v/>
      </c>
      <c r="AN544" s="136" t="str">
        <f>IF(貼り付け用!AN544="","",貼り付け用!AN544)</f>
        <v/>
      </c>
      <c r="AO544" s="136" t="str">
        <f>IF(貼り付け用!AO544="","",貼り付け用!AO544)</f>
        <v/>
      </c>
      <c r="AP544" s="221" t="str">
        <f>IFERROR(INDEX(別紙７建物に係る構造・用途別単価!$C$5:$G$9,MATCH(貼り付け用!AN544,別紙７建物に係る構造・用途別単価!$B$5:$B$9,0),MATCH(貼り付け用!AO544,別紙７建物に係る構造・用途別単価!$C$4:$G$4,0)),"")</f>
        <v/>
      </c>
      <c r="AQ544" s="221" t="str">
        <f t="shared" si="16"/>
        <v/>
      </c>
      <c r="AR544" s="183" t="str">
        <f t="shared" si="17"/>
        <v/>
      </c>
      <c r="AS544" s="136" t="str">
        <f>IF(貼り付け用!AS544="","",貼り付け用!AS544)</f>
        <v/>
      </c>
      <c r="AT544" s="136" t="str">
        <f>IF(貼り付け用!AT544="","",貼り付け用!AT544)</f>
        <v/>
      </c>
      <c r="AU544" s="136" t="str">
        <f>IF(貼り付け用!AU544="","",貼り付け用!AU544)</f>
        <v/>
      </c>
      <c r="AV544" s="136" t="str">
        <f>IF(貼り付け用!AV544="","",貼り付け用!AV544)</f>
        <v/>
      </c>
      <c r="AW544" s="136" t="str">
        <f>IF(貼り付け用!AW544="","",貼り付け用!AW544)</f>
        <v/>
      </c>
      <c r="AX544" s="216"/>
      <c r="AY544" s="216"/>
      <c r="AZ544" s="216"/>
      <c r="BA544" s="136" t="str">
        <f>IF(貼り付け用!BA544="","",貼り付け用!BA544)</f>
        <v/>
      </c>
      <c r="BB544" s="136" t="str">
        <f>IF(貼り付け用!BB544="","",貼り付け用!BB544)</f>
        <v/>
      </c>
      <c r="BC544" s="136" t="str">
        <f>IF(貼り付け用!BC544="","",貼り付け用!BC544)</f>
        <v/>
      </c>
      <c r="BD544" s="136" t="str">
        <f>IF(貼り付け用!BD544="","",貼り付け用!BD544)</f>
        <v/>
      </c>
      <c r="BE544" s="183">
        <f>SUMIFS(耐用年数表!$C:$C,耐用年数表!$A:$A,集計用!AL544,耐用年数表!$B:$B,集計用!AM544)</f>
        <v>0</v>
      </c>
    </row>
    <row r="545" spans="4:57" ht="24" hidden="1" customHeight="1">
      <c r="D545" s="194"/>
      <c r="E545" s="135"/>
      <c r="F545" s="136" t="str">
        <f>IF(貼り付け用!F545="","",貼り付け用!F545)</f>
        <v/>
      </c>
      <c r="G545" s="136" t="str">
        <f>IF(貼り付け用!G545="","",貼り付け用!G545)</f>
        <v/>
      </c>
      <c r="H545" s="215" t="str">
        <f>IF(貼り付け用!H545="","",貼り付け用!H545)</f>
        <v/>
      </c>
      <c r="I545" s="215" t="str">
        <f>IF(貼り付け用!I545="","",貼り付け用!I545)</f>
        <v/>
      </c>
      <c r="J545" s="215" t="str">
        <f>IF(貼り付け用!J545="","",貼り付け用!J545)</f>
        <v/>
      </c>
      <c r="K545" s="135" t="str">
        <f>IF(貼り付け用!K545="","",貼り付け用!K545)</f>
        <v/>
      </c>
      <c r="L545" s="144" t="str">
        <f>IF(貼り付け用!L545="","",貼り付け用!L545)</f>
        <v/>
      </c>
      <c r="M545" s="192" t="str">
        <f>IFERROR(VLOOKUP(L545,コード表!$B:$G,2,FALSE),"")</f>
        <v/>
      </c>
      <c r="N545" s="192" t="str">
        <f>IFERROR(VLOOKUP(L545,コード表!$B:$G,3,FALSE),"")</f>
        <v/>
      </c>
      <c r="O545" s="192" t="str">
        <f>IFERROR(VLOOKUP(L545,コード表!$B:$G,4,FALSE),"")</f>
        <v/>
      </c>
      <c r="P545" s="192" t="str">
        <f>IFERROR(VLOOKUP(L545,コード表!$B:$G,5,FALSE),"")</f>
        <v/>
      </c>
      <c r="Q545" s="182" t="str">
        <f>IFERROR(VLOOKUP(L545,コード表!$B:$G,6,FALSE),"")</f>
        <v/>
      </c>
      <c r="R545" s="135" t="str">
        <f>IF(貼り付け用!R545="","",貼り付け用!R545)</f>
        <v/>
      </c>
      <c r="S545" s="135" t="str">
        <f>IF(貼り付け用!S545="","",貼り付け用!S545)</f>
        <v/>
      </c>
      <c r="T545" s="135" t="str">
        <f>IF(貼り付け用!T545="","",貼り付け用!T545)</f>
        <v/>
      </c>
      <c r="U545" s="192" t="str">
        <f>IFERROR(VLOOKUP(T545,コード表!$I:$K,2,FALSE),"")</f>
        <v/>
      </c>
      <c r="V545" s="192" t="str">
        <f>IFERROR(VLOOKUP(T545,コード表!$I:$K,3,FALSE),"")</f>
        <v/>
      </c>
      <c r="W545" s="135" t="str">
        <f>IF(貼り付け用!W545="","",貼り付け用!W545)</f>
        <v/>
      </c>
      <c r="X545" s="182" t="str">
        <f>IFERROR(VLOOKUP(AU545,目的別資産分類変換表!$B$6:$C$16,2,FALSE),"")</f>
        <v/>
      </c>
      <c r="Y545" s="136" t="str">
        <f>IF(貼り付け用!Y545="","",貼り付け用!Y545)</f>
        <v/>
      </c>
      <c r="Z545" s="136" t="str">
        <f>IF(貼り付け用!Z545="","",貼り付け用!Z545)</f>
        <v/>
      </c>
      <c r="AA545" s="136" t="str">
        <f>IF(貼り付け用!AA545="","",貼り付け用!AA545)</f>
        <v/>
      </c>
      <c r="AB545" s="136" t="str">
        <f>IF(貼り付け用!AB545="","",貼り付け用!AB545)</f>
        <v/>
      </c>
      <c r="AC545" s="135" t="str">
        <f>IF(貼り付け用!AC545="","",貼り付け用!AC545)</f>
        <v/>
      </c>
      <c r="AD545" s="137" t="str">
        <f>IF(貼り付け用!AD545="","",貼り付け用!AD545)</f>
        <v/>
      </c>
      <c r="AE545" s="209" t="str">
        <f>IF(貼り付け用!AE545="","",貼り付け用!AE545)</f>
        <v/>
      </c>
      <c r="AF545" s="209" t="str">
        <f>IF(貼り付け用!AF545="","",貼り付け用!AF545)</f>
        <v/>
      </c>
      <c r="AG545" s="138" t="str">
        <f>IF(貼り付け用!AG545="","",貼り付け用!AG545)</f>
        <v/>
      </c>
      <c r="AH545" s="205" t="str">
        <f>IF(貼り付け用!AH545="","",貼り付け用!AH545)</f>
        <v/>
      </c>
      <c r="AI545" s="139" t="str">
        <f>IF(貼り付け用!AI545="","",貼り付け用!AI545)</f>
        <v/>
      </c>
      <c r="AJ545" s="136" t="str">
        <f>IF(貼り付け用!AJ545="","",貼り付け用!AJ545)</f>
        <v/>
      </c>
      <c r="AK545" s="140" t="str">
        <f>IF(貼り付け用!AK545="","",貼り付け用!AK545)</f>
        <v/>
      </c>
      <c r="AL545" s="136" t="str">
        <f>IF(貼り付け用!AL545="","",貼り付け用!AL545)</f>
        <v/>
      </c>
      <c r="AM545" s="136" t="str">
        <f>IF(貼り付け用!AM545="","",貼り付け用!AM545)</f>
        <v/>
      </c>
      <c r="AN545" s="136" t="str">
        <f>IF(貼り付け用!AN545="","",貼り付け用!AN545)</f>
        <v/>
      </c>
      <c r="AO545" s="136" t="str">
        <f>IF(貼り付け用!AO545="","",貼り付け用!AO545)</f>
        <v/>
      </c>
      <c r="AP545" s="221" t="str">
        <f>IFERROR(INDEX(別紙７建物に係る構造・用途別単価!$C$5:$G$9,MATCH(貼り付け用!AN545,別紙７建物に係る構造・用途別単価!$B$5:$B$9,0),MATCH(貼り付け用!AO545,別紙７建物に係る構造・用途別単価!$C$4:$G$4,0)),"")</f>
        <v/>
      </c>
      <c r="AQ545" s="221" t="str">
        <f t="shared" si="16"/>
        <v/>
      </c>
      <c r="AR545" s="183" t="str">
        <f t="shared" si="17"/>
        <v/>
      </c>
      <c r="AS545" s="136" t="str">
        <f>IF(貼り付け用!AS545="","",貼り付け用!AS545)</f>
        <v/>
      </c>
      <c r="AT545" s="136" t="str">
        <f>IF(貼り付け用!AT545="","",貼り付け用!AT545)</f>
        <v/>
      </c>
      <c r="AU545" s="136" t="str">
        <f>IF(貼り付け用!AU545="","",貼り付け用!AU545)</f>
        <v/>
      </c>
      <c r="AV545" s="136" t="str">
        <f>IF(貼り付け用!AV545="","",貼り付け用!AV545)</f>
        <v/>
      </c>
      <c r="AW545" s="136" t="str">
        <f>IF(貼り付け用!AW545="","",貼り付け用!AW545)</f>
        <v/>
      </c>
      <c r="AX545" s="216"/>
      <c r="AY545" s="216"/>
      <c r="AZ545" s="216"/>
      <c r="BA545" s="136" t="str">
        <f>IF(貼り付け用!BA545="","",貼り付け用!BA545)</f>
        <v/>
      </c>
      <c r="BB545" s="136" t="str">
        <f>IF(貼り付け用!BB545="","",貼り付け用!BB545)</f>
        <v/>
      </c>
      <c r="BC545" s="136" t="str">
        <f>IF(貼り付け用!BC545="","",貼り付け用!BC545)</f>
        <v/>
      </c>
      <c r="BD545" s="136" t="str">
        <f>IF(貼り付け用!BD545="","",貼り付け用!BD545)</f>
        <v/>
      </c>
      <c r="BE545" s="183">
        <f>SUMIFS(耐用年数表!$C:$C,耐用年数表!$A:$A,集計用!AL545,耐用年数表!$B:$B,集計用!AM545)</f>
        <v>0</v>
      </c>
    </row>
    <row r="546" spans="4:57" ht="24" hidden="1" customHeight="1">
      <c r="D546" s="194"/>
      <c r="E546" s="135"/>
      <c r="F546" s="136" t="str">
        <f>IF(貼り付け用!F546="","",貼り付け用!F546)</f>
        <v/>
      </c>
      <c r="G546" s="136" t="str">
        <f>IF(貼り付け用!G546="","",貼り付け用!G546)</f>
        <v/>
      </c>
      <c r="H546" s="215" t="str">
        <f>IF(貼り付け用!H546="","",貼り付け用!H546)</f>
        <v/>
      </c>
      <c r="I546" s="215" t="str">
        <f>IF(貼り付け用!I546="","",貼り付け用!I546)</f>
        <v/>
      </c>
      <c r="J546" s="215" t="str">
        <f>IF(貼り付け用!J546="","",貼り付け用!J546)</f>
        <v/>
      </c>
      <c r="K546" s="135" t="str">
        <f>IF(貼り付け用!K546="","",貼り付け用!K546)</f>
        <v/>
      </c>
      <c r="L546" s="144" t="str">
        <f>IF(貼り付け用!L546="","",貼り付け用!L546)</f>
        <v/>
      </c>
      <c r="M546" s="192" t="str">
        <f>IFERROR(VLOOKUP(L546,コード表!$B:$G,2,FALSE),"")</f>
        <v/>
      </c>
      <c r="N546" s="192" t="str">
        <f>IFERROR(VLOOKUP(L546,コード表!$B:$G,3,FALSE),"")</f>
        <v/>
      </c>
      <c r="O546" s="192" t="str">
        <f>IFERROR(VLOOKUP(L546,コード表!$B:$G,4,FALSE),"")</f>
        <v/>
      </c>
      <c r="P546" s="192" t="str">
        <f>IFERROR(VLOOKUP(L546,コード表!$B:$G,5,FALSE),"")</f>
        <v/>
      </c>
      <c r="Q546" s="182" t="str">
        <f>IFERROR(VLOOKUP(L546,コード表!$B:$G,6,FALSE),"")</f>
        <v/>
      </c>
      <c r="R546" s="135" t="str">
        <f>IF(貼り付け用!R546="","",貼り付け用!R546)</f>
        <v/>
      </c>
      <c r="S546" s="135" t="str">
        <f>IF(貼り付け用!S546="","",貼り付け用!S546)</f>
        <v/>
      </c>
      <c r="T546" s="135" t="str">
        <f>IF(貼り付け用!T546="","",貼り付け用!T546)</f>
        <v/>
      </c>
      <c r="U546" s="192" t="str">
        <f>IFERROR(VLOOKUP(T546,コード表!$I:$K,2,FALSE),"")</f>
        <v/>
      </c>
      <c r="V546" s="192" t="str">
        <f>IFERROR(VLOOKUP(T546,コード表!$I:$K,3,FALSE),"")</f>
        <v/>
      </c>
      <c r="W546" s="135" t="str">
        <f>IF(貼り付け用!W546="","",貼り付け用!W546)</f>
        <v/>
      </c>
      <c r="X546" s="182" t="str">
        <f>IFERROR(VLOOKUP(AU546,目的別資産分類変換表!$B$6:$C$16,2,FALSE),"")</f>
        <v/>
      </c>
      <c r="Y546" s="136" t="str">
        <f>IF(貼り付け用!Y546="","",貼り付け用!Y546)</f>
        <v/>
      </c>
      <c r="Z546" s="136" t="str">
        <f>IF(貼り付け用!Z546="","",貼り付け用!Z546)</f>
        <v/>
      </c>
      <c r="AA546" s="136" t="str">
        <f>IF(貼り付け用!AA546="","",貼り付け用!AA546)</f>
        <v/>
      </c>
      <c r="AB546" s="136" t="str">
        <f>IF(貼り付け用!AB546="","",貼り付け用!AB546)</f>
        <v/>
      </c>
      <c r="AC546" s="135" t="str">
        <f>IF(貼り付け用!AC546="","",貼り付け用!AC546)</f>
        <v/>
      </c>
      <c r="AD546" s="137" t="str">
        <f>IF(貼り付け用!AD546="","",貼り付け用!AD546)</f>
        <v/>
      </c>
      <c r="AE546" s="209" t="str">
        <f>IF(貼り付け用!AE546="","",貼り付け用!AE546)</f>
        <v/>
      </c>
      <c r="AF546" s="209" t="str">
        <f>IF(貼り付け用!AF546="","",貼り付け用!AF546)</f>
        <v/>
      </c>
      <c r="AG546" s="138" t="str">
        <f>IF(貼り付け用!AG546="","",貼り付け用!AG546)</f>
        <v/>
      </c>
      <c r="AH546" s="205" t="str">
        <f>IF(貼り付け用!AH546="","",貼り付け用!AH546)</f>
        <v/>
      </c>
      <c r="AI546" s="139" t="str">
        <f>IF(貼り付け用!AI546="","",貼り付け用!AI546)</f>
        <v/>
      </c>
      <c r="AJ546" s="136" t="str">
        <f>IF(貼り付け用!AJ546="","",貼り付け用!AJ546)</f>
        <v/>
      </c>
      <c r="AK546" s="140" t="str">
        <f>IF(貼り付け用!AK546="","",貼り付け用!AK546)</f>
        <v/>
      </c>
      <c r="AL546" s="136" t="str">
        <f>IF(貼り付け用!AL546="","",貼り付け用!AL546)</f>
        <v/>
      </c>
      <c r="AM546" s="136" t="str">
        <f>IF(貼り付け用!AM546="","",貼り付け用!AM546)</f>
        <v/>
      </c>
      <c r="AN546" s="136" t="str">
        <f>IF(貼り付け用!AN546="","",貼り付け用!AN546)</f>
        <v/>
      </c>
      <c r="AO546" s="136" t="str">
        <f>IF(貼り付け用!AO546="","",貼り付け用!AO546)</f>
        <v/>
      </c>
      <c r="AP546" s="221" t="str">
        <f>IFERROR(INDEX(別紙７建物に係る構造・用途別単価!$C$5:$G$9,MATCH(貼り付け用!AN546,別紙７建物に係る構造・用途別単価!$B$5:$B$9,0),MATCH(貼り付け用!AO546,別紙７建物に係る構造・用途別単価!$C$4:$G$4,0)),"")</f>
        <v/>
      </c>
      <c r="AQ546" s="221" t="str">
        <f t="shared" si="16"/>
        <v/>
      </c>
      <c r="AR546" s="183" t="str">
        <f t="shared" si="17"/>
        <v/>
      </c>
      <c r="AS546" s="136" t="str">
        <f>IF(貼り付け用!AS546="","",貼り付け用!AS546)</f>
        <v/>
      </c>
      <c r="AT546" s="136" t="str">
        <f>IF(貼り付け用!AT546="","",貼り付け用!AT546)</f>
        <v/>
      </c>
      <c r="AU546" s="136" t="str">
        <f>IF(貼り付け用!AU546="","",貼り付け用!AU546)</f>
        <v/>
      </c>
      <c r="AV546" s="136" t="str">
        <f>IF(貼り付け用!AV546="","",貼り付け用!AV546)</f>
        <v/>
      </c>
      <c r="AW546" s="136" t="str">
        <f>IF(貼り付け用!AW546="","",貼り付け用!AW546)</f>
        <v/>
      </c>
      <c r="AX546" s="216"/>
      <c r="AY546" s="216"/>
      <c r="AZ546" s="216"/>
      <c r="BA546" s="136" t="str">
        <f>IF(貼り付け用!BA546="","",貼り付け用!BA546)</f>
        <v/>
      </c>
      <c r="BB546" s="136" t="str">
        <f>IF(貼り付け用!BB546="","",貼り付け用!BB546)</f>
        <v/>
      </c>
      <c r="BC546" s="136" t="str">
        <f>IF(貼り付け用!BC546="","",貼り付け用!BC546)</f>
        <v/>
      </c>
      <c r="BD546" s="136" t="str">
        <f>IF(貼り付け用!BD546="","",貼り付け用!BD546)</f>
        <v/>
      </c>
      <c r="BE546" s="183">
        <f>SUMIFS(耐用年数表!$C:$C,耐用年数表!$A:$A,集計用!AL546,耐用年数表!$B:$B,集計用!AM546)</f>
        <v>0</v>
      </c>
    </row>
    <row r="547" spans="4:57" ht="24" hidden="1" customHeight="1">
      <c r="D547" s="194"/>
      <c r="E547" s="135"/>
      <c r="F547" s="136" t="str">
        <f>IF(貼り付け用!F547="","",貼り付け用!F547)</f>
        <v/>
      </c>
      <c r="G547" s="136" t="str">
        <f>IF(貼り付け用!G547="","",貼り付け用!G547)</f>
        <v/>
      </c>
      <c r="H547" s="215" t="str">
        <f>IF(貼り付け用!H547="","",貼り付け用!H547)</f>
        <v/>
      </c>
      <c r="I547" s="215" t="str">
        <f>IF(貼り付け用!I547="","",貼り付け用!I547)</f>
        <v/>
      </c>
      <c r="J547" s="215" t="str">
        <f>IF(貼り付け用!J547="","",貼り付け用!J547)</f>
        <v/>
      </c>
      <c r="K547" s="135" t="str">
        <f>IF(貼り付け用!K547="","",貼り付け用!K547)</f>
        <v/>
      </c>
      <c r="L547" s="144" t="str">
        <f>IF(貼り付け用!L547="","",貼り付け用!L547)</f>
        <v/>
      </c>
      <c r="M547" s="192" t="str">
        <f>IFERROR(VLOOKUP(L547,コード表!$B:$G,2,FALSE),"")</f>
        <v/>
      </c>
      <c r="N547" s="192" t="str">
        <f>IFERROR(VLOOKUP(L547,コード表!$B:$G,3,FALSE),"")</f>
        <v/>
      </c>
      <c r="O547" s="192" t="str">
        <f>IFERROR(VLOOKUP(L547,コード表!$B:$G,4,FALSE),"")</f>
        <v/>
      </c>
      <c r="P547" s="192" t="str">
        <f>IFERROR(VLOOKUP(L547,コード表!$B:$G,5,FALSE),"")</f>
        <v/>
      </c>
      <c r="Q547" s="182" t="str">
        <f>IFERROR(VLOOKUP(L547,コード表!$B:$G,6,FALSE),"")</f>
        <v/>
      </c>
      <c r="R547" s="135" t="str">
        <f>IF(貼り付け用!R547="","",貼り付け用!R547)</f>
        <v/>
      </c>
      <c r="S547" s="135" t="str">
        <f>IF(貼り付け用!S547="","",貼り付け用!S547)</f>
        <v/>
      </c>
      <c r="T547" s="135" t="str">
        <f>IF(貼り付け用!T547="","",貼り付け用!T547)</f>
        <v/>
      </c>
      <c r="U547" s="192" t="str">
        <f>IFERROR(VLOOKUP(T547,コード表!$I:$K,2,FALSE),"")</f>
        <v/>
      </c>
      <c r="V547" s="192" t="str">
        <f>IFERROR(VLOOKUP(T547,コード表!$I:$K,3,FALSE),"")</f>
        <v/>
      </c>
      <c r="W547" s="135" t="str">
        <f>IF(貼り付け用!W547="","",貼り付け用!W547)</f>
        <v/>
      </c>
      <c r="X547" s="182" t="str">
        <f>IFERROR(VLOOKUP(AU547,目的別資産分類変換表!$B$6:$C$16,2,FALSE),"")</f>
        <v/>
      </c>
      <c r="Y547" s="136" t="str">
        <f>IF(貼り付け用!Y547="","",貼り付け用!Y547)</f>
        <v/>
      </c>
      <c r="Z547" s="136" t="str">
        <f>IF(貼り付け用!Z547="","",貼り付け用!Z547)</f>
        <v/>
      </c>
      <c r="AA547" s="136" t="str">
        <f>IF(貼り付け用!AA547="","",貼り付け用!AA547)</f>
        <v/>
      </c>
      <c r="AB547" s="136" t="str">
        <f>IF(貼り付け用!AB547="","",貼り付け用!AB547)</f>
        <v/>
      </c>
      <c r="AC547" s="135" t="str">
        <f>IF(貼り付け用!AC547="","",貼り付け用!AC547)</f>
        <v/>
      </c>
      <c r="AD547" s="137" t="str">
        <f>IF(貼り付け用!AD547="","",貼り付け用!AD547)</f>
        <v/>
      </c>
      <c r="AE547" s="209" t="str">
        <f>IF(貼り付け用!AE547="","",貼り付け用!AE547)</f>
        <v/>
      </c>
      <c r="AF547" s="209" t="str">
        <f>IF(貼り付け用!AF547="","",貼り付け用!AF547)</f>
        <v/>
      </c>
      <c r="AG547" s="138" t="str">
        <f>IF(貼り付け用!AG547="","",貼り付け用!AG547)</f>
        <v/>
      </c>
      <c r="AH547" s="205" t="str">
        <f>IF(貼り付け用!AH547="","",貼り付け用!AH547)</f>
        <v/>
      </c>
      <c r="AI547" s="139" t="str">
        <f>IF(貼り付け用!AI547="","",貼り付け用!AI547)</f>
        <v/>
      </c>
      <c r="AJ547" s="136" t="str">
        <f>IF(貼り付け用!AJ547="","",貼り付け用!AJ547)</f>
        <v/>
      </c>
      <c r="AK547" s="140" t="str">
        <f>IF(貼り付け用!AK547="","",貼り付け用!AK547)</f>
        <v/>
      </c>
      <c r="AL547" s="136" t="str">
        <f>IF(貼り付け用!AL547="","",貼り付け用!AL547)</f>
        <v/>
      </c>
      <c r="AM547" s="136" t="str">
        <f>IF(貼り付け用!AM547="","",貼り付け用!AM547)</f>
        <v/>
      </c>
      <c r="AN547" s="136" t="str">
        <f>IF(貼り付け用!AN547="","",貼り付け用!AN547)</f>
        <v/>
      </c>
      <c r="AO547" s="136" t="str">
        <f>IF(貼り付け用!AO547="","",貼り付け用!AO547)</f>
        <v/>
      </c>
      <c r="AP547" s="221" t="str">
        <f>IFERROR(INDEX(別紙７建物に係る構造・用途別単価!$C$5:$G$9,MATCH(貼り付け用!AN547,別紙７建物に係る構造・用途別単価!$B$5:$B$9,0),MATCH(貼り付け用!AO547,別紙７建物に係る構造・用途別単価!$C$4:$G$4,0)),"")</f>
        <v/>
      </c>
      <c r="AQ547" s="221" t="str">
        <f t="shared" si="16"/>
        <v/>
      </c>
      <c r="AR547" s="183" t="str">
        <f t="shared" si="17"/>
        <v/>
      </c>
      <c r="AS547" s="136" t="str">
        <f>IF(貼り付け用!AS547="","",貼り付け用!AS547)</f>
        <v/>
      </c>
      <c r="AT547" s="136" t="str">
        <f>IF(貼り付け用!AT547="","",貼り付け用!AT547)</f>
        <v/>
      </c>
      <c r="AU547" s="136" t="str">
        <f>IF(貼り付け用!AU547="","",貼り付け用!AU547)</f>
        <v/>
      </c>
      <c r="AV547" s="136" t="str">
        <f>IF(貼り付け用!AV547="","",貼り付け用!AV547)</f>
        <v/>
      </c>
      <c r="AW547" s="136" t="str">
        <f>IF(貼り付け用!AW547="","",貼り付け用!AW547)</f>
        <v/>
      </c>
      <c r="AX547" s="216"/>
      <c r="AY547" s="216"/>
      <c r="AZ547" s="216"/>
      <c r="BA547" s="136" t="str">
        <f>IF(貼り付け用!BA547="","",貼り付け用!BA547)</f>
        <v/>
      </c>
      <c r="BB547" s="136" t="str">
        <f>IF(貼り付け用!BB547="","",貼り付け用!BB547)</f>
        <v/>
      </c>
      <c r="BC547" s="136" t="str">
        <f>IF(貼り付け用!BC547="","",貼り付け用!BC547)</f>
        <v/>
      </c>
      <c r="BD547" s="136" t="str">
        <f>IF(貼り付け用!BD547="","",貼り付け用!BD547)</f>
        <v/>
      </c>
      <c r="BE547" s="183">
        <f>SUMIFS(耐用年数表!$C:$C,耐用年数表!$A:$A,集計用!AL547,耐用年数表!$B:$B,集計用!AM547)</f>
        <v>0</v>
      </c>
    </row>
    <row r="548" spans="4:57" ht="24" hidden="1" customHeight="1">
      <c r="D548" s="194"/>
      <c r="E548" s="135"/>
      <c r="F548" s="136" t="str">
        <f>IF(貼り付け用!F548="","",貼り付け用!F548)</f>
        <v/>
      </c>
      <c r="G548" s="136" t="str">
        <f>IF(貼り付け用!G548="","",貼り付け用!G548)</f>
        <v/>
      </c>
      <c r="H548" s="215" t="str">
        <f>IF(貼り付け用!H548="","",貼り付け用!H548)</f>
        <v/>
      </c>
      <c r="I548" s="215" t="str">
        <f>IF(貼り付け用!I548="","",貼り付け用!I548)</f>
        <v/>
      </c>
      <c r="J548" s="215" t="str">
        <f>IF(貼り付け用!J548="","",貼り付け用!J548)</f>
        <v/>
      </c>
      <c r="K548" s="135" t="str">
        <f>IF(貼り付け用!K548="","",貼り付け用!K548)</f>
        <v/>
      </c>
      <c r="L548" s="144" t="str">
        <f>IF(貼り付け用!L548="","",貼り付け用!L548)</f>
        <v/>
      </c>
      <c r="M548" s="192" t="str">
        <f>IFERROR(VLOOKUP(L548,コード表!$B:$G,2,FALSE),"")</f>
        <v/>
      </c>
      <c r="N548" s="192" t="str">
        <f>IFERROR(VLOOKUP(L548,コード表!$B:$G,3,FALSE),"")</f>
        <v/>
      </c>
      <c r="O548" s="192" t="str">
        <f>IFERROR(VLOOKUP(L548,コード表!$B:$G,4,FALSE),"")</f>
        <v/>
      </c>
      <c r="P548" s="192" t="str">
        <f>IFERROR(VLOOKUP(L548,コード表!$B:$G,5,FALSE),"")</f>
        <v/>
      </c>
      <c r="Q548" s="182" t="str">
        <f>IFERROR(VLOOKUP(L548,コード表!$B:$G,6,FALSE),"")</f>
        <v/>
      </c>
      <c r="R548" s="135" t="str">
        <f>IF(貼り付け用!R548="","",貼り付け用!R548)</f>
        <v/>
      </c>
      <c r="S548" s="135" t="str">
        <f>IF(貼り付け用!S548="","",貼り付け用!S548)</f>
        <v/>
      </c>
      <c r="T548" s="135" t="str">
        <f>IF(貼り付け用!T548="","",貼り付け用!T548)</f>
        <v/>
      </c>
      <c r="U548" s="192" t="str">
        <f>IFERROR(VLOOKUP(T548,コード表!$I:$K,2,FALSE),"")</f>
        <v/>
      </c>
      <c r="V548" s="192" t="str">
        <f>IFERROR(VLOOKUP(T548,コード表!$I:$K,3,FALSE),"")</f>
        <v/>
      </c>
      <c r="W548" s="135" t="str">
        <f>IF(貼り付け用!W548="","",貼り付け用!W548)</f>
        <v/>
      </c>
      <c r="X548" s="182" t="str">
        <f>IFERROR(VLOOKUP(AU548,目的別資産分類変換表!$B$6:$C$16,2,FALSE),"")</f>
        <v/>
      </c>
      <c r="Y548" s="136" t="str">
        <f>IF(貼り付け用!Y548="","",貼り付け用!Y548)</f>
        <v/>
      </c>
      <c r="Z548" s="136" t="str">
        <f>IF(貼り付け用!Z548="","",貼り付け用!Z548)</f>
        <v/>
      </c>
      <c r="AA548" s="136" t="str">
        <f>IF(貼り付け用!AA548="","",貼り付け用!AA548)</f>
        <v/>
      </c>
      <c r="AB548" s="136" t="str">
        <f>IF(貼り付け用!AB548="","",貼り付け用!AB548)</f>
        <v/>
      </c>
      <c r="AC548" s="135" t="str">
        <f>IF(貼り付け用!AC548="","",貼り付け用!AC548)</f>
        <v/>
      </c>
      <c r="AD548" s="137" t="str">
        <f>IF(貼り付け用!AD548="","",貼り付け用!AD548)</f>
        <v/>
      </c>
      <c r="AE548" s="209" t="str">
        <f>IF(貼り付け用!AE548="","",貼り付け用!AE548)</f>
        <v/>
      </c>
      <c r="AF548" s="209" t="str">
        <f>IF(貼り付け用!AF548="","",貼り付け用!AF548)</f>
        <v/>
      </c>
      <c r="AG548" s="138" t="str">
        <f>IF(貼り付け用!AG548="","",貼り付け用!AG548)</f>
        <v/>
      </c>
      <c r="AH548" s="205" t="str">
        <f>IF(貼り付け用!AH548="","",貼り付け用!AH548)</f>
        <v/>
      </c>
      <c r="AI548" s="139" t="str">
        <f>IF(貼り付け用!AI548="","",貼り付け用!AI548)</f>
        <v/>
      </c>
      <c r="AJ548" s="136" t="str">
        <f>IF(貼り付け用!AJ548="","",貼り付け用!AJ548)</f>
        <v/>
      </c>
      <c r="AK548" s="140" t="str">
        <f>IF(貼り付け用!AK548="","",貼り付け用!AK548)</f>
        <v/>
      </c>
      <c r="AL548" s="136" t="str">
        <f>IF(貼り付け用!AL548="","",貼り付け用!AL548)</f>
        <v/>
      </c>
      <c r="AM548" s="136" t="str">
        <f>IF(貼り付け用!AM548="","",貼り付け用!AM548)</f>
        <v/>
      </c>
      <c r="AN548" s="136" t="str">
        <f>IF(貼り付け用!AN548="","",貼り付け用!AN548)</f>
        <v/>
      </c>
      <c r="AO548" s="136" t="str">
        <f>IF(貼り付け用!AO548="","",貼り付け用!AO548)</f>
        <v/>
      </c>
      <c r="AP548" s="221" t="str">
        <f>IFERROR(INDEX(別紙７建物に係る構造・用途別単価!$C$5:$G$9,MATCH(貼り付け用!AN548,別紙７建物に係る構造・用途別単価!$B$5:$B$9,0),MATCH(貼り付け用!AO548,別紙７建物に係る構造・用途別単価!$C$4:$G$4,0)),"")</f>
        <v/>
      </c>
      <c r="AQ548" s="221" t="str">
        <f t="shared" si="16"/>
        <v/>
      </c>
      <c r="AR548" s="183" t="str">
        <f t="shared" si="17"/>
        <v/>
      </c>
      <c r="AS548" s="136" t="str">
        <f>IF(貼り付け用!AS548="","",貼り付け用!AS548)</f>
        <v/>
      </c>
      <c r="AT548" s="136" t="str">
        <f>IF(貼り付け用!AT548="","",貼り付け用!AT548)</f>
        <v/>
      </c>
      <c r="AU548" s="136" t="str">
        <f>IF(貼り付け用!AU548="","",貼り付け用!AU548)</f>
        <v/>
      </c>
      <c r="AV548" s="136" t="str">
        <f>IF(貼り付け用!AV548="","",貼り付け用!AV548)</f>
        <v/>
      </c>
      <c r="AW548" s="136" t="str">
        <f>IF(貼り付け用!AW548="","",貼り付け用!AW548)</f>
        <v/>
      </c>
      <c r="AX548" s="216"/>
      <c r="AY548" s="216"/>
      <c r="AZ548" s="216"/>
      <c r="BA548" s="136" t="str">
        <f>IF(貼り付け用!BA548="","",貼り付け用!BA548)</f>
        <v/>
      </c>
      <c r="BB548" s="136" t="str">
        <f>IF(貼り付け用!BB548="","",貼り付け用!BB548)</f>
        <v/>
      </c>
      <c r="BC548" s="136" t="str">
        <f>IF(貼り付け用!BC548="","",貼り付け用!BC548)</f>
        <v/>
      </c>
      <c r="BD548" s="136" t="str">
        <f>IF(貼り付け用!BD548="","",貼り付け用!BD548)</f>
        <v/>
      </c>
      <c r="BE548" s="183">
        <f>SUMIFS(耐用年数表!$C:$C,耐用年数表!$A:$A,集計用!AL548,耐用年数表!$B:$B,集計用!AM548)</f>
        <v>0</v>
      </c>
    </row>
    <row r="549" spans="4:57" ht="24" hidden="1" customHeight="1">
      <c r="D549" s="194"/>
      <c r="E549" s="135"/>
      <c r="F549" s="136" t="str">
        <f>IF(貼り付け用!F549="","",貼り付け用!F549)</f>
        <v/>
      </c>
      <c r="G549" s="136" t="str">
        <f>IF(貼り付け用!G549="","",貼り付け用!G549)</f>
        <v/>
      </c>
      <c r="H549" s="215" t="str">
        <f>IF(貼り付け用!H549="","",貼り付け用!H549)</f>
        <v/>
      </c>
      <c r="I549" s="215" t="str">
        <f>IF(貼り付け用!I549="","",貼り付け用!I549)</f>
        <v/>
      </c>
      <c r="J549" s="215" t="str">
        <f>IF(貼り付け用!J549="","",貼り付け用!J549)</f>
        <v/>
      </c>
      <c r="K549" s="135" t="str">
        <f>IF(貼り付け用!K549="","",貼り付け用!K549)</f>
        <v/>
      </c>
      <c r="L549" s="144" t="str">
        <f>IF(貼り付け用!L549="","",貼り付け用!L549)</f>
        <v/>
      </c>
      <c r="M549" s="192" t="str">
        <f>IFERROR(VLOOKUP(L549,コード表!$B:$G,2,FALSE),"")</f>
        <v/>
      </c>
      <c r="N549" s="192" t="str">
        <f>IFERROR(VLOOKUP(L549,コード表!$B:$G,3,FALSE),"")</f>
        <v/>
      </c>
      <c r="O549" s="192" t="str">
        <f>IFERROR(VLOOKUP(L549,コード表!$B:$G,4,FALSE),"")</f>
        <v/>
      </c>
      <c r="P549" s="192" t="str">
        <f>IFERROR(VLOOKUP(L549,コード表!$B:$G,5,FALSE),"")</f>
        <v/>
      </c>
      <c r="Q549" s="182" t="str">
        <f>IFERROR(VLOOKUP(L549,コード表!$B:$G,6,FALSE),"")</f>
        <v/>
      </c>
      <c r="R549" s="135" t="str">
        <f>IF(貼り付け用!R549="","",貼り付け用!R549)</f>
        <v/>
      </c>
      <c r="S549" s="135" t="str">
        <f>IF(貼り付け用!S549="","",貼り付け用!S549)</f>
        <v/>
      </c>
      <c r="T549" s="135" t="str">
        <f>IF(貼り付け用!T549="","",貼り付け用!T549)</f>
        <v/>
      </c>
      <c r="U549" s="192" t="str">
        <f>IFERROR(VLOOKUP(T549,コード表!$I:$K,2,FALSE),"")</f>
        <v/>
      </c>
      <c r="V549" s="192" t="str">
        <f>IFERROR(VLOOKUP(T549,コード表!$I:$K,3,FALSE),"")</f>
        <v/>
      </c>
      <c r="W549" s="135" t="str">
        <f>IF(貼り付け用!W549="","",貼り付け用!W549)</f>
        <v/>
      </c>
      <c r="X549" s="182" t="str">
        <f>IFERROR(VLOOKUP(AU549,目的別資産分類変換表!$B$6:$C$16,2,FALSE),"")</f>
        <v/>
      </c>
      <c r="Y549" s="136" t="str">
        <f>IF(貼り付け用!Y549="","",貼り付け用!Y549)</f>
        <v/>
      </c>
      <c r="Z549" s="136" t="str">
        <f>IF(貼り付け用!Z549="","",貼り付け用!Z549)</f>
        <v/>
      </c>
      <c r="AA549" s="136" t="str">
        <f>IF(貼り付け用!AA549="","",貼り付け用!AA549)</f>
        <v/>
      </c>
      <c r="AB549" s="136" t="str">
        <f>IF(貼り付け用!AB549="","",貼り付け用!AB549)</f>
        <v/>
      </c>
      <c r="AC549" s="135" t="str">
        <f>IF(貼り付け用!AC549="","",貼り付け用!AC549)</f>
        <v/>
      </c>
      <c r="AD549" s="137" t="str">
        <f>IF(貼り付け用!AD549="","",貼り付け用!AD549)</f>
        <v/>
      </c>
      <c r="AE549" s="209" t="str">
        <f>IF(貼り付け用!AE549="","",貼り付け用!AE549)</f>
        <v/>
      </c>
      <c r="AF549" s="209" t="str">
        <f>IF(貼り付け用!AF549="","",貼り付け用!AF549)</f>
        <v/>
      </c>
      <c r="AG549" s="138" t="str">
        <f>IF(貼り付け用!AG549="","",貼り付け用!AG549)</f>
        <v/>
      </c>
      <c r="AH549" s="205" t="str">
        <f>IF(貼り付け用!AH549="","",貼り付け用!AH549)</f>
        <v/>
      </c>
      <c r="AI549" s="139" t="str">
        <f>IF(貼り付け用!AI549="","",貼り付け用!AI549)</f>
        <v/>
      </c>
      <c r="AJ549" s="136" t="str">
        <f>IF(貼り付け用!AJ549="","",貼り付け用!AJ549)</f>
        <v/>
      </c>
      <c r="AK549" s="140" t="str">
        <f>IF(貼り付け用!AK549="","",貼り付け用!AK549)</f>
        <v/>
      </c>
      <c r="AL549" s="136" t="str">
        <f>IF(貼り付け用!AL549="","",貼り付け用!AL549)</f>
        <v/>
      </c>
      <c r="AM549" s="136" t="str">
        <f>IF(貼り付け用!AM549="","",貼り付け用!AM549)</f>
        <v/>
      </c>
      <c r="AN549" s="136" t="str">
        <f>IF(貼り付け用!AN549="","",貼り付け用!AN549)</f>
        <v/>
      </c>
      <c r="AO549" s="136" t="str">
        <f>IF(貼り付け用!AO549="","",貼り付け用!AO549)</f>
        <v/>
      </c>
      <c r="AP549" s="221" t="str">
        <f>IFERROR(INDEX(別紙７建物に係る構造・用途別単価!$C$5:$G$9,MATCH(貼り付け用!AN549,別紙７建物に係る構造・用途別単価!$B$5:$B$9,0),MATCH(貼り付け用!AO549,別紙７建物に係る構造・用途別単価!$C$4:$G$4,0)),"")</f>
        <v/>
      </c>
      <c r="AQ549" s="221" t="str">
        <f t="shared" si="16"/>
        <v/>
      </c>
      <c r="AR549" s="183" t="str">
        <f t="shared" si="17"/>
        <v/>
      </c>
      <c r="AS549" s="136" t="str">
        <f>IF(貼り付け用!AS549="","",貼り付け用!AS549)</f>
        <v/>
      </c>
      <c r="AT549" s="136" t="str">
        <f>IF(貼り付け用!AT549="","",貼り付け用!AT549)</f>
        <v/>
      </c>
      <c r="AU549" s="136" t="str">
        <f>IF(貼り付け用!AU549="","",貼り付け用!AU549)</f>
        <v/>
      </c>
      <c r="AV549" s="136" t="str">
        <f>IF(貼り付け用!AV549="","",貼り付け用!AV549)</f>
        <v/>
      </c>
      <c r="AW549" s="136" t="str">
        <f>IF(貼り付け用!AW549="","",貼り付け用!AW549)</f>
        <v/>
      </c>
      <c r="AX549" s="216"/>
      <c r="AY549" s="216"/>
      <c r="AZ549" s="216"/>
      <c r="BA549" s="136" t="str">
        <f>IF(貼り付け用!BA549="","",貼り付け用!BA549)</f>
        <v/>
      </c>
      <c r="BB549" s="136" t="str">
        <f>IF(貼り付け用!BB549="","",貼り付け用!BB549)</f>
        <v/>
      </c>
      <c r="BC549" s="136" t="str">
        <f>IF(貼り付け用!BC549="","",貼り付け用!BC549)</f>
        <v/>
      </c>
      <c r="BD549" s="136" t="str">
        <f>IF(貼り付け用!BD549="","",貼り付け用!BD549)</f>
        <v/>
      </c>
      <c r="BE549" s="183">
        <f>SUMIFS(耐用年数表!$C:$C,耐用年数表!$A:$A,集計用!AL549,耐用年数表!$B:$B,集計用!AM549)</f>
        <v>0</v>
      </c>
    </row>
    <row r="550" spans="4:57" ht="24" hidden="1" customHeight="1">
      <c r="D550" s="194"/>
      <c r="E550" s="135"/>
      <c r="F550" s="136" t="str">
        <f>IF(貼り付け用!F550="","",貼り付け用!F550)</f>
        <v/>
      </c>
      <c r="G550" s="136" t="str">
        <f>IF(貼り付け用!G550="","",貼り付け用!G550)</f>
        <v/>
      </c>
      <c r="H550" s="215" t="str">
        <f>IF(貼り付け用!H550="","",貼り付け用!H550)</f>
        <v/>
      </c>
      <c r="I550" s="215" t="str">
        <f>IF(貼り付け用!I550="","",貼り付け用!I550)</f>
        <v/>
      </c>
      <c r="J550" s="215" t="str">
        <f>IF(貼り付け用!J550="","",貼り付け用!J550)</f>
        <v/>
      </c>
      <c r="K550" s="135" t="str">
        <f>IF(貼り付け用!K550="","",貼り付け用!K550)</f>
        <v/>
      </c>
      <c r="L550" s="144" t="str">
        <f>IF(貼り付け用!L550="","",貼り付け用!L550)</f>
        <v/>
      </c>
      <c r="M550" s="192" t="str">
        <f>IFERROR(VLOOKUP(L550,コード表!$B:$G,2,FALSE),"")</f>
        <v/>
      </c>
      <c r="N550" s="192" t="str">
        <f>IFERROR(VLOOKUP(L550,コード表!$B:$G,3,FALSE),"")</f>
        <v/>
      </c>
      <c r="O550" s="192" t="str">
        <f>IFERROR(VLOOKUP(L550,コード表!$B:$G,4,FALSE),"")</f>
        <v/>
      </c>
      <c r="P550" s="192" t="str">
        <f>IFERROR(VLOOKUP(L550,コード表!$B:$G,5,FALSE),"")</f>
        <v/>
      </c>
      <c r="Q550" s="182" t="str">
        <f>IFERROR(VLOOKUP(L550,コード表!$B:$G,6,FALSE),"")</f>
        <v/>
      </c>
      <c r="R550" s="135" t="str">
        <f>IF(貼り付け用!R550="","",貼り付け用!R550)</f>
        <v/>
      </c>
      <c r="S550" s="135" t="str">
        <f>IF(貼り付け用!S550="","",貼り付け用!S550)</f>
        <v/>
      </c>
      <c r="T550" s="135" t="str">
        <f>IF(貼り付け用!T550="","",貼り付け用!T550)</f>
        <v/>
      </c>
      <c r="U550" s="192" t="str">
        <f>IFERROR(VLOOKUP(T550,コード表!$I:$K,2,FALSE),"")</f>
        <v/>
      </c>
      <c r="V550" s="192" t="str">
        <f>IFERROR(VLOOKUP(T550,コード表!$I:$K,3,FALSE),"")</f>
        <v/>
      </c>
      <c r="W550" s="135" t="str">
        <f>IF(貼り付け用!W550="","",貼り付け用!W550)</f>
        <v/>
      </c>
      <c r="X550" s="182" t="str">
        <f>IFERROR(VLOOKUP(AU550,目的別資産分類変換表!$B$6:$C$16,2,FALSE),"")</f>
        <v/>
      </c>
      <c r="Y550" s="136" t="str">
        <f>IF(貼り付け用!Y550="","",貼り付け用!Y550)</f>
        <v/>
      </c>
      <c r="Z550" s="136" t="str">
        <f>IF(貼り付け用!Z550="","",貼り付け用!Z550)</f>
        <v/>
      </c>
      <c r="AA550" s="136" t="str">
        <f>IF(貼り付け用!AA550="","",貼り付け用!AA550)</f>
        <v/>
      </c>
      <c r="AB550" s="136" t="str">
        <f>IF(貼り付け用!AB550="","",貼り付け用!AB550)</f>
        <v/>
      </c>
      <c r="AC550" s="135" t="str">
        <f>IF(貼り付け用!AC550="","",貼り付け用!AC550)</f>
        <v/>
      </c>
      <c r="AD550" s="137" t="str">
        <f>IF(貼り付け用!AD550="","",貼り付け用!AD550)</f>
        <v/>
      </c>
      <c r="AE550" s="209" t="str">
        <f>IF(貼り付け用!AE550="","",貼り付け用!AE550)</f>
        <v/>
      </c>
      <c r="AF550" s="209" t="str">
        <f>IF(貼り付け用!AF550="","",貼り付け用!AF550)</f>
        <v/>
      </c>
      <c r="AG550" s="138" t="str">
        <f>IF(貼り付け用!AG550="","",貼り付け用!AG550)</f>
        <v/>
      </c>
      <c r="AH550" s="205" t="str">
        <f>IF(貼り付け用!AH550="","",貼り付け用!AH550)</f>
        <v/>
      </c>
      <c r="AI550" s="139" t="str">
        <f>IF(貼り付け用!AI550="","",貼り付け用!AI550)</f>
        <v/>
      </c>
      <c r="AJ550" s="136" t="str">
        <f>IF(貼り付け用!AJ550="","",貼り付け用!AJ550)</f>
        <v/>
      </c>
      <c r="AK550" s="140" t="str">
        <f>IF(貼り付け用!AK550="","",貼り付け用!AK550)</f>
        <v/>
      </c>
      <c r="AL550" s="136" t="str">
        <f>IF(貼り付け用!AL550="","",貼り付け用!AL550)</f>
        <v/>
      </c>
      <c r="AM550" s="136" t="str">
        <f>IF(貼り付け用!AM550="","",貼り付け用!AM550)</f>
        <v/>
      </c>
      <c r="AN550" s="136" t="str">
        <f>IF(貼り付け用!AN550="","",貼り付け用!AN550)</f>
        <v/>
      </c>
      <c r="AO550" s="136" t="str">
        <f>IF(貼り付け用!AO550="","",貼り付け用!AO550)</f>
        <v/>
      </c>
      <c r="AP550" s="221" t="str">
        <f>IFERROR(INDEX(別紙７建物に係る構造・用途別単価!$C$5:$G$9,MATCH(貼り付け用!AN550,別紙７建物に係る構造・用途別単価!$B$5:$B$9,0),MATCH(貼り付け用!AO550,別紙７建物に係る構造・用途別単価!$C$4:$G$4,0)),"")</f>
        <v/>
      </c>
      <c r="AQ550" s="221" t="str">
        <f t="shared" si="16"/>
        <v/>
      </c>
      <c r="AR550" s="183" t="str">
        <f t="shared" si="17"/>
        <v/>
      </c>
      <c r="AS550" s="136" t="str">
        <f>IF(貼り付け用!AS550="","",貼り付け用!AS550)</f>
        <v/>
      </c>
      <c r="AT550" s="136" t="str">
        <f>IF(貼り付け用!AT550="","",貼り付け用!AT550)</f>
        <v/>
      </c>
      <c r="AU550" s="136" t="str">
        <f>IF(貼り付け用!AU550="","",貼り付け用!AU550)</f>
        <v/>
      </c>
      <c r="AV550" s="136" t="str">
        <f>IF(貼り付け用!AV550="","",貼り付け用!AV550)</f>
        <v/>
      </c>
      <c r="AW550" s="136" t="str">
        <f>IF(貼り付け用!AW550="","",貼り付け用!AW550)</f>
        <v/>
      </c>
      <c r="AX550" s="216"/>
      <c r="AY550" s="216"/>
      <c r="AZ550" s="216"/>
      <c r="BA550" s="136" t="str">
        <f>IF(貼り付け用!BA550="","",貼り付け用!BA550)</f>
        <v/>
      </c>
      <c r="BB550" s="136" t="str">
        <f>IF(貼り付け用!BB550="","",貼り付け用!BB550)</f>
        <v/>
      </c>
      <c r="BC550" s="136" t="str">
        <f>IF(貼り付け用!BC550="","",貼り付け用!BC550)</f>
        <v/>
      </c>
      <c r="BD550" s="136" t="str">
        <f>IF(貼り付け用!BD550="","",貼り付け用!BD550)</f>
        <v/>
      </c>
      <c r="BE550" s="183">
        <f>SUMIFS(耐用年数表!$C:$C,耐用年数表!$A:$A,集計用!AL550,耐用年数表!$B:$B,集計用!AM550)</f>
        <v>0</v>
      </c>
    </row>
    <row r="551" spans="4:57" ht="24" hidden="1" customHeight="1">
      <c r="D551" s="194"/>
      <c r="E551" s="135"/>
      <c r="F551" s="136" t="str">
        <f>IF(貼り付け用!F551="","",貼り付け用!F551)</f>
        <v/>
      </c>
      <c r="G551" s="136" t="str">
        <f>IF(貼り付け用!G551="","",貼り付け用!G551)</f>
        <v/>
      </c>
      <c r="H551" s="215" t="str">
        <f>IF(貼り付け用!H551="","",貼り付け用!H551)</f>
        <v/>
      </c>
      <c r="I551" s="215" t="str">
        <f>IF(貼り付け用!I551="","",貼り付け用!I551)</f>
        <v/>
      </c>
      <c r="J551" s="215" t="str">
        <f>IF(貼り付け用!J551="","",貼り付け用!J551)</f>
        <v/>
      </c>
      <c r="K551" s="135" t="str">
        <f>IF(貼り付け用!K551="","",貼り付け用!K551)</f>
        <v/>
      </c>
      <c r="L551" s="144" t="str">
        <f>IF(貼り付け用!L551="","",貼り付け用!L551)</f>
        <v/>
      </c>
      <c r="M551" s="192" t="str">
        <f>IFERROR(VLOOKUP(L551,コード表!$B:$G,2,FALSE),"")</f>
        <v/>
      </c>
      <c r="N551" s="192" t="str">
        <f>IFERROR(VLOOKUP(L551,コード表!$B:$G,3,FALSE),"")</f>
        <v/>
      </c>
      <c r="O551" s="192" t="str">
        <f>IFERROR(VLOOKUP(L551,コード表!$B:$G,4,FALSE),"")</f>
        <v/>
      </c>
      <c r="P551" s="192" t="str">
        <f>IFERROR(VLOOKUP(L551,コード表!$B:$G,5,FALSE),"")</f>
        <v/>
      </c>
      <c r="Q551" s="182" t="str">
        <f>IFERROR(VLOOKUP(L551,コード表!$B:$G,6,FALSE),"")</f>
        <v/>
      </c>
      <c r="R551" s="135" t="str">
        <f>IF(貼り付け用!R551="","",貼り付け用!R551)</f>
        <v/>
      </c>
      <c r="S551" s="135" t="str">
        <f>IF(貼り付け用!S551="","",貼り付け用!S551)</f>
        <v/>
      </c>
      <c r="T551" s="135" t="str">
        <f>IF(貼り付け用!T551="","",貼り付け用!T551)</f>
        <v/>
      </c>
      <c r="U551" s="192" t="str">
        <f>IFERROR(VLOOKUP(T551,コード表!$I:$K,2,FALSE),"")</f>
        <v/>
      </c>
      <c r="V551" s="192" t="str">
        <f>IFERROR(VLOOKUP(T551,コード表!$I:$K,3,FALSE),"")</f>
        <v/>
      </c>
      <c r="W551" s="135" t="str">
        <f>IF(貼り付け用!W551="","",貼り付け用!W551)</f>
        <v/>
      </c>
      <c r="X551" s="182" t="str">
        <f>IFERROR(VLOOKUP(AU551,目的別資産分類変換表!$B$6:$C$16,2,FALSE),"")</f>
        <v/>
      </c>
      <c r="Y551" s="136" t="str">
        <f>IF(貼り付け用!Y551="","",貼り付け用!Y551)</f>
        <v/>
      </c>
      <c r="Z551" s="136" t="str">
        <f>IF(貼り付け用!Z551="","",貼り付け用!Z551)</f>
        <v/>
      </c>
      <c r="AA551" s="136" t="str">
        <f>IF(貼り付け用!AA551="","",貼り付け用!AA551)</f>
        <v/>
      </c>
      <c r="AB551" s="136" t="str">
        <f>IF(貼り付け用!AB551="","",貼り付け用!AB551)</f>
        <v/>
      </c>
      <c r="AC551" s="135" t="str">
        <f>IF(貼り付け用!AC551="","",貼り付け用!AC551)</f>
        <v/>
      </c>
      <c r="AD551" s="137" t="str">
        <f>IF(貼り付け用!AD551="","",貼り付け用!AD551)</f>
        <v/>
      </c>
      <c r="AE551" s="209" t="str">
        <f>IF(貼り付け用!AE551="","",貼り付け用!AE551)</f>
        <v/>
      </c>
      <c r="AF551" s="209" t="str">
        <f>IF(貼り付け用!AF551="","",貼り付け用!AF551)</f>
        <v/>
      </c>
      <c r="AG551" s="138" t="str">
        <f>IF(貼り付け用!AG551="","",貼り付け用!AG551)</f>
        <v/>
      </c>
      <c r="AH551" s="205" t="str">
        <f>IF(貼り付け用!AH551="","",貼り付け用!AH551)</f>
        <v/>
      </c>
      <c r="AI551" s="139" t="str">
        <f>IF(貼り付け用!AI551="","",貼り付け用!AI551)</f>
        <v/>
      </c>
      <c r="AJ551" s="136" t="str">
        <f>IF(貼り付け用!AJ551="","",貼り付け用!AJ551)</f>
        <v/>
      </c>
      <c r="AK551" s="140" t="str">
        <f>IF(貼り付け用!AK551="","",貼り付け用!AK551)</f>
        <v/>
      </c>
      <c r="AL551" s="136" t="str">
        <f>IF(貼り付け用!AL551="","",貼り付け用!AL551)</f>
        <v/>
      </c>
      <c r="AM551" s="136" t="str">
        <f>IF(貼り付け用!AM551="","",貼り付け用!AM551)</f>
        <v/>
      </c>
      <c r="AN551" s="136" t="str">
        <f>IF(貼り付け用!AN551="","",貼り付け用!AN551)</f>
        <v/>
      </c>
      <c r="AO551" s="136" t="str">
        <f>IF(貼り付け用!AO551="","",貼り付け用!AO551)</f>
        <v/>
      </c>
      <c r="AP551" s="221" t="str">
        <f>IFERROR(INDEX(別紙７建物に係る構造・用途別単価!$C$5:$G$9,MATCH(貼り付け用!AN551,別紙７建物に係る構造・用途別単価!$B$5:$B$9,0),MATCH(貼り付け用!AO551,別紙７建物に係る構造・用途別単価!$C$4:$G$4,0)),"")</f>
        <v/>
      </c>
      <c r="AQ551" s="221" t="str">
        <f t="shared" si="16"/>
        <v/>
      </c>
      <c r="AR551" s="183" t="str">
        <f t="shared" si="17"/>
        <v/>
      </c>
      <c r="AS551" s="136" t="str">
        <f>IF(貼り付け用!AS551="","",貼り付け用!AS551)</f>
        <v/>
      </c>
      <c r="AT551" s="136" t="str">
        <f>IF(貼り付け用!AT551="","",貼り付け用!AT551)</f>
        <v/>
      </c>
      <c r="AU551" s="136" t="str">
        <f>IF(貼り付け用!AU551="","",貼り付け用!AU551)</f>
        <v/>
      </c>
      <c r="AV551" s="136" t="str">
        <f>IF(貼り付け用!AV551="","",貼り付け用!AV551)</f>
        <v/>
      </c>
      <c r="AW551" s="136" t="str">
        <f>IF(貼り付け用!AW551="","",貼り付け用!AW551)</f>
        <v/>
      </c>
      <c r="AX551" s="216"/>
      <c r="AY551" s="216"/>
      <c r="AZ551" s="216"/>
      <c r="BA551" s="136" t="str">
        <f>IF(貼り付け用!BA551="","",貼り付け用!BA551)</f>
        <v/>
      </c>
      <c r="BB551" s="136" t="str">
        <f>IF(貼り付け用!BB551="","",貼り付け用!BB551)</f>
        <v/>
      </c>
      <c r="BC551" s="136" t="str">
        <f>IF(貼り付け用!BC551="","",貼り付け用!BC551)</f>
        <v/>
      </c>
      <c r="BD551" s="136" t="str">
        <f>IF(貼り付け用!BD551="","",貼り付け用!BD551)</f>
        <v/>
      </c>
      <c r="BE551" s="183">
        <f>SUMIFS(耐用年数表!$C:$C,耐用年数表!$A:$A,集計用!AL551,耐用年数表!$B:$B,集計用!AM551)</f>
        <v>0</v>
      </c>
    </row>
    <row r="552" spans="4:57" ht="24" hidden="1" customHeight="1">
      <c r="D552" s="194"/>
      <c r="E552" s="135"/>
      <c r="F552" s="136" t="str">
        <f>IF(貼り付け用!F552="","",貼り付け用!F552)</f>
        <v/>
      </c>
      <c r="G552" s="136" t="str">
        <f>IF(貼り付け用!G552="","",貼り付け用!G552)</f>
        <v/>
      </c>
      <c r="H552" s="215" t="str">
        <f>IF(貼り付け用!H552="","",貼り付け用!H552)</f>
        <v/>
      </c>
      <c r="I552" s="215" t="str">
        <f>IF(貼り付け用!I552="","",貼り付け用!I552)</f>
        <v/>
      </c>
      <c r="J552" s="215" t="str">
        <f>IF(貼り付け用!J552="","",貼り付け用!J552)</f>
        <v/>
      </c>
      <c r="K552" s="135" t="str">
        <f>IF(貼り付け用!K552="","",貼り付け用!K552)</f>
        <v/>
      </c>
      <c r="L552" s="144" t="str">
        <f>IF(貼り付け用!L552="","",貼り付け用!L552)</f>
        <v/>
      </c>
      <c r="M552" s="192" t="str">
        <f>IFERROR(VLOOKUP(L552,コード表!$B:$G,2,FALSE),"")</f>
        <v/>
      </c>
      <c r="N552" s="192" t="str">
        <f>IFERROR(VLOOKUP(L552,コード表!$B:$G,3,FALSE),"")</f>
        <v/>
      </c>
      <c r="O552" s="192" t="str">
        <f>IFERROR(VLOOKUP(L552,コード表!$B:$G,4,FALSE),"")</f>
        <v/>
      </c>
      <c r="P552" s="192" t="str">
        <f>IFERROR(VLOOKUP(L552,コード表!$B:$G,5,FALSE),"")</f>
        <v/>
      </c>
      <c r="Q552" s="182" t="str">
        <f>IFERROR(VLOOKUP(L552,コード表!$B:$G,6,FALSE),"")</f>
        <v/>
      </c>
      <c r="R552" s="135" t="str">
        <f>IF(貼り付け用!R552="","",貼り付け用!R552)</f>
        <v/>
      </c>
      <c r="S552" s="135" t="str">
        <f>IF(貼り付け用!S552="","",貼り付け用!S552)</f>
        <v/>
      </c>
      <c r="T552" s="135" t="str">
        <f>IF(貼り付け用!T552="","",貼り付け用!T552)</f>
        <v/>
      </c>
      <c r="U552" s="192" t="str">
        <f>IFERROR(VLOOKUP(T552,コード表!$I:$K,2,FALSE),"")</f>
        <v/>
      </c>
      <c r="V552" s="192" t="str">
        <f>IFERROR(VLOOKUP(T552,コード表!$I:$K,3,FALSE),"")</f>
        <v/>
      </c>
      <c r="W552" s="135" t="str">
        <f>IF(貼り付け用!W552="","",貼り付け用!W552)</f>
        <v/>
      </c>
      <c r="X552" s="182" t="str">
        <f>IFERROR(VLOOKUP(AU552,目的別資産分類変換表!$B$6:$C$16,2,FALSE),"")</f>
        <v/>
      </c>
      <c r="Y552" s="136" t="str">
        <f>IF(貼り付け用!Y552="","",貼り付け用!Y552)</f>
        <v/>
      </c>
      <c r="Z552" s="136" t="str">
        <f>IF(貼り付け用!Z552="","",貼り付け用!Z552)</f>
        <v/>
      </c>
      <c r="AA552" s="136" t="str">
        <f>IF(貼り付け用!AA552="","",貼り付け用!AA552)</f>
        <v/>
      </c>
      <c r="AB552" s="136" t="str">
        <f>IF(貼り付け用!AB552="","",貼り付け用!AB552)</f>
        <v/>
      </c>
      <c r="AC552" s="135" t="str">
        <f>IF(貼り付け用!AC552="","",貼り付け用!AC552)</f>
        <v/>
      </c>
      <c r="AD552" s="137" t="str">
        <f>IF(貼り付け用!AD552="","",貼り付け用!AD552)</f>
        <v/>
      </c>
      <c r="AE552" s="209" t="str">
        <f>IF(貼り付け用!AE552="","",貼り付け用!AE552)</f>
        <v/>
      </c>
      <c r="AF552" s="209" t="str">
        <f>IF(貼り付け用!AF552="","",貼り付け用!AF552)</f>
        <v/>
      </c>
      <c r="AG552" s="138" t="str">
        <f>IF(貼り付け用!AG552="","",貼り付け用!AG552)</f>
        <v/>
      </c>
      <c r="AH552" s="205" t="str">
        <f>IF(貼り付け用!AH552="","",貼り付け用!AH552)</f>
        <v/>
      </c>
      <c r="AI552" s="139" t="str">
        <f>IF(貼り付け用!AI552="","",貼り付け用!AI552)</f>
        <v/>
      </c>
      <c r="AJ552" s="136" t="str">
        <f>IF(貼り付け用!AJ552="","",貼り付け用!AJ552)</f>
        <v/>
      </c>
      <c r="AK552" s="140" t="str">
        <f>IF(貼り付け用!AK552="","",貼り付け用!AK552)</f>
        <v/>
      </c>
      <c r="AL552" s="136" t="str">
        <f>IF(貼り付け用!AL552="","",貼り付け用!AL552)</f>
        <v/>
      </c>
      <c r="AM552" s="136" t="str">
        <f>IF(貼り付け用!AM552="","",貼り付け用!AM552)</f>
        <v/>
      </c>
      <c r="AN552" s="136" t="str">
        <f>IF(貼り付け用!AN552="","",貼り付け用!AN552)</f>
        <v/>
      </c>
      <c r="AO552" s="136" t="str">
        <f>IF(貼り付け用!AO552="","",貼り付け用!AO552)</f>
        <v/>
      </c>
      <c r="AP552" s="221" t="str">
        <f>IFERROR(INDEX(別紙７建物に係る構造・用途別単価!$C$5:$G$9,MATCH(貼り付け用!AN552,別紙７建物に係る構造・用途別単価!$B$5:$B$9,0),MATCH(貼り付け用!AO552,別紙７建物に係る構造・用途別単価!$C$4:$G$4,0)),"")</f>
        <v/>
      </c>
      <c r="AQ552" s="221" t="str">
        <f t="shared" si="16"/>
        <v/>
      </c>
      <c r="AR552" s="183" t="str">
        <f t="shared" si="17"/>
        <v/>
      </c>
      <c r="AS552" s="136" t="str">
        <f>IF(貼り付け用!AS552="","",貼り付け用!AS552)</f>
        <v/>
      </c>
      <c r="AT552" s="136" t="str">
        <f>IF(貼り付け用!AT552="","",貼り付け用!AT552)</f>
        <v/>
      </c>
      <c r="AU552" s="136" t="str">
        <f>IF(貼り付け用!AU552="","",貼り付け用!AU552)</f>
        <v/>
      </c>
      <c r="AV552" s="136" t="str">
        <f>IF(貼り付け用!AV552="","",貼り付け用!AV552)</f>
        <v/>
      </c>
      <c r="AW552" s="136" t="str">
        <f>IF(貼り付け用!AW552="","",貼り付け用!AW552)</f>
        <v/>
      </c>
      <c r="AX552" s="216"/>
      <c r="AY552" s="216"/>
      <c r="AZ552" s="216"/>
      <c r="BA552" s="136" t="str">
        <f>IF(貼り付け用!BA552="","",貼り付け用!BA552)</f>
        <v/>
      </c>
      <c r="BB552" s="136" t="str">
        <f>IF(貼り付け用!BB552="","",貼り付け用!BB552)</f>
        <v/>
      </c>
      <c r="BC552" s="136" t="str">
        <f>IF(貼り付け用!BC552="","",貼り付け用!BC552)</f>
        <v/>
      </c>
      <c r="BD552" s="136" t="str">
        <f>IF(貼り付け用!BD552="","",貼り付け用!BD552)</f>
        <v/>
      </c>
      <c r="BE552" s="183">
        <f>SUMIFS(耐用年数表!$C:$C,耐用年数表!$A:$A,集計用!AL552,耐用年数表!$B:$B,集計用!AM552)</f>
        <v>0</v>
      </c>
    </row>
    <row r="553" spans="4:57" ht="24" hidden="1" customHeight="1">
      <c r="D553" s="194"/>
      <c r="E553" s="135"/>
      <c r="F553" s="136" t="str">
        <f>IF(貼り付け用!F553="","",貼り付け用!F553)</f>
        <v/>
      </c>
      <c r="G553" s="136" t="str">
        <f>IF(貼り付け用!G553="","",貼り付け用!G553)</f>
        <v/>
      </c>
      <c r="H553" s="215" t="str">
        <f>IF(貼り付け用!H553="","",貼り付け用!H553)</f>
        <v/>
      </c>
      <c r="I553" s="215" t="str">
        <f>IF(貼り付け用!I553="","",貼り付け用!I553)</f>
        <v/>
      </c>
      <c r="J553" s="215" t="str">
        <f>IF(貼り付け用!J553="","",貼り付け用!J553)</f>
        <v/>
      </c>
      <c r="K553" s="135" t="str">
        <f>IF(貼り付け用!K553="","",貼り付け用!K553)</f>
        <v/>
      </c>
      <c r="L553" s="144" t="str">
        <f>IF(貼り付け用!L553="","",貼り付け用!L553)</f>
        <v/>
      </c>
      <c r="M553" s="192" t="str">
        <f>IFERROR(VLOOKUP(L553,コード表!$B:$G,2,FALSE),"")</f>
        <v/>
      </c>
      <c r="N553" s="192" t="str">
        <f>IFERROR(VLOOKUP(L553,コード表!$B:$G,3,FALSE),"")</f>
        <v/>
      </c>
      <c r="O553" s="192" t="str">
        <f>IFERROR(VLOOKUP(L553,コード表!$B:$G,4,FALSE),"")</f>
        <v/>
      </c>
      <c r="P553" s="192" t="str">
        <f>IFERROR(VLOOKUP(L553,コード表!$B:$G,5,FALSE),"")</f>
        <v/>
      </c>
      <c r="Q553" s="182" t="str">
        <f>IFERROR(VLOOKUP(L553,コード表!$B:$G,6,FALSE),"")</f>
        <v/>
      </c>
      <c r="R553" s="135" t="str">
        <f>IF(貼り付け用!R553="","",貼り付け用!R553)</f>
        <v/>
      </c>
      <c r="S553" s="135" t="str">
        <f>IF(貼り付け用!S553="","",貼り付け用!S553)</f>
        <v/>
      </c>
      <c r="T553" s="135" t="str">
        <f>IF(貼り付け用!T553="","",貼り付け用!T553)</f>
        <v/>
      </c>
      <c r="U553" s="192" t="str">
        <f>IFERROR(VLOOKUP(T553,コード表!$I:$K,2,FALSE),"")</f>
        <v/>
      </c>
      <c r="V553" s="192" t="str">
        <f>IFERROR(VLOOKUP(T553,コード表!$I:$K,3,FALSE),"")</f>
        <v/>
      </c>
      <c r="W553" s="135" t="str">
        <f>IF(貼り付け用!W553="","",貼り付け用!W553)</f>
        <v/>
      </c>
      <c r="X553" s="182" t="str">
        <f>IFERROR(VLOOKUP(AU553,目的別資産分類変換表!$B$6:$C$16,2,FALSE),"")</f>
        <v/>
      </c>
      <c r="Y553" s="136" t="str">
        <f>IF(貼り付け用!Y553="","",貼り付け用!Y553)</f>
        <v/>
      </c>
      <c r="Z553" s="136" t="str">
        <f>IF(貼り付け用!Z553="","",貼り付け用!Z553)</f>
        <v/>
      </c>
      <c r="AA553" s="136" t="str">
        <f>IF(貼り付け用!AA553="","",貼り付け用!AA553)</f>
        <v/>
      </c>
      <c r="AB553" s="136" t="str">
        <f>IF(貼り付け用!AB553="","",貼り付け用!AB553)</f>
        <v/>
      </c>
      <c r="AC553" s="135" t="str">
        <f>IF(貼り付け用!AC553="","",貼り付け用!AC553)</f>
        <v/>
      </c>
      <c r="AD553" s="137" t="str">
        <f>IF(貼り付け用!AD553="","",貼り付け用!AD553)</f>
        <v/>
      </c>
      <c r="AE553" s="209" t="str">
        <f>IF(貼り付け用!AE553="","",貼り付け用!AE553)</f>
        <v/>
      </c>
      <c r="AF553" s="209" t="str">
        <f>IF(貼り付け用!AF553="","",貼り付け用!AF553)</f>
        <v/>
      </c>
      <c r="AG553" s="138" t="str">
        <f>IF(貼り付け用!AG553="","",貼り付け用!AG553)</f>
        <v/>
      </c>
      <c r="AH553" s="205" t="str">
        <f>IF(貼り付け用!AH553="","",貼り付け用!AH553)</f>
        <v/>
      </c>
      <c r="AI553" s="139" t="str">
        <f>IF(貼り付け用!AI553="","",貼り付け用!AI553)</f>
        <v/>
      </c>
      <c r="AJ553" s="136" t="str">
        <f>IF(貼り付け用!AJ553="","",貼り付け用!AJ553)</f>
        <v/>
      </c>
      <c r="AK553" s="140" t="str">
        <f>IF(貼り付け用!AK553="","",貼り付け用!AK553)</f>
        <v/>
      </c>
      <c r="AL553" s="136" t="str">
        <f>IF(貼り付け用!AL553="","",貼り付け用!AL553)</f>
        <v/>
      </c>
      <c r="AM553" s="136" t="str">
        <f>IF(貼り付け用!AM553="","",貼り付け用!AM553)</f>
        <v/>
      </c>
      <c r="AN553" s="136" t="str">
        <f>IF(貼り付け用!AN553="","",貼り付け用!AN553)</f>
        <v/>
      </c>
      <c r="AO553" s="136" t="str">
        <f>IF(貼り付け用!AO553="","",貼り付け用!AO553)</f>
        <v/>
      </c>
      <c r="AP553" s="221" t="str">
        <f>IFERROR(INDEX(別紙７建物に係る構造・用途別単価!$C$5:$G$9,MATCH(貼り付け用!AN553,別紙７建物に係る構造・用途別単価!$B$5:$B$9,0),MATCH(貼り付け用!AO553,別紙７建物に係る構造・用途別単価!$C$4:$G$4,0)),"")</f>
        <v/>
      </c>
      <c r="AQ553" s="221" t="str">
        <f t="shared" si="16"/>
        <v/>
      </c>
      <c r="AR553" s="183" t="str">
        <f t="shared" si="17"/>
        <v/>
      </c>
      <c r="AS553" s="136" t="str">
        <f>IF(貼り付け用!AS553="","",貼り付け用!AS553)</f>
        <v/>
      </c>
      <c r="AT553" s="136" t="str">
        <f>IF(貼り付け用!AT553="","",貼り付け用!AT553)</f>
        <v/>
      </c>
      <c r="AU553" s="136" t="str">
        <f>IF(貼り付け用!AU553="","",貼り付け用!AU553)</f>
        <v/>
      </c>
      <c r="AV553" s="136" t="str">
        <f>IF(貼り付け用!AV553="","",貼り付け用!AV553)</f>
        <v/>
      </c>
      <c r="AW553" s="136" t="str">
        <f>IF(貼り付け用!AW553="","",貼り付け用!AW553)</f>
        <v/>
      </c>
      <c r="AX553" s="216"/>
      <c r="AY553" s="216"/>
      <c r="AZ553" s="216"/>
      <c r="BA553" s="136" t="str">
        <f>IF(貼り付け用!BA553="","",貼り付け用!BA553)</f>
        <v/>
      </c>
      <c r="BB553" s="136" t="str">
        <f>IF(貼り付け用!BB553="","",貼り付け用!BB553)</f>
        <v/>
      </c>
      <c r="BC553" s="136" t="str">
        <f>IF(貼り付け用!BC553="","",貼り付け用!BC553)</f>
        <v/>
      </c>
      <c r="BD553" s="136" t="str">
        <f>IF(貼り付け用!BD553="","",貼り付け用!BD553)</f>
        <v/>
      </c>
      <c r="BE553" s="183">
        <f>SUMIFS(耐用年数表!$C:$C,耐用年数表!$A:$A,集計用!AL553,耐用年数表!$B:$B,集計用!AM553)</f>
        <v>0</v>
      </c>
    </row>
    <row r="554" spans="4:57" ht="24" hidden="1" customHeight="1">
      <c r="D554" s="194"/>
      <c r="E554" s="135"/>
      <c r="F554" s="136" t="str">
        <f>IF(貼り付け用!F554="","",貼り付け用!F554)</f>
        <v/>
      </c>
      <c r="G554" s="136" t="str">
        <f>IF(貼り付け用!G554="","",貼り付け用!G554)</f>
        <v/>
      </c>
      <c r="H554" s="215" t="str">
        <f>IF(貼り付け用!H554="","",貼り付け用!H554)</f>
        <v/>
      </c>
      <c r="I554" s="215" t="str">
        <f>IF(貼り付け用!I554="","",貼り付け用!I554)</f>
        <v/>
      </c>
      <c r="J554" s="215" t="str">
        <f>IF(貼り付け用!J554="","",貼り付け用!J554)</f>
        <v/>
      </c>
      <c r="K554" s="135" t="str">
        <f>IF(貼り付け用!K554="","",貼り付け用!K554)</f>
        <v/>
      </c>
      <c r="L554" s="144" t="str">
        <f>IF(貼り付け用!L554="","",貼り付け用!L554)</f>
        <v/>
      </c>
      <c r="M554" s="192" t="str">
        <f>IFERROR(VLOOKUP(L554,コード表!$B:$G,2,FALSE),"")</f>
        <v/>
      </c>
      <c r="N554" s="192" t="str">
        <f>IFERROR(VLOOKUP(L554,コード表!$B:$G,3,FALSE),"")</f>
        <v/>
      </c>
      <c r="O554" s="192" t="str">
        <f>IFERROR(VLOOKUP(L554,コード表!$B:$G,4,FALSE),"")</f>
        <v/>
      </c>
      <c r="P554" s="192" t="str">
        <f>IFERROR(VLOOKUP(L554,コード表!$B:$G,5,FALSE),"")</f>
        <v/>
      </c>
      <c r="Q554" s="182" t="str">
        <f>IFERROR(VLOOKUP(L554,コード表!$B:$G,6,FALSE),"")</f>
        <v/>
      </c>
      <c r="R554" s="135" t="str">
        <f>IF(貼り付け用!R554="","",貼り付け用!R554)</f>
        <v/>
      </c>
      <c r="S554" s="135" t="str">
        <f>IF(貼り付け用!S554="","",貼り付け用!S554)</f>
        <v/>
      </c>
      <c r="T554" s="135" t="str">
        <f>IF(貼り付け用!T554="","",貼り付け用!T554)</f>
        <v/>
      </c>
      <c r="U554" s="192" t="str">
        <f>IFERROR(VLOOKUP(T554,コード表!$I:$K,2,FALSE),"")</f>
        <v/>
      </c>
      <c r="V554" s="192" t="str">
        <f>IFERROR(VLOOKUP(T554,コード表!$I:$K,3,FALSE),"")</f>
        <v/>
      </c>
      <c r="W554" s="135" t="str">
        <f>IF(貼り付け用!W554="","",貼り付け用!W554)</f>
        <v/>
      </c>
      <c r="X554" s="182" t="str">
        <f>IFERROR(VLOOKUP(AU554,目的別資産分類変換表!$B$6:$C$16,2,FALSE),"")</f>
        <v/>
      </c>
      <c r="Y554" s="136" t="str">
        <f>IF(貼り付け用!Y554="","",貼り付け用!Y554)</f>
        <v/>
      </c>
      <c r="Z554" s="136" t="str">
        <f>IF(貼り付け用!Z554="","",貼り付け用!Z554)</f>
        <v/>
      </c>
      <c r="AA554" s="136" t="str">
        <f>IF(貼り付け用!AA554="","",貼り付け用!AA554)</f>
        <v/>
      </c>
      <c r="AB554" s="136" t="str">
        <f>IF(貼り付け用!AB554="","",貼り付け用!AB554)</f>
        <v/>
      </c>
      <c r="AC554" s="135" t="str">
        <f>IF(貼り付け用!AC554="","",貼り付け用!AC554)</f>
        <v/>
      </c>
      <c r="AD554" s="137" t="str">
        <f>IF(貼り付け用!AD554="","",貼り付け用!AD554)</f>
        <v/>
      </c>
      <c r="AE554" s="209" t="str">
        <f>IF(貼り付け用!AE554="","",貼り付け用!AE554)</f>
        <v/>
      </c>
      <c r="AF554" s="209" t="str">
        <f>IF(貼り付け用!AF554="","",貼り付け用!AF554)</f>
        <v/>
      </c>
      <c r="AG554" s="138" t="str">
        <f>IF(貼り付け用!AG554="","",貼り付け用!AG554)</f>
        <v/>
      </c>
      <c r="AH554" s="205" t="str">
        <f>IF(貼り付け用!AH554="","",貼り付け用!AH554)</f>
        <v/>
      </c>
      <c r="AI554" s="139" t="str">
        <f>IF(貼り付け用!AI554="","",貼り付け用!AI554)</f>
        <v/>
      </c>
      <c r="AJ554" s="136" t="str">
        <f>IF(貼り付け用!AJ554="","",貼り付け用!AJ554)</f>
        <v/>
      </c>
      <c r="AK554" s="140" t="str">
        <f>IF(貼り付け用!AK554="","",貼り付け用!AK554)</f>
        <v/>
      </c>
      <c r="AL554" s="136" t="str">
        <f>IF(貼り付け用!AL554="","",貼り付け用!AL554)</f>
        <v/>
      </c>
      <c r="AM554" s="136" t="str">
        <f>IF(貼り付け用!AM554="","",貼り付け用!AM554)</f>
        <v/>
      </c>
      <c r="AN554" s="136" t="str">
        <f>IF(貼り付け用!AN554="","",貼り付け用!AN554)</f>
        <v/>
      </c>
      <c r="AO554" s="136" t="str">
        <f>IF(貼り付け用!AO554="","",貼り付け用!AO554)</f>
        <v/>
      </c>
      <c r="AP554" s="221" t="str">
        <f>IFERROR(INDEX(別紙７建物に係る構造・用途別単価!$C$5:$G$9,MATCH(貼り付け用!AN554,別紙７建物に係る構造・用途別単価!$B$5:$B$9,0),MATCH(貼り付け用!AO554,別紙７建物に係る構造・用途別単価!$C$4:$G$4,0)),"")</f>
        <v/>
      </c>
      <c r="AQ554" s="221" t="str">
        <f t="shared" si="16"/>
        <v/>
      </c>
      <c r="AR554" s="183" t="str">
        <f t="shared" si="17"/>
        <v/>
      </c>
      <c r="AS554" s="136" t="str">
        <f>IF(貼り付け用!AS554="","",貼り付け用!AS554)</f>
        <v/>
      </c>
      <c r="AT554" s="136" t="str">
        <f>IF(貼り付け用!AT554="","",貼り付け用!AT554)</f>
        <v/>
      </c>
      <c r="AU554" s="136" t="str">
        <f>IF(貼り付け用!AU554="","",貼り付け用!AU554)</f>
        <v/>
      </c>
      <c r="AV554" s="136" t="str">
        <f>IF(貼り付け用!AV554="","",貼り付け用!AV554)</f>
        <v/>
      </c>
      <c r="AW554" s="136" t="str">
        <f>IF(貼り付け用!AW554="","",貼り付け用!AW554)</f>
        <v/>
      </c>
      <c r="AX554" s="216"/>
      <c r="AY554" s="216"/>
      <c r="AZ554" s="216"/>
      <c r="BA554" s="136" t="str">
        <f>IF(貼り付け用!BA554="","",貼り付け用!BA554)</f>
        <v/>
      </c>
      <c r="BB554" s="136" t="str">
        <f>IF(貼り付け用!BB554="","",貼り付け用!BB554)</f>
        <v/>
      </c>
      <c r="BC554" s="136" t="str">
        <f>IF(貼り付け用!BC554="","",貼り付け用!BC554)</f>
        <v/>
      </c>
      <c r="BD554" s="136" t="str">
        <f>IF(貼り付け用!BD554="","",貼り付け用!BD554)</f>
        <v/>
      </c>
      <c r="BE554" s="183">
        <f>SUMIFS(耐用年数表!$C:$C,耐用年数表!$A:$A,集計用!AL554,耐用年数表!$B:$B,集計用!AM554)</f>
        <v>0</v>
      </c>
    </row>
    <row r="555" spans="4:57" ht="24" hidden="1" customHeight="1">
      <c r="D555" s="194"/>
      <c r="E555" s="135"/>
      <c r="F555" s="136" t="str">
        <f>IF(貼り付け用!F555="","",貼り付け用!F555)</f>
        <v/>
      </c>
      <c r="G555" s="136" t="str">
        <f>IF(貼り付け用!G555="","",貼り付け用!G555)</f>
        <v/>
      </c>
      <c r="H555" s="215" t="str">
        <f>IF(貼り付け用!H555="","",貼り付け用!H555)</f>
        <v/>
      </c>
      <c r="I555" s="215" t="str">
        <f>IF(貼り付け用!I555="","",貼り付け用!I555)</f>
        <v/>
      </c>
      <c r="J555" s="215" t="str">
        <f>IF(貼り付け用!J555="","",貼り付け用!J555)</f>
        <v/>
      </c>
      <c r="K555" s="135" t="str">
        <f>IF(貼り付け用!K555="","",貼り付け用!K555)</f>
        <v/>
      </c>
      <c r="L555" s="144" t="str">
        <f>IF(貼り付け用!L555="","",貼り付け用!L555)</f>
        <v/>
      </c>
      <c r="M555" s="192" t="str">
        <f>IFERROR(VLOOKUP(L555,コード表!$B:$G,2,FALSE),"")</f>
        <v/>
      </c>
      <c r="N555" s="192" t="str">
        <f>IFERROR(VLOOKUP(L555,コード表!$B:$G,3,FALSE),"")</f>
        <v/>
      </c>
      <c r="O555" s="192" t="str">
        <f>IFERROR(VLOOKUP(L555,コード表!$B:$G,4,FALSE),"")</f>
        <v/>
      </c>
      <c r="P555" s="192" t="str">
        <f>IFERROR(VLOOKUP(L555,コード表!$B:$G,5,FALSE),"")</f>
        <v/>
      </c>
      <c r="Q555" s="182" t="str">
        <f>IFERROR(VLOOKUP(L555,コード表!$B:$G,6,FALSE),"")</f>
        <v/>
      </c>
      <c r="R555" s="135" t="str">
        <f>IF(貼り付け用!R555="","",貼り付け用!R555)</f>
        <v/>
      </c>
      <c r="S555" s="135" t="str">
        <f>IF(貼り付け用!S555="","",貼り付け用!S555)</f>
        <v/>
      </c>
      <c r="T555" s="135" t="str">
        <f>IF(貼り付け用!T555="","",貼り付け用!T555)</f>
        <v/>
      </c>
      <c r="U555" s="192" t="str">
        <f>IFERROR(VLOOKUP(T555,コード表!$I:$K,2,FALSE),"")</f>
        <v/>
      </c>
      <c r="V555" s="192" t="str">
        <f>IFERROR(VLOOKUP(T555,コード表!$I:$K,3,FALSE),"")</f>
        <v/>
      </c>
      <c r="W555" s="135" t="str">
        <f>IF(貼り付け用!W555="","",貼り付け用!W555)</f>
        <v/>
      </c>
      <c r="X555" s="182" t="str">
        <f>IFERROR(VLOOKUP(AU555,目的別資産分類変換表!$B$6:$C$16,2,FALSE),"")</f>
        <v/>
      </c>
      <c r="Y555" s="136" t="str">
        <f>IF(貼り付け用!Y555="","",貼り付け用!Y555)</f>
        <v/>
      </c>
      <c r="Z555" s="136" t="str">
        <f>IF(貼り付け用!Z555="","",貼り付け用!Z555)</f>
        <v/>
      </c>
      <c r="AA555" s="136" t="str">
        <f>IF(貼り付け用!AA555="","",貼り付け用!AA555)</f>
        <v/>
      </c>
      <c r="AB555" s="136" t="str">
        <f>IF(貼り付け用!AB555="","",貼り付け用!AB555)</f>
        <v/>
      </c>
      <c r="AC555" s="135" t="str">
        <f>IF(貼り付け用!AC555="","",貼り付け用!AC555)</f>
        <v/>
      </c>
      <c r="AD555" s="137" t="str">
        <f>IF(貼り付け用!AD555="","",貼り付け用!AD555)</f>
        <v/>
      </c>
      <c r="AE555" s="209" t="str">
        <f>IF(貼り付け用!AE555="","",貼り付け用!AE555)</f>
        <v/>
      </c>
      <c r="AF555" s="209" t="str">
        <f>IF(貼り付け用!AF555="","",貼り付け用!AF555)</f>
        <v/>
      </c>
      <c r="AG555" s="138" t="str">
        <f>IF(貼り付け用!AG555="","",貼り付け用!AG555)</f>
        <v/>
      </c>
      <c r="AH555" s="205" t="str">
        <f>IF(貼り付け用!AH555="","",貼り付け用!AH555)</f>
        <v/>
      </c>
      <c r="AI555" s="139" t="str">
        <f>IF(貼り付け用!AI555="","",貼り付け用!AI555)</f>
        <v/>
      </c>
      <c r="AJ555" s="136" t="str">
        <f>IF(貼り付け用!AJ555="","",貼り付け用!AJ555)</f>
        <v/>
      </c>
      <c r="AK555" s="140" t="str">
        <f>IF(貼り付け用!AK555="","",貼り付け用!AK555)</f>
        <v/>
      </c>
      <c r="AL555" s="136" t="str">
        <f>IF(貼り付け用!AL555="","",貼り付け用!AL555)</f>
        <v/>
      </c>
      <c r="AM555" s="136" t="str">
        <f>IF(貼り付け用!AM555="","",貼り付け用!AM555)</f>
        <v/>
      </c>
      <c r="AN555" s="136" t="str">
        <f>IF(貼り付け用!AN555="","",貼り付け用!AN555)</f>
        <v/>
      </c>
      <c r="AO555" s="136" t="str">
        <f>IF(貼り付け用!AO555="","",貼り付け用!AO555)</f>
        <v/>
      </c>
      <c r="AP555" s="221" t="str">
        <f>IFERROR(INDEX(別紙７建物に係る構造・用途別単価!$C$5:$G$9,MATCH(貼り付け用!AN555,別紙７建物に係る構造・用途別単価!$B$5:$B$9,0),MATCH(貼り付け用!AO555,別紙７建物に係る構造・用途別単価!$C$4:$G$4,0)),"")</f>
        <v/>
      </c>
      <c r="AQ555" s="221" t="str">
        <f t="shared" si="16"/>
        <v/>
      </c>
      <c r="AR555" s="183" t="str">
        <f t="shared" si="17"/>
        <v/>
      </c>
      <c r="AS555" s="136" t="str">
        <f>IF(貼り付け用!AS555="","",貼り付け用!AS555)</f>
        <v/>
      </c>
      <c r="AT555" s="136" t="str">
        <f>IF(貼り付け用!AT555="","",貼り付け用!AT555)</f>
        <v/>
      </c>
      <c r="AU555" s="136" t="str">
        <f>IF(貼り付け用!AU555="","",貼り付け用!AU555)</f>
        <v/>
      </c>
      <c r="AV555" s="136" t="str">
        <f>IF(貼り付け用!AV555="","",貼り付け用!AV555)</f>
        <v/>
      </c>
      <c r="AW555" s="136" t="str">
        <f>IF(貼り付け用!AW555="","",貼り付け用!AW555)</f>
        <v/>
      </c>
      <c r="AX555" s="216"/>
      <c r="AY555" s="216"/>
      <c r="AZ555" s="216"/>
      <c r="BA555" s="136" t="str">
        <f>IF(貼り付け用!BA555="","",貼り付け用!BA555)</f>
        <v/>
      </c>
      <c r="BB555" s="136" t="str">
        <f>IF(貼り付け用!BB555="","",貼り付け用!BB555)</f>
        <v/>
      </c>
      <c r="BC555" s="136" t="str">
        <f>IF(貼り付け用!BC555="","",貼り付け用!BC555)</f>
        <v/>
      </c>
      <c r="BD555" s="136" t="str">
        <f>IF(貼り付け用!BD555="","",貼り付け用!BD555)</f>
        <v/>
      </c>
      <c r="BE555" s="183">
        <f>SUMIFS(耐用年数表!$C:$C,耐用年数表!$A:$A,集計用!AL555,耐用年数表!$B:$B,集計用!AM555)</f>
        <v>0</v>
      </c>
    </row>
    <row r="556" spans="4:57" ht="24" hidden="1" customHeight="1">
      <c r="D556" s="194"/>
      <c r="E556" s="135"/>
      <c r="F556" s="136" t="str">
        <f>IF(貼り付け用!F556="","",貼り付け用!F556)</f>
        <v/>
      </c>
      <c r="G556" s="136" t="str">
        <f>IF(貼り付け用!G556="","",貼り付け用!G556)</f>
        <v/>
      </c>
      <c r="H556" s="215" t="str">
        <f>IF(貼り付け用!H556="","",貼り付け用!H556)</f>
        <v/>
      </c>
      <c r="I556" s="215" t="str">
        <f>IF(貼り付け用!I556="","",貼り付け用!I556)</f>
        <v/>
      </c>
      <c r="J556" s="215" t="str">
        <f>IF(貼り付け用!J556="","",貼り付け用!J556)</f>
        <v/>
      </c>
      <c r="K556" s="135" t="str">
        <f>IF(貼り付け用!K556="","",貼り付け用!K556)</f>
        <v/>
      </c>
      <c r="L556" s="144" t="str">
        <f>IF(貼り付け用!L556="","",貼り付け用!L556)</f>
        <v/>
      </c>
      <c r="M556" s="192" t="str">
        <f>IFERROR(VLOOKUP(L556,コード表!$B:$G,2,FALSE),"")</f>
        <v/>
      </c>
      <c r="N556" s="192" t="str">
        <f>IFERROR(VLOOKUP(L556,コード表!$B:$G,3,FALSE),"")</f>
        <v/>
      </c>
      <c r="O556" s="192" t="str">
        <f>IFERROR(VLOOKUP(L556,コード表!$B:$G,4,FALSE),"")</f>
        <v/>
      </c>
      <c r="P556" s="192" t="str">
        <f>IFERROR(VLOOKUP(L556,コード表!$B:$G,5,FALSE),"")</f>
        <v/>
      </c>
      <c r="Q556" s="182" t="str">
        <f>IFERROR(VLOOKUP(L556,コード表!$B:$G,6,FALSE),"")</f>
        <v/>
      </c>
      <c r="R556" s="135" t="str">
        <f>IF(貼り付け用!R556="","",貼り付け用!R556)</f>
        <v/>
      </c>
      <c r="S556" s="135" t="str">
        <f>IF(貼り付け用!S556="","",貼り付け用!S556)</f>
        <v/>
      </c>
      <c r="T556" s="135" t="str">
        <f>IF(貼り付け用!T556="","",貼り付け用!T556)</f>
        <v/>
      </c>
      <c r="U556" s="192" t="str">
        <f>IFERROR(VLOOKUP(T556,コード表!$I:$K,2,FALSE),"")</f>
        <v/>
      </c>
      <c r="V556" s="192" t="str">
        <f>IFERROR(VLOOKUP(T556,コード表!$I:$K,3,FALSE),"")</f>
        <v/>
      </c>
      <c r="W556" s="135" t="str">
        <f>IF(貼り付け用!W556="","",貼り付け用!W556)</f>
        <v/>
      </c>
      <c r="X556" s="182" t="str">
        <f>IFERROR(VLOOKUP(AU556,目的別資産分類変換表!$B$6:$C$16,2,FALSE),"")</f>
        <v/>
      </c>
      <c r="Y556" s="136" t="str">
        <f>IF(貼り付け用!Y556="","",貼り付け用!Y556)</f>
        <v/>
      </c>
      <c r="Z556" s="136" t="str">
        <f>IF(貼り付け用!Z556="","",貼り付け用!Z556)</f>
        <v/>
      </c>
      <c r="AA556" s="136" t="str">
        <f>IF(貼り付け用!AA556="","",貼り付け用!AA556)</f>
        <v/>
      </c>
      <c r="AB556" s="136" t="str">
        <f>IF(貼り付け用!AB556="","",貼り付け用!AB556)</f>
        <v/>
      </c>
      <c r="AC556" s="135" t="str">
        <f>IF(貼り付け用!AC556="","",貼り付け用!AC556)</f>
        <v/>
      </c>
      <c r="AD556" s="137" t="str">
        <f>IF(貼り付け用!AD556="","",貼り付け用!AD556)</f>
        <v/>
      </c>
      <c r="AE556" s="209" t="str">
        <f>IF(貼り付け用!AE556="","",貼り付け用!AE556)</f>
        <v/>
      </c>
      <c r="AF556" s="209" t="str">
        <f>IF(貼り付け用!AF556="","",貼り付け用!AF556)</f>
        <v/>
      </c>
      <c r="AG556" s="138" t="str">
        <f>IF(貼り付け用!AG556="","",貼り付け用!AG556)</f>
        <v/>
      </c>
      <c r="AH556" s="205" t="str">
        <f>IF(貼り付け用!AH556="","",貼り付け用!AH556)</f>
        <v/>
      </c>
      <c r="AI556" s="139" t="str">
        <f>IF(貼り付け用!AI556="","",貼り付け用!AI556)</f>
        <v/>
      </c>
      <c r="AJ556" s="136" t="str">
        <f>IF(貼り付け用!AJ556="","",貼り付け用!AJ556)</f>
        <v/>
      </c>
      <c r="AK556" s="140" t="str">
        <f>IF(貼り付け用!AK556="","",貼り付け用!AK556)</f>
        <v/>
      </c>
      <c r="AL556" s="136" t="str">
        <f>IF(貼り付け用!AL556="","",貼り付け用!AL556)</f>
        <v/>
      </c>
      <c r="AM556" s="136" t="str">
        <f>IF(貼り付け用!AM556="","",貼り付け用!AM556)</f>
        <v/>
      </c>
      <c r="AN556" s="136" t="str">
        <f>IF(貼り付け用!AN556="","",貼り付け用!AN556)</f>
        <v/>
      </c>
      <c r="AO556" s="136" t="str">
        <f>IF(貼り付け用!AO556="","",貼り付け用!AO556)</f>
        <v/>
      </c>
      <c r="AP556" s="221" t="str">
        <f>IFERROR(INDEX(別紙７建物に係る構造・用途別単価!$C$5:$G$9,MATCH(貼り付け用!AN556,別紙７建物に係る構造・用途別単価!$B$5:$B$9,0),MATCH(貼り付け用!AO556,別紙７建物に係る構造・用途別単価!$C$4:$G$4,0)),"")</f>
        <v/>
      </c>
      <c r="AQ556" s="221" t="str">
        <f t="shared" si="16"/>
        <v/>
      </c>
      <c r="AR556" s="183" t="str">
        <f t="shared" si="17"/>
        <v/>
      </c>
      <c r="AS556" s="136" t="str">
        <f>IF(貼り付け用!AS556="","",貼り付け用!AS556)</f>
        <v/>
      </c>
      <c r="AT556" s="136" t="str">
        <f>IF(貼り付け用!AT556="","",貼り付け用!AT556)</f>
        <v/>
      </c>
      <c r="AU556" s="136" t="str">
        <f>IF(貼り付け用!AU556="","",貼り付け用!AU556)</f>
        <v/>
      </c>
      <c r="AV556" s="136" t="str">
        <f>IF(貼り付け用!AV556="","",貼り付け用!AV556)</f>
        <v/>
      </c>
      <c r="AW556" s="136" t="str">
        <f>IF(貼り付け用!AW556="","",貼り付け用!AW556)</f>
        <v/>
      </c>
      <c r="AX556" s="216"/>
      <c r="AY556" s="216"/>
      <c r="AZ556" s="216"/>
      <c r="BA556" s="136" t="str">
        <f>IF(貼り付け用!BA556="","",貼り付け用!BA556)</f>
        <v/>
      </c>
      <c r="BB556" s="136" t="str">
        <f>IF(貼り付け用!BB556="","",貼り付け用!BB556)</f>
        <v/>
      </c>
      <c r="BC556" s="136" t="str">
        <f>IF(貼り付け用!BC556="","",貼り付け用!BC556)</f>
        <v/>
      </c>
      <c r="BD556" s="136" t="str">
        <f>IF(貼り付け用!BD556="","",貼り付け用!BD556)</f>
        <v/>
      </c>
      <c r="BE556" s="183">
        <f>SUMIFS(耐用年数表!$C:$C,耐用年数表!$A:$A,集計用!AL556,耐用年数表!$B:$B,集計用!AM556)</f>
        <v>0</v>
      </c>
    </row>
    <row r="557" spans="4:57" ht="24" hidden="1" customHeight="1">
      <c r="D557" s="194"/>
      <c r="E557" s="135"/>
      <c r="F557" s="136" t="str">
        <f>IF(貼り付け用!F557="","",貼り付け用!F557)</f>
        <v/>
      </c>
      <c r="G557" s="136" t="str">
        <f>IF(貼り付け用!G557="","",貼り付け用!G557)</f>
        <v/>
      </c>
      <c r="H557" s="215" t="str">
        <f>IF(貼り付け用!H557="","",貼り付け用!H557)</f>
        <v/>
      </c>
      <c r="I557" s="215" t="str">
        <f>IF(貼り付け用!I557="","",貼り付け用!I557)</f>
        <v/>
      </c>
      <c r="J557" s="215" t="str">
        <f>IF(貼り付け用!J557="","",貼り付け用!J557)</f>
        <v/>
      </c>
      <c r="K557" s="135" t="str">
        <f>IF(貼り付け用!K557="","",貼り付け用!K557)</f>
        <v/>
      </c>
      <c r="L557" s="144" t="str">
        <f>IF(貼り付け用!L557="","",貼り付け用!L557)</f>
        <v/>
      </c>
      <c r="M557" s="192" t="str">
        <f>IFERROR(VLOOKUP(L557,コード表!$B:$G,2,FALSE),"")</f>
        <v/>
      </c>
      <c r="N557" s="192" t="str">
        <f>IFERROR(VLOOKUP(L557,コード表!$B:$G,3,FALSE),"")</f>
        <v/>
      </c>
      <c r="O557" s="192" t="str">
        <f>IFERROR(VLOOKUP(L557,コード表!$B:$G,4,FALSE),"")</f>
        <v/>
      </c>
      <c r="P557" s="192" t="str">
        <f>IFERROR(VLOOKUP(L557,コード表!$B:$G,5,FALSE),"")</f>
        <v/>
      </c>
      <c r="Q557" s="182" t="str">
        <f>IFERROR(VLOOKUP(L557,コード表!$B:$G,6,FALSE),"")</f>
        <v/>
      </c>
      <c r="R557" s="135" t="str">
        <f>IF(貼り付け用!R557="","",貼り付け用!R557)</f>
        <v/>
      </c>
      <c r="S557" s="135" t="str">
        <f>IF(貼り付け用!S557="","",貼り付け用!S557)</f>
        <v/>
      </c>
      <c r="T557" s="135" t="str">
        <f>IF(貼り付け用!T557="","",貼り付け用!T557)</f>
        <v/>
      </c>
      <c r="U557" s="192" t="str">
        <f>IFERROR(VLOOKUP(T557,コード表!$I:$K,2,FALSE),"")</f>
        <v/>
      </c>
      <c r="V557" s="192" t="str">
        <f>IFERROR(VLOOKUP(T557,コード表!$I:$K,3,FALSE),"")</f>
        <v/>
      </c>
      <c r="W557" s="135" t="str">
        <f>IF(貼り付け用!W557="","",貼り付け用!W557)</f>
        <v/>
      </c>
      <c r="X557" s="182" t="str">
        <f>IFERROR(VLOOKUP(AU557,目的別資産分類変換表!$B$6:$C$16,2,FALSE),"")</f>
        <v/>
      </c>
      <c r="Y557" s="136" t="str">
        <f>IF(貼り付け用!Y557="","",貼り付け用!Y557)</f>
        <v/>
      </c>
      <c r="Z557" s="136" t="str">
        <f>IF(貼り付け用!Z557="","",貼り付け用!Z557)</f>
        <v/>
      </c>
      <c r="AA557" s="136" t="str">
        <f>IF(貼り付け用!AA557="","",貼り付け用!AA557)</f>
        <v/>
      </c>
      <c r="AB557" s="136" t="str">
        <f>IF(貼り付け用!AB557="","",貼り付け用!AB557)</f>
        <v/>
      </c>
      <c r="AC557" s="135" t="str">
        <f>IF(貼り付け用!AC557="","",貼り付け用!AC557)</f>
        <v/>
      </c>
      <c r="AD557" s="137" t="str">
        <f>IF(貼り付け用!AD557="","",貼り付け用!AD557)</f>
        <v/>
      </c>
      <c r="AE557" s="209" t="str">
        <f>IF(貼り付け用!AE557="","",貼り付け用!AE557)</f>
        <v/>
      </c>
      <c r="AF557" s="209" t="str">
        <f>IF(貼り付け用!AF557="","",貼り付け用!AF557)</f>
        <v/>
      </c>
      <c r="AG557" s="138" t="str">
        <f>IF(貼り付け用!AG557="","",貼り付け用!AG557)</f>
        <v/>
      </c>
      <c r="AH557" s="205" t="str">
        <f>IF(貼り付け用!AH557="","",貼り付け用!AH557)</f>
        <v/>
      </c>
      <c r="AI557" s="139" t="str">
        <f>IF(貼り付け用!AI557="","",貼り付け用!AI557)</f>
        <v/>
      </c>
      <c r="AJ557" s="136" t="str">
        <f>IF(貼り付け用!AJ557="","",貼り付け用!AJ557)</f>
        <v/>
      </c>
      <c r="AK557" s="140" t="str">
        <f>IF(貼り付け用!AK557="","",貼り付け用!AK557)</f>
        <v/>
      </c>
      <c r="AL557" s="136" t="str">
        <f>IF(貼り付け用!AL557="","",貼り付け用!AL557)</f>
        <v/>
      </c>
      <c r="AM557" s="136" t="str">
        <f>IF(貼り付け用!AM557="","",貼り付け用!AM557)</f>
        <v/>
      </c>
      <c r="AN557" s="136" t="str">
        <f>IF(貼り付け用!AN557="","",貼り付け用!AN557)</f>
        <v/>
      </c>
      <c r="AO557" s="136" t="str">
        <f>IF(貼り付け用!AO557="","",貼り付け用!AO557)</f>
        <v/>
      </c>
      <c r="AP557" s="221" t="str">
        <f>IFERROR(INDEX(別紙７建物に係る構造・用途別単価!$C$5:$G$9,MATCH(貼り付け用!AN557,別紙７建物に係る構造・用途別単価!$B$5:$B$9,0),MATCH(貼り付け用!AO557,別紙７建物に係る構造・用途別単価!$C$4:$G$4,0)),"")</f>
        <v/>
      </c>
      <c r="AQ557" s="221" t="str">
        <f t="shared" si="16"/>
        <v/>
      </c>
      <c r="AR557" s="183" t="str">
        <f t="shared" si="17"/>
        <v/>
      </c>
      <c r="AS557" s="136" t="str">
        <f>IF(貼り付け用!AS557="","",貼り付け用!AS557)</f>
        <v/>
      </c>
      <c r="AT557" s="136" t="str">
        <f>IF(貼り付け用!AT557="","",貼り付け用!AT557)</f>
        <v/>
      </c>
      <c r="AU557" s="136" t="str">
        <f>IF(貼り付け用!AU557="","",貼り付け用!AU557)</f>
        <v/>
      </c>
      <c r="AV557" s="136" t="str">
        <f>IF(貼り付け用!AV557="","",貼り付け用!AV557)</f>
        <v/>
      </c>
      <c r="AW557" s="136" t="str">
        <f>IF(貼り付け用!AW557="","",貼り付け用!AW557)</f>
        <v/>
      </c>
      <c r="AX557" s="216"/>
      <c r="AY557" s="216"/>
      <c r="AZ557" s="216"/>
      <c r="BA557" s="136" t="str">
        <f>IF(貼り付け用!BA557="","",貼り付け用!BA557)</f>
        <v/>
      </c>
      <c r="BB557" s="136" t="str">
        <f>IF(貼り付け用!BB557="","",貼り付け用!BB557)</f>
        <v/>
      </c>
      <c r="BC557" s="136" t="str">
        <f>IF(貼り付け用!BC557="","",貼り付け用!BC557)</f>
        <v/>
      </c>
      <c r="BD557" s="136" t="str">
        <f>IF(貼り付け用!BD557="","",貼り付け用!BD557)</f>
        <v/>
      </c>
      <c r="BE557" s="183">
        <f>SUMIFS(耐用年数表!$C:$C,耐用年数表!$A:$A,集計用!AL557,耐用年数表!$B:$B,集計用!AM557)</f>
        <v>0</v>
      </c>
    </row>
    <row r="558" spans="4:57" ht="24" hidden="1" customHeight="1">
      <c r="D558" s="194"/>
      <c r="E558" s="135"/>
      <c r="F558" s="136" t="str">
        <f>IF(貼り付け用!F558="","",貼り付け用!F558)</f>
        <v/>
      </c>
      <c r="G558" s="136" t="str">
        <f>IF(貼り付け用!G558="","",貼り付け用!G558)</f>
        <v/>
      </c>
      <c r="H558" s="215" t="str">
        <f>IF(貼り付け用!H558="","",貼り付け用!H558)</f>
        <v/>
      </c>
      <c r="I558" s="215" t="str">
        <f>IF(貼り付け用!I558="","",貼り付け用!I558)</f>
        <v/>
      </c>
      <c r="J558" s="215" t="str">
        <f>IF(貼り付け用!J558="","",貼り付け用!J558)</f>
        <v/>
      </c>
      <c r="K558" s="135" t="str">
        <f>IF(貼り付け用!K558="","",貼り付け用!K558)</f>
        <v/>
      </c>
      <c r="L558" s="144" t="str">
        <f>IF(貼り付け用!L558="","",貼り付け用!L558)</f>
        <v/>
      </c>
      <c r="M558" s="192" t="str">
        <f>IFERROR(VLOOKUP(L558,コード表!$B:$G,2,FALSE),"")</f>
        <v/>
      </c>
      <c r="N558" s="192" t="str">
        <f>IFERROR(VLOOKUP(L558,コード表!$B:$G,3,FALSE),"")</f>
        <v/>
      </c>
      <c r="O558" s="192" t="str">
        <f>IFERROR(VLOOKUP(L558,コード表!$B:$G,4,FALSE),"")</f>
        <v/>
      </c>
      <c r="P558" s="192" t="str">
        <f>IFERROR(VLOOKUP(L558,コード表!$B:$G,5,FALSE),"")</f>
        <v/>
      </c>
      <c r="Q558" s="182" t="str">
        <f>IFERROR(VLOOKUP(L558,コード表!$B:$G,6,FALSE),"")</f>
        <v/>
      </c>
      <c r="R558" s="135" t="str">
        <f>IF(貼り付け用!R558="","",貼り付け用!R558)</f>
        <v/>
      </c>
      <c r="S558" s="135" t="str">
        <f>IF(貼り付け用!S558="","",貼り付け用!S558)</f>
        <v/>
      </c>
      <c r="T558" s="135" t="str">
        <f>IF(貼り付け用!T558="","",貼り付け用!T558)</f>
        <v/>
      </c>
      <c r="U558" s="192" t="str">
        <f>IFERROR(VLOOKUP(T558,コード表!$I:$K,2,FALSE),"")</f>
        <v/>
      </c>
      <c r="V558" s="192" t="str">
        <f>IFERROR(VLOOKUP(T558,コード表!$I:$K,3,FALSE),"")</f>
        <v/>
      </c>
      <c r="W558" s="135" t="str">
        <f>IF(貼り付け用!W558="","",貼り付け用!W558)</f>
        <v/>
      </c>
      <c r="X558" s="182" t="str">
        <f>IFERROR(VLOOKUP(AU558,目的別資産分類変換表!$B$6:$C$16,2,FALSE),"")</f>
        <v/>
      </c>
      <c r="Y558" s="136" t="str">
        <f>IF(貼り付け用!Y558="","",貼り付け用!Y558)</f>
        <v/>
      </c>
      <c r="Z558" s="136" t="str">
        <f>IF(貼り付け用!Z558="","",貼り付け用!Z558)</f>
        <v/>
      </c>
      <c r="AA558" s="136" t="str">
        <f>IF(貼り付け用!AA558="","",貼り付け用!AA558)</f>
        <v/>
      </c>
      <c r="AB558" s="136" t="str">
        <f>IF(貼り付け用!AB558="","",貼り付け用!AB558)</f>
        <v/>
      </c>
      <c r="AC558" s="135" t="str">
        <f>IF(貼り付け用!AC558="","",貼り付け用!AC558)</f>
        <v/>
      </c>
      <c r="AD558" s="137" t="str">
        <f>IF(貼り付け用!AD558="","",貼り付け用!AD558)</f>
        <v/>
      </c>
      <c r="AE558" s="209" t="str">
        <f>IF(貼り付け用!AE558="","",貼り付け用!AE558)</f>
        <v/>
      </c>
      <c r="AF558" s="209" t="str">
        <f>IF(貼り付け用!AF558="","",貼り付け用!AF558)</f>
        <v/>
      </c>
      <c r="AG558" s="138" t="str">
        <f>IF(貼り付け用!AG558="","",貼り付け用!AG558)</f>
        <v/>
      </c>
      <c r="AH558" s="205" t="str">
        <f>IF(貼り付け用!AH558="","",貼り付け用!AH558)</f>
        <v/>
      </c>
      <c r="AI558" s="139" t="str">
        <f>IF(貼り付け用!AI558="","",貼り付け用!AI558)</f>
        <v/>
      </c>
      <c r="AJ558" s="136" t="str">
        <f>IF(貼り付け用!AJ558="","",貼り付け用!AJ558)</f>
        <v/>
      </c>
      <c r="AK558" s="140" t="str">
        <f>IF(貼り付け用!AK558="","",貼り付け用!AK558)</f>
        <v/>
      </c>
      <c r="AL558" s="136" t="str">
        <f>IF(貼り付け用!AL558="","",貼り付け用!AL558)</f>
        <v/>
      </c>
      <c r="AM558" s="136" t="str">
        <f>IF(貼り付け用!AM558="","",貼り付け用!AM558)</f>
        <v/>
      </c>
      <c r="AN558" s="136" t="str">
        <f>IF(貼り付け用!AN558="","",貼り付け用!AN558)</f>
        <v/>
      </c>
      <c r="AO558" s="136" t="str">
        <f>IF(貼り付け用!AO558="","",貼り付け用!AO558)</f>
        <v/>
      </c>
      <c r="AP558" s="221" t="str">
        <f>IFERROR(INDEX(別紙７建物に係る構造・用途別単価!$C$5:$G$9,MATCH(貼り付け用!AN558,別紙７建物に係る構造・用途別単価!$B$5:$B$9,0),MATCH(貼り付け用!AO558,別紙７建物に係る構造・用途別単価!$C$4:$G$4,0)),"")</f>
        <v/>
      </c>
      <c r="AQ558" s="221" t="str">
        <f t="shared" si="16"/>
        <v/>
      </c>
      <c r="AR558" s="183" t="str">
        <f t="shared" si="17"/>
        <v/>
      </c>
      <c r="AS558" s="136" t="str">
        <f>IF(貼り付け用!AS558="","",貼り付け用!AS558)</f>
        <v/>
      </c>
      <c r="AT558" s="136" t="str">
        <f>IF(貼り付け用!AT558="","",貼り付け用!AT558)</f>
        <v/>
      </c>
      <c r="AU558" s="136" t="str">
        <f>IF(貼り付け用!AU558="","",貼り付け用!AU558)</f>
        <v/>
      </c>
      <c r="AV558" s="136" t="str">
        <f>IF(貼り付け用!AV558="","",貼り付け用!AV558)</f>
        <v/>
      </c>
      <c r="AW558" s="136" t="str">
        <f>IF(貼り付け用!AW558="","",貼り付け用!AW558)</f>
        <v/>
      </c>
      <c r="AX558" s="216"/>
      <c r="AY558" s="216"/>
      <c r="AZ558" s="216"/>
      <c r="BA558" s="136" t="str">
        <f>IF(貼り付け用!BA558="","",貼り付け用!BA558)</f>
        <v/>
      </c>
      <c r="BB558" s="136" t="str">
        <f>IF(貼り付け用!BB558="","",貼り付け用!BB558)</f>
        <v/>
      </c>
      <c r="BC558" s="136" t="str">
        <f>IF(貼り付け用!BC558="","",貼り付け用!BC558)</f>
        <v/>
      </c>
      <c r="BD558" s="136" t="str">
        <f>IF(貼り付け用!BD558="","",貼り付け用!BD558)</f>
        <v/>
      </c>
      <c r="BE558" s="183">
        <f>SUMIFS(耐用年数表!$C:$C,耐用年数表!$A:$A,集計用!AL558,耐用年数表!$B:$B,集計用!AM558)</f>
        <v>0</v>
      </c>
    </row>
    <row r="559" spans="4:57" ht="24" hidden="1" customHeight="1">
      <c r="D559" s="194"/>
      <c r="E559" s="135"/>
      <c r="F559" s="136" t="str">
        <f>IF(貼り付け用!F559="","",貼り付け用!F559)</f>
        <v/>
      </c>
      <c r="G559" s="136" t="str">
        <f>IF(貼り付け用!G559="","",貼り付け用!G559)</f>
        <v/>
      </c>
      <c r="H559" s="215" t="str">
        <f>IF(貼り付け用!H559="","",貼り付け用!H559)</f>
        <v/>
      </c>
      <c r="I559" s="215" t="str">
        <f>IF(貼り付け用!I559="","",貼り付け用!I559)</f>
        <v/>
      </c>
      <c r="J559" s="215" t="str">
        <f>IF(貼り付け用!J559="","",貼り付け用!J559)</f>
        <v/>
      </c>
      <c r="K559" s="135" t="str">
        <f>IF(貼り付け用!K559="","",貼り付け用!K559)</f>
        <v/>
      </c>
      <c r="L559" s="144" t="str">
        <f>IF(貼り付け用!L559="","",貼り付け用!L559)</f>
        <v/>
      </c>
      <c r="M559" s="192" t="str">
        <f>IFERROR(VLOOKUP(L559,コード表!$B:$G,2,FALSE),"")</f>
        <v/>
      </c>
      <c r="N559" s="192" t="str">
        <f>IFERROR(VLOOKUP(L559,コード表!$B:$G,3,FALSE),"")</f>
        <v/>
      </c>
      <c r="O559" s="192" t="str">
        <f>IFERROR(VLOOKUP(L559,コード表!$B:$G,4,FALSE),"")</f>
        <v/>
      </c>
      <c r="P559" s="192" t="str">
        <f>IFERROR(VLOOKUP(L559,コード表!$B:$G,5,FALSE),"")</f>
        <v/>
      </c>
      <c r="Q559" s="182" t="str">
        <f>IFERROR(VLOOKUP(L559,コード表!$B:$G,6,FALSE),"")</f>
        <v/>
      </c>
      <c r="R559" s="135" t="str">
        <f>IF(貼り付け用!R559="","",貼り付け用!R559)</f>
        <v/>
      </c>
      <c r="S559" s="135" t="str">
        <f>IF(貼り付け用!S559="","",貼り付け用!S559)</f>
        <v/>
      </c>
      <c r="T559" s="135" t="str">
        <f>IF(貼り付け用!T559="","",貼り付け用!T559)</f>
        <v/>
      </c>
      <c r="U559" s="192" t="str">
        <f>IFERROR(VLOOKUP(T559,コード表!$I:$K,2,FALSE),"")</f>
        <v/>
      </c>
      <c r="V559" s="192" t="str">
        <f>IFERROR(VLOOKUP(T559,コード表!$I:$K,3,FALSE),"")</f>
        <v/>
      </c>
      <c r="W559" s="135" t="str">
        <f>IF(貼り付け用!W559="","",貼り付け用!W559)</f>
        <v/>
      </c>
      <c r="X559" s="182" t="str">
        <f>IFERROR(VLOOKUP(AU559,目的別資産分類変換表!$B$6:$C$16,2,FALSE),"")</f>
        <v/>
      </c>
      <c r="Y559" s="136" t="str">
        <f>IF(貼り付け用!Y559="","",貼り付け用!Y559)</f>
        <v/>
      </c>
      <c r="Z559" s="136" t="str">
        <f>IF(貼り付け用!Z559="","",貼り付け用!Z559)</f>
        <v/>
      </c>
      <c r="AA559" s="136" t="str">
        <f>IF(貼り付け用!AA559="","",貼り付け用!AA559)</f>
        <v/>
      </c>
      <c r="AB559" s="136" t="str">
        <f>IF(貼り付け用!AB559="","",貼り付け用!AB559)</f>
        <v/>
      </c>
      <c r="AC559" s="135" t="str">
        <f>IF(貼り付け用!AC559="","",貼り付け用!AC559)</f>
        <v/>
      </c>
      <c r="AD559" s="137" t="str">
        <f>IF(貼り付け用!AD559="","",貼り付け用!AD559)</f>
        <v/>
      </c>
      <c r="AE559" s="209" t="str">
        <f>IF(貼り付け用!AE559="","",貼り付け用!AE559)</f>
        <v/>
      </c>
      <c r="AF559" s="209" t="str">
        <f>IF(貼り付け用!AF559="","",貼り付け用!AF559)</f>
        <v/>
      </c>
      <c r="AG559" s="138" t="str">
        <f>IF(貼り付け用!AG559="","",貼り付け用!AG559)</f>
        <v/>
      </c>
      <c r="AH559" s="205" t="str">
        <f>IF(貼り付け用!AH559="","",貼り付け用!AH559)</f>
        <v/>
      </c>
      <c r="AI559" s="139" t="str">
        <f>IF(貼り付け用!AI559="","",貼り付け用!AI559)</f>
        <v/>
      </c>
      <c r="AJ559" s="136" t="str">
        <f>IF(貼り付け用!AJ559="","",貼り付け用!AJ559)</f>
        <v/>
      </c>
      <c r="AK559" s="140" t="str">
        <f>IF(貼り付け用!AK559="","",貼り付け用!AK559)</f>
        <v/>
      </c>
      <c r="AL559" s="136" t="str">
        <f>IF(貼り付け用!AL559="","",貼り付け用!AL559)</f>
        <v/>
      </c>
      <c r="AM559" s="136" t="str">
        <f>IF(貼り付け用!AM559="","",貼り付け用!AM559)</f>
        <v/>
      </c>
      <c r="AN559" s="136" t="str">
        <f>IF(貼り付け用!AN559="","",貼り付け用!AN559)</f>
        <v/>
      </c>
      <c r="AO559" s="136" t="str">
        <f>IF(貼り付け用!AO559="","",貼り付け用!AO559)</f>
        <v/>
      </c>
      <c r="AP559" s="221" t="str">
        <f>IFERROR(INDEX(別紙７建物に係る構造・用途別単価!$C$5:$G$9,MATCH(貼り付け用!AN559,別紙７建物に係る構造・用途別単価!$B$5:$B$9,0),MATCH(貼り付け用!AO559,別紙７建物に係る構造・用途別単価!$C$4:$G$4,0)),"")</f>
        <v/>
      </c>
      <c r="AQ559" s="221" t="str">
        <f t="shared" si="16"/>
        <v/>
      </c>
      <c r="AR559" s="183" t="str">
        <f t="shared" si="17"/>
        <v/>
      </c>
      <c r="AS559" s="136" t="str">
        <f>IF(貼り付け用!AS559="","",貼り付け用!AS559)</f>
        <v/>
      </c>
      <c r="AT559" s="136" t="str">
        <f>IF(貼り付け用!AT559="","",貼り付け用!AT559)</f>
        <v/>
      </c>
      <c r="AU559" s="136" t="str">
        <f>IF(貼り付け用!AU559="","",貼り付け用!AU559)</f>
        <v/>
      </c>
      <c r="AV559" s="136" t="str">
        <f>IF(貼り付け用!AV559="","",貼り付け用!AV559)</f>
        <v/>
      </c>
      <c r="AW559" s="136" t="str">
        <f>IF(貼り付け用!AW559="","",貼り付け用!AW559)</f>
        <v/>
      </c>
      <c r="AX559" s="216"/>
      <c r="AY559" s="216"/>
      <c r="AZ559" s="216"/>
      <c r="BA559" s="136" t="str">
        <f>IF(貼り付け用!BA559="","",貼り付け用!BA559)</f>
        <v/>
      </c>
      <c r="BB559" s="136" t="str">
        <f>IF(貼り付け用!BB559="","",貼り付け用!BB559)</f>
        <v/>
      </c>
      <c r="BC559" s="136" t="str">
        <f>IF(貼り付け用!BC559="","",貼り付け用!BC559)</f>
        <v/>
      </c>
      <c r="BD559" s="136" t="str">
        <f>IF(貼り付け用!BD559="","",貼り付け用!BD559)</f>
        <v/>
      </c>
      <c r="BE559" s="183">
        <f>SUMIFS(耐用年数表!$C:$C,耐用年数表!$A:$A,集計用!AL559,耐用年数表!$B:$B,集計用!AM559)</f>
        <v>0</v>
      </c>
    </row>
    <row r="560" spans="4:57" ht="24" hidden="1" customHeight="1">
      <c r="D560" s="194"/>
      <c r="E560" s="135"/>
      <c r="F560" s="136" t="str">
        <f>IF(貼り付け用!F560="","",貼り付け用!F560)</f>
        <v/>
      </c>
      <c r="G560" s="136" t="str">
        <f>IF(貼り付け用!G560="","",貼り付け用!G560)</f>
        <v/>
      </c>
      <c r="H560" s="215" t="str">
        <f>IF(貼り付け用!H560="","",貼り付け用!H560)</f>
        <v/>
      </c>
      <c r="I560" s="215" t="str">
        <f>IF(貼り付け用!I560="","",貼り付け用!I560)</f>
        <v/>
      </c>
      <c r="J560" s="215" t="str">
        <f>IF(貼り付け用!J560="","",貼り付け用!J560)</f>
        <v/>
      </c>
      <c r="K560" s="135" t="str">
        <f>IF(貼り付け用!K560="","",貼り付け用!K560)</f>
        <v/>
      </c>
      <c r="L560" s="144" t="str">
        <f>IF(貼り付け用!L560="","",貼り付け用!L560)</f>
        <v/>
      </c>
      <c r="M560" s="192" t="str">
        <f>IFERROR(VLOOKUP(L560,コード表!$B:$G,2,FALSE),"")</f>
        <v/>
      </c>
      <c r="N560" s="192" t="str">
        <f>IFERROR(VLOOKUP(L560,コード表!$B:$G,3,FALSE),"")</f>
        <v/>
      </c>
      <c r="O560" s="192" t="str">
        <f>IFERROR(VLOOKUP(L560,コード表!$B:$G,4,FALSE),"")</f>
        <v/>
      </c>
      <c r="P560" s="192" t="str">
        <f>IFERROR(VLOOKUP(L560,コード表!$B:$G,5,FALSE),"")</f>
        <v/>
      </c>
      <c r="Q560" s="182" t="str">
        <f>IFERROR(VLOOKUP(L560,コード表!$B:$G,6,FALSE),"")</f>
        <v/>
      </c>
      <c r="R560" s="135" t="str">
        <f>IF(貼り付け用!R560="","",貼り付け用!R560)</f>
        <v/>
      </c>
      <c r="S560" s="135" t="str">
        <f>IF(貼り付け用!S560="","",貼り付け用!S560)</f>
        <v/>
      </c>
      <c r="T560" s="135" t="str">
        <f>IF(貼り付け用!T560="","",貼り付け用!T560)</f>
        <v/>
      </c>
      <c r="U560" s="192" t="str">
        <f>IFERROR(VLOOKUP(T560,コード表!$I:$K,2,FALSE),"")</f>
        <v/>
      </c>
      <c r="V560" s="192" t="str">
        <f>IFERROR(VLOOKUP(T560,コード表!$I:$K,3,FALSE),"")</f>
        <v/>
      </c>
      <c r="W560" s="135" t="str">
        <f>IF(貼り付け用!W560="","",貼り付け用!W560)</f>
        <v/>
      </c>
      <c r="X560" s="182" t="str">
        <f>IFERROR(VLOOKUP(AU560,目的別資産分類変換表!$B$6:$C$16,2,FALSE),"")</f>
        <v/>
      </c>
      <c r="Y560" s="136" t="str">
        <f>IF(貼り付け用!Y560="","",貼り付け用!Y560)</f>
        <v/>
      </c>
      <c r="Z560" s="136" t="str">
        <f>IF(貼り付け用!Z560="","",貼り付け用!Z560)</f>
        <v/>
      </c>
      <c r="AA560" s="136" t="str">
        <f>IF(貼り付け用!AA560="","",貼り付け用!AA560)</f>
        <v/>
      </c>
      <c r="AB560" s="136" t="str">
        <f>IF(貼り付け用!AB560="","",貼り付け用!AB560)</f>
        <v/>
      </c>
      <c r="AC560" s="135" t="str">
        <f>IF(貼り付け用!AC560="","",貼り付け用!AC560)</f>
        <v/>
      </c>
      <c r="AD560" s="137" t="str">
        <f>IF(貼り付け用!AD560="","",貼り付け用!AD560)</f>
        <v/>
      </c>
      <c r="AE560" s="209" t="str">
        <f>IF(貼り付け用!AE560="","",貼り付け用!AE560)</f>
        <v/>
      </c>
      <c r="AF560" s="209" t="str">
        <f>IF(貼り付け用!AF560="","",貼り付け用!AF560)</f>
        <v/>
      </c>
      <c r="AG560" s="138" t="str">
        <f>IF(貼り付け用!AG560="","",貼り付け用!AG560)</f>
        <v/>
      </c>
      <c r="AH560" s="205" t="str">
        <f>IF(貼り付け用!AH560="","",貼り付け用!AH560)</f>
        <v/>
      </c>
      <c r="AI560" s="139" t="str">
        <f>IF(貼り付け用!AI560="","",貼り付け用!AI560)</f>
        <v/>
      </c>
      <c r="AJ560" s="136" t="str">
        <f>IF(貼り付け用!AJ560="","",貼り付け用!AJ560)</f>
        <v/>
      </c>
      <c r="AK560" s="140" t="str">
        <f>IF(貼り付け用!AK560="","",貼り付け用!AK560)</f>
        <v/>
      </c>
      <c r="AL560" s="136" t="str">
        <f>IF(貼り付け用!AL560="","",貼り付け用!AL560)</f>
        <v/>
      </c>
      <c r="AM560" s="136" t="str">
        <f>IF(貼り付け用!AM560="","",貼り付け用!AM560)</f>
        <v/>
      </c>
      <c r="AN560" s="136" t="str">
        <f>IF(貼り付け用!AN560="","",貼り付け用!AN560)</f>
        <v/>
      </c>
      <c r="AO560" s="136" t="str">
        <f>IF(貼り付け用!AO560="","",貼り付け用!AO560)</f>
        <v/>
      </c>
      <c r="AP560" s="221" t="str">
        <f>IFERROR(INDEX(別紙７建物に係る構造・用途別単価!$C$5:$G$9,MATCH(貼り付け用!AN560,別紙７建物に係る構造・用途別単価!$B$5:$B$9,0),MATCH(貼り付け用!AO560,別紙７建物に係る構造・用途別単価!$C$4:$G$4,0)),"")</f>
        <v/>
      </c>
      <c r="AQ560" s="221" t="str">
        <f t="shared" si="16"/>
        <v/>
      </c>
      <c r="AR560" s="183" t="str">
        <f t="shared" si="17"/>
        <v/>
      </c>
      <c r="AS560" s="136" t="str">
        <f>IF(貼り付け用!AS560="","",貼り付け用!AS560)</f>
        <v/>
      </c>
      <c r="AT560" s="136" t="str">
        <f>IF(貼り付け用!AT560="","",貼り付け用!AT560)</f>
        <v/>
      </c>
      <c r="AU560" s="136" t="str">
        <f>IF(貼り付け用!AU560="","",貼り付け用!AU560)</f>
        <v/>
      </c>
      <c r="AV560" s="136" t="str">
        <f>IF(貼り付け用!AV560="","",貼り付け用!AV560)</f>
        <v/>
      </c>
      <c r="AW560" s="136" t="str">
        <f>IF(貼り付け用!AW560="","",貼り付け用!AW560)</f>
        <v/>
      </c>
      <c r="AX560" s="216"/>
      <c r="AY560" s="216"/>
      <c r="AZ560" s="216"/>
      <c r="BA560" s="136" t="str">
        <f>IF(貼り付け用!BA560="","",貼り付け用!BA560)</f>
        <v/>
      </c>
      <c r="BB560" s="136" t="str">
        <f>IF(貼り付け用!BB560="","",貼り付け用!BB560)</f>
        <v/>
      </c>
      <c r="BC560" s="136" t="str">
        <f>IF(貼り付け用!BC560="","",貼り付け用!BC560)</f>
        <v/>
      </c>
      <c r="BD560" s="136" t="str">
        <f>IF(貼り付け用!BD560="","",貼り付け用!BD560)</f>
        <v/>
      </c>
      <c r="BE560" s="183">
        <f>SUMIFS(耐用年数表!$C:$C,耐用年数表!$A:$A,集計用!AL560,耐用年数表!$B:$B,集計用!AM560)</f>
        <v>0</v>
      </c>
    </row>
    <row r="561" spans="4:57" ht="24" hidden="1" customHeight="1">
      <c r="D561" s="194"/>
      <c r="E561" s="135"/>
      <c r="F561" s="136" t="str">
        <f>IF(貼り付け用!F561="","",貼り付け用!F561)</f>
        <v/>
      </c>
      <c r="G561" s="136" t="str">
        <f>IF(貼り付け用!G561="","",貼り付け用!G561)</f>
        <v/>
      </c>
      <c r="H561" s="215" t="str">
        <f>IF(貼り付け用!H561="","",貼り付け用!H561)</f>
        <v/>
      </c>
      <c r="I561" s="215" t="str">
        <f>IF(貼り付け用!I561="","",貼り付け用!I561)</f>
        <v/>
      </c>
      <c r="J561" s="215" t="str">
        <f>IF(貼り付け用!J561="","",貼り付け用!J561)</f>
        <v/>
      </c>
      <c r="K561" s="135" t="str">
        <f>IF(貼り付け用!K561="","",貼り付け用!K561)</f>
        <v/>
      </c>
      <c r="L561" s="144" t="str">
        <f>IF(貼り付け用!L561="","",貼り付け用!L561)</f>
        <v/>
      </c>
      <c r="M561" s="192" t="str">
        <f>IFERROR(VLOOKUP(L561,コード表!$B:$G,2,FALSE),"")</f>
        <v/>
      </c>
      <c r="N561" s="192" t="str">
        <f>IFERROR(VLOOKUP(L561,コード表!$B:$G,3,FALSE),"")</f>
        <v/>
      </c>
      <c r="O561" s="192" t="str">
        <f>IFERROR(VLOOKUP(L561,コード表!$B:$G,4,FALSE),"")</f>
        <v/>
      </c>
      <c r="P561" s="192" t="str">
        <f>IFERROR(VLOOKUP(L561,コード表!$B:$G,5,FALSE),"")</f>
        <v/>
      </c>
      <c r="Q561" s="182" t="str">
        <f>IFERROR(VLOOKUP(L561,コード表!$B:$G,6,FALSE),"")</f>
        <v/>
      </c>
      <c r="R561" s="135" t="str">
        <f>IF(貼り付け用!R561="","",貼り付け用!R561)</f>
        <v/>
      </c>
      <c r="S561" s="135" t="str">
        <f>IF(貼り付け用!S561="","",貼り付け用!S561)</f>
        <v/>
      </c>
      <c r="T561" s="135" t="str">
        <f>IF(貼り付け用!T561="","",貼り付け用!T561)</f>
        <v/>
      </c>
      <c r="U561" s="192" t="str">
        <f>IFERROR(VLOOKUP(T561,コード表!$I:$K,2,FALSE),"")</f>
        <v/>
      </c>
      <c r="V561" s="192" t="str">
        <f>IFERROR(VLOOKUP(T561,コード表!$I:$K,3,FALSE),"")</f>
        <v/>
      </c>
      <c r="W561" s="135" t="str">
        <f>IF(貼り付け用!W561="","",貼り付け用!W561)</f>
        <v/>
      </c>
      <c r="X561" s="182" t="str">
        <f>IFERROR(VLOOKUP(AU561,目的別資産分類変換表!$B$6:$C$16,2,FALSE),"")</f>
        <v/>
      </c>
      <c r="Y561" s="136" t="str">
        <f>IF(貼り付け用!Y561="","",貼り付け用!Y561)</f>
        <v/>
      </c>
      <c r="Z561" s="136" t="str">
        <f>IF(貼り付け用!Z561="","",貼り付け用!Z561)</f>
        <v/>
      </c>
      <c r="AA561" s="136" t="str">
        <f>IF(貼り付け用!AA561="","",貼り付け用!AA561)</f>
        <v/>
      </c>
      <c r="AB561" s="136" t="str">
        <f>IF(貼り付け用!AB561="","",貼り付け用!AB561)</f>
        <v/>
      </c>
      <c r="AC561" s="135" t="str">
        <f>IF(貼り付け用!AC561="","",貼り付け用!AC561)</f>
        <v/>
      </c>
      <c r="AD561" s="137" t="str">
        <f>IF(貼り付け用!AD561="","",貼り付け用!AD561)</f>
        <v/>
      </c>
      <c r="AE561" s="209" t="str">
        <f>IF(貼り付け用!AE561="","",貼り付け用!AE561)</f>
        <v/>
      </c>
      <c r="AF561" s="209" t="str">
        <f>IF(貼り付け用!AF561="","",貼り付け用!AF561)</f>
        <v/>
      </c>
      <c r="AG561" s="138" t="str">
        <f>IF(貼り付け用!AG561="","",貼り付け用!AG561)</f>
        <v/>
      </c>
      <c r="AH561" s="205" t="str">
        <f>IF(貼り付け用!AH561="","",貼り付け用!AH561)</f>
        <v/>
      </c>
      <c r="AI561" s="139" t="str">
        <f>IF(貼り付け用!AI561="","",貼り付け用!AI561)</f>
        <v/>
      </c>
      <c r="AJ561" s="136" t="str">
        <f>IF(貼り付け用!AJ561="","",貼り付け用!AJ561)</f>
        <v/>
      </c>
      <c r="AK561" s="140" t="str">
        <f>IF(貼り付け用!AK561="","",貼り付け用!AK561)</f>
        <v/>
      </c>
      <c r="AL561" s="136" t="str">
        <f>IF(貼り付け用!AL561="","",貼り付け用!AL561)</f>
        <v/>
      </c>
      <c r="AM561" s="136" t="str">
        <f>IF(貼り付け用!AM561="","",貼り付け用!AM561)</f>
        <v/>
      </c>
      <c r="AN561" s="136" t="str">
        <f>IF(貼り付け用!AN561="","",貼り付け用!AN561)</f>
        <v/>
      </c>
      <c r="AO561" s="136" t="str">
        <f>IF(貼り付け用!AO561="","",貼り付け用!AO561)</f>
        <v/>
      </c>
      <c r="AP561" s="221" t="str">
        <f>IFERROR(INDEX(別紙７建物に係る構造・用途別単価!$C$5:$G$9,MATCH(貼り付け用!AN561,別紙７建物に係る構造・用途別単価!$B$5:$B$9,0),MATCH(貼り付け用!AO561,別紙７建物に係る構造・用途別単価!$C$4:$G$4,0)),"")</f>
        <v/>
      </c>
      <c r="AQ561" s="221" t="str">
        <f t="shared" si="16"/>
        <v/>
      </c>
      <c r="AR561" s="183" t="str">
        <f t="shared" si="17"/>
        <v/>
      </c>
      <c r="AS561" s="136" t="str">
        <f>IF(貼り付け用!AS561="","",貼り付け用!AS561)</f>
        <v/>
      </c>
      <c r="AT561" s="136" t="str">
        <f>IF(貼り付け用!AT561="","",貼り付け用!AT561)</f>
        <v/>
      </c>
      <c r="AU561" s="136" t="str">
        <f>IF(貼り付け用!AU561="","",貼り付け用!AU561)</f>
        <v/>
      </c>
      <c r="AV561" s="136" t="str">
        <f>IF(貼り付け用!AV561="","",貼り付け用!AV561)</f>
        <v/>
      </c>
      <c r="AW561" s="136" t="str">
        <f>IF(貼り付け用!AW561="","",貼り付け用!AW561)</f>
        <v/>
      </c>
      <c r="AX561" s="216"/>
      <c r="AY561" s="216"/>
      <c r="AZ561" s="216"/>
      <c r="BA561" s="136" t="str">
        <f>IF(貼り付け用!BA561="","",貼り付け用!BA561)</f>
        <v/>
      </c>
      <c r="BB561" s="136" t="str">
        <f>IF(貼り付け用!BB561="","",貼り付け用!BB561)</f>
        <v/>
      </c>
      <c r="BC561" s="136" t="str">
        <f>IF(貼り付け用!BC561="","",貼り付け用!BC561)</f>
        <v/>
      </c>
      <c r="BD561" s="136" t="str">
        <f>IF(貼り付け用!BD561="","",貼り付け用!BD561)</f>
        <v/>
      </c>
      <c r="BE561" s="183">
        <f>SUMIFS(耐用年数表!$C:$C,耐用年数表!$A:$A,集計用!AL561,耐用年数表!$B:$B,集計用!AM561)</f>
        <v>0</v>
      </c>
    </row>
    <row r="562" spans="4:57" ht="24" hidden="1" customHeight="1">
      <c r="D562" s="194"/>
      <c r="E562" s="135"/>
      <c r="F562" s="136" t="str">
        <f>IF(貼り付け用!F562="","",貼り付け用!F562)</f>
        <v/>
      </c>
      <c r="G562" s="136" t="str">
        <f>IF(貼り付け用!G562="","",貼り付け用!G562)</f>
        <v/>
      </c>
      <c r="H562" s="215" t="str">
        <f>IF(貼り付け用!H562="","",貼り付け用!H562)</f>
        <v/>
      </c>
      <c r="I562" s="215" t="str">
        <f>IF(貼り付け用!I562="","",貼り付け用!I562)</f>
        <v/>
      </c>
      <c r="J562" s="215" t="str">
        <f>IF(貼り付け用!J562="","",貼り付け用!J562)</f>
        <v/>
      </c>
      <c r="K562" s="135" t="str">
        <f>IF(貼り付け用!K562="","",貼り付け用!K562)</f>
        <v/>
      </c>
      <c r="L562" s="144" t="str">
        <f>IF(貼り付け用!L562="","",貼り付け用!L562)</f>
        <v/>
      </c>
      <c r="M562" s="192" t="str">
        <f>IFERROR(VLOOKUP(L562,コード表!$B:$G,2,FALSE),"")</f>
        <v/>
      </c>
      <c r="N562" s="192" t="str">
        <f>IFERROR(VLOOKUP(L562,コード表!$B:$G,3,FALSE),"")</f>
        <v/>
      </c>
      <c r="O562" s="192" t="str">
        <f>IFERROR(VLOOKUP(L562,コード表!$B:$G,4,FALSE),"")</f>
        <v/>
      </c>
      <c r="P562" s="192" t="str">
        <f>IFERROR(VLOOKUP(L562,コード表!$B:$G,5,FALSE),"")</f>
        <v/>
      </c>
      <c r="Q562" s="182" t="str">
        <f>IFERROR(VLOOKUP(L562,コード表!$B:$G,6,FALSE),"")</f>
        <v/>
      </c>
      <c r="R562" s="135" t="str">
        <f>IF(貼り付け用!R562="","",貼り付け用!R562)</f>
        <v/>
      </c>
      <c r="S562" s="135" t="str">
        <f>IF(貼り付け用!S562="","",貼り付け用!S562)</f>
        <v/>
      </c>
      <c r="T562" s="135" t="str">
        <f>IF(貼り付け用!T562="","",貼り付け用!T562)</f>
        <v/>
      </c>
      <c r="U562" s="192" t="str">
        <f>IFERROR(VLOOKUP(T562,コード表!$I:$K,2,FALSE),"")</f>
        <v/>
      </c>
      <c r="V562" s="192" t="str">
        <f>IFERROR(VLOOKUP(T562,コード表!$I:$K,3,FALSE),"")</f>
        <v/>
      </c>
      <c r="W562" s="135" t="str">
        <f>IF(貼り付け用!W562="","",貼り付け用!W562)</f>
        <v/>
      </c>
      <c r="X562" s="182" t="str">
        <f>IFERROR(VLOOKUP(AU562,目的別資産分類変換表!$B$6:$C$16,2,FALSE),"")</f>
        <v/>
      </c>
      <c r="Y562" s="136" t="str">
        <f>IF(貼り付け用!Y562="","",貼り付け用!Y562)</f>
        <v/>
      </c>
      <c r="Z562" s="136" t="str">
        <f>IF(貼り付け用!Z562="","",貼り付け用!Z562)</f>
        <v/>
      </c>
      <c r="AA562" s="136" t="str">
        <f>IF(貼り付け用!AA562="","",貼り付け用!AA562)</f>
        <v/>
      </c>
      <c r="AB562" s="136" t="str">
        <f>IF(貼り付け用!AB562="","",貼り付け用!AB562)</f>
        <v/>
      </c>
      <c r="AC562" s="135" t="str">
        <f>IF(貼り付け用!AC562="","",貼り付け用!AC562)</f>
        <v/>
      </c>
      <c r="AD562" s="137" t="str">
        <f>IF(貼り付け用!AD562="","",貼り付け用!AD562)</f>
        <v/>
      </c>
      <c r="AE562" s="209" t="str">
        <f>IF(貼り付け用!AE562="","",貼り付け用!AE562)</f>
        <v/>
      </c>
      <c r="AF562" s="209" t="str">
        <f>IF(貼り付け用!AF562="","",貼り付け用!AF562)</f>
        <v/>
      </c>
      <c r="AG562" s="138" t="str">
        <f>IF(貼り付け用!AG562="","",貼り付け用!AG562)</f>
        <v/>
      </c>
      <c r="AH562" s="205" t="str">
        <f>IF(貼り付け用!AH562="","",貼り付け用!AH562)</f>
        <v/>
      </c>
      <c r="AI562" s="139" t="str">
        <f>IF(貼り付け用!AI562="","",貼り付け用!AI562)</f>
        <v/>
      </c>
      <c r="AJ562" s="136" t="str">
        <f>IF(貼り付け用!AJ562="","",貼り付け用!AJ562)</f>
        <v/>
      </c>
      <c r="AK562" s="140" t="str">
        <f>IF(貼り付け用!AK562="","",貼り付け用!AK562)</f>
        <v/>
      </c>
      <c r="AL562" s="136" t="str">
        <f>IF(貼り付け用!AL562="","",貼り付け用!AL562)</f>
        <v/>
      </c>
      <c r="AM562" s="136" t="str">
        <f>IF(貼り付け用!AM562="","",貼り付け用!AM562)</f>
        <v/>
      </c>
      <c r="AN562" s="136" t="str">
        <f>IF(貼り付け用!AN562="","",貼り付け用!AN562)</f>
        <v/>
      </c>
      <c r="AO562" s="136" t="str">
        <f>IF(貼り付け用!AO562="","",貼り付け用!AO562)</f>
        <v/>
      </c>
      <c r="AP562" s="221" t="str">
        <f>IFERROR(INDEX(別紙７建物に係る構造・用途別単価!$C$5:$G$9,MATCH(貼り付け用!AN562,別紙７建物に係る構造・用途別単価!$B$5:$B$9,0),MATCH(貼り付け用!AO562,別紙７建物に係る構造・用途別単価!$C$4:$G$4,0)),"")</f>
        <v/>
      </c>
      <c r="AQ562" s="221" t="str">
        <f t="shared" si="16"/>
        <v/>
      </c>
      <c r="AR562" s="183" t="str">
        <f t="shared" si="17"/>
        <v/>
      </c>
      <c r="AS562" s="136" t="str">
        <f>IF(貼り付け用!AS562="","",貼り付け用!AS562)</f>
        <v/>
      </c>
      <c r="AT562" s="136" t="str">
        <f>IF(貼り付け用!AT562="","",貼り付け用!AT562)</f>
        <v/>
      </c>
      <c r="AU562" s="136" t="str">
        <f>IF(貼り付け用!AU562="","",貼り付け用!AU562)</f>
        <v/>
      </c>
      <c r="AV562" s="136" t="str">
        <f>IF(貼り付け用!AV562="","",貼り付け用!AV562)</f>
        <v/>
      </c>
      <c r="AW562" s="136" t="str">
        <f>IF(貼り付け用!AW562="","",貼り付け用!AW562)</f>
        <v/>
      </c>
      <c r="AX562" s="216"/>
      <c r="AY562" s="216"/>
      <c r="AZ562" s="216"/>
      <c r="BA562" s="136" t="str">
        <f>IF(貼り付け用!BA562="","",貼り付け用!BA562)</f>
        <v/>
      </c>
      <c r="BB562" s="136" t="str">
        <f>IF(貼り付け用!BB562="","",貼り付け用!BB562)</f>
        <v/>
      </c>
      <c r="BC562" s="136" t="str">
        <f>IF(貼り付け用!BC562="","",貼り付け用!BC562)</f>
        <v/>
      </c>
      <c r="BD562" s="136" t="str">
        <f>IF(貼り付け用!BD562="","",貼り付け用!BD562)</f>
        <v/>
      </c>
      <c r="BE562" s="183">
        <f>SUMIFS(耐用年数表!$C:$C,耐用年数表!$A:$A,集計用!AL562,耐用年数表!$B:$B,集計用!AM562)</f>
        <v>0</v>
      </c>
    </row>
    <row r="563" spans="4:57" ht="24" hidden="1" customHeight="1">
      <c r="D563" s="194"/>
      <c r="E563" s="135"/>
      <c r="F563" s="136" t="str">
        <f>IF(貼り付け用!F563="","",貼り付け用!F563)</f>
        <v/>
      </c>
      <c r="G563" s="136" t="str">
        <f>IF(貼り付け用!G563="","",貼り付け用!G563)</f>
        <v/>
      </c>
      <c r="H563" s="215" t="str">
        <f>IF(貼り付け用!H563="","",貼り付け用!H563)</f>
        <v/>
      </c>
      <c r="I563" s="215" t="str">
        <f>IF(貼り付け用!I563="","",貼り付け用!I563)</f>
        <v/>
      </c>
      <c r="J563" s="215" t="str">
        <f>IF(貼り付け用!J563="","",貼り付け用!J563)</f>
        <v/>
      </c>
      <c r="K563" s="135" t="str">
        <f>IF(貼り付け用!K563="","",貼り付け用!K563)</f>
        <v/>
      </c>
      <c r="L563" s="144" t="str">
        <f>IF(貼り付け用!L563="","",貼り付け用!L563)</f>
        <v/>
      </c>
      <c r="M563" s="192" t="str">
        <f>IFERROR(VLOOKUP(L563,コード表!$B:$G,2,FALSE),"")</f>
        <v/>
      </c>
      <c r="N563" s="192" t="str">
        <f>IFERROR(VLOOKUP(L563,コード表!$B:$G,3,FALSE),"")</f>
        <v/>
      </c>
      <c r="O563" s="192" t="str">
        <f>IFERROR(VLOOKUP(L563,コード表!$B:$G,4,FALSE),"")</f>
        <v/>
      </c>
      <c r="P563" s="192" t="str">
        <f>IFERROR(VLOOKUP(L563,コード表!$B:$G,5,FALSE),"")</f>
        <v/>
      </c>
      <c r="Q563" s="182" t="str">
        <f>IFERROR(VLOOKUP(L563,コード表!$B:$G,6,FALSE),"")</f>
        <v/>
      </c>
      <c r="R563" s="135" t="str">
        <f>IF(貼り付け用!R563="","",貼り付け用!R563)</f>
        <v/>
      </c>
      <c r="S563" s="135" t="str">
        <f>IF(貼り付け用!S563="","",貼り付け用!S563)</f>
        <v/>
      </c>
      <c r="T563" s="135" t="str">
        <f>IF(貼り付け用!T563="","",貼り付け用!T563)</f>
        <v/>
      </c>
      <c r="U563" s="192" t="str">
        <f>IFERROR(VLOOKUP(T563,コード表!$I:$K,2,FALSE),"")</f>
        <v/>
      </c>
      <c r="V563" s="192" t="str">
        <f>IFERROR(VLOOKUP(T563,コード表!$I:$K,3,FALSE),"")</f>
        <v/>
      </c>
      <c r="W563" s="135" t="str">
        <f>IF(貼り付け用!W563="","",貼り付け用!W563)</f>
        <v/>
      </c>
      <c r="X563" s="182" t="str">
        <f>IFERROR(VLOOKUP(AU563,目的別資産分類変換表!$B$6:$C$16,2,FALSE),"")</f>
        <v/>
      </c>
      <c r="Y563" s="136" t="str">
        <f>IF(貼り付け用!Y563="","",貼り付け用!Y563)</f>
        <v/>
      </c>
      <c r="Z563" s="136" t="str">
        <f>IF(貼り付け用!Z563="","",貼り付け用!Z563)</f>
        <v/>
      </c>
      <c r="AA563" s="136" t="str">
        <f>IF(貼り付け用!AA563="","",貼り付け用!AA563)</f>
        <v/>
      </c>
      <c r="AB563" s="136" t="str">
        <f>IF(貼り付け用!AB563="","",貼り付け用!AB563)</f>
        <v/>
      </c>
      <c r="AC563" s="135" t="str">
        <f>IF(貼り付け用!AC563="","",貼り付け用!AC563)</f>
        <v/>
      </c>
      <c r="AD563" s="137" t="str">
        <f>IF(貼り付け用!AD563="","",貼り付け用!AD563)</f>
        <v/>
      </c>
      <c r="AE563" s="209" t="str">
        <f>IF(貼り付け用!AE563="","",貼り付け用!AE563)</f>
        <v/>
      </c>
      <c r="AF563" s="209" t="str">
        <f>IF(貼り付け用!AF563="","",貼り付け用!AF563)</f>
        <v/>
      </c>
      <c r="AG563" s="138" t="str">
        <f>IF(貼り付け用!AG563="","",貼り付け用!AG563)</f>
        <v/>
      </c>
      <c r="AH563" s="205" t="str">
        <f>IF(貼り付け用!AH563="","",貼り付け用!AH563)</f>
        <v/>
      </c>
      <c r="AI563" s="139" t="str">
        <f>IF(貼り付け用!AI563="","",貼り付け用!AI563)</f>
        <v/>
      </c>
      <c r="AJ563" s="136" t="str">
        <f>IF(貼り付け用!AJ563="","",貼り付け用!AJ563)</f>
        <v/>
      </c>
      <c r="AK563" s="140" t="str">
        <f>IF(貼り付け用!AK563="","",貼り付け用!AK563)</f>
        <v/>
      </c>
      <c r="AL563" s="136" t="str">
        <f>IF(貼り付け用!AL563="","",貼り付け用!AL563)</f>
        <v/>
      </c>
      <c r="AM563" s="136" t="str">
        <f>IF(貼り付け用!AM563="","",貼り付け用!AM563)</f>
        <v/>
      </c>
      <c r="AN563" s="136" t="str">
        <f>IF(貼り付け用!AN563="","",貼り付け用!AN563)</f>
        <v/>
      </c>
      <c r="AO563" s="136" t="str">
        <f>IF(貼り付け用!AO563="","",貼り付け用!AO563)</f>
        <v/>
      </c>
      <c r="AP563" s="221" t="str">
        <f>IFERROR(INDEX(別紙７建物に係る構造・用途別単価!$C$5:$G$9,MATCH(貼り付け用!AN563,別紙７建物に係る構造・用途別単価!$B$5:$B$9,0),MATCH(貼り付け用!AO563,別紙７建物に係る構造・用途別単価!$C$4:$G$4,0)),"")</f>
        <v/>
      </c>
      <c r="AQ563" s="221" t="str">
        <f t="shared" si="16"/>
        <v/>
      </c>
      <c r="AR563" s="183" t="str">
        <f t="shared" si="17"/>
        <v/>
      </c>
      <c r="AS563" s="136" t="str">
        <f>IF(貼り付け用!AS563="","",貼り付け用!AS563)</f>
        <v/>
      </c>
      <c r="AT563" s="136" t="str">
        <f>IF(貼り付け用!AT563="","",貼り付け用!AT563)</f>
        <v/>
      </c>
      <c r="AU563" s="136" t="str">
        <f>IF(貼り付け用!AU563="","",貼り付け用!AU563)</f>
        <v/>
      </c>
      <c r="AV563" s="136" t="str">
        <f>IF(貼り付け用!AV563="","",貼り付け用!AV563)</f>
        <v/>
      </c>
      <c r="AW563" s="136" t="str">
        <f>IF(貼り付け用!AW563="","",貼り付け用!AW563)</f>
        <v/>
      </c>
      <c r="AX563" s="216"/>
      <c r="AY563" s="216"/>
      <c r="AZ563" s="216"/>
      <c r="BA563" s="136" t="str">
        <f>IF(貼り付け用!BA563="","",貼り付け用!BA563)</f>
        <v/>
      </c>
      <c r="BB563" s="136" t="str">
        <f>IF(貼り付け用!BB563="","",貼り付け用!BB563)</f>
        <v/>
      </c>
      <c r="BC563" s="136" t="str">
        <f>IF(貼り付け用!BC563="","",貼り付け用!BC563)</f>
        <v/>
      </c>
      <c r="BD563" s="136" t="str">
        <f>IF(貼り付け用!BD563="","",貼り付け用!BD563)</f>
        <v/>
      </c>
      <c r="BE563" s="183">
        <f>SUMIFS(耐用年数表!$C:$C,耐用年数表!$A:$A,集計用!AL563,耐用年数表!$B:$B,集計用!AM563)</f>
        <v>0</v>
      </c>
    </row>
    <row r="564" spans="4:57" ht="24" hidden="1" customHeight="1">
      <c r="D564" s="194"/>
      <c r="E564" s="135"/>
      <c r="F564" s="136" t="str">
        <f>IF(貼り付け用!F564="","",貼り付け用!F564)</f>
        <v/>
      </c>
      <c r="G564" s="136" t="str">
        <f>IF(貼り付け用!G564="","",貼り付け用!G564)</f>
        <v/>
      </c>
      <c r="H564" s="215" t="str">
        <f>IF(貼り付け用!H564="","",貼り付け用!H564)</f>
        <v/>
      </c>
      <c r="I564" s="215" t="str">
        <f>IF(貼り付け用!I564="","",貼り付け用!I564)</f>
        <v/>
      </c>
      <c r="J564" s="215" t="str">
        <f>IF(貼り付け用!J564="","",貼り付け用!J564)</f>
        <v/>
      </c>
      <c r="K564" s="135" t="str">
        <f>IF(貼り付け用!K564="","",貼り付け用!K564)</f>
        <v/>
      </c>
      <c r="L564" s="144" t="str">
        <f>IF(貼り付け用!L564="","",貼り付け用!L564)</f>
        <v/>
      </c>
      <c r="M564" s="192" t="str">
        <f>IFERROR(VLOOKUP(L564,コード表!$B:$G,2,FALSE),"")</f>
        <v/>
      </c>
      <c r="N564" s="192" t="str">
        <f>IFERROR(VLOOKUP(L564,コード表!$B:$G,3,FALSE),"")</f>
        <v/>
      </c>
      <c r="O564" s="192" t="str">
        <f>IFERROR(VLOOKUP(L564,コード表!$B:$G,4,FALSE),"")</f>
        <v/>
      </c>
      <c r="P564" s="192" t="str">
        <f>IFERROR(VLOOKUP(L564,コード表!$B:$G,5,FALSE),"")</f>
        <v/>
      </c>
      <c r="Q564" s="182" t="str">
        <f>IFERROR(VLOOKUP(L564,コード表!$B:$G,6,FALSE),"")</f>
        <v/>
      </c>
      <c r="R564" s="135" t="str">
        <f>IF(貼り付け用!R564="","",貼り付け用!R564)</f>
        <v/>
      </c>
      <c r="S564" s="135" t="str">
        <f>IF(貼り付け用!S564="","",貼り付け用!S564)</f>
        <v/>
      </c>
      <c r="T564" s="135" t="str">
        <f>IF(貼り付け用!T564="","",貼り付け用!T564)</f>
        <v/>
      </c>
      <c r="U564" s="192" t="str">
        <f>IFERROR(VLOOKUP(T564,コード表!$I:$K,2,FALSE),"")</f>
        <v/>
      </c>
      <c r="V564" s="192" t="str">
        <f>IFERROR(VLOOKUP(T564,コード表!$I:$K,3,FALSE),"")</f>
        <v/>
      </c>
      <c r="W564" s="135" t="str">
        <f>IF(貼り付け用!W564="","",貼り付け用!W564)</f>
        <v/>
      </c>
      <c r="X564" s="182" t="str">
        <f>IFERROR(VLOOKUP(AU564,目的別資産分類変換表!$B$6:$C$16,2,FALSE),"")</f>
        <v/>
      </c>
      <c r="Y564" s="136" t="str">
        <f>IF(貼り付け用!Y564="","",貼り付け用!Y564)</f>
        <v/>
      </c>
      <c r="Z564" s="136" t="str">
        <f>IF(貼り付け用!Z564="","",貼り付け用!Z564)</f>
        <v/>
      </c>
      <c r="AA564" s="136" t="str">
        <f>IF(貼り付け用!AA564="","",貼り付け用!AA564)</f>
        <v/>
      </c>
      <c r="AB564" s="136" t="str">
        <f>IF(貼り付け用!AB564="","",貼り付け用!AB564)</f>
        <v/>
      </c>
      <c r="AC564" s="135" t="str">
        <f>IF(貼り付け用!AC564="","",貼り付け用!AC564)</f>
        <v/>
      </c>
      <c r="AD564" s="137" t="str">
        <f>IF(貼り付け用!AD564="","",貼り付け用!AD564)</f>
        <v/>
      </c>
      <c r="AE564" s="209" t="str">
        <f>IF(貼り付け用!AE564="","",貼り付け用!AE564)</f>
        <v/>
      </c>
      <c r="AF564" s="209" t="str">
        <f>IF(貼り付け用!AF564="","",貼り付け用!AF564)</f>
        <v/>
      </c>
      <c r="AG564" s="138" t="str">
        <f>IF(貼り付け用!AG564="","",貼り付け用!AG564)</f>
        <v/>
      </c>
      <c r="AH564" s="205" t="str">
        <f>IF(貼り付け用!AH564="","",貼り付け用!AH564)</f>
        <v/>
      </c>
      <c r="AI564" s="139" t="str">
        <f>IF(貼り付け用!AI564="","",貼り付け用!AI564)</f>
        <v/>
      </c>
      <c r="AJ564" s="136" t="str">
        <f>IF(貼り付け用!AJ564="","",貼り付け用!AJ564)</f>
        <v/>
      </c>
      <c r="AK564" s="140" t="str">
        <f>IF(貼り付け用!AK564="","",貼り付け用!AK564)</f>
        <v/>
      </c>
      <c r="AL564" s="136" t="str">
        <f>IF(貼り付け用!AL564="","",貼り付け用!AL564)</f>
        <v/>
      </c>
      <c r="AM564" s="136" t="str">
        <f>IF(貼り付け用!AM564="","",貼り付け用!AM564)</f>
        <v/>
      </c>
      <c r="AN564" s="136" t="str">
        <f>IF(貼り付け用!AN564="","",貼り付け用!AN564)</f>
        <v/>
      </c>
      <c r="AO564" s="136" t="str">
        <f>IF(貼り付け用!AO564="","",貼り付け用!AO564)</f>
        <v/>
      </c>
      <c r="AP564" s="221" t="str">
        <f>IFERROR(INDEX(別紙７建物に係る構造・用途別単価!$C$5:$G$9,MATCH(貼り付け用!AN564,別紙７建物に係る構造・用途別単価!$B$5:$B$9,0),MATCH(貼り付け用!AO564,別紙７建物に係る構造・用途別単価!$C$4:$G$4,0)),"")</f>
        <v/>
      </c>
      <c r="AQ564" s="221" t="str">
        <f t="shared" si="16"/>
        <v/>
      </c>
      <c r="AR564" s="183" t="str">
        <f t="shared" si="17"/>
        <v/>
      </c>
      <c r="AS564" s="136" t="str">
        <f>IF(貼り付け用!AS564="","",貼り付け用!AS564)</f>
        <v/>
      </c>
      <c r="AT564" s="136" t="str">
        <f>IF(貼り付け用!AT564="","",貼り付け用!AT564)</f>
        <v/>
      </c>
      <c r="AU564" s="136" t="str">
        <f>IF(貼り付け用!AU564="","",貼り付け用!AU564)</f>
        <v/>
      </c>
      <c r="AV564" s="136" t="str">
        <f>IF(貼り付け用!AV564="","",貼り付け用!AV564)</f>
        <v/>
      </c>
      <c r="AW564" s="136" t="str">
        <f>IF(貼り付け用!AW564="","",貼り付け用!AW564)</f>
        <v/>
      </c>
      <c r="AX564" s="216"/>
      <c r="AY564" s="216"/>
      <c r="AZ564" s="216"/>
      <c r="BA564" s="136" t="str">
        <f>IF(貼り付け用!BA564="","",貼り付け用!BA564)</f>
        <v/>
      </c>
      <c r="BB564" s="136" t="str">
        <f>IF(貼り付け用!BB564="","",貼り付け用!BB564)</f>
        <v/>
      </c>
      <c r="BC564" s="136" t="str">
        <f>IF(貼り付け用!BC564="","",貼り付け用!BC564)</f>
        <v/>
      </c>
      <c r="BD564" s="136" t="str">
        <f>IF(貼り付け用!BD564="","",貼り付け用!BD564)</f>
        <v/>
      </c>
      <c r="BE564" s="183">
        <f>SUMIFS(耐用年数表!$C:$C,耐用年数表!$A:$A,集計用!AL564,耐用年数表!$B:$B,集計用!AM564)</f>
        <v>0</v>
      </c>
    </row>
    <row r="565" spans="4:57" ht="24" hidden="1" customHeight="1">
      <c r="D565" s="194"/>
      <c r="E565" s="135"/>
      <c r="F565" s="136" t="str">
        <f>IF(貼り付け用!F565="","",貼り付け用!F565)</f>
        <v/>
      </c>
      <c r="G565" s="136" t="str">
        <f>IF(貼り付け用!G565="","",貼り付け用!G565)</f>
        <v/>
      </c>
      <c r="H565" s="215" t="str">
        <f>IF(貼り付け用!H565="","",貼り付け用!H565)</f>
        <v/>
      </c>
      <c r="I565" s="215" t="str">
        <f>IF(貼り付け用!I565="","",貼り付け用!I565)</f>
        <v/>
      </c>
      <c r="J565" s="215" t="str">
        <f>IF(貼り付け用!J565="","",貼り付け用!J565)</f>
        <v/>
      </c>
      <c r="K565" s="135" t="str">
        <f>IF(貼り付け用!K565="","",貼り付け用!K565)</f>
        <v/>
      </c>
      <c r="L565" s="144" t="str">
        <f>IF(貼り付け用!L565="","",貼り付け用!L565)</f>
        <v/>
      </c>
      <c r="M565" s="192" t="str">
        <f>IFERROR(VLOOKUP(L565,コード表!$B:$G,2,FALSE),"")</f>
        <v/>
      </c>
      <c r="N565" s="192" t="str">
        <f>IFERROR(VLOOKUP(L565,コード表!$B:$G,3,FALSE),"")</f>
        <v/>
      </c>
      <c r="O565" s="192" t="str">
        <f>IFERROR(VLOOKUP(L565,コード表!$B:$G,4,FALSE),"")</f>
        <v/>
      </c>
      <c r="P565" s="192" t="str">
        <f>IFERROR(VLOOKUP(L565,コード表!$B:$G,5,FALSE),"")</f>
        <v/>
      </c>
      <c r="Q565" s="182" t="str">
        <f>IFERROR(VLOOKUP(L565,コード表!$B:$G,6,FALSE),"")</f>
        <v/>
      </c>
      <c r="R565" s="135" t="str">
        <f>IF(貼り付け用!R565="","",貼り付け用!R565)</f>
        <v/>
      </c>
      <c r="S565" s="135" t="str">
        <f>IF(貼り付け用!S565="","",貼り付け用!S565)</f>
        <v/>
      </c>
      <c r="T565" s="135" t="str">
        <f>IF(貼り付け用!T565="","",貼り付け用!T565)</f>
        <v/>
      </c>
      <c r="U565" s="192" t="str">
        <f>IFERROR(VLOOKUP(T565,コード表!$I:$K,2,FALSE),"")</f>
        <v/>
      </c>
      <c r="V565" s="192" t="str">
        <f>IFERROR(VLOOKUP(T565,コード表!$I:$K,3,FALSE),"")</f>
        <v/>
      </c>
      <c r="W565" s="135" t="str">
        <f>IF(貼り付け用!W565="","",貼り付け用!W565)</f>
        <v/>
      </c>
      <c r="X565" s="182" t="str">
        <f>IFERROR(VLOOKUP(AU565,目的別資産分類変換表!$B$6:$C$16,2,FALSE),"")</f>
        <v/>
      </c>
      <c r="Y565" s="136" t="str">
        <f>IF(貼り付け用!Y565="","",貼り付け用!Y565)</f>
        <v/>
      </c>
      <c r="Z565" s="136" t="str">
        <f>IF(貼り付け用!Z565="","",貼り付け用!Z565)</f>
        <v/>
      </c>
      <c r="AA565" s="136" t="str">
        <f>IF(貼り付け用!AA565="","",貼り付け用!AA565)</f>
        <v/>
      </c>
      <c r="AB565" s="136" t="str">
        <f>IF(貼り付け用!AB565="","",貼り付け用!AB565)</f>
        <v/>
      </c>
      <c r="AC565" s="135" t="str">
        <f>IF(貼り付け用!AC565="","",貼り付け用!AC565)</f>
        <v/>
      </c>
      <c r="AD565" s="137" t="str">
        <f>IF(貼り付け用!AD565="","",貼り付け用!AD565)</f>
        <v/>
      </c>
      <c r="AE565" s="209" t="str">
        <f>IF(貼り付け用!AE565="","",貼り付け用!AE565)</f>
        <v/>
      </c>
      <c r="AF565" s="209" t="str">
        <f>IF(貼り付け用!AF565="","",貼り付け用!AF565)</f>
        <v/>
      </c>
      <c r="AG565" s="138" t="str">
        <f>IF(貼り付け用!AG565="","",貼り付け用!AG565)</f>
        <v/>
      </c>
      <c r="AH565" s="205" t="str">
        <f>IF(貼り付け用!AH565="","",貼り付け用!AH565)</f>
        <v/>
      </c>
      <c r="AI565" s="139" t="str">
        <f>IF(貼り付け用!AI565="","",貼り付け用!AI565)</f>
        <v/>
      </c>
      <c r="AJ565" s="136" t="str">
        <f>IF(貼り付け用!AJ565="","",貼り付け用!AJ565)</f>
        <v/>
      </c>
      <c r="AK565" s="140" t="str">
        <f>IF(貼り付け用!AK565="","",貼り付け用!AK565)</f>
        <v/>
      </c>
      <c r="AL565" s="136" t="str">
        <f>IF(貼り付け用!AL565="","",貼り付け用!AL565)</f>
        <v/>
      </c>
      <c r="AM565" s="136" t="str">
        <f>IF(貼り付け用!AM565="","",貼り付け用!AM565)</f>
        <v/>
      </c>
      <c r="AN565" s="136" t="str">
        <f>IF(貼り付け用!AN565="","",貼り付け用!AN565)</f>
        <v/>
      </c>
      <c r="AO565" s="136" t="str">
        <f>IF(貼り付け用!AO565="","",貼り付け用!AO565)</f>
        <v/>
      </c>
      <c r="AP565" s="221" t="str">
        <f>IFERROR(INDEX(別紙７建物に係る構造・用途別単価!$C$5:$G$9,MATCH(貼り付け用!AN565,別紙７建物に係る構造・用途別単価!$B$5:$B$9,0),MATCH(貼り付け用!AO565,別紙７建物に係る構造・用途別単価!$C$4:$G$4,0)),"")</f>
        <v/>
      </c>
      <c r="AQ565" s="221" t="str">
        <f t="shared" si="16"/>
        <v/>
      </c>
      <c r="AR565" s="183" t="str">
        <f t="shared" si="17"/>
        <v/>
      </c>
      <c r="AS565" s="136" t="str">
        <f>IF(貼り付け用!AS565="","",貼り付け用!AS565)</f>
        <v/>
      </c>
      <c r="AT565" s="136" t="str">
        <f>IF(貼り付け用!AT565="","",貼り付け用!AT565)</f>
        <v/>
      </c>
      <c r="AU565" s="136" t="str">
        <f>IF(貼り付け用!AU565="","",貼り付け用!AU565)</f>
        <v/>
      </c>
      <c r="AV565" s="136" t="str">
        <f>IF(貼り付け用!AV565="","",貼り付け用!AV565)</f>
        <v/>
      </c>
      <c r="AW565" s="136" t="str">
        <f>IF(貼り付け用!AW565="","",貼り付け用!AW565)</f>
        <v/>
      </c>
      <c r="AX565" s="216"/>
      <c r="AY565" s="216"/>
      <c r="AZ565" s="216"/>
      <c r="BA565" s="136" t="str">
        <f>IF(貼り付け用!BA565="","",貼り付け用!BA565)</f>
        <v/>
      </c>
      <c r="BB565" s="136" t="str">
        <f>IF(貼り付け用!BB565="","",貼り付け用!BB565)</f>
        <v/>
      </c>
      <c r="BC565" s="136" t="str">
        <f>IF(貼り付け用!BC565="","",貼り付け用!BC565)</f>
        <v/>
      </c>
      <c r="BD565" s="136" t="str">
        <f>IF(貼り付け用!BD565="","",貼り付け用!BD565)</f>
        <v/>
      </c>
      <c r="BE565" s="183">
        <f>SUMIFS(耐用年数表!$C:$C,耐用年数表!$A:$A,集計用!AL565,耐用年数表!$B:$B,集計用!AM565)</f>
        <v>0</v>
      </c>
    </row>
    <row r="566" spans="4:57" ht="24" hidden="1" customHeight="1">
      <c r="D566" s="194"/>
      <c r="E566" s="135"/>
      <c r="F566" s="136" t="str">
        <f>IF(貼り付け用!F566="","",貼り付け用!F566)</f>
        <v/>
      </c>
      <c r="G566" s="136" t="str">
        <f>IF(貼り付け用!G566="","",貼り付け用!G566)</f>
        <v/>
      </c>
      <c r="H566" s="215" t="str">
        <f>IF(貼り付け用!H566="","",貼り付け用!H566)</f>
        <v/>
      </c>
      <c r="I566" s="215" t="str">
        <f>IF(貼り付け用!I566="","",貼り付け用!I566)</f>
        <v/>
      </c>
      <c r="J566" s="215" t="str">
        <f>IF(貼り付け用!J566="","",貼り付け用!J566)</f>
        <v/>
      </c>
      <c r="K566" s="135" t="str">
        <f>IF(貼り付け用!K566="","",貼り付け用!K566)</f>
        <v/>
      </c>
      <c r="L566" s="144" t="str">
        <f>IF(貼り付け用!L566="","",貼り付け用!L566)</f>
        <v/>
      </c>
      <c r="M566" s="192" t="str">
        <f>IFERROR(VLOOKUP(L566,コード表!$B:$G,2,FALSE),"")</f>
        <v/>
      </c>
      <c r="N566" s="192" t="str">
        <f>IFERROR(VLOOKUP(L566,コード表!$B:$G,3,FALSE),"")</f>
        <v/>
      </c>
      <c r="O566" s="192" t="str">
        <f>IFERROR(VLOOKUP(L566,コード表!$B:$G,4,FALSE),"")</f>
        <v/>
      </c>
      <c r="P566" s="192" t="str">
        <f>IFERROR(VLOOKUP(L566,コード表!$B:$G,5,FALSE),"")</f>
        <v/>
      </c>
      <c r="Q566" s="182" t="str">
        <f>IFERROR(VLOOKUP(L566,コード表!$B:$G,6,FALSE),"")</f>
        <v/>
      </c>
      <c r="R566" s="135" t="str">
        <f>IF(貼り付け用!R566="","",貼り付け用!R566)</f>
        <v/>
      </c>
      <c r="S566" s="135" t="str">
        <f>IF(貼り付け用!S566="","",貼り付け用!S566)</f>
        <v/>
      </c>
      <c r="T566" s="135" t="str">
        <f>IF(貼り付け用!T566="","",貼り付け用!T566)</f>
        <v/>
      </c>
      <c r="U566" s="192" t="str">
        <f>IFERROR(VLOOKUP(T566,コード表!$I:$K,2,FALSE),"")</f>
        <v/>
      </c>
      <c r="V566" s="192" t="str">
        <f>IFERROR(VLOOKUP(T566,コード表!$I:$K,3,FALSE),"")</f>
        <v/>
      </c>
      <c r="W566" s="135" t="str">
        <f>IF(貼り付け用!W566="","",貼り付け用!W566)</f>
        <v/>
      </c>
      <c r="X566" s="182" t="str">
        <f>IFERROR(VLOOKUP(AU566,目的別資産分類変換表!$B$6:$C$16,2,FALSE),"")</f>
        <v/>
      </c>
      <c r="Y566" s="136" t="str">
        <f>IF(貼り付け用!Y566="","",貼り付け用!Y566)</f>
        <v/>
      </c>
      <c r="Z566" s="136" t="str">
        <f>IF(貼り付け用!Z566="","",貼り付け用!Z566)</f>
        <v/>
      </c>
      <c r="AA566" s="136" t="str">
        <f>IF(貼り付け用!AA566="","",貼り付け用!AA566)</f>
        <v/>
      </c>
      <c r="AB566" s="136" t="str">
        <f>IF(貼り付け用!AB566="","",貼り付け用!AB566)</f>
        <v/>
      </c>
      <c r="AC566" s="135" t="str">
        <f>IF(貼り付け用!AC566="","",貼り付け用!AC566)</f>
        <v/>
      </c>
      <c r="AD566" s="137" t="str">
        <f>IF(貼り付け用!AD566="","",貼り付け用!AD566)</f>
        <v/>
      </c>
      <c r="AE566" s="209" t="str">
        <f>IF(貼り付け用!AE566="","",貼り付け用!AE566)</f>
        <v/>
      </c>
      <c r="AF566" s="209" t="str">
        <f>IF(貼り付け用!AF566="","",貼り付け用!AF566)</f>
        <v/>
      </c>
      <c r="AG566" s="138" t="str">
        <f>IF(貼り付け用!AG566="","",貼り付け用!AG566)</f>
        <v/>
      </c>
      <c r="AH566" s="205" t="str">
        <f>IF(貼り付け用!AH566="","",貼り付け用!AH566)</f>
        <v/>
      </c>
      <c r="AI566" s="139" t="str">
        <f>IF(貼り付け用!AI566="","",貼り付け用!AI566)</f>
        <v/>
      </c>
      <c r="AJ566" s="136" t="str">
        <f>IF(貼り付け用!AJ566="","",貼り付け用!AJ566)</f>
        <v/>
      </c>
      <c r="AK566" s="140" t="str">
        <f>IF(貼り付け用!AK566="","",貼り付け用!AK566)</f>
        <v/>
      </c>
      <c r="AL566" s="136" t="str">
        <f>IF(貼り付け用!AL566="","",貼り付け用!AL566)</f>
        <v/>
      </c>
      <c r="AM566" s="136" t="str">
        <f>IF(貼り付け用!AM566="","",貼り付け用!AM566)</f>
        <v/>
      </c>
      <c r="AN566" s="136" t="str">
        <f>IF(貼り付け用!AN566="","",貼り付け用!AN566)</f>
        <v/>
      </c>
      <c r="AO566" s="136" t="str">
        <f>IF(貼り付け用!AO566="","",貼り付け用!AO566)</f>
        <v/>
      </c>
      <c r="AP566" s="221" t="str">
        <f>IFERROR(INDEX(別紙７建物に係る構造・用途別単価!$C$5:$G$9,MATCH(貼り付け用!AN566,別紙７建物に係る構造・用途別単価!$B$5:$B$9,0),MATCH(貼り付け用!AO566,別紙７建物に係る構造・用途別単価!$C$4:$G$4,0)),"")</f>
        <v/>
      </c>
      <c r="AQ566" s="221" t="str">
        <f t="shared" si="16"/>
        <v/>
      </c>
      <c r="AR566" s="183" t="str">
        <f t="shared" si="17"/>
        <v/>
      </c>
      <c r="AS566" s="136" t="str">
        <f>IF(貼り付け用!AS566="","",貼り付け用!AS566)</f>
        <v/>
      </c>
      <c r="AT566" s="136" t="str">
        <f>IF(貼り付け用!AT566="","",貼り付け用!AT566)</f>
        <v/>
      </c>
      <c r="AU566" s="136" t="str">
        <f>IF(貼り付け用!AU566="","",貼り付け用!AU566)</f>
        <v/>
      </c>
      <c r="AV566" s="136" t="str">
        <f>IF(貼り付け用!AV566="","",貼り付け用!AV566)</f>
        <v/>
      </c>
      <c r="AW566" s="136" t="str">
        <f>IF(貼り付け用!AW566="","",貼り付け用!AW566)</f>
        <v/>
      </c>
      <c r="AX566" s="216"/>
      <c r="AY566" s="216"/>
      <c r="AZ566" s="216"/>
      <c r="BA566" s="136" t="str">
        <f>IF(貼り付け用!BA566="","",貼り付け用!BA566)</f>
        <v/>
      </c>
      <c r="BB566" s="136" t="str">
        <f>IF(貼り付け用!BB566="","",貼り付け用!BB566)</f>
        <v/>
      </c>
      <c r="BC566" s="136" t="str">
        <f>IF(貼り付け用!BC566="","",貼り付け用!BC566)</f>
        <v/>
      </c>
      <c r="BD566" s="136" t="str">
        <f>IF(貼り付け用!BD566="","",貼り付け用!BD566)</f>
        <v/>
      </c>
      <c r="BE566" s="183">
        <f>SUMIFS(耐用年数表!$C:$C,耐用年数表!$A:$A,集計用!AL566,耐用年数表!$B:$B,集計用!AM566)</f>
        <v>0</v>
      </c>
    </row>
    <row r="567" spans="4:57" ht="24" hidden="1" customHeight="1">
      <c r="D567" s="194"/>
      <c r="E567" s="135"/>
      <c r="F567" s="136" t="str">
        <f>IF(貼り付け用!F567="","",貼り付け用!F567)</f>
        <v/>
      </c>
      <c r="G567" s="136" t="str">
        <f>IF(貼り付け用!G567="","",貼り付け用!G567)</f>
        <v/>
      </c>
      <c r="H567" s="215" t="str">
        <f>IF(貼り付け用!H567="","",貼り付け用!H567)</f>
        <v/>
      </c>
      <c r="I567" s="215" t="str">
        <f>IF(貼り付け用!I567="","",貼り付け用!I567)</f>
        <v/>
      </c>
      <c r="J567" s="215" t="str">
        <f>IF(貼り付け用!J567="","",貼り付け用!J567)</f>
        <v/>
      </c>
      <c r="K567" s="135" t="str">
        <f>IF(貼り付け用!K567="","",貼り付け用!K567)</f>
        <v/>
      </c>
      <c r="L567" s="144" t="str">
        <f>IF(貼り付け用!L567="","",貼り付け用!L567)</f>
        <v/>
      </c>
      <c r="M567" s="192" t="str">
        <f>IFERROR(VLOOKUP(L567,コード表!$B:$G,2,FALSE),"")</f>
        <v/>
      </c>
      <c r="N567" s="192" t="str">
        <f>IFERROR(VLOOKUP(L567,コード表!$B:$G,3,FALSE),"")</f>
        <v/>
      </c>
      <c r="O567" s="192" t="str">
        <f>IFERROR(VLOOKUP(L567,コード表!$B:$G,4,FALSE),"")</f>
        <v/>
      </c>
      <c r="P567" s="192" t="str">
        <f>IFERROR(VLOOKUP(L567,コード表!$B:$G,5,FALSE),"")</f>
        <v/>
      </c>
      <c r="Q567" s="182" t="str">
        <f>IFERROR(VLOOKUP(L567,コード表!$B:$G,6,FALSE),"")</f>
        <v/>
      </c>
      <c r="R567" s="135" t="str">
        <f>IF(貼り付け用!R567="","",貼り付け用!R567)</f>
        <v/>
      </c>
      <c r="S567" s="135" t="str">
        <f>IF(貼り付け用!S567="","",貼り付け用!S567)</f>
        <v/>
      </c>
      <c r="T567" s="135" t="str">
        <f>IF(貼り付け用!T567="","",貼り付け用!T567)</f>
        <v/>
      </c>
      <c r="U567" s="192" t="str">
        <f>IFERROR(VLOOKUP(T567,コード表!$I:$K,2,FALSE),"")</f>
        <v/>
      </c>
      <c r="V567" s="192" t="str">
        <f>IFERROR(VLOOKUP(T567,コード表!$I:$K,3,FALSE),"")</f>
        <v/>
      </c>
      <c r="W567" s="135" t="str">
        <f>IF(貼り付け用!W567="","",貼り付け用!W567)</f>
        <v/>
      </c>
      <c r="X567" s="182" t="str">
        <f>IFERROR(VLOOKUP(AU567,目的別資産分類変換表!$B$6:$C$16,2,FALSE),"")</f>
        <v/>
      </c>
      <c r="Y567" s="136" t="str">
        <f>IF(貼り付け用!Y567="","",貼り付け用!Y567)</f>
        <v/>
      </c>
      <c r="Z567" s="136" t="str">
        <f>IF(貼り付け用!Z567="","",貼り付け用!Z567)</f>
        <v/>
      </c>
      <c r="AA567" s="136" t="str">
        <f>IF(貼り付け用!AA567="","",貼り付け用!AA567)</f>
        <v/>
      </c>
      <c r="AB567" s="136" t="str">
        <f>IF(貼り付け用!AB567="","",貼り付け用!AB567)</f>
        <v/>
      </c>
      <c r="AC567" s="135" t="str">
        <f>IF(貼り付け用!AC567="","",貼り付け用!AC567)</f>
        <v/>
      </c>
      <c r="AD567" s="137" t="str">
        <f>IF(貼り付け用!AD567="","",貼り付け用!AD567)</f>
        <v/>
      </c>
      <c r="AE567" s="209" t="str">
        <f>IF(貼り付け用!AE567="","",貼り付け用!AE567)</f>
        <v/>
      </c>
      <c r="AF567" s="209" t="str">
        <f>IF(貼り付け用!AF567="","",貼り付け用!AF567)</f>
        <v/>
      </c>
      <c r="AG567" s="138" t="str">
        <f>IF(貼り付け用!AG567="","",貼り付け用!AG567)</f>
        <v/>
      </c>
      <c r="AH567" s="205" t="str">
        <f>IF(貼り付け用!AH567="","",貼り付け用!AH567)</f>
        <v/>
      </c>
      <c r="AI567" s="139" t="str">
        <f>IF(貼り付け用!AI567="","",貼り付け用!AI567)</f>
        <v/>
      </c>
      <c r="AJ567" s="136" t="str">
        <f>IF(貼り付け用!AJ567="","",貼り付け用!AJ567)</f>
        <v/>
      </c>
      <c r="AK567" s="140" t="str">
        <f>IF(貼り付け用!AK567="","",貼り付け用!AK567)</f>
        <v/>
      </c>
      <c r="AL567" s="136" t="str">
        <f>IF(貼り付け用!AL567="","",貼り付け用!AL567)</f>
        <v/>
      </c>
      <c r="AM567" s="136" t="str">
        <f>IF(貼り付け用!AM567="","",貼り付け用!AM567)</f>
        <v/>
      </c>
      <c r="AN567" s="136" t="str">
        <f>IF(貼り付け用!AN567="","",貼り付け用!AN567)</f>
        <v/>
      </c>
      <c r="AO567" s="136" t="str">
        <f>IF(貼り付け用!AO567="","",貼り付け用!AO567)</f>
        <v/>
      </c>
      <c r="AP567" s="221" t="str">
        <f>IFERROR(INDEX(別紙７建物に係る構造・用途別単価!$C$5:$G$9,MATCH(貼り付け用!AN567,別紙７建物に係る構造・用途別単価!$B$5:$B$9,0),MATCH(貼り付け用!AO567,別紙７建物に係る構造・用途別単価!$C$4:$G$4,0)),"")</f>
        <v/>
      </c>
      <c r="AQ567" s="221" t="str">
        <f t="shared" si="16"/>
        <v/>
      </c>
      <c r="AR567" s="183" t="str">
        <f t="shared" si="17"/>
        <v/>
      </c>
      <c r="AS567" s="136" t="str">
        <f>IF(貼り付け用!AS567="","",貼り付け用!AS567)</f>
        <v/>
      </c>
      <c r="AT567" s="136" t="str">
        <f>IF(貼り付け用!AT567="","",貼り付け用!AT567)</f>
        <v/>
      </c>
      <c r="AU567" s="136" t="str">
        <f>IF(貼り付け用!AU567="","",貼り付け用!AU567)</f>
        <v/>
      </c>
      <c r="AV567" s="136" t="str">
        <f>IF(貼り付け用!AV567="","",貼り付け用!AV567)</f>
        <v/>
      </c>
      <c r="AW567" s="136" t="str">
        <f>IF(貼り付け用!AW567="","",貼り付け用!AW567)</f>
        <v/>
      </c>
      <c r="AX567" s="216"/>
      <c r="AY567" s="216"/>
      <c r="AZ567" s="216"/>
      <c r="BA567" s="136" t="str">
        <f>IF(貼り付け用!BA567="","",貼り付け用!BA567)</f>
        <v/>
      </c>
      <c r="BB567" s="136" t="str">
        <f>IF(貼り付け用!BB567="","",貼り付け用!BB567)</f>
        <v/>
      </c>
      <c r="BC567" s="136" t="str">
        <f>IF(貼り付け用!BC567="","",貼り付け用!BC567)</f>
        <v/>
      </c>
      <c r="BD567" s="136" t="str">
        <f>IF(貼り付け用!BD567="","",貼り付け用!BD567)</f>
        <v/>
      </c>
      <c r="BE567" s="183">
        <f>SUMIFS(耐用年数表!$C:$C,耐用年数表!$A:$A,集計用!AL567,耐用年数表!$B:$B,集計用!AM567)</f>
        <v>0</v>
      </c>
    </row>
    <row r="568" spans="4:57" ht="24" hidden="1" customHeight="1">
      <c r="D568" s="194"/>
      <c r="E568" s="135"/>
      <c r="F568" s="136" t="str">
        <f>IF(貼り付け用!F568="","",貼り付け用!F568)</f>
        <v/>
      </c>
      <c r="G568" s="136" t="str">
        <f>IF(貼り付け用!G568="","",貼り付け用!G568)</f>
        <v/>
      </c>
      <c r="H568" s="215" t="str">
        <f>IF(貼り付け用!H568="","",貼り付け用!H568)</f>
        <v/>
      </c>
      <c r="I568" s="215" t="str">
        <f>IF(貼り付け用!I568="","",貼り付け用!I568)</f>
        <v/>
      </c>
      <c r="J568" s="215" t="str">
        <f>IF(貼り付け用!J568="","",貼り付け用!J568)</f>
        <v/>
      </c>
      <c r="K568" s="135" t="str">
        <f>IF(貼り付け用!K568="","",貼り付け用!K568)</f>
        <v/>
      </c>
      <c r="L568" s="144" t="str">
        <f>IF(貼り付け用!L568="","",貼り付け用!L568)</f>
        <v/>
      </c>
      <c r="M568" s="192" t="str">
        <f>IFERROR(VLOOKUP(L568,コード表!$B:$G,2,FALSE),"")</f>
        <v/>
      </c>
      <c r="N568" s="192" t="str">
        <f>IFERROR(VLOOKUP(L568,コード表!$B:$G,3,FALSE),"")</f>
        <v/>
      </c>
      <c r="O568" s="192" t="str">
        <f>IFERROR(VLOOKUP(L568,コード表!$B:$G,4,FALSE),"")</f>
        <v/>
      </c>
      <c r="P568" s="192" t="str">
        <f>IFERROR(VLOOKUP(L568,コード表!$B:$G,5,FALSE),"")</f>
        <v/>
      </c>
      <c r="Q568" s="182" t="str">
        <f>IFERROR(VLOOKUP(L568,コード表!$B:$G,6,FALSE),"")</f>
        <v/>
      </c>
      <c r="R568" s="135" t="str">
        <f>IF(貼り付け用!R568="","",貼り付け用!R568)</f>
        <v/>
      </c>
      <c r="S568" s="135" t="str">
        <f>IF(貼り付け用!S568="","",貼り付け用!S568)</f>
        <v/>
      </c>
      <c r="T568" s="135" t="str">
        <f>IF(貼り付け用!T568="","",貼り付け用!T568)</f>
        <v/>
      </c>
      <c r="U568" s="192" t="str">
        <f>IFERROR(VLOOKUP(T568,コード表!$I:$K,2,FALSE),"")</f>
        <v/>
      </c>
      <c r="V568" s="192" t="str">
        <f>IFERROR(VLOOKUP(T568,コード表!$I:$K,3,FALSE),"")</f>
        <v/>
      </c>
      <c r="W568" s="135" t="str">
        <f>IF(貼り付け用!W568="","",貼り付け用!W568)</f>
        <v/>
      </c>
      <c r="X568" s="182" t="str">
        <f>IFERROR(VLOOKUP(AU568,目的別資産分類変換表!$B$6:$C$16,2,FALSE),"")</f>
        <v/>
      </c>
      <c r="Y568" s="136" t="str">
        <f>IF(貼り付け用!Y568="","",貼り付け用!Y568)</f>
        <v/>
      </c>
      <c r="Z568" s="136" t="str">
        <f>IF(貼り付け用!Z568="","",貼り付け用!Z568)</f>
        <v/>
      </c>
      <c r="AA568" s="136" t="str">
        <f>IF(貼り付け用!AA568="","",貼り付け用!AA568)</f>
        <v/>
      </c>
      <c r="AB568" s="136" t="str">
        <f>IF(貼り付け用!AB568="","",貼り付け用!AB568)</f>
        <v/>
      </c>
      <c r="AC568" s="135" t="str">
        <f>IF(貼り付け用!AC568="","",貼り付け用!AC568)</f>
        <v/>
      </c>
      <c r="AD568" s="137" t="str">
        <f>IF(貼り付け用!AD568="","",貼り付け用!AD568)</f>
        <v/>
      </c>
      <c r="AE568" s="209" t="str">
        <f>IF(貼り付け用!AE568="","",貼り付け用!AE568)</f>
        <v/>
      </c>
      <c r="AF568" s="209" t="str">
        <f>IF(貼り付け用!AF568="","",貼り付け用!AF568)</f>
        <v/>
      </c>
      <c r="AG568" s="138" t="str">
        <f>IF(貼り付け用!AG568="","",貼り付け用!AG568)</f>
        <v/>
      </c>
      <c r="AH568" s="205" t="str">
        <f>IF(貼り付け用!AH568="","",貼り付け用!AH568)</f>
        <v/>
      </c>
      <c r="AI568" s="139" t="str">
        <f>IF(貼り付け用!AI568="","",貼り付け用!AI568)</f>
        <v/>
      </c>
      <c r="AJ568" s="136" t="str">
        <f>IF(貼り付け用!AJ568="","",貼り付け用!AJ568)</f>
        <v/>
      </c>
      <c r="AK568" s="140" t="str">
        <f>IF(貼り付け用!AK568="","",貼り付け用!AK568)</f>
        <v/>
      </c>
      <c r="AL568" s="136" t="str">
        <f>IF(貼り付け用!AL568="","",貼り付け用!AL568)</f>
        <v/>
      </c>
      <c r="AM568" s="136" t="str">
        <f>IF(貼り付け用!AM568="","",貼り付け用!AM568)</f>
        <v/>
      </c>
      <c r="AN568" s="136" t="str">
        <f>IF(貼り付け用!AN568="","",貼り付け用!AN568)</f>
        <v/>
      </c>
      <c r="AO568" s="136" t="str">
        <f>IF(貼り付け用!AO568="","",貼り付け用!AO568)</f>
        <v/>
      </c>
      <c r="AP568" s="221" t="str">
        <f>IFERROR(INDEX(別紙７建物に係る構造・用途別単価!$C$5:$G$9,MATCH(貼り付け用!AN568,別紙７建物に係る構造・用途別単価!$B$5:$B$9,0),MATCH(貼り付け用!AO568,別紙７建物に係る構造・用途別単価!$C$4:$G$4,0)),"")</f>
        <v/>
      </c>
      <c r="AQ568" s="221" t="str">
        <f t="shared" si="16"/>
        <v/>
      </c>
      <c r="AR568" s="183" t="str">
        <f t="shared" si="17"/>
        <v/>
      </c>
      <c r="AS568" s="136" t="str">
        <f>IF(貼り付け用!AS568="","",貼り付け用!AS568)</f>
        <v/>
      </c>
      <c r="AT568" s="136" t="str">
        <f>IF(貼り付け用!AT568="","",貼り付け用!AT568)</f>
        <v/>
      </c>
      <c r="AU568" s="136" t="str">
        <f>IF(貼り付け用!AU568="","",貼り付け用!AU568)</f>
        <v/>
      </c>
      <c r="AV568" s="136" t="str">
        <f>IF(貼り付け用!AV568="","",貼り付け用!AV568)</f>
        <v/>
      </c>
      <c r="AW568" s="136" t="str">
        <f>IF(貼り付け用!AW568="","",貼り付け用!AW568)</f>
        <v/>
      </c>
      <c r="AX568" s="216"/>
      <c r="AY568" s="216"/>
      <c r="AZ568" s="216"/>
      <c r="BA568" s="136" t="str">
        <f>IF(貼り付け用!BA568="","",貼り付け用!BA568)</f>
        <v/>
      </c>
      <c r="BB568" s="136" t="str">
        <f>IF(貼り付け用!BB568="","",貼り付け用!BB568)</f>
        <v/>
      </c>
      <c r="BC568" s="136" t="str">
        <f>IF(貼り付け用!BC568="","",貼り付け用!BC568)</f>
        <v/>
      </c>
      <c r="BD568" s="136" t="str">
        <f>IF(貼り付け用!BD568="","",貼り付け用!BD568)</f>
        <v/>
      </c>
      <c r="BE568" s="183">
        <f>SUMIFS(耐用年数表!$C:$C,耐用年数表!$A:$A,集計用!AL568,耐用年数表!$B:$B,集計用!AM568)</f>
        <v>0</v>
      </c>
    </row>
    <row r="569" spans="4:57" ht="24" hidden="1" customHeight="1">
      <c r="D569" s="194"/>
      <c r="E569" s="135"/>
      <c r="F569" s="136" t="str">
        <f>IF(貼り付け用!F569="","",貼り付け用!F569)</f>
        <v/>
      </c>
      <c r="G569" s="136" t="str">
        <f>IF(貼り付け用!G569="","",貼り付け用!G569)</f>
        <v/>
      </c>
      <c r="H569" s="215" t="str">
        <f>IF(貼り付け用!H569="","",貼り付け用!H569)</f>
        <v/>
      </c>
      <c r="I569" s="215" t="str">
        <f>IF(貼り付け用!I569="","",貼り付け用!I569)</f>
        <v/>
      </c>
      <c r="J569" s="215" t="str">
        <f>IF(貼り付け用!J569="","",貼り付け用!J569)</f>
        <v/>
      </c>
      <c r="K569" s="135" t="str">
        <f>IF(貼り付け用!K569="","",貼り付け用!K569)</f>
        <v/>
      </c>
      <c r="L569" s="144" t="str">
        <f>IF(貼り付け用!L569="","",貼り付け用!L569)</f>
        <v/>
      </c>
      <c r="M569" s="192" t="str">
        <f>IFERROR(VLOOKUP(L569,コード表!$B:$G,2,FALSE),"")</f>
        <v/>
      </c>
      <c r="N569" s="192" t="str">
        <f>IFERROR(VLOOKUP(L569,コード表!$B:$G,3,FALSE),"")</f>
        <v/>
      </c>
      <c r="O569" s="192" t="str">
        <f>IFERROR(VLOOKUP(L569,コード表!$B:$G,4,FALSE),"")</f>
        <v/>
      </c>
      <c r="P569" s="192" t="str">
        <f>IFERROR(VLOOKUP(L569,コード表!$B:$G,5,FALSE),"")</f>
        <v/>
      </c>
      <c r="Q569" s="182" t="str">
        <f>IFERROR(VLOOKUP(L569,コード表!$B:$G,6,FALSE),"")</f>
        <v/>
      </c>
      <c r="R569" s="135" t="str">
        <f>IF(貼り付け用!R569="","",貼り付け用!R569)</f>
        <v/>
      </c>
      <c r="S569" s="135" t="str">
        <f>IF(貼り付け用!S569="","",貼り付け用!S569)</f>
        <v/>
      </c>
      <c r="T569" s="135" t="str">
        <f>IF(貼り付け用!T569="","",貼り付け用!T569)</f>
        <v/>
      </c>
      <c r="U569" s="192" t="str">
        <f>IFERROR(VLOOKUP(T569,コード表!$I:$K,2,FALSE),"")</f>
        <v/>
      </c>
      <c r="V569" s="192" t="str">
        <f>IFERROR(VLOOKUP(T569,コード表!$I:$K,3,FALSE),"")</f>
        <v/>
      </c>
      <c r="W569" s="135" t="str">
        <f>IF(貼り付け用!W569="","",貼り付け用!W569)</f>
        <v/>
      </c>
      <c r="X569" s="182" t="str">
        <f>IFERROR(VLOOKUP(AU569,目的別資産分類変換表!$B$6:$C$16,2,FALSE),"")</f>
        <v/>
      </c>
      <c r="Y569" s="136" t="str">
        <f>IF(貼り付け用!Y569="","",貼り付け用!Y569)</f>
        <v/>
      </c>
      <c r="Z569" s="136" t="str">
        <f>IF(貼り付け用!Z569="","",貼り付け用!Z569)</f>
        <v/>
      </c>
      <c r="AA569" s="136" t="str">
        <f>IF(貼り付け用!AA569="","",貼り付け用!AA569)</f>
        <v/>
      </c>
      <c r="AB569" s="136" t="str">
        <f>IF(貼り付け用!AB569="","",貼り付け用!AB569)</f>
        <v/>
      </c>
      <c r="AC569" s="135" t="str">
        <f>IF(貼り付け用!AC569="","",貼り付け用!AC569)</f>
        <v/>
      </c>
      <c r="AD569" s="137" t="str">
        <f>IF(貼り付け用!AD569="","",貼り付け用!AD569)</f>
        <v/>
      </c>
      <c r="AE569" s="209" t="str">
        <f>IF(貼り付け用!AE569="","",貼り付け用!AE569)</f>
        <v/>
      </c>
      <c r="AF569" s="209" t="str">
        <f>IF(貼り付け用!AF569="","",貼り付け用!AF569)</f>
        <v/>
      </c>
      <c r="AG569" s="138" t="str">
        <f>IF(貼り付け用!AG569="","",貼り付け用!AG569)</f>
        <v/>
      </c>
      <c r="AH569" s="205" t="str">
        <f>IF(貼り付け用!AH569="","",貼り付け用!AH569)</f>
        <v/>
      </c>
      <c r="AI569" s="139" t="str">
        <f>IF(貼り付け用!AI569="","",貼り付け用!AI569)</f>
        <v/>
      </c>
      <c r="AJ569" s="136" t="str">
        <f>IF(貼り付け用!AJ569="","",貼り付け用!AJ569)</f>
        <v/>
      </c>
      <c r="AK569" s="140" t="str">
        <f>IF(貼り付け用!AK569="","",貼り付け用!AK569)</f>
        <v/>
      </c>
      <c r="AL569" s="136" t="str">
        <f>IF(貼り付け用!AL569="","",貼り付け用!AL569)</f>
        <v/>
      </c>
      <c r="AM569" s="136" t="str">
        <f>IF(貼り付け用!AM569="","",貼り付け用!AM569)</f>
        <v/>
      </c>
      <c r="AN569" s="136" t="str">
        <f>IF(貼り付け用!AN569="","",貼り付け用!AN569)</f>
        <v/>
      </c>
      <c r="AO569" s="136" t="str">
        <f>IF(貼り付け用!AO569="","",貼り付け用!AO569)</f>
        <v/>
      </c>
      <c r="AP569" s="221" t="str">
        <f>IFERROR(INDEX(別紙７建物に係る構造・用途別単価!$C$5:$G$9,MATCH(貼り付け用!AN569,別紙７建物に係る構造・用途別単価!$B$5:$B$9,0),MATCH(貼り付け用!AO569,別紙７建物に係る構造・用途別単価!$C$4:$G$4,0)),"")</f>
        <v/>
      </c>
      <c r="AQ569" s="221" t="str">
        <f t="shared" si="16"/>
        <v/>
      </c>
      <c r="AR569" s="183" t="str">
        <f t="shared" si="17"/>
        <v/>
      </c>
      <c r="AS569" s="136" t="str">
        <f>IF(貼り付け用!AS569="","",貼り付け用!AS569)</f>
        <v/>
      </c>
      <c r="AT569" s="136" t="str">
        <f>IF(貼り付け用!AT569="","",貼り付け用!AT569)</f>
        <v/>
      </c>
      <c r="AU569" s="136" t="str">
        <f>IF(貼り付け用!AU569="","",貼り付け用!AU569)</f>
        <v/>
      </c>
      <c r="AV569" s="136" t="str">
        <f>IF(貼り付け用!AV569="","",貼り付け用!AV569)</f>
        <v/>
      </c>
      <c r="AW569" s="136" t="str">
        <f>IF(貼り付け用!AW569="","",貼り付け用!AW569)</f>
        <v/>
      </c>
      <c r="AX569" s="216"/>
      <c r="AY569" s="216"/>
      <c r="AZ569" s="216"/>
      <c r="BA569" s="136" t="str">
        <f>IF(貼り付け用!BA569="","",貼り付け用!BA569)</f>
        <v/>
      </c>
      <c r="BB569" s="136" t="str">
        <f>IF(貼り付け用!BB569="","",貼り付け用!BB569)</f>
        <v/>
      </c>
      <c r="BC569" s="136" t="str">
        <f>IF(貼り付け用!BC569="","",貼り付け用!BC569)</f>
        <v/>
      </c>
      <c r="BD569" s="136" t="str">
        <f>IF(貼り付け用!BD569="","",貼り付け用!BD569)</f>
        <v/>
      </c>
      <c r="BE569" s="183">
        <f>SUMIFS(耐用年数表!$C:$C,耐用年数表!$A:$A,集計用!AL569,耐用年数表!$B:$B,集計用!AM569)</f>
        <v>0</v>
      </c>
    </row>
    <row r="570" spans="4:57" ht="24" hidden="1" customHeight="1">
      <c r="D570" s="194"/>
      <c r="E570" s="135"/>
      <c r="F570" s="136" t="str">
        <f>IF(貼り付け用!F570="","",貼り付け用!F570)</f>
        <v/>
      </c>
      <c r="G570" s="136" t="str">
        <f>IF(貼り付け用!G570="","",貼り付け用!G570)</f>
        <v/>
      </c>
      <c r="H570" s="215" t="str">
        <f>IF(貼り付け用!H570="","",貼り付け用!H570)</f>
        <v/>
      </c>
      <c r="I570" s="215" t="str">
        <f>IF(貼り付け用!I570="","",貼り付け用!I570)</f>
        <v/>
      </c>
      <c r="J570" s="215" t="str">
        <f>IF(貼り付け用!J570="","",貼り付け用!J570)</f>
        <v/>
      </c>
      <c r="K570" s="135" t="str">
        <f>IF(貼り付け用!K570="","",貼り付け用!K570)</f>
        <v/>
      </c>
      <c r="L570" s="144" t="str">
        <f>IF(貼り付け用!L570="","",貼り付け用!L570)</f>
        <v/>
      </c>
      <c r="M570" s="192" t="str">
        <f>IFERROR(VLOOKUP(L570,コード表!$B:$G,2,FALSE),"")</f>
        <v/>
      </c>
      <c r="N570" s="192" t="str">
        <f>IFERROR(VLOOKUP(L570,コード表!$B:$G,3,FALSE),"")</f>
        <v/>
      </c>
      <c r="O570" s="192" t="str">
        <f>IFERROR(VLOOKUP(L570,コード表!$B:$G,4,FALSE),"")</f>
        <v/>
      </c>
      <c r="P570" s="192" t="str">
        <f>IFERROR(VLOOKUP(L570,コード表!$B:$G,5,FALSE),"")</f>
        <v/>
      </c>
      <c r="Q570" s="182" t="str">
        <f>IFERROR(VLOOKUP(L570,コード表!$B:$G,6,FALSE),"")</f>
        <v/>
      </c>
      <c r="R570" s="135" t="str">
        <f>IF(貼り付け用!R570="","",貼り付け用!R570)</f>
        <v/>
      </c>
      <c r="S570" s="135" t="str">
        <f>IF(貼り付け用!S570="","",貼り付け用!S570)</f>
        <v/>
      </c>
      <c r="T570" s="135" t="str">
        <f>IF(貼り付け用!T570="","",貼り付け用!T570)</f>
        <v/>
      </c>
      <c r="U570" s="192" t="str">
        <f>IFERROR(VLOOKUP(T570,コード表!$I:$K,2,FALSE),"")</f>
        <v/>
      </c>
      <c r="V570" s="192" t="str">
        <f>IFERROR(VLOOKUP(T570,コード表!$I:$K,3,FALSE),"")</f>
        <v/>
      </c>
      <c r="W570" s="135" t="str">
        <f>IF(貼り付け用!W570="","",貼り付け用!W570)</f>
        <v/>
      </c>
      <c r="X570" s="182" t="str">
        <f>IFERROR(VLOOKUP(AU570,目的別資産分類変換表!$B$6:$C$16,2,FALSE),"")</f>
        <v/>
      </c>
      <c r="Y570" s="136" t="str">
        <f>IF(貼り付け用!Y570="","",貼り付け用!Y570)</f>
        <v/>
      </c>
      <c r="Z570" s="136" t="str">
        <f>IF(貼り付け用!Z570="","",貼り付け用!Z570)</f>
        <v/>
      </c>
      <c r="AA570" s="136" t="str">
        <f>IF(貼り付け用!AA570="","",貼り付け用!AA570)</f>
        <v/>
      </c>
      <c r="AB570" s="136" t="str">
        <f>IF(貼り付け用!AB570="","",貼り付け用!AB570)</f>
        <v/>
      </c>
      <c r="AC570" s="135" t="str">
        <f>IF(貼り付け用!AC570="","",貼り付け用!AC570)</f>
        <v/>
      </c>
      <c r="AD570" s="137" t="str">
        <f>IF(貼り付け用!AD570="","",貼り付け用!AD570)</f>
        <v/>
      </c>
      <c r="AE570" s="209" t="str">
        <f>IF(貼り付け用!AE570="","",貼り付け用!AE570)</f>
        <v/>
      </c>
      <c r="AF570" s="209" t="str">
        <f>IF(貼り付け用!AF570="","",貼り付け用!AF570)</f>
        <v/>
      </c>
      <c r="AG570" s="138" t="str">
        <f>IF(貼り付け用!AG570="","",貼り付け用!AG570)</f>
        <v/>
      </c>
      <c r="AH570" s="205" t="str">
        <f>IF(貼り付け用!AH570="","",貼り付け用!AH570)</f>
        <v/>
      </c>
      <c r="AI570" s="139" t="str">
        <f>IF(貼り付け用!AI570="","",貼り付け用!AI570)</f>
        <v/>
      </c>
      <c r="AJ570" s="136" t="str">
        <f>IF(貼り付け用!AJ570="","",貼り付け用!AJ570)</f>
        <v/>
      </c>
      <c r="AK570" s="140" t="str">
        <f>IF(貼り付け用!AK570="","",貼り付け用!AK570)</f>
        <v/>
      </c>
      <c r="AL570" s="136" t="str">
        <f>IF(貼り付け用!AL570="","",貼り付け用!AL570)</f>
        <v/>
      </c>
      <c r="AM570" s="136" t="str">
        <f>IF(貼り付け用!AM570="","",貼り付け用!AM570)</f>
        <v/>
      </c>
      <c r="AN570" s="136" t="str">
        <f>IF(貼り付け用!AN570="","",貼り付け用!AN570)</f>
        <v/>
      </c>
      <c r="AO570" s="136" t="str">
        <f>IF(貼り付け用!AO570="","",貼り付け用!AO570)</f>
        <v/>
      </c>
      <c r="AP570" s="221" t="str">
        <f>IFERROR(INDEX(別紙７建物に係る構造・用途別単価!$C$5:$G$9,MATCH(貼り付け用!AN570,別紙７建物に係る構造・用途別単価!$B$5:$B$9,0),MATCH(貼り付け用!AO570,別紙７建物に係る構造・用途別単価!$C$4:$G$4,0)),"")</f>
        <v/>
      </c>
      <c r="AQ570" s="221" t="str">
        <f t="shared" si="16"/>
        <v/>
      </c>
      <c r="AR570" s="183" t="str">
        <f t="shared" si="17"/>
        <v/>
      </c>
      <c r="AS570" s="136" t="str">
        <f>IF(貼り付け用!AS570="","",貼り付け用!AS570)</f>
        <v/>
      </c>
      <c r="AT570" s="136" t="str">
        <f>IF(貼り付け用!AT570="","",貼り付け用!AT570)</f>
        <v/>
      </c>
      <c r="AU570" s="136" t="str">
        <f>IF(貼り付け用!AU570="","",貼り付け用!AU570)</f>
        <v/>
      </c>
      <c r="AV570" s="136" t="str">
        <f>IF(貼り付け用!AV570="","",貼り付け用!AV570)</f>
        <v/>
      </c>
      <c r="AW570" s="136" t="str">
        <f>IF(貼り付け用!AW570="","",貼り付け用!AW570)</f>
        <v/>
      </c>
      <c r="AX570" s="216"/>
      <c r="AY570" s="216"/>
      <c r="AZ570" s="216"/>
      <c r="BA570" s="136" t="str">
        <f>IF(貼り付け用!BA570="","",貼り付け用!BA570)</f>
        <v/>
      </c>
      <c r="BB570" s="136" t="str">
        <f>IF(貼り付け用!BB570="","",貼り付け用!BB570)</f>
        <v/>
      </c>
      <c r="BC570" s="136" t="str">
        <f>IF(貼り付け用!BC570="","",貼り付け用!BC570)</f>
        <v/>
      </c>
      <c r="BD570" s="136" t="str">
        <f>IF(貼り付け用!BD570="","",貼り付け用!BD570)</f>
        <v/>
      </c>
      <c r="BE570" s="183">
        <f>SUMIFS(耐用年数表!$C:$C,耐用年数表!$A:$A,集計用!AL570,耐用年数表!$B:$B,集計用!AM570)</f>
        <v>0</v>
      </c>
    </row>
    <row r="571" spans="4:57" ht="24" hidden="1" customHeight="1">
      <c r="D571" s="194"/>
      <c r="E571" s="135"/>
      <c r="F571" s="136" t="str">
        <f>IF(貼り付け用!F571="","",貼り付け用!F571)</f>
        <v/>
      </c>
      <c r="G571" s="136" t="str">
        <f>IF(貼り付け用!G571="","",貼り付け用!G571)</f>
        <v/>
      </c>
      <c r="H571" s="215" t="str">
        <f>IF(貼り付け用!H571="","",貼り付け用!H571)</f>
        <v/>
      </c>
      <c r="I571" s="215" t="str">
        <f>IF(貼り付け用!I571="","",貼り付け用!I571)</f>
        <v/>
      </c>
      <c r="J571" s="215" t="str">
        <f>IF(貼り付け用!J571="","",貼り付け用!J571)</f>
        <v/>
      </c>
      <c r="K571" s="135" t="str">
        <f>IF(貼り付け用!K571="","",貼り付け用!K571)</f>
        <v/>
      </c>
      <c r="L571" s="144" t="str">
        <f>IF(貼り付け用!L571="","",貼り付け用!L571)</f>
        <v/>
      </c>
      <c r="M571" s="192" t="str">
        <f>IFERROR(VLOOKUP(L571,コード表!$B:$G,2,FALSE),"")</f>
        <v/>
      </c>
      <c r="N571" s="192" t="str">
        <f>IFERROR(VLOOKUP(L571,コード表!$B:$G,3,FALSE),"")</f>
        <v/>
      </c>
      <c r="O571" s="192" t="str">
        <f>IFERROR(VLOOKUP(L571,コード表!$B:$G,4,FALSE),"")</f>
        <v/>
      </c>
      <c r="P571" s="192" t="str">
        <f>IFERROR(VLOOKUP(L571,コード表!$B:$G,5,FALSE),"")</f>
        <v/>
      </c>
      <c r="Q571" s="182" t="str">
        <f>IFERROR(VLOOKUP(L571,コード表!$B:$G,6,FALSE),"")</f>
        <v/>
      </c>
      <c r="R571" s="135" t="str">
        <f>IF(貼り付け用!R571="","",貼り付け用!R571)</f>
        <v/>
      </c>
      <c r="S571" s="135" t="str">
        <f>IF(貼り付け用!S571="","",貼り付け用!S571)</f>
        <v/>
      </c>
      <c r="T571" s="135" t="str">
        <f>IF(貼り付け用!T571="","",貼り付け用!T571)</f>
        <v/>
      </c>
      <c r="U571" s="192" t="str">
        <f>IFERROR(VLOOKUP(T571,コード表!$I:$K,2,FALSE),"")</f>
        <v/>
      </c>
      <c r="V571" s="192" t="str">
        <f>IFERROR(VLOOKUP(T571,コード表!$I:$K,3,FALSE),"")</f>
        <v/>
      </c>
      <c r="W571" s="135" t="str">
        <f>IF(貼り付け用!W571="","",貼り付け用!W571)</f>
        <v/>
      </c>
      <c r="X571" s="182" t="str">
        <f>IFERROR(VLOOKUP(AU571,目的別資産分類変換表!$B$6:$C$16,2,FALSE),"")</f>
        <v/>
      </c>
      <c r="Y571" s="136" t="str">
        <f>IF(貼り付け用!Y571="","",貼り付け用!Y571)</f>
        <v/>
      </c>
      <c r="Z571" s="136" t="str">
        <f>IF(貼り付け用!Z571="","",貼り付け用!Z571)</f>
        <v/>
      </c>
      <c r="AA571" s="136" t="str">
        <f>IF(貼り付け用!AA571="","",貼り付け用!AA571)</f>
        <v/>
      </c>
      <c r="AB571" s="136" t="str">
        <f>IF(貼り付け用!AB571="","",貼り付け用!AB571)</f>
        <v/>
      </c>
      <c r="AC571" s="135" t="str">
        <f>IF(貼り付け用!AC571="","",貼り付け用!AC571)</f>
        <v/>
      </c>
      <c r="AD571" s="137" t="str">
        <f>IF(貼り付け用!AD571="","",貼り付け用!AD571)</f>
        <v/>
      </c>
      <c r="AE571" s="209" t="str">
        <f>IF(貼り付け用!AE571="","",貼り付け用!AE571)</f>
        <v/>
      </c>
      <c r="AF571" s="209" t="str">
        <f>IF(貼り付け用!AF571="","",貼り付け用!AF571)</f>
        <v/>
      </c>
      <c r="AG571" s="138" t="str">
        <f>IF(貼り付け用!AG571="","",貼り付け用!AG571)</f>
        <v/>
      </c>
      <c r="AH571" s="205" t="str">
        <f>IF(貼り付け用!AH571="","",貼り付け用!AH571)</f>
        <v/>
      </c>
      <c r="AI571" s="139" t="str">
        <f>IF(貼り付け用!AI571="","",貼り付け用!AI571)</f>
        <v/>
      </c>
      <c r="AJ571" s="136" t="str">
        <f>IF(貼り付け用!AJ571="","",貼り付け用!AJ571)</f>
        <v/>
      </c>
      <c r="AK571" s="140" t="str">
        <f>IF(貼り付け用!AK571="","",貼り付け用!AK571)</f>
        <v/>
      </c>
      <c r="AL571" s="136" t="str">
        <f>IF(貼り付け用!AL571="","",貼り付け用!AL571)</f>
        <v/>
      </c>
      <c r="AM571" s="136" t="str">
        <f>IF(貼り付け用!AM571="","",貼り付け用!AM571)</f>
        <v/>
      </c>
      <c r="AN571" s="136" t="str">
        <f>IF(貼り付け用!AN571="","",貼り付け用!AN571)</f>
        <v/>
      </c>
      <c r="AO571" s="136" t="str">
        <f>IF(貼り付け用!AO571="","",貼り付け用!AO571)</f>
        <v/>
      </c>
      <c r="AP571" s="221" t="str">
        <f>IFERROR(INDEX(別紙７建物に係る構造・用途別単価!$C$5:$G$9,MATCH(貼り付け用!AN571,別紙７建物に係る構造・用途別単価!$B$5:$B$9,0),MATCH(貼り付け用!AO571,別紙７建物に係る構造・用途別単価!$C$4:$G$4,0)),"")</f>
        <v/>
      </c>
      <c r="AQ571" s="221" t="str">
        <f t="shared" si="16"/>
        <v/>
      </c>
      <c r="AR571" s="183" t="str">
        <f t="shared" si="17"/>
        <v/>
      </c>
      <c r="AS571" s="136" t="str">
        <f>IF(貼り付け用!AS571="","",貼り付け用!AS571)</f>
        <v/>
      </c>
      <c r="AT571" s="136" t="str">
        <f>IF(貼り付け用!AT571="","",貼り付け用!AT571)</f>
        <v/>
      </c>
      <c r="AU571" s="136" t="str">
        <f>IF(貼り付け用!AU571="","",貼り付け用!AU571)</f>
        <v/>
      </c>
      <c r="AV571" s="136" t="str">
        <f>IF(貼り付け用!AV571="","",貼り付け用!AV571)</f>
        <v/>
      </c>
      <c r="AW571" s="136" t="str">
        <f>IF(貼り付け用!AW571="","",貼り付け用!AW571)</f>
        <v/>
      </c>
      <c r="AX571" s="216"/>
      <c r="AY571" s="216"/>
      <c r="AZ571" s="216"/>
      <c r="BA571" s="136" t="str">
        <f>IF(貼り付け用!BA571="","",貼り付け用!BA571)</f>
        <v/>
      </c>
      <c r="BB571" s="136" t="str">
        <f>IF(貼り付け用!BB571="","",貼り付け用!BB571)</f>
        <v/>
      </c>
      <c r="BC571" s="136" t="str">
        <f>IF(貼り付け用!BC571="","",貼り付け用!BC571)</f>
        <v/>
      </c>
      <c r="BD571" s="136" t="str">
        <f>IF(貼り付け用!BD571="","",貼り付け用!BD571)</f>
        <v/>
      </c>
      <c r="BE571" s="183">
        <f>SUMIFS(耐用年数表!$C:$C,耐用年数表!$A:$A,集計用!AL571,耐用年数表!$B:$B,集計用!AM571)</f>
        <v>0</v>
      </c>
    </row>
    <row r="572" spans="4:57" ht="24" hidden="1" customHeight="1">
      <c r="D572" s="194"/>
      <c r="E572" s="135"/>
      <c r="F572" s="136" t="str">
        <f>IF(貼り付け用!F572="","",貼り付け用!F572)</f>
        <v/>
      </c>
      <c r="G572" s="136" t="str">
        <f>IF(貼り付け用!G572="","",貼り付け用!G572)</f>
        <v/>
      </c>
      <c r="H572" s="215" t="str">
        <f>IF(貼り付け用!H572="","",貼り付け用!H572)</f>
        <v/>
      </c>
      <c r="I572" s="215" t="str">
        <f>IF(貼り付け用!I572="","",貼り付け用!I572)</f>
        <v/>
      </c>
      <c r="J572" s="215" t="str">
        <f>IF(貼り付け用!J572="","",貼り付け用!J572)</f>
        <v/>
      </c>
      <c r="K572" s="135" t="str">
        <f>IF(貼り付け用!K572="","",貼り付け用!K572)</f>
        <v/>
      </c>
      <c r="L572" s="144" t="str">
        <f>IF(貼り付け用!L572="","",貼り付け用!L572)</f>
        <v/>
      </c>
      <c r="M572" s="192" t="str">
        <f>IFERROR(VLOOKUP(L572,コード表!$B:$G,2,FALSE),"")</f>
        <v/>
      </c>
      <c r="N572" s="192" t="str">
        <f>IFERROR(VLOOKUP(L572,コード表!$B:$G,3,FALSE),"")</f>
        <v/>
      </c>
      <c r="O572" s="192" t="str">
        <f>IFERROR(VLOOKUP(L572,コード表!$B:$G,4,FALSE),"")</f>
        <v/>
      </c>
      <c r="P572" s="192" t="str">
        <f>IFERROR(VLOOKUP(L572,コード表!$B:$G,5,FALSE),"")</f>
        <v/>
      </c>
      <c r="Q572" s="182" t="str">
        <f>IFERROR(VLOOKUP(L572,コード表!$B:$G,6,FALSE),"")</f>
        <v/>
      </c>
      <c r="R572" s="135" t="str">
        <f>IF(貼り付け用!R572="","",貼り付け用!R572)</f>
        <v/>
      </c>
      <c r="S572" s="135" t="str">
        <f>IF(貼り付け用!S572="","",貼り付け用!S572)</f>
        <v/>
      </c>
      <c r="T572" s="135" t="str">
        <f>IF(貼り付け用!T572="","",貼り付け用!T572)</f>
        <v/>
      </c>
      <c r="U572" s="192" t="str">
        <f>IFERROR(VLOOKUP(T572,コード表!$I:$K,2,FALSE),"")</f>
        <v/>
      </c>
      <c r="V572" s="192" t="str">
        <f>IFERROR(VLOOKUP(T572,コード表!$I:$K,3,FALSE),"")</f>
        <v/>
      </c>
      <c r="W572" s="135" t="str">
        <f>IF(貼り付け用!W572="","",貼り付け用!W572)</f>
        <v/>
      </c>
      <c r="X572" s="182" t="str">
        <f>IFERROR(VLOOKUP(AU572,目的別資産分類変換表!$B$6:$C$16,2,FALSE),"")</f>
        <v/>
      </c>
      <c r="Y572" s="136" t="str">
        <f>IF(貼り付け用!Y572="","",貼り付け用!Y572)</f>
        <v/>
      </c>
      <c r="Z572" s="136" t="str">
        <f>IF(貼り付け用!Z572="","",貼り付け用!Z572)</f>
        <v/>
      </c>
      <c r="AA572" s="136" t="str">
        <f>IF(貼り付け用!AA572="","",貼り付け用!AA572)</f>
        <v/>
      </c>
      <c r="AB572" s="136" t="str">
        <f>IF(貼り付け用!AB572="","",貼り付け用!AB572)</f>
        <v/>
      </c>
      <c r="AC572" s="135" t="str">
        <f>IF(貼り付け用!AC572="","",貼り付け用!AC572)</f>
        <v/>
      </c>
      <c r="AD572" s="137" t="str">
        <f>IF(貼り付け用!AD572="","",貼り付け用!AD572)</f>
        <v/>
      </c>
      <c r="AE572" s="209" t="str">
        <f>IF(貼り付け用!AE572="","",貼り付け用!AE572)</f>
        <v/>
      </c>
      <c r="AF572" s="209" t="str">
        <f>IF(貼り付け用!AF572="","",貼り付け用!AF572)</f>
        <v/>
      </c>
      <c r="AG572" s="138" t="str">
        <f>IF(貼り付け用!AG572="","",貼り付け用!AG572)</f>
        <v/>
      </c>
      <c r="AH572" s="205" t="str">
        <f>IF(貼り付け用!AH572="","",貼り付け用!AH572)</f>
        <v/>
      </c>
      <c r="AI572" s="139" t="str">
        <f>IF(貼り付け用!AI572="","",貼り付け用!AI572)</f>
        <v/>
      </c>
      <c r="AJ572" s="136" t="str">
        <f>IF(貼り付け用!AJ572="","",貼り付け用!AJ572)</f>
        <v/>
      </c>
      <c r="AK572" s="140" t="str">
        <f>IF(貼り付け用!AK572="","",貼り付け用!AK572)</f>
        <v/>
      </c>
      <c r="AL572" s="136" t="str">
        <f>IF(貼り付け用!AL572="","",貼り付け用!AL572)</f>
        <v/>
      </c>
      <c r="AM572" s="136" t="str">
        <f>IF(貼り付け用!AM572="","",貼り付け用!AM572)</f>
        <v/>
      </c>
      <c r="AN572" s="136" t="str">
        <f>IF(貼り付け用!AN572="","",貼り付け用!AN572)</f>
        <v/>
      </c>
      <c r="AO572" s="136" t="str">
        <f>IF(貼り付け用!AO572="","",貼り付け用!AO572)</f>
        <v/>
      </c>
      <c r="AP572" s="221" t="str">
        <f>IFERROR(INDEX(別紙７建物に係る構造・用途別単価!$C$5:$G$9,MATCH(貼り付け用!AN572,別紙７建物に係る構造・用途別単価!$B$5:$B$9,0),MATCH(貼り付け用!AO572,別紙７建物に係る構造・用途別単価!$C$4:$G$4,0)),"")</f>
        <v/>
      </c>
      <c r="AQ572" s="221" t="str">
        <f t="shared" si="16"/>
        <v/>
      </c>
      <c r="AR572" s="183" t="str">
        <f t="shared" si="17"/>
        <v/>
      </c>
      <c r="AS572" s="136" t="str">
        <f>IF(貼り付け用!AS572="","",貼り付け用!AS572)</f>
        <v/>
      </c>
      <c r="AT572" s="136" t="str">
        <f>IF(貼り付け用!AT572="","",貼り付け用!AT572)</f>
        <v/>
      </c>
      <c r="AU572" s="136" t="str">
        <f>IF(貼り付け用!AU572="","",貼り付け用!AU572)</f>
        <v/>
      </c>
      <c r="AV572" s="136" t="str">
        <f>IF(貼り付け用!AV572="","",貼り付け用!AV572)</f>
        <v/>
      </c>
      <c r="AW572" s="136" t="str">
        <f>IF(貼り付け用!AW572="","",貼り付け用!AW572)</f>
        <v/>
      </c>
      <c r="AX572" s="216"/>
      <c r="AY572" s="216"/>
      <c r="AZ572" s="216"/>
      <c r="BA572" s="136" t="str">
        <f>IF(貼り付け用!BA572="","",貼り付け用!BA572)</f>
        <v/>
      </c>
      <c r="BB572" s="136" t="str">
        <f>IF(貼り付け用!BB572="","",貼り付け用!BB572)</f>
        <v/>
      </c>
      <c r="BC572" s="136" t="str">
        <f>IF(貼り付け用!BC572="","",貼り付け用!BC572)</f>
        <v/>
      </c>
      <c r="BD572" s="136" t="str">
        <f>IF(貼り付け用!BD572="","",貼り付け用!BD572)</f>
        <v/>
      </c>
      <c r="BE572" s="183">
        <f>SUMIFS(耐用年数表!$C:$C,耐用年数表!$A:$A,集計用!AL572,耐用年数表!$B:$B,集計用!AM572)</f>
        <v>0</v>
      </c>
    </row>
    <row r="573" spans="4:57" ht="24" hidden="1" customHeight="1">
      <c r="D573" s="194"/>
      <c r="E573" s="135"/>
      <c r="F573" s="136" t="str">
        <f>IF(貼り付け用!F573="","",貼り付け用!F573)</f>
        <v/>
      </c>
      <c r="G573" s="136" t="str">
        <f>IF(貼り付け用!G573="","",貼り付け用!G573)</f>
        <v/>
      </c>
      <c r="H573" s="215" t="str">
        <f>IF(貼り付け用!H573="","",貼り付け用!H573)</f>
        <v/>
      </c>
      <c r="I573" s="215" t="str">
        <f>IF(貼り付け用!I573="","",貼り付け用!I573)</f>
        <v/>
      </c>
      <c r="J573" s="215" t="str">
        <f>IF(貼り付け用!J573="","",貼り付け用!J573)</f>
        <v/>
      </c>
      <c r="K573" s="135" t="str">
        <f>IF(貼り付け用!K573="","",貼り付け用!K573)</f>
        <v/>
      </c>
      <c r="L573" s="144" t="str">
        <f>IF(貼り付け用!L573="","",貼り付け用!L573)</f>
        <v/>
      </c>
      <c r="M573" s="192" t="str">
        <f>IFERROR(VLOOKUP(L573,コード表!$B:$G,2,FALSE),"")</f>
        <v/>
      </c>
      <c r="N573" s="192" t="str">
        <f>IFERROR(VLOOKUP(L573,コード表!$B:$G,3,FALSE),"")</f>
        <v/>
      </c>
      <c r="O573" s="192" t="str">
        <f>IFERROR(VLOOKUP(L573,コード表!$B:$G,4,FALSE),"")</f>
        <v/>
      </c>
      <c r="P573" s="192" t="str">
        <f>IFERROR(VLOOKUP(L573,コード表!$B:$G,5,FALSE),"")</f>
        <v/>
      </c>
      <c r="Q573" s="182" t="str">
        <f>IFERROR(VLOOKUP(L573,コード表!$B:$G,6,FALSE),"")</f>
        <v/>
      </c>
      <c r="R573" s="135" t="str">
        <f>IF(貼り付け用!R573="","",貼り付け用!R573)</f>
        <v/>
      </c>
      <c r="S573" s="135" t="str">
        <f>IF(貼り付け用!S573="","",貼り付け用!S573)</f>
        <v/>
      </c>
      <c r="T573" s="135" t="str">
        <f>IF(貼り付け用!T573="","",貼り付け用!T573)</f>
        <v/>
      </c>
      <c r="U573" s="192" t="str">
        <f>IFERROR(VLOOKUP(T573,コード表!$I:$K,2,FALSE),"")</f>
        <v/>
      </c>
      <c r="V573" s="192" t="str">
        <f>IFERROR(VLOOKUP(T573,コード表!$I:$K,3,FALSE),"")</f>
        <v/>
      </c>
      <c r="W573" s="135" t="str">
        <f>IF(貼り付け用!W573="","",貼り付け用!W573)</f>
        <v/>
      </c>
      <c r="X573" s="182" t="str">
        <f>IFERROR(VLOOKUP(AU573,目的別資産分類変換表!$B$6:$C$16,2,FALSE),"")</f>
        <v/>
      </c>
      <c r="Y573" s="136" t="str">
        <f>IF(貼り付け用!Y573="","",貼り付け用!Y573)</f>
        <v/>
      </c>
      <c r="Z573" s="136" t="str">
        <f>IF(貼り付け用!Z573="","",貼り付け用!Z573)</f>
        <v/>
      </c>
      <c r="AA573" s="136" t="str">
        <f>IF(貼り付け用!AA573="","",貼り付け用!AA573)</f>
        <v/>
      </c>
      <c r="AB573" s="136" t="str">
        <f>IF(貼り付け用!AB573="","",貼り付け用!AB573)</f>
        <v/>
      </c>
      <c r="AC573" s="135" t="str">
        <f>IF(貼り付け用!AC573="","",貼り付け用!AC573)</f>
        <v/>
      </c>
      <c r="AD573" s="137" t="str">
        <f>IF(貼り付け用!AD573="","",貼り付け用!AD573)</f>
        <v/>
      </c>
      <c r="AE573" s="209" t="str">
        <f>IF(貼り付け用!AE573="","",貼り付け用!AE573)</f>
        <v/>
      </c>
      <c r="AF573" s="209" t="str">
        <f>IF(貼り付け用!AF573="","",貼り付け用!AF573)</f>
        <v/>
      </c>
      <c r="AG573" s="138" t="str">
        <f>IF(貼り付け用!AG573="","",貼り付け用!AG573)</f>
        <v/>
      </c>
      <c r="AH573" s="205" t="str">
        <f>IF(貼り付け用!AH573="","",貼り付け用!AH573)</f>
        <v/>
      </c>
      <c r="AI573" s="139" t="str">
        <f>IF(貼り付け用!AI573="","",貼り付け用!AI573)</f>
        <v/>
      </c>
      <c r="AJ573" s="136" t="str">
        <f>IF(貼り付け用!AJ573="","",貼り付け用!AJ573)</f>
        <v/>
      </c>
      <c r="AK573" s="140" t="str">
        <f>IF(貼り付け用!AK573="","",貼り付け用!AK573)</f>
        <v/>
      </c>
      <c r="AL573" s="136" t="str">
        <f>IF(貼り付け用!AL573="","",貼り付け用!AL573)</f>
        <v/>
      </c>
      <c r="AM573" s="136" t="str">
        <f>IF(貼り付け用!AM573="","",貼り付け用!AM573)</f>
        <v/>
      </c>
      <c r="AN573" s="136" t="str">
        <f>IF(貼り付け用!AN573="","",貼り付け用!AN573)</f>
        <v/>
      </c>
      <c r="AO573" s="136" t="str">
        <f>IF(貼り付け用!AO573="","",貼り付け用!AO573)</f>
        <v/>
      </c>
      <c r="AP573" s="221" t="str">
        <f>IFERROR(INDEX(別紙７建物に係る構造・用途別単価!$C$5:$G$9,MATCH(貼り付け用!AN573,別紙７建物に係る構造・用途別単価!$B$5:$B$9,0),MATCH(貼り付け用!AO573,別紙７建物に係る構造・用途別単価!$C$4:$G$4,0)),"")</f>
        <v/>
      </c>
      <c r="AQ573" s="221" t="str">
        <f t="shared" si="16"/>
        <v/>
      </c>
      <c r="AR573" s="183" t="str">
        <f t="shared" si="17"/>
        <v/>
      </c>
      <c r="AS573" s="136" t="str">
        <f>IF(貼り付け用!AS573="","",貼り付け用!AS573)</f>
        <v/>
      </c>
      <c r="AT573" s="136" t="str">
        <f>IF(貼り付け用!AT573="","",貼り付け用!AT573)</f>
        <v/>
      </c>
      <c r="AU573" s="136" t="str">
        <f>IF(貼り付け用!AU573="","",貼り付け用!AU573)</f>
        <v/>
      </c>
      <c r="AV573" s="136" t="str">
        <f>IF(貼り付け用!AV573="","",貼り付け用!AV573)</f>
        <v/>
      </c>
      <c r="AW573" s="136" t="str">
        <f>IF(貼り付け用!AW573="","",貼り付け用!AW573)</f>
        <v/>
      </c>
      <c r="AX573" s="216"/>
      <c r="AY573" s="216"/>
      <c r="AZ573" s="216"/>
      <c r="BA573" s="136" t="str">
        <f>IF(貼り付け用!BA573="","",貼り付け用!BA573)</f>
        <v/>
      </c>
      <c r="BB573" s="136" t="str">
        <f>IF(貼り付け用!BB573="","",貼り付け用!BB573)</f>
        <v/>
      </c>
      <c r="BC573" s="136" t="str">
        <f>IF(貼り付け用!BC573="","",貼り付け用!BC573)</f>
        <v/>
      </c>
      <c r="BD573" s="136" t="str">
        <f>IF(貼り付け用!BD573="","",貼り付け用!BD573)</f>
        <v/>
      </c>
      <c r="BE573" s="183">
        <f>SUMIFS(耐用年数表!$C:$C,耐用年数表!$A:$A,集計用!AL573,耐用年数表!$B:$B,集計用!AM573)</f>
        <v>0</v>
      </c>
    </row>
    <row r="574" spans="4:57" ht="24" hidden="1" customHeight="1">
      <c r="D574" s="194"/>
      <c r="E574" s="135"/>
      <c r="F574" s="136" t="str">
        <f>IF(貼り付け用!F574="","",貼り付け用!F574)</f>
        <v/>
      </c>
      <c r="G574" s="136" t="str">
        <f>IF(貼り付け用!G574="","",貼り付け用!G574)</f>
        <v/>
      </c>
      <c r="H574" s="215" t="str">
        <f>IF(貼り付け用!H574="","",貼り付け用!H574)</f>
        <v/>
      </c>
      <c r="I574" s="215" t="str">
        <f>IF(貼り付け用!I574="","",貼り付け用!I574)</f>
        <v/>
      </c>
      <c r="J574" s="215" t="str">
        <f>IF(貼り付け用!J574="","",貼り付け用!J574)</f>
        <v/>
      </c>
      <c r="K574" s="135" t="str">
        <f>IF(貼り付け用!K574="","",貼り付け用!K574)</f>
        <v/>
      </c>
      <c r="L574" s="144" t="str">
        <f>IF(貼り付け用!L574="","",貼り付け用!L574)</f>
        <v/>
      </c>
      <c r="M574" s="192" t="str">
        <f>IFERROR(VLOOKUP(L574,コード表!$B:$G,2,FALSE),"")</f>
        <v/>
      </c>
      <c r="N574" s="192" t="str">
        <f>IFERROR(VLOOKUP(L574,コード表!$B:$G,3,FALSE),"")</f>
        <v/>
      </c>
      <c r="O574" s="192" t="str">
        <f>IFERROR(VLOOKUP(L574,コード表!$B:$G,4,FALSE),"")</f>
        <v/>
      </c>
      <c r="P574" s="192" t="str">
        <f>IFERROR(VLOOKUP(L574,コード表!$B:$G,5,FALSE),"")</f>
        <v/>
      </c>
      <c r="Q574" s="182" t="str">
        <f>IFERROR(VLOOKUP(L574,コード表!$B:$G,6,FALSE),"")</f>
        <v/>
      </c>
      <c r="R574" s="135" t="str">
        <f>IF(貼り付け用!R574="","",貼り付け用!R574)</f>
        <v/>
      </c>
      <c r="S574" s="135" t="str">
        <f>IF(貼り付け用!S574="","",貼り付け用!S574)</f>
        <v/>
      </c>
      <c r="T574" s="135" t="str">
        <f>IF(貼り付け用!T574="","",貼り付け用!T574)</f>
        <v/>
      </c>
      <c r="U574" s="192" t="str">
        <f>IFERROR(VLOOKUP(T574,コード表!$I:$K,2,FALSE),"")</f>
        <v/>
      </c>
      <c r="V574" s="192" t="str">
        <f>IFERROR(VLOOKUP(T574,コード表!$I:$K,3,FALSE),"")</f>
        <v/>
      </c>
      <c r="W574" s="135" t="str">
        <f>IF(貼り付け用!W574="","",貼り付け用!W574)</f>
        <v/>
      </c>
      <c r="X574" s="182" t="str">
        <f>IFERROR(VLOOKUP(AU574,目的別資産分類変換表!$B$6:$C$16,2,FALSE),"")</f>
        <v/>
      </c>
      <c r="Y574" s="136" t="str">
        <f>IF(貼り付け用!Y574="","",貼り付け用!Y574)</f>
        <v/>
      </c>
      <c r="Z574" s="136" t="str">
        <f>IF(貼り付け用!Z574="","",貼り付け用!Z574)</f>
        <v/>
      </c>
      <c r="AA574" s="136" t="str">
        <f>IF(貼り付け用!AA574="","",貼り付け用!AA574)</f>
        <v/>
      </c>
      <c r="AB574" s="136" t="str">
        <f>IF(貼り付け用!AB574="","",貼り付け用!AB574)</f>
        <v/>
      </c>
      <c r="AC574" s="135" t="str">
        <f>IF(貼り付け用!AC574="","",貼り付け用!AC574)</f>
        <v/>
      </c>
      <c r="AD574" s="137" t="str">
        <f>IF(貼り付け用!AD574="","",貼り付け用!AD574)</f>
        <v/>
      </c>
      <c r="AE574" s="209" t="str">
        <f>IF(貼り付け用!AE574="","",貼り付け用!AE574)</f>
        <v/>
      </c>
      <c r="AF574" s="209" t="str">
        <f>IF(貼り付け用!AF574="","",貼り付け用!AF574)</f>
        <v/>
      </c>
      <c r="AG574" s="138" t="str">
        <f>IF(貼り付け用!AG574="","",貼り付け用!AG574)</f>
        <v/>
      </c>
      <c r="AH574" s="205" t="str">
        <f>IF(貼り付け用!AH574="","",貼り付け用!AH574)</f>
        <v/>
      </c>
      <c r="AI574" s="139" t="str">
        <f>IF(貼り付け用!AI574="","",貼り付け用!AI574)</f>
        <v/>
      </c>
      <c r="AJ574" s="136" t="str">
        <f>IF(貼り付け用!AJ574="","",貼り付け用!AJ574)</f>
        <v/>
      </c>
      <c r="AK574" s="140" t="str">
        <f>IF(貼り付け用!AK574="","",貼り付け用!AK574)</f>
        <v/>
      </c>
      <c r="AL574" s="136" t="str">
        <f>IF(貼り付け用!AL574="","",貼り付け用!AL574)</f>
        <v/>
      </c>
      <c r="AM574" s="136" t="str">
        <f>IF(貼り付け用!AM574="","",貼り付け用!AM574)</f>
        <v/>
      </c>
      <c r="AN574" s="136" t="str">
        <f>IF(貼り付け用!AN574="","",貼り付け用!AN574)</f>
        <v/>
      </c>
      <c r="AO574" s="136" t="str">
        <f>IF(貼り付け用!AO574="","",貼り付け用!AO574)</f>
        <v/>
      </c>
      <c r="AP574" s="221" t="str">
        <f>IFERROR(INDEX(別紙７建物に係る構造・用途別単価!$C$5:$G$9,MATCH(貼り付け用!AN574,別紙７建物に係る構造・用途別単価!$B$5:$B$9,0),MATCH(貼り付け用!AO574,別紙７建物に係る構造・用途別単価!$C$4:$G$4,0)),"")</f>
        <v/>
      </c>
      <c r="AQ574" s="221" t="str">
        <f t="shared" si="16"/>
        <v/>
      </c>
      <c r="AR574" s="183" t="str">
        <f t="shared" si="17"/>
        <v/>
      </c>
      <c r="AS574" s="136" t="str">
        <f>IF(貼り付け用!AS574="","",貼り付け用!AS574)</f>
        <v/>
      </c>
      <c r="AT574" s="136" t="str">
        <f>IF(貼り付け用!AT574="","",貼り付け用!AT574)</f>
        <v/>
      </c>
      <c r="AU574" s="136" t="str">
        <f>IF(貼り付け用!AU574="","",貼り付け用!AU574)</f>
        <v/>
      </c>
      <c r="AV574" s="136" t="str">
        <f>IF(貼り付け用!AV574="","",貼り付け用!AV574)</f>
        <v/>
      </c>
      <c r="AW574" s="136" t="str">
        <f>IF(貼り付け用!AW574="","",貼り付け用!AW574)</f>
        <v/>
      </c>
      <c r="AX574" s="216"/>
      <c r="AY574" s="216"/>
      <c r="AZ574" s="216"/>
      <c r="BA574" s="136" t="str">
        <f>IF(貼り付け用!BA574="","",貼り付け用!BA574)</f>
        <v/>
      </c>
      <c r="BB574" s="136" t="str">
        <f>IF(貼り付け用!BB574="","",貼り付け用!BB574)</f>
        <v/>
      </c>
      <c r="BC574" s="136" t="str">
        <f>IF(貼り付け用!BC574="","",貼り付け用!BC574)</f>
        <v/>
      </c>
      <c r="BD574" s="136" t="str">
        <f>IF(貼り付け用!BD574="","",貼り付け用!BD574)</f>
        <v/>
      </c>
      <c r="BE574" s="183">
        <f>SUMIFS(耐用年数表!$C:$C,耐用年数表!$A:$A,集計用!AL574,耐用年数表!$B:$B,集計用!AM574)</f>
        <v>0</v>
      </c>
    </row>
    <row r="575" spans="4:57" ht="24" hidden="1" customHeight="1">
      <c r="D575" s="194"/>
      <c r="E575" s="135"/>
      <c r="F575" s="136" t="str">
        <f>IF(貼り付け用!F575="","",貼り付け用!F575)</f>
        <v/>
      </c>
      <c r="G575" s="136" t="str">
        <f>IF(貼り付け用!G575="","",貼り付け用!G575)</f>
        <v/>
      </c>
      <c r="H575" s="215" t="str">
        <f>IF(貼り付け用!H575="","",貼り付け用!H575)</f>
        <v/>
      </c>
      <c r="I575" s="215" t="str">
        <f>IF(貼り付け用!I575="","",貼り付け用!I575)</f>
        <v/>
      </c>
      <c r="J575" s="215" t="str">
        <f>IF(貼り付け用!J575="","",貼り付け用!J575)</f>
        <v/>
      </c>
      <c r="K575" s="135" t="str">
        <f>IF(貼り付け用!K575="","",貼り付け用!K575)</f>
        <v/>
      </c>
      <c r="L575" s="144" t="str">
        <f>IF(貼り付け用!L575="","",貼り付け用!L575)</f>
        <v/>
      </c>
      <c r="M575" s="192" t="str">
        <f>IFERROR(VLOOKUP(L575,コード表!$B:$G,2,FALSE),"")</f>
        <v/>
      </c>
      <c r="N575" s="192" t="str">
        <f>IFERROR(VLOOKUP(L575,コード表!$B:$G,3,FALSE),"")</f>
        <v/>
      </c>
      <c r="O575" s="192" t="str">
        <f>IFERROR(VLOOKUP(L575,コード表!$B:$G,4,FALSE),"")</f>
        <v/>
      </c>
      <c r="P575" s="192" t="str">
        <f>IFERROR(VLOOKUP(L575,コード表!$B:$G,5,FALSE),"")</f>
        <v/>
      </c>
      <c r="Q575" s="182" t="str">
        <f>IFERROR(VLOOKUP(L575,コード表!$B:$G,6,FALSE),"")</f>
        <v/>
      </c>
      <c r="R575" s="135" t="str">
        <f>IF(貼り付け用!R575="","",貼り付け用!R575)</f>
        <v/>
      </c>
      <c r="S575" s="135" t="str">
        <f>IF(貼り付け用!S575="","",貼り付け用!S575)</f>
        <v/>
      </c>
      <c r="T575" s="135" t="str">
        <f>IF(貼り付け用!T575="","",貼り付け用!T575)</f>
        <v/>
      </c>
      <c r="U575" s="192" t="str">
        <f>IFERROR(VLOOKUP(T575,コード表!$I:$K,2,FALSE),"")</f>
        <v/>
      </c>
      <c r="V575" s="192" t="str">
        <f>IFERROR(VLOOKUP(T575,コード表!$I:$K,3,FALSE),"")</f>
        <v/>
      </c>
      <c r="W575" s="135" t="str">
        <f>IF(貼り付け用!W575="","",貼り付け用!W575)</f>
        <v/>
      </c>
      <c r="X575" s="182" t="str">
        <f>IFERROR(VLOOKUP(AU575,目的別資産分類変換表!$B$6:$C$16,2,FALSE),"")</f>
        <v/>
      </c>
      <c r="Y575" s="136" t="str">
        <f>IF(貼り付け用!Y575="","",貼り付け用!Y575)</f>
        <v/>
      </c>
      <c r="Z575" s="136" t="str">
        <f>IF(貼り付け用!Z575="","",貼り付け用!Z575)</f>
        <v/>
      </c>
      <c r="AA575" s="136" t="str">
        <f>IF(貼り付け用!AA575="","",貼り付け用!AA575)</f>
        <v/>
      </c>
      <c r="AB575" s="136" t="str">
        <f>IF(貼り付け用!AB575="","",貼り付け用!AB575)</f>
        <v/>
      </c>
      <c r="AC575" s="135" t="str">
        <f>IF(貼り付け用!AC575="","",貼り付け用!AC575)</f>
        <v/>
      </c>
      <c r="AD575" s="137" t="str">
        <f>IF(貼り付け用!AD575="","",貼り付け用!AD575)</f>
        <v/>
      </c>
      <c r="AE575" s="209" t="str">
        <f>IF(貼り付け用!AE575="","",貼り付け用!AE575)</f>
        <v/>
      </c>
      <c r="AF575" s="209" t="str">
        <f>IF(貼り付け用!AF575="","",貼り付け用!AF575)</f>
        <v/>
      </c>
      <c r="AG575" s="138" t="str">
        <f>IF(貼り付け用!AG575="","",貼り付け用!AG575)</f>
        <v/>
      </c>
      <c r="AH575" s="205" t="str">
        <f>IF(貼り付け用!AH575="","",貼り付け用!AH575)</f>
        <v/>
      </c>
      <c r="AI575" s="139" t="str">
        <f>IF(貼り付け用!AI575="","",貼り付け用!AI575)</f>
        <v/>
      </c>
      <c r="AJ575" s="136" t="str">
        <f>IF(貼り付け用!AJ575="","",貼り付け用!AJ575)</f>
        <v/>
      </c>
      <c r="AK575" s="140" t="str">
        <f>IF(貼り付け用!AK575="","",貼り付け用!AK575)</f>
        <v/>
      </c>
      <c r="AL575" s="136" t="str">
        <f>IF(貼り付け用!AL575="","",貼り付け用!AL575)</f>
        <v/>
      </c>
      <c r="AM575" s="136" t="str">
        <f>IF(貼り付け用!AM575="","",貼り付け用!AM575)</f>
        <v/>
      </c>
      <c r="AN575" s="136" t="str">
        <f>IF(貼り付け用!AN575="","",貼り付け用!AN575)</f>
        <v/>
      </c>
      <c r="AO575" s="136" t="str">
        <f>IF(貼り付け用!AO575="","",貼り付け用!AO575)</f>
        <v/>
      </c>
      <c r="AP575" s="221" t="str">
        <f>IFERROR(INDEX(別紙７建物に係る構造・用途別単価!$C$5:$G$9,MATCH(貼り付け用!AN575,別紙７建物に係る構造・用途別単価!$B$5:$B$9,0),MATCH(貼り付け用!AO575,別紙７建物に係る構造・用途別単価!$C$4:$G$4,0)),"")</f>
        <v/>
      </c>
      <c r="AQ575" s="221" t="str">
        <f t="shared" si="16"/>
        <v/>
      </c>
      <c r="AR575" s="183" t="str">
        <f t="shared" si="17"/>
        <v/>
      </c>
      <c r="AS575" s="136" t="str">
        <f>IF(貼り付け用!AS575="","",貼り付け用!AS575)</f>
        <v/>
      </c>
      <c r="AT575" s="136" t="str">
        <f>IF(貼り付け用!AT575="","",貼り付け用!AT575)</f>
        <v/>
      </c>
      <c r="AU575" s="136" t="str">
        <f>IF(貼り付け用!AU575="","",貼り付け用!AU575)</f>
        <v/>
      </c>
      <c r="AV575" s="136" t="str">
        <f>IF(貼り付け用!AV575="","",貼り付け用!AV575)</f>
        <v/>
      </c>
      <c r="AW575" s="136" t="str">
        <f>IF(貼り付け用!AW575="","",貼り付け用!AW575)</f>
        <v/>
      </c>
      <c r="AX575" s="216"/>
      <c r="AY575" s="216"/>
      <c r="AZ575" s="216"/>
      <c r="BA575" s="136" t="str">
        <f>IF(貼り付け用!BA575="","",貼り付け用!BA575)</f>
        <v/>
      </c>
      <c r="BB575" s="136" t="str">
        <f>IF(貼り付け用!BB575="","",貼り付け用!BB575)</f>
        <v/>
      </c>
      <c r="BC575" s="136" t="str">
        <f>IF(貼り付け用!BC575="","",貼り付け用!BC575)</f>
        <v/>
      </c>
      <c r="BD575" s="136" t="str">
        <f>IF(貼り付け用!BD575="","",貼り付け用!BD575)</f>
        <v/>
      </c>
      <c r="BE575" s="183">
        <f>SUMIFS(耐用年数表!$C:$C,耐用年数表!$A:$A,集計用!AL575,耐用年数表!$B:$B,集計用!AM575)</f>
        <v>0</v>
      </c>
    </row>
    <row r="576" spans="4:57" ht="24" hidden="1" customHeight="1">
      <c r="D576" s="194"/>
      <c r="E576" s="135"/>
      <c r="F576" s="136" t="str">
        <f>IF(貼り付け用!F576="","",貼り付け用!F576)</f>
        <v/>
      </c>
      <c r="G576" s="136" t="str">
        <f>IF(貼り付け用!G576="","",貼り付け用!G576)</f>
        <v/>
      </c>
      <c r="H576" s="215" t="str">
        <f>IF(貼り付け用!H576="","",貼り付け用!H576)</f>
        <v/>
      </c>
      <c r="I576" s="215" t="str">
        <f>IF(貼り付け用!I576="","",貼り付け用!I576)</f>
        <v/>
      </c>
      <c r="J576" s="215" t="str">
        <f>IF(貼り付け用!J576="","",貼り付け用!J576)</f>
        <v/>
      </c>
      <c r="K576" s="135" t="str">
        <f>IF(貼り付け用!K576="","",貼り付け用!K576)</f>
        <v/>
      </c>
      <c r="L576" s="144" t="str">
        <f>IF(貼り付け用!L576="","",貼り付け用!L576)</f>
        <v/>
      </c>
      <c r="M576" s="192" t="str">
        <f>IFERROR(VLOOKUP(L576,コード表!$B:$G,2,FALSE),"")</f>
        <v/>
      </c>
      <c r="N576" s="192" t="str">
        <f>IFERROR(VLOOKUP(L576,コード表!$B:$G,3,FALSE),"")</f>
        <v/>
      </c>
      <c r="O576" s="192" t="str">
        <f>IFERROR(VLOOKUP(L576,コード表!$B:$G,4,FALSE),"")</f>
        <v/>
      </c>
      <c r="P576" s="192" t="str">
        <f>IFERROR(VLOOKUP(L576,コード表!$B:$G,5,FALSE),"")</f>
        <v/>
      </c>
      <c r="Q576" s="182" t="str">
        <f>IFERROR(VLOOKUP(L576,コード表!$B:$G,6,FALSE),"")</f>
        <v/>
      </c>
      <c r="R576" s="135" t="str">
        <f>IF(貼り付け用!R576="","",貼り付け用!R576)</f>
        <v/>
      </c>
      <c r="S576" s="135" t="str">
        <f>IF(貼り付け用!S576="","",貼り付け用!S576)</f>
        <v/>
      </c>
      <c r="T576" s="135" t="str">
        <f>IF(貼り付け用!T576="","",貼り付け用!T576)</f>
        <v/>
      </c>
      <c r="U576" s="192" t="str">
        <f>IFERROR(VLOOKUP(T576,コード表!$I:$K,2,FALSE),"")</f>
        <v/>
      </c>
      <c r="V576" s="192" t="str">
        <f>IFERROR(VLOOKUP(T576,コード表!$I:$K,3,FALSE),"")</f>
        <v/>
      </c>
      <c r="W576" s="135" t="str">
        <f>IF(貼り付け用!W576="","",貼り付け用!W576)</f>
        <v/>
      </c>
      <c r="X576" s="182" t="str">
        <f>IFERROR(VLOOKUP(AU576,目的別資産分類変換表!$B$6:$C$16,2,FALSE),"")</f>
        <v/>
      </c>
      <c r="Y576" s="136" t="str">
        <f>IF(貼り付け用!Y576="","",貼り付け用!Y576)</f>
        <v/>
      </c>
      <c r="Z576" s="136" t="str">
        <f>IF(貼り付け用!Z576="","",貼り付け用!Z576)</f>
        <v/>
      </c>
      <c r="AA576" s="136" t="str">
        <f>IF(貼り付け用!AA576="","",貼り付け用!AA576)</f>
        <v/>
      </c>
      <c r="AB576" s="136" t="str">
        <f>IF(貼り付け用!AB576="","",貼り付け用!AB576)</f>
        <v/>
      </c>
      <c r="AC576" s="135" t="str">
        <f>IF(貼り付け用!AC576="","",貼り付け用!AC576)</f>
        <v/>
      </c>
      <c r="AD576" s="137" t="str">
        <f>IF(貼り付け用!AD576="","",貼り付け用!AD576)</f>
        <v/>
      </c>
      <c r="AE576" s="209" t="str">
        <f>IF(貼り付け用!AE576="","",貼り付け用!AE576)</f>
        <v/>
      </c>
      <c r="AF576" s="209" t="str">
        <f>IF(貼り付け用!AF576="","",貼り付け用!AF576)</f>
        <v/>
      </c>
      <c r="AG576" s="138" t="str">
        <f>IF(貼り付け用!AG576="","",貼り付け用!AG576)</f>
        <v/>
      </c>
      <c r="AH576" s="205" t="str">
        <f>IF(貼り付け用!AH576="","",貼り付け用!AH576)</f>
        <v/>
      </c>
      <c r="AI576" s="139" t="str">
        <f>IF(貼り付け用!AI576="","",貼り付け用!AI576)</f>
        <v/>
      </c>
      <c r="AJ576" s="136" t="str">
        <f>IF(貼り付け用!AJ576="","",貼り付け用!AJ576)</f>
        <v/>
      </c>
      <c r="AK576" s="140" t="str">
        <f>IF(貼り付け用!AK576="","",貼り付け用!AK576)</f>
        <v/>
      </c>
      <c r="AL576" s="136" t="str">
        <f>IF(貼り付け用!AL576="","",貼り付け用!AL576)</f>
        <v/>
      </c>
      <c r="AM576" s="136" t="str">
        <f>IF(貼り付け用!AM576="","",貼り付け用!AM576)</f>
        <v/>
      </c>
      <c r="AN576" s="136" t="str">
        <f>IF(貼り付け用!AN576="","",貼り付け用!AN576)</f>
        <v/>
      </c>
      <c r="AO576" s="136" t="str">
        <f>IF(貼り付け用!AO576="","",貼り付け用!AO576)</f>
        <v/>
      </c>
      <c r="AP576" s="221" t="str">
        <f>IFERROR(INDEX(別紙７建物に係る構造・用途別単価!$C$5:$G$9,MATCH(貼り付け用!AN576,別紙７建物に係る構造・用途別単価!$B$5:$B$9,0),MATCH(貼り付け用!AO576,別紙７建物に係る構造・用途別単価!$C$4:$G$4,0)),"")</f>
        <v/>
      </c>
      <c r="AQ576" s="221" t="str">
        <f t="shared" si="16"/>
        <v/>
      </c>
      <c r="AR576" s="183" t="str">
        <f t="shared" si="17"/>
        <v/>
      </c>
      <c r="AS576" s="136" t="str">
        <f>IF(貼り付け用!AS576="","",貼り付け用!AS576)</f>
        <v/>
      </c>
      <c r="AT576" s="136" t="str">
        <f>IF(貼り付け用!AT576="","",貼り付け用!AT576)</f>
        <v/>
      </c>
      <c r="AU576" s="136" t="str">
        <f>IF(貼り付け用!AU576="","",貼り付け用!AU576)</f>
        <v/>
      </c>
      <c r="AV576" s="136" t="str">
        <f>IF(貼り付け用!AV576="","",貼り付け用!AV576)</f>
        <v/>
      </c>
      <c r="AW576" s="136" t="str">
        <f>IF(貼り付け用!AW576="","",貼り付け用!AW576)</f>
        <v/>
      </c>
      <c r="AX576" s="216"/>
      <c r="AY576" s="216"/>
      <c r="AZ576" s="216"/>
      <c r="BA576" s="136" t="str">
        <f>IF(貼り付け用!BA576="","",貼り付け用!BA576)</f>
        <v/>
      </c>
      <c r="BB576" s="136" t="str">
        <f>IF(貼り付け用!BB576="","",貼り付け用!BB576)</f>
        <v/>
      </c>
      <c r="BC576" s="136" t="str">
        <f>IF(貼り付け用!BC576="","",貼り付け用!BC576)</f>
        <v/>
      </c>
      <c r="BD576" s="136" t="str">
        <f>IF(貼り付け用!BD576="","",貼り付け用!BD576)</f>
        <v/>
      </c>
      <c r="BE576" s="183">
        <f>SUMIFS(耐用年数表!$C:$C,耐用年数表!$A:$A,集計用!AL576,耐用年数表!$B:$B,集計用!AM576)</f>
        <v>0</v>
      </c>
    </row>
    <row r="577" spans="4:57" ht="24" hidden="1" customHeight="1">
      <c r="D577" s="194"/>
      <c r="E577" s="135"/>
      <c r="F577" s="136" t="str">
        <f>IF(貼り付け用!F577="","",貼り付け用!F577)</f>
        <v/>
      </c>
      <c r="G577" s="136" t="str">
        <f>IF(貼り付け用!G577="","",貼り付け用!G577)</f>
        <v/>
      </c>
      <c r="H577" s="215" t="str">
        <f>IF(貼り付け用!H577="","",貼り付け用!H577)</f>
        <v/>
      </c>
      <c r="I577" s="215" t="str">
        <f>IF(貼り付け用!I577="","",貼り付け用!I577)</f>
        <v/>
      </c>
      <c r="J577" s="215" t="str">
        <f>IF(貼り付け用!J577="","",貼り付け用!J577)</f>
        <v/>
      </c>
      <c r="K577" s="135" t="str">
        <f>IF(貼り付け用!K577="","",貼り付け用!K577)</f>
        <v/>
      </c>
      <c r="L577" s="144" t="str">
        <f>IF(貼り付け用!L577="","",貼り付け用!L577)</f>
        <v/>
      </c>
      <c r="M577" s="192" t="str">
        <f>IFERROR(VLOOKUP(L577,コード表!$B:$G,2,FALSE),"")</f>
        <v/>
      </c>
      <c r="N577" s="192" t="str">
        <f>IFERROR(VLOOKUP(L577,コード表!$B:$G,3,FALSE),"")</f>
        <v/>
      </c>
      <c r="O577" s="192" t="str">
        <f>IFERROR(VLOOKUP(L577,コード表!$B:$G,4,FALSE),"")</f>
        <v/>
      </c>
      <c r="P577" s="192" t="str">
        <f>IFERROR(VLOOKUP(L577,コード表!$B:$G,5,FALSE),"")</f>
        <v/>
      </c>
      <c r="Q577" s="182" t="str">
        <f>IFERROR(VLOOKUP(L577,コード表!$B:$G,6,FALSE),"")</f>
        <v/>
      </c>
      <c r="R577" s="135" t="str">
        <f>IF(貼り付け用!R577="","",貼り付け用!R577)</f>
        <v/>
      </c>
      <c r="S577" s="135" t="str">
        <f>IF(貼り付け用!S577="","",貼り付け用!S577)</f>
        <v/>
      </c>
      <c r="T577" s="135" t="str">
        <f>IF(貼り付け用!T577="","",貼り付け用!T577)</f>
        <v/>
      </c>
      <c r="U577" s="192" t="str">
        <f>IFERROR(VLOOKUP(T577,コード表!$I:$K,2,FALSE),"")</f>
        <v/>
      </c>
      <c r="V577" s="192" t="str">
        <f>IFERROR(VLOOKUP(T577,コード表!$I:$K,3,FALSE),"")</f>
        <v/>
      </c>
      <c r="W577" s="135" t="str">
        <f>IF(貼り付け用!W577="","",貼り付け用!W577)</f>
        <v/>
      </c>
      <c r="X577" s="182" t="str">
        <f>IFERROR(VLOOKUP(AU577,目的別資産分類変換表!$B$6:$C$16,2,FALSE),"")</f>
        <v/>
      </c>
      <c r="Y577" s="136" t="str">
        <f>IF(貼り付け用!Y577="","",貼り付け用!Y577)</f>
        <v/>
      </c>
      <c r="Z577" s="136" t="str">
        <f>IF(貼り付け用!Z577="","",貼り付け用!Z577)</f>
        <v/>
      </c>
      <c r="AA577" s="136" t="str">
        <f>IF(貼り付け用!AA577="","",貼り付け用!AA577)</f>
        <v/>
      </c>
      <c r="AB577" s="136" t="str">
        <f>IF(貼り付け用!AB577="","",貼り付け用!AB577)</f>
        <v/>
      </c>
      <c r="AC577" s="135" t="str">
        <f>IF(貼り付け用!AC577="","",貼り付け用!AC577)</f>
        <v/>
      </c>
      <c r="AD577" s="137" t="str">
        <f>IF(貼り付け用!AD577="","",貼り付け用!AD577)</f>
        <v/>
      </c>
      <c r="AE577" s="209" t="str">
        <f>IF(貼り付け用!AE577="","",貼り付け用!AE577)</f>
        <v/>
      </c>
      <c r="AF577" s="209" t="str">
        <f>IF(貼り付け用!AF577="","",貼り付け用!AF577)</f>
        <v/>
      </c>
      <c r="AG577" s="138" t="str">
        <f>IF(貼り付け用!AG577="","",貼り付け用!AG577)</f>
        <v/>
      </c>
      <c r="AH577" s="205" t="str">
        <f>IF(貼り付け用!AH577="","",貼り付け用!AH577)</f>
        <v/>
      </c>
      <c r="AI577" s="139" t="str">
        <f>IF(貼り付け用!AI577="","",貼り付け用!AI577)</f>
        <v/>
      </c>
      <c r="AJ577" s="136" t="str">
        <f>IF(貼り付け用!AJ577="","",貼り付け用!AJ577)</f>
        <v/>
      </c>
      <c r="AK577" s="140" t="str">
        <f>IF(貼り付け用!AK577="","",貼り付け用!AK577)</f>
        <v/>
      </c>
      <c r="AL577" s="136" t="str">
        <f>IF(貼り付け用!AL577="","",貼り付け用!AL577)</f>
        <v/>
      </c>
      <c r="AM577" s="136" t="str">
        <f>IF(貼り付け用!AM577="","",貼り付け用!AM577)</f>
        <v/>
      </c>
      <c r="AN577" s="136" t="str">
        <f>IF(貼り付け用!AN577="","",貼り付け用!AN577)</f>
        <v/>
      </c>
      <c r="AO577" s="136" t="str">
        <f>IF(貼り付け用!AO577="","",貼り付け用!AO577)</f>
        <v/>
      </c>
      <c r="AP577" s="221" t="str">
        <f>IFERROR(INDEX(別紙７建物に係る構造・用途別単価!$C$5:$G$9,MATCH(貼り付け用!AN577,別紙７建物に係る構造・用途別単価!$B$5:$B$9,0),MATCH(貼り付け用!AO577,別紙７建物に係る構造・用途別単価!$C$4:$G$4,0)),"")</f>
        <v/>
      </c>
      <c r="AQ577" s="221" t="str">
        <f t="shared" si="16"/>
        <v/>
      </c>
      <c r="AR577" s="183" t="str">
        <f t="shared" si="17"/>
        <v/>
      </c>
      <c r="AS577" s="136" t="str">
        <f>IF(貼り付け用!AS577="","",貼り付け用!AS577)</f>
        <v/>
      </c>
      <c r="AT577" s="136" t="str">
        <f>IF(貼り付け用!AT577="","",貼り付け用!AT577)</f>
        <v/>
      </c>
      <c r="AU577" s="136" t="str">
        <f>IF(貼り付け用!AU577="","",貼り付け用!AU577)</f>
        <v/>
      </c>
      <c r="AV577" s="136" t="str">
        <f>IF(貼り付け用!AV577="","",貼り付け用!AV577)</f>
        <v/>
      </c>
      <c r="AW577" s="136" t="str">
        <f>IF(貼り付け用!AW577="","",貼り付け用!AW577)</f>
        <v/>
      </c>
      <c r="AX577" s="216"/>
      <c r="AY577" s="216"/>
      <c r="AZ577" s="216"/>
      <c r="BA577" s="136" t="str">
        <f>IF(貼り付け用!BA577="","",貼り付け用!BA577)</f>
        <v/>
      </c>
      <c r="BB577" s="136" t="str">
        <f>IF(貼り付け用!BB577="","",貼り付け用!BB577)</f>
        <v/>
      </c>
      <c r="BC577" s="136" t="str">
        <f>IF(貼り付け用!BC577="","",貼り付け用!BC577)</f>
        <v/>
      </c>
      <c r="BD577" s="136" t="str">
        <f>IF(貼り付け用!BD577="","",貼り付け用!BD577)</f>
        <v/>
      </c>
      <c r="BE577" s="183">
        <f>SUMIFS(耐用年数表!$C:$C,耐用年数表!$A:$A,集計用!AL577,耐用年数表!$B:$B,集計用!AM577)</f>
        <v>0</v>
      </c>
    </row>
    <row r="578" spans="4:57" ht="24" hidden="1" customHeight="1">
      <c r="D578" s="194"/>
      <c r="E578" s="135"/>
      <c r="F578" s="136" t="str">
        <f>IF(貼り付け用!F578="","",貼り付け用!F578)</f>
        <v/>
      </c>
      <c r="G578" s="136" t="str">
        <f>IF(貼り付け用!G578="","",貼り付け用!G578)</f>
        <v/>
      </c>
      <c r="H578" s="215" t="str">
        <f>IF(貼り付け用!H578="","",貼り付け用!H578)</f>
        <v/>
      </c>
      <c r="I578" s="215" t="str">
        <f>IF(貼り付け用!I578="","",貼り付け用!I578)</f>
        <v/>
      </c>
      <c r="J578" s="215" t="str">
        <f>IF(貼り付け用!J578="","",貼り付け用!J578)</f>
        <v/>
      </c>
      <c r="K578" s="135" t="str">
        <f>IF(貼り付け用!K578="","",貼り付け用!K578)</f>
        <v/>
      </c>
      <c r="L578" s="144" t="str">
        <f>IF(貼り付け用!L578="","",貼り付け用!L578)</f>
        <v/>
      </c>
      <c r="M578" s="192" t="str">
        <f>IFERROR(VLOOKUP(L578,コード表!$B:$G,2,FALSE),"")</f>
        <v/>
      </c>
      <c r="N578" s="192" t="str">
        <f>IFERROR(VLOOKUP(L578,コード表!$B:$G,3,FALSE),"")</f>
        <v/>
      </c>
      <c r="O578" s="192" t="str">
        <f>IFERROR(VLOOKUP(L578,コード表!$B:$G,4,FALSE),"")</f>
        <v/>
      </c>
      <c r="P578" s="192" t="str">
        <f>IFERROR(VLOOKUP(L578,コード表!$B:$G,5,FALSE),"")</f>
        <v/>
      </c>
      <c r="Q578" s="182" t="str">
        <f>IFERROR(VLOOKUP(L578,コード表!$B:$G,6,FALSE),"")</f>
        <v/>
      </c>
      <c r="R578" s="135" t="str">
        <f>IF(貼り付け用!R578="","",貼り付け用!R578)</f>
        <v/>
      </c>
      <c r="S578" s="135" t="str">
        <f>IF(貼り付け用!S578="","",貼り付け用!S578)</f>
        <v/>
      </c>
      <c r="T578" s="135" t="str">
        <f>IF(貼り付け用!T578="","",貼り付け用!T578)</f>
        <v/>
      </c>
      <c r="U578" s="192" t="str">
        <f>IFERROR(VLOOKUP(T578,コード表!$I:$K,2,FALSE),"")</f>
        <v/>
      </c>
      <c r="V578" s="192" t="str">
        <f>IFERROR(VLOOKUP(T578,コード表!$I:$K,3,FALSE),"")</f>
        <v/>
      </c>
      <c r="W578" s="135" t="str">
        <f>IF(貼り付け用!W578="","",貼り付け用!W578)</f>
        <v/>
      </c>
      <c r="X578" s="182" t="str">
        <f>IFERROR(VLOOKUP(AU578,目的別資産分類変換表!$B$6:$C$16,2,FALSE),"")</f>
        <v/>
      </c>
      <c r="Y578" s="136" t="str">
        <f>IF(貼り付け用!Y578="","",貼り付け用!Y578)</f>
        <v/>
      </c>
      <c r="Z578" s="136" t="str">
        <f>IF(貼り付け用!Z578="","",貼り付け用!Z578)</f>
        <v/>
      </c>
      <c r="AA578" s="136" t="str">
        <f>IF(貼り付け用!AA578="","",貼り付け用!AA578)</f>
        <v/>
      </c>
      <c r="AB578" s="136" t="str">
        <f>IF(貼り付け用!AB578="","",貼り付け用!AB578)</f>
        <v/>
      </c>
      <c r="AC578" s="135" t="str">
        <f>IF(貼り付け用!AC578="","",貼り付け用!AC578)</f>
        <v/>
      </c>
      <c r="AD578" s="137" t="str">
        <f>IF(貼り付け用!AD578="","",貼り付け用!AD578)</f>
        <v/>
      </c>
      <c r="AE578" s="209" t="str">
        <f>IF(貼り付け用!AE578="","",貼り付け用!AE578)</f>
        <v/>
      </c>
      <c r="AF578" s="209" t="str">
        <f>IF(貼り付け用!AF578="","",貼り付け用!AF578)</f>
        <v/>
      </c>
      <c r="AG578" s="138" t="str">
        <f>IF(貼り付け用!AG578="","",貼り付け用!AG578)</f>
        <v/>
      </c>
      <c r="AH578" s="205" t="str">
        <f>IF(貼り付け用!AH578="","",貼り付け用!AH578)</f>
        <v/>
      </c>
      <c r="AI578" s="139" t="str">
        <f>IF(貼り付け用!AI578="","",貼り付け用!AI578)</f>
        <v/>
      </c>
      <c r="AJ578" s="136" t="str">
        <f>IF(貼り付け用!AJ578="","",貼り付け用!AJ578)</f>
        <v/>
      </c>
      <c r="AK578" s="140" t="str">
        <f>IF(貼り付け用!AK578="","",貼り付け用!AK578)</f>
        <v/>
      </c>
      <c r="AL578" s="136" t="str">
        <f>IF(貼り付け用!AL578="","",貼り付け用!AL578)</f>
        <v/>
      </c>
      <c r="AM578" s="136" t="str">
        <f>IF(貼り付け用!AM578="","",貼り付け用!AM578)</f>
        <v/>
      </c>
      <c r="AN578" s="136" t="str">
        <f>IF(貼り付け用!AN578="","",貼り付け用!AN578)</f>
        <v/>
      </c>
      <c r="AO578" s="136" t="str">
        <f>IF(貼り付け用!AO578="","",貼り付け用!AO578)</f>
        <v/>
      </c>
      <c r="AP578" s="221" t="str">
        <f>IFERROR(INDEX(別紙７建物に係る構造・用途別単価!$C$5:$G$9,MATCH(貼り付け用!AN578,別紙７建物に係る構造・用途別単価!$B$5:$B$9,0),MATCH(貼り付け用!AO578,別紙７建物に係る構造・用途別単価!$C$4:$G$4,0)),"")</f>
        <v/>
      </c>
      <c r="AQ578" s="221" t="str">
        <f t="shared" si="16"/>
        <v/>
      </c>
      <c r="AR578" s="183" t="str">
        <f t="shared" si="17"/>
        <v/>
      </c>
      <c r="AS578" s="136" t="str">
        <f>IF(貼り付け用!AS578="","",貼り付け用!AS578)</f>
        <v/>
      </c>
      <c r="AT578" s="136" t="str">
        <f>IF(貼り付け用!AT578="","",貼り付け用!AT578)</f>
        <v/>
      </c>
      <c r="AU578" s="136" t="str">
        <f>IF(貼り付け用!AU578="","",貼り付け用!AU578)</f>
        <v/>
      </c>
      <c r="AV578" s="136" t="str">
        <f>IF(貼り付け用!AV578="","",貼り付け用!AV578)</f>
        <v/>
      </c>
      <c r="AW578" s="136" t="str">
        <f>IF(貼り付け用!AW578="","",貼り付け用!AW578)</f>
        <v/>
      </c>
      <c r="AX578" s="216"/>
      <c r="AY578" s="216"/>
      <c r="AZ578" s="216"/>
      <c r="BA578" s="136" t="str">
        <f>IF(貼り付け用!BA578="","",貼り付け用!BA578)</f>
        <v/>
      </c>
      <c r="BB578" s="136" t="str">
        <f>IF(貼り付け用!BB578="","",貼り付け用!BB578)</f>
        <v/>
      </c>
      <c r="BC578" s="136" t="str">
        <f>IF(貼り付け用!BC578="","",貼り付け用!BC578)</f>
        <v/>
      </c>
      <c r="BD578" s="136" t="str">
        <f>IF(貼り付け用!BD578="","",貼り付け用!BD578)</f>
        <v/>
      </c>
      <c r="BE578" s="183">
        <f>SUMIFS(耐用年数表!$C:$C,耐用年数表!$A:$A,集計用!AL578,耐用年数表!$B:$B,集計用!AM578)</f>
        <v>0</v>
      </c>
    </row>
    <row r="579" spans="4:57" ht="24" hidden="1" customHeight="1">
      <c r="D579" s="194"/>
      <c r="E579" s="135"/>
      <c r="F579" s="136" t="str">
        <f>IF(貼り付け用!F579="","",貼り付け用!F579)</f>
        <v/>
      </c>
      <c r="G579" s="136" t="str">
        <f>IF(貼り付け用!G579="","",貼り付け用!G579)</f>
        <v/>
      </c>
      <c r="H579" s="215" t="str">
        <f>IF(貼り付け用!H579="","",貼り付け用!H579)</f>
        <v/>
      </c>
      <c r="I579" s="215" t="str">
        <f>IF(貼り付け用!I579="","",貼り付け用!I579)</f>
        <v/>
      </c>
      <c r="J579" s="215" t="str">
        <f>IF(貼り付け用!J579="","",貼り付け用!J579)</f>
        <v/>
      </c>
      <c r="K579" s="135" t="str">
        <f>IF(貼り付け用!K579="","",貼り付け用!K579)</f>
        <v/>
      </c>
      <c r="L579" s="144" t="str">
        <f>IF(貼り付け用!L579="","",貼り付け用!L579)</f>
        <v/>
      </c>
      <c r="M579" s="192" t="str">
        <f>IFERROR(VLOOKUP(L579,コード表!$B:$G,2,FALSE),"")</f>
        <v/>
      </c>
      <c r="N579" s="192" t="str">
        <f>IFERROR(VLOOKUP(L579,コード表!$B:$G,3,FALSE),"")</f>
        <v/>
      </c>
      <c r="O579" s="192" t="str">
        <f>IFERROR(VLOOKUP(L579,コード表!$B:$G,4,FALSE),"")</f>
        <v/>
      </c>
      <c r="P579" s="192" t="str">
        <f>IFERROR(VLOOKUP(L579,コード表!$B:$G,5,FALSE),"")</f>
        <v/>
      </c>
      <c r="Q579" s="182" t="str">
        <f>IFERROR(VLOOKUP(L579,コード表!$B:$G,6,FALSE),"")</f>
        <v/>
      </c>
      <c r="R579" s="135" t="str">
        <f>IF(貼り付け用!R579="","",貼り付け用!R579)</f>
        <v/>
      </c>
      <c r="S579" s="135" t="str">
        <f>IF(貼り付け用!S579="","",貼り付け用!S579)</f>
        <v/>
      </c>
      <c r="T579" s="135" t="str">
        <f>IF(貼り付け用!T579="","",貼り付け用!T579)</f>
        <v/>
      </c>
      <c r="U579" s="192" t="str">
        <f>IFERROR(VLOOKUP(T579,コード表!$I:$K,2,FALSE),"")</f>
        <v/>
      </c>
      <c r="V579" s="192" t="str">
        <f>IFERROR(VLOOKUP(T579,コード表!$I:$K,3,FALSE),"")</f>
        <v/>
      </c>
      <c r="W579" s="135" t="str">
        <f>IF(貼り付け用!W579="","",貼り付け用!W579)</f>
        <v/>
      </c>
      <c r="X579" s="182" t="str">
        <f>IFERROR(VLOOKUP(AU579,目的別資産分類変換表!$B$6:$C$16,2,FALSE),"")</f>
        <v/>
      </c>
      <c r="Y579" s="136" t="str">
        <f>IF(貼り付け用!Y579="","",貼り付け用!Y579)</f>
        <v/>
      </c>
      <c r="Z579" s="136" t="str">
        <f>IF(貼り付け用!Z579="","",貼り付け用!Z579)</f>
        <v/>
      </c>
      <c r="AA579" s="136" t="str">
        <f>IF(貼り付け用!AA579="","",貼り付け用!AA579)</f>
        <v/>
      </c>
      <c r="AB579" s="136" t="str">
        <f>IF(貼り付け用!AB579="","",貼り付け用!AB579)</f>
        <v/>
      </c>
      <c r="AC579" s="135" t="str">
        <f>IF(貼り付け用!AC579="","",貼り付け用!AC579)</f>
        <v/>
      </c>
      <c r="AD579" s="137" t="str">
        <f>IF(貼り付け用!AD579="","",貼り付け用!AD579)</f>
        <v/>
      </c>
      <c r="AE579" s="209" t="str">
        <f>IF(貼り付け用!AE579="","",貼り付け用!AE579)</f>
        <v/>
      </c>
      <c r="AF579" s="209" t="str">
        <f>IF(貼り付け用!AF579="","",貼り付け用!AF579)</f>
        <v/>
      </c>
      <c r="AG579" s="138" t="str">
        <f>IF(貼り付け用!AG579="","",貼り付け用!AG579)</f>
        <v/>
      </c>
      <c r="AH579" s="205" t="str">
        <f>IF(貼り付け用!AH579="","",貼り付け用!AH579)</f>
        <v/>
      </c>
      <c r="AI579" s="139" t="str">
        <f>IF(貼り付け用!AI579="","",貼り付け用!AI579)</f>
        <v/>
      </c>
      <c r="AJ579" s="136" t="str">
        <f>IF(貼り付け用!AJ579="","",貼り付け用!AJ579)</f>
        <v/>
      </c>
      <c r="AK579" s="140" t="str">
        <f>IF(貼り付け用!AK579="","",貼り付け用!AK579)</f>
        <v/>
      </c>
      <c r="AL579" s="136" t="str">
        <f>IF(貼り付け用!AL579="","",貼り付け用!AL579)</f>
        <v/>
      </c>
      <c r="AM579" s="136" t="str">
        <f>IF(貼り付け用!AM579="","",貼り付け用!AM579)</f>
        <v/>
      </c>
      <c r="AN579" s="136" t="str">
        <f>IF(貼り付け用!AN579="","",貼り付け用!AN579)</f>
        <v/>
      </c>
      <c r="AO579" s="136" t="str">
        <f>IF(貼り付け用!AO579="","",貼り付け用!AO579)</f>
        <v/>
      </c>
      <c r="AP579" s="221" t="str">
        <f>IFERROR(INDEX(別紙７建物に係る構造・用途別単価!$C$5:$G$9,MATCH(貼り付け用!AN579,別紙７建物に係る構造・用途別単価!$B$5:$B$9,0),MATCH(貼り付け用!AO579,別紙７建物に係る構造・用途別単価!$C$4:$G$4,0)),"")</f>
        <v/>
      </c>
      <c r="AQ579" s="221" t="str">
        <f t="shared" si="16"/>
        <v/>
      </c>
      <c r="AR579" s="183" t="str">
        <f t="shared" si="17"/>
        <v/>
      </c>
      <c r="AS579" s="136" t="str">
        <f>IF(貼り付け用!AS579="","",貼り付け用!AS579)</f>
        <v/>
      </c>
      <c r="AT579" s="136" t="str">
        <f>IF(貼り付け用!AT579="","",貼り付け用!AT579)</f>
        <v/>
      </c>
      <c r="AU579" s="136" t="str">
        <f>IF(貼り付け用!AU579="","",貼り付け用!AU579)</f>
        <v/>
      </c>
      <c r="AV579" s="136" t="str">
        <f>IF(貼り付け用!AV579="","",貼り付け用!AV579)</f>
        <v/>
      </c>
      <c r="AW579" s="136" t="str">
        <f>IF(貼り付け用!AW579="","",貼り付け用!AW579)</f>
        <v/>
      </c>
      <c r="AX579" s="216"/>
      <c r="AY579" s="216"/>
      <c r="AZ579" s="216"/>
      <c r="BA579" s="136" t="str">
        <f>IF(貼り付け用!BA579="","",貼り付け用!BA579)</f>
        <v/>
      </c>
      <c r="BB579" s="136" t="str">
        <f>IF(貼り付け用!BB579="","",貼り付け用!BB579)</f>
        <v/>
      </c>
      <c r="BC579" s="136" t="str">
        <f>IF(貼り付け用!BC579="","",貼り付け用!BC579)</f>
        <v/>
      </c>
      <c r="BD579" s="136" t="str">
        <f>IF(貼り付け用!BD579="","",貼り付け用!BD579)</f>
        <v/>
      </c>
      <c r="BE579" s="183">
        <f>SUMIFS(耐用年数表!$C:$C,耐用年数表!$A:$A,集計用!AL579,耐用年数表!$B:$B,集計用!AM579)</f>
        <v>0</v>
      </c>
    </row>
    <row r="580" spans="4:57" ht="24" hidden="1" customHeight="1">
      <c r="D580" s="194"/>
      <c r="E580" s="135"/>
      <c r="F580" s="136" t="str">
        <f>IF(貼り付け用!F580="","",貼り付け用!F580)</f>
        <v/>
      </c>
      <c r="G580" s="136" t="str">
        <f>IF(貼り付け用!G580="","",貼り付け用!G580)</f>
        <v/>
      </c>
      <c r="H580" s="215" t="str">
        <f>IF(貼り付け用!H580="","",貼り付け用!H580)</f>
        <v/>
      </c>
      <c r="I580" s="215" t="str">
        <f>IF(貼り付け用!I580="","",貼り付け用!I580)</f>
        <v/>
      </c>
      <c r="J580" s="215" t="str">
        <f>IF(貼り付け用!J580="","",貼り付け用!J580)</f>
        <v/>
      </c>
      <c r="K580" s="135" t="str">
        <f>IF(貼り付け用!K580="","",貼り付け用!K580)</f>
        <v/>
      </c>
      <c r="L580" s="144" t="str">
        <f>IF(貼り付け用!L580="","",貼り付け用!L580)</f>
        <v/>
      </c>
      <c r="M580" s="192" t="str">
        <f>IFERROR(VLOOKUP(L580,コード表!$B:$G,2,FALSE),"")</f>
        <v/>
      </c>
      <c r="N580" s="192" t="str">
        <f>IFERROR(VLOOKUP(L580,コード表!$B:$G,3,FALSE),"")</f>
        <v/>
      </c>
      <c r="O580" s="192" t="str">
        <f>IFERROR(VLOOKUP(L580,コード表!$B:$G,4,FALSE),"")</f>
        <v/>
      </c>
      <c r="P580" s="192" t="str">
        <f>IFERROR(VLOOKUP(L580,コード表!$B:$G,5,FALSE),"")</f>
        <v/>
      </c>
      <c r="Q580" s="182" t="str">
        <f>IFERROR(VLOOKUP(L580,コード表!$B:$G,6,FALSE),"")</f>
        <v/>
      </c>
      <c r="R580" s="135" t="str">
        <f>IF(貼り付け用!R580="","",貼り付け用!R580)</f>
        <v/>
      </c>
      <c r="S580" s="135" t="str">
        <f>IF(貼り付け用!S580="","",貼り付け用!S580)</f>
        <v/>
      </c>
      <c r="T580" s="135" t="str">
        <f>IF(貼り付け用!T580="","",貼り付け用!T580)</f>
        <v/>
      </c>
      <c r="U580" s="192" t="str">
        <f>IFERROR(VLOOKUP(T580,コード表!$I:$K,2,FALSE),"")</f>
        <v/>
      </c>
      <c r="V580" s="192" t="str">
        <f>IFERROR(VLOOKUP(T580,コード表!$I:$K,3,FALSE),"")</f>
        <v/>
      </c>
      <c r="W580" s="135" t="str">
        <f>IF(貼り付け用!W580="","",貼り付け用!W580)</f>
        <v/>
      </c>
      <c r="X580" s="182" t="str">
        <f>IFERROR(VLOOKUP(AU580,目的別資産分類変換表!$B$6:$C$16,2,FALSE),"")</f>
        <v/>
      </c>
      <c r="Y580" s="136" t="str">
        <f>IF(貼り付け用!Y580="","",貼り付け用!Y580)</f>
        <v/>
      </c>
      <c r="Z580" s="136" t="str">
        <f>IF(貼り付け用!Z580="","",貼り付け用!Z580)</f>
        <v/>
      </c>
      <c r="AA580" s="136" t="str">
        <f>IF(貼り付け用!AA580="","",貼り付け用!AA580)</f>
        <v/>
      </c>
      <c r="AB580" s="136" t="str">
        <f>IF(貼り付け用!AB580="","",貼り付け用!AB580)</f>
        <v/>
      </c>
      <c r="AC580" s="135" t="str">
        <f>IF(貼り付け用!AC580="","",貼り付け用!AC580)</f>
        <v/>
      </c>
      <c r="AD580" s="137" t="str">
        <f>IF(貼り付け用!AD580="","",貼り付け用!AD580)</f>
        <v/>
      </c>
      <c r="AE580" s="209" t="str">
        <f>IF(貼り付け用!AE580="","",貼り付け用!AE580)</f>
        <v/>
      </c>
      <c r="AF580" s="209" t="str">
        <f>IF(貼り付け用!AF580="","",貼り付け用!AF580)</f>
        <v/>
      </c>
      <c r="AG580" s="138" t="str">
        <f>IF(貼り付け用!AG580="","",貼り付け用!AG580)</f>
        <v/>
      </c>
      <c r="AH580" s="205" t="str">
        <f>IF(貼り付け用!AH580="","",貼り付け用!AH580)</f>
        <v/>
      </c>
      <c r="AI580" s="139" t="str">
        <f>IF(貼り付け用!AI580="","",貼り付け用!AI580)</f>
        <v/>
      </c>
      <c r="AJ580" s="136" t="str">
        <f>IF(貼り付け用!AJ580="","",貼り付け用!AJ580)</f>
        <v/>
      </c>
      <c r="AK580" s="140" t="str">
        <f>IF(貼り付け用!AK580="","",貼り付け用!AK580)</f>
        <v/>
      </c>
      <c r="AL580" s="136" t="str">
        <f>IF(貼り付け用!AL580="","",貼り付け用!AL580)</f>
        <v/>
      </c>
      <c r="AM580" s="136" t="str">
        <f>IF(貼り付け用!AM580="","",貼り付け用!AM580)</f>
        <v/>
      </c>
      <c r="AN580" s="136" t="str">
        <f>IF(貼り付け用!AN580="","",貼り付け用!AN580)</f>
        <v/>
      </c>
      <c r="AO580" s="136" t="str">
        <f>IF(貼り付け用!AO580="","",貼り付け用!AO580)</f>
        <v/>
      </c>
      <c r="AP580" s="221" t="str">
        <f>IFERROR(INDEX(別紙７建物に係る構造・用途別単価!$C$5:$G$9,MATCH(貼り付け用!AN580,別紙７建物に係る構造・用途別単価!$B$5:$B$9,0),MATCH(貼り付け用!AO580,別紙７建物に係る構造・用途別単価!$C$4:$G$4,0)),"")</f>
        <v/>
      </c>
      <c r="AQ580" s="221" t="str">
        <f t="shared" si="16"/>
        <v/>
      </c>
      <c r="AR580" s="183" t="str">
        <f t="shared" si="17"/>
        <v/>
      </c>
      <c r="AS580" s="136" t="str">
        <f>IF(貼り付け用!AS580="","",貼り付け用!AS580)</f>
        <v/>
      </c>
      <c r="AT580" s="136" t="str">
        <f>IF(貼り付け用!AT580="","",貼り付け用!AT580)</f>
        <v/>
      </c>
      <c r="AU580" s="136" t="str">
        <f>IF(貼り付け用!AU580="","",貼り付け用!AU580)</f>
        <v/>
      </c>
      <c r="AV580" s="136" t="str">
        <f>IF(貼り付け用!AV580="","",貼り付け用!AV580)</f>
        <v/>
      </c>
      <c r="AW580" s="136" t="str">
        <f>IF(貼り付け用!AW580="","",貼り付け用!AW580)</f>
        <v/>
      </c>
      <c r="AX580" s="216"/>
      <c r="AY580" s="216"/>
      <c r="AZ580" s="216"/>
      <c r="BA580" s="136" t="str">
        <f>IF(貼り付け用!BA580="","",貼り付け用!BA580)</f>
        <v/>
      </c>
      <c r="BB580" s="136" t="str">
        <f>IF(貼り付け用!BB580="","",貼り付け用!BB580)</f>
        <v/>
      </c>
      <c r="BC580" s="136" t="str">
        <f>IF(貼り付け用!BC580="","",貼り付け用!BC580)</f>
        <v/>
      </c>
      <c r="BD580" s="136" t="str">
        <f>IF(貼り付け用!BD580="","",貼り付け用!BD580)</f>
        <v/>
      </c>
      <c r="BE580" s="183">
        <f>SUMIFS(耐用年数表!$C:$C,耐用年数表!$A:$A,集計用!AL580,耐用年数表!$B:$B,集計用!AM580)</f>
        <v>0</v>
      </c>
    </row>
    <row r="581" spans="4:57" ht="24" hidden="1" customHeight="1">
      <c r="D581" s="194"/>
      <c r="E581" s="135"/>
      <c r="F581" s="136" t="str">
        <f>IF(貼り付け用!F581="","",貼り付け用!F581)</f>
        <v/>
      </c>
      <c r="G581" s="136" t="str">
        <f>IF(貼り付け用!G581="","",貼り付け用!G581)</f>
        <v/>
      </c>
      <c r="H581" s="215" t="str">
        <f>IF(貼り付け用!H581="","",貼り付け用!H581)</f>
        <v/>
      </c>
      <c r="I581" s="215" t="str">
        <f>IF(貼り付け用!I581="","",貼り付け用!I581)</f>
        <v/>
      </c>
      <c r="J581" s="215" t="str">
        <f>IF(貼り付け用!J581="","",貼り付け用!J581)</f>
        <v/>
      </c>
      <c r="K581" s="135" t="str">
        <f>IF(貼り付け用!K581="","",貼り付け用!K581)</f>
        <v/>
      </c>
      <c r="L581" s="144" t="str">
        <f>IF(貼り付け用!L581="","",貼り付け用!L581)</f>
        <v/>
      </c>
      <c r="M581" s="192" t="str">
        <f>IFERROR(VLOOKUP(L581,コード表!$B:$G,2,FALSE),"")</f>
        <v/>
      </c>
      <c r="N581" s="192" t="str">
        <f>IFERROR(VLOOKUP(L581,コード表!$B:$G,3,FALSE),"")</f>
        <v/>
      </c>
      <c r="O581" s="192" t="str">
        <f>IFERROR(VLOOKUP(L581,コード表!$B:$G,4,FALSE),"")</f>
        <v/>
      </c>
      <c r="P581" s="192" t="str">
        <f>IFERROR(VLOOKUP(L581,コード表!$B:$G,5,FALSE),"")</f>
        <v/>
      </c>
      <c r="Q581" s="182" t="str">
        <f>IFERROR(VLOOKUP(L581,コード表!$B:$G,6,FALSE),"")</f>
        <v/>
      </c>
      <c r="R581" s="135" t="str">
        <f>IF(貼り付け用!R581="","",貼り付け用!R581)</f>
        <v/>
      </c>
      <c r="S581" s="135" t="str">
        <f>IF(貼り付け用!S581="","",貼り付け用!S581)</f>
        <v/>
      </c>
      <c r="T581" s="135" t="str">
        <f>IF(貼り付け用!T581="","",貼り付け用!T581)</f>
        <v/>
      </c>
      <c r="U581" s="192" t="str">
        <f>IFERROR(VLOOKUP(T581,コード表!$I:$K,2,FALSE),"")</f>
        <v/>
      </c>
      <c r="V581" s="192" t="str">
        <f>IFERROR(VLOOKUP(T581,コード表!$I:$K,3,FALSE),"")</f>
        <v/>
      </c>
      <c r="W581" s="135" t="str">
        <f>IF(貼り付け用!W581="","",貼り付け用!W581)</f>
        <v/>
      </c>
      <c r="X581" s="182" t="str">
        <f>IFERROR(VLOOKUP(AU581,目的別資産分類変換表!$B$6:$C$16,2,FALSE),"")</f>
        <v/>
      </c>
      <c r="Y581" s="136" t="str">
        <f>IF(貼り付け用!Y581="","",貼り付け用!Y581)</f>
        <v/>
      </c>
      <c r="Z581" s="136" t="str">
        <f>IF(貼り付け用!Z581="","",貼り付け用!Z581)</f>
        <v/>
      </c>
      <c r="AA581" s="136" t="str">
        <f>IF(貼り付け用!AA581="","",貼り付け用!AA581)</f>
        <v/>
      </c>
      <c r="AB581" s="136" t="str">
        <f>IF(貼り付け用!AB581="","",貼り付け用!AB581)</f>
        <v/>
      </c>
      <c r="AC581" s="135" t="str">
        <f>IF(貼り付け用!AC581="","",貼り付け用!AC581)</f>
        <v/>
      </c>
      <c r="AD581" s="137" t="str">
        <f>IF(貼り付け用!AD581="","",貼り付け用!AD581)</f>
        <v/>
      </c>
      <c r="AE581" s="209" t="str">
        <f>IF(貼り付け用!AE581="","",貼り付け用!AE581)</f>
        <v/>
      </c>
      <c r="AF581" s="209" t="str">
        <f>IF(貼り付け用!AF581="","",貼り付け用!AF581)</f>
        <v/>
      </c>
      <c r="AG581" s="138" t="str">
        <f>IF(貼り付け用!AG581="","",貼り付け用!AG581)</f>
        <v/>
      </c>
      <c r="AH581" s="205" t="str">
        <f>IF(貼り付け用!AH581="","",貼り付け用!AH581)</f>
        <v/>
      </c>
      <c r="AI581" s="139" t="str">
        <f>IF(貼り付け用!AI581="","",貼り付け用!AI581)</f>
        <v/>
      </c>
      <c r="AJ581" s="136" t="str">
        <f>IF(貼り付け用!AJ581="","",貼り付け用!AJ581)</f>
        <v/>
      </c>
      <c r="AK581" s="140" t="str">
        <f>IF(貼り付け用!AK581="","",貼り付け用!AK581)</f>
        <v/>
      </c>
      <c r="AL581" s="136" t="str">
        <f>IF(貼り付け用!AL581="","",貼り付け用!AL581)</f>
        <v/>
      </c>
      <c r="AM581" s="136" t="str">
        <f>IF(貼り付け用!AM581="","",貼り付け用!AM581)</f>
        <v/>
      </c>
      <c r="AN581" s="136" t="str">
        <f>IF(貼り付け用!AN581="","",貼り付け用!AN581)</f>
        <v/>
      </c>
      <c r="AO581" s="136" t="str">
        <f>IF(貼り付け用!AO581="","",貼り付け用!AO581)</f>
        <v/>
      </c>
      <c r="AP581" s="221" t="str">
        <f>IFERROR(INDEX(別紙７建物に係る構造・用途別単価!$C$5:$G$9,MATCH(貼り付け用!AN581,別紙７建物に係る構造・用途別単価!$B$5:$B$9,0),MATCH(貼り付け用!AO581,別紙７建物に係る構造・用途別単価!$C$4:$G$4,0)),"")</f>
        <v/>
      </c>
      <c r="AQ581" s="221" t="str">
        <f t="shared" si="16"/>
        <v/>
      </c>
      <c r="AR581" s="183" t="str">
        <f t="shared" si="17"/>
        <v/>
      </c>
      <c r="AS581" s="136" t="str">
        <f>IF(貼り付け用!AS581="","",貼り付け用!AS581)</f>
        <v/>
      </c>
      <c r="AT581" s="136" t="str">
        <f>IF(貼り付け用!AT581="","",貼り付け用!AT581)</f>
        <v/>
      </c>
      <c r="AU581" s="136" t="str">
        <f>IF(貼り付け用!AU581="","",貼り付け用!AU581)</f>
        <v/>
      </c>
      <c r="AV581" s="136" t="str">
        <f>IF(貼り付け用!AV581="","",貼り付け用!AV581)</f>
        <v/>
      </c>
      <c r="AW581" s="136" t="str">
        <f>IF(貼り付け用!AW581="","",貼り付け用!AW581)</f>
        <v/>
      </c>
      <c r="AX581" s="216"/>
      <c r="AY581" s="216"/>
      <c r="AZ581" s="216"/>
      <c r="BA581" s="136" t="str">
        <f>IF(貼り付け用!BA581="","",貼り付け用!BA581)</f>
        <v/>
      </c>
      <c r="BB581" s="136" t="str">
        <f>IF(貼り付け用!BB581="","",貼り付け用!BB581)</f>
        <v/>
      </c>
      <c r="BC581" s="136" t="str">
        <f>IF(貼り付け用!BC581="","",貼り付け用!BC581)</f>
        <v/>
      </c>
      <c r="BD581" s="136" t="str">
        <f>IF(貼り付け用!BD581="","",貼り付け用!BD581)</f>
        <v/>
      </c>
      <c r="BE581" s="183">
        <f>SUMIFS(耐用年数表!$C:$C,耐用年数表!$A:$A,集計用!AL581,耐用年数表!$B:$B,集計用!AM581)</f>
        <v>0</v>
      </c>
    </row>
    <row r="582" spans="4:57" ht="24" hidden="1" customHeight="1">
      <c r="D582" s="194"/>
      <c r="E582" s="135"/>
      <c r="F582" s="136" t="str">
        <f>IF(貼り付け用!F582="","",貼り付け用!F582)</f>
        <v/>
      </c>
      <c r="G582" s="136" t="str">
        <f>IF(貼り付け用!G582="","",貼り付け用!G582)</f>
        <v/>
      </c>
      <c r="H582" s="215" t="str">
        <f>IF(貼り付け用!H582="","",貼り付け用!H582)</f>
        <v/>
      </c>
      <c r="I582" s="215" t="str">
        <f>IF(貼り付け用!I582="","",貼り付け用!I582)</f>
        <v/>
      </c>
      <c r="J582" s="215" t="str">
        <f>IF(貼り付け用!J582="","",貼り付け用!J582)</f>
        <v/>
      </c>
      <c r="K582" s="135" t="str">
        <f>IF(貼り付け用!K582="","",貼り付け用!K582)</f>
        <v/>
      </c>
      <c r="L582" s="144" t="str">
        <f>IF(貼り付け用!L582="","",貼り付け用!L582)</f>
        <v/>
      </c>
      <c r="M582" s="192" t="str">
        <f>IFERROR(VLOOKUP(L582,コード表!$B:$G,2,FALSE),"")</f>
        <v/>
      </c>
      <c r="N582" s="192" t="str">
        <f>IFERROR(VLOOKUP(L582,コード表!$B:$G,3,FALSE),"")</f>
        <v/>
      </c>
      <c r="O582" s="192" t="str">
        <f>IFERROR(VLOOKUP(L582,コード表!$B:$G,4,FALSE),"")</f>
        <v/>
      </c>
      <c r="P582" s="192" t="str">
        <f>IFERROR(VLOOKUP(L582,コード表!$B:$G,5,FALSE),"")</f>
        <v/>
      </c>
      <c r="Q582" s="182" t="str">
        <f>IFERROR(VLOOKUP(L582,コード表!$B:$G,6,FALSE),"")</f>
        <v/>
      </c>
      <c r="R582" s="135" t="str">
        <f>IF(貼り付け用!R582="","",貼り付け用!R582)</f>
        <v/>
      </c>
      <c r="S582" s="135" t="str">
        <f>IF(貼り付け用!S582="","",貼り付け用!S582)</f>
        <v/>
      </c>
      <c r="T582" s="135" t="str">
        <f>IF(貼り付け用!T582="","",貼り付け用!T582)</f>
        <v/>
      </c>
      <c r="U582" s="192" t="str">
        <f>IFERROR(VLOOKUP(T582,コード表!$I:$K,2,FALSE),"")</f>
        <v/>
      </c>
      <c r="V582" s="192" t="str">
        <f>IFERROR(VLOOKUP(T582,コード表!$I:$K,3,FALSE),"")</f>
        <v/>
      </c>
      <c r="W582" s="135" t="str">
        <f>IF(貼り付け用!W582="","",貼り付け用!W582)</f>
        <v/>
      </c>
      <c r="X582" s="182" t="str">
        <f>IFERROR(VLOOKUP(AU582,目的別資産分類変換表!$B$6:$C$16,2,FALSE),"")</f>
        <v/>
      </c>
      <c r="Y582" s="136" t="str">
        <f>IF(貼り付け用!Y582="","",貼り付け用!Y582)</f>
        <v/>
      </c>
      <c r="Z582" s="136" t="str">
        <f>IF(貼り付け用!Z582="","",貼り付け用!Z582)</f>
        <v/>
      </c>
      <c r="AA582" s="136" t="str">
        <f>IF(貼り付け用!AA582="","",貼り付け用!AA582)</f>
        <v/>
      </c>
      <c r="AB582" s="136" t="str">
        <f>IF(貼り付け用!AB582="","",貼り付け用!AB582)</f>
        <v/>
      </c>
      <c r="AC582" s="135" t="str">
        <f>IF(貼り付け用!AC582="","",貼り付け用!AC582)</f>
        <v/>
      </c>
      <c r="AD582" s="137" t="str">
        <f>IF(貼り付け用!AD582="","",貼り付け用!AD582)</f>
        <v/>
      </c>
      <c r="AE582" s="209" t="str">
        <f>IF(貼り付け用!AE582="","",貼り付け用!AE582)</f>
        <v/>
      </c>
      <c r="AF582" s="209" t="str">
        <f>IF(貼り付け用!AF582="","",貼り付け用!AF582)</f>
        <v/>
      </c>
      <c r="AG582" s="138" t="str">
        <f>IF(貼り付け用!AG582="","",貼り付け用!AG582)</f>
        <v/>
      </c>
      <c r="AH582" s="205" t="str">
        <f>IF(貼り付け用!AH582="","",貼り付け用!AH582)</f>
        <v/>
      </c>
      <c r="AI582" s="139" t="str">
        <f>IF(貼り付け用!AI582="","",貼り付け用!AI582)</f>
        <v/>
      </c>
      <c r="AJ582" s="136" t="str">
        <f>IF(貼り付け用!AJ582="","",貼り付け用!AJ582)</f>
        <v/>
      </c>
      <c r="AK582" s="140" t="str">
        <f>IF(貼り付け用!AK582="","",貼り付け用!AK582)</f>
        <v/>
      </c>
      <c r="AL582" s="136" t="str">
        <f>IF(貼り付け用!AL582="","",貼り付け用!AL582)</f>
        <v/>
      </c>
      <c r="AM582" s="136" t="str">
        <f>IF(貼り付け用!AM582="","",貼り付け用!AM582)</f>
        <v/>
      </c>
      <c r="AN582" s="136" t="str">
        <f>IF(貼り付け用!AN582="","",貼り付け用!AN582)</f>
        <v/>
      </c>
      <c r="AO582" s="136" t="str">
        <f>IF(貼り付け用!AO582="","",貼り付け用!AO582)</f>
        <v/>
      </c>
      <c r="AP582" s="221" t="str">
        <f>IFERROR(INDEX(別紙７建物に係る構造・用途別単価!$C$5:$G$9,MATCH(貼り付け用!AN582,別紙７建物に係る構造・用途別単価!$B$5:$B$9,0),MATCH(貼り付け用!AO582,別紙７建物に係る構造・用途別単価!$C$4:$G$4,0)),"")</f>
        <v/>
      </c>
      <c r="AQ582" s="221" t="str">
        <f t="shared" si="16"/>
        <v/>
      </c>
      <c r="AR582" s="183" t="str">
        <f t="shared" si="17"/>
        <v/>
      </c>
      <c r="AS582" s="136" t="str">
        <f>IF(貼り付け用!AS582="","",貼り付け用!AS582)</f>
        <v/>
      </c>
      <c r="AT582" s="136" t="str">
        <f>IF(貼り付け用!AT582="","",貼り付け用!AT582)</f>
        <v/>
      </c>
      <c r="AU582" s="136" t="str">
        <f>IF(貼り付け用!AU582="","",貼り付け用!AU582)</f>
        <v/>
      </c>
      <c r="AV582" s="136" t="str">
        <f>IF(貼り付け用!AV582="","",貼り付け用!AV582)</f>
        <v/>
      </c>
      <c r="AW582" s="136" t="str">
        <f>IF(貼り付け用!AW582="","",貼り付け用!AW582)</f>
        <v/>
      </c>
      <c r="AX582" s="216"/>
      <c r="AY582" s="216"/>
      <c r="AZ582" s="216"/>
      <c r="BA582" s="136" t="str">
        <f>IF(貼り付け用!BA582="","",貼り付け用!BA582)</f>
        <v/>
      </c>
      <c r="BB582" s="136" t="str">
        <f>IF(貼り付け用!BB582="","",貼り付け用!BB582)</f>
        <v/>
      </c>
      <c r="BC582" s="136" t="str">
        <f>IF(貼り付け用!BC582="","",貼り付け用!BC582)</f>
        <v/>
      </c>
      <c r="BD582" s="136" t="str">
        <f>IF(貼り付け用!BD582="","",貼り付け用!BD582)</f>
        <v/>
      </c>
      <c r="BE582" s="183">
        <f>SUMIFS(耐用年数表!$C:$C,耐用年数表!$A:$A,集計用!AL582,耐用年数表!$B:$B,集計用!AM582)</f>
        <v>0</v>
      </c>
    </row>
    <row r="583" spans="4:57" ht="24" hidden="1" customHeight="1">
      <c r="D583" s="194"/>
      <c r="E583" s="135"/>
      <c r="F583" s="136" t="str">
        <f>IF(貼り付け用!F583="","",貼り付け用!F583)</f>
        <v/>
      </c>
      <c r="G583" s="136" t="str">
        <f>IF(貼り付け用!G583="","",貼り付け用!G583)</f>
        <v/>
      </c>
      <c r="H583" s="215" t="str">
        <f>IF(貼り付け用!H583="","",貼り付け用!H583)</f>
        <v/>
      </c>
      <c r="I583" s="215" t="str">
        <f>IF(貼り付け用!I583="","",貼り付け用!I583)</f>
        <v/>
      </c>
      <c r="J583" s="215" t="str">
        <f>IF(貼り付け用!J583="","",貼り付け用!J583)</f>
        <v/>
      </c>
      <c r="K583" s="135" t="str">
        <f>IF(貼り付け用!K583="","",貼り付け用!K583)</f>
        <v/>
      </c>
      <c r="L583" s="144" t="str">
        <f>IF(貼り付け用!L583="","",貼り付け用!L583)</f>
        <v/>
      </c>
      <c r="M583" s="192" t="str">
        <f>IFERROR(VLOOKUP(L583,コード表!$B:$G,2,FALSE),"")</f>
        <v/>
      </c>
      <c r="N583" s="192" t="str">
        <f>IFERROR(VLOOKUP(L583,コード表!$B:$G,3,FALSE),"")</f>
        <v/>
      </c>
      <c r="O583" s="192" t="str">
        <f>IFERROR(VLOOKUP(L583,コード表!$B:$G,4,FALSE),"")</f>
        <v/>
      </c>
      <c r="P583" s="192" t="str">
        <f>IFERROR(VLOOKUP(L583,コード表!$B:$G,5,FALSE),"")</f>
        <v/>
      </c>
      <c r="Q583" s="182" t="str">
        <f>IFERROR(VLOOKUP(L583,コード表!$B:$G,6,FALSE),"")</f>
        <v/>
      </c>
      <c r="R583" s="135" t="str">
        <f>IF(貼り付け用!R583="","",貼り付け用!R583)</f>
        <v/>
      </c>
      <c r="S583" s="135" t="str">
        <f>IF(貼り付け用!S583="","",貼り付け用!S583)</f>
        <v/>
      </c>
      <c r="T583" s="135" t="str">
        <f>IF(貼り付け用!T583="","",貼り付け用!T583)</f>
        <v/>
      </c>
      <c r="U583" s="192" t="str">
        <f>IFERROR(VLOOKUP(T583,コード表!$I:$K,2,FALSE),"")</f>
        <v/>
      </c>
      <c r="V583" s="192" t="str">
        <f>IFERROR(VLOOKUP(T583,コード表!$I:$K,3,FALSE),"")</f>
        <v/>
      </c>
      <c r="W583" s="135" t="str">
        <f>IF(貼り付け用!W583="","",貼り付け用!W583)</f>
        <v/>
      </c>
      <c r="X583" s="182" t="str">
        <f>IFERROR(VLOOKUP(AU583,目的別資産分類変換表!$B$6:$C$16,2,FALSE),"")</f>
        <v/>
      </c>
      <c r="Y583" s="136" t="str">
        <f>IF(貼り付け用!Y583="","",貼り付け用!Y583)</f>
        <v/>
      </c>
      <c r="Z583" s="136" t="str">
        <f>IF(貼り付け用!Z583="","",貼り付け用!Z583)</f>
        <v/>
      </c>
      <c r="AA583" s="136" t="str">
        <f>IF(貼り付け用!AA583="","",貼り付け用!AA583)</f>
        <v/>
      </c>
      <c r="AB583" s="136" t="str">
        <f>IF(貼り付け用!AB583="","",貼り付け用!AB583)</f>
        <v/>
      </c>
      <c r="AC583" s="135" t="str">
        <f>IF(貼り付け用!AC583="","",貼り付け用!AC583)</f>
        <v/>
      </c>
      <c r="AD583" s="137" t="str">
        <f>IF(貼り付け用!AD583="","",貼り付け用!AD583)</f>
        <v/>
      </c>
      <c r="AE583" s="209" t="str">
        <f>IF(貼り付け用!AE583="","",貼り付け用!AE583)</f>
        <v/>
      </c>
      <c r="AF583" s="209" t="str">
        <f>IF(貼り付け用!AF583="","",貼り付け用!AF583)</f>
        <v/>
      </c>
      <c r="AG583" s="138" t="str">
        <f>IF(貼り付け用!AG583="","",貼り付け用!AG583)</f>
        <v/>
      </c>
      <c r="AH583" s="205" t="str">
        <f>IF(貼り付け用!AH583="","",貼り付け用!AH583)</f>
        <v/>
      </c>
      <c r="AI583" s="139" t="str">
        <f>IF(貼り付け用!AI583="","",貼り付け用!AI583)</f>
        <v/>
      </c>
      <c r="AJ583" s="136" t="str">
        <f>IF(貼り付け用!AJ583="","",貼り付け用!AJ583)</f>
        <v/>
      </c>
      <c r="AK583" s="140" t="str">
        <f>IF(貼り付け用!AK583="","",貼り付け用!AK583)</f>
        <v/>
      </c>
      <c r="AL583" s="136" t="str">
        <f>IF(貼り付け用!AL583="","",貼り付け用!AL583)</f>
        <v/>
      </c>
      <c r="AM583" s="136" t="str">
        <f>IF(貼り付け用!AM583="","",貼り付け用!AM583)</f>
        <v/>
      </c>
      <c r="AN583" s="136" t="str">
        <f>IF(貼り付け用!AN583="","",貼り付け用!AN583)</f>
        <v/>
      </c>
      <c r="AO583" s="136" t="str">
        <f>IF(貼り付け用!AO583="","",貼り付け用!AO583)</f>
        <v/>
      </c>
      <c r="AP583" s="221" t="str">
        <f>IFERROR(INDEX(別紙７建物に係る構造・用途別単価!$C$5:$G$9,MATCH(貼り付け用!AN583,別紙７建物に係る構造・用途別単価!$B$5:$B$9,0),MATCH(貼り付け用!AO583,別紙７建物に係る構造・用途別単価!$C$4:$G$4,0)),"")</f>
        <v/>
      </c>
      <c r="AQ583" s="221" t="str">
        <f t="shared" si="16"/>
        <v/>
      </c>
      <c r="AR583" s="183" t="str">
        <f t="shared" si="17"/>
        <v/>
      </c>
      <c r="AS583" s="136" t="str">
        <f>IF(貼り付け用!AS583="","",貼り付け用!AS583)</f>
        <v/>
      </c>
      <c r="AT583" s="136" t="str">
        <f>IF(貼り付け用!AT583="","",貼り付け用!AT583)</f>
        <v/>
      </c>
      <c r="AU583" s="136" t="str">
        <f>IF(貼り付け用!AU583="","",貼り付け用!AU583)</f>
        <v/>
      </c>
      <c r="AV583" s="136" t="str">
        <f>IF(貼り付け用!AV583="","",貼り付け用!AV583)</f>
        <v/>
      </c>
      <c r="AW583" s="136" t="str">
        <f>IF(貼り付け用!AW583="","",貼り付け用!AW583)</f>
        <v/>
      </c>
      <c r="AX583" s="216"/>
      <c r="AY583" s="216"/>
      <c r="AZ583" s="216"/>
      <c r="BA583" s="136" t="str">
        <f>IF(貼り付け用!BA583="","",貼り付け用!BA583)</f>
        <v/>
      </c>
      <c r="BB583" s="136" t="str">
        <f>IF(貼り付け用!BB583="","",貼り付け用!BB583)</f>
        <v/>
      </c>
      <c r="BC583" s="136" t="str">
        <f>IF(貼り付け用!BC583="","",貼り付け用!BC583)</f>
        <v/>
      </c>
      <c r="BD583" s="136" t="str">
        <f>IF(貼り付け用!BD583="","",貼り付け用!BD583)</f>
        <v/>
      </c>
      <c r="BE583" s="183">
        <f>SUMIFS(耐用年数表!$C:$C,耐用年数表!$A:$A,集計用!AL583,耐用年数表!$B:$B,集計用!AM583)</f>
        <v>0</v>
      </c>
    </row>
    <row r="584" spans="4:57" ht="24" hidden="1" customHeight="1">
      <c r="D584" s="194"/>
      <c r="E584" s="135"/>
      <c r="F584" s="136" t="str">
        <f>IF(貼り付け用!F584="","",貼り付け用!F584)</f>
        <v/>
      </c>
      <c r="G584" s="136" t="str">
        <f>IF(貼り付け用!G584="","",貼り付け用!G584)</f>
        <v/>
      </c>
      <c r="H584" s="215" t="str">
        <f>IF(貼り付け用!H584="","",貼り付け用!H584)</f>
        <v/>
      </c>
      <c r="I584" s="215" t="str">
        <f>IF(貼り付け用!I584="","",貼り付け用!I584)</f>
        <v/>
      </c>
      <c r="J584" s="215" t="str">
        <f>IF(貼り付け用!J584="","",貼り付け用!J584)</f>
        <v/>
      </c>
      <c r="K584" s="135" t="str">
        <f>IF(貼り付け用!K584="","",貼り付け用!K584)</f>
        <v/>
      </c>
      <c r="L584" s="144" t="str">
        <f>IF(貼り付け用!L584="","",貼り付け用!L584)</f>
        <v/>
      </c>
      <c r="M584" s="192" t="str">
        <f>IFERROR(VLOOKUP(L584,コード表!$B:$G,2,FALSE),"")</f>
        <v/>
      </c>
      <c r="N584" s="192" t="str">
        <f>IFERROR(VLOOKUP(L584,コード表!$B:$G,3,FALSE),"")</f>
        <v/>
      </c>
      <c r="O584" s="192" t="str">
        <f>IFERROR(VLOOKUP(L584,コード表!$B:$G,4,FALSE),"")</f>
        <v/>
      </c>
      <c r="P584" s="192" t="str">
        <f>IFERROR(VLOOKUP(L584,コード表!$B:$G,5,FALSE),"")</f>
        <v/>
      </c>
      <c r="Q584" s="182" t="str">
        <f>IFERROR(VLOOKUP(L584,コード表!$B:$G,6,FALSE),"")</f>
        <v/>
      </c>
      <c r="R584" s="135" t="str">
        <f>IF(貼り付け用!R584="","",貼り付け用!R584)</f>
        <v/>
      </c>
      <c r="S584" s="135" t="str">
        <f>IF(貼り付け用!S584="","",貼り付け用!S584)</f>
        <v/>
      </c>
      <c r="T584" s="135" t="str">
        <f>IF(貼り付け用!T584="","",貼り付け用!T584)</f>
        <v/>
      </c>
      <c r="U584" s="192" t="str">
        <f>IFERROR(VLOOKUP(T584,コード表!$I:$K,2,FALSE),"")</f>
        <v/>
      </c>
      <c r="V584" s="192" t="str">
        <f>IFERROR(VLOOKUP(T584,コード表!$I:$K,3,FALSE),"")</f>
        <v/>
      </c>
      <c r="W584" s="135" t="str">
        <f>IF(貼り付け用!W584="","",貼り付け用!W584)</f>
        <v/>
      </c>
      <c r="X584" s="182" t="str">
        <f>IFERROR(VLOOKUP(AU584,目的別資産分類変換表!$B$6:$C$16,2,FALSE),"")</f>
        <v/>
      </c>
      <c r="Y584" s="136" t="str">
        <f>IF(貼り付け用!Y584="","",貼り付け用!Y584)</f>
        <v/>
      </c>
      <c r="Z584" s="136" t="str">
        <f>IF(貼り付け用!Z584="","",貼り付け用!Z584)</f>
        <v/>
      </c>
      <c r="AA584" s="136" t="str">
        <f>IF(貼り付け用!AA584="","",貼り付け用!AA584)</f>
        <v/>
      </c>
      <c r="AB584" s="136" t="str">
        <f>IF(貼り付け用!AB584="","",貼り付け用!AB584)</f>
        <v/>
      </c>
      <c r="AC584" s="135" t="str">
        <f>IF(貼り付け用!AC584="","",貼り付け用!AC584)</f>
        <v/>
      </c>
      <c r="AD584" s="137" t="str">
        <f>IF(貼り付け用!AD584="","",貼り付け用!AD584)</f>
        <v/>
      </c>
      <c r="AE584" s="209" t="str">
        <f>IF(貼り付け用!AE584="","",貼り付け用!AE584)</f>
        <v/>
      </c>
      <c r="AF584" s="209" t="str">
        <f>IF(貼り付け用!AF584="","",貼り付け用!AF584)</f>
        <v/>
      </c>
      <c r="AG584" s="138" t="str">
        <f>IF(貼り付け用!AG584="","",貼り付け用!AG584)</f>
        <v/>
      </c>
      <c r="AH584" s="205" t="str">
        <f>IF(貼り付け用!AH584="","",貼り付け用!AH584)</f>
        <v/>
      </c>
      <c r="AI584" s="139" t="str">
        <f>IF(貼り付け用!AI584="","",貼り付け用!AI584)</f>
        <v/>
      </c>
      <c r="AJ584" s="136" t="str">
        <f>IF(貼り付け用!AJ584="","",貼り付け用!AJ584)</f>
        <v/>
      </c>
      <c r="AK584" s="140" t="str">
        <f>IF(貼り付け用!AK584="","",貼り付け用!AK584)</f>
        <v/>
      </c>
      <c r="AL584" s="136" t="str">
        <f>IF(貼り付け用!AL584="","",貼り付け用!AL584)</f>
        <v/>
      </c>
      <c r="AM584" s="136" t="str">
        <f>IF(貼り付け用!AM584="","",貼り付け用!AM584)</f>
        <v/>
      </c>
      <c r="AN584" s="136" t="str">
        <f>IF(貼り付け用!AN584="","",貼り付け用!AN584)</f>
        <v/>
      </c>
      <c r="AO584" s="136" t="str">
        <f>IF(貼り付け用!AO584="","",貼り付け用!AO584)</f>
        <v/>
      </c>
      <c r="AP584" s="221" t="str">
        <f>IFERROR(INDEX(別紙７建物に係る構造・用途別単価!$C$5:$G$9,MATCH(貼り付け用!AN584,別紙７建物に係る構造・用途別単価!$B$5:$B$9,0),MATCH(貼り付け用!AO584,別紙７建物に係る構造・用途別単価!$C$4:$G$4,0)),"")</f>
        <v/>
      </c>
      <c r="AQ584" s="221" t="str">
        <f t="shared" si="16"/>
        <v/>
      </c>
      <c r="AR584" s="183" t="str">
        <f t="shared" si="17"/>
        <v/>
      </c>
      <c r="AS584" s="136" t="str">
        <f>IF(貼り付け用!AS584="","",貼り付け用!AS584)</f>
        <v/>
      </c>
      <c r="AT584" s="136" t="str">
        <f>IF(貼り付け用!AT584="","",貼り付け用!AT584)</f>
        <v/>
      </c>
      <c r="AU584" s="136" t="str">
        <f>IF(貼り付け用!AU584="","",貼り付け用!AU584)</f>
        <v/>
      </c>
      <c r="AV584" s="136" t="str">
        <f>IF(貼り付け用!AV584="","",貼り付け用!AV584)</f>
        <v/>
      </c>
      <c r="AW584" s="136" t="str">
        <f>IF(貼り付け用!AW584="","",貼り付け用!AW584)</f>
        <v/>
      </c>
      <c r="AX584" s="216"/>
      <c r="AY584" s="216"/>
      <c r="AZ584" s="216"/>
      <c r="BA584" s="136" t="str">
        <f>IF(貼り付け用!BA584="","",貼り付け用!BA584)</f>
        <v/>
      </c>
      <c r="BB584" s="136" t="str">
        <f>IF(貼り付け用!BB584="","",貼り付け用!BB584)</f>
        <v/>
      </c>
      <c r="BC584" s="136" t="str">
        <f>IF(貼り付け用!BC584="","",貼り付け用!BC584)</f>
        <v/>
      </c>
      <c r="BD584" s="136" t="str">
        <f>IF(貼り付け用!BD584="","",貼り付け用!BD584)</f>
        <v/>
      </c>
      <c r="BE584" s="183">
        <f>SUMIFS(耐用年数表!$C:$C,耐用年数表!$A:$A,集計用!AL584,耐用年数表!$B:$B,集計用!AM584)</f>
        <v>0</v>
      </c>
    </row>
    <row r="585" spans="4:57" ht="24" hidden="1" customHeight="1">
      <c r="D585" s="194"/>
      <c r="E585" s="135"/>
      <c r="F585" s="136" t="str">
        <f>IF(貼り付け用!F585="","",貼り付け用!F585)</f>
        <v/>
      </c>
      <c r="G585" s="136" t="str">
        <f>IF(貼り付け用!G585="","",貼り付け用!G585)</f>
        <v/>
      </c>
      <c r="H585" s="215" t="str">
        <f>IF(貼り付け用!H585="","",貼り付け用!H585)</f>
        <v/>
      </c>
      <c r="I585" s="215" t="str">
        <f>IF(貼り付け用!I585="","",貼り付け用!I585)</f>
        <v/>
      </c>
      <c r="J585" s="215" t="str">
        <f>IF(貼り付け用!J585="","",貼り付け用!J585)</f>
        <v/>
      </c>
      <c r="K585" s="135" t="str">
        <f>IF(貼り付け用!K585="","",貼り付け用!K585)</f>
        <v/>
      </c>
      <c r="L585" s="144" t="str">
        <f>IF(貼り付け用!L585="","",貼り付け用!L585)</f>
        <v/>
      </c>
      <c r="M585" s="192" t="str">
        <f>IFERROR(VLOOKUP(L585,コード表!$B:$G,2,FALSE),"")</f>
        <v/>
      </c>
      <c r="N585" s="192" t="str">
        <f>IFERROR(VLOOKUP(L585,コード表!$B:$G,3,FALSE),"")</f>
        <v/>
      </c>
      <c r="O585" s="192" t="str">
        <f>IFERROR(VLOOKUP(L585,コード表!$B:$G,4,FALSE),"")</f>
        <v/>
      </c>
      <c r="P585" s="192" t="str">
        <f>IFERROR(VLOOKUP(L585,コード表!$B:$G,5,FALSE),"")</f>
        <v/>
      </c>
      <c r="Q585" s="182" t="str">
        <f>IFERROR(VLOOKUP(L585,コード表!$B:$G,6,FALSE),"")</f>
        <v/>
      </c>
      <c r="R585" s="135" t="str">
        <f>IF(貼り付け用!R585="","",貼り付け用!R585)</f>
        <v/>
      </c>
      <c r="S585" s="135" t="str">
        <f>IF(貼り付け用!S585="","",貼り付け用!S585)</f>
        <v/>
      </c>
      <c r="T585" s="135" t="str">
        <f>IF(貼り付け用!T585="","",貼り付け用!T585)</f>
        <v/>
      </c>
      <c r="U585" s="192" t="str">
        <f>IFERROR(VLOOKUP(T585,コード表!$I:$K,2,FALSE),"")</f>
        <v/>
      </c>
      <c r="V585" s="192" t="str">
        <f>IFERROR(VLOOKUP(T585,コード表!$I:$K,3,FALSE),"")</f>
        <v/>
      </c>
      <c r="W585" s="135" t="str">
        <f>IF(貼り付け用!W585="","",貼り付け用!W585)</f>
        <v/>
      </c>
      <c r="X585" s="182" t="str">
        <f>IFERROR(VLOOKUP(AU585,目的別資産分類変換表!$B$6:$C$16,2,FALSE),"")</f>
        <v/>
      </c>
      <c r="Y585" s="136" t="str">
        <f>IF(貼り付け用!Y585="","",貼り付け用!Y585)</f>
        <v/>
      </c>
      <c r="Z585" s="136" t="str">
        <f>IF(貼り付け用!Z585="","",貼り付け用!Z585)</f>
        <v/>
      </c>
      <c r="AA585" s="136" t="str">
        <f>IF(貼り付け用!AA585="","",貼り付け用!AA585)</f>
        <v/>
      </c>
      <c r="AB585" s="136" t="str">
        <f>IF(貼り付け用!AB585="","",貼り付け用!AB585)</f>
        <v/>
      </c>
      <c r="AC585" s="135" t="str">
        <f>IF(貼り付け用!AC585="","",貼り付け用!AC585)</f>
        <v/>
      </c>
      <c r="AD585" s="137" t="str">
        <f>IF(貼り付け用!AD585="","",貼り付け用!AD585)</f>
        <v/>
      </c>
      <c r="AE585" s="209" t="str">
        <f>IF(貼り付け用!AE585="","",貼り付け用!AE585)</f>
        <v/>
      </c>
      <c r="AF585" s="209" t="str">
        <f>IF(貼り付け用!AF585="","",貼り付け用!AF585)</f>
        <v/>
      </c>
      <c r="AG585" s="138" t="str">
        <f>IF(貼り付け用!AG585="","",貼り付け用!AG585)</f>
        <v/>
      </c>
      <c r="AH585" s="205" t="str">
        <f>IF(貼り付け用!AH585="","",貼り付け用!AH585)</f>
        <v/>
      </c>
      <c r="AI585" s="139" t="str">
        <f>IF(貼り付け用!AI585="","",貼り付け用!AI585)</f>
        <v/>
      </c>
      <c r="AJ585" s="136" t="str">
        <f>IF(貼り付け用!AJ585="","",貼り付け用!AJ585)</f>
        <v/>
      </c>
      <c r="AK585" s="140" t="str">
        <f>IF(貼り付け用!AK585="","",貼り付け用!AK585)</f>
        <v/>
      </c>
      <c r="AL585" s="136" t="str">
        <f>IF(貼り付け用!AL585="","",貼り付け用!AL585)</f>
        <v/>
      </c>
      <c r="AM585" s="136" t="str">
        <f>IF(貼り付け用!AM585="","",貼り付け用!AM585)</f>
        <v/>
      </c>
      <c r="AN585" s="136" t="str">
        <f>IF(貼り付け用!AN585="","",貼り付け用!AN585)</f>
        <v/>
      </c>
      <c r="AO585" s="136" t="str">
        <f>IF(貼り付け用!AO585="","",貼り付け用!AO585)</f>
        <v/>
      </c>
      <c r="AP585" s="221" t="str">
        <f>IFERROR(INDEX(別紙７建物に係る構造・用途別単価!$C$5:$G$9,MATCH(貼り付け用!AN585,別紙７建物に係る構造・用途別単価!$B$5:$B$9,0),MATCH(貼り付け用!AO585,別紙７建物に係る構造・用途別単価!$C$4:$G$4,0)),"")</f>
        <v/>
      </c>
      <c r="AQ585" s="221" t="str">
        <f t="shared" si="16"/>
        <v/>
      </c>
      <c r="AR585" s="183" t="str">
        <f t="shared" si="17"/>
        <v/>
      </c>
      <c r="AS585" s="136" t="str">
        <f>IF(貼り付け用!AS585="","",貼り付け用!AS585)</f>
        <v/>
      </c>
      <c r="AT585" s="136" t="str">
        <f>IF(貼り付け用!AT585="","",貼り付け用!AT585)</f>
        <v/>
      </c>
      <c r="AU585" s="136" t="str">
        <f>IF(貼り付け用!AU585="","",貼り付け用!AU585)</f>
        <v/>
      </c>
      <c r="AV585" s="136" t="str">
        <f>IF(貼り付け用!AV585="","",貼り付け用!AV585)</f>
        <v/>
      </c>
      <c r="AW585" s="136" t="str">
        <f>IF(貼り付け用!AW585="","",貼り付け用!AW585)</f>
        <v/>
      </c>
      <c r="AX585" s="216"/>
      <c r="AY585" s="216"/>
      <c r="AZ585" s="216"/>
      <c r="BA585" s="136" t="str">
        <f>IF(貼り付け用!BA585="","",貼り付け用!BA585)</f>
        <v/>
      </c>
      <c r="BB585" s="136" t="str">
        <f>IF(貼り付け用!BB585="","",貼り付け用!BB585)</f>
        <v/>
      </c>
      <c r="BC585" s="136" t="str">
        <f>IF(貼り付け用!BC585="","",貼り付け用!BC585)</f>
        <v/>
      </c>
      <c r="BD585" s="136" t="str">
        <f>IF(貼り付け用!BD585="","",貼り付け用!BD585)</f>
        <v/>
      </c>
      <c r="BE585" s="183">
        <f>SUMIFS(耐用年数表!$C:$C,耐用年数表!$A:$A,集計用!AL585,耐用年数表!$B:$B,集計用!AM585)</f>
        <v>0</v>
      </c>
    </row>
    <row r="586" spans="4:57" ht="24" hidden="1" customHeight="1">
      <c r="D586" s="194"/>
      <c r="E586" s="135"/>
      <c r="F586" s="136" t="str">
        <f>IF(貼り付け用!F586="","",貼り付け用!F586)</f>
        <v/>
      </c>
      <c r="G586" s="136" t="str">
        <f>IF(貼り付け用!G586="","",貼り付け用!G586)</f>
        <v/>
      </c>
      <c r="H586" s="215" t="str">
        <f>IF(貼り付け用!H586="","",貼り付け用!H586)</f>
        <v/>
      </c>
      <c r="I586" s="215" t="str">
        <f>IF(貼り付け用!I586="","",貼り付け用!I586)</f>
        <v/>
      </c>
      <c r="J586" s="215" t="str">
        <f>IF(貼り付け用!J586="","",貼り付け用!J586)</f>
        <v/>
      </c>
      <c r="K586" s="135" t="str">
        <f>IF(貼り付け用!K586="","",貼り付け用!K586)</f>
        <v/>
      </c>
      <c r="L586" s="144" t="str">
        <f>IF(貼り付け用!L586="","",貼り付け用!L586)</f>
        <v/>
      </c>
      <c r="M586" s="192" t="str">
        <f>IFERROR(VLOOKUP(L586,コード表!$B:$G,2,FALSE),"")</f>
        <v/>
      </c>
      <c r="N586" s="192" t="str">
        <f>IFERROR(VLOOKUP(L586,コード表!$B:$G,3,FALSE),"")</f>
        <v/>
      </c>
      <c r="O586" s="192" t="str">
        <f>IFERROR(VLOOKUP(L586,コード表!$B:$G,4,FALSE),"")</f>
        <v/>
      </c>
      <c r="P586" s="192" t="str">
        <f>IFERROR(VLOOKUP(L586,コード表!$B:$G,5,FALSE),"")</f>
        <v/>
      </c>
      <c r="Q586" s="182" t="str">
        <f>IFERROR(VLOOKUP(L586,コード表!$B:$G,6,FALSE),"")</f>
        <v/>
      </c>
      <c r="R586" s="135" t="str">
        <f>IF(貼り付け用!R586="","",貼り付け用!R586)</f>
        <v/>
      </c>
      <c r="S586" s="135" t="str">
        <f>IF(貼り付け用!S586="","",貼り付け用!S586)</f>
        <v/>
      </c>
      <c r="T586" s="135" t="str">
        <f>IF(貼り付け用!T586="","",貼り付け用!T586)</f>
        <v/>
      </c>
      <c r="U586" s="192" t="str">
        <f>IFERROR(VLOOKUP(T586,コード表!$I:$K,2,FALSE),"")</f>
        <v/>
      </c>
      <c r="V586" s="192" t="str">
        <f>IFERROR(VLOOKUP(T586,コード表!$I:$K,3,FALSE),"")</f>
        <v/>
      </c>
      <c r="W586" s="135" t="str">
        <f>IF(貼り付け用!W586="","",貼り付け用!W586)</f>
        <v/>
      </c>
      <c r="X586" s="182" t="str">
        <f>IFERROR(VLOOKUP(AU586,目的別資産分類変換表!$B$6:$C$16,2,FALSE),"")</f>
        <v/>
      </c>
      <c r="Y586" s="136" t="str">
        <f>IF(貼り付け用!Y586="","",貼り付け用!Y586)</f>
        <v/>
      </c>
      <c r="Z586" s="136" t="str">
        <f>IF(貼り付け用!Z586="","",貼り付け用!Z586)</f>
        <v/>
      </c>
      <c r="AA586" s="136" t="str">
        <f>IF(貼り付け用!AA586="","",貼り付け用!AA586)</f>
        <v/>
      </c>
      <c r="AB586" s="136" t="str">
        <f>IF(貼り付け用!AB586="","",貼り付け用!AB586)</f>
        <v/>
      </c>
      <c r="AC586" s="135" t="str">
        <f>IF(貼り付け用!AC586="","",貼り付け用!AC586)</f>
        <v/>
      </c>
      <c r="AD586" s="137" t="str">
        <f>IF(貼り付け用!AD586="","",貼り付け用!AD586)</f>
        <v/>
      </c>
      <c r="AE586" s="209" t="str">
        <f>IF(貼り付け用!AE586="","",貼り付け用!AE586)</f>
        <v/>
      </c>
      <c r="AF586" s="209" t="str">
        <f>IF(貼り付け用!AF586="","",貼り付け用!AF586)</f>
        <v/>
      </c>
      <c r="AG586" s="138" t="str">
        <f>IF(貼り付け用!AG586="","",貼り付け用!AG586)</f>
        <v/>
      </c>
      <c r="AH586" s="205" t="str">
        <f>IF(貼り付け用!AH586="","",貼り付け用!AH586)</f>
        <v/>
      </c>
      <c r="AI586" s="139" t="str">
        <f>IF(貼り付け用!AI586="","",貼り付け用!AI586)</f>
        <v/>
      </c>
      <c r="AJ586" s="136" t="str">
        <f>IF(貼り付け用!AJ586="","",貼り付け用!AJ586)</f>
        <v/>
      </c>
      <c r="AK586" s="140" t="str">
        <f>IF(貼り付け用!AK586="","",貼り付け用!AK586)</f>
        <v/>
      </c>
      <c r="AL586" s="136" t="str">
        <f>IF(貼り付け用!AL586="","",貼り付け用!AL586)</f>
        <v/>
      </c>
      <c r="AM586" s="136" t="str">
        <f>IF(貼り付け用!AM586="","",貼り付け用!AM586)</f>
        <v/>
      </c>
      <c r="AN586" s="136" t="str">
        <f>IF(貼り付け用!AN586="","",貼り付け用!AN586)</f>
        <v/>
      </c>
      <c r="AO586" s="136" t="str">
        <f>IF(貼り付け用!AO586="","",貼り付け用!AO586)</f>
        <v/>
      </c>
      <c r="AP586" s="221" t="str">
        <f>IFERROR(INDEX(別紙７建物に係る構造・用途別単価!$C$5:$G$9,MATCH(貼り付け用!AN586,別紙７建物に係る構造・用途別単価!$B$5:$B$9,0),MATCH(貼り付け用!AO586,別紙７建物に係る構造・用途別単価!$C$4:$G$4,0)),"")</f>
        <v/>
      </c>
      <c r="AQ586" s="221" t="str">
        <f t="shared" ref="AQ586:AQ592" si="18">IFERROR(AI586*AP586,"")</f>
        <v/>
      </c>
      <c r="AR586" s="183" t="str">
        <f t="shared" ref="AR586:AR592" si="19">IFERROR(IF(AND(AH586,AQ586)="","",IF(AE586&lt;19850401,AQ586,IF(AG586="判明",AH586,AQ586))),"")</f>
        <v/>
      </c>
      <c r="AS586" s="136" t="str">
        <f>IF(貼り付け用!AS586="","",貼り付け用!AS586)</f>
        <v/>
      </c>
      <c r="AT586" s="136" t="str">
        <f>IF(貼り付け用!AT586="","",貼り付け用!AT586)</f>
        <v/>
      </c>
      <c r="AU586" s="136" t="str">
        <f>IF(貼り付け用!AU586="","",貼り付け用!AU586)</f>
        <v/>
      </c>
      <c r="AV586" s="136" t="str">
        <f>IF(貼り付け用!AV586="","",貼り付け用!AV586)</f>
        <v/>
      </c>
      <c r="AW586" s="136" t="str">
        <f>IF(貼り付け用!AW586="","",貼り付け用!AW586)</f>
        <v/>
      </c>
      <c r="AX586" s="216"/>
      <c r="AY586" s="216"/>
      <c r="AZ586" s="216"/>
      <c r="BA586" s="136" t="str">
        <f>IF(貼り付け用!BA586="","",貼り付け用!BA586)</f>
        <v/>
      </c>
      <c r="BB586" s="136" t="str">
        <f>IF(貼り付け用!BB586="","",貼り付け用!BB586)</f>
        <v/>
      </c>
      <c r="BC586" s="136" t="str">
        <f>IF(貼り付け用!BC586="","",貼り付け用!BC586)</f>
        <v/>
      </c>
      <c r="BD586" s="136" t="str">
        <f>IF(貼り付け用!BD586="","",貼り付け用!BD586)</f>
        <v/>
      </c>
      <c r="BE586" s="183">
        <f>SUMIFS(耐用年数表!$C:$C,耐用年数表!$A:$A,集計用!AL586,耐用年数表!$B:$B,集計用!AM586)</f>
        <v>0</v>
      </c>
    </row>
    <row r="587" spans="4:57" ht="24" hidden="1" customHeight="1">
      <c r="D587" s="194"/>
      <c r="E587" s="135"/>
      <c r="F587" s="136" t="str">
        <f>IF(貼り付け用!F587="","",貼り付け用!F587)</f>
        <v/>
      </c>
      <c r="G587" s="136" t="str">
        <f>IF(貼り付け用!G587="","",貼り付け用!G587)</f>
        <v/>
      </c>
      <c r="H587" s="215" t="str">
        <f>IF(貼り付け用!H587="","",貼り付け用!H587)</f>
        <v/>
      </c>
      <c r="I587" s="215" t="str">
        <f>IF(貼り付け用!I587="","",貼り付け用!I587)</f>
        <v/>
      </c>
      <c r="J587" s="215" t="str">
        <f>IF(貼り付け用!J587="","",貼り付け用!J587)</f>
        <v/>
      </c>
      <c r="K587" s="135" t="str">
        <f>IF(貼り付け用!K587="","",貼り付け用!K587)</f>
        <v/>
      </c>
      <c r="L587" s="144" t="str">
        <f>IF(貼り付け用!L587="","",貼り付け用!L587)</f>
        <v/>
      </c>
      <c r="M587" s="192" t="str">
        <f>IFERROR(VLOOKUP(L587,コード表!$B:$G,2,FALSE),"")</f>
        <v/>
      </c>
      <c r="N587" s="192" t="str">
        <f>IFERROR(VLOOKUP(L587,コード表!$B:$G,3,FALSE),"")</f>
        <v/>
      </c>
      <c r="O587" s="192" t="str">
        <f>IFERROR(VLOOKUP(L587,コード表!$B:$G,4,FALSE),"")</f>
        <v/>
      </c>
      <c r="P587" s="192" t="str">
        <f>IFERROR(VLOOKUP(L587,コード表!$B:$G,5,FALSE),"")</f>
        <v/>
      </c>
      <c r="Q587" s="182" t="str">
        <f>IFERROR(VLOOKUP(L587,コード表!$B:$G,6,FALSE),"")</f>
        <v/>
      </c>
      <c r="R587" s="135" t="str">
        <f>IF(貼り付け用!R587="","",貼り付け用!R587)</f>
        <v/>
      </c>
      <c r="S587" s="135" t="str">
        <f>IF(貼り付け用!S587="","",貼り付け用!S587)</f>
        <v/>
      </c>
      <c r="T587" s="135" t="str">
        <f>IF(貼り付け用!T587="","",貼り付け用!T587)</f>
        <v/>
      </c>
      <c r="U587" s="192" t="str">
        <f>IFERROR(VLOOKUP(T587,コード表!$I:$K,2,FALSE),"")</f>
        <v/>
      </c>
      <c r="V587" s="192" t="str">
        <f>IFERROR(VLOOKUP(T587,コード表!$I:$K,3,FALSE),"")</f>
        <v/>
      </c>
      <c r="W587" s="135" t="str">
        <f>IF(貼り付け用!W587="","",貼り付け用!W587)</f>
        <v/>
      </c>
      <c r="X587" s="182" t="str">
        <f>IFERROR(VLOOKUP(AU587,目的別資産分類変換表!$B$6:$C$16,2,FALSE),"")</f>
        <v/>
      </c>
      <c r="Y587" s="136" t="str">
        <f>IF(貼り付け用!Y587="","",貼り付け用!Y587)</f>
        <v/>
      </c>
      <c r="Z587" s="136" t="str">
        <f>IF(貼り付け用!Z587="","",貼り付け用!Z587)</f>
        <v/>
      </c>
      <c r="AA587" s="136" t="str">
        <f>IF(貼り付け用!AA587="","",貼り付け用!AA587)</f>
        <v/>
      </c>
      <c r="AB587" s="136" t="str">
        <f>IF(貼り付け用!AB587="","",貼り付け用!AB587)</f>
        <v/>
      </c>
      <c r="AC587" s="135" t="str">
        <f>IF(貼り付け用!AC587="","",貼り付け用!AC587)</f>
        <v/>
      </c>
      <c r="AD587" s="137" t="str">
        <f>IF(貼り付け用!AD587="","",貼り付け用!AD587)</f>
        <v/>
      </c>
      <c r="AE587" s="209" t="str">
        <f>IF(貼り付け用!AE587="","",貼り付け用!AE587)</f>
        <v/>
      </c>
      <c r="AF587" s="209" t="str">
        <f>IF(貼り付け用!AF587="","",貼り付け用!AF587)</f>
        <v/>
      </c>
      <c r="AG587" s="138" t="str">
        <f>IF(貼り付け用!AG587="","",貼り付け用!AG587)</f>
        <v/>
      </c>
      <c r="AH587" s="205" t="str">
        <f>IF(貼り付け用!AH587="","",貼り付け用!AH587)</f>
        <v/>
      </c>
      <c r="AI587" s="139" t="str">
        <f>IF(貼り付け用!AI587="","",貼り付け用!AI587)</f>
        <v/>
      </c>
      <c r="AJ587" s="136" t="str">
        <f>IF(貼り付け用!AJ587="","",貼り付け用!AJ587)</f>
        <v/>
      </c>
      <c r="AK587" s="140" t="str">
        <f>IF(貼り付け用!AK587="","",貼り付け用!AK587)</f>
        <v/>
      </c>
      <c r="AL587" s="136" t="str">
        <f>IF(貼り付け用!AL587="","",貼り付け用!AL587)</f>
        <v/>
      </c>
      <c r="AM587" s="136" t="str">
        <f>IF(貼り付け用!AM587="","",貼り付け用!AM587)</f>
        <v/>
      </c>
      <c r="AN587" s="136" t="str">
        <f>IF(貼り付け用!AN587="","",貼り付け用!AN587)</f>
        <v/>
      </c>
      <c r="AO587" s="136" t="str">
        <f>IF(貼り付け用!AO587="","",貼り付け用!AO587)</f>
        <v/>
      </c>
      <c r="AP587" s="221" t="str">
        <f>IFERROR(INDEX(別紙７建物に係る構造・用途別単価!$C$5:$G$9,MATCH(貼り付け用!AN587,別紙７建物に係る構造・用途別単価!$B$5:$B$9,0),MATCH(貼り付け用!AO587,別紙７建物に係る構造・用途別単価!$C$4:$G$4,0)),"")</f>
        <v/>
      </c>
      <c r="AQ587" s="221" t="str">
        <f t="shared" si="18"/>
        <v/>
      </c>
      <c r="AR587" s="183" t="str">
        <f t="shared" si="19"/>
        <v/>
      </c>
      <c r="AS587" s="136" t="str">
        <f>IF(貼り付け用!AS587="","",貼り付け用!AS587)</f>
        <v/>
      </c>
      <c r="AT587" s="136" t="str">
        <f>IF(貼り付け用!AT587="","",貼り付け用!AT587)</f>
        <v/>
      </c>
      <c r="AU587" s="136" t="str">
        <f>IF(貼り付け用!AU587="","",貼り付け用!AU587)</f>
        <v/>
      </c>
      <c r="AV587" s="136" t="str">
        <f>IF(貼り付け用!AV587="","",貼り付け用!AV587)</f>
        <v/>
      </c>
      <c r="AW587" s="136" t="str">
        <f>IF(貼り付け用!AW587="","",貼り付け用!AW587)</f>
        <v/>
      </c>
      <c r="AX587" s="216"/>
      <c r="AY587" s="216"/>
      <c r="AZ587" s="216"/>
      <c r="BA587" s="136" t="str">
        <f>IF(貼り付け用!BA587="","",貼り付け用!BA587)</f>
        <v/>
      </c>
      <c r="BB587" s="136" t="str">
        <f>IF(貼り付け用!BB587="","",貼り付け用!BB587)</f>
        <v/>
      </c>
      <c r="BC587" s="136" t="str">
        <f>IF(貼り付け用!BC587="","",貼り付け用!BC587)</f>
        <v/>
      </c>
      <c r="BD587" s="136" t="str">
        <f>IF(貼り付け用!BD587="","",貼り付け用!BD587)</f>
        <v/>
      </c>
      <c r="BE587" s="183">
        <f>SUMIFS(耐用年数表!$C:$C,耐用年数表!$A:$A,集計用!AL587,耐用年数表!$B:$B,集計用!AM587)</f>
        <v>0</v>
      </c>
    </row>
    <row r="588" spans="4:57" ht="24" hidden="1" customHeight="1">
      <c r="D588" s="194"/>
      <c r="E588" s="135"/>
      <c r="F588" s="136" t="str">
        <f>IF(貼り付け用!F588="","",貼り付け用!F588)</f>
        <v/>
      </c>
      <c r="G588" s="136" t="str">
        <f>IF(貼り付け用!G588="","",貼り付け用!G588)</f>
        <v/>
      </c>
      <c r="H588" s="215" t="str">
        <f>IF(貼り付け用!H588="","",貼り付け用!H588)</f>
        <v/>
      </c>
      <c r="I588" s="215" t="str">
        <f>IF(貼り付け用!I588="","",貼り付け用!I588)</f>
        <v/>
      </c>
      <c r="J588" s="215" t="str">
        <f>IF(貼り付け用!J588="","",貼り付け用!J588)</f>
        <v/>
      </c>
      <c r="K588" s="135" t="str">
        <f>IF(貼り付け用!K588="","",貼り付け用!K588)</f>
        <v/>
      </c>
      <c r="L588" s="144" t="str">
        <f>IF(貼り付け用!L588="","",貼り付け用!L588)</f>
        <v/>
      </c>
      <c r="M588" s="192" t="str">
        <f>IFERROR(VLOOKUP(L588,コード表!$B:$G,2,FALSE),"")</f>
        <v/>
      </c>
      <c r="N588" s="192" t="str">
        <f>IFERROR(VLOOKUP(L588,コード表!$B:$G,3,FALSE),"")</f>
        <v/>
      </c>
      <c r="O588" s="192" t="str">
        <f>IFERROR(VLOOKUP(L588,コード表!$B:$G,4,FALSE),"")</f>
        <v/>
      </c>
      <c r="P588" s="192" t="str">
        <f>IFERROR(VLOOKUP(L588,コード表!$B:$G,5,FALSE),"")</f>
        <v/>
      </c>
      <c r="Q588" s="182" t="str">
        <f>IFERROR(VLOOKUP(L588,コード表!$B:$G,6,FALSE),"")</f>
        <v/>
      </c>
      <c r="R588" s="135" t="str">
        <f>IF(貼り付け用!R588="","",貼り付け用!R588)</f>
        <v/>
      </c>
      <c r="S588" s="135" t="str">
        <f>IF(貼り付け用!S588="","",貼り付け用!S588)</f>
        <v/>
      </c>
      <c r="T588" s="135" t="str">
        <f>IF(貼り付け用!T588="","",貼り付け用!T588)</f>
        <v/>
      </c>
      <c r="U588" s="192" t="str">
        <f>IFERROR(VLOOKUP(T588,コード表!$I:$K,2,FALSE),"")</f>
        <v/>
      </c>
      <c r="V588" s="192" t="str">
        <f>IFERROR(VLOOKUP(T588,コード表!$I:$K,3,FALSE),"")</f>
        <v/>
      </c>
      <c r="W588" s="135" t="str">
        <f>IF(貼り付け用!W588="","",貼り付け用!W588)</f>
        <v/>
      </c>
      <c r="X588" s="182" t="str">
        <f>IFERROR(VLOOKUP(AU588,目的別資産分類変換表!$B$6:$C$16,2,FALSE),"")</f>
        <v/>
      </c>
      <c r="Y588" s="136" t="str">
        <f>IF(貼り付け用!Y588="","",貼り付け用!Y588)</f>
        <v/>
      </c>
      <c r="Z588" s="136" t="str">
        <f>IF(貼り付け用!Z588="","",貼り付け用!Z588)</f>
        <v/>
      </c>
      <c r="AA588" s="136" t="str">
        <f>IF(貼り付け用!AA588="","",貼り付け用!AA588)</f>
        <v/>
      </c>
      <c r="AB588" s="136" t="str">
        <f>IF(貼り付け用!AB588="","",貼り付け用!AB588)</f>
        <v/>
      </c>
      <c r="AC588" s="135" t="str">
        <f>IF(貼り付け用!AC588="","",貼り付け用!AC588)</f>
        <v/>
      </c>
      <c r="AD588" s="137" t="str">
        <f>IF(貼り付け用!AD588="","",貼り付け用!AD588)</f>
        <v/>
      </c>
      <c r="AE588" s="209" t="str">
        <f>IF(貼り付け用!AE588="","",貼り付け用!AE588)</f>
        <v/>
      </c>
      <c r="AF588" s="209" t="str">
        <f>IF(貼り付け用!AF588="","",貼り付け用!AF588)</f>
        <v/>
      </c>
      <c r="AG588" s="138" t="str">
        <f>IF(貼り付け用!AG588="","",貼り付け用!AG588)</f>
        <v/>
      </c>
      <c r="AH588" s="205" t="str">
        <f>IF(貼り付け用!AH588="","",貼り付け用!AH588)</f>
        <v/>
      </c>
      <c r="AI588" s="139" t="str">
        <f>IF(貼り付け用!AI588="","",貼り付け用!AI588)</f>
        <v/>
      </c>
      <c r="AJ588" s="136" t="str">
        <f>IF(貼り付け用!AJ588="","",貼り付け用!AJ588)</f>
        <v/>
      </c>
      <c r="AK588" s="140" t="str">
        <f>IF(貼り付け用!AK588="","",貼り付け用!AK588)</f>
        <v/>
      </c>
      <c r="AL588" s="136" t="str">
        <f>IF(貼り付け用!AL588="","",貼り付け用!AL588)</f>
        <v/>
      </c>
      <c r="AM588" s="136" t="str">
        <f>IF(貼り付け用!AM588="","",貼り付け用!AM588)</f>
        <v/>
      </c>
      <c r="AN588" s="136" t="str">
        <f>IF(貼り付け用!AN588="","",貼り付け用!AN588)</f>
        <v/>
      </c>
      <c r="AO588" s="136" t="str">
        <f>IF(貼り付け用!AO588="","",貼り付け用!AO588)</f>
        <v/>
      </c>
      <c r="AP588" s="221" t="str">
        <f>IFERROR(INDEX(別紙７建物に係る構造・用途別単価!$C$5:$G$9,MATCH(貼り付け用!AN588,別紙７建物に係る構造・用途別単価!$B$5:$B$9,0),MATCH(貼り付け用!AO588,別紙７建物に係る構造・用途別単価!$C$4:$G$4,0)),"")</f>
        <v/>
      </c>
      <c r="AQ588" s="221" t="str">
        <f t="shared" si="18"/>
        <v/>
      </c>
      <c r="AR588" s="183" t="str">
        <f t="shared" si="19"/>
        <v/>
      </c>
      <c r="AS588" s="136" t="str">
        <f>IF(貼り付け用!AS588="","",貼り付け用!AS588)</f>
        <v/>
      </c>
      <c r="AT588" s="136" t="str">
        <f>IF(貼り付け用!AT588="","",貼り付け用!AT588)</f>
        <v/>
      </c>
      <c r="AU588" s="136" t="str">
        <f>IF(貼り付け用!AU588="","",貼り付け用!AU588)</f>
        <v/>
      </c>
      <c r="AV588" s="136" t="str">
        <f>IF(貼り付け用!AV588="","",貼り付け用!AV588)</f>
        <v/>
      </c>
      <c r="AW588" s="136" t="str">
        <f>IF(貼り付け用!AW588="","",貼り付け用!AW588)</f>
        <v/>
      </c>
      <c r="AX588" s="216"/>
      <c r="AY588" s="216"/>
      <c r="AZ588" s="216"/>
      <c r="BA588" s="136" t="str">
        <f>IF(貼り付け用!BA588="","",貼り付け用!BA588)</f>
        <v/>
      </c>
      <c r="BB588" s="136" t="str">
        <f>IF(貼り付け用!BB588="","",貼り付け用!BB588)</f>
        <v/>
      </c>
      <c r="BC588" s="136" t="str">
        <f>IF(貼り付け用!BC588="","",貼り付け用!BC588)</f>
        <v/>
      </c>
      <c r="BD588" s="136" t="str">
        <f>IF(貼り付け用!BD588="","",貼り付け用!BD588)</f>
        <v/>
      </c>
      <c r="BE588" s="183">
        <f>SUMIFS(耐用年数表!$C:$C,耐用年数表!$A:$A,集計用!AL588,耐用年数表!$B:$B,集計用!AM588)</f>
        <v>0</v>
      </c>
    </row>
    <row r="589" spans="4:57" ht="24" hidden="1" customHeight="1">
      <c r="D589" s="194"/>
      <c r="E589" s="135"/>
      <c r="F589" s="136" t="str">
        <f>IF(貼り付け用!F589="","",貼り付け用!F589)</f>
        <v/>
      </c>
      <c r="G589" s="136" t="str">
        <f>IF(貼り付け用!G589="","",貼り付け用!G589)</f>
        <v/>
      </c>
      <c r="H589" s="215" t="str">
        <f>IF(貼り付け用!H589="","",貼り付け用!H589)</f>
        <v/>
      </c>
      <c r="I589" s="215" t="str">
        <f>IF(貼り付け用!I589="","",貼り付け用!I589)</f>
        <v/>
      </c>
      <c r="J589" s="215" t="str">
        <f>IF(貼り付け用!J589="","",貼り付け用!J589)</f>
        <v/>
      </c>
      <c r="K589" s="135" t="str">
        <f>IF(貼り付け用!K589="","",貼り付け用!K589)</f>
        <v/>
      </c>
      <c r="L589" s="144" t="str">
        <f>IF(貼り付け用!L589="","",貼り付け用!L589)</f>
        <v/>
      </c>
      <c r="M589" s="192" t="str">
        <f>IFERROR(VLOOKUP(L589,コード表!$B:$G,2,FALSE),"")</f>
        <v/>
      </c>
      <c r="N589" s="192" t="str">
        <f>IFERROR(VLOOKUP(L589,コード表!$B:$G,3,FALSE),"")</f>
        <v/>
      </c>
      <c r="O589" s="192" t="str">
        <f>IFERROR(VLOOKUP(L589,コード表!$B:$G,4,FALSE),"")</f>
        <v/>
      </c>
      <c r="P589" s="192" t="str">
        <f>IFERROR(VLOOKUP(L589,コード表!$B:$G,5,FALSE),"")</f>
        <v/>
      </c>
      <c r="Q589" s="182" t="str">
        <f>IFERROR(VLOOKUP(L589,コード表!$B:$G,6,FALSE),"")</f>
        <v/>
      </c>
      <c r="R589" s="135" t="str">
        <f>IF(貼り付け用!R589="","",貼り付け用!R589)</f>
        <v/>
      </c>
      <c r="S589" s="135" t="str">
        <f>IF(貼り付け用!S589="","",貼り付け用!S589)</f>
        <v/>
      </c>
      <c r="T589" s="135" t="str">
        <f>IF(貼り付け用!T589="","",貼り付け用!T589)</f>
        <v/>
      </c>
      <c r="U589" s="192" t="str">
        <f>IFERROR(VLOOKUP(T589,コード表!$I:$K,2,FALSE),"")</f>
        <v/>
      </c>
      <c r="V589" s="192" t="str">
        <f>IFERROR(VLOOKUP(T589,コード表!$I:$K,3,FALSE),"")</f>
        <v/>
      </c>
      <c r="W589" s="135" t="str">
        <f>IF(貼り付け用!W589="","",貼り付け用!W589)</f>
        <v/>
      </c>
      <c r="X589" s="182" t="str">
        <f>IFERROR(VLOOKUP(AU589,目的別資産分類変換表!$B$6:$C$16,2,FALSE),"")</f>
        <v/>
      </c>
      <c r="Y589" s="136" t="str">
        <f>IF(貼り付け用!Y589="","",貼り付け用!Y589)</f>
        <v/>
      </c>
      <c r="Z589" s="136" t="str">
        <f>IF(貼り付け用!Z589="","",貼り付け用!Z589)</f>
        <v/>
      </c>
      <c r="AA589" s="136" t="str">
        <f>IF(貼り付け用!AA589="","",貼り付け用!AA589)</f>
        <v/>
      </c>
      <c r="AB589" s="136" t="str">
        <f>IF(貼り付け用!AB589="","",貼り付け用!AB589)</f>
        <v/>
      </c>
      <c r="AC589" s="135" t="str">
        <f>IF(貼り付け用!AC589="","",貼り付け用!AC589)</f>
        <v/>
      </c>
      <c r="AD589" s="137" t="str">
        <f>IF(貼り付け用!AD589="","",貼り付け用!AD589)</f>
        <v/>
      </c>
      <c r="AE589" s="209" t="str">
        <f>IF(貼り付け用!AE589="","",貼り付け用!AE589)</f>
        <v/>
      </c>
      <c r="AF589" s="209" t="str">
        <f>IF(貼り付け用!AF589="","",貼り付け用!AF589)</f>
        <v/>
      </c>
      <c r="AG589" s="138" t="str">
        <f>IF(貼り付け用!AG589="","",貼り付け用!AG589)</f>
        <v/>
      </c>
      <c r="AH589" s="205" t="str">
        <f>IF(貼り付け用!AH589="","",貼り付け用!AH589)</f>
        <v/>
      </c>
      <c r="AI589" s="139" t="str">
        <f>IF(貼り付け用!AI589="","",貼り付け用!AI589)</f>
        <v/>
      </c>
      <c r="AJ589" s="136" t="str">
        <f>IF(貼り付け用!AJ589="","",貼り付け用!AJ589)</f>
        <v/>
      </c>
      <c r="AK589" s="140" t="str">
        <f>IF(貼り付け用!AK589="","",貼り付け用!AK589)</f>
        <v/>
      </c>
      <c r="AL589" s="136" t="str">
        <f>IF(貼り付け用!AL589="","",貼り付け用!AL589)</f>
        <v/>
      </c>
      <c r="AM589" s="136" t="str">
        <f>IF(貼り付け用!AM589="","",貼り付け用!AM589)</f>
        <v/>
      </c>
      <c r="AN589" s="136" t="str">
        <f>IF(貼り付け用!AN589="","",貼り付け用!AN589)</f>
        <v/>
      </c>
      <c r="AO589" s="136" t="str">
        <f>IF(貼り付け用!AO589="","",貼り付け用!AO589)</f>
        <v/>
      </c>
      <c r="AP589" s="221" t="str">
        <f>IFERROR(INDEX(別紙７建物に係る構造・用途別単価!$C$5:$G$9,MATCH(貼り付け用!AN589,別紙７建物に係る構造・用途別単価!$B$5:$B$9,0),MATCH(貼り付け用!AO589,別紙７建物に係る構造・用途別単価!$C$4:$G$4,0)),"")</f>
        <v/>
      </c>
      <c r="AQ589" s="221" t="str">
        <f t="shared" si="18"/>
        <v/>
      </c>
      <c r="AR589" s="183" t="str">
        <f t="shared" si="19"/>
        <v/>
      </c>
      <c r="AS589" s="136" t="str">
        <f>IF(貼り付け用!AS589="","",貼り付け用!AS589)</f>
        <v/>
      </c>
      <c r="AT589" s="136" t="str">
        <f>IF(貼り付け用!AT589="","",貼り付け用!AT589)</f>
        <v/>
      </c>
      <c r="AU589" s="136" t="str">
        <f>IF(貼り付け用!AU589="","",貼り付け用!AU589)</f>
        <v/>
      </c>
      <c r="AV589" s="136" t="str">
        <f>IF(貼り付け用!AV589="","",貼り付け用!AV589)</f>
        <v/>
      </c>
      <c r="AW589" s="136" t="str">
        <f>IF(貼り付け用!AW589="","",貼り付け用!AW589)</f>
        <v/>
      </c>
      <c r="AX589" s="216"/>
      <c r="AY589" s="216"/>
      <c r="AZ589" s="216"/>
      <c r="BA589" s="136" t="str">
        <f>IF(貼り付け用!BA589="","",貼り付け用!BA589)</f>
        <v/>
      </c>
      <c r="BB589" s="136" t="str">
        <f>IF(貼り付け用!BB589="","",貼り付け用!BB589)</f>
        <v/>
      </c>
      <c r="BC589" s="136" t="str">
        <f>IF(貼り付け用!BC589="","",貼り付け用!BC589)</f>
        <v/>
      </c>
      <c r="BD589" s="136" t="str">
        <f>IF(貼り付け用!BD589="","",貼り付け用!BD589)</f>
        <v/>
      </c>
      <c r="BE589" s="183">
        <f>SUMIFS(耐用年数表!$C:$C,耐用年数表!$A:$A,集計用!AL589,耐用年数表!$B:$B,集計用!AM589)</f>
        <v>0</v>
      </c>
    </row>
    <row r="590" spans="4:57" ht="24" hidden="1" customHeight="1">
      <c r="D590" s="194"/>
      <c r="E590" s="135"/>
      <c r="F590" s="136" t="str">
        <f>IF(貼り付け用!F590="","",貼り付け用!F590)</f>
        <v/>
      </c>
      <c r="G590" s="136" t="str">
        <f>IF(貼り付け用!G590="","",貼り付け用!G590)</f>
        <v/>
      </c>
      <c r="H590" s="215" t="str">
        <f>IF(貼り付け用!H590="","",貼り付け用!H590)</f>
        <v/>
      </c>
      <c r="I590" s="215" t="str">
        <f>IF(貼り付け用!I590="","",貼り付け用!I590)</f>
        <v/>
      </c>
      <c r="J590" s="215" t="str">
        <f>IF(貼り付け用!J590="","",貼り付け用!J590)</f>
        <v/>
      </c>
      <c r="K590" s="135" t="str">
        <f>IF(貼り付け用!K590="","",貼り付け用!K590)</f>
        <v/>
      </c>
      <c r="L590" s="144" t="str">
        <f>IF(貼り付け用!L590="","",貼り付け用!L590)</f>
        <v/>
      </c>
      <c r="M590" s="192" t="str">
        <f>IFERROR(VLOOKUP(L590,コード表!$B:$G,2,FALSE),"")</f>
        <v/>
      </c>
      <c r="N590" s="192" t="str">
        <f>IFERROR(VLOOKUP(L590,コード表!$B:$G,3,FALSE),"")</f>
        <v/>
      </c>
      <c r="O590" s="192" t="str">
        <f>IFERROR(VLOOKUP(L590,コード表!$B:$G,4,FALSE),"")</f>
        <v/>
      </c>
      <c r="P590" s="192" t="str">
        <f>IFERROR(VLOOKUP(L590,コード表!$B:$G,5,FALSE),"")</f>
        <v/>
      </c>
      <c r="Q590" s="182" t="str">
        <f>IFERROR(VLOOKUP(L590,コード表!$B:$G,6,FALSE),"")</f>
        <v/>
      </c>
      <c r="R590" s="135" t="str">
        <f>IF(貼り付け用!R590="","",貼り付け用!R590)</f>
        <v/>
      </c>
      <c r="S590" s="135" t="str">
        <f>IF(貼り付け用!S590="","",貼り付け用!S590)</f>
        <v/>
      </c>
      <c r="T590" s="135" t="str">
        <f>IF(貼り付け用!T590="","",貼り付け用!T590)</f>
        <v/>
      </c>
      <c r="U590" s="192" t="str">
        <f>IFERROR(VLOOKUP(T590,コード表!$I:$K,2,FALSE),"")</f>
        <v/>
      </c>
      <c r="V590" s="192" t="str">
        <f>IFERROR(VLOOKUP(T590,コード表!$I:$K,3,FALSE),"")</f>
        <v/>
      </c>
      <c r="W590" s="135" t="str">
        <f>IF(貼り付け用!W590="","",貼り付け用!W590)</f>
        <v/>
      </c>
      <c r="X590" s="182" t="str">
        <f>IFERROR(VLOOKUP(AU590,目的別資産分類変換表!$B$6:$C$16,2,FALSE),"")</f>
        <v/>
      </c>
      <c r="Y590" s="136" t="str">
        <f>IF(貼り付け用!Y590="","",貼り付け用!Y590)</f>
        <v/>
      </c>
      <c r="Z590" s="136" t="str">
        <f>IF(貼り付け用!Z590="","",貼り付け用!Z590)</f>
        <v/>
      </c>
      <c r="AA590" s="136" t="str">
        <f>IF(貼り付け用!AA590="","",貼り付け用!AA590)</f>
        <v/>
      </c>
      <c r="AB590" s="136" t="str">
        <f>IF(貼り付け用!AB590="","",貼り付け用!AB590)</f>
        <v/>
      </c>
      <c r="AC590" s="135" t="str">
        <f>IF(貼り付け用!AC590="","",貼り付け用!AC590)</f>
        <v/>
      </c>
      <c r="AD590" s="137" t="str">
        <f>IF(貼り付け用!AD590="","",貼り付け用!AD590)</f>
        <v/>
      </c>
      <c r="AE590" s="209" t="str">
        <f>IF(貼り付け用!AE590="","",貼り付け用!AE590)</f>
        <v/>
      </c>
      <c r="AF590" s="209" t="str">
        <f>IF(貼り付け用!AF590="","",貼り付け用!AF590)</f>
        <v/>
      </c>
      <c r="AG590" s="138" t="str">
        <f>IF(貼り付け用!AG590="","",貼り付け用!AG590)</f>
        <v/>
      </c>
      <c r="AH590" s="205" t="str">
        <f>IF(貼り付け用!AH590="","",貼り付け用!AH590)</f>
        <v/>
      </c>
      <c r="AI590" s="139" t="str">
        <f>IF(貼り付け用!AI590="","",貼り付け用!AI590)</f>
        <v/>
      </c>
      <c r="AJ590" s="136" t="str">
        <f>IF(貼り付け用!AJ590="","",貼り付け用!AJ590)</f>
        <v/>
      </c>
      <c r="AK590" s="140" t="str">
        <f>IF(貼り付け用!AK590="","",貼り付け用!AK590)</f>
        <v/>
      </c>
      <c r="AL590" s="136" t="str">
        <f>IF(貼り付け用!AL590="","",貼り付け用!AL590)</f>
        <v/>
      </c>
      <c r="AM590" s="136" t="str">
        <f>IF(貼り付け用!AM590="","",貼り付け用!AM590)</f>
        <v/>
      </c>
      <c r="AN590" s="136" t="str">
        <f>IF(貼り付け用!AN590="","",貼り付け用!AN590)</f>
        <v/>
      </c>
      <c r="AO590" s="136" t="str">
        <f>IF(貼り付け用!AO590="","",貼り付け用!AO590)</f>
        <v/>
      </c>
      <c r="AP590" s="221" t="str">
        <f>IFERROR(INDEX(別紙７建物に係る構造・用途別単価!$C$5:$G$9,MATCH(貼り付け用!AN590,別紙７建物に係る構造・用途別単価!$B$5:$B$9,0),MATCH(貼り付け用!AO590,別紙７建物に係る構造・用途別単価!$C$4:$G$4,0)),"")</f>
        <v/>
      </c>
      <c r="AQ590" s="221" t="str">
        <f t="shared" si="18"/>
        <v/>
      </c>
      <c r="AR590" s="183" t="str">
        <f t="shared" si="19"/>
        <v/>
      </c>
      <c r="AS590" s="136" t="str">
        <f>IF(貼り付け用!AS590="","",貼り付け用!AS590)</f>
        <v/>
      </c>
      <c r="AT590" s="136" t="str">
        <f>IF(貼り付け用!AT590="","",貼り付け用!AT590)</f>
        <v/>
      </c>
      <c r="AU590" s="136" t="str">
        <f>IF(貼り付け用!AU590="","",貼り付け用!AU590)</f>
        <v/>
      </c>
      <c r="AV590" s="136" t="str">
        <f>IF(貼り付け用!AV590="","",貼り付け用!AV590)</f>
        <v/>
      </c>
      <c r="AW590" s="136" t="str">
        <f>IF(貼り付け用!AW590="","",貼り付け用!AW590)</f>
        <v/>
      </c>
      <c r="AX590" s="216"/>
      <c r="AY590" s="216"/>
      <c r="AZ590" s="216"/>
      <c r="BA590" s="136" t="str">
        <f>IF(貼り付け用!BA590="","",貼り付け用!BA590)</f>
        <v/>
      </c>
      <c r="BB590" s="136" t="str">
        <f>IF(貼り付け用!BB590="","",貼り付け用!BB590)</f>
        <v/>
      </c>
      <c r="BC590" s="136" t="str">
        <f>IF(貼り付け用!BC590="","",貼り付け用!BC590)</f>
        <v/>
      </c>
      <c r="BD590" s="136" t="str">
        <f>IF(貼り付け用!BD590="","",貼り付け用!BD590)</f>
        <v/>
      </c>
      <c r="BE590" s="183">
        <f>SUMIFS(耐用年数表!$C:$C,耐用年数表!$A:$A,集計用!AL590,耐用年数表!$B:$B,集計用!AM590)</f>
        <v>0</v>
      </c>
    </row>
    <row r="591" spans="4:57" ht="24" hidden="1" customHeight="1">
      <c r="D591" s="194"/>
      <c r="E591" s="135"/>
      <c r="F591" s="136" t="str">
        <f>IF(貼り付け用!F591="","",貼り付け用!F591)</f>
        <v/>
      </c>
      <c r="G591" s="136" t="str">
        <f>IF(貼り付け用!G591="","",貼り付け用!G591)</f>
        <v/>
      </c>
      <c r="H591" s="215" t="str">
        <f>IF(貼り付け用!H591="","",貼り付け用!H591)</f>
        <v/>
      </c>
      <c r="I591" s="215" t="str">
        <f>IF(貼り付け用!I591="","",貼り付け用!I591)</f>
        <v/>
      </c>
      <c r="J591" s="215" t="str">
        <f>IF(貼り付け用!J591="","",貼り付け用!J591)</f>
        <v/>
      </c>
      <c r="K591" s="135" t="str">
        <f>IF(貼り付け用!K591="","",貼り付け用!K591)</f>
        <v/>
      </c>
      <c r="L591" s="144" t="str">
        <f>IF(貼り付け用!L591="","",貼り付け用!L591)</f>
        <v/>
      </c>
      <c r="M591" s="192" t="str">
        <f>IFERROR(VLOOKUP(L591,コード表!$B:$G,2,FALSE),"")</f>
        <v/>
      </c>
      <c r="N591" s="192" t="str">
        <f>IFERROR(VLOOKUP(L591,コード表!$B:$G,3,FALSE),"")</f>
        <v/>
      </c>
      <c r="O591" s="192" t="str">
        <f>IFERROR(VLOOKUP(L591,コード表!$B:$G,4,FALSE),"")</f>
        <v/>
      </c>
      <c r="P591" s="192" t="str">
        <f>IFERROR(VLOOKUP(L591,コード表!$B:$G,5,FALSE),"")</f>
        <v/>
      </c>
      <c r="Q591" s="182" t="str">
        <f>IFERROR(VLOOKUP(L591,コード表!$B:$G,6,FALSE),"")</f>
        <v/>
      </c>
      <c r="R591" s="135" t="str">
        <f>IF(貼り付け用!R591="","",貼り付け用!R591)</f>
        <v/>
      </c>
      <c r="S591" s="135" t="str">
        <f>IF(貼り付け用!S591="","",貼り付け用!S591)</f>
        <v/>
      </c>
      <c r="T591" s="135" t="str">
        <f>IF(貼り付け用!T591="","",貼り付け用!T591)</f>
        <v/>
      </c>
      <c r="U591" s="192" t="str">
        <f>IFERROR(VLOOKUP(T591,コード表!$I:$K,2,FALSE),"")</f>
        <v/>
      </c>
      <c r="V591" s="192" t="str">
        <f>IFERROR(VLOOKUP(T591,コード表!$I:$K,3,FALSE),"")</f>
        <v/>
      </c>
      <c r="W591" s="135" t="str">
        <f>IF(貼り付け用!W591="","",貼り付け用!W591)</f>
        <v/>
      </c>
      <c r="X591" s="182" t="str">
        <f>IFERROR(VLOOKUP(AU591,目的別資産分類変換表!$B$6:$C$16,2,FALSE),"")</f>
        <v/>
      </c>
      <c r="Y591" s="136" t="str">
        <f>IF(貼り付け用!Y591="","",貼り付け用!Y591)</f>
        <v/>
      </c>
      <c r="Z591" s="136" t="str">
        <f>IF(貼り付け用!Z591="","",貼り付け用!Z591)</f>
        <v/>
      </c>
      <c r="AA591" s="136" t="str">
        <f>IF(貼り付け用!AA591="","",貼り付け用!AA591)</f>
        <v/>
      </c>
      <c r="AB591" s="136" t="str">
        <f>IF(貼り付け用!AB591="","",貼り付け用!AB591)</f>
        <v/>
      </c>
      <c r="AC591" s="135" t="str">
        <f>IF(貼り付け用!AC591="","",貼り付け用!AC591)</f>
        <v/>
      </c>
      <c r="AD591" s="137" t="str">
        <f>IF(貼り付け用!AD591="","",貼り付け用!AD591)</f>
        <v/>
      </c>
      <c r="AE591" s="209" t="str">
        <f>IF(貼り付け用!AE591="","",貼り付け用!AE591)</f>
        <v/>
      </c>
      <c r="AF591" s="209" t="str">
        <f>IF(貼り付け用!AF591="","",貼り付け用!AF591)</f>
        <v/>
      </c>
      <c r="AG591" s="138" t="str">
        <f>IF(貼り付け用!AG591="","",貼り付け用!AG591)</f>
        <v/>
      </c>
      <c r="AH591" s="205" t="str">
        <f>IF(貼り付け用!AH591="","",貼り付け用!AH591)</f>
        <v/>
      </c>
      <c r="AI591" s="139" t="str">
        <f>IF(貼り付け用!AI591="","",貼り付け用!AI591)</f>
        <v/>
      </c>
      <c r="AJ591" s="136" t="str">
        <f>IF(貼り付け用!AJ591="","",貼り付け用!AJ591)</f>
        <v/>
      </c>
      <c r="AK591" s="140" t="str">
        <f>IF(貼り付け用!AK591="","",貼り付け用!AK591)</f>
        <v/>
      </c>
      <c r="AL591" s="136" t="str">
        <f>IF(貼り付け用!AL591="","",貼り付け用!AL591)</f>
        <v/>
      </c>
      <c r="AM591" s="136" t="str">
        <f>IF(貼り付け用!AM591="","",貼り付け用!AM591)</f>
        <v/>
      </c>
      <c r="AN591" s="136" t="str">
        <f>IF(貼り付け用!AN591="","",貼り付け用!AN591)</f>
        <v/>
      </c>
      <c r="AO591" s="136" t="str">
        <f>IF(貼り付け用!AO591="","",貼り付け用!AO591)</f>
        <v/>
      </c>
      <c r="AP591" s="221" t="str">
        <f>IFERROR(INDEX(別紙７建物に係る構造・用途別単価!$C$5:$G$9,MATCH(貼り付け用!AN591,別紙７建物に係る構造・用途別単価!$B$5:$B$9,0),MATCH(貼り付け用!AO591,別紙７建物に係る構造・用途別単価!$C$4:$G$4,0)),"")</f>
        <v/>
      </c>
      <c r="AQ591" s="221" t="str">
        <f t="shared" si="18"/>
        <v/>
      </c>
      <c r="AR591" s="183" t="str">
        <f t="shared" si="19"/>
        <v/>
      </c>
      <c r="AS591" s="136" t="str">
        <f>IF(貼り付け用!AS591="","",貼り付け用!AS591)</f>
        <v/>
      </c>
      <c r="AT591" s="136" t="str">
        <f>IF(貼り付け用!AT591="","",貼り付け用!AT591)</f>
        <v/>
      </c>
      <c r="AU591" s="136" t="str">
        <f>IF(貼り付け用!AU591="","",貼り付け用!AU591)</f>
        <v/>
      </c>
      <c r="AV591" s="136" t="str">
        <f>IF(貼り付け用!AV591="","",貼り付け用!AV591)</f>
        <v/>
      </c>
      <c r="AW591" s="136" t="str">
        <f>IF(貼り付け用!AW591="","",貼り付け用!AW591)</f>
        <v/>
      </c>
      <c r="AX591" s="216"/>
      <c r="AY591" s="216"/>
      <c r="AZ591" s="216"/>
      <c r="BA591" s="136" t="str">
        <f>IF(貼り付け用!BA591="","",貼り付け用!BA591)</f>
        <v/>
      </c>
      <c r="BB591" s="136" t="str">
        <f>IF(貼り付け用!BB591="","",貼り付け用!BB591)</f>
        <v/>
      </c>
      <c r="BC591" s="136" t="str">
        <f>IF(貼り付け用!BC591="","",貼り付け用!BC591)</f>
        <v/>
      </c>
      <c r="BD591" s="136" t="str">
        <f>IF(貼り付け用!BD591="","",貼り付け用!BD591)</f>
        <v/>
      </c>
      <c r="BE591" s="183">
        <f>SUMIFS(耐用年数表!$C:$C,耐用年数表!$A:$A,集計用!AL591,耐用年数表!$B:$B,集計用!AM591)</f>
        <v>0</v>
      </c>
    </row>
    <row r="592" spans="4:57" ht="24" hidden="1" customHeight="1">
      <c r="D592" s="194"/>
      <c r="E592" s="135"/>
      <c r="F592" s="136" t="str">
        <f>IF(貼り付け用!F592="","",貼り付け用!F592)</f>
        <v/>
      </c>
      <c r="G592" s="136" t="str">
        <f>IF(貼り付け用!G592="","",貼り付け用!G592)</f>
        <v/>
      </c>
      <c r="H592" s="215" t="str">
        <f>IF(貼り付け用!H592="","",貼り付け用!H592)</f>
        <v/>
      </c>
      <c r="I592" s="215" t="str">
        <f>IF(貼り付け用!I592="","",貼り付け用!I592)</f>
        <v/>
      </c>
      <c r="J592" s="215" t="str">
        <f>IF(貼り付け用!J592="","",貼り付け用!J592)</f>
        <v/>
      </c>
      <c r="K592" s="135" t="str">
        <f>IF(貼り付け用!K592="","",貼り付け用!K592)</f>
        <v/>
      </c>
      <c r="L592" s="144" t="str">
        <f>IF(貼り付け用!L592="","",貼り付け用!L592)</f>
        <v/>
      </c>
      <c r="M592" s="192" t="str">
        <f>IFERROR(VLOOKUP(L592,コード表!$B:$G,2,FALSE),"")</f>
        <v/>
      </c>
      <c r="N592" s="192" t="str">
        <f>IFERROR(VLOOKUP(L592,コード表!$B:$G,3,FALSE),"")</f>
        <v/>
      </c>
      <c r="O592" s="192" t="str">
        <f>IFERROR(VLOOKUP(L592,コード表!$B:$G,4,FALSE),"")</f>
        <v/>
      </c>
      <c r="P592" s="192" t="str">
        <f>IFERROR(VLOOKUP(L592,コード表!$B:$G,5,FALSE),"")</f>
        <v/>
      </c>
      <c r="Q592" s="182" t="str">
        <f>IFERROR(VLOOKUP(L592,コード表!$B:$G,6,FALSE),"")</f>
        <v/>
      </c>
      <c r="R592" s="135" t="str">
        <f>IF(貼り付け用!R592="","",貼り付け用!R592)</f>
        <v/>
      </c>
      <c r="S592" s="135" t="str">
        <f>IF(貼り付け用!S592="","",貼り付け用!S592)</f>
        <v/>
      </c>
      <c r="T592" s="135" t="str">
        <f>IF(貼り付け用!T592="","",貼り付け用!T592)</f>
        <v/>
      </c>
      <c r="U592" s="192" t="str">
        <f>IFERROR(VLOOKUP(T592,コード表!$I:$K,2,FALSE),"")</f>
        <v/>
      </c>
      <c r="V592" s="192" t="str">
        <f>IFERROR(VLOOKUP(T592,コード表!$I:$K,3,FALSE),"")</f>
        <v/>
      </c>
      <c r="W592" s="135" t="str">
        <f>IF(貼り付け用!W592="","",貼り付け用!W592)</f>
        <v/>
      </c>
      <c r="X592" s="182" t="str">
        <f>IFERROR(VLOOKUP(AU592,目的別資産分類変換表!$B$6:$C$16,2,FALSE),"")</f>
        <v/>
      </c>
      <c r="Y592" s="136" t="str">
        <f>IF(貼り付け用!Y592="","",貼り付け用!Y592)</f>
        <v/>
      </c>
      <c r="Z592" s="136" t="str">
        <f>IF(貼り付け用!Z592="","",貼り付け用!Z592)</f>
        <v/>
      </c>
      <c r="AA592" s="136" t="str">
        <f>IF(貼り付け用!AA592="","",貼り付け用!AA592)</f>
        <v/>
      </c>
      <c r="AB592" s="136" t="str">
        <f>IF(貼り付け用!AB592="","",貼り付け用!AB592)</f>
        <v/>
      </c>
      <c r="AC592" s="135" t="str">
        <f>IF(貼り付け用!AC592="","",貼り付け用!AC592)</f>
        <v/>
      </c>
      <c r="AD592" s="137" t="str">
        <f>IF(貼り付け用!AD592="","",貼り付け用!AD592)</f>
        <v/>
      </c>
      <c r="AE592" s="209" t="str">
        <f>IF(貼り付け用!AE592="","",貼り付け用!AE592)</f>
        <v/>
      </c>
      <c r="AF592" s="209" t="str">
        <f>IF(貼り付け用!AF592="","",貼り付け用!AF592)</f>
        <v/>
      </c>
      <c r="AG592" s="138" t="str">
        <f>IF(貼り付け用!AG592="","",貼り付け用!AG592)</f>
        <v/>
      </c>
      <c r="AH592" s="205" t="str">
        <f>IF(貼り付け用!AH592="","",貼り付け用!AH592)</f>
        <v/>
      </c>
      <c r="AI592" s="139" t="str">
        <f>IF(貼り付け用!AI592="","",貼り付け用!AI592)</f>
        <v/>
      </c>
      <c r="AJ592" s="136" t="str">
        <f>IF(貼り付け用!AJ592="","",貼り付け用!AJ592)</f>
        <v/>
      </c>
      <c r="AK592" s="140" t="str">
        <f>IF(貼り付け用!AK592="","",貼り付け用!AK592)</f>
        <v/>
      </c>
      <c r="AL592" s="136" t="str">
        <f>IF(貼り付け用!AL592="","",貼り付け用!AL592)</f>
        <v/>
      </c>
      <c r="AM592" s="136" t="str">
        <f>IF(貼り付け用!AM592="","",貼り付け用!AM592)</f>
        <v/>
      </c>
      <c r="AN592" s="136" t="str">
        <f>IF(貼り付け用!AN592="","",貼り付け用!AN592)</f>
        <v/>
      </c>
      <c r="AO592" s="136" t="str">
        <f>IF(貼り付け用!AO592="","",貼り付け用!AO592)</f>
        <v/>
      </c>
      <c r="AP592" s="221" t="str">
        <f>IFERROR(INDEX(別紙７建物に係る構造・用途別単価!$C$5:$G$9,MATCH(貼り付け用!AN592,別紙７建物に係る構造・用途別単価!$B$5:$B$9,0),MATCH(貼り付け用!AO592,別紙７建物に係る構造・用途別単価!$C$4:$G$4,0)),"")</f>
        <v/>
      </c>
      <c r="AQ592" s="221" t="str">
        <f t="shared" si="18"/>
        <v/>
      </c>
      <c r="AR592" s="183" t="str">
        <f t="shared" si="19"/>
        <v/>
      </c>
      <c r="AS592" s="136" t="str">
        <f>IF(貼り付け用!AS592="","",貼り付け用!AS592)</f>
        <v/>
      </c>
      <c r="AT592" s="136" t="str">
        <f>IF(貼り付け用!AT592="","",貼り付け用!AT592)</f>
        <v/>
      </c>
      <c r="AU592" s="136" t="str">
        <f>IF(貼り付け用!AU592="","",貼り付け用!AU592)</f>
        <v/>
      </c>
      <c r="AV592" s="136" t="str">
        <f>IF(貼り付け用!AV592="","",貼り付け用!AV592)</f>
        <v/>
      </c>
      <c r="AW592" s="136" t="str">
        <f>IF(貼り付け用!AW592="","",貼り付け用!AW592)</f>
        <v/>
      </c>
      <c r="AX592" s="216"/>
      <c r="AY592" s="216"/>
      <c r="AZ592" s="216"/>
      <c r="BA592" s="136" t="str">
        <f>IF(貼り付け用!BA592="","",貼り付け用!BA592)</f>
        <v/>
      </c>
      <c r="BB592" s="136" t="str">
        <f>IF(貼り付け用!BB592="","",貼り付け用!BB592)</f>
        <v/>
      </c>
      <c r="BC592" s="136" t="str">
        <f>IF(貼り付け用!BC592="","",貼り付け用!BC592)</f>
        <v/>
      </c>
      <c r="BD592" s="136" t="str">
        <f>IF(貼り付け用!BD592="","",貼り付け用!BD592)</f>
        <v/>
      </c>
      <c r="BE592" s="183">
        <f>SUMIFS(耐用年数表!$C:$C,耐用年数表!$A:$A,集計用!AL592,耐用年数表!$B:$B,集計用!AM592)</f>
        <v>0</v>
      </c>
    </row>
  </sheetData>
  <sheetProtection formatCells="0" formatColumns="0" formatRows="0" insertColumns="0" insertRows="0" deleteColumns="0" deleteRows="0" selectLockedCells="1" sort="0" pivotTables="0"/>
  <autoFilter ref="E6:BE592">
    <filterColumn colId="27">
      <filters>
        <filter val="19000401"/>
        <filter val="19580101"/>
        <filter val="19640331"/>
        <filter val="19640801"/>
        <filter val="19680331"/>
        <filter val="19681201"/>
        <filter val="19690101"/>
        <filter val="19691101"/>
        <filter val="19700331"/>
        <filter val="19710331"/>
        <filter val="19720331"/>
        <filter val="19721231"/>
        <filter val="19730331"/>
        <filter val="19740331"/>
        <filter val="19750331"/>
        <filter val="19751231"/>
        <filter val="19760101"/>
        <filter val="19760228"/>
        <filter val="19760331"/>
        <filter val="19761231"/>
        <filter val="19770101"/>
        <filter val="19770331"/>
        <filter val="19770401"/>
        <filter val="19780228"/>
        <filter val="19780320"/>
        <filter val="19780331"/>
        <filter val="19781101"/>
        <filter val="19790331"/>
        <filter val="19790601"/>
        <filter val="19790831"/>
        <filter val="19800228"/>
        <filter val="19800331"/>
        <filter val="19800731"/>
        <filter val="19801031"/>
        <filter val="19801201"/>
        <filter val="19801231"/>
        <filter val="19810101"/>
        <filter val="19810228"/>
        <filter val="19810630"/>
        <filter val="19811231"/>
        <filter val="19820228"/>
        <filter val="19820310"/>
        <filter val="19820331"/>
        <filter val="19820401"/>
        <filter val="19820831"/>
        <filter val="19830301"/>
        <filter val="19830331"/>
        <filter val="19830831"/>
        <filter val="19830901"/>
        <filter val="19830930"/>
        <filter val="19840131"/>
        <filter val="19840331"/>
        <filter val="19850228"/>
        <filter val="19850331"/>
        <filter val="19850930"/>
        <filter val="19851103"/>
        <filter val="19860331"/>
        <filter val="19860626"/>
        <filter val="19861027"/>
        <filter val="19870201"/>
        <filter val="19870303"/>
        <filter val="19870320"/>
        <filter val="19870331"/>
        <filter val="19870825"/>
        <filter val="19880310"/>
        <filter val="19880331"/>
        <filter val="19880709"/>
        <filter val="19890228"/>
        <filter val="19890310"/>
        <filter val="19890825"/>
        <filter val="19910330"/>
        <filter val="19920228"/>
        <filter val="19930331"/>
        <filter val="19930831"/>
        <filter val="19950331"/>
        <filter val="19951130"/>
        <filter val="19951231"/>
      </filters>
    </filterColumn>
  </autoFilter>
  <mergeCells count="32">
    <mergeCell ref="BB7:BB8"/>
    <mergeCell ref="BC7:BC8"/>
    <mergeCell ref="BD7:BD8"/>
    <mergeCell ref="BE7:BE8"/>
    <mergeCell ref="BA7:BA8"/>
    <mergeCell ref="AS7:AS8"/>
    <mergeCell ref="AG7:AG8"/>
    <mergeCell ref="AT7:AT8"/>
    <mergeCell ref="AU7:AZ7"/>
    <mergeCell ref="AQ7:AQ8"/>
    <mergeCell ref="AK7:AK8"/>
    <mergeCell ref="AL7:AM7"/>
    <mergeCell ref="AN7:AP7"/>
    <mergeCell ref="AR7:AR8"/>
    <mergeCell ref="AI7:AJ7"/>
    <mergeCell ref="AH7:AH8"/>
    <mergeCell ref="E7:E8"/>
    <mergeCell ref="F7:F8"/>
    <mergeCell ref="I7:I8"/>
    <mergeCell ref="AF7:AF8"/>
    <mergeCell ref="AD7:AD8"/>
    <mergeCell ref="X7:X8"/>
    <mergeCell ref="AC7:AC8"/>
    <mergeCell ref="Z7:Z8"/>
    <mergeCell ref="AA7:AA8"/>
    <mergeCell ref="AB7:AB8"/>
    <mergeCell ref="AE7:AE8"/>
    <mergeCell ref="G7:G8"/>
    <mergeCell ref="H7:H8"/>
    <mergeCell ref="J7:J8"/>
    <mergeCell ref="K7:K8"/>
    <mergeCell ref="W7:W8"/>
  </mergeCells>
  <phoneticPr fontId="2"/>
  <conditionalFormatting sqref="AG9:AG592">
    <cfRule type="expression" dxfId="23" priority="20">
      <formula>#REF!&gt;0</formula>
    </cfRule>
  </conditionalFormatting>
  <conditionalFormatting sqref="AG9:AG592">
    <cfRule type="expression" dxfId="22" priority="21">
      <formula>#REF!="●"</formula>
    </cfRule>
  </conditionalFormatting>
  <conditionalFormatting sqref="AG588">
    <cfRule type="expression" dxfId="21" priority="11">
      <formula>#REF!&gt;0</formula>
    </cfRule>
  </conditionalFormatting>
  <conditionalFormatting sqref="AG588">
    <cfRule type="expression" dxfId="20" priority="12">
      <formula>#REF!="●"</formula>
    </cfRule>
  </conditionalFormatting>
  <conditionalFormatting sqref="AG589">
    <cfRule type="expression" dxfId="19" priority="9">
      <formula>#REF!&gt;0</formula>
    </cfRule>
  </conditionalFormatting>
  <conditionalFormatting sqref="AG589">
    <cfRule type="expression" dxfId="18" priority="10">
      <formula>#REF!="●"</formula>
    </cfRule>
  </conditionalFormatting>
  <conditionalFormatting sqref="AG590">
    <cfRule type="expression" dxfId="17" priority="5">
      <formula>#REF!&gt;0</formula>
    </cfRule>
  </conditionalFormatting>
  <conditionalFormatting sqref="AG590">
    <cfRule type="expression" dxfId="16" priority="6">
      <formula>#REF!="●"</formula>
    </cfRule>
  </conditionalFormatting>
  <conditionalFormatting sqref="AG591">
    <cfRule type="expression" dxfId="15" priority="3">
      <formula>#REF!&gt;0</formula>
    </cfRule>
  </conditionalFormatting>
  <conditionalFormatting sqref="AG591">
    <cfRule type="expression" dxfId="14" priority="4">
      <formula>#REF!="●"</formula>
    </cfRule>
  </conditionalFormatting>
  <conditionalFormatting sqref="AG592">
    <cfRule type="expression" dxfId="13" priority="1">
      <formula>#REF!&gt;0</formula>
    </cfRule>
  </conditionalFormatting>
  <conditionalFormatting sqref="AG592">
    <cfRule type="expression" dxfId="12" priority="2">
      <formula>#REF!="●"</formula>
    </cfRule>
  </conditionalFormatting>
  <pageMargins left="0.70866141732283472" right="0.70866141732283472" top="0.74803149606299213" bottom="0.74803149606299213" header="0.31496062992125984" footer="0.31496062992125984"/>
  <pageSetup paperSize="8" scale="3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592"/>
  <sheetViews>
    <sheetView showGridLines="0" topLeftCell="J7" zoomScale="70" zoomScaleNormal="70" zoomScaleSheetLayoutView="90" workbookViewId="0">
      <selection activeCell="J10" sqref="J10"/>
    </sheetView>
  </sheetViews>
  <sheetFormatPr defaultColWidth="9" defaultRowHeight="24" customHeight="1"/>
  <cols>
    <col min="1" max="1" width="1.625" style="148" hidden="1" customWidth="1"/>
    <col min="2" max="2" width="7" style="148" hidden="1" customWidth="1"/>
    <col min="3" max="3" width="14" style="148" hidden="1" customWidth="1"/>
    <col min="4" max="4" width="10.625" style="148" hidden="1" customWidth="1"/>
    <col min="5" max="6" width="10.875" style="148" hidden="1" customWidth="1"/>
    <col min="7" max="8" width="0" style="148" hidden="1" customWidth="1"/>
    <col min="9" max="9" width="12.5" style="148" hidden="1" customWidth="1"/>
    <col min="10" max="10" width="25" style="148" customWidth="1"/>
    <col min="11" max="11" width="10.875" style="148" hidden="1" customWidth="1"/>
    <col min="12" max="12" width="11.25" style="148" hidden="1" customWidth="1"/>
    <col min="13" max="16" width="11.25" style="193" customWidth="1"/>
    <col min="17" max="17" width="11.25" style="148" customWidth="1"/>
    <col min="18" max="19" width="11.25" style="148" hidden="1" customWidth="1"/>
    <col min="20" max="20" width="9.125" style="185" hidden="1" customWidth="1"/>
    <col min="21" max="21" width="9.125" style="193" customWidth="1"/>
    <col min="22" max="22" width="9.5" style="193" customWidth="1"/>
    <col min="23" max="23" width="8.875" style="148" hidden="1" customWidth="1"/>
    <col min="24" max="24" width="8.75" style="148" customWidth="1"/>
    <col min="25" max="25" width="18.625" style="148" hidden="1" customWidth="1"/>
    <col min="26" max="26" width="12.375" style="148" hidden="1" customWidth="1"/>
    <col min="27" max="27" width="11" style="148" hidden="1" customWidth="1"/>
    <col min="28" max="28" width="9" style="148" hidden="1" customWidth="1"/>
    <col min="29" max="29" width="8.875" style="148" hidden="1" customWidth="1"/>
    <col min="30" max="30" width="9.875" style="148" hidden="1" customWidth="1"/>
    <col min="31" max="31" width="14.625" style="185" hidden="1" customWidth="1"/>
    <col min="32" max="32" width="13.125" style="185" hidden="1" customWidth="1"/>
    <col min="33" max="33" width="11.375" style="186" hidden="1" customWidth="1"/>
    <col min="34" max="34" width="14.375" style="186" hidden="1" customWidth="1"/>
    <col min="35" max="42" width="9" style="148" hidden="1" customWidth="1"/>
    <col min="43" max="43" width="13.25" style="186" hidden="1" customWidth="1"/>
    <col min="44" max="44" width="12.75" style="186" customWidth="1"/>
    <col min="45" max="45" width="10.375" style="186" hidden="1" customWidth="1"/>
    <col min="46" max="53" width="8.875" style="148" hidden="1" customWidth="1"/>
    <col min="54" max="57" width="9" style="148" hidden="1" customWidth="1"/>
    <col min="58" max="16384" width="9" style="148"/>
  </cols>
  <sheetData>
    <row r="1" spans="1:57" ht="24" customHeight="1" thickBot="1">
      <c r="A1" s="146" t="s">
        <v>250</v>
      </c>
      <c r="B1" s="147"/>
      <c r="C1" s="147"/>
      <c r="D1" s="147"/>
      <c r="E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9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9"/>
      <c r="AF1" s="149"/>
      <c r="AG1" s="150"/>
      <c r="AH1" s="150"/>
      <c r="AI1" s="147"/>
      <c r="AJ1" s="147"/>
      <c r="AK1" s="147"/>
      <c r="AL1" s="147"/>
      <c r="AM1" s="147"/>
      <c r="AN1" s="147"/>
      <c r="AO1" s="147"/>
      <c r="AP1" s="147"/>
      <c r="AQ1" s="150"/>
      <c r="AR1" s="150"/>
      <c r="AS1" s="150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</row>
    <row r="2" spans="1:57" ht="24" customHeight="1" thickBot="1">
      <c r="A2" s="146"/>
      <c r="B2" s="151" t="s">
        <v>249</v>
      </c>
      <c r="C2" s="133" t="s">
        <v>282</v>
      </c>
      <c r="D2" s="147"/>
      <c r="E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9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9"/>
      <c r="AF2" s="149"/>
      <c r="AG2" s="150"/>
      <c r="AH2" s="150"/>
      <c r="AI2" s="147"/>
      <c r="AJ2" s="147"/>
      <c r="AK2" s="147"/>
      <c r="AL2" s="147"/>
      <c r="AM2" s="147"/>
      <c r="AN2" s="147"/>
      <c r="AO2" s="147"/>
      <c r="AP2" s="147"/>
      <c r="AQ2" s="150"/>
      <c r="AR2" s="150"/>
      <c r="AS2" s="150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</row>
    <row r="3" spans="1:57" ht="24" customHeight="1" thickBot="1">
      <c r="A3" s="146"/>
      <c r="B3" s="151" t="s">
        <v>0</v>
      </c>
      <c r="C3" s="134">
        <v>20150331</v>
      </c>
      <c r="D3" s="147"/>
      <c r="F3" s="152" t="s">
        <v>113</v>
      </c>
      <c r="G3" s="153" t="s">
        <v>103</v>
      </c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9"/>
      <c r="U3" s="148"/>
      <c r="V3" s="148"/>
      <c r="W3" s="147"/>
      <c r="X3" s="147"/>
      <c r="Y3" s="154"/>
      <c r="Z3" s="147"/>
      <c r="AA3" s="147"/>
      <c r="AB3" s="147"/>
      <c r="AC3" s="147"/>
      <c r="AD3" s="147"/>
      <c r="AE3" s="149"/>
      <c r="AF3" s="149"/>
      <c r="AG3" s="150"/>
      <c r="AH3" s="147"/>
      <c r="AI3" s="150"/>
      <c r="AJ3" s="147"/>
      <c r="AK3" s="150"/>
      <c r="AL3" s="147"/>
      <c r="AM3" s="150"/>
      <c r="AN3" s="147"/>
      <c r="AO3" s="150"/>
      <c r="AP3" s="147"/>
      <c r="AQ3" s="150"/>
      <c r="AR3" s="150"/>
      <c r="AS3" s="150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</row>
    <row r="4" spans="1:57" s="191" customFormat="1">
      <c r="A4" s="187"/>
      <c r="B4" s="187"/>
      <c r="C4" s="188"/>
      <c r="D4" s="189" t="s">
        <v>362</v>
      </c>
      <c r="E4" s="190">
        <v>1</v>
      </c>
      <c r="F4" s="190">
        <v>2</v>
      </c>
      <c r="G4" s="190">
        <v>3</v>
      </c>
      <c r="H4" s="190">
        <v>4</v>
      </c>
      <c r="I4" s="190">
        <v>5</v>
      </c>
      <c r="J4" s="190">
        <v>6</v>
      </c>
      <c r="K4" s="190">
        <v>7</v>
      </c>
      <c r="L4" s="190">
        <v>8</v>
      </c>
      <c r="M4" s="190">
        <v>9</v>
      </c>
      <c r="N4" s="190">
        <v>10</v>
      </c>
      <c r="O4" s="190">
        <v>11</v>
      </c>
      <c r="P4" s="190">
        <v>12</v>
      </c>
      <c r="Q4" s="190">
        <v>13</v>
      </c>
      <c r="R4" s="190">
        <v>14</v>
      </c>
      <c r="S4" s="190">
        <v>15</v>
      </c>
      <c r="T4" s="190">
        <v>16</v>
      </c>
      <c r="U4" s="190">
        <v>17</v>
      </c>
      <c r="V4" s="190">
        <v>18</v>
      </c>
      <c r="W4" s="190">
        <v>19</v>
      </c>
      <c r="X4" s="190">
        <v>20</v>
      </c>
      <c r="Y4" s="190">
        <v>21</v>
      </c>
      <c r="Z4" s="190">
        <v>22</v>
      </c>
      <c r="AA4" s="190">
        <v>23</v>
      </c>
      <c r="AB4" s="190">
        <v>24</v>
      </c>
      <c r="AC4" s="190">
        <v>25</v>
      </c>
      <c r="AD4" s="190">
        <v>26</v>
      </c>
      <c r="AE4" s="206">
        <v>27</v>
      </c>
      <c r="AF4" s="206">
        <v>28</v>
      </c>
      <c r="AG4" s="190">
        <v>29</v>
      </c>
      <c r="AH4" s="190">
        <v>30</v>
      </c>
      <c r="AI4" s="190">
        <v>31</v>
      </c>
      <c r="AJ4" s="190">
        <v>32</v>
      </c>
      <c r="AK4" s="190">
        <v>33</v>
      </c>
      <c r="AL4" s="190">
        <v>34</v>
      </c>
      <c r="AM4" s="190">
        <v>35</v>
      </c>
      <c r="AN4" s="190">
        <v>36</v>
      </c>
      <c r="AO4" s="190">
        <v>37</v>
      </c>
      <c r="AP4" s="190">
        <v>38</v>
      </c>
      <c r="AQ4" s="190">
        <v>39</v>
      </c>
      <c r="AR4" s="190">
        <v>40</v>
      </c>
      <c r="AS4" s="190">
        <v>41</v>
      </c>
      <c r="AT4" s="190">
        <v>42</v>
      </c>
      <c r="AU4" s="190">
        <v>43</v>
      </c>
      <c r="AV4" s="190">
        <v>44</v>
      </c>
      <c r="AW4" s="190">
        <v>45</v>
      </c>
      <c r="AX4" s="190">
        <v>46</v>
      </c>
      <c r="AY4" s="190">
        <v>47</v>
      </c>
      <c r="AZ4" s="190">
        <v>48</v>
      </c>
      <c r="BA4" s="190">
        <v>49</v>
      </c>
      <c r="BB4" s="190">
        <v>50</v>
      </c>
      <c r="BC4" s="190">
        <v>51</v>
      </c>
      <c r="BD4" s="190">
        <v>52</v>
      </c>
      <c r="BE4" s="190">
        <v>53</v>
      </c>
    </row>
    <row r="5" spans="1:57" s="159" customFormat="1" ht="27" customHeight="1">
      <c r="A5" s="155"/>
      <c r="B5" s="155"/>
      <c r="C5" s="156"/>
      <c r="D5" s="157" t="s">
        <v>108</v>
      </c>
      <c r="E5" s="158" t="s">
        <v>102</v>
      </c>
      <c r="F5" s="158" t="s">
        <v>106</v>
      </c>
      <c r="G5" s="158" t="s">
        <v>44</v>
      </c>
      <c r="H5" s="158" t="s">
        <v>115</v>
      </c>
      <c r="I5" s="158" t="s">
        <v>102</v>
      </c>
      <c r="J5" s="158" t="s">
        <v>104</v>
      </c>
      <c r="K5" s="158" t="s">
        <v>105</v>
      </c>
      <c r="L5" s="158" t="s">
        <v>102</v>
      </c>
      <c r="M5" s="158" t="s">
        <v>103</v>
      </c>
      <c r="N5" s="158" t="s">
        <v>103</v>
      </c>
      <c r="O5" s="158" t="s">
        <v>103</v>
      </c>
      <c r="P5" s="158" t="s">
        <v>103</v>
      </c>
      <c r="Q5" s="158" t="s">
        <v>103</v>
      </c>
      <c r="R5" s="158" t="s">
        <v>106</v>
      </c>
      <c r="S5" s="158" t="s">
        <v>105</v>
      </c>
      <c r="T5" s="158" t="s">
        <v>102</v>
      </c>
      <c r="U5" s="158" t="s">
        <v>103</v>
      </c>
      <c r="V5" s="158" t="s">
        <v>103</v>
      </c>
      <c r="W5" s="158" t="s">
        <v>102</v>
      </c>
      <c r="X5" s="158" t="s">
        <v>364</v>
      </c>
      <c r="Y5" s="158" t="s">
        <v>44</v>
      </c>
      <c r="Z5" s="158" t="s">
        <v>44</v>
      </c>
      <c r="AA5" s="158" t="s">
        <v>44</v>
      </c>
      <c r="AB5" s="158" t="s">
        <v>44</v>
      </c>
      <c r="AC5" s="158" t="s">
        <v>106</v>
      </c>
      <c r="AD5" s="158" t="s">
        <v>106</v>
      </c>
      <c r="AE5" s="207" t="s">
        <v>107</v>
      </c>
      <c r="AF5" s="207" t="s">
        <v>107</v>
      </c>
      <c r="AG5" s="158" t="s">
        <v>44</v>
      </c>
      <c r="AH5" s="158" t="s">
        <v>102</v>
      </c>
      <c r="AI5" s="158" t="s">
        <v>102</v>
      </c>
      <c r="AJ5" s="158" t="s">
        <v>44</v>
      </c>
      <c r="AK5" s="158" t="s">
        <v>102</v>
      </c>
      <c r="AL5" s="158" t="s">
        <v>44</v>
      </c>
      <c r="AM5" s="158" t="s">
        <v>44</v>
      </c>
      <c r="AN5" s="158" t="s">
        <v>44</v>
      </c>
      <c r="AO5" s="158" t="s">
        <v>44</v>
      </c>
      <c r="AP5" s="158" t="s">
        <v>103</v>
      </c>
      <c r="AQ5" s="158" t="s">
        <v>103</v>
      </c>
      <c r="AR5" s="158" t="s">
        <v>103</v>
      </c>
      <c r="AS5" s="158" t="s">
        <v>44</v>
      </c>
      <c r="AT5" s="158" t="s">
        <v>44</v>
      </c>
      <c r="AU5" s="158" t="s">
        <v>44</v>
      </c>
      <c r="AV5" s="158" t="s">
        <v>44</v>
      </c>
      <c r="AW5" s="158" t="s">
        <v>44</v>
      </c>
      <c r="AX5" s="158" t="s">
        <v>44</v>
      </c>
      <c r="AY5" s="158" t="s">
        <v>44</v>
      </c>
      <c r="AZ5" s="158" t="s">
        <v>44</v>
      </c>
      <c r="BA5" s="158" t="s">
        <v>44</v>
      </c>
      <c r="BB5" s="158" t="s">
        <v>44</v>
      </c>
      <c r="BC5" s="158" t="s">
        <v>274</v>
      </c>
      <c r="BD5" s="158" t="s">
        <v>274</v>
      </c>
      <c r="BE5" s="158" t="s">
        <v>274</v>
      </c>
    </row>
    <row r="6" spans="1:57" s="159" customFormat="1" ht="25.5" customHeight="1">
      <c r="A6" s="155"/>
      <c r="B6" s="155"/>
      <c r="C6" s="156"/>
      <c r="D6" s="157" t="s">
        <v>109</v>
      </c>
      <c r="E6" s="160">
        <v>100</v>
      </c>
      <c r="F6" s="160">
        <v>100</v>
      </c>
      <c r="G6" s="160">
        <v>2</v>
      </c>
      <c r="H6" s="160">
        <v>18</v>
      </c>
      <c r="I6" s="160">
        <v>3</v>
      </c>
      <c r="J6" s="160">
        <v>100</v>
      </c>
      <c r="K6" s="160">
        <v>100</v>
      </c>
      <c r="L6" s="160">
        <v>100</v>
      </c>
      <c r="M6" s="161"/>
      <c r="N6" s="161"/>
      <c r="O6" s="161"/>
      <c r="P6" s="161"/>
      <c r="Q6" s="161"/>
      <c r="R6" s="160">
        <v>100</v>
      </c>
      <c r="S6" s="160">
        <v>100</v>
      </c>
      <c r="T6" s="162">
        <v>20</v>
      </c>
      <c r="U6" s="161"/>
      <c r="V6" s="163"/>
      <c r="W6" s="160">
        <v>3</v>
      </c>
      <c r="X6" s="160"/>
      <c r="Y6" s="164"/>
      <c r="Z6" s="160"/>
      <c r="AA6" s="160"/>
      <c r="AB6" s="160"/>
      <c r="AC6" s="160">
        <v>100</v>
      </c>
      <c r="AD6" s="160">
        <v>15</v>
      </c>
      <c r="AE6" s="208">
        <v>8</v>
      </c>
      <c r="AF6" s="208">
        <v>8</v>
      </c>
      <c r="AG6" s="160"/>
      <c r="AH6" s="160">
        <v>15</v>
      </c>
      <c r="AI6" s="158">
        <v>14</v>
      </c>
      <c r="AJ6" s="158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5"/>
      <c r="AV6" s="166"/>
      <c r="AW6" s="166"/>
      <c r="AX6" s="166"/>
      <c r="AY6" s="166"/>
      <c r="AZ6" s="164"/>
      <c r="BA6" s="160"/>
      <c r="BB6" s="160"/>
      <c r="BC6" s="160"/>
      <c r="BD6" s="160"/>
      <c r="BE6" s="160"/>
    </row>
    <row r="7" spans="1:57" ht="24" customHeight="1">
      <c r="A7" s="147"/>
      <c r="B7" s="147"/>
      <c r="C7" s="167"/>
      <c r="D7" s="167"/>
      <c r="E7" s="230" t="s">
        <v>100</v>
      </c>
      <c r="F7" s="230" t="s">
        <v>59</v>
      </c>
      <c r="G7" s="230" t="s">
        <v>111</v>
      </c>
      <c r="H7" s="230" t="s">
        <v>110</v>
      </c>
      <c r="I7" s="230" t="s">
        <v>1</v>
      </c>
      <c r="J7" s="230" t="s">
        <v>60</v>
      </c>
      <c r="K7" s="230" t="s">
        <v>61</v>
      </c>
      <c r="L7" s="168" t="s">
        <v>2</v>
      </c>
      <c r="M7" s="169"/>
      <c r="N7" s="169"/>
      <c r="O7" s="169"/>
      <c r="P7" s="169"/>
      <c r="Q7" s="169"/>
      <c r="R7" s="169"/>
      <c r="S7" s="170"/>
      <c r="T7" s="171" t="s">
        <v>3</v>
      </c>
      <c r="U7" s="172"/>
      <c r="V7" s="173"/>
      <c r="W7" s="230" t="s">
        <v>6</v>
      </c>
      <c r="X7" s="230" t="s">
        <v>430</v>
      </c>
      <c r="Y7" s="219" t="s">
        <v>62</v>
      </c>
      <c r="Z7" s="230" t="s">
        <v>4</v>
      </c>
      <c r="AA7" s="230" t="s">
        <v>116</v>
      </c>
      <c r="AB7" s="230" t="s">
        <v>10</v>
      </c>
      <c r="AC7" s="230" t="s">
        <v>8</v>
      </c>
      <c r="AD7" s="230" t="s">
        <v>11</v>
      </c>
      <c r="AE7" s="235" t="s">
        <v>5</v>
      </c>
      <c r="AF7" s="235" t="s">
        <v>122</v>
      </c>
      <c r="AG7" s="228" t="s">
        <v>440</v>
      </c>
      <c r="AH7" s="228" t="s">
        <v>439</v>
      </c>
      <c r="AI7" s="237" t="s">
        <v>334</v>
      </c>
      <c r="AJ7" s="237"/>
      <c r="AK7" s="238" t="s">
        <v>335</v>
      </c>
      <c r="AL7" s="240" t="s">
        <v>431</v>
      </c>
      <c r="AM7" s="241"/>
      <c r="AN7" s="240" t="s">
        <v>432</v>
      </c>
      <c r="AO7" s="242"/>
      <c r="AP7" s="241"/>
      <c r="AQ7" s="228" t="s">
        <v>354</v>
      </c>
      <c r="AR7" s="228" t="s">
        <v>272</v>
      </c>
      <c r="AS7" s="230" t="s">
        <v>270</v>
      </c>
      <c r="AT7" s="230" t="s">
        <v>7</v>
      </c>
      <c r="AU7" s="232" t="s">
        <v>52</v>
      </c>
      <c r="AV7" s="233"/>
      <c r="AW7" s="233"/>
      <c r="AX7" s="233"/>
      <c r="AY7" s="233"/>
      <c r="AZ7" s="234"/>
      <c r="BA7" s="230" t="s">
        <v>9</v>
      </c>
      <c r="BB7" s="228" t="s">
        <v>356</v>
      </c>
      <c r="BC7" s="228" t="s">
        <v>552</v>
      </c>
      <c r="BD7" s="228" t="s">
        <v>553</v>
      </c>
      <c r="BE7" s="228" t="s">
        <v>160</v>
      </c>
    </row>
    <row r="8" spans="1:57" ht="24" customHeight="1">
      <c r="A8" s="147"/>
      <c r="B8" s="147"/>
      <c r="C8" s="167"/>
      <c r="D8" s="167"/>
      <c r="E8" s="231"/>
      <c r="F8" s="231"/>
      <c r="G8" s="231"/>
      <c r="H8" s="231"/>
      <c r="I8" s="231"/>
      <c r="J8" s="231"/>
      <c r="K8" s="231"/>
      <c r="L8" s="217" t="s">
        <v>98</v>
      </c>
      <c r="M8" s="218" t="s">
        <v>51</v>
      </c>
      <c r="N8" s="218" t="s">
        <v>45</v>
      </c>
      <c r="O8" s="218" t="s">
        <v>46</v>
      </c>
      <c r="P8" s="218" t="s">
        <v>47</v>
      </c>
      <c r="Q8" s="218" t="s">
        <v>48</v>
      </c>
      <c r="R8" s="218" t="s">
        <v>49</v>
      </c>
      <c r="S8" s="218" t="s">
        <v>50</v>
      </c>
      <c r="T8" s="177" t="s">
        <v>92</v>
      </c>
      <c r="U8" s="218" t="s">
        <v>121</v>
      </c>
      <c r="V8" s="218" t="s">
        <v>12</v>
      </c>
      <c r="W8" s="231"/>
      <c r="X8" s="231"/>
      <c r="Y8" s="217" t="s">
        <v>63</v>
      </c>
      <c r="Z8" s="231"/>
      <c r="AA8" s="231"/>
      <c r="AB8" s="231"/>
      <c r="AC8" s="231"/>
      <c r="AD8" s="231"/>
      <c r="AE8" s="236"/>
      <c r="AF8" s="236"/>
      <c r="AG8" s="229"/>
      <c r="AH8" s="229"/>
      <c r="AI8" s="217" t="s">
        <v>13</v>
      </c>
      <c r="AJ8" s="217" t="s">
        <v>14</v>
      </c>
      <c r="AK8" s="239"/>
      <c r="AL8" s="178" t="s">
        <v>8</v>
      </c>
      <c r="AM8" s="178" t="s">
        <v>433</v>
      </c>
      <c r="AN8" s="178" t="s">
        <v>8</v>
      </c>
      <c r="AO8" s="178" t="s">
        <v>433</v>
      </c>
      <c r="AP8" s="179" t="s">
        <v>284</v>
      </c>
      <c r="AQ8" s="229"/>
      <c r="AR8" s="229"/>
      <c r="AS8" s="231"/>
      <c r="AT8" s="231"/>
      <c r="AU8" s="218" t="s">
        <v>53</v>
      </c>
      <c r="AV8" s="218" t="s">
        <v>54</v>
      </c>
      <c r="AW8" s="218" t="s">
        <v>55</v>
      </c>
      <c r="AX8" s="218" t="s">
        <v>56</v>
      </c>
      <c r="AY8" s="218" t="s">
        <v>57</v>
      </c>
      <c r="AZ8" s="218" t="s">
        <v>58</v>
      </c>
      <c r="BA8" s="231"/>
      <c r="BB8" s="229"/>
      <c r="BC8" s="229"/>
      <c r="BD8" s="229"/>
      <c r="BE8" s="229" t="s">
        <v>891</v>
      </c>
    </row>
    <row r="9" spans="1:57" ht="42" customHeight="1">
      <c r="B9" s="180"/>
      <c r="C9" s="181"/>
      <c r="D9" s="194"/>
      <c r="E9" s="135"/>
      <c r="F9" s="136"/>
      <c r="G9" s="136"/>
      <c r="H9" s="215"/>
      <c r="I9" s="215"/>
      <c r="J9" s="215" t="str">
        <f>IF(集計用!J9="","",集計用!J9)</f>
        <v>庁舎1-1</v>
      </c>
      <c r="K9" s="135"/>
      <c r="L9" s="144"/>
      <c r="M9" s="192" t="b">
        <f>貼り付け用!M9=集計用!M9</f>
        <v>1</v>
      </c>
      <c r="N9" s="192" t="b">
        <f>貼り付け用!N9=集計用!N9</f>
        <v>1</v>
      </c>
      <c r="O9" s="192" t="b">
        <f>貼り付け用!O9=集計用!O9</f>
        <v>1</v>
      </c>
      <c r="P9" s="192" t="b">
        <f>貼り付け用!P9=集計用!P9</f>
        <v>1</v>
      </c>
      <c r="Q9" s="182" t="b">
        <f>貼り付け用!Q9=集計用!Q9</f>
        <v>1</v>
      </c>
      <c r="R9" s="135" t="b">
        <f>貼り付け用!R9=集計用!R9</f>
        <v>1</v>
      </c>
      <c r="S9" s="135" t="b">
        <f>貼り付け用!S9=集計用!S9</f>
        <v>1</v>
      </c>
      <c r="T9" s="135" t="b">
        <f>貼り付け用!T9=集計用!T9</f>
        <v>1</v>
      </c>
      <c r="U9" s="192" t="b">
        <f>貼り付け用!U9=集計用!U9</f>
        <v>1</v>
      </c>
      <c r="V9" s="192" t="b">
        <f>貼り付け用!V9=集計用!V9</f>
        <v>1</v>
      </c>
      <c r="W9" s="135" t="b">
        <f>貼り付け用!W9=集計用!W9</f>
        <v>1</v>
      </c>
      <c r="X9" s="182" t="b">
        <f>貼り付け用!X9=集計用!X9</f>
        <v>1</v>
      </c>
      <c r="Y9" s="136" t="b">
        <f>貼り付け用!Y9=集計用!Y9</f>
        <v>1</v>
      </c>
      <c r="Z9" s="136" t="b">
        <f>貼り付け用!Z9=集計用!Z9</f>
        <v>1</v>
      </c>
      <c r="AA9" s="136" t="b">
        <f>貼り付け用!AA9=集計用!AA9</f>
        <v>1</v>
      </c>
      <c r="AB9" s="136" t="b">
        <f>貼り付け用!AB9=集計用!AB9</f>
        <v>1</v>
      </c>
      <c r="AC9" s="135" t="b">
        <f>貼り付け用!AC9=集計用!AC9</f>
        <v>1</v>
      </c>
      <c r="AD9" s="137" t="b">
        <f>貼り付け用!AD9=集計用!AD9</f>
        <v>1</v>
      </c>
      <c r="AE9" s="209" t="b">
        <f>貼り付け用!AE9=集計用!AE9</f>
        <v>1</v>
      </c>
      <c r="AF9" s="209" t="b">
        <f>貼り付け用!AF9=集計用!AF9</f>
        <v>1</v>
      </c>
      <c r="AG9" s="138" t="b">
        <f>貼り付け用!AG9=集計用!AG9</f>
        <v>1</v>
      </c>
      <c r="AH9" s="205" t="b">
        <f>貼り付け用!AH9=集計用!AH9</f>
        <v>1</v>
      </c>
      <c r="AI9" s="139" t="b">
        <f>貼り付け用!AI9=集計用!AI9</f>
        <v>1</v>
      </c>
      <c r="AJ9" s="136" t="b">
        <f>貼り付け用!AJ9=集計用!AJ9</f>
        <v>1</v>
      </c>
      <c r="AK9" s="140" t="b">
        <f>貼り付け用!AK9=集計用!AK9</f>
        <v>1</v>
      </c>
      <c r="AL9" s="136" t="b">
        <f>貼り付け用!AL9=集計用!AL9</f>
        <v>1</v>
      </c>
      <c r="AM9" s="136" t="b">
        <f>貼り付け用!AM9=集計用!AM9</f>
        <v>1</v>
      </c>
      <c r="AN9" s="136" t="b">
        <f>貼り付け用!AN9=集計用!AN9</f>
        <v>1</v>
      </c>
      <c r="AO9" s="136" t="b">
        <f>貼り付け用!AO9=集計用!AO9</f>
        <v>1</v>
      </c>
      <c r="AP9" s="183" t="b">
        <f>貼り付け用!AP9=集計用!AP9</f>
        <v>1</v>
      </c>
      <c r="AQ9" s="183" t="b">
        <f>貼り付け用!AQ9=集計用!AQ9</f>
        <v>1</v>
      </c>
      <c r="AR9" s="183" t="b">
        <f>貼り付け用!AR9=集計用!AR9</f>
        <v>1</v>
      </c>
      <c r="AS9" s="136"/>
      <c r="AT9" s="136"/>
      <c r="AU9" s="136"/>
      <c r="AV9" s="136"/>
      <c r="AW9" s="136"/>
      <c r="AX9" s="216"/>
      <c r="AY9" s="216"/>
      <c r="AZ9" s="216"/>
      <c r="BA9" s="136"/>
      <c r="BB9" s="136"/>
      <c r="BC9" s="136"/>
      <c r="BD9" s="136"/>
      <c r="BE9" s="183"/>
    </row>
    <row r="10" spans="1:57" ht="24.75" customHeight="1">
      <c r="A10" s="184"/>
      <c r="B10" s="180"/>
      <c r="C10" s="181"/>
      <c r="D10" s="194"/>
      <c r="E10" s="135"/>
      <c r="F10" s="136"/>
      <c r="G10" s="136"/>
      <c r="H10" s="215"/>
      <c r="I10" s="215"/>
      <c r="J10" s="215" t="str">
        <f>IF(集計用!J10="","",集計用!J10)</f>
        <v>庁舎1-2</v>
      </c>
      <c r="K10" s="135"/>
      <c r="L10" s="144"/>
      <c r="M10" s="192" t="b">
        <f>貼り付け用!M10=集計用!M10</f>
        <v>1</v>
      </c>
      <c r="N10" s="192" t="b">
        <f>貼り付け用!N10=集計用!N10</f>
        <v>1</v>
      </c>
      <c r="O10" s="192" t="b">
        <f>貼り付け用!O10=集計用!O10</f>
        <v>1</v>
      </c>
      <c r="P10" s="192" t="b">
        <f>貼り付け用!P10=集計用!P10</f>
        <v>1</v>
      </c>
      <c r="Q10" s="182" t="b">
        <f>貼り付け用!Q10=集計用!Q10</f>
        <v>1</v>
      </c>
      <c r="R10" s="135" t="b">
        <f>貼り付け用!R10=集計用!R10</f>
        <v>1</v>
      </c>
      <c r="S10" s="135" t="b">
        <f>貼り付け用!S10=集計用!S10</f>
        <v>1</v>
      </c>
      <c r="T10" s="135" t="b">
        <f>貼り付け用!T10=集計用!T10</f>
        <v>1</v>
      </c>
      <c r="U10" s="192" t="b">
        <f>貼り付け用!U10=集計用!U10</f>
        <v>1</v>
      </c>
      <c r="V10" s="192" t="b">
        <f>貼り付け用!V10=集計用!V10</f>
        <v>1</v>
      </c>
      <c r="W10" s="135" t="b">
        <f>貼り付け用!W10=集計用!W10</f>
        <v>1</v>
      </c>
      <c r="X10" s="182" t="b">
        <f>貼り付け用!X10=集計用!X10</f>
        <v>1</v>
      </c>
      <c r="Y10" s="136" t="b">
        <f>貼り付け用!Y10=集計用!Y10</f>
        <v>1</v>
      </c>
      <c r="Z10" s="136" t="b">
        <f>貼り付け用!Z10=集計用!Z10</f>
        <v>1</v>
      </c>
      <c r="AA10" s="136" t="b">
        <f>貼り付け用!AA10=集計用!AA10</f>
        <v>1</v>
      </c>
      <c r="AB10" s="136" t="b">
        <f>貼り付け用!AB10=集計用!AB10</f>
        <v>1</v>
      </c>
      <c r="AC10" s="135" t="b">
        <f>貼り付け用!AC10=集計用!AC10</f>
        <v>1</v>
      </c>
      <c r="AD10" s="137" t="b">
        <f>貼り付け用!AD10=集計用!AD10</f>
        <v>1</v>
      </c>
      <c r="AE10" s="209" t="b">
        <f>貼り付け用!AE10=集計用!AE10</f>
        <v>1</v>
      </c>
      <c r="AF10" s="209" t="b">
        <f>貼り付け用!AF10=集計用!AF10</f>
        <v>1</v>
      </c>
      <c r="AG10" s="138" t="b">
        <f>貼り付け用!AG10=集計用!AG10</f>
        <v>1</v>
      </c>
      <c r="AH10" s="205" t="b">
        <f>貼り付け用!AH10=集計用!AH10</f>
        <v>1</v>
      </c>
      <c r="AI10" s="139" t="b">
        <f>貼り付け用!AI10=集計用!AI10</f>
        <v>1</v>
      </c>
      <c r="AJ10" s="136" t="b">
        <f>貼り付け用!AJ10=集計用!AJ10</f>
        <v>1</v>
      </c>
      <c r="AK10" s="140" t="b">
        <f>貼り付け用!AK10=集計用!AK10</f>
        <v>1</v>
      </c>
      <c r="AL10" s="136" t="b">
        <f>貼り付け用!AL10=集計用!AL10</f>
        <v>1</v>
      </c>
      <c r="AM10" s="136" t="b">
        <f>貼り付け用!AM10=集計用!AM10</f>
        <v>1</v>
      </c>
      <c r="AN10" s="136" t="b">
        <f>貼り付け用!AN10=集計用!AN10</f>
        <v>1</v>
      </c>
      <c r="AO10" s="136" t="b">
        <f>貼り付け用!AO10=集計用!AO10</f>
        <v>1</v>
      </c>
      <c r="AP10" s="183" t="b">
        <f>貼り付け用!AP10=集計用!AP10</f>
        <v>1</v>
      </c>
      <c r="AQ10" s="183" t="b">
        <f>貼り付け用!AQ10=集計用!AQ10</f>
        <v>1</v>
      </c>
      <c r="AR10" s="183" t="b">
        <f>貼り付け用!AR10=集計用!AR10</f>
        <v>1</v>
      </c>
      <c r="AS10" s="136"/>
      <c r="AT10" s="136"/>
      <c r="AU10" s="136"/>
      <c r="AV10" s="136"/>
      <c r="AW10" s="136"/>
      <c r="AX10" s="216"/>
      <c r="AY10" s="216"/>
      <c r="AZ10" s="216"/>
      <c r="BA10" s="136"/>
      <c r="BB10" s="136"/>
      <c r="BC10" s="136"/>
      <c r="BD10" s="136"/>
      <c r="BE10" s="183">
        <f>SUMIFS(耐用年数表!$C:$C,耐用年数表!$A:$A,チェック!AL10,耐用年数表!$B:$B,チェック!AM10)</f>
        <v>0</v>
      </c>
    </row>
    <row r="11" spans="1:57" ht="24" customHeight="1">
      <c r="A11" s="184"/>
      <c r="B11" s="180"/>
      <c r="C11" s="181"/>
      <c r="D11" s="194"/>
      <c r="E11" s="135"/>
      <c r="F11" s="136"/>
      <c r="G11" s="136"/>
      <c r="H11" s="215"/>
      <c r="I11" s="215"/>
      <c r="J11" s="215" t="str">
        <f>IF(集計用!J11="","",集計用!J11)</f>
        <v>庁舎1-3</v>
      </c>
      <c r="K11" s="135"/>
      <c r="L11" s="144"/>
      <c r="M11" s="192" t="b">
        <f>貼り付け用!M11=集計用!M11</f>
        <v>1</v>
      </c>
      <c r="N11" s="192" t="b">
        <f>貼り付け用!N11=集計用!N11</f>
        <v>1</v>
      </c>
      <c r="O11" s="192" t="b">
        <f>貼り付け用!O11=集計用!O11</f>
        <v>1</v>
      </c>
      <c r="P11" s="192" t="b">
        <f>貼り付け用!P11=集計用!P11</f>
        <v>1</v>
      </c>
      <c r="Q11" s="182" t="b">
        <f>貼り付け用!Q11=集計用!Q11</f>
        <v>1</v>
      </c>
      <c r="R11" s="135" t="b">
        <f>貼り付け用!R11=集計用!R11</f>
        <v>1</v>
      </c>
      <c r="S11" s="135" t="b">
        <f>貼り付け用!S11=集計用!S11</f>
        <v>1</v>
      </c>
      <c r="T11" s="135" t="b">
        <f>貼り付け用!T11=集計用!T11</f>
        <v>1</v>
      </c>
      <c r="U11" s="192" t="b">
        <f>貼り付け用!U11=集計用!U11</f>
        <v>1</v>
      </c>
      <c r="V11" s="192" t="b">
        <f>貼り付け用!V11=集計用!V11</f>
        <v>1</v>
      </c>
      <c r="W11" s="135" t="b">
        <f>貼り付け用!W11=集計用!W11</f>
        <v>1</v>
      </c>
      <c r="X11" s="182" t="b">
        <f>貼り付け用!X11=集計用!X11</f>
        <v>1</v>
      </c>
      <c r="Y11" s="136" t="b">
        <f>貼り付け用!Y11=集計用!Y11</f>
        <v>1</v>
      </c>
      <c r="Z11" s="136" t="b">
        <f>貼り付け用!Z11=集計用!Z11</f>
        <v>1</v>
      </c>
      <c r="AA11" s="136" t="b">
        <f>貼り付け用!AA11=集計用!AA11</f>
        <v>1</v>
      </c>
      <c r="AB11" s="136" t="b">
        <f>貼り付け用!AB11=集計用!AB11</f>
        <v>1</v>
      </c>
      <c r="AC11" s="135" t="b">
        <f>貼り付け用!AC11=集計用!AC11</f>
        <v>1</v>
      </c>
      <c r="AD11" s="137" t="b">
        <f>貼り付け用!AD11=集計用!AD11</f>
        <v>1</v>
      </c>
      <c r="AE11" s="209" t="b">
        <f>貼り付け用!AE11=集計用!AE11</f>
        <v>1</v>
      </c>
      <c r="AF11" s="209" t="b">
        <f>貼り付け用!AF11=集計用!AF11</f>
        <v>1</v>
      </c>
      <c r="AG11" s="138" t="b">
        <f>貼り付け用!AG11=集計用!AG11</f>
        <v>1</v>
      </c>
      <c r="AH11" s="205" t="b">
        <f>貼り付け用!AH11=集計用!AH11</f>
        <v>1</v>
      </c>
      <c r="AI11" s="139" t="b">
        <f>貼り付け用!AI11=集計用!AI11</f>
        <v>1</v>
      </c>
      <c r="AJ11" s="136" t="b">
        <f>貼り付け用!AJ11=集計用!AJ11</f>
        <v>1</v>
      </c>
      <c r="AK11" s="140" t="b">
        <f>貼り付け用!AK11=集計用!AK11</f>
        <v>1</v>
      </c>
      <c r="AL11" s="136" t="b">
        <f>貼り付け用!AL11=集計用!AL11</f>
        <v>1</v>
      </c>
      <c r="AM11" s="136" t="b">
        <f>貼り付け用!AM11=集計用!AM11</f>
        <v>1</v>
      </c>
      <c r="AN11" s="136" t="b">
        <f>貼り付け用!AN11=集計用!AN11</f>
        <v>1</v>
      </c>
      <c r="AO11" s="136" t="b">
        <f>貼り付け用!AO11=集計用!AO11</f>
        <v>1</v>
      </c>
      <c r="AP11" s="183" t="b">
        <f>貼り付け用!AP11=集計用!AP11</f>
        <v>1</v>
      </c>
      <c r="AQ11" s="183" t="b">
        <f>貼り付け用!AQ11=集計用!AQ11</f>
        <v>1</v>
      </c>
      <c r="AR11" s="183" t="b">
        <f>貼り付け用!AR11=集計用!AR11</f>
        <v>1</v>
      </c>
      <c r="AS11" s="136"/>
      <c r="AT11" s="136"/>
      <c r="AU11" s="136"/>
      <c r="AV11" s="136"/>
      <c r="AW11" s="136"/>
      <c r="AX11" s="216"/>
      <c r="AY11" s="216"/>
      <c r="AZ11" s="216"/>
      <c r="BA11" s="136"/>
      <c r="BB11" s="136"/>
      <c r="BC11" s="136"/>
      <c r="BD11" s="136"/>
      <c r="BE11" s="183">
        <f>SUMIFS(耐用年数表!$C:$C,耐用年数表!$A:$A,チェック!AL11,耐用年数表!$B:$B,チェック!AM11)</f>
        <v>0</v>
      </c>
    </row>
    <row r="12" spans="1:57" ht="24" customHeight="1">
      <c r="A12" s="184"/>
      <c r="B12" s="180"/>
      <c r="C12" s="181"/>
      <c r="D12" s="194"/>
      <c r="E12" s="135"/>
      <c r="F12" s="136"/>
      <c r="G12" s="136"/>
      <c r="H12" s="215"/>
      <c r="I12" s="215"/>
      <c r="J12" s="215" t="str">
        <f>IF(集計用!J12="","",集計用!J12)</f>
        <v>庁舎1-4</v>
      </c>
      <c r="K12" s="135"/>
      <c r="L12" s="144"/>
      <c r="M12" s="192" t="b">
        <f>貼り付け用!M12=集計用!M12</f>
        <v>1</v>
      </c>
      <c r="N12" s="192" t="b">
        <f>貼り付け用!N12=集計用!N12</f>
        <v>1</v>
      </c>
      <c r="O12" s="192" t="b">
        <f>貼り付け用!O12=集計用!O12</f>
        <v>1</v>
      </c>
      <c r="P12" s="192" t="b">
        <f>貼り付け用!P12=集計用!P12</f>
        <v>1</v>
      </c>
      <c r="Q12" s="182" t="b">
        <f>貼り付け用!Q12=集計用!Q12</f>
        <v>1</v>
      </c>
      <c r="R12" s="135" t="b">
        <f>貼り付け用!R12=集計用!R12</f>
        <v>1</v>
      </c>
      <c r="S12" s="135" t="b">
        <f>貼り付け用!S12=集計用!S12</f>
        <v>1</v>
      </c>
      <c r="T12" s="135" t="b">
        <f>貼り付け用!T12=集計用!T12</f>
        <v>1</v>
      </c>
      <c r="U12" s="192" t="b">
        <f>貼り付け用!U12=集計用!U12</f>
        <v>1</v>
      </c>
      <c r="V12" s="192" t="b">
        <f>貼り付け用!V12=集計用!V12</f>
        <v>1</v>
      </c>
      <c r="W12" s="135" t="b">
        <f>貼り付け用!W12=集計用!W12</f>
        <v>1</v>
      </c>
      <c r="X12" s="182" t="b">
        <f>貼り付け用!X12=集計用!X12</f>
        <v>1</v>
      </c>
      <c r="Y12" s="136" t="b">
        <f>貼り付け用!Y12=集計用!Y12</f>
        <v>1</v>
      </c>
      <c r="Z12" s="136" t="b">
        <f>貼り付け用!Z12=集計用!Z12</f>
        <v>1</v>
      </c>
      <c r="AA12" s="136" t="b">
        <f>貼り付け用!AA12=集計用!AA12</f>
        <v>1</v>
      </c>
      <c r="AB12" s="136" t="b">
        <f>貼り付け用!AB12=集計用!AB12</f>
        <v>1</v>
      </c>
      <c r="AC12" s="135" t="b">
        <f>貼り付け用!AC12=集計用!AC12</f>
        <v>1</v>
      </c>
      <c r="AD12" s="137" t="b">
        <f>貼り付け用!AD12=集計用!AD12</f>
        <v>1</v>
      </c>
      <c r="AE12" s="209" t="b">
        <f>貼り付け用!AE12=集計用!AE12</f>
        <v>1</v>
      </c>
      <c r="AF12" s="209" t="b">
        <f>貼り付け用!AF12=集計用!AF12</f>
        <v>1</v>
      </c>
      <c r="AG12" s="138" t="b">
        <f>貼り付け用!AG12=集計用!AG12</f>
        <v>1</v>
      </c>
      <c r="AH12" s="205" t="b">
        <f>貼り付け用!AH12=集計用!AH12</f>
        <v>1</v>
      </c>
      <c r="AI12" s="139" t="b">
        <f>貼り付け用!AI12=集計用!AI12</f>
        <v>1</v>
      </c>
      <c r="AJ12" s="136" t="b">
        <f>貼り付け用!AJ12=集計用!AJ12</f>
        <v>1</v>
      </c>
      <c r="AK12" s="140" t="b">
        <f>貼り付け用!AK12=集計用!AK12</f>
        <v>1</v>
      </c>
      <c r="AL12" s="136" t="b">
        <f>貼り付け用!AL12=集計用!AL12</f>
        <v>1</v>
      </c>
      <c r="AM12" s="136" t="b">
        <f>貼り付け用!AM12=集計用!AM12</f>
        <v>1</v>
      </c>
      <c r="AN12" s="136" t="b">
        <f>貼り付け用!AN12=集計用!AN12</f>
        <v>1</v>
      </c>
      <c r="AO12" s="136" t="b">
        <f>貼り付け用!AO12=集計用!AO12</f>
        <v>1</v>
      </c>
      <c r="AP12" s="183" t="b">
        <f>貼り付け用!AP12=集計用!AP12</f>
        <v>1</v>
      </c>
      <c r="AQ12" s="183" t="b">
        <f>貼り付け用!AQ12=集計用!AQ12</f>
        <v>1</v>
      </c>
      <c r="AR12" s="183" t="b">
        <f>貼り付け用!AR12=集計用!AR12</f>
        <v>1</v>
      </c>
      <c r="AS12" s="136"/>
      <c r="AT12" s="136"/>
      <c r="AU12" s="136"/>
      <c r="AV12" s="136"/>
      <c r="AW12" s="136"/>
      <c r="AX12" s="216"/>
      <c r="AY12" s="216"/>
      <c r="AZ12" s="216"/>
      <c r="BA12" s="136"/>
      <c r="BB12" s="136"/>
      <c r="BC12" s="136"/>
      <c r="BD12" s="136"/>
      <c r="BE12" s="183">
        <f>SUMIFS(耐用年数表!$C:$C,耐用年数表!$A:$A,チェック!AL12,耐用年数表!$B:$B,チェック!AM12)</f>
        <v>0</v>
      </c>
    </row>
    <row r="13" spans="1:57" ht="24" customHeight="1">
      <c r="A13" s="184"/>
      <c r="B13" s="180"/>
      <c r="C13" s="181"/>
      <c r="D13" s="194"/>
      <c r="E13" s="135"/>
      <c r="F13" s="136"/>
      <c r="G13" s="136"/>
      <c r="H13" s="215"/>
      <c r="I13" s="215"/>
      <c r="J13" s="215" t="str">
        <f>IF(集計用!J13="","",集計用!J13)</f>
        <v>庁舎1-5</v>
      </c>
      <c r="K13" s="135"/>
      <c r="L13" s="144"/>
      <c r="M13" s="192" t="b">
        <f>貼り付け用!M13=集計用!M13</f>
        <v>1</v>
      </c>
      <c r="N13" s="192" t="b">
        <f>貼り付け用!N13=集計用!N13</f>
        <v>1</v>
      </c>
      <c r="O13" s="192" t="b">
        <f>貼り付け用!O13=集計用!O13</f>
        <v>1</v>
      </c>
      <c r="P13" s="192" t="b">
        <f>貼り付け用!P13=集計用!P13</f>
        <v>1</v>
      </c>
      <c r="Q13" s="182" t="b">
        <f>貼り付け用!Q13=集計用!Q13</f>
        <v>1</v>
      </c>
      <c r="R13" s="135" t="b">
        <f>貼り付け用!R13=集計用!R13</f>
        <v>1</v>
      </c>
      <c r="S13" s="135" t="b">
        <f>貼り付け用!S13=集計用!S13</f>
        <v>1</v>
      </c>
      <c r="T13" s="135" t="b">
        <f>貼り付け用!T13=集計用!T13</f>
        <v>1</v>
      </c>
      <c r="U13" s="192" t="b">
        <f>貼り付け用!U13=集計用!U13</f>
        <v>1</v>
      </c>
      <c r="V13" s="192" t="b">
        <f>貼り付け用!V13=集計用!V13</f>
        <v>1</v>
      </c>
      <c r="W13" s="135" t="b">
        <f>貼り付け用!W13=集計用!W13</f>
        <v>1</v>
      </c>
      <c r="X13" s="182" t="b">
        <f>貼り付け用!X13=集計用!X13</f>
        <v>1</v>
      </c>
      <c r="Y13" s="136" t="b">
        <f>貼り付け用!Y13=集計用!Y13</f>
        <v>1</v>
      </c>
      <c r="Z13" s="136" t="b">
        <f>貼り付け用!Z13=集計用!Z13</f>
        <v>1</v>
      </c>
      <c r="AA13" s="136" t="b">
        <f>貼り付け用!AA13=集計用!AA13</f>
        <v>1</v>
      </c>
      <c r="AB13" s="136" t="b">
        <f>貼り付け用!AB13=集計用!AB13</f>
        <v>1</v>
      </c>
      <c r="AC13" s="135" t="b">
        <f>貼り付け用!AC13=集計用!AC13</f>
        <v>1</v>
      </c>
      <c r="AD13" s="137" t="b">
        <f>貼り付け用!AD13=集計用!AD13</f>
        <v>1</v>
      </c>
      <c r="AE13" s="209" t="b">
        <f>貼り付け用!AE13=集計用!AE13</f>
        <v>1</v>
      </c>
      <c r="AF13" s="209" t="b">
        <f>貼り付け用!AF13=集計用!AF13</f>
        <v>1</v>
      </c>
      <c r="AG13" s="138" t="b">
        <f>貼り付け用!AG13=集計用!AG13</f>
        <v>1</v>
      </c>
      <c r="AH13" s="205" t="b">
        <f>貼り付け用!AH13=集計用!AH13</f>
        <v>1</v>
      </c>
      <c r="AI13" s="139" t="b">
        <f>貼り付け用!AI13=集計用!AI13</f>
        <v>1</v>
      </c>
      <c r="AJ13" s="136" t="b">
        <f>貼り付け用!AJ13=集計用!AJ13</f>
        <v>1</v>
      </c>
      <c r="AK13" s="140" t="b">
        <f>貼り付け用!AK13=集計用!AK13</f>
        <v>1</v>
      </c>
      <c r="AL13" s="136" t="b">
        <f>貼り付け用!AL13=集計用!AL13</f>
        <v>1</v>
      </c>
      <c r="AM13" s="136" t="b">
        <f>貼り付け用!AM13=集計用!AM13</f>
        <v>1</v>
      </c>
      <c r="AN13" s="136" t="b">
        <f>貼り付け用!AN13=集計用!AN13</f>
        <v>1</v>
      </c>
      <c r="AO13" s="136" t="b">
        <f>貼り付け用!AO13=集計用!AO13</f>
        <v>1</v>
      </c>
      <c r="AP13" s="183" t="b">
        <f>貼り付け用!AP13=集計用!AP13</f>
        <v>1</v>
      </c>
      <c r="AQ13" s="183" t="b">
        <f>貼り付け用!AQ13=集計用!AQ13</f>
        <v>1</v>
      </c>
      <c r="AR13" s="183" t="b">
        <f>貼り付け用!AR13=集計用!AR13</f>
        <v>1</v>
      </c>
      <c r="AS13" s="136"/>
      <c r="AT13" s="136"/>
      <c r="AU13" s="136"/>
      <c r="AV13" s="136"/>
      <c r="AW13" s="136"/>
      <c r="AX13" s="216"/>
      <c r="AY13" s="216"/>
      <c r="AZ13" s="216"/>
      <c r="BA13" s="136"/>
      <c r="BB13" s="136"/>
      <c r="BC13" s="136"/>
      <c r="BD13" s="136"/>
      <c r="BE13" s="183">
        <f>SUMIFS(耐用年数表!$C:$C,耐用年数表!$A:$A,チェック!AL13,耐用年数表!$B:$B,チェック!AM13)</f>
        <v>0</v>
      </c>
    </row>
    <row r="14" spans="1:57" ht="24" customHeight="1">
      <c r="A14" s="184"/>
      <c r="B14" s="180"/>
      <c r="C14" s="181"/>
      <c r="D14" s="194"/>
      <c r="E14" s="135"/>
      <c r="F14" s="136"/>
      <c r="G14" s="136"/>
      <c r="H14" s="215"/>
      <c r="I14" s="215"/>
      <c r="J14" s="215" t="str">
        <f>IF(集計用!J14="","",集計用!J14)</f>
        <v>庁舎2</v>
      </c>
      <c r="K14" s="135"/>
      <c r="L14" s="144"/>
      <c r="M14" s="192" t="b">
        <f>貼り付け用!M14=集計用!M14</f>
        <v>1</v>
      </c>
      <c r="N14" s="192" t="b">
        <f>貼り付け用!N14=集計用!N14</f>
        <v>1</v>
      </c>
      <c r="O14" s="192" t="b">
        <f>貼り付け用!O14=集計用!O14</f>
        <v>1</v>
      </c>
      <c r="P14" s="192" t="b">
        <f>貼り付け用!P14=集計用!P14</f>
        <v>1</v>
      </c>
      <c r="Q14" s="182" t="b">
        <f>貼り付け用!Q14=集計用!Q14</f>
        <v>1</v>
      </c>
      <c r="R14" s="135" t="b">
        <f>貼り付け用!R14=集計用!R14</f>
        <v>1</v>
      </c>
      <c r="S14" s="135" t="b">
        <f>貼り付け用!S14=集計用!S14</f>
        <v>1</v>
      </c>
      <c r="T14" s="135" t="b">
        <f>貼り付け用!T14=集計用!T14</f>
        <v>1</v>
      </c>
      <c r="U14" s="192" t="b">
        <f>貼り付け用!U14=集計用!U14</f>
        <v>1</v>
      </c>
      <c r="V14" s="192" t="b">
        <f>貼り付け用!V14=集計用!V14</f>
        <v>1</v>
      </c>
      <c r="W14" s="135" t="b">
        <f>貼り付け用!W14=集計用!W14</f>
        <v>1</v>
      </c>
      <c r="X14" s="182" t="b">
        <f>貼り付け用!X14=集計用!X14</f>
        <v>1</v>
      </c>
      <c r="Y14" s="136" t="b">
        <f>貼り付け用!Y14=集計用!Y14</f>
        <v>1</v>
      </c>
      <c r="Z14" s="136" t="b">
        <f>貼り付け用!Z14=集計用!Z14</f>
        <v>1</v>
      </c>
      <c r="AA14" s="136" t="b">
        <f>貼り付け用!AA14=集計用!AA14</f>
        <v>1</v>
      </c>
      <c r="AB14" s="136" t="b">
        <f>貼り付け用!AB14=集計用!AB14</f>
        <v>1</v>
      </c>
      <c r="AC14" s="135" t="b">
        <f>貼り付け用!AC14=集計用!AC14</f>
        <v>1</v>
      </c>
      <c r="AD14" s="137" t="b">
        <f>貼り付け用!AD14=集計用!AD14</f>
        <v>1</v>
      </c>
      <c r="AE14" s="209" t="b">
        <f>貼り付け用!AE14=集計用!AE14</f>
        <v>1</v>
      </c>
      <c r="AF14" s="209" t="b">
        <f>貼り付け用!AF14=集計用!AF14</f>
        <v>1</v>
      </c>
      <c r="AG14" s="138" t="b">
        <f>貼り付け用!AG14=集計用!AG14</f>
        <v>1</v>
      </c>
      <c r="AH14" s="205" t="b">
        <f>貼り付け用!AH14=集計用!AH14</f>
        <v>1</v>
      </c>
      <c r="AI14" s="139" t="b">
        <f>貼り付け用!AI14=集計用!AI14</f>
        <v>1</v>
      </c>
      <c r="AJ14" s="136" t="b">
        <f>貼り付け用!AJ14=集計用!AJ14</f>
        <v>1</v>
      </c>
      <c r="AK14" s="140" t="b">
        <f>貼り付け用!AK14=集計用!AK14</f>
        <v>1</v>
      </c>
      <c r="AL14" s="136" t="b">
        <f>貼り付け用!AL14=集計用!AL14</f>
        <v>1</v>
      </c>
      <c r="AM14" s="136" t="b">
        <f>貼り付け用!AM14=集計用!AM14</f>
        <v>1</v>
      </c>
      <c r="AN14" s="136" t="b">
        <f>貼り付け用!AN14=集計用!AN14</f>
        <v>1</v>
      </c>
      <c r="AO14" s="136" t="b">
        <f>貼り付け用!AO14=集計用!AO14</f>
        <v>1</v>
      </c>
      <c r="AP14" s="183" t="b">
        <f>貼り付け用!AP14=集計用!AP14</f>
        <v>1</v>
      </c>
      <c r="AQ14" s="183" t="b">
        <f>貼り付け用!AQ14=集計用!AQ14</f>
        <v>1</v>
      </c>
      <c r="AR14" s="183" t="b">
        <f>貼り付け用!AR14=集計用!AR14</f>
        <v>1</v>
      </c>
      <c r="AS14" s="136"/>
      <c r="AT14" s="136"/>
      <c r="AU14" s="136"/>
      <c r="AV14" s="136"/>
      <c r="AW14" s="136"/>
      <c r="AX14" s="216"/>
      <c r="AY14" s="216"/>
      <c r="AZ14" s="216"/>
      <c r="BA14" s="136"/>
      <c r="BB14" s="136"/>
      <c r="BC14" s="136"/>
      <c r="BD14" s="136"/>
      <c r="BE14" s="183">
        <f>SUMIFS(耐用年数表!$C:$C,耐用年数表!$A:$A,チェック!AL14,耐用年数表!$B:$B,チェック!AM14)</f>
        <v>0</v>
      </c>
    </row>
    <row r="15" spans="1:57" ht="24" customHeight="1">
      <c r="A15" s="184"/>
      <c r="B15" s="180"/>
      <c r="C15" s="181"/>
      <c r="D15" s="194"/>
      <c r="E15" s="135"/>
      <c r="F15" s="136"/>
      <c r="G15" s="136"/>
      <c r="H15" s="215"/>
      <c r="I15" s="215"/>
      <c r="J15" s="215" t="str">
        <f>IF(集計用!J15="","",集計用!J15)</f>
        <v>サーバー室</v>
      </c>
      <c r="K15" s="135"/>
      <c r="L15" s="144"/>
      <c r="M15" s="192" t="b">
        <f>貼り付け用!M15=集計用!M15</f>
        <v>1</v>
      </c>
      <c r="N15" s="192" t="b">
        <f>貼り付け用!N15=集計用!N15</f>
        <v>1</v>
      </c>
      <c r="O15" s="192" t="b">
        <f>貼り付け用!O15=集計用!O15</f>
        <v>1</v>
      </c>
      <c r="P15" s="192" t="b">
        <f>貼り付け用!P15=集計用!P15</f>
        <v>1</v>
      </c>
      <c r="Q15" s="182" t="b">
        <f>貼り付け用!Q15=集計用!Q15</f>
        <v>1</v>
      </c>
      <c r="R15" s="135" t="b">
        <f>貼り付け用!R15=集計用!R15</f>
        <v>1</v>
      </c>
      <c r="S15" s="135" t="b">
        <f>貼り付け用!S15=集計用!S15</f>
        <v>1</v>
      </c>
      <c r="T15" s="135" t="b">
        <f>貼り付け用!T15=集計用!T15</f>
        <v>1</v>
      </c>
      <c r="U15" s="192" t="b">
        <f>貼り付け用!U15=集計用!U15</f>
        <v>1</v>
      </c>
      <c r="V15" s="192" t="b">
        <f>貼り付け用!V15=集計用!V15</f>
        <v>1</v>
      </c>
      <c r="W15" s="135" t="b">
        <f>貼り付け用!W15=集計用!W15</f>
        <v>1</v>
      </c>
      <c r="X15" s="182" t="b">
        <f>貼り付け用!X15=集計用!X15</f>
        <v>1</v>
      </c>
      <c r="Y15" s="136" t="b">
        <f>貼り付け用!Y15=集計用!Y15</f>
        <v>1</v>
      </c>
      <c r="Z15" s="136" t="b">
        <f>貼り付け用!Z15=集計用!Z15</f>
        <v>1</v>
      </c>
      <c r="AA15" s="136" t="b">
        <f>貼り付け用!AA15=集計用!AA15</f>
        <v>1</v>
      </c>
      <c r="AB15" s="136" t="b">
        <f>貼り付け用!AB15=集計用!AB15</f>
        <v>1</v>
      </c>
      <c r="AC15" s="135" t="b">
        <f>貼り付け用!AC15=集計用!AC15</f>
        <v>1</v>
      </c>
      <c r="AD15" s="137" t="b">
        <f>貼り付け用!AD15=集計用!AD15</f>
        <v>1</v>
      </c>
      <c r="AE15" s="209" t="b">
        <f>貼り付け用!AE15=集計用!AE15</f>
        <v>1</v>
      </c>
      <c r="AF15" s="209" t="b">
        <f>貼り付け用!AF15=集計用!AF15</f>
        <v>1</v>
      </c>
      <c r="AG15" s="138" t="b">
        <f>貼り付け用!AG15=集計用!AG15</f>
        <v>1</v>
      </c>
      <c r="AH15" s="205" t="b">
        <f>貼り付け用!AH15=集計用!AH15</f>
        <v>1</v>
      </c>
      <c r="AI15" s="139" t="b">
        <f>貼り付け用!AI15=集計用!AI15</f>
        <v>1</v>
      </c>
      <c r="AJ15" s="136" t="b">
        <f>貼り付け用!AJ15=集計用!AJ15</f>
        <v>1</v>
      </c>
      <c r="AK15" s="140" t="b">
        <f>貼り付け用!AK15=集計用!AK15</f>
        <v>1</v>
      </c>
      <c r="AL15" s="136" t="b">
        <f>貼り付け用!AL15=集計用!AL15</f>
        <v>1</v>
      </c>
      <c r="AM15" s="136" t="b">
        <f>貼り付け用!AM15=集計用!AM15</f>
        <v>1</v>
      </c>
      <c r="AN15" s="136" t="b">
        <f>貼り付け用!AN15=集計用!AN15</f>
        <v>1</v>
      </c>
      <c r="AO15" s="136" t="b">
        <f>貼り付け用!AO15=集計用!AO15</f>
        <v>1</v>
      </c>
      <c r="AP15" s="183" t="b">
        <f>貼り付け用!AP15=集計用!AP15</f>
        <v>1</v>
      </c>
      <c r="AQ15" s="183" t="b">
        <f>貼り付け用!AQ15=集計用!AQ15</f>
        <v>1</v>
      </c>
      <c r="AR15" s="183" t="b">
        <f>貼り付け用!AR15=集計用!AR15</f>
        <v>1</v>
      </c>
      <c r="AS15" s="136"/>
      <c r="AT15" s="136"/>
      <c r="AU15" s="136"/>
      <c r="AV15" s="136"/>
      <c r="AW15" s="136"/>
      <c r="AX15" s="216"/>
      <c r="AY15" s="216"/>
      <c r="AZ15" s="216"/>
      <c r="BA15" s="136"/>
      <c r="BB15" s="136"/>
      <c r="BC15" s="136"/>
      <c r="BD15" s="136"/>
      <c r="BE15" s="183">
        <f>SUMIFS(耐用年数表!$C:$C,耐用年数表!$A:$A,チェック!AL15,耐用年数表!$B:$B,チェック!AM15)</f>
        <v>0</v>
      </c>
    </row>
    <row r="16" spans="1:57" ht="24" customHeight="1">
      <c r="A16" s="184"/>
      <c r="B16" s="180"/>
      <c r="C16" s="181"/>
      <c r="D16" s="194"/>
      <c r="E16" s="135"/>
      <c r="F16" s="136"/>
      <c r="G16" s="136"/>
      <c r="H16" s="215"/>
      <c r="I16" s="215"/>
      <c r="J16" s="215" t="str">
        <f>IF(集計用!J16="","",集計用!J16)</f>
        <v>サーバー室横倉庫</v>
      </c>
      <c r="K16" s="135"/>
      <c r="L16" s="144"/>
      <c r="M16" s="192" t="b">
        <f>貼り付け用!M16=集計用!M16</f>
        <v>1</v>
      </c>
      <c r="N16" s="192" t="b">
        <f>貼り付け用!N16=集計用!N16</f>
        <v>1</v>
      </c>
      <c r="O16" s="192" t="b">
        <f>貼り付け用!O16=集計用!O16</f>
        <v>1</v>
      </c>
      <c r="P16" s="192" t="b">
        <f>貼り付け用!P16=集計用!P16</f>
        <v>1</v>
      </c>
      <c r="Q16" s="182" t="b">
        <f>貼り付け用!Q16=集計用!Q16</f>
        <v>1</v>
      </c>
      <c r="R16" s="135" t="b">
        <f>貼り付け用!R16=集計用!R16</f>
        <v>1</v>
      </c>
      <c r="S16" s="135" t="b">
        <f>貼り付け用!S16=集計用!S16</f>
        <v>1</v>
      </c>
      <c r="T16" s="135" t="b">
        <f>貼り付け用!T16=集計用!T16</f>
        <v>1</v>
      </c>
      <c r="U16" s="192" t="b">
        <f>貼り付け用!U16=集計用!U16</f>
        <v>1</v>
      </c>
      <c r="V16" s="192" t="b">
        <f>貼り付け用!V16=集計用!V16</f>
        <v>1</v>
      </c>
      <c r="W16" s="135" t="b">
        <f>貼り付け用!W16=集計用!W16</f>
        <v>1</v>
      </c>
      <c r="X16" s="182" t="b">
        <f>貼り付け用!X16=集計用!X16</f>
        <v>1</v>
      </c>
      <c r="Y16" s="136" t="b">
        <f>貼り付け用!Y16=集計用!Y16</f>
        <v>1</v>
      </c>
      <c r="Z16" s="136" t="b">
        <f>貼り付け用!Z16=集計用!Z16</f>
        <v>1</v>
      </c>
      <c r="AA16" s="136" t="b">
        <f>貼り付け用!AA16=集計用!AA16</f>
        <v>1</v>
      </c>
      <c r="AB16" s="136" t="b">
        <f>貼り付け用!AB16=集計用!AB16</f>
        <v>1</v>
      </c>
      <c r="AC16" s="135" t="b">
        <f>貼り付け用!AC16=集計用!AC16</f>
        <v>1</v>
      </c>
      <c r="AD16" s="137" t="b">
        <f>貼り付け用!AD16=集計用!AD16</f>
        <v>1</v>
      </c>
      <c r="AE16" s="209" t="b">
        <f>貼り付け用!AE16=集計用!AE16</f>
        <v>1</v>
      </c>
      <c r="AF16" s="209" t="b">
        <f>貼り付け用!AF16=集計用!AF16</f>
        <v>1</v>
      </c>
      <c r="AG16" s="138" t="b">
        <f>貼り付け用!AG16=集計用!AG16</f>
        <v>1</v>
      </c>
      <c r="AH16" s="205" t="b">
        <f>貼り付け用!AH16=集計用!AH16</f>
        <v>1</v>
      </c>
      <c r="AI16" s="139" t="b">
        <f>貼り付け用!AI16=集計用!AI16</f>
        <v>1</v>
      </c>
      <c r="AJ16" s="136" t="b">
        <f>貼り付け用!AJ16=集計用!AJ16</f>
        <v>1</v>
      </c>
      <c r="AK16" s="140" t="b">
        <f>貼り付け用!AK16=集計用!AK16</f>
        <v>1</v>
      </c>
      <c r="AL16" s="136" t="b">
        <f>貼り付け用!AL16=集計用!AL16</f>
        <v>1</v>
      </c>
      <c r="AM16" s="136" t="b">
        <f>貼り付け用!AM16=集計用!AM16</f>
        <v>1</v>
      </c>
      <c r="AN16" s="136" t="b">
        <f>貼り付け用!AN16=集計用!AN16</f>
        <v>1</v>
      </c>
      <c r="AO16" s="136" t="b">
        <f>貼り付け用!AO16=集計用!AO16</f>
        <v>1</v>
      </c>
      <c r="AP16" s="183" t="b">
        <f>貼り付け用!AP16=集計用!AP16</f>
        <v>1</v>
      </c>
      <c r="AQ16" s="183" t="b">
        <f>貼り付け用!AQ16=集計用!AQ16</f>
        <v>1</v>
      </c>
      <c r="AR16" s="183" t="b">
        <f>貼り付け用!AR16=集計用!AR16</f>
        <v>1</v>
      </c>
      <c r="AS16" s="136"/>
      <c r="AT16" s="136"/>
      <c r="AU16" s="136"/>
      <c r="AV16" s="136"/>
      <c r="AW16" s="136"/>
      <c r="AX16" s="216"/>
      <c r="AY16" s="216"/>
      <c r="AZ16" s="216"/>
      <c r="BA16" s="136"/>
      <c r="BB16" s="136"/>
      <c r="BC16" s="136"/>
      <c r="BD16" s="136"/>
      <c r="BE16" s="183">
        <f>SUMIFS(耐用年数表!$C:$C,耐用年数表!$A:$A,チェック!AL16,耐用年数表!$B:$B,チェック!AM16)</f>
        <v>0</v>
      </c>
    </row>
    <row r="17" spans="1:57" ht="24" customHeight="1">
      <c r="A17" s="184"/>
      <c r="B17" s="180"/>
      <c r="C17" s="181"/>
      <c r="D17" s="194"/>
      <c r="E17" s="135"/>
      <c r="F17" s="136"/>
      <c r="G17" s="136"/>
      <c r="H17" s="215"/>
      <c r="I17" s="215"/>
      <c r="J17" s="215" t="str">
        <f>IF(集計用!J17="","",集計用!J17)</f>
        <v>えのき館</v>
      </c>
      <c r="K17" s="135"/>
      <c r="L17" s="144"/>
      <c r="M17" s="192" t="b">
        <f>貼り付け用!M17=集計用!M17</f>
        <v>1</v>
      </c>
      <c r="N17" s="192" t="b">
        <f>貼り付け用!N17=集計用!N17</f>
        <v>1</v>
      </c>
      <c r="O17" s="192" t="b">
        <f>貼り付け用!O17=集計用!O17</f>
        <v>1</v>
      </c>
      <c r="P17" s="192" t="b">
        <f>貼り付け用!P17=集計用!P17</f>
        <v>1</v>
      </c>
      <c r="Q17" s="182" t="b">
        <f>貼り付け用!Q17=集計用!Q17</f>
        <v>1</v>
      </c>
      <c r="R17" s="135" t="b">
        <f>貼り付け用!R17=集計用!R17</f>
        <v>1</v>
      </c>
      <c r="S17" s="135" t="b">
        <f>貼り付け用!S17=集計用!S17</f>
        <v>1</v>
      </c>
      <c r="T17" s="135" t="b">
        <f>貼り付け用!T17=集計用!T17</f>
        <v>1</v>
      </c>
      <c r="U17" s="192" t="b">
        <f>貼り付け用!U17=集計用!U17</f>
        <v>1</v>
      </c>
      <c r="V17" s="192" t="b">
        <f>貼り付け用!V17=集計用!V17</f>
        <v>1</v>
      </c>
      <c r="W17" s="135" t="b">
        <f>貼り付け用!W17=集計用!W17</f>
        <v>1</v>
      </c>
      <c r="X17" s="182" t="b">
        <f>貼り付け用!X17=集計用!X17</f>
        <v>1</v>
      </c>
      <c r="Y17" s="136" t="b">
        <f>貼り付け用!Y17=集計用!Y17</f>
        <v>1</v>
      </c>
      <c r="Z17" s="136" t="b">
        <f>貼り付け用!Z17=集計用!Z17</f>
        <v>1</v>
      </c>
      <c r="AA17" s="136" t="b">
        <f>貼り付け用!AA17=集計用!AA17</f>
        <v>1</v>
      </c>
      <c r="AB17" s="136" t="b">
        <f>貼り付け用!AB17=集計用!AB17</f>
        <v>1</v>
      </c>
      <c r="AC17" s="135" t="b">
        <f>貼り付け用!AC17=集計用!AC17</f>
        <v>1</v>
      </c>
      <c r="AD17" s="137" t="b">
        <f>貼り付け用!AD17=集計用!AD17</f>
        <v>1</v>
      </c>
      <c r="AE17" s="209" t="b">
        <f>貼り付け用!AE17=集計用!AE17</f>
        <v>1</v>
      </c>
      <c r="AF17" s="209" t="b">
        <f>貼り付け用!AF17=集計用!AF17</f>
        <v>1</v>
      </c>
      <c r="AG17" s="138" t="b">
        <f>貼り付け用!AG17=集計用!AG17</f>
        <v>1</v>
      </c>
      <c r="AH17" s="205" t="b">
        <f>貼り付け用!AH17=集計用!AH17</f>
        <v>1</v>
      </c>
      <c r="AI17" s="139" t="b">
        <f>貼り付け用!AI17=集計用!AI17</f>
        <v>1</v>
      </c>
      <c r="AJ17" s="136" t="b">
        <f>貼り付け用!AJ17=集計用!AJ17</f>
        <v>1</v>
      </c>
      <c r="AK17" s="140" t="b">
        <f>貼り付け用!AK17=集計用!AK17</f>
        <v>1</v>
      </c>
      <c r="AL17" s="136" t="b">
        <f>貼り付け用!AL17=集計用!AL17</f>
        <v>1</v>
      </c>
      <c r="AM17" s="136" t="b">
        <f>貼り付け用!AM17=集計用!AM17</f>
        <v>1</v>
      </c>
      <c r="AN17" s="136" t="b">
        <f>貼り付け用!AN17=集計用!AN17</f>
        <v>1</v>
      </c>
      <c r="AO17" s="136" t="b">
        <f>貼り付け用!AO17=集計用!AO17</f>
        <v>1</v>
      </c>
      <c r="AP17" s="183" t="b">
        <f>貼り付け用!AP17=集計用!AP17</f>
        <v>1</v>
      </c>
      <c r="AQ17" s="183" t="b">
        <f>貼り付け用!AQ17=集計用!AQ17</f>
        <v>1</v>
      </c>
      <c r="AR17" s="183" t="b">
        <f>貼り付け用!AR17=集計用!AR17</f>
        <v>1</v>
      </c>
      <c r="AS17" s="136"/>
      <c r="AT17" s="136"/>
      <c r="AU17" s="136"/>
      <c r="AV17" s="136"/>
      <c r="AW17" s="136"/>
      <c r="AX17" s="216"/>
      <c r="AY17" s="216"/>
      <c r="AZ17" s="216"/>
      <c r="BA17" s="136"/>
      <c r="BB17" s="136"/>
      <c r="BC17" s="136"/>
      <c r="BD17" s="136"/>
      <c r="BE17" s="183">
        <f>SUMIFS(耐用年数表!$C:$C,耐用年数表!$A:$A,チェック!AL17,耐用年数表!$B:$B,チェック!AM17)</f>
        <v>0</v>
      </c>
    </row>
    <row r="18" spans="1:57" ht="24" customHeight="1">
      <c r="A18" s="184"/>
      <c r="B18" s="180"/>
      <c r="C18" s="181"/>
      <c r="D18" s="194"/>
      <c r="E18" s="135"/>
      <c r="F18" s="136"/>
      <c r="G18" s="136"/>
      <c r="H18" s="215"/>
      <c r="I18" s="215"/>
      <c r="J18" s="215" t="str">
        <f>IF(集計用!J18="","",集計用!J18)</f>
        <v>税務課倉庫</v>
      </c>
      <c r="K18" s="135"/>
      <c r="L18" s="144"/>
      <c r="M18" s="192" t="b">
        <f>貼り付け用!M18=集計用!M18</f>
        <v>1</v>
      </c>
      <c r="N18" s="192" t="b">
        <f>貼り付け用!N18=集計用!N18</f>
        <v>1</v>
      </c>
      <c r="O18" s="192" t="b">
        <f>貼り付け用!O18=集計用!O18</f>
        <v>1</v>
      </c>
      <c r="P18" s="192" t="b">
        <f>貼り付け用!P18=集計用!P18</f>
        <v>1</v>
      </c>
      <c r="Q18" s="182" t="b">
        <f>貼り付け用!Q18=集計用!Q18</f>
        <v>1</v>
      </c>
      <c r="R18" s="135" t="b">
        <f>貼り付け用!R18=集計用!R18</f>
        <v>1</v>
      </c>
      <c r="S18" s="135" t="b">
        <f>貼り付け用!S18=集計用!S18</f>
        <v>1</v>
      </c>
      <c r="T18" s="135" t="b">
        <f>貼り付け用!T18=集計用!T18</f>
        <v>1</v>
      </c>
      <c r="U18" s="192" t="b">
        <f>貼り付け用!U18=集計用!U18</f>
        <v>1</v>
      </c>
      <c r="V18" s="192" t="b">
        <f>貼り付け用!V18=集計用!V18</f>
        <v>1</v>
      </c>
      <c r="W18" s="135" t="b">
        <f>貼り付け用!W18=集計用!W18</f>
        <v>1</v>
      </c>
      <c r="X18" s="182" t="b">
        <f>貼り付け用!X18=集計用!X18</f>
        <v>1</v>
      </c>
      <c r="Y18" s="136" t="b">
        <f>貼り付け用!Y18=集計用!Y18</f>
        <v>1</v>
      </c>
      <c r="Z18" s="136" t="b">
        <f>貼り付け用!Z18=集計用!Z18</f>
        <v>1</v>
      </c>
      <c r="AA18" s="136" t="b">
        <f>貼り付け用!AA18=集計用!AA18</f>
        <v>1</v>
      </c>
      <c r="AB18" s="136" t="b">
        <f>貼り付け用!AB18=集計用!AB18</f>
        <v>1</v>
      </c>
      <c r="AC18" s="135" t="b">
        <f>貼り付け用!AC18=集計用!AC18</f>
        <v>1</v>
      </c>
      <c r="AD18" s="137" t="b">
        <f>貼り付け用!AD18=集計用!AD18</f>
        <v>1</v>
      </c>
      <c r="AE18" s="209" t="b">
        <f>貼り付け用!AE18=集計用!AE18</f>
        <v>1</v>
      </c>
      <c r="AF18" s="209" t="b">
        <f>貼り付け用!AF18=集計用!AF18</f>
        <v>1</v>
      </c>
      <c r="AG18" s="138" t="b">
        <f>貼り付け用!AG18=集計用!AG18</f>
        <v>1</v>
      </c>
      <c r="AH18" s="205" t="b">
        <f>貼り付け用!AH18=集計用!AH18</f>
        <v>1</v>
      </c>
      <c r="AI18" s="139" t="b">
        <f>貼り付け用!AI18=集計用!AI18</f>
        <v>1</v>
      </c>
      <c r="AJ18" s="136" t="b">
        <f>貼り付け用!AJ18=集計用!AJ18</f>
        <v>1</v>
      </c>
      <c r="AK18" s="140" t="b">
        <f>貼り付け用!AK18=集計用!AK18</f>
        <v>1</v>
      </c>
      <c r="AL18" s="136" t="b">
        <f>貼り付け用!AL18=集計用!AL18</f>
        <v>1</v>
      </c>
      <c r="AM18" s="136" t="b">
        <f>貼り付け用!AM18=集計用!AM18</f>
        <v>1</v>
      </c>
      <c r="AN18" s="136" t="b">
        <f>貼り付け用!AN18=集計用!AN18</f>
        <v>1</v>
      </c>
      <c r="AO18" s="136" t="b">
        <f>貼り付け用!AO18=集計用!AO18</f>
        <v>1</v>
      </c>
      <c r="AP18" s="183" t="b">
        <f>貼り付け用!AP18=集計用!AP18</f>
        <v>1</v>
      </c>
      <c r="AQ18" s="183" t="b">
        <f>貼り付け用!AQ18=集計用!AQ18</f>
        <v>1</v>
      </c>
      <c r="AR18" s="183" t="b">
        <f>貼り付け用!AR18=集計用!AR18</f>
        <v>1</v>
      </c>
      <c r="AS18" s="136"/>
      <c r="AT18" s="136"/>
      <c r="AU18" s="136"/>
      <c r="AV18" s="136"/>
      <c r="AW18" s="136"/>
      <c r="AX18" s="216"/>
      <c r="AY18" s="216"/>
      <c r="AZ18" s="216"/>
      <c r="BA18" s="136"/>
      <c r="BB18" s="136"/>
      <c r="BC18" s="136"/>
      <c r="BD18" s="136"/>
      <c r="BE18" s="183">
        <f>SUMIFS(耐用年数表!$C:$C,耐用年数表!$A:$A,チェック!AL18,耐用年数表!$B:$B,チェック!AM18)</f>
        <v>0</v>
      </c>
    </row>
    <row r="19" spans="1:57" ht="24" customHeight="1">
      <c r="A19" s="184"/>
      <c r="B19" s="180"/>
      <c r="C19" s="181"/>
      <c r="D19" s="194"/>
      <c r="E19" s="135"/>
      <c r="F19" s="136"/>
      <c r="G19" s="136"/>
      <c r="H19" s="215"/>
      <c r="I19" s="215"/>
      <c r="J19" s="215" t="str">
        <f>IF(集計用!J19="","",集計用!J19)</f>
        <v>建設課北側倉庫</v>
      </c>
      <c r="K19" s="135"/>
      <c r="L19" s="144"/>
      <c r="M19" s="192" t="b">
        <f>貼り付け用!M19=集計用!M19</f>
        <v>1</v>
      </c>
      <c r="N19" s="192" t="b">
        <f>貼り付け用!N19=集計用!N19</f>
        <v>1</v>
      </c>
      <c r="O19" s="192" t="b">
        <f>貼り付け用!O19=集計用!O19</f>
        <v>1</v>
      </c>
      <c r="P19" s="192" t="b">
        <f>貼り付け用!P19=集計用!P19</f>
        <v>1</v>
      </c>
      <c r="Q19" s="182" t="b">
        <f>貼り付け用!Q19=集計用!Q19</f>
        <v>1</v>
      </c>
      <c r="R19" s="135" t="b">
        <f>貼り付け用!R19=集計用!R19</f>
        <v>1</v>
      </c>
      <c r="S19" s="135" t="b">
        <f>貼り付け用!S19=集計用!S19</f>
        <v>1</v>
      </c>
      <c r="T19" s="135" t="b">
        <f>貼り付け用!T19=集計用!T19</f>
        <v>1</v>
      </c>
      <c r="U19" s="192" t="b">
        <f>貼り付け用!U19=集計用!U19</f>
        <v>1</v>
      </c>
      <c r="V19" s="192" t="b">
        <f>貼り付け用!V19=集計用!V19</f>
        <v>1</v>
      </c>
      <c r="W19" s="135" t="b">
        <f>貼り付け用!W19=集計用!W19</f>
        <v>1</v>
      </c>
      <c r="X19" s="182" t="b">
        <f>貼り付け用!X19=集計用!X19</f>
        <v>1</v>
      </c>
      <c r="Y19" s="136" t="b">
        <f>貼り付け用!Y19=集計用!Y19</f>
        <v>1</v>
      </c>
      <c r="Z19" s="136" t="b">
        <f>貼り付け用!Z19=集計用!Z19</f>
        <v>1</v>
      </c>
      <c r="AA19" s="136" t="b">
        <f>貼り付け用!AA19=集計用!AA19</f>
        <v>1</v>
      </c>
      <c r="AB19" s="136" t="b">
        <f>貼り付け用!AB19=集計用!AB19</f>
        <v>1</v>
      </c>
      <c r="AC19" s="135" t="b">
        <f>貼り付け用!AC19=集計用!AC19</f>
        <v>1</v>
      </c>
      <c r="AD19" s="137" t="b">
        <f>貼り付け用!AD19=集計用!AD19</f>
        <v>1</v>
      </c>
      <c r="AE19" s="209" t="b">
        <f>貼り付け用!AE19=集計用!AE19</f>
        <v>1</v>
      </c>
      <c r="AF19" s="209" t="b">
        <f>貼り付け用!AF19=集計用!AF19</f>
        <v>1</v>
      </c>
      <c r="AG19" s="138" t="b">
        <f>貼り付け用!AG19=集計用!AG19</f>
        <v>1</v>
      </c>
      <c r="AH19" s="205" t="b">
        <f>貼り付け用!AH19=集計用!AH19</f>
        <v>1</v>
      </c>
      <c r="AI19" s="139" t="b">
        <f>貼り付け用!AI19=集計用!AI19</f>
        <v>1</v>
      </c>
      <c r="AJ19" s="136" t="b">
        <f>貼り付け用!AJ19=集計用!AJ19</f>
        <v>1</v>
      </c>
      <c r="AK19" s="140" t="b">
        <f>貼り付け用!AK19=集計用!AK19</f>
        <v>1</v>
      </c>
      <c r="AL19" s="136" t="b">
        <f>貼り付け用!AL19=集計用!AL19</f>
        <v>1</v>
      </c>
      <c r="AM19" s="136" t="b">
        <f>貼り付け用!AM19=集計用!AM19</f>
        <v>1</v>
      </c>
      <c r="AN19" s="136" t="b">
        <f>貼り付け用!AN19=集計用!AN19</f>
        <v>1</v>
      </c>
      <c r="AO19" s="136" t="b">
        <f>貼り付け用!AO19=集計用!AO19</f>
        <v>1</v>
      </c>
      <c r="AP19" s="183" t="b">
        <f>貼り付け用!AP19=集計用!AP19</f>
        <v>1</v>
      </c>
      <c r="AQ19" s="183" t="b">
        <f>貼り付け用!AQ19=集計用!AQ19</f>
        <v>1</v>
      </c>
      <c r="AR19" s="183" t="b">
        <f>貼り付け用!AR19=集計用!AR19</f>
        <v>1</v>
      </c>
      <c r="AS19" s="136"/>
      <c r="AT19" s="136"/>
      <c r="AU19" s="136"/>
      <c r="AV19" s="136"/>
      <c r="AW19" s="136"/>
      <c r="AX19" s="216"/>
      <c r="AY19" s="216"/>
      <c r="AZ19" s="216"/>
      <c r="BA19" s="136"/>
      <c r="BB19" s="136"/>
      <c r="BC19" s="136"/>
      <c r="BD19" s="136"/>
      <c r="BE19" s="183">
        <f>SUMIFS(耐用年数表!$C:$C,耐用年数表!$A:$A,チェック!AL19,耐用年数表!$B:$B,チェック!AM19)</f>
        <v>0</v>
      </c>
    </row>
    <row r="20" spans="1:57" ht="24" customHeight="1">
      <c r="A20" s="184"/>
      <c r="B20" s="180"/>
      <c r="C20" s="181"/>
      <c r="D20" s="194"/>
      <c r="E20" s="135"/>
      <c r="F20" s="136"/>
      <c r="G20" s="136"/>
      <c r="H20" s="215"/>
      <c r="I20" s="215"/>
      <c r="J20" s="215" t="str">
        <f>IF(集計用!J20="","",集計用!J20)</f>
        <v>農政課倉庫</v>
      </c>
      <c r="K20" s="135"/>
      <c r="L20" s="144"/>
      <c r="M20" s="192" t="b">
        <f>貼り付け用!M20=集計用!M20</f>
        <v>1</v>
      </c>
      <c r="N20" s="192" t="b">
        <f>貼り付け用!N20=集計用!N20</f>
        <v>1</v>
      </c>
      <c r="O20" s="192" t="b">
        <f>貼り付け用!O20=集計用!O20</f>
        <v>1</v>
      </c>
      <c r="P20" s="192" t="b">
        <f>貼り付け用!P20=集計用!P20</f>
        <v>1</v>
      </c>
      <c r="Q20" s="182" t="b">
        <f>貼り付け用!Q20=集計用!Q20</f>
        <v>1</v>
      </c>
      <c r="R20" s="135" t="b">
        <f>貼り付け用!R20=集計用!R20</f>
        <v>1</v>
      </c>
      <c r="S20" s="135" t="b">
        <f>貼り付け用!S20=集計用!S20</f>
        <v>1</v>
      </c>
      <c r="T20" s="135" t="b">
        <f>貼り付け用!T20=集計用!T20</f>
        <v>1</v>
      </c>
      <c r="U20" s="192" t="b">
        <f>貼り付け用!U20=集計用!U20</f>
        <v>1</v>
      </c>
      <c r="V20" s="192" t="b">
        <f>貼り付け用!V20=集計用!V20</f>
        <v>1</v>
      </c>
      <c r="W20" s="135" t="b">
        <f>貼り付け用!W20=集計用!W20</f>
        <v>1</v>
      </c>
      <c r="X20" s="182" t="b">
        <f>貼り付け用!X20=集計用!X20</f>
        <v>1</v>
      </c>
      <c r="Y20" s="136" t="b">
        <f>貼り付け用!Y20=集計用!Y20</f>
        <v>1</v>
      </c>
      <c r="Z20" s="136" t="b">
        <f>貼り付け用!Z20=集計用!Z20</f>
        <v>1</v>
      </c>
      <c r="AA20" s="136" t="b">
        <f>貼り付け用!AA20=集計用!AA20</f>
        <v>1</v>
      </c>
      <c r="AB20" s="136" t="b">
        <f>貼り付け用!AB20=集計用!AB20</f>
        <v>1</v>
      </c>
      <c r="AC20" s="135" t="b">
        <f>貼り付け用!AC20=集計用!AC20</f>
        <v>1</v>
      </c>
      <c r="AD20" s="137" t="b">
        <f>貼り付け用!AD20=集計用!AD20</f>
        <v>1</v>
      </c>
      <c r="AE20" s="209" t="b">
        <f>貼り付け用!AE20=集計用!AE20</f>
        <v>1</v>
      </c>
      <c r="AF20" s="209" t="b">
        <f>貼り付け用!AF20=集計用!AF20</f>
        <v>1</v>
      </c>
      <c r="AG20" s="138" t="b">
        <f>貼り付け用!AG20=集計用!AG20</f>
        <v>1</v>
      </c>
      <c r="AH20" s="205" t="b">
        <f>貼り付け用!AH20=集計用!AH20</f>
        <v>1</v>
      </c>
      <c r="AI20" s="139" t="b">
        <f>貼り付け用!AI20=集計用!AI20</f>
        <v>1</v>
      </c>
      <c r="AJ20" s="136" t="b">
        <f>貼り付け用!AJ20=集計用!AJ20</f>
        <v>1</v>
      </c>
      <c r="AK20" s="140" t="b">
        <f>貼り付け用!AK20=集計用!AK20</f>
        <v>1</v>
      </c>
      <c r="AL20" s="136" t="b">
        <f>貼り付け用!AL20=集計用!AL20</f>
        <v>1</v>
      </c>
      <c r="AM20" s="136" t="b">
        <f>貼り付け用!AM20=集計用!AM20</f>
        <v>1</v>
      </c>
      <c r="AN20" s="136" t="b">
        <f>貼り付け用!AN20=集計用!AN20</f>
        <v>1</v>
      </c>
      <c r="AO20" s="136" t="b">
        <f>貼り付け用!AO20=集計用!AO20</f>
        <v>1</v>
      </c>
      <c r="AP20" s="183" t="b">
        <f>貼り付け用!AP20=集計用!AP20</f>
        <v>1</v>
      </c>
      <c r="AQ20" s="183" t="b">
        <f>貼り付け用!AQ20=集計用!AQ20</f>
        <v>1</v>
      </c>
      <c r="AR20" s="183" t="b">
        <f>貼り付け用!AR20=集計用!AR20</f>
        <v>1</v>
      </c>
      <c r="AS20" s="136"/>
      <c r="AT20" s="136"/>
      <c r="AU20" s="136"/>
      <c r="AV20" s="136"/>
      <c r="AW20" s="136"/>
      <c r="AX20" s="216"/>
      <c r="AY20" s="216"/>
      <c r="AZ20" s="216"/>
      <c r="BA20" s="136"/>
      <c r="BB20" s="136"/>
      <c r="BC20" s="136"/>
      <c r="BD20" s="136"/>
      <c r="BE20" s="183">
        <f>SUMIFS(耐用年数表!$C:$C,耐用年数表!$A:$A,チェック!AL20,耐用年数表!$B:$B,チェック!AM20)</f>
        <v>0</v>
      </c>
    </row>
    <row r="21" spans="1:57" ht="24" customHeight="1">
      <c r="D21" s="194"/>
      <c r="E21" s="135"/>
      <c r="F21" s="136"/>
      <c r="G21" s="136"/>
      <c r="H21" s="215"/>
      <c r="I21" s="215"/>
      <c r="J21" s="215" t="str">
        <f>IF(集計用!J21="","",集計用!J21)</f>
        <v>選管倉庫</v>
      </c>
      <c r="K21" s="135"/>
      <c r="L21" s="144"/>
      <c r="M21" s="192" t="b">
        <f>貼り付け用!M21=集計用!M21</f>
        <v>1</v>
      </c>
      <c r="N21" s="192" t="b">
        <f>貼り付け用!N21=集計用!N21</f>
        <v>1</v>
      </c>
      <c r="O21" s="192" t="b">
        <f>貼り付け用!O21=集計用!O21</f>
        <v>1</v>
      </c>
      <c r="P21" s="192" t="b">
        <f>貼り付け用!P21=集計用!P21</f>
        <v>1</v>
      </c>
      <c r="Q21" s="182" t="b">
        <f>貼り付け用!Q21=集計用!Q21</f>
        <v>1</v>
      </c>
      <c r="R21" s="135" t="b">
        <f>貼り付け用!R21=集計用!R21</f>
        <v>1</v>
      </c>
      <c r="S21" s="135" t="b">
        <f>貼り付け用!S21=集計用!S21</f>
        <v>1</v>
      </c>
      <c r="T21" s="135" t="b">
        <f>貼り付け用!T21=集計用!T21</f>
        <v>1</v>
      </c>
      <c r="U21" s="192" t="b">
        <f>貼り付け用!U21=集計用!U21</f>
        <v>1</v>
      </c>
      <c r="V21" s="192" t="b">
        <f>貼り付け用!V21=集計用!V21</f>
        <v>1</v>
      </c>
      <c r="W21" s="135" t="b">
        <f>貼り付け用!W21=集計用!W21</f>
        <v>1</v>
      </c>
      <c r="X21" s="182" t="b">
        <f>貼り付け用!X21=集計用!X21</f>
        <v>1</v>
      </c>
      <c r="Y21" s="136" t="b">
        <f>貼り付け用!Y21=集計用!Y21</f>
        <v>1</v>
      </c>
      <c r="Z21" s="136" t="b">
        <f>貼り付け用!Z21=集計用!Z21</f>
        <v>1</v>
      </c>
      <c r="AA21" s="136" t="b">
        <f>貼り付け用!AA21=集計用!AA21</f>
        <v>1</v>
      </c>
      <c r="AB21" s="136" t="b">
        <f>貼り付け用!AB21=集計用!AB21</f>
        <v>1</v>
      </c>
      <c r="AC21" s="135" t="b">
        <f>貼り付け用!AC21=集計用!AC21</f>
        <v>1</v>
      </c>
      <c r="AD21" s="137" t="b">
        <f>貼り付け用!AD21=集計用!AD21</f>
        <v>1</v>
      </c>
      <c r="AE21" s="209" t="b">
        <f>貼り付け用!AE21=集計用!AE21</f>
        <v>1</v>
      </c>
      <c r="AF21" s="209" t="b">
        <f>貼り付け用!AF21=集計用!AF21</f>
        <v>1</v>
      </c>
      <c r="AG21" s="138" t="b">
        <f>貼り付け用!AG21=集計用!AG21</f>
        <v>1</v>
      </c>
      <c r="AH21" s="205" t="b">
        <f>貼り付け用!AH21=集計用!AH21</f>
        <v>1</v>
      </c>
      <c r="AI21" s="139" t="b">
        <f>貼り付け用!AI21=集計用!AI21</f>
        <v>1</v>
      </c>
      <c r="AJ21" s="136" t="b">
        <f>貼り付け用!AJ21=集計用!AJ21</f>
        <v>1</v>
      </c>
      <c r="AK21" s="140" t="b">
        <f>貼り付け用!AK21=集計用!AK21</f>
        <v>1</v>
      </c>
      <c r="AL21" s="136" t="b">
        <f>貼り付け用!AL21=集計用!AL21</f>
        <v>1</v>
      </c>
      <c r="AM21" s="136" t="b">
        <f>貼り付け用!AM21=集計用!AM21</f>
        <v>1</v>
      </c>
      <c r="AN21" s="136" t="b">
        <f>貼り付け用!AN21=集計用!AN21</f>
        <v>1</v>
      </c>
      <c r="AO21" s="136" t="b">
        <f>貼り付け用!AO21=集計用!AO21</f>
        <v>1</v>
      </c>
      <c r="AP21" s="183" t="b">
        <f>貼り付け用!AP21=集計用!AP21</f>
        <v>1</v>
      </c>
      <c r="AQ21" s="183" t="b">
        <f>貼り付け用!AQ21=集計用!AQ21</f>
        <v>1</v>
      </c>
      <c r="AR21" s="183" t="b">
        <f>貼り付け用!AR21=集計用!AR21</f>
        <v>1</v>
      </c>
      <c r="AS21" s="136"/>
      <c r="AT21" s="136"/>
      <c r="AU21" s="136"/>
      <c r="AV21" s="136"/>
      <c r="AW21" s="136"/>
      <c r="AX21" s="216"/>
      <c r="AY21" s="216"/>
      <c r="AZ21" s="216"/>
      <c r="BA21" s="136"/>
      <c r="BB21" s="136"/>
      <c r="BC21" s="136"/>
      <c r="BD21" s="136"/>
      <c r="BE21" s="183">
        <f>SUMIFS(耐用年数表!$C:$C,耐用年数表!$A:$A,チェック!AL21,耐用年数表!$B:$B,チェック!AM21)</f>
        <v>0</v>
      </c>
    </row>
    <row r="22" spans="1:57" ht="24" customHeight="1">
      <c r="D22" s="194"/>
      <c r="E22" s="135"/>
      <c r="F22" s="136"/>
      <c r="G22" s="136"/>
      <c r="H22" s="215"/>
      <c r="I22" s="215"/>
      <c r="J22" s="215" t="str">
        <f>IF(集計用!J22="","",集計用!J22)</f>
        <v>石蔵倉庫</v>
      </c>
      <c r="K22" s="135"/>
      <c r="L22" s="144"/>
      <c r="M22" s="192" t="b">
        <f>貼り付け用!M22=集計用!M22</f>
        <v>1</v>
      </c>
      <c r="N22" s="192" t="b">
        <f>貼り付け用!N22=集計用!N22</f>
        <v>1</v>
      </c>
      <c r="O22" s="192" t="b">
        <f>貼り付け用!O22=集計用!O22</f>
        <v>1</v>
      </c>
      <c r="P22" s="192" t="b">
        <f>貼り付け用!P22=集計用!P22</f>
        <v>1</v>
      </c>
      <c r="Q22" s="182" t="b">
        <f>貼り付け用!Q22=集計用!Q22</f>
        <v>1</v>
      </c>
      <c r="R22" s="135" t="b">
        <f>貼り付け用!R22=集計用!R22</f>
        <v>1</v>
      </c>
      <c r="S22" s="135" t="b">
        <f>貼り付け用!S22=集計用!S22</f>
        <v>1</v>
      </c>
      <c r="T22" s="135" t="b">
        <f>貼り付け用!T22=集計用!T22</f>
        <v>1</v>
      </c>
      <c r="U22" s="192" t="b">
        <f>貼り付け用!U22=集計用!U22</f>
        <v>1</v>
      </c>
      <c r="V22" s="192" t="b">
        <f>貼り付け用!V22=集計用!V22</f>
        <v>1</v>
      </c>
      <c r="W22" s="135" t="b">
        <f>貼り付け用!W22=集計用!W22</f>
        <v>1</v>
      </c>
      <c r="X22" s="182" t="b">
        <f>貼り付け用!X22=集計用!X22</f>
        <v>1</v>
      </c>
      <c r="Y22" s="136" t="b">
        <f>貼り付け用!Y22=集計用!Y22</f>
        <v>1</v>
      </c>
      <c r="Z22" s="136" t="b">
        <f>貼り付け用!Z22=集計用!Z22</f>
        <v>1</v>
      </c>
      <c r="AA22" s="136" t="b">
        <f>貼り付け用!AA22=集計用!AA22</f>
        <v>1</v>
      </c>
      <c r="AB22" s="136" t="b">
        <f>貼り付け用!AB22=集計用!AB22</f>
        <v>1</v>
      </c>
      <c r="AC22" s="135" t="b">
        <f>貼り付け用!AC22=集計用!AC22</f>
        <v>1</v>
      </c>
      <c r="AD22" s="137" t="b">
        <f>貼り付け用!AD22=集計用!AD22</f>
        <v>1</v>
      </c>
      <c r="AE22" s="209" t="b">
        <f>貼り付け用!AE22=集計用!AE22</f>
        <v>1</v>
      </c>
      <c r="AF22" s="209" t="b">
        <f>貼り付け用!AF22=集計用!AF22</f>
        <v>1</v>
      </c>
      <c r="AG22" s="138" t="b">
        <f>貼り付け用!AG22=集計用!AG22</f>
        <v>1</v>
      </c>
      <c r="AH22" s="205" t="b">
        <f>貼り付け用!AH22=集計用!AH22</f>
        <v>1</v>
      </c>
      <c r="AI22" s="139" t="b">
        <f>貼り付け用!AI22=集計用!AI22</f>
        <v>1</v>
      </c>
      <c r="AJ22" s="136" t="b">
        <f>貼り付け用!AJ22=集計用!AJ22</f>
        <v>1</v>
      </c>
      <c r="AK22" s="140" t="b">
        <f>貼り付け用!AK22=集計用!AK22</f>
        <v>1</v>
      </c>
      <c r="AL22" s="136" t="b">
        <f>貼り付け用!AL22=集計用!AL22</f>
        <v>1</v>
      </c>
      <c r="AM22" s="136" t="b">
        <f>貼り付け用!AM22=集計用!AM22</f>
        <v>1</v>
      </c>
      <c r="AN22" s="136" t="b">
        <f>貼り付け用!AN22=集計用!AN22</f>
        <v>1</v>
      </c>
      <c r="AO22" s="136" t="b">
        <f>貼り付け用!AO22=集計用!AO22</f>
        <v>1</v>
      </c>
      <c r="AP22" s="183" t="b">
        <f>貼り付け用!AP22=集計用!AP22</f>
        <v>1</v>
      </c>
      <c r="AQ22" s="183" t="b">
        <f>貼り付け用!AQ22=集計用!AQ22</f>
        <v>1</v>
      </c>
      <c r="AR22" s="183" t="b">
        <f>貼り付け用!AR22=集計用!AR22</f>
        <v>1</v>
      </c>
      <c r="AS22" s="136"/>
      <c r="AT22" s="136"/>
      <c r="AU22" s="136"/>
      <c r="AV22" s="136"/>
      <c r="AW22" s="136"/>
      <c r="AX22" s="216"/>
      <c r="AY22" s="216"/>
      <c r="AZ22" s="216"/>
      <c r="BA22" s="136"/>
      <c r="BB22" s="136"/>
      <c r="BC22" s="136"/>
      <c r="BD22" s="136"/>
      <c r="BE22" s="183">
        <f>SUMIFS(耐用年数表!$C:$C,耐用年数表!$A:$A,チェック!AL22,耐用年数表!$B:$B,チェック!AM22)</f>
        <v>0</v>
      </c>
    </row>
    <row r="23" spans="1:57" ht="24" customHeight="1">
      <c r="D23" s="194"/>
      <c r="E23" s="135"/>
      <c r="F23" s="136"/>
      <c r="G23" s="136"/>
      <c r="H23" s="215"/>
      <c r="I23" s="215"/>
      <c r="J23" s="215" t="str">
        <f>IF(集計用!J23="","",集計用!J23)</f>
        <v>車庫</v>
      </c>
      <c r="K23" s="135"/>
      <c r="L23" s="144"/>
      <c r="M23" s="192" t="b">
        <f>貼り付け用!M23=集計用!M23</f>
        <v>1</v>
      </c>
      <c r="N23" s="192" t="b">
        <f>貼り付け用!N23=集計用!N23</f>
        <v>1</v>
      </c>
      <c r="O23" s="192" t="b">
        <f>貼り付け用!O23=集計用!O23</f>
        <v>1</v>
      </c>
      <c r="P23" s="192" t="b">
        <f>貼り付け用!P23=集計用!P23</f>
        <v>1</v>
      </c>
      <c r="Q23" s="182" t="b">
        <f>貼り付け用!Q23=集計用!Q23</f>
        <v>1</v>
      </c>
      <c r="R23" s="135" t="b">
        <f>貼り付け用!R23=集計用!R23</f>
        <v>1</v>
      </c>
      <c r="S23" s="135" t="b">
        <f>貼り付け用!S23=集計用!S23</f>
        <v>1</v>
      </c>
      <c r="T23" s="135" t="b">
        <f>貼り付け用!T23=集計用!T23</f>
        <v>1</v>
      </c>
      <c r="U23" s="192" t="b">
        <f>貼り付け用!U23=集計用!U23</f>
        <v>1</v>
      </c>
      <c r="V23" s="192" t="b">
        <f>貼り付け用!V23=集計用!V23</f>
        <v>1</v>
      </c>
      <c r="W23" s="135" t="b">
        <f>貼り付け用!W23=集計用!W23</f>
        <v>1</v>
      </c>
      <c r="X23" s="182" t="b">
        <f>貼り付け用!X23=集計用!X23</f>
        <v>1</v>
      </c>
      <c r="Y23" s="136" t="b">
        <f>貼り付け用!Y23=集計用!Y23</f>
        <v>1</v>
      </c>
      <c r="Z23" s="136" t="b">
        <f>貼り付け用!Z23=集計用!Z23</f>
        <v>1</v>
      </c>
      <c r="AA23" s="136" t="b">
        <f>貼り付け用!AA23=集計用!AA23</f>
        <v>1</v>
      </c>
      <c r="AB23" s="136" t="b">
        <f>貼り付け用!AB23=集計用!AB23</f>
        <v>1</v>
      </c>
      <c r="AC23" s="135" t="b">
        <f>貼り付け用!AC23=集計用!AC23</f>
        <v>1</v>
      </c>
      <c r="AD23" s="137" t="b">
        <f>貼り付け用!AD23=集計用!AD23</f>
        <v>1</v>
      </c>
      <c r="AE23" s="209" t="b">
        <f>貼り付け用!AE23=集計用!AE23</f>
        <v>1</v>
      </c>
      <c r="AF23" s="209" t="b">
        <f>貼り付け用!AF23=集計用!AF23</f>
        <v>1</v>
      </c>
      <c r="AG23" s="138" t="b">
        <f>貼り付け用!AG23=集計用!AG23</f>
        <v>1</v>
      </c>
      <c r="AH23" s="205" t="b">
        <f>貼り付け用!AH23=集計用!AH23</f>
        <v>1</v>
      </c>
      <c r="AI23" s="139" t="b">
        <f>貼り付け用!AI23=集計用!AI23</f>
        <v>1</v>
      </c>
      <c r="AJ23" s="136" t="b">
        <f>貼り付け用!AJ23=集計用!AJ23</f>
        <v>1</v>
      </c>
      <c r="AK23" s="140" t="b">
        <f>貼り付け用!AK23=集計用!AK23</f>
        <v>1</v>
      </c>
      <c r="AL23" s="136" t="b">
        <f>貼り付け用!AL23=集計用!AL23</f>
        <v>1</v>
      </c>
      <c r="AM23" s="136" t="b">
        <f>貼り付け用!AM23=集計用!AM23</f>
        <v>1</v>
      </c>
      <c r="AN23" s="136" t="b">
        <f>貼り付け用!AN23=集計用!AN23</f>
        <v>1</v>
      </c>
      <c r="AO23" s="136" t="b">
        <f>貼り付け用!AO23=集計用!AO23</f>
        <v>1</v>
      </c>
      <c r="AP23" s="183" t="b">
        <f>貼り付け用!AP23=集計用!AP23</f>
        <v>1</v>
      </c>
      <c r="AQ23" s="183" t="b">
        <f>貼り付け用!AQ23=集計用!AQ23</f>
        <v>1</v>
      </c>
      <c r="AR23" s="183" t="b">
        <f>貼り付け用!AR23=集計用!AR23</f>
        <v>1</v>
      </c>
      <c r="AS23" s="136"/>
      <c r="AT23" s="136"/>
      <c r="AU23" s="136"/>
      <c r="AV23" s="136"/>
      <c r="AW23" s="136"/>
      <c r="AX23" s="216"/>
      <c r="AY23" s="216"/>
      <c r="AZ23" s="216"/>
      <c r="BA23" s="136"/>
      <c r="BB23" s="136"/>
      <c r="BC23" s="136"/>
      <c r="BD23" s="136"/>
      <c r="BE23" s="183">
        <f>SUMIFS(耐用年数表!$C:$C,耐用年数表!$A:$A,チェック!AL23,耐用年数表!$B:$B,チェック!AM23)</f>
        <v>0</v>
      </c>
    </row>
    <row r="24" spans="1:57" ht="24" customHeight="1">
      <c r="D24" s="194"/>
      <c r="E24" s="135"/>
      <c r="F24" s="136"/>
      <c r="G24" s="136"/>
      <c r="H24" s="215"/>
      <c r="I24" s="215"/>
      <c r="J24" s="215" t="str">
        <f>IF(集計用!J24="","",集計用!J24)</f>
        <v>石油倉庫</v>
      </c>
      <c r="K24" s="135"/>
      <c r="L24" s="144"/>
      <c r="M24" s="192" t="b">
        <f>貼り付け用!M24=集計用!M24</f>
        <v>1</v>
      </c>
      <c r="N24" s="192" t="b">
        <f>貼り付け用!N24=集計用!N24</f>
        <v>1</v>
      </c>
      <c r="O24" s="192" t="b">
        <f>貼り付け用!O24=集計用!O24</f>
        <v>1</v>
      </c>
      <c r="P24" s="192" t="b">
        <f>貼り付け用!P24=集計用!P24</f>
        <v>1</v>
      </c>
      <c r="Q24" s="182" t="b">
        <f>貼り付け用!Q24=集計用!Q24</f>
        <v>1</v>
      </c>
      <c r="R24" s="135" t="b">
        <f>貼り付け用!R24=集計用!R24</f>
        <v>1</v>
      </c>
      <c r="S24" s="135" t="b">
        <f>貼り付け用!S24=集計用!S24</f>
        <v>1</v>
      </c>
      <c r="T24" s="135" t="b">
        <f>貼り付け用!T24=集計用!T24</f>
        <v>1</v>
      </c>
      <c r="U24" s="192" t="b">
        <f>貼り付け用!U24=集計用!U24</f>
        <v>1</v>
      </c>
      <c r="V24" s="192" t="b">
        <f>貼り付け用!V24=集計用!V24</f>
        <v>1</v>
      </c>
      <c r="W24" s="135" t="b">
        <f>貼り付け用!W24=集計用!W24</f>
        <v>1</v>
      </c>
      <c r="X24" s="182" t="b">
        <f>貼り付け用!X24=集計用!X24</f>
        <v>1</v>
      </c>
      <c r="Y24" s="136" t="b">
        <f>貼り付け用!Y24=集計用!Y24</f>
        <v>1</v>
      </c>
      <c r="Z24" s="136" t="b">
        <f>貼り付け用!Z24=集計用!Z24</f>
        <v>1</v>
      </c>
      <c r="AA24" s="136" t="b">
        <f>貼り付け用!AA24=集計用!AA24</f>
        <v>1</v>
      </c>
      <c r="AB24" s="136" t="b">
        <f>貼り付け用!AB24=集計用!AB24</f>
        <v>1</v>
      </c>
      <c r="AC24" s="135" t="b">
        <f>貼り付け用!AC24=集計用!AC24</f>
        <v>1</v>
      </c>
      <c r="AD24" s="137" t="b">
        <f>貼り付け用!AD24=集計用!AD24</f>
        <v>1</v>
      </c>
      <c r="AE24" s="209" t="b">
        <f>貼り付け用!AE24=集計用!AE24</f>
        <v>1</v>
      </c>
      <c r="AF24" s="209" t="b">
        <f>貼り付け用!AF24=集計用!AF24</f>
        <v>1</v>
      </c>
      <c r="AG24" s="138" t="b">
        <f>貼り付け用!AG24=集計用!AG24</f>
        <v>1</v>
      </c>
      <c r="AH24" s="205" t="b">
        <f>貼り付け用!AH24=集計用!AH24</f>
        <v>1</v>
      </c>
      <c r="AI24" s="139" t="b">
        <f>貼り付け用!AI24=集計用!AI24</f>
        <v>1</v>
      </c>
      <c r="AJ24" s="136" t="b">
        <f>貼り付け用!AJ24=集計用!AJ24</f>
        <v>1</v>
      </c>
      <c r="AK24" s="140" t="b">
        <f>貼り付け用!AK24=集計用!AK24</f>
        <v>1</v>
      </c>
      <c r="AL24" s="136" t="b">
        <f>貼り付け用!AL24=集計用!AL24</f>
        <v>1</v>
      </c>
      <c r="AM24" s="136" t="b">
        <f>貼り付け用!AM24=集計用!AM24</f>
        <v>1</v>
      </c>
      <c r="AN24" s="136" t="b">
        <f>貼り付け用!AN24=集計用!AN24</f>
        <v>1</v>
      </c>
      <c r="AO24" s="136" t="b">
        <f>貼り付け用!AO24=集計用!AO24</f>
        <v>1</v>
      </c>
      <c r="AP24" s="183" t="b">
        <f>貼り付け用!AP24=集計用!AP24</f>
        <v>1</v>
      </c>
      <c r="AQ24" s="183" t="b">
        <f>貼り付け用!AQ24=集計用!AQ24</f>
        <v>1</v>
      </c>
      <c r="AR24" s="183" t="b">
        <f>貼り付け用!AR24=集計用!AR24</f>
        <v>1</v>
      </c>
      <c r="AS24" s="136"/>
      <c r="AT24" s="136"/>
      <c r="AU24" s="136"/>
      <c r="AV24" s="136"/>
      <c r="AW24" s="136"/>
      <c r="AX24" s="216"/>
      <c r="AY24" s="216"/>
      <c r="AZ24" s="216"/>
      <c r="BA24" s="136"/>
      <c r="BB24" s="136"/>
      <c r="BC24" s="136"/>
      <c r="BD24" s="136"/>
      <c r="BE24" s="183">
        <f>SUMIFS(耐用年数表!$C:$C,耐用年数表!$A:$A,チェック!AL24,耐用年数表!$B:$B,チェック!AM24)</f>
        <v>0</v>
      </c>
    </row>
    <row r="25" spans="1:57" ht="24" customHeight="1">
      <c r="D25" s="194"/>
      <c r="E25" s="135"/>
      <c r="F25" s="136"/>
      <c r="G25" s="136"/>
      <c r="H25" s="215"/>
      <c r="I25" s="215"/>
      <c r="J25" s="215" t="str">
        <f>IF(集計用!J25="","",集計用!J25)</f>
        <v>ポンプ室</v>
      </c>
      <c r="K25" s="135"/>
      <c r="L25" s="144"/>
      <c r="M25" s="192" t="b">
        <f>貼り付け用!M25=集計用!M25</f>
        <v>1</v>
      </c>
      <c r="N25" s="192" t="b">
        <f>貼り付け用!N25=集計用!N25</f>
        <v>1</v>
      </c>
      <c r="O25" s="192" t="b">
        <f>貼り付け用!O25=集計用!O25</f>
        <v>1</v>
      </c>
      <c r="P25" s="192" t="b">
        <f>貼り付け用!P25=集計用!P25</f>
        <v>1</v>
      </c>
      <c r="Q25" s="182" t="b">
        <f>貼り付け用!Q25=集計用!Q25</f>
        <v>1</v>
      </c>
      <c r="R25" s="135" t="b">
        <f>貼り付け用!R25=集計用!R25</f>
        <v>1</v>
      </c>
      <c r="S25" s="135" t="b">
        <f>貼り付け用!S25=集計用!S25</f>
        <v>1</v>
      </c>
      <c r="T25" s="135" t="b">
        <f>貼り付け用!T25=集計用!T25</f>
        <v>1</v>
      </c>
      <c r="U25" s="192" t="b">
        <f>貼り付け用!U25=集計用!U25</f>
        <v>1</v>
      </c>
      <c r="V25" s="192" t="b">
        <f>貼り付け用!V25=集計用!V25</f>
        <v>1</v>
      </c>
      <c r="W25" s="135" t="b">
        <f>貼り付け用!W25=集計用!W25</f>
        <v>1</v>
      </c>
      <c r="X25" s="182" t="b">
        <f>貼り付け用!X25=集計用!X25</f>
        <v>1</v>
      </c>
      <c r="Y25" s="136" t="b">
        <f>貼り付け用!Y25=集計用!Y25</f>
        <v>1</v>
      </c>
      <c r="Z25" s="136" t="b">
        <f>貼り付け用!Z25=集計用!Z25</f>
        <v>1</v>
      </c>
      <c r="AA25" s="136" t="b">
        <f>貼り付け用!AA25=集計用!AA25</f>
        <v>1</v>
      </c>
      <c r="AB25" s="136" t="b">
        <f>貼り付け用!AB25=集計用!AB25</f>
        <v>1</v>
      </c>
      <c r="AC25" s="135" t="b">
        <f>貼り付け用!AC25=集計用!AC25</f>
        <v>1</v>
      </c>
      <c r="AD25" s="137" t="b">
        <f>貼り付け用!AD25=集計用!AD25</f>
        <v>1</v>
      </c>
      <c r="AE25" s="209" t="b">
        <f>貼り付け用!AE25=集計用!AE25</f>
        <v>1</v>
      </c>
      <c r="AF25" s="209" t="b">
        <f>貼り付け用!AF25=集計用!AF25</f>
        <v>1</v>
      </c>
      <c r="AG25" s="138" t="b">
        <f>貼り付け用!AG25=集計用!AG25</f>
        <v>1</v>
      </c>
      <c r="AH25" s="205" t="b">
        <f>貼り付け用!AH25=集計用!AH25</f>
        <v>1</v>
      </c>
      <c r="AI25" s="139" t="b">
        <f>貼り付け用!AI25=集計用!AI25</f>
        <v>1</v>
      </c>
      <c r="AJ25" s="136" t="b">
        <f>貼り付け用!AJ25=集計用!AJ25</f>
        <v>1</v>
      </c>
      <c r="AK25" s="140" t="b">
        <f>貼り付け用!AK25=集計用!AK25</f>
        <v>1</v>
      </c>
      <c r="AL25" s="136" t="b">
        <f>貼り付け用!AL25=集計用!AL25</f>
        <v>1</v>
      </c>
      <c r="AM25" s="136" t="b">
        <f>貼り付け用!AM25=集計用!AM25</f>
        <v>1</v>
      </c>
      <c r="AN25" s="136" t="b">
        <f>貼り付け用!AN25=集計用!AN25</f>
        <v>1</v>
      </c>
      <c r="AO25" s="136" t="b">
        <f>貼り付け用!AO25=集計用!AO25</f>
        <v>1</v>
      </c>
      <c r="AP25" s="183" t="b">
        <f>貼り付け用!AP25=集計用!AP25</f>
        <v>1</v>
      </c>
      <c r="AQ25" s="183" t="b">
        <f>貼り付け用!AQ25=集計用!AQ25</f>
        <v>1</v>
      </c>
      <c r="AR25" s="183" t="b">
        <f>貼り付け用!AR25=集計用!AR25</f>
        <v>1</v>
      </c>
      <c r="AS25" s="136"/>
      <c r="AT25" s="136"/>
      <c r="AU25" s="136"/>
      <c r="AV25" s="136"/>
      <c r="AW25" s="136"/>
      <c r="AX25" s="216"/>
      <c r="AY25" s="216"/>
      <c r="AZ25" s="216"/>
      <c r="BA25" s="136"/>
      <c r="BB25" s="136"/>
      <c r="BC25" s="136"/>
      <c r="BD25" s="136"/>
      <c r="BE25" s="183">
        <f>SUMIFS(耐用年数表!$C:$C,耐用年数表!$A:$A,チェック!AL25,耐用年数表!$B:$B,チェック!AM25)</f>
        <v>0</v>
      </c>
    </row>
    <row r="26" spans="1:57" ht="24" customHeight="1">
      <c r="D26" s="194"/>
      <c r="E26" s="135"/>
      <c r="F26" s="136"/>
      <c r="G26" s="136"/>
      <c r="H26" s="215"/>
      <c r="I26" s="215"/>
      <c r="J26" s="215" t="str">
        <f>IF(集計用!J26="","",集計用!J26)</f>
        <v>庁舎東プレハブ倉庫</v>
      </c>
      <c r="K26" s="135"/>
      <c r="L26" s="144"/>
      <c r="M26" s="192" t="b">
        <f>貼り付け用!M26=集計用!M26</f>
        <v>1</v>
      </c>
      <c r="N26" s="192" t="b">
        <f>貼り付け用!N26=集計用!N26</f>
        <v>1</v>
      </c>
      <c r="O26" s="192" t="b">
        <f>貼り付け用!O26=集計用!O26</f>
        <v>1</v>
      </c>
      <c r="P26" s="192" t="b">
        <f>貼り付け用!P26=集計用!P26</f>
        <v>1</v>
      </c>
      <c r="Q26" s="182" t="b">
        <f>貼り付け用!Q26=集計用!Q26</f>
        <v>1</v>
      </c>
      <c r="R26" s="135" t="b">
        <f>貼り付け用!R26=集計用!R26</f>
        <v>1</v>
      </c>
      <c r="S26" s="135" t="b">
        <f>貼り付け用!S26=集計用!S26</f>
        <v>1</v>
      </c>
      <c r="T26" s="135" t="b">
        <f>貼り付け用!T26=集計用!T26</f>
        <v>1</v>
      </c>
      <c r="U26" s="192" t="b">
        <f>貼り付け用!U26=集計用!U26</f>
        <v>1</v>
      </c>
      <c r="V26" s="192" t="b">
        <f>貼り付け用!V26=集計用!V26</f>
        <v>1</v>
      </c>
      <c r="W26" s="135" t="b">
        <f>貼り付け用!W26=集計用!W26</f>
        <v>1</v>
      </c>
      <c r="X26" s="182" t="b">
        <f>貼り付け用!X26=集計用!X26</f>
        <v>1</v>
      </c>
      <c r="Y26" s="136" t="b">
        <f>貼り付け用!Y26=集計用!Y26</f>
        <v>1</v>
      </c>
      <c r="Z26" s="136" t="b">
        <f>貼り付け用!Z26=集計用!Z26</f>
        <v>1</v>
      </c>
      <c r="AA26" s="136" t="b">
        <f>貼り付け用!AA26=集計用!AA26</f>
        <v>1</v>
      </c>
      <c r="AB26" s="136" t="b">
        <f>貼り付け用!AB26=集計用!AB26</f>
        <v>1</v>
      </c>
      <c r="AC26" s="135" t="b">
        <f>貼り付け用!AC26=集計用!AC26</f>
        <v>1</v>
      </c>
      <c r="AD26" s="137" t="b">
        <f>貼り付け用!AD26=集計用!AD26</f>
        <v>1</v>
      </c>
      <c r="AE26" s="209" t="b">
        <f>貼り付け用!AE26=集計用!AE26</f>
        <v>1</v>
      </c>
      <c r="AF26" s="209" t="b">
        <f>貼り付け用!AF26=集計用!AF26</f>
        <v>1</v>
      </c>
      <c r="AG26" s="138" t="b">
        <f>貼り付け用!AG26=集計用!AG26</f>
        <v>1</v>
      </c>
      <c r="AH26" s="205" t="b">
        <f>貼り付け用!AH26=集計用!AH26</f>
        <v>1</v>
      </c>
      <c r="AI26" s="139" t="b">
        <f>貼り付け用!AI26=集計用!AI26</f>
        <v>1</v>
      </c>
      <c r="AJ26" s="136" t="b">
        <f>貼り付け用!AJ26=集計用!AJ26</f>
        <v>1</v>
      </c>
      <c r="AK26" s="140" t="b">
        <f>貼り付け用!AK26=集計用!AK26</f>
        <v>1</v>
      </c>
      <c r="AL26" s="136" t="b">
        <f>貼り付け用!AL26=集計用!AL26</f>
        <v>1</v>
      </c>
      <c r="AM26" s="136" t="b">
        <f>貼り付け用!AM26=集計用!AM26</f>
        <v>1</v>
      </c>
      <c r="AN26" s="136" t="b">
        <f>貼り付け用!AN26=集計用!AN26</f>
        <v>1</v>
      </c>
      <c r="AO26" s="136" t="b">
        <f>貼り付け用!AO26=集計用!AO26</f>
        <v>1</v>
      </c>
      <c r="AP26" s="183" t="b">
        <f>貼り付け用!AP26=集計用!AP26</f>
        <v>1</v>
      </c>
      <c r="AQ26" s="183" t="b">
        <f>貼り付け用!AQ26=集計用!AQ26</f>
        <v>1</v>
      </c>
      <c r="AR26" s="183" t="b">
        <f>貼り付け用!AR26=集計用!AR26</f>
        <v>1</v>
      </c>
      <c r="AS26" s="136"/>
      <c r="AT26" s="136"/>
      <c r="AU26" s="136"/>
      <c r="AV26" s="136"/>
      <c r="AW26" s="136"/>
      <c r="AX26" s="216"/>
      <c r="AY26" s="216"/>
      <c r="AZ26" s="216"/>
      <c r="BA26" s="136"/>
      <c r="BB26" s="136"/>
      <c r="BC26" s="136"/>
      <c r="BD26" s="136"/>
      <c r="BE26" s="183">
        <f>SUMIFS(耐用年数表!$C:$C,耐用年数表!$A:$A,チェック!AL26,耐用年数表!$B:$B,チェック!AM26)</f>
        <v>0</v>
      </c>
    </row>
    <row r="27" spans="1:57" ht="24" customHeight="1">
      <c r="D27" s="194"/>
      <c r="E27" s="135"/>
      <c r="F27" s="136"/>
      <c r="G27" s="136"/>
      <c r="H27" s="215"/>
      <c r="I27" s="215"/>
      <c r="J27" s="215" t="str">
        <f>IF(集計用!J27="","",集計用!J27)</f>
        <v>ひばり館</v>
      </c>
      <c r="K27" s="135"/>
      <c r="L27" s="144"/>
      <c r="M27" s="192" t="b">
        <f>貼り付け用!M27=集計用!M27</f>
        <v>1</v>
      </c>
      <c r="N27" s="192" t="b">
        <f>貼り付け用!N27=集計用!N27</f>
        <v>1</v>
      </c>
      <c r="O27" s="192" t="b">
        <f>貼り付け用!O27=集計用!O27</f>
        <v>1</v>
      </c>
      <c r="P27" s="192" t="b">
        <f>貼り付け用!P27=集計用!P27</f>
        <v>1</v>
      </c>
      <c r="Q27" s="182" t="b">
        <f>貼り付け用!Q27=集計用!Q27</f>
        <v>1</v>
      </c>
      <c r="R27" s="135" t="b">
        <f>貼り付け用!R27=集計用!R27</f>
        <v>1</v>
      </c>
      <c r="S27" s="135" t="b">
        <f>貼り付け用!S27=集計用!S27</f>
        <v>1</v>
      </c>
      <c r="T27" s="135" t="b">
        <f>貼り付け用!T27=集計用!T27</f>
        <v>1</v>
      </c>
      <c r="U27" s="192" t="b">
        <f>貼り付け用!U27=集計用!U27</f>
        <v>1</v>
      </c>
      <c r="V27" s="192" t="b">
        <f>貼り付け用!V27=集計用!V27</f>
        <v>1</v>
      </c>
      <c r="W27" s="135" t="b">
        <f>貼り付け用!W27=集計用!W27</f>
        <v>1</v>
      </c>
      <c r="X27" s="182" t="b">
        <f>貼り付け用!X27=集計用!X27</f>
        <v>1</v>
      </c>
      <c r="Y27" s="136" t="b">
        <f>貼り付け用!Y27=集計用!Y27</f>
        <v>1</v>
      </c>
      <c r="Z27" s="136" t="b">
        <f>貼り付け用!Z27=集計用!Z27</f>
        <v>1</v>
      </c>
      <c r="AA27" s="136" t="b">
        <f>貼り付け用!AA27=集計用!AA27</f>
        <v>1</v>
      </c>
      <c r="AB27" s="136" t="b">
        <f>貼り付け用!AB27=集計用!AB27</f>
        <v>1</v>
      </c>
      <c r="AC27" s="135" t="b">
        <f>貼り付け用!AC27=集計用!AC27</f>
        <v>1</v>
      </c>
      <c r="AD27" s="137" t="b">
        <f>貼り付け用!AD27=集計用!AD27</f>
        <v>1</v>
      </c>
      <c r="AE27" s="209" t="b">
        <f>貼り付け用!AE27=集計用!AE27</f>
        <v>1</v>
      </c>
      <c r="AF27" s="209" t="b">
        <f>貼り付け用!AF27=集計用!AF27</f>
        <v>1</v>
      </c>
      <c r="AG27" s="138" t="b">
        <f>貼り付け用!AG27=集計用!AG27</f>
        <v>1</v>
      </c>
      <c r="AH27" s="205" t="b">
        <f>貼り付け用!AH27=集計用!AH27</f>
        <v>1</v>
      </c>
      <c r="AI27" s="139" t="b">
        <f>貼り付け用!AI27=集計用!AI27</f>
        <v>1</v>
      </c>
      <c r="AJ27" s="136" t="b">
        <f>貼り付け用!AJ27=集計用!AJ27</f>
        <v>1</v>
      </c>
      <c r="AK27" s="140" t="b">
        <f>貼り付け用!AK27=集計用!AK27</f>
        <v>1</v>
      </c>
      <c r="AL27" s="136" t="b">
        <f>貼り付け用!AL27=集計用!AL27</f>
        <v>1</v>
      </c>
      <c r="AM27" s="136" t="b">
        <f>貼り付け用!AM27=集計用!AM27</f>
        <v>1</v>
      </c>
      <c r="AN27" s="136" t="b">
        <f>貼り付け用!AN27=集計用!AN27</f>
        <v>1</v>
      </c>
      <c r="AO27" s="136" t="b">
        <f>貼り付け用!AO27=集計用!AO27</f>
        <v>1</v>
      </c>
      <c r="AP27" s="183" t="b">
        <f>貼り付け用!AP27=集計用!AP27</f>
        <v>1</v>
      </c>
      <c r="AQ27" s="183" t="b">
        <f>貼り付け用!AQ27=集計用!AQ27</f>
        <v>1</v>
      </c>
      <c r="AR27" s="183" t="b">
        <f>貼り付け用!AR27=集計用!AR27</f>
        <v>1</v>
      </c>
      <c r="AS27" s="136"/>
      <c r="AT27" s="136"/>
      <c r="AU27" s="136"/>
      <c r="AV27" s="136"/>
      <c r="AW27" s="136"/>
      <c r="AX27" s="216"/>
      <c r="AY27" s="216"/>
      <c r="AZ27" s="216"/>
      <c r="BA27" s="136"/>
      <c r="BB27" s="136"/>
      <c r="BC27" s="136"/>
      <c r="BD27" s="136"/>
      <c r="BE27" s="183">
        <f>SUMIFS(耐用年数表!$C:$C,耐用年数表!$A:$A,チェック!AL27,耐用年数表!$B:$B,チェック!AM27)</f>
        <v>0</v>
      </c>
    </row>
    <row r="28" spans="1:57" ht="24" customHeight="1">
      <c r="D28" s="194"/>
      <c r="E28" s="135"/>
      <c r="F28" s="136"/>
      <c r="G28" s="136"/>
      <c r="H28" s="215"/>
      <c r="I28" s="215"/>
      <c r="J28" s="215" t="str">
        <f>IF(集計用!J28="","",集計用!J28)</f>
        <v>壬生南部地区（1-1）消防センタ－</v>
      </c>
      <c r="K28" s="135"/>
      <c r="L28" s="144"/>
      <c r="M28" s="192" t="b">
        <f>貼り付け用!M28=集計用!M28</f>
        <v>1</v>
      </c>
      <c r="N28" s="192" t="b">
        <f>貼り付け用!N28=集計用!N28</f>
        <v>1</v>
      </c>
      <c r="O28" s="192" t="b">
        <f>貼り付け用!O28=集計用!O28</f>
        <v>1</v>
      </c>
      <c r="P28" s="192" t="b">
        <f>貼り付け用!P28=集計用!P28</f>
        <v>1</v>
      </c>
      <c r="Q28" s="182" t="b">
        <f>貼り付け用!Q28=集計用!Q28</f>
        <v>1</v>
      </c>
      <c r="R28" s="135" t="b">
        <f>貼り付け用!R28=集計用!R28</f>
        <v>1</v>
      </c>
      <c r="S28" s="135" t="b">
        <f>貼り付け用!S28=集計用!S28</f>
        <v>1</v>
      </c>
      <c r="T28" s="135" t="b">
        <f>貼り付け用!T28=集計用!T28</f>
        <v>1</v>
      </c>
      <c r="U28" s="192" t="b">
        <f>貼り付け用!U28=集計用!U28</f>
        <v>1</v>
      </c>
      <c r="V28" s="192" t="b">
        <f>貼り付け用!V28=集計用!V28</f>
        <v>1</v>
      </c>
      <c r="W28" s="135" t="b">
        <f>貼り付け用!W28=集計用!W28</f>
        <v>1</v>
      </c>
      <c r="X28" s="182" t="b">
        <f>貼り付け用!X28=集計用!X28</f>
        <v>1</v>
      </c>
      <c r="Y28" s="136" t="b">
        <f>貼り付け用!Y28=集計用!Y28</f>
        <v>1</v>
      </c>
      <c r="Z28" s="136" t="b">
        <f>貼り付け用!Z28=集計用!Z28</f>
        <v>1</v>
      </c>
      <c r="AA28" s="136" t="b">
        <f>貼り付け用!AA28=集計用!AA28</f>
        <v>1</v>
      </c>
      <c r="AB28" s="136" t="b">
        <f>貼り付け用!AB28=集計用!AB28</f>
        <v>1</v>
      </c>
      <c r="AC28" s="135" t="b">
        <f>貼り付け用!AC28=集計用!AC28</f>
        <v>1</v>
      </c>
      <c r="AD28" s="137" t="b">
        <f>貼り付け用!AD28=集計用!AD28</f>
        <v>1</v>
      </c>
      <c r="AE28" s="209" t="b">
        <f>貼り付け用!AE28=集計用!AE28</f>
        <v>1</v>
      </c>
      <c r="AF28" s="209" t="b">
        <f>貼り付け用!AF28=集計用!AF28</f>
        <v>1</v>
      </c>
      <c r="AG28" s="138" t="b">
        <f>貼り付け用!AG28=集計用!AG28</f>
        <v>1</v>
      </c>
      <c r="AH28" s="205" t="b">
        <f>貼り付け用!AH28=集計用!AH28</f>
        <v>1</v>
      </c>
      <c r="AI28" s="139" t="b">
        <f>貼り付け用!AI28=集計用!AI28</f>
        <v>1</v>
      </c>
      <c r="AJ28" s="136" t="b">
        <f>貼り付け用!AJ28=集計用!AJ28</f>
        <v>1</v>
      </c>
      <c r="AK28" s="140" t="b">
        <f>貼り付け用!AK28=集計用!AK28</f>
        <v>1</v>
      </c>
      <c r="AL28" s="136" t="b">
        <f>貼り付け用!AL28=集計用!AL28</f>
        <v>1</v>
      </c>
      <c r="AM28" s="136" t="b">
        <f>貼り付け用!AM28=集計用!AM28</f>
        <v>1</v>
      </c>
      <c r="AN28" s="136" t="b">
        <f>貼り付け用!AN28=集計用!AN28</f>
        <v>1</v>
      </c>
      <c r="AO28" s="136" t="b">
        <f>貼り付け用!AO28=集計用!AO28</f>
        <v>1</v>
      </c>
      <c r="AP28" s="183" t="b">
        <f>貼り付け用!AP28=集計用!AP28</f>
        <v>1</v>
      </c>
      <c r="AQ28" s="183" t="b">
        <f>貼り付け用!AQ28=集計用!AQ28</f>
        <v>1</v>
      </c>
      <c r="AR28" s="183" t="b">
        <f>貼り付け用!AR28=集計用!AR28</f>
        <v>1</v>
      </c>
      <c r="AS28" s="136"/>
      <c r="AT28" s="136"/>
      <c r="AU28" s="136"/>
      <c r="AV28" s="136"/>
      <c r="AW28" s="136"/>
      <c r="AX28" s="216"/>
      <c r="AY28" s="216"/>
      <c r="AZ28" s="216"/>
      <c r="BA28" s="136"/>
      <c r="BB28" s="136"/>
      <c r="BC28" s="136"/>
      <c r="BD28" s="136"/>
      <c r="BE28" s="183">
        <f>SUMIFS(耐用年数表!$C:$C,耐用年数表!$A:$A,チェック!AL28,耐用年数表!$B:$B,チェック!AM28)</f>
        <v>0</v>
      </c>
    </row>
    <row r="29" spans="1:57" ht="24" customHeight="1">
      <c r="D29" s="194"/>
      <c r="E29" s="135"/>
      <c r="F29" s="136"/>
      <c r="G29" s="136"/>
      <c r="H29" s="215"/>
      <c r="I29" s="215"/>
      <c r="J29" s="215" t="str">
        <f>IF(集計用!J29="","",集計用!J29)</f>
        <v>1-2消防センタ－</v>
      </c>
      <c r="K29" s="135"/>
      <c r="L29" s="144"/>
      <c r="M29" s="192" t="b">
        <f>貼り付け用!M29=集計用!M29</f>
        <v>1</v>
      </c>
      <c r="N29" s="192" t="b">
        <f>貼り付け用!N29=集計用!N29</f>
        <v>1</v>
      </c>
      <c r="O29" s="192" t="b">
        <f>貼り付け用!O29=集計用!O29</f>
        <v>1</v>
      </c>
      <c r="P29" s="192" t="b">
        <f>貼り付け用!P29=集計用!P29</f>
        <v>1</v>
      </c>
      <c r="Q29" s="182" t="b">
        <f>貼り付け用!Q29=集計用!Q29</f>
        <v>1</v>
      </c>
      <c r="R29" s="135" t="b">
        <f>貼り付け用!R29=集計用!R29</f>
        <v>1</v>
      </c>
      <c r="S29" s="135" t="b">
        <f>貼り付け用!S29=集計用!S29</f>
        <v>1</v>
      </c>
      <c r="T29" s="135" t="b">
        <f>貼り付け用!T29=集計用!T29</f>
        <v>1</v>
      </c>
      <c r="U29" s="192" t="b">
        <f>貼り付け用!U29=集計用!U29</f>
        <v>1</v>
      </c>
      <c r="V29" s="192" t="b">
        <f>貼り付け用!V29=集計用!V29</f>
        <v>1</v>
      </c>
      <c r="W29" s="135" t="b">
        <f>貼り付け用!W29=集計用!W29</f>
        <v>1</v>
      </c>
      <c r="X29" s="182" t="b">
        <f>貼り付け用!X29=集計用!X29</f>
        <v>1</v>
      </c>
      <c r="Y29" s="136" t="b">
        <f>貼り付け用!Y29=集計用!Y29</f>
        <v>1</v>
      </c>
      <c r="Z29" s="136" t="b">
        <f>貼り付け用!Z29=集計用!Z29</f>
        <v>1</v>
      </c>
      <c r="AA29" s="136" t="b">
        <f>貼り付け用!AA29=集計用!AA29</f>
        <v>1</v>
      </c>
      <c r="AB29" s="136" t="b">
        <f>貼り付け用!AB29=集計用!AB29</f>
        <v>1</v>
      </c>
      <c r="AC29" s="135" t="b">
        <f>貼り付け用!AC29=集計用!AC29</f>
        <v>1</v>
      </c>
      <c r="AD29" s="137" t="b">
        <f>貼り付け用!AD29=集計用!AD29</f>
        <v>1</v>
      </c>
      <c r="AE29" s="209" t="b">
        <f>貼り付け用!AE29=集計用!AE29</f>
        <v>1</v>
      </c>
      <c r="AF29" s="209" t="b">
        <f>貼り付け用!AF29=集計用!AF29</f>
        <v>1</v>
      </c>
      <c r="AG29" s="138" t="b">
        <f>貼り付け用!AG29=集計用!AG29</f>
        <v>1</v>
      </c>
      <c r="AH29" s="205" t="b">
        <f>貼り付け用!AH29=集計用!AH29</f>
        <v>1</v>
      </c>
      <c r="AI29" s="139" t="b">
        <f>貼り付け用!AI29=集計用!AI29</f>
        <v>1</v>
      </c>
      <c r="AJ29" s="136" t="b">
        <f>貼り付け用!AJ29=集計用!AJ29</f>
        <v>1</v>
      </c>
      <c r="AK29" s="140" t="b">
        <f>貼り付け用!AK29=集計用!AK29</f>
        <v>1</v>
      </c>
      <c r="AL29" s="136" t="b">
        <f>貼り付け用!AL29=集計用!AL29</f>
        <v>1</v>
      </c>
      <c r="AM29" s="136" t="b">
        <f>貼り付け用!AM29=集計用!AM29</f>
        <v>1</v>
      </c>
      <c r="AN29" s="136" t="b">
        <f>貼り付け用!AN29=集計用!AN29</f>
        <v>1</v>
      </c>
      <c r="AO29" s="136" t="b">
        <f>貼り付け用!AO29=集計用!AO29</f>
        <v>1</v>
      </c>
      <c r="AP29" s="183" t="b">
        <f>貼り付け用!AP29=集計用!AP29</f>
        <v>1</v>
      </c>
      <c r="AQ29" s="183" t="b">
        <f>貼り付け用!AQ29=集計用!AQ29</f>
        <v>1</v>
      </c>
      <c r="AR29" s="183" t="b">
        <f>貼り付け用!AR29=集計用!AR29</f>
        <v>1</v>
      </c>
      <c r="AS29" s="136"/>
      <c r="AT29" s="136"/>
      <c r="AU29" s="136"/>
      <c r="AV29" s="136"/>
      <c r="AW29" s="136"/>
      <c r="AX29" s="216"/>
      <c r="AY29" s="216"/>
      <c r="AZ29" s="216"/>
      <c r="BA29" s="136"/>
      <c r="BB29" s="136"/>
      <c r="BC29" s="136"/>
      <c r="BD29" s="136"/>
      <c r="BE29" s="183">
        <f>SUMIFS(耐用年数表!$C:$C,耐用年数表!$A:$A,チェック!AL29,耐用年数表!$B:$B,チェック!AM29)</f>
        <v>0</v>
      </c>
    </row>
    <row r="30" spans="1:57" ht="24" customHeight="1">
      <c r="D30" s="194"/>
      <c r="E30" s="135"/>
      <c r="F30" s="136"/>
      <c r="G30" s="136"/>
      <c r="H30" s="215"/>
      <c r="I30" s="215"/>
      <c r="J30" s="215" t="str">
        <f>IF(集計用!J30="","",集計用!J30)</f>
        <v>壬生西部地区（1-3）消防センタ－</v>
      </c>
      <c r="K30" s="135"/>
      <c r="L30" s="144"/>
      <c r="M30" s="192" t="b">
        <f>貼り付け用!M30=集計用!M30</f>
        <v>1</v>
      </c>
      <c r="N30" s="192" t="b">
        <f>貼り付け用!N30=集計用!N30</f>
        <v>1</v>
      </c>
      <c r="O30" s="192" t="b">
        <f>貼り付け用!O30=集計用!O30</f>
        <v>1</v>
      </c>
      <c r="P30" s="192" t="b">
        <f>貼り付け用!P30=集計用!P30</f>
        <v>1</v>
      </c>
      <c r="Q30" s="182" t="b">
        <f>貼り付け用!Q30=集計用!Q30</f>
        <v>1</v>
      </c>
      <c r="R30" s="135" t="b">
        <f>貼り付け用!R30=集計用!R30</f>
        <v>1</v>
      </c>
      <c r="S30" s="135" t="b">
        <f>貼り付け用!S30=集計用!S30</f>
        <v>1</v>
      </c>
      <c r="T30" s="135" t="b">
        <f>貼り付け用!T30=集計用!T30</f>
        <v>1</v>
      </c>
      <c r="U30" s="192" t="b">
        <f>貼り付け用!U30=集計用!U30</f>
        <v>1</v>
      </c>
      <c r="V30" s="192" t="b">
        <f>貼り付け用!V30=集計用!V30</f>
        <v>1</v>
      </c>
      <c r="W30" s="135" t="b">
        <f>貼り付け用!W30=集計用!W30</f>
        <v>1</v>
      </c>
      <c r="X30" s="182" t="b">
        <f>貼り付け用!X30=集計用!X30</f>
        <v>1</v>
      </c>
      <c r="Y30" s="136" t="b">
        <f>貼り付け用!Y30=集計用!Y30</f>
        <v>1</v>
      </c>
      <c r="Z30" s="136" t="b">
        <f>貼り付け用!Z30=集計用!Z30</f>
        <v>1</v>
      </c>
      <c r="AA30" s="136" t="b">
        <f>貼り付け用!AA30=集計用!AA30</f>
        <v>1</v>
      </c>
      <c r="AB30" s="136" t="b">
        <f>貼り付け用!AB30=集計用!AB30</f>
        <v>1</v>
      </c>
      <c r="AC30" s="135" t="b">
        <f>貼り付け用!AC30=集計用!AC30</f>
        <v>1</v>
      </c>
      <c r="AD30" s="137" t="b">
        <f>貼り付け用!AD30=集計用!AD30</f>
        <v>1</v>
      </c>
      <c r="AE30" s="209" t="b">
        <f>貼り付け用!AE30=集計用!AE30</f>
        <v>1</v>
      </c>
      <c r="AF30" s="209" t="b">
        <f>貼り付け用!AF30=集計用!AF30</f>
        <v>1</v>
      </c>
      <c r="AG30" s="138" t="b">
        <f>貼り付け用!AG30=集計用!AG30</f>
        <v>1</v>
      </c>
      <c r="AH30" s="205" t="b">
        <f>貼り付け用!AH30=集計用!AH30</f>
        <v>1</v>
      </c>
      <c r="AI30" s="139" t="b">
        <f>貼り付け用!AI30=集計用!AI30</f>
        <v>1</v>
      </c>
      <c r="AJ30" s="136" t="b">
        <f>貼り付け用!AJ30=集計用!AJ30</f>
        <v>1</v>
      </c>
      <c r="AK30" s="140" t="b">
        <f>貼り付け用!AK30=集計用!AK30</f>
        <v>1</v>
      </c>
      <c r="AL30" s="136" t="b">
        <f>貼り付け用!AL30=集計用!AL30</f>
        <v>1</v>
      </c>
      <c r="AM30" s="136" t="b">
        <f>貼り付け用!AM30=集計用!AM30</f>
        <v>1</v>
      </c>
      <c r="AN30" s="136" t="b">
        <f>貼り付け用!AN30=集計用!AN30</f>
        <v>1</v>
      </c>
      <c r="AO30" s="136" t="b">
        <f>貼り付け用!AO30=集計用!AO30</f>
        <v>1</v>
      </c>
      <c r="AP30" s="183" t="b">
        <f>貼り付け用!AP30=集計用!AP30</f>
        <v>1</v>
      </c>
      <c r="AQ30" s="183" t="b">
        <f>貼り付け用!AQ30=集計用!AQ30</f>
        <v>1</v>
      </c>
      <c r="AR30" s="183" t="b">
        <f>貼り付け用!AR30=集計用!AR30</f>
        <v>1</v>
      </c>
      <c r="AS30" s="136"/>
      <c r="AT30" s="136"/>
      <c r="AU30" s="136"/>
      <c r="AV30" s="136"/>
      <c r="AW30" s="136"/>
      <c r="AX30" s="216"/>
      <c r="AY30" s="216"/>
      <c r="AZ30" s="216"/>
      <c r="BA30" s="136"/>
      <c r="BB30" s="136"/>
      <c r="BC30" s="136"/>
      <c r="BD30" s="136"/>
      <c r="BE30" s="183">
        <f>SUMIFS(耐用年数表!$C:$C,耐用年数表!$A:$A,チェック!AL30,耐用年数表!$B:$B,チェック!AM30)</f>
        <v>0</v>
      </c>
    </row>
    <row r="31" spans="1:57" ht="24" customHeight="1">
      <c r="D31" s="194"/>
      <c r="E31" s="135"/>
      <c r="F31" s="136"/>
      <c r="G31" s="136"/>
      <c r="H31" s="215"/>
      <c r="I31" s="215"/>
      <c r="J31" s="215" t="str">
        <f>IF(集計用!J31="","",集計用!J31)</f>
        <v>藤井南部地区（1-4）消防センタ－</v>
      </c>
      <c r="K31" s="135"/>
      <c r="L31" s="144"/>
      <c r="M31" s="192" t="b">
        <f>貼り付け用!M31=集計用!M31</f>
        <v>1</v>
      </c>
      <c r="N31" s="192" t="b">
        <f>貼り付け用!N31=集計用!N31</f>
        <v>1</v>
      </c>
      <c r="O31" s="192" t="b">
        <f>貼り付け用!O31=集計用!O31</f>
        <v>1</v>
      </c>
      <c r="P31" s="192" t="b">
        <f>貼り付け用!P31=集計用!P31</f>
        <v>1</v>
      </c>
      <c r="Q31" s="182" t="b">
        <f>貼り付け用!Q31=集計用!Q31</f>
        <v>1</v>
      </c>
      <c r="R31" s="135" t="b">
        <f>貼り付け用!R31=集計用!R31</f>
        <v>1</v>
      </c>
      <c r="S31" s="135" t="b">
        <f>貼り付け用!S31=集計用!S31</f>
        <v>1</v>
      </c>
      <c r="T31" s="135" t="b">
        <f>貼り付け用!T31=集計用!T31</f>
        <v>1</v>
      </c>
      <c r="U31" s="192" t="b">
        <f>貼り付け用!U31=集計用!U31</f>
        <v>1</v>
      </c>
      <c r="V31" s="192" t="b">
        <f>貼り付け用!V31=集計用!V31</f>
        <v>1</v>
      </c>
      <c r="W31" s="135" t="b">
        <f>貼り付け用!W31=集計用!W31</f>
        <v>1</v>
      </c>
      <c r="X31" s="182" t="b">
        <f>貼り付け用!X31=集計用!X31</f>
        <v>1</v>
      </c>
      <c r="Y31" s="136" t="b">
        <f>貼り付け用!Y31=集計用!Y31</f>
        <v>1</v>
      </c>
      <c r="Z31" s="136" t="b">
        <f>貼り付け用!Z31=集計用!Z31</f>
        <v>1</v>
      </c>
      <c r="AA31" s="136" t="b">
        <f>貼り付け用!AA31=集計用!AA31</f>
        <v>1</v>
      </c>
      <c r="AB31" s="136" t="b">
        <f>貼り付け用!AB31=集計用!AB31</f>
        <v>1</v>
      </c>
      <c r="AC31" s="135" t="b">
        <f>貼り付け用!AC31=集計用!AC31</f>
        <v>1</v>
      </c>
      <c r="AD31" s="137" t="b">
        <f>貼り付け用!AD31=集計用!AD31</f>
        <v>1</v>
      </c>
      <c r="AE31" s="209" t="b">
        <f>貼り付け用!AE31=集計用!AE31</f>
        <v>1</v>
      </c>
      <c r="AF31" s="209" t="b">
        <f>貼り付け用!AF31=集計用!AF31</f>
        <v>1</v>
      </c>
      <c r="AG31" s="138" t="b">
        <f>貼り付け用!AG31=集計用!AG31</f>
        <v>1</v>
      </c>
      <c r="AH31" s="205" t="b">
        <f>貼り付け用!AH31=集計用!AH31</f>
        <v>1</v>
      </c>
      <c r="AI31" s="139" t="b">
        <f>貼り付け用!AI31=集計用!AI31</f>
        <v>1</v>
      </c>
      <c r="AJ31" s="136" t="b">
        <f>貼り付け用!AJ31=集計用!AJ31</f>
        <v>1</v>
      </c>
      <c r="AK31" s="140" t="b">
        <f>貼り付け用!AK31=集計用!AK31</f>
        <v>1</v>
      </c>
      <c r="AL31" s="136" t="b">
        <f>貼り付け用!AL31=集計用!AL31</f>
        <v>1</v>
      </c>
      <c r="AM31" s="136" t="b">
        <f>貼り付け用!AM31=集計用!AM31</f>
        <v>1</v>
      </c>
      <c r="AN31" s="136" t="b">
        <f>貼り付け用!AN31=集計用!AN31</f>
        <v>1</v>
      </c>
      <c r="AO31" s="136" t="b">
        <f>貼り付け用!AO31=集計用!AO31</f>
        <v>1</v>
      </c>
      <c r="AP31" s="183" t="b">
        <f>貼り付け用!AP31=集計用!AP31</f>
        <v>1</v>
      </c>
      <c r="AQ31" s="183" t="b">
        <f>貼り付け用!AQ31=集計用!AQ31</f>
        <v>1</v>
      </c>
      <c r="AR31" s="183" t="b">
        <f>貼り付け用!AR31=集計用!AR31</f>
        <v>1</v>
      </c>
      <c r="AS31" s="136"/>
      <c r="AT31" s="136"/>
      <c r="AU31" s="136"/>
      <c r="AV31" s="136"/>
      <c r="AW31" s="136"/>
      <c r="AX31" s="216"/>
      <c r="AY31" s="216"/>
      <c r="AZ31" s="216"/>
      <c r="BA31" s="136"/>
      <c r="BB31" s="136"/>
      <c r="BC31" s="136"/>
      <c r="BD31" s="136"/>
      <c r="BE31" s="183">
        <f>SUMIFS(耐用年数表!$C:$C,耐用年数表!$A:$A,チェック!AL31,耐用年数表!$B:$B,チェック!AM31)</f>
        <v>0</v>
      </c>
    </row>
    <row r="32" spans="1:57" ht="24" customHeight="1">
      <c r="D32" s="194"/>
      <c r="E32" s="135"/>
      <c r="F32" s="136"/>
      <c r="G32" s="136"/>
      <c r="H32" s="215"/>
      <c r="I32" s="215"/>
      <c r="J32" s="215" t="str">
        <f>IF(集計用!J32="","",集計用!J32)</f>
        <v>藤井地区（1-5）消防センタ－</v>
      </c>
      <c r="K32" s="135"/>
      <c r="L32" s="144"/>
      <c r="M32" s="192" t="b">
        <f>貼り付け用!M32=集計用!M32</f>
        <v>1</v>
      </c>
      <c r="N32" s="192" t="b">
        <f>貼り付け用!N32=集計用!N32</f>
        <v>1</v>
      </c>
      <c r="O32" s="192" t="b">
        <f>貼り付け用!O32=集計用!O32</f>
        <v>1</v>
      </c>
      <c r="P32" s="192" t="b">
        <f>貼り付け用!P32=集計用!P32</f>
        <v>1</v>
      </c>
      <c r="Q32" s="182" t="b">
        <f>貼り付け用!Q32=集計用!Q32</f>
        <v>1</v>
      </c>
      <c r="R32" s="135" t="b">
        <f>貼り付け用!R32=集計用!R32</f>
        <v>1</v>
      </c>
      <c r="S32" s="135" t="b">
        <f>貼り付け用!S32=集計用!S32</f>
        <v>1</v>
      </c>
      <c r="T32" s="135" t="b">
        <f>貼り付け用!T32=集計用!T32</f>
        <v>1</v>
      </c>
      <c r="U32" s="192" t="b">
        <f>貼り付け用!U32=集計用!U32</f>
        <v>1</v>
      </c>
      <c r="V32" s="192" t="b">
        <f>貼り付け用!V32=集計用!V32</f>
        <v>1</v>
      </c>
      <c r="W32" s="135" t="b">
        <f>貼り付け用!W32=集計用!W32</f>
        <v>1</v>
      </c>
      <c r="X32" s="182" t="b">
        <f>貼り付け用!X32=集計用!X32</f>
        <v>1</v>
      </c>
      <c r="Y32" s="136" t="b">
        <f>貼り付け用!Y32=集計用!Y32</f>
        <v>1</v>
      </c>
      <c r="Z32" s="136" t="b">
        <f>貼り付け用!Z32=集計用!Z32</f>
        <v>1</v>
      </c>
      <c r="AA32" s="136" t="b">
        <f>貼り付け用!AA32=集計用!AA32</f>
        <v>1</v>
      </c>
      <c r="AB32" s="136" t="b">
        <f>貼り付け用!AB32=集計用!AB32</f>
        <v>1</v>
      </c>
      <c r="AC32" s="135" t="b">
        <f>貼り付け用!AC32=集計用!AC32</f>
        <v>1</v>
      </c>
      <c r="AD32" s="137" t="b">
        <f>貼り付け用!AD32=集計用!AD32</f>
        <v>1</v>
      </c>
      <c r="AE32" s="209" t="b">
        <f>貼り付け用!AE32=集計用!AE32</f>
        <v>1</v>
      </c>
      <c r="AF32" s="209" t="b">
        <f>貼り付け用!AF32=集計用!AF32</f>
        <v>1</v>
      </c>
      <c r="AG32" s="138" t="b">
        <f>貼り付け用!AG32=集計用!AG32</f>
        <v>1</v>
      </c>
      <c r="AH32" s="205" t="b">
        <f>貼り付け用!AH32=集計用!AH32</f>
        <v>1</v>
      </c>
      <c r="AI32" s="139" t="b">
        <f>貼り付け用!AI32=集計用!AI32</f>
        <v>1</v>
      </c>
      <c r="AJ32" s="136" t="b">
        <f>貼り付け用!AJ32=集計用!AJ32</f>
        <v>1</v>
      </c>
      <c r="AK32" s="140" t="b">
        <f>貼り付け用!AK32=集計用!AK32</f>
        <v>1</v>
      </c>
      <c r="AL32" s="136" t="b">
        <f>貼り付け用!AL32=集計用!AL32</f>
        <v>1</v>
      </c>
      <c r="AM32" s="136" t="b">
        <f>貼り付け用!AM32=集計用!AM32</f>
        <v>1</v>
      </c>
      <c r="AN32" s="136" t="b">
        <f>貼り付け用!AN32=集計用!AN32</f>
        <v>1</v>
      </c>
      <c r="AO32" s="136" t="b">
        <f>貼り付け用!AO32=集計用!AO32</f>
        <v>1</v>
      </c>
      <c r="AP32" s="183" t="b">
        <f>貼り付け用!AP32=集計用!AP32</f>
        <v>1</v>
      </c>
      <c r="AQ32" s="183" t="b">
        <f>貼り付け用!AQ32=集計用!AQ32</f>
        <v>1</v>
      </c>
      <c r="AR32" s="183" t="b">
        <f>貼り付け用!AR32=集計用!AR32</f>
        <v>1</v>
      </c>
      <c r="AS32" s="136"/>
      <c r="AT32" s="136"/>
      <c r="AU32" s="136"/>
      <c r="AV32" s="136"/>
      <c r="AW32" s="136"/>
      <c r="AX32" s="216"/>
      <c r="AY32" s="216"/>
      <c r="AZ32" s="216"/>
      <c r="BA32" s="136"/>
      <c r="BB32" s="136"/>
      <c r="BC32" s="136"/>
      <c r="BD32" s="136"/>
      <c r="BE32" s="183">
        <f>SUMIFS(耐用年数表!$C:$C,耐用年数表!$A:$A,チェック!AL32,耐用年数表!$B:$B,チェック!AM32)</f>
        <v>0</v>
      </c>
    </row>
    <row r="33" spans="4:57" ht="24" customHeight="1">
      <c r="D33" s="194"/>
      <c r="E33" s="135"/>
      <c r="F33" s="136"/>
      <c r="G33" s="136"/>
      <c r="H33" s="215"/>
      <c r="I33" s="215"/>
      <c r="J33" s="215" t="str">
        <f>IF(集計用!J33="","",集計用!J33)</f>
        <v>上稲葉地区（2-1）消防センタ－</v>
      </c>
      <c r="K33" s="135"/>
      <c r="L33" s="144"/>
      <c r="M33" s="192" t="b">
        <f>貼り付け用!M33=集計用!M33</f>
        <v>1</v>
      </c>
      <c r="N33" s="192" t="b">
        <f>貼り付け用!N33=集計用!N33</f>
        <v>1</v>
      </c>
      <c r="O33" s="192" t="b">
        <f>貼り付け用!O33=集計用!O33</f>
        <v>1</v>
      </c>
      <c r="P33" s="192" t="b">
        <f>貼り付け用!P33=集計用!P33</f>
        <v>1</v>
      </c>
      <c r="Q33" s="182" t="b">
        <f>貼り付け用!Q33=集計用!Q33</f>
        <v>1</v>
      </c>
      <c r="R33" s="135" t="b">
        <f>貼り付け用!R33=集計用!R33</f>
        <v>1</v>
      </c>
      <c r="S33" s="135" t="b">
        <f>貼り付け用!S33=集計用!S33</f>
        <v>1</v>
      </c>
      <c r="T33" s="135" t="b">
        <f>貼り付け用!T33=集計用!T33</f>
        <v>1</v>
      </c>
      <c r="U33" s="192" t="b">
        <f>貼り付け用!U33=集計用!U33</f>
        <v>1</v>
      </c>
      <c r="V33" s="192" t="b">
        <f>貼り付け用!V33=集計用!V33</f>
        <v>1</v>
      </c>
      <c r="W33" s="135" t="b">
        <f>貼り付け用!W33=集計用!W33</f>
        <v>1</v>
      </c>
      <c r="X33" s="182" t="b">
        <f>貼り付け用!X33=集計用!X33</f>
        <v>1</v>
      </c>
      <c r="Y33" s="136" t="b">
        <f>貼り付け用!Y33=集計用!Y33</f>
        <v>1</v>
      </c>
      <c r="Z33" s="136" t="b">
        <f>貼り付け用!Z33=集計用!Z33</f>
        <v>1</v>
      </c>
      <c r="AA33" s="136" t="b">
        <f>貼り付け用!AA33=集計用!AA33</f>
        <v>1</v>
      </c>
      <c r="AB33" s="136" t="b">
        <f>貼り付け用!AB33=集計用!AB33</f>
        <v>1</v>
      </c>
      <c r="AC33" s="135" t="b">
        <f>貼り付け用!AC33=集計用!AC33</f>
        <v>1</v>
      </c>
      <c r="AD33" s="137" t="b">
        <f>貼り付け用!AD33=集計用!AD33</f>
        <v>1</v>
      </c>
      <c r="AE33" s="209" t="b">
        <f>貼り付け用!AE33=集計用!AE33</f>
        <v>1</v>
      </c>
      <c r="AF33" s="209" t="b">
        <f>貼り付け用!AF33=集計用!AF33</f>
        <v>1</v>
      </c>
      <c r="AG33" s="138" t="b">
        <f>貼り付け用!AG33=集計用!AG33</f>
        <v>1</v>
      </c>
      <c r="AH33" s="205" t="b">
        <f>貼り付け用!AH33=集計用!AH33</f>
        <v>1</v>
      </c>
      <c r="AI33" s="139" t="b">
        <f>貼り付け用!AI33=集計用!AI33</f>
        <v>1</v>
      </c>
      <c r="AJ33" s="136" t="b">
        <f>貼り付け用!AJ33=集計用!AJ33</f>
        <v>1</v>
      </c>
      <c r="AK33" s="140" t="b">
        <f>貼り付け用!AK33=集計用!AK33</f>
        <v>1</v>
      </c>
      <c r="AL33" s="136" t="b">
        <f>貼り付け用!AL33=集計用!AL33</f>
        <v>1</v>
      </c>
      <c r="AM33" s="136" t="b">
        <f>貼り付け用!AM33=集計用!AM33</f>
        <v>1</v>
      </c>
      <c r="AN33" s="136" t="b">
        <f>貼り付け用!AN33=集計用!AN33</f>
        <v>1</v>
      </c>
      <c r="AO33" s="136" t="b">
        <f>貼り付け用!AO33=集計用!AO33</f>
        <v>1</v>
      </c>
      <c r="AP33" s="183" t="b">
        <f>貼り付け用!AP33=集計用!AP33</f>
        <v>1</v>
      </c>
      <c r="AQ33" s="183" t="b">
        <f>貼り付け用!AQ33=集計用!AQ33</f>
        <v>1</v>
      </c>
      <c r="AR33" s="183" t="b">
        <f>貼り付け用!AR33=集計用!AR33</f>
        <v>1</v>
      </c>
      <c r="AS33" s="136"/>
      <c r="AT33" s="136"/>
      <c r="AU33" s="136"/>
      <c r="AV33" s="136"/>
      <c r="AW33" s="136"/>
      <c r="AX33" s="216"/>
      <c r="AY33" s="216"/>
      <c r="AZ33" s="216"/>
      <c r="BA33" s="136"/>
      <c r="BB33" s="136"/>
      <c r="BC33" s="136"/>
      <c r="BD33" s="136"/>
      <c r="BE33" s="183">
        <f>SUMIFS(耐用年数表!$C:$C,耐用年数表!$A:$A,チェック!AL33,耐用年数表!$B:$B,チェック!AM33)</f>
        <v>0</v>
      </c>
    </row>
    <row r="34" spans="4:57" ht="24" customHeight="1">
      <c r="D34" s="194"/>
      <c r="E34" s="135"/>
      <c r="F34" s="136"/>
      <c r="G34" s="136"/>
      <c r="H34" s="215"/>
      <c r="I34" s="215"/>
      <c r="J34" s="215" t="str">
        <f>IF(集計用!J34="","",集計用!J34)</f>
        <v>七ツ石地区（2-2）消防センタ－</v>
      </c>
      <c r="K34" s="135"/>
      <c r="L34" s="144"/>
      <c r="M34" s="192" t="b">
        <f>貼り付け用!M34=集計用!M34</f>
        <v>1</v>
      </c>
      <c r="N34" s="192" t="b">
        <f>貼り付け用!N34=集計用!N34</f>
        <v>1</v>
      </c>
      <c r="O34" s="192" t="b">
        <f>貼り付け用!O34=集計用!O34</f>
        <v>1</v>
      </c>
      <c r="P34" s="192" t="b">
        <f>貼り付け用!P34=集計用!P34</f>
        <v>1</v>
      </c>
      <c r="Q34" s="182" t="b">
        <f>貼り付け用!Q34=集計用!Q34</f>
        <v>1</v>
      </c>
      <c r="R34" s="135" t="b">
        <f>貼り付け用!R34=集計用!R34</f>
        <v>1</v>
      </c>
      <c r="S34" s="135" t="b">
        <f>貼り付け用!S34=集計用!S34</f>
        <v>1</v>
      </c>
      <c r="T34" s="135" t="b">
        <f>貼り付け用!T34=集計用!T34</f>
        <v>1</v>
      </c>
      <c r="U34" s="192" t="b">
        <f>貼り付け用!U34=集計用!U34</f>
        <v>1</v>
      </c>
      <c r="V34" s="192" t="b">
        <f>貼り付け用!V34=集計用!V34</f>
        <v>1</v>
      </c>
      <c r="W34" s="135" t="b">
        <f>貼り付け用!W34=集計用!W34</f>
        <v>1</v>
      </c>
      <c r="X34" s="182" t="b">
        <f>貼り付け用!X34=集計用!X34</f>
        <v>1</v>
      </c>
      <c r="Y34" s="136" t="b">
        <f>貼り付け用!Y34=集計用!Y34</f>
        <v>1</v>
      </c>
      <c r="Z34" s="136" t="b">
        <f>貼り付け用!Z34=集計用!Z34</f>
        <v>1</v>
      </c>
      <c r="AA34" s="136" t="b">
        <f>貼り付け用!AA34=集計用!AA34</f>
        <v>1</v>
      </c>
      <c r="AB34" s="136" t="b">
        <f>貼り付け用!AB34=集計用!AB34</f>
        <v>1</v>
      </c>
      <c r="AC34" s="135" t="b">
        <f>貼り付け用!AC34=集計用!AC34</f>
        <v>1</v>
      </c>
      <c r="AD34" s="137" t="b">
        <f>貼り付け用!AD34=集計用!AD34</f>
        <v>1</v>
      </c>
      <c r="AE34" s="209" t="b">
        <f>貼り付け用!AE34=集計用!AE34</f>
        <v>1</v>
      </c>
      <c r="AF34" s="209" t="b">
        <f>貼り付け用!AF34=集計用!AF34</f>
        <v>1</v>
      </c>
      <c r="AG34" s="138" t="b">
        <f>貼り付け用!AG34=集計用!AG34</f>
        <v>1</v>
      </c>
      <c r="AH34" s="205" t="b">
        <f>貼り付け用!AH34=集計用!AH34</f>
        <v>1</v>
      </c>
      <c r="AI34" s="139" t="b">
        <f>貼り付け用!AI34=集計用!AI34</f>
        <v>1</v>
      </c>
      <c r="AJ34" s="136" t="b">
        <f>貼り付け用!AJ34=集計用!AJ34</f>
        <v>1</v>
      </c>
      <c r="AK34" s="140" t="b">
        <f>貼り付け用!AK34=集計用!AK34</f>
        <v>1</v>
      </c>
      <c r="AL34" s="136" t="b">
        <f>貼り付け用!AL34=集計用!AL34</f>
        <v>1</v>
      </c>
      <c r="AM34" s="136" t="b">
        <f>貼り付け用!AM34=集計用!AM34</f>
        <v>1</v>
      </c>
      <c r="AN34" s="136" t="b">
        <f>貼り付け用!AN34=集計用!AN34</f>
        <v>1</v>
      </c>
      <c r="AO34" s="136" t="b">
        <f>貼り付け用!AO34=集計用!AO34</f>
        <v>1</v>
      </c>
      <c r="AP34" s="183" t="b">
        <f>貼り付け用!AP34=集計用!AP34</f>
        <v>1</v>
      </c>
      <c r="AQ34" s="183" t="b">
        <f>貼り付け用!AQ34=集計用!AQ34</f>
        <v>1</v>
      </c>
      <c r="AR34" s="183" t="b">
        <f>貼り付け用!AR34=集計用!AR34</f>
        <v>1</v>
      </c>
      <c r="AS34" s="136"/>
      <c r="AT34" s="136"/>
      <c r="AU34" s="136"/>
      <c r="AV34" s="136"/>
      <c r="AW34" s="136"/>
      <c r="AX34" s="216"/>
      <c r="AY34" s="216"/>
      <c r="AZ34" s="216"/>
      <c r="BA34" s="136"/>
      <c r="BB34" s="136"/>
      <c r="BC34" s="136"/>
      <c r="BD34" s="136"/>
      <c r="BE34" s="183">
        <f>SUMIFS(耐用年数表!$C:$C,耐用年数表!$A:$A,チェック!AL34,耐用年数表!$B:$B,チェック!AM34)</f>
        <v>0</v>
      </c>
    </row>
    <row r="35" spans="4:57" ht="24" customHeight="1">
      <c r="D35" s="194"/>
      <c r="E35" s="135"/>
      <c r="F35" s="136"/>
      <c r="G35" s="136"/>
      <c r="H35" s="215"/>
      <c r="I35" s="215"/>
      <c r="J35" s="215" t="str">
        <f>IF(集計用!J35="","",集計用!J35)</f>
        <v>羽生田地区（2-3）消防センタ－</v>
      </c>
      <c r="K35" s="135"/>
      <c r="L35" s="144"/>
      <c r="M35" s="192" t="b">
        <f>貼り付け用!M35=集計用!M35</f>
        <v>1</v>
      </c>
      <c r="N35" s="192" t="b">
        <f>貼り付け用!N35=集計用!N35</f>
        <v>1</v>
      </c>
      <c r="O35" s="192" t="b">
        <f>貼り付け用!O35=集計用!O35</f>
        <v>1</v>
      </c>
      <c r="P35" s="192" t="b">
        <f>貼り付け用!P35=集計用!P35</f>
        <v>1</v>
      </c>
      <c r="Q35" s="182" t="b">
        <f>貼り付け用!Q35=集計用!Q35</f>
        <v>1</v>
      </c>
      <c r="R35" s="135" t="b">
        <f>貼り付け用!R35=集計用!R35</f>
        <v>1</v>
      </c>
      <c r="S35" s="135" t="b">
        <f>貼り付け用!S35=集計用!S35</f>
        <v>1</v>
      </c>
      <c r="T35" s="135" t="b">
        <f>貼り付け用!T35=集計用!T35</f>
        <v>1</v>
      </c>
      <c r="U35" s="192" t="b">
        <f>貼り付け用!U35=集計用!U35</f>
        <v>1</v>
      </c>
      <c r="V35" s="192" t="b">
        <f>貼り付け用!V35=集計用!V35</f>
        <v>1</v>
      </c>
      <c r="W35" s="135" t="b">
        <f>貼り付け用!W35=集計用!W35</f>
        <v>1</v>
      </c>
      <c r="X35" s="182" t="b">
        <f>貼り付け用!X35=集計用!X35</f>
        <v>1</v>
      </c>
      <c r="Y35" s="136" t="b">
        <f>貼り付け用!Y35=集計用!Y35</f>
        <v>1</v>
      </c>
      <c r="Z35" s="136" t="b">
        <f>貼り付け用!Z35=集計用!Z35</f>
        <v>1</v>
      </c>
      <c r="AA35" s="136" t="b">
        <f>貼り付け用!AA35=集計用!AA35</f>
        <v>1</v>
      </c>
      <c r="AB35" s="136" t="b">
        <f>貼り付け用!AB35=集計用!AB35</f>
        <v>1</v>
      </c>
      <c r="AC35" s="135" t="b">
        <f>貼り付け用!AC35=集計用!AC35</f>
        <v>1</v>
      </c>
      <c r="AD35" s="137" t="b">
        <f>貼り付け用!AD35=集計用!AD35</f>
        <v>1</v>
      </c>
      <c r="AE35" s="209" t="b">
        <f>貼り付け用!AE35=集計用!AE35</f>
        <v>1</v>
      </c>
      <c r="AF35" s="209" t="b">
        <f>貼り付け用!AF35=集計用!AF35</f>
        <v>1</v>
      </c>
      <c r="AG35" s="138" t="b">
        <f>貼り付け用!AG35=集計用!AG35</f>
        <v>1</v>
      </c>
      <c r="AH35" s="205" t="b">
        <f>貼り付け用!AH35=集計用!AH35</f>
        <v>1</v>
      </c>
      <c r="AI35" s="139" t="b">
        <f>貼り付け用!AI35=集計用!AI35</f>
        <v>1</v>
      </c>
      <c r="AJ35" s="136" t="b">
        <f>貼り付け用!AJ35=集計用!AJ35</f>
        <v>1</v>
      </c>
      <c r="AK35" s="140" t="b">
        <f>貼り付け用!AK35=集計用!AK35</f>
        <v>1</v>
      </c>
      <c r="AL35" s="136" t="b">
        <f>貼り付け用!AL35=集計用!AL35</f>
        <v>1</v>
      </c>
      <c r="AM35" s="136" t="b">
        <f>貼り付け用!AM35=集計用!AM35</f>
        <v>1</v>
      </c>
      <c r="AN35" s="136" t="b">
        <f>貼り付け用!AN35=集計用!AN35</f>
        <v>1</v>
      </c>
      <c r="AO35" s="136" t="b">
        <f>貼り付け用!AO35=集計用!AO35</f>
        <v>1</v>
      </c>
      <c r="AP35" s="183" t="b">
        <f>貼り付け用!AP35=集計用!AP35</f>
        <v>1</v>
      </c>
      <c r="AQ35" s="183" t="b">
        <f>貼り付け用!AQ35=集計用!AQ35</f>
        <v>1</v>
      </c>
      <c r="AR35" s="183" t="b">
        <f>貼り付け用!AR35=集計用!AR35</f>
        <v>1</v>
      </c>
      <c r="AS35" s="136"/>
      <c r="AT35" s="136"/>
      <c r="AU35" s="136"/>
      <c r="AV35" s="136"/>
      <c r="AW35" s="136"/>
      <c r="AX35" s="216"/>
      <c r="AY35" s="216"/>
      <c r="AZ35" s="216"/>
      <c r="BA35" s="136"/>
      <c r="BB35" s="136"/>
      <c r="BC35" s="136"/>
      <c r="BD35" s="136"/>
      <c r="BE35" s="183">
        <f>SUMIFS(耐用年数表!$C:$C,耐用年数表!$A:$A,チェック!AL35,耐用年数表!$B:$B,チェック!AM35)</f>
        <v>0</v>
      </c>
    </row>
    <row r="36" spans="4:57" ht="24" customHeight="1">
      <c r="D36" s="194"/>
      <c r="E36" s="135"/>
      <c r="F36" s="136"/>
      <c r="G36" s="136"/>
      <c r="H36" s="215"/>
      <c r="I36" s="215"/>
      <c r="J36" s="215" t="str">
        <f>IF(集計用!J36="","",集計用!J36)</f>
        <v>福和田地区（2-4）消防センタ－詰所</v>
      </c>
      <c r="K36" s="135"/>
      <c r="L36" s="144"/>
      <c r="M36" s="192" t="b">
        <f>貼り付け用!M36=集計用!M36</f>
        <v>1</v>
      </c>
      <c r="N36" s="192" t="b">
        <f>貼り付け用!N36=集計用!N36</f>
        <v>1</v>
      </c>
      <c r="O36" s="192" t="b">
        <f>貼り付け用!O36=集計用!O36</f>
        <v>1</v>
      </c>
      <c r="P36" s="192" t="b">
        <f>貼り付け用!P36=集計用!P36</f>
        <v>1</v>
      </c>
      <c r="Q36" s="182" t="b">
        <f>貼り付け用!Q36=集計用!Q36</f>
        <v>1</v>
      </c>
      <c r="R36" s="135" t="b">
        <f>貼り付け用!R36=集計用!R36</f>
        <v>1</v>
      </c>
      <c r="S36" s="135" t="b">
        <f>貼り付け用!S36=集計用!S36</f>
        <v>1</v>
      </c>
      <c r="T36" s="135" t="b">
        <f>貼り付け用!T36=集計用!T36</f>
        <v>1</v>
      </c>
      <c r="U36" s="192" t="b">
        <f>貼り付け用!U36=集計用!U36</f>
        <v>1</v>
      </c>
      <c r="V36" s="192" t="b">
        <f>貼り付け用!V36=集計用!V36</f>
        <v>1</v>
      </c>
      <c r="W36" s="135" t="b">
        <f>貼り付け用!W36=集計用!W36</f>
        <v>1</v>
      </c>
      <c r="X36" s="182" t="b">
        <f>貼り付け用!X36=集計用!X36</f>
        <v>1</v>
      </c>
      <c r="Y36" s="136" t="b">
        <f>貼り付け用!Y36=集計用!Y36</f>
        <v>1</v>
      </c>
      <c r="Z36" s="136" t="b">
        <f>貼り付け用!Z36=集計用!Z36</f>
        <v>1</v>
      </c>
      <c r="AA36" s="136" t="b">
        <f>貼り付け用!AA36=集計用!AA36</f>
        <v>1</v>
      </c>
      <c r="AB36" s="136" t="b">
        <f>貼り付け用!AB36=集計用!AB36</f>
        <v>1</v>
      </c>
      <c r="AC36" s="135" t="b">
        <f>貼り付け用!AC36=集計用!AC36</f>
        <v>1</v>
      </c>
      <c r="AD36" s="137" t="b">
        <f>貼り付け用!AD36=集計用!AD36</f>
        <v>1</v>
      </c>
      <c r="AE36" s="209" t="b">
        <f>貼り付け用!AE36=集計用!AE36</f>
        <v>1</v>
      </c>
      <c r="AF36" s="209" t="b">
        <f>貼り付け用!AF36=集計用!AF36</f>
        <v>1</v>
      </c>
      <c r="AG36" s="138" t="b">
        <f>貼り付け用!AG36=集計用!AG36</f>
        <v>1</v>
      </c>
      <c r="AH36" s="205" t="b">
        <f>貼り付け用!AH36=集計用!AH36</f>
        <v>1</v>
      </c>
      <c r="AI36" s="139" t="b">
        <f>貼り付け用!AI36=集計用!AI36</f>
        <v>1</v>
      </c>
      <c r="AJ36" s="136" t="b">
        <f>貼り付け用!AJ36=集計用!AJ36</f>
        <v>1</v>
      </c>
      <c r="AK36" s="140" t="b">
        <f>貼り付け用!AK36=集計用!AK36</f>
        <v>1</v>
      </c>
      <c r="AL36" s="136" t="b">
        <f>貼り付け用!AL36=集計用!AL36</f>
        <v>1</v>
      </c>
      <c r="AM36" s="136" t="b">
        <f>貼り付け用!AM36=集計用!AM36</f>
        <v>1</v>
      </c>
      <c r="AN36" s="136" t="b">
        <f>貼り付け用!AN36=集計用!AN36</f>
        <v>1</v>
      </c>
      <c r="AO36" s="136" t="b">
        <f>貼り付け用!AO36=集計用!AO36</f>
        <v>1</v>
      </c>
      <c r="AP36" s="183" t="b">
        <f>貼り付け用!AP36=集計用!AP36</f>
        <v>1</v>
      </c>
      <c r="AQ36" s="183" t="b">
        <f>貼り付け用!AQ36=集計用!AQ36</f>
        <v>1</v>
      </c>
      <c r="AR36" s="183" t="b">
        <f>貼り付け用!AR36=集計用!AR36</f>
        <v>1</v>
      </c>
      <c r="AS36" s="136"/>
      <c r="AT36" s="136"/>
      <c r="AU36" s="136"/>
      <c r="AV36" s="136"/>
      <c r="AW36" s="136"/>
      <c r="AX36" s="216"/>
      <c r="AY36" s="216"/>
      <c r="AZ36" s="216"/>
      <c r="BA36" s="136"/>
      <c r="BB36" s="136"/>
      <c r="BC36" s="136"/>
      <c r="BD36" s="136"/>
      <c r="BE36" s="183">
        <f>SUMIFS(耐用年数表!$C:$C,耐用年数表!$A:$A,チェック!AL36,耐用年数表!$B:$B,チェック!AM36)</f>
        <v>0</v>
      </c>
    </row>
    <row r="37" spans="4:57" ht="24" customHeight="1">
      <c r="D37" s="194"/>
      <c r="E37" s="135"/>
      <c r="F37" s="136"/>
      <c r="G37" s="136"/>
      <c r="H37" s="215"/>
      <c r="I37" s="215"/>
      <c r="J37" s="215" t="str">
        <f>IF(集計用!J37="","",集計用!J37)</f>
        <v>福和田地区（2-4）消防センタ－</v>
      </c>
      <c r="K37" s="135"/>
      <c r="L37" s="144"/>
      <c r="M37" s="192" t="b">
        <f>貼り付け用!M37=集計用!M37</f>
        <v>1</v>
      </c>
      <c r="N37" s="192" t="b">
        <f>貼り付け用!N37=集計用!N37</f>
        <v>1</v>
      </c>
      <c r="O37" s="192" t="b">
        <f>貼り付け用!O37=集計用!O37</f>
        <v>1</v>
      </c>
      <c r="P37" s="192" t="b">
        <f>貼り付け用!P37=集計用!P37</f>
        <v>1</v>
      </c>
      <c r="Q37" s="182" t="b">
        <f>貼り付け用!Q37=集計用!Q37</f>
        <v>1</v>
      </c>
      <c r="R37" s="135" t="b">
        <f>貼り付け用!R37=集計用!R37</f>
        <v>1</v>
      </c>
      <c r="S37" s="135" t="b">
        <f>貼り付け用!S37=集計用!S37</f>
        <v>1</v>
      </c>
      <c r="T37" s="135" t="b">
        <f>貼り付け用!T37=集計用!T37</f>
        <v>1</v>
      </c>
      <c r="U37" s="192" t="b">
        <f>貼り付け用!U37=集計用!U37</f>
        <v>1</v>
      </c>
      <c r="V37" s="192" t="b">
        <f>貼り付け用!V37=集計用!V37</f>
        <v>1</v>
      </c>
      <c r="W37" s="135" t="b">
        <f>貼り付け用!W37=集計用!W37</f>
        <v>1</v>
      </c>
      <c r="X37" s="182" t="b">
        <f>貼り付け用!X37=集計用!X37</f>
        <v>1</v>
      </c>
      <c r="Y37" s="136" t="b">
        <f>貼り付け用!Y37=集計用!Y37</f>
        <v>1</v>
      </c>
      <c r="Z37" s="136" t="b">
        <f>貼り付け用!Z37=集計用!Z37</f>
        <v>1</v>
      </c>
      <c r="AA37" s="136" t="b">
        <f>貼り付け用!AA37=集計用!AA37</f>
        <v>1</v>
      </c>
      <c r="AB37" s="136" t="b">
        <f>貼り付け用!AB37=集計用!AB37</f>
        <v>1</v>
      </c>
      <c r="AC37" s="135" t="b">
        <f>貼り付け用!AC37=集計用!AC37</f>
        <v>1</v>
      </c>
      <c r="AD37" s="137" t="b">
        <f>貼り付け用!AD37=集計用!AD37</f>
        <v>1</v>
      </c>
      <c r="AE37" s="209" t="b">
        <f>貼り付け用!AE37=集計用!AE37</f>
        <v>1</v>
      </c>
      <c r="AF37" s="209" t="b">
        <f>貼り付け用!AF37=集計用!AF37</f>
        <v>1</v>
      </c>
      <c r="AG37" s="138" t="b">
        <f>貼り付け用!AG37=集計用!AG37</f>
        <v>1</v>
      </c>
      <c r="AH37" s="205" t="b">
        <f>貼り付け用!AH37=集計用!AH37</f>
        <v>1</v>
      </c>
      <c r="AI37" s="139" t="b">
        <f>貼り付け用!AI37=集計用!AI37</f>
        <v>1</v>
      </c>
      <c r="AJ37" s="136" t="b">
        <f>貼り付け用!AJ37=集計用!AJ37</f>
        <v>1</v>
      </c>
      <c r="AK37" s="140" t="b">
        <f>貼り付け用!AK37=集計用!AK37</f>
        <v>1</v>
      </c>
      <c r="AL37" s="136" t="b">
        <f>貼り付け用!AL37=集計用!AL37</f>
        <v>1</v>
      </c>
      <c r="AM37" s="136" t="b">
        <f>貼り付け用!AM37=集計用!AM37</f>
        <v>1</v>
      </c>
      <c r="AN37" s="136" t="b">
        <f>貼り付け用!AN37=集計用!AN37</f>
        <v>1</v>
      </c>
      <c r="AO37" s="136" t="b">
        <f>貼り付け用!AO37=集計用!AO37</f>
        <v>1</v>
      </c>
      <c r="AP37" s="183" t="b">
        <f>貼り付け用!AP37=集計用!AP37</f>
        <v>1</v>
      </c>
      <c r="AQ37" s="183" t="b">
        <f>貼り付け用!AQ37=集計用!AQ37</f>
        <v>1</v>
      </c>
      <c r="AR37" s="183" t="b">
        <f>貼り付け用!AR37=集計用!AR37</f>
        <v>1</v>
      </c>
      <c r="AS37" s="136"/>
      <c r="AT37" s="136"/>
      <c r="AU37" s="136"/>
      <c r="AV37" s="136"/>
      <c r="AW37" s="136"/>
      <c r="AX37" s="216"/>
      <c r="AY37" s="216"/>
      <c r="AZ37" s="216"/>
      <c r="BA37" s="136"/>
      <c r="BB37" s="136"/>
      <c r="BC37" s="136"/>
      <c r="BD37" s="136"/>
      <c r="BE37" s="183">
        <f>SUMIFS(耐用年数表!$C:$C,耐用年数表!$A:$A,チェック!AL37,耐用年数表!$B:$B,チェック!AM37)</f>
        <v>0</v>
      </c>
    </row>
    <row r="38" spans="4:57" ht="24" customHeight="1">
      <c r="D38" s="194"/>
      <c r="E38" s="135"/>
      <c r="F38" s="136"/>
      <c r="G38" s="136"/>
      <c r="H38" s="215"/>
      <c r="I38" s="215"/>
      <c r="J38" s="215" t="str">
        <f>IF(集計用!J38="","",集計用!J38)</f>
        <v>下稲葉地区（2-5）消防センタ－</v>
      </c>
      <c r="K38" s="135"/>
      <c r="L38" s="144"/>
      <c r="M38" s="192" t="b">
        <f>貼り付け用!M38=集計用!M38</f>
        <v>1</v>
      </c>
      <c r="N38" s="192" t="b">
        <f>貼り付け用!N38=集計用!N38</f>
        <v>1</v>
      </c>
      <c r="O38" s="192" t="b">
        <f>貼り付け用!O38=集計用!O38</f>
        <v>1</v>
      </c>
      <c r="P38" s="192" t="b">
        <f>貼り付け用!P38=集計用!P38</f>
        <v>1</v>
      </c>
      <c r="Q38" s="182" t="b">
        <f>貼り付け用!Q38=集計用!Q38</f>
        <v>1</v>
      </c>
      <c r="R38" s="135" t="b">
        <f>貼り付け用!R38=集計用!R38</f>
        <v>1</v>
      </c>
      <c r="S38" s="135" t="b">
        <f>貼り付け用!S38=集計用!S38</f>
        <v>1</v>
      </c>
      <c r="T38" s="135" t="b">
        <f>貼り付け用!T38=集計用!T38</f>
        <v>1</v>
      </c>
      <c r="U38" s="192" t="b">
        <f>貼り付け用!U38=集計用!U38</f>
        <v>1</v>
      </c>
      <c r="V38" s="192" t="b">
        <f>貼り付け用!V38=集計用!V38</f>
        <v>1</v>
      </c>
      <c r="W38" s="135" t="b">
        <f>貼り付け用!W38=集計用!W38</f>
        <v>1</v>
      </c>
      <c r="X38" s="182" t="b">
        <f>貼り付け用!X38=集計用!X38</f>
        <v>1</v>
      </c>
      <c r="Y38" s="136" t="b">
        <f>貼り付け用!Y38=集計用!Y38</f>
        <v>1</v>
      </c>
      <c r="Z38" s="136" t="b">
        <f>貼り付け用!Z38=集計用!Z38</f>
        <v>1</v>
      </c>
      <c r="AA38" s="136" t="b">
        <f>貼り付け用!AA38=集計用!AA38</f>
        <v>1</v>
      </c>
      <c r="AB38" s="136" t="b">
        <f>貼り付け用!AB38=集計用!AB38</f>
        <v>1</v>
      </c>
      <c r="AC38" s="135" t="b">
        <f>貼り付け用!AC38=集計用!AC38</f>
        <v>1</v>
      </c>
      <c r="AD38" s="137" t="b">
        <f>貼り付け用!AD38=集計用!AD38</f>
        <v>1</v>
      </c>
      <c r="AE38" s="209" t="b">
        <f>貼り付け用!AE38=集計用!AE38</f>
        <v>1</v>
      </c>
      <c r="AF38" s="209" t="b">
        <f>貼り付け用!AF38=集計用!AF38</f>
        <v>1</v>
      </c>
      <c r="AG38" s="138" t="b">
        <f>貼り付け用!AG38=集計用!AG38</f>
        <v>1</v>
      </c>
      <c r="AH38" s="205" t="b">
        <f>貼り付け用!AH38=集計用!AH38</f>
        <v>1</v>
      </c>
      <c r="AI38" s="139" t="b">
        <f>貼り付け用!AI38=集計用!AI38</f>
        <v>1</v>
      </c>
      <c r="AJ38" s="136" t="b">
        <f>貼り付け用!AJ38=集計用!AJ38</f>
        <v>1</v>
      </c>
      <c r="AK38" s="140" t="b">
        <f>貼り付け用!AK38=集計用!AK38</f>
        <v>1</v>
      </c>
      <c r="AL38" s="136" t="b">
        <f>貼り付け用!AL38=集計用!AL38</f>
        <v>1</v>
      </c>
      <c r="AM38" s="136" t="b">
        <f>貼り付け用!AM38=集計用!AM38</f>
        <v>1</v>
      </c>
      <c r="AN38" s="136" t="b">
        <f>貼り付け用!AN38=集計用!AN38</f>
        <v>1</v>
      </c>
      <c r="AO38" s="136" t="b">
        <f>貼り付け用!AO38=集計用!AO38</f>
        <v>1</v>
      </c>
      <c r="AP38" s="183" t="b">
        <f>貼り付け用!AP38=集計用!AP38</f>
        <v>1</v>
      </c>
      <c r="AQ38" s="183" t="b">
        <f>貼り付け用!AQ38=集計用!AQ38</f>
        <v>1</v>
      </c>
      <c r="AR38" s="183" t="b">
        <f>貼り付け用!AR38=集計用!AR38</f>
        <v>1</v>
      </c>
      <c r="AS38" s="136"/>
      <c r="AT38" s="136"/>
      <c r="AU38" s="136"/>
      <c r="AV38" s="136"/>
      <c r="AW38" s="136"/>
      <c r="AX38" s="216"/>
      <c r="AY38" s="216"/>
      <c r="AZ38" s="216"/>
      <c r="BA38" s="136"/>
      <c r="BB38" s="136"/>
      <c r="BC38" s="136"/>
      <c r="BD38" s="136"/>
      <c r="BE38" s="183">
        <f>SUMIFS(耐用年数表!$C:$C,耐用年数表!$A:$A,チェック!AL38,耐用年数表!$B:$B,チェック!AM38)</f>
        <v>0</v>
      </c>
    </row>
    <row r="39" spans="4:57" ht="24" customHeight="1">
      <c r="D39" s="194"/>
      <c r="E39" s="135"/>
      <c r="F39" s="136"/>
      <c r="G39" s="136"/>
      <c r="H39" s="215"/>
      <c r="I39" s="215"/>
      <c r="J39" s="215" t="str">
        <f>IF(集計用!J39="","",集計用!J39)</f>
        <v>安塚地区（3-1）消防センタ－</v>
      </c>
      <c r="K39" s="135"/>
      <c r="L39" s="144"/>
      <c r="M39" s="192" t="b">
        <f>貼り付け用!M39=集計用!M39</f>
        <v>1</v>
      </c>
      <c r="N39" s="192" t="b">
        <f>貼り付け用!N39=集計用!N39</f>
        <v>1</v>
      </c>
      <c r="O39" s="192" t="b">
        <f>貼り付け用!O39=集計用!O39</f>
        <v>1</v>
      </c>
      <c r="P39" s="192" t="b">
        <f>貼り付け用!P39=集計用!P39</f>
        <v>1</v>
      </c>
      <c r="Q39" s="182" t="b">
        <f>貼り付け用!Q39=集計用!Q39</f>
        <v>1</v>
      </c>
      <c r="R39" s="135" t="b">
        <f>貼り付け用!R39=集計用!R39</f>
        <v>1</v>
      </c>
      <c r="S39" s="135" t="b">
        <f>貼り付け用!S39=集計用!S39</f>
        <v>1</v>
      </c>
      <c r="T39" s="135" t="b">
        <f>貼り付け用!T39=集計用!T39</f>
        <v>1</v>
      </c>
      <c r="U39" s="192" t="b">
        <f>貼り付け用!U39=集計用!U39</f>
        <v>1</v>
      </c>
      <c r="V39" s="192" t="b">
        <f>貼り付け用!V39=集計用!V39</f>
        <v>1</v>
      </c>
      <c r="W39" s="135" t="b">
        <f>貼り付け用!W39=集計用!W39</f>
        <v>1</v>
      </c>
      <c r="X39" s="182" t="b">
        <f>貼り付け用!X39=集計用!X39</f>
        <v>1</v>
      </c>
      <c r="Y39" s="136" t="b">
        <f>貼り付け用!Y39=集計用!Y39</f>
        <v>1</v>
      </c>
      <c r="Z39" s="136" t="b">
        <f>貼り付け用!Z39=集計用!Z39</f>
        <v>1</v>
      </c>
      <c r="AA39" s="136" t="b">
        <f>貼り付け用!AA39=集計用!AA39</f>
        <v>1</v>
      </c>
      <c r="AB39" s="136" t="b">
        <f>貼り付け用!AB39=集計用!AB39</f>
        <v>1</v>
      </c>
      <c r="AC39" s="135" t="b">
        <f>貼り付け用!AC39=集計用!AC39</f>
        <v>1</v>
      </c>
      <c r="AD39" s="137" t="b">
        <f>貼り付け用!AD39=集計用!AD39</f>
        <v>1</v>
      </c>
      <c r="AE39" s="209" t="b">
        <f>貼り付け用!AE39=集計用!AE39</f>
        <v>1</v>
      </c>
      <c r="AF39" s="209" t="b">
        <f>貼り付け用!AF39=集計用!AF39</f>
        <v>1</v>
      </c>
      <c r="AG39" s="138" t="b">
        <f>貼り付け用!AG39=集計用!AG39</f>
        <v>1</v>
      </c>
      <c r="AH39" s="205" t="b">
        <f>貼り付け用!AH39=集計用!AH39</f>
        <v>1</v>
      </c>
      <c r="AI39" s="139" t="b">
        <f>貼り付け用!AI39=集計用!AI39</f>
        <v>1</v>
      </c>
      <c r="AJ39" s="136" t="b">
        <f>貼り付け用!AJ39=集計用!AJ39</f>
        <v>1</v>
      </c>
      <c r="AK39" s="140" t="b">
        <f>貼り付け用!AK39=集計用!AK39</f>
        <v>1</v>
      </c>
      <c r="AL39" s="136" t="b">
        <f>貼り付け用!AL39=集計用!AL39</f>
        <v>1</v>
      </c>
      <c r="AM39" s="136" t="b">
        <f>貼り付け用!AM39=集計用!AM39</f>
        <v>1</v>
      </c>
      <c r="AN39" s="136" t="b">
        <f>貼り付け用!AN39=集計用!AN39</f>
        <v>1</v>
      </c>
      <c r="AO39" s="136" t="b">
        <f>貼り付け用!AO39=集計用!AO39</f>
        <v>1</v>
      </c>
      <c r="AP39" s="183" t="b">
        <f>貼り付け用!AP39=集計用!AP39</f>
        <v>1</v>
      </c>
      <c r="AQ39" s="183" t="b">
        <f>貼り付け用!AQ39=集計用!AQ39</f>
        <v>1</v>
      </c>
      <c r="AR39" s="183" t="b">
        <f>貼り付け用!AR39=集計用!AR39</f>
        <v>1</v>
      </c>
      <c r="AS39" s="136"/>
      <c r="AT39" s="136"/>
      <c r="AU39" s="136"/>
      <c r="AV39" s="136"/>
      <c r="AW39" s="136"/>
      <c r="AX39" s="216"/>
      <c r="AY39" s="216"/>
      <c r="AZ39" s="216"/>
      <c r="BA39" s="136"/>
      <c r="BB39" s="136"/>
      <c r="BC39" s="136"/>
      <c r="BD39" s="136"/>
      <c r="BE39" s="183">
        <f>SUMIFS(耐用年数表!$C:$C,耐用年数表!$A:$A,チェック!AL39,耐用年数表!$B:$B,チェック!AM39)</f>
        <v>0</v>
      </c>
    </row>
    <row r="40" spans="4:57" ht="24" customHeight="1">
      <c r="D40" s="194"/>
      <c r="E40" s="135"/>
      <c r="F40" s="136"/>
      <c r="G40" s="136"/>
      <c r="H40" s="215"/>
      <c r="I40" s="215"/>
      <c r="J40" s="215" t="str">
        <f>IF(集計用!J40="","",集計用!J40)</f>
        <v>上田地区(3-2)消防センタ－</v>
      </c>
      <c r="K40" s="135"/>
      <c r="L40" s="144"/>
      <c r="M40" s="192" t="b">
        <f>貼り付け用!M40=集計用!M40</f>
        <v>1</v>
      </c>
      <c r="N40" s="192" t="b">
        <f>貼り付け用!N40=集計用!N40</f>
        <v>1</v>
      </c>
      <c r="O40" s="192" t="b">
        <f>貼り付け用!O40=集計用!O40</f>
        <v>1</v>
      </c>
      <c r="P40" s="192" t="b">
        <f>貼り付け用!P40=集計用!P40</f>
        <v>1</v>
      </c>
      <c r="Q40" s="182" t="b">
        <f>貼り付け用!Q40=集計用!Q40</f>
        <v>1</v>
      </c>
      <c r="R40" s="135" t="b">
        <f>貼り付け用!R40=集計用!R40</f>
        <v>1</v>
      </c>
      <c r="S40" s="135" t="b">
        <f>貼り付け用!S40=集計用!S40</f>
        <v>1</v>
      </c>
      <c r="T40" s="135" t="b">
        <f>貼り付け用!T40=集計用!T40</f>
        <v>1</v>
      </c>
      <c r="U40" s="192" t="b">
        <f>貼り付け用!U40=集計用!U40</f>
        <v>1</v>
      </c>
      <c r="V40" s="192" t="b">
        <f>貼り付け用!V40=集計用!V40</f>
        <v>1</v>
      </c>
      <c r="W40" s="135" t="b">
        <f>貼り付け用!W40=集計用!W40</f>
        <v>1</v>
      </c>
      <c r="X40" s="182" t="b">
        <f>貼り付け用!X40=集計用!X40</f>
        <v>1</v>
      </c>
      <c r="Y40" s="136" t="b">
        <f>貼り付け用!Y40=集計用!Y40</f>
        <v>1</v>
      </c>
      <c r="Z40" s="136" t="b">
        <f>貼り付け用!Z40=集計用!Z40</f>
        <v>1</v>
      </c>
      <c r="AA40" s="136" t="b">
        <f>貼り付け用!AA40=集計用!AA40</f>
        <v>1</v>
      </c>
      <c r="AB40" s="136" t="b">
        <f>貼り付け用!AB40=集計用!AB40</f>
        <v>1</v>
      </c>
      <c r="AC40" s="135" t="b">
        <f>貼り付け用!AC40=集計用!AC40</f>
        <v>1</v>
      </c>
      <c r="AD40" s="137" t="b">
        <f>貼り付け用!AD40=集計用!AD40</f>
        <v>1</v>
      </c>
      <c r="AE40" s="209" t="b">
        <f>貼り付け用!AE40=集計用!AE40</f>
        <v>1</v>
      </c>
      <c r="AF40" s="209" t="b">
        <f>貼り付け用!AF40=集計用!AF40</f>
        <v>1</v>
      </c>
      <c r="AG40" s="138" t="b">
        <f>貼り付け用!AG40=集計用!AG40</f>
        <v>1</v>
      </c>
      <c r="AH40" s="205" t="b">
        <f>貼り付け用!AH40=集計用!AH40</f>
        <v>1</v>
      </c>
      <c r="AI40" s="139" t="b">
        <f>貼り付け用!AI40=集計用!AI40</f>
        <v>1</v>
      </c>
      <c r="AJ40" s="136" t="b">
        <f>貼り付け用!AJ40=集計用!AJ40</f>
        <v>1</v>
      </c>
      <c r="AK40" s="140" t="b">
        <f>貼り付け用!AK40=集計用!AK40</f>
        <v>1</v>
      </c>
      <c r="AL40" s="136" t="b">
        <f>貼り付け用!AL40=集計用!AL40</f>
        <v>1</v>
      </c>
      <c r="AM40" s="136" t="b">
        <f>貼り付け用!AM40=集計用!AM40</f>
        <v>1</v>
      </c>
      <c r="AN40" s="136" t="b">
        <f>貼り付け用!AN40=集計用!AN40</f>
        <v>1</v>
      </c>
      <c r="AO40" s="136" t="b">
        <f>貼り付け用!AO40=集計用!AO40</f>
        <v>1</v>
      </c>
      <c r="AP40" s="183" t="b">
        <f>貼り付け用!AP40=集計用!AP40</f>
        <v>1</v>
      </c>
      <c r="AQ40" s="183" t="b">
        <f>貼り付け用!AQ40=集計用!AQ40</f>
        <v>1</v>
      </c>
      <c r="AR40" s="183" t="b">
        <f>貼り付け用!AR40=集計用!AR40</f>
        <v>1</v>
      </c>
      <c r="AS40" s="136"/>
      <c r="AT40" s="136"/>
      <c r="AU40" s="136"/>
      <c r="AV40" s="136"/>
      <c r="AW40" s="136"/>
      <c r="AX40" s="216"/>
      <c r="AY40" s="216"/>
      <c r="AZ40" s="216"/>
      <c r="BA40" s="136"/>
      <c r="BB40" s="136"/>
      <c r="BC40" s="136"/>
      <c r="BD40" s="136"/>
      <c r="BE40" s="183">
        <f>SUMIFS(耐用年数表!$C:$C,耐用年数表!$A:$A,チェック!AL40,耐用年数表!$B:$B,チェック!AM40)</f>
        <v>0</v>
      </c>
    </row>
    <row r="41" spans="4:57" ht="24" customHeight="1">
      <c r="D41" s="194"/>
      <c r="E41" s="135"/>
      <c r="F41" s="136"/>
      <c r="G41" s="136"/>
      <c r="H41" s="215"/>
      <c r="I41" s="215"/>
      <c r="J41" s="215" t="str">
        <f>IF(集計用!J41="","",集計用!J41)</f>
        <v>中泉地区（3-3）消防センタ－</v>
      </c>
      <c r="K41" s="135"/>
      <c r="L41" s="144"/>
      <c r="M41" s="192" t="b">
        <f>貼り付け用!M41=集計用!M41</f>
        <v>1</v>
      </c>
      <c r="N41" s="192" t="b">
        <f>貼り付け用!N41=集計用!N41</f>
        <v>1</v>
      </c>
      <c r="O41" s="192" t="b">
        <f>貼り付け用!O41=集計用!O41</f>
        <v>1</v>
      </c>
      <c r="P41" s="192" t="b">
        <f>貼り付け用!P41=集計用!P41</f>
        <v>1</v>
      </c>
      <c r="Q41" s="182" t="b">
        <f>貼り付け用!Q41=集計用!Q41</f>
        <v>1</v>
      </c>
      <c r="R41" s="135" t="b">
        <f>貼り付け用!R41=集計用!R41</f>
        <v>1</v>
      </c>
      <c r="S41" s="135" t="b">
        <f>貼り付け用!S41=集計用!S41</f>
        <v>1</v>
      </c>
      <c r="T41" s="135" t="b">
        <f>貼り付け用!T41=集計用!T41</f>
        <v>1</v>
      </c>
      <c r="U41" s="192" t="b">
        <f>貼り付け用!U41=集計用!U41</f>
        <v>1</v>
      </c>
      <c r="V41" s="192" t="b">
        <f>貼り付け用!V41=集計用!V41</f>
        <v>1</v>
      </c>
      <c r="W41" s="135" t="b">
        <f>貼り付け用!W41=集計用!W41</f>
        <v>1</v>
      </c>
      <c r="X41" s="182" t="b">
        <f>貼り付け用!X41=集計用!X41</f>
        <v>1</v>
      </c>
      <c r="Y41" s="136" t="b">
        <f>貼り付け用!Y41=集計用!Y41</f>
        <v>1</v>
      </c>
      <c r="Z41" s="136" t="b">
        <f>貼り付け用!Z41=集計用!Z41</f>
        <v>1</v>
      </c>
      <c r="AA41" s="136" t="b">
        <f>貼り付け用!AA41=集計用!AA41</f>
        <v>1</v>
      </c>
      <c r="AB41" s="136" t="b">
        <f>貼り付け用!AB41=集計用!AB41</f>
        <v>1</v>
      </c>
      <c r="AC41" s="135" t="b">
        <f>貼り付け用!AC41=集計用!AC41</f>
        <v>1</v>
      </c>
      <c r="AD41" s="137" t="b">
        <f>貼り付け用!AD41=集計用!AD41</f>
        <v>1</v>
      </c>
      <c r="AE41" s="209" t="b">
        <f>貼り付け用!AE41=集計用!AE41</f>
        <v>1</v>
      </c>
      <c r="AF41" s="209" t="b">
        <f>貼り付け用!AF41=集計用!AF41</f>
        <v>1</v>
      </c>
      <c r="AG41" s="138" t="b">
        <f>貼り付け用!AG41=集計用!AG41</f>
        <v>1</v>
      </c>
      <c r="AH41" s="205" t="b">
        <f>貼り付け用!AH41=集計用!AH41</f>
        <v>1</v>
      </c>
      <c r="AI41" s="139" t="b">
        <f>貼り付け用!AI41=集計用!AI41</f>
        <v>1</v>
      </c>
      <c r="AJ41" s="136" t="b">
        <f>貼り付け用!AJ41=集計用!AJ41</f>
        <v>1</v>
      </c>
      <c r="AK41" s="140" t="b">
        <f>貼り付け用!AK41=集計用!AK41</f>
        <v>1</v>
      </c>
      <c r="AL41" s="136" t="b">
        <f>貼り付け用!AL41=集計用!AL41</f>
        <v>1</v>
      </c>
      <c r="AM41" s="136" t="b">
        <f>貼り付け用!AM41=集計用!AM41</f>
        <v>1</v>
      </c>
      <c r="AN41" s="136" t="b">
        <f>貼り付け用!AN41=集計用!AN41</f>
        <v>1</v>
      </c>
      <c r="AO41" s="136" t="b">
        <f>貼り付け用!AO41=集計用!AO41</f>
        <v>1</v>
      </c>
      <c r="AP41" s="183" t="b">
        <f>貼り付け用!AP41=集計用!AP41</f>
        <v>1</v>
      </c>
      <c r="AQ41" s="183" t="b">
        <f>貼り付け用!AQ41=集計用!AQ41</f>
        <v>1</v>
      </c>
      <c r="AR41" s="183" t="b">
        <f>貼り付け用!AR41=集計用!AR41</f>
        <v>1</v>
      </c>
      <c r="AS41" s="136"/>
      <c r="AT41" s="136"/>
      <c r="AU41" s="136"/>
      <c r="AV41" s="136"/>
      <c r="AW41" s="136"/>
      <c r="AX41" s="216"/>
      <c r="AY41" s="216"/>
      <c r="AZ41" s="216"/>
      <c r="BA41" s="136"/>
      <c r="BB41" s="136"/>
      <c r="BC41" s="136"/>
      <c r="BD41" s="136"/>
      <c r="BE41" s="183">
        <f>SUMIFS(耐用年数表!$C:$C,耐用年数表!$A:$A,チェック!AL41,耐用年数表!$B:$B,チェック!AM41)</f>
        <v>0</v>
      </c>
    </row>
    <row r="42" spans="4:57" ht="24" customHeight="1">
      <c r="D42" s="194"/>
      <c r="E42" s="135"/>
      <c r="F42" s="136"/>
      <c r="G42" s="136"/>
      <c r="H42" s="215"/>
      <c r="I42" s="215"/>
      <c r="J42" s="215" t="str">
        <f>IF(集計用!J42="","",集計用!J42)</f>
        <v>助谷地区（3-4）消防センタ－</v>
      </c>
      <c r="K42" s="135"/>
      <c r="L42" s="144"/>
      <c r="M42" s="192" t="b">
        <f>貼り付け用!M42=集計用!M42</f>
        <v>1</v>
      </c>
      <c r="N42" s="192" t="b">
        <f>貼り付け用!N42=集計用!N42</f>
        <v>1</v>
      </c>
      <c r="O42" s="192" t="b">
        <f>貼り付け用!O42=集計用!O42</f>
        <v>1</v>
      </c>
      <c r="P42" s="192" t="b">
        <f>貼り付け用!P42=集計用!P42</f>
        <v>1</v>
      </c>
      <c r="Q42" s="182" t="b">
        <f>貼り付け用!Q42=集計用!Q42</f>
        <v>1</v>
      </c>
      <c r="R42" s="135" t="b">
        <f>貼り付け用!R42=集計用!R42</f>
        <v>1</v>
      </c>
      <c r="S42" s="135" t="b">
        <f>貼り付け用!S42=集計用!S42</f>
        <v>1</v>
      </c>
      <c r="T42" s="135" t="b">
        <f>貼り付け用!T42=集計用!T42</f>
        <v>1</v>
      </c>
      <c r="U42" s="192" t="b">
        <f>貼り付け用!U42=集計用!U42</f>
        <v>1</v>
      </c>
      <c r="V42" s="192" t="b">
        <f>貼り付け用!V42=集計用!V42</f>
        <v>1</v>
      </c>
      <c r="W42" s="135" t="b">
        <f>貼り付け用!W42=集計用!W42</f>
        <v>1</v>
      </c>
      <c r="X42" s="182" t="b">
        <f>貼り付け用!X42=集計用!X42</f>
        <v>1</v>
      </c>
      <c r="Y42" s="136" t="b">
        <f>貼り付け用!Y42=集計用!Y42</f>
        <v>1</v>
      </c>
      <c r="Z42" s="136" t="b">
        <f>貼り付け用!Z42=集計用!Z42</f>
        <v>1</v>
      </c>
      <c r="AA42" s="136" t="b">
        <f>貼り付け用!AA42=集計用!AA42</f>
        <v>1</v>
      </c>
      <c r="AB42" s="136" t="b">
        <f>貼り付け用!AB42=集計用!AB42</f>
        <v>1</v>
      </c>
      <c r="AC42" s="135" t="b">
        <f>貼り付け用!AC42=集計用!AC42</f>
        <v>1</v>
      </c>
      <c r="AD42" s="137" t="b">
        <f>貼り付け用!AD42=集計用!AD42</f>
        <v>1</v>
      </c>
      <c r="AE42" s="209" t="b">
        <f>貼り付け用!AE42=集計用!AE42</f>
        <v>1</v>
      </c>
      <c r="AF42" s="209" t="b">
        <f>貼り付け用!AF42=集計用!AF42</f>
        <v>1</v>
      </c>
      <c r="AG42" s="138" t="b">
        <f>貼り付け用!AG42=集計用!AG42</f>
        <v>1</v>
      </c>
      <c r="AH42" s="205" t="b">
        <f>貼り付け用!AH42=集計用!AH42</f>
        <v>1</v>
      </c>
      <c r="AI42" s="139" t="b">
        <f>貼り付け用!AI42=集計用!AI42</f>
        <v>1</v>
      </c>
      <c r="AJ42" s="136" t="b">
        <f>貼り付け用!AJ42=集計用!AJ42</f>
        <v>1</v>
      </c>
      <c r="AK42" s="140" t="b">
        <f>貼り付け用!AK42=集計用!AK42</f>
        <v>1</v>
      </c>
      <c r="AL42" s="136" t="b">
        <f>貼り付け用!AL42=集計用!AL42</f>
        <v>1</v>
      </c>
      <c r="AM42" s="136" t="b">
        <f>貼り付け用!AM42=集計用!AM42</f>
        <v>1</v>
      </c>
      <c r="AN42" s="136" t="b">
        <f>貼り付け用!AN42=集計用!AN42</f>
        <v>1</v>
      </c>
      <c r="AO42" s="136" t="b">
        <f>貼り付け用!AO42=集計用!AO42</f>
        <v>1</v>
      </c>
      <c r="AP42" s="183" t="b">
        <f>貼り付け用!AP42=集計用!AP42</f>
        <v>1</v>
      </c>
      <c r="AQ42" s="183" t="b">
        <f>貼り付け用!AQ42=集計用!AQ42</f>
        <v>1</v>
      </c>
      <c r="AR42" s="183" t="b">
        <f>貼り付け用!AR42=集計用!AR42</f>
        <v>1</v>
      </c>
      <c r="AS42" s="136"/>
      <c r="AT42" s="136"/>
      <c r="AU42" s="136"/>
      <c r="AV42" s="136"/>
      <c r="AW42" s="136"/>
      <c r="AX42" s="216"/>
      <c r="AY42" s="216"/>
      <c r="AZ42" s="216"/>
      <c r="BA42" s="136"/>
      <c r="BB42" s="136"/>
      <c r="BC42" s="136"/>
      <c r="BD42" s="136"/>
      <c r="BE42" s="183">
        <f>SUMIFS(耐用年数表!$C:$C,耐用年数表!$A:$A,チェック!AL42,耐用年数表!$B:$B,チェック!AM42)</f>
        <v>0</v>
      </c>
    </row>
    <row r="43" spans="4:57" ht="24" customHeight="1">
      <c r="D43" s="194"/>
      <c r="E43" s="135"/>
      <c r="F43" s="136"/>
      <c r="G43" s="136"/>
      <c r="H43" s="215"/>
      <c r="I43" s="215"/>
      <c r="J43" s="215" t="str">
        <f>IF(集計用!J43="","",集計用!J43)</f>
        <v>国谷地区（3-5）消防センタ－</v>
      </c>
      <c r="K43" s="135"/>
      <c r="L43" s="144"/>
      <c r="M43" s="192" t="b">
        <f>貼り付け用!M43=集計用!M43</f>
        <v>1</v>
      </c>
      <c r="N43" s="192" t="b">
        <f>貼り付け用!N43=集計用!N43</f>
        <v>1</v>
      </c>
      <c r="O43" s="192" t="b">
        <f>貼り付け用!O43=集計用!O43</f>
        <v>1</v>
      </c>
      <c r="P43" s="192" t="b">
        <f>貼り付け用!P43=集計用!P43</f>
        <v>1</v>
      </c>
      <c r="Q43" s="182" t="b">
        <f>貼り付け用!Q43=集計用!Q43</f>
        <v>1</v>
      </c>
      <c r="R43" s="135" t="b">
        <f>貼り付け用!R43=集計用!R43</f>
        <v>1</v>
      </c>
      <c r="S43" s="135" t="b">
        <f>貼り付け用!S43=集計用!S43</f>
        <v>1</v>
      </c>
      <c r="T43" s="135" t="b">
        <f>貼り付け用!T43=集計用!T43</f>
        <v>1</v>
      </c>
      <c r="U43" s="192" t="b">
        <f>貼り付け用!U43=集計用!U43</f>
        <v>1</v>
      </c>
      <c r="V43" s="192" t="b">
        <f>貼り付け用!V43=集計用!V43</f>
        <v>1</v>
      </c>
      <c r="W43" s="135" t="b">
        <f>貼り付け用!W43=集計用!W43</f>
        <v>1</v>
      </c>
      <c r="X43" s="182" t="b">
        <f>貼り付け用!X43=集計用!X43</f>
        <v>1</v>
      </c>
      <c r="Y43" s="136" t="b">
        <f>貼り付け用!Y43=集計用!Y43</f>
        <v>1</v>
      </c>
      <c r="Z43" s="136" t="b">
        <f>貼り付け用!Z43=集計用!Z43</f>
        <v>1</v>
      </c>
      <c r="AA43" s="136" t="b">
        <f>貼り付け用!AA43=集計用!AA43</f>
        <v>1</v>
      </c>
      <c r="AB43" s="136" t="b">
        <f>貼り付け用!AB43=集計用!AB43</f>
        <v>1</v>
      </c>
      <c r="AC43" s="135" t="b">
        <f>貼り付け用!AC43=集計用!AC43</f>
        <v>1</v>
      </c>
      <c r="AD43" s="137" t="b">
        <f>貼り付け用!AD43=集計用!AD43</f>
        <v>1</v>
      </c>
      <c r="AE43" s="209" t="b">
        <f>貼り付け用!AE43=集計用!AE43</f>
        <v>1</v>
      </c>
      <c r="AF43" s="209" t="b">
        <f>貼り付け用!AF43=集計用!AF43</f>
        <v>1</v>
      </c>
      <c r="AG43" s="138" t="b">
        <f>貼り付け用!AG43=集計用!AG43</f>
        <v>1</v>
      </c>
      <c r="AH43" s="205" t="b">
        <f>貼り付け用!AH43=集計用!AH43</f>
        <v>1</v>
      </c>
      <c r="AI43" s="139" t="b">
        <f>貼り付け用!AI43=集計用!AI43</f>
        <v>1</v>
      </c>
      <c r="AJ43" s="136" t="b">
        <f>貼り付け用!AJ43=集計用!AJ43</f>
        <v>1</v>
      </c>
      <c r="AK43" s="140" t="b">
        <f>貼り付け用!AK43=集計用!AK43</f>
        <v>1</v>
      </c>
      <c r="AL43" s="136" t="b">
        <f>貼り付け用!AL43=集計用!AL43</f>
        <v>1</v>
      </c>
      <c r="AM43" s="136" t="b">
        <f>貼り付け用!AM43=集計用!AM43</f>
        <v>1</v>
      </c>
      <c r="AN43" s="136" t="b">
        <f>貼り付け用!AN43=集計用!AN43</f>
        <v>1</v>
      </c>
      <c r="AO43" s="136" t="b">
        <f>貼り付け用!AO43=集計用!AO43</f>
        <v>1</v>
      </c>
      <c r="AP43" s="183" t="b">
        <f>貼り付け用!AP43=集計用!AP43</f>
        <v>1</v>
      </c>
      <c r="AQ43" s="183" t="b">
        <f>貼り付け用!AQ43=集計用!AQ43</f>
        <v>1</v>
      </c>
      <c r="AR43" s="183" t="b">
        <f>貼り付け用!AR43=集計用!AR43</f>
        <v>1</v>
      </c>
      <c r="AS43" s="136"/>
      <c r="AT43" s="136"/>
      <c r="AU43" s="136"/>
      <c r="AV43" s="136"/>
      <c r="AW43" s="136"/>
      <c r="AX43" s="216"/>
      <c r="AY43" s="216"/>
      <c r="AZ43" s="216"/>
      <c r="BA43" s="136"/>
      <c r="BB43" s="136"/>
      <c r="BC43" s="136"/>
      <c r="BD43" s="136"/>
      <c r="BE43" s="183">
        <f>SUMIFS(耐用年数表!$C:$C,耐用年数表!$A:$A,チェック!AL43,耐用年数表!$B:$B,チェック!AM43)</f>
        <v>0</v>
      </c>
    </row>
    <row r="44" spans="4:57" ht="24" customHeight="1">
      <c r="D44" s="194"/>
      <c r="E44" s="135"/>
      <c r="F44" s="136"/>
      <c r="G44" s="136"/>
      <c r="H44" s="215"/>
      <c r="I44" s="215"/>
      <c r="J44" s="215" t="str">
        <f>IF(集計用!J44="","",集計用!J44)</f>
        <v>消防防災センター</v>
      </c>
      <c r="K44" s="135"/>
      <c r="L44" s="144"/>
      <c r="M44" s="192" t="b">
        <f>貼り付け用!M44=集計用!M44</f>
        <v>1</v>
      </c>
      <c r="N44" s="192" t="b">
        <f>貼り付け用!N44=集計用!N44</f>
        <v>1</v>
      </c>
      <c r="O44" s="192" t="b">
        <f>貼り付け用!O44=集計用!O44</f>
        <v>1</v>
      </c>
      <c r="P44" s="192" t="b">
        <f>貼り付け用!P44=集計用!P44</f>
        <v>1</v>
      </c>
      <c r="Q44" s="182" t="b">
        <f>貼り付け用!Q44=集計用!Q44</f>
        <v>1</v>
      </c>
      <c r="R44" s="135" t="b">
        <f>貼り付け用!R44=集計用!R44</f>
        <v>1</v>
      </c>
      <c r="S44" s="135" t="b">
        <f>貼り付け用!S44=集計用!S44</f>
        <v>1</v>
      </c>
      <c r="T44" s="135" t="b">
        <f>貼り付け用!T44=集計用!T44</f>
        <v>1</v>
      </c>
      <c r="U44" s="192" t="b">
        <f>貼り付け用!U44=集計用!U44</f>
        <v>1</v>
      </c>
      <c r="V44" s="192" t="b">
        <f>貼り付け用!V44=集計用!V44</f>
        <v>1</v>
      </c>
      <c r="W44" s="135" t="b">
        <f>貼り付け用!W44=集計用!W44</f>
        <v>1</v>
      </c>
      <c r="X44" s="182" t="b">
        <f>貼り付け用!X44=集計用!X44</f>
        <v>1</v>
      </c>
      <c r="Y44" s="136" t="b">
        <f>貼り付け用!Y44=集計用!Y44</f>
        <v>1</v>
      </c>
      <c r="Z44" s="136" t="b">
        <f>貼り付け用!Z44=集計用!Z44</f>
        <v>1</v>
      </c>
      <c r="AA44" s="136" t="b">
        <f>貼り付け用!AA44=集計用!AA44</f>
        <v>1</v>
      </c>
      <c r="AB44" s="136" t="b">
        <f>貼り付け用!AB44=集計用!AB44</f>
        <v>1</v>
      </c>
      <c r="AC44" s="135" t="b">
        <f>貼り付け用!AC44=集計用!AC44</f>
        <v>1</v>
      </c>
      <c r="AD44" s="137" t="b">
        <f>貼り付け用!AD44=集計用!AD44</f>
        <v>1</v>
      </c>
      <c r="AE44" s="209" t="b">
        <f>貼り付け用!AE44=集計用!AE44</f>
        <v>1</v>
      </c>
      <c r="AF44" s="209" t="b">
        <f>貼り付け用!AF44=集計用!AF44</f>
        <v>1</v>
      </c>
      <c r="AG44" s="138" t="b">
        <f>貼り付け用!AG44=集計用!AG44</f>
        <v>1</v>
      </c>
      <c r="AH44" s="205" t="b">
        <f>貼り付け用!AH44=集計用!AH44</f>
        <v>1</v>
      </c>
      <c r="AI44" s="139" t="b">
        <f>貼り付け用!AI44=集計用!AI44</f>
        <v>1</v>
      </c>
      <c r="AJ44" s="136" t="b">
        <f>貼り付け用!AJ44=集計用!AJ44</f>
        <v>1</v>
      </c>
      <c r="AK44" s="140" t="b">
        <f>貼り付け用!AK44=集計用!AK44</f>
        <v>1</v>
      </c>
      <c r="AL44" s="136" t="b">
        <f>貼り付け用!AL44=集計用!AL44</f>
        <v>1</v>
      </c>
      <c r="AM44" s="136" t="b">
        <f>貼り付け用!AM44=集計用!AM44</f>
        <v>1</v>
      </c>
      <c r="AN44" s="136" t="b">
        <f>貼り付け用!AN44=集計用!AN44</f>
        <v>1</v>
      </c>
      <c r="AO44" s="136" t="b">
        <f>貼り付け用!AO44=集計用!AO44</f>
        <v>1</v>
      </c>
      <c r="AP44" s="183" t="b">
        <f>貼り付け用!AP44=集計用!AP44</f>
        <v>1</v>
      </c>
      <c r="AQ44" s="183" t="b">
        <f>貼り付け用!AQ44=集計用!AQ44</f>
        <v>1</v>
      </c>
      <c r="AR44" s="183" t="b">
        <f>貼り付け用!AR44=集計用!AR44</f>
        <v>1</v>
      </c>
      <c r="AS44" s="136"/>
      <c r="AT44" s="136"/>
      <c r="AU44" s="136"/>
      <c r="AV44" s="136"/>
      <c r="AW44" s="136"/>
      <c r="AX44" s="216"/>
      <c r="AY44" s="216"/>
      <c r="AZ44" s="216"/>
      <c r="BA44" s="136"/>
      <c r="BB44" s="136"/>
      <c r="BC44" s="136"/>
      <c r="BD44" s="136"/>
      <c r="BE44" s="183">
        <f>SUMIFS(耐用年数表!$C:$C,耐用年数表!$A:$A,チェック!AL44,耐用年数表!$B:$B,チェック!AM44)</f>
        <v>0</v>
      </c>
    </row>
    <row r="45" spans="4:57" ht="24" customHeight="1">
      <c r="D45" s="194"/>
      <c r="E45" s="135"/>
      <c r="F45" s="136"/>
      <c r="G45" s="136"/>
      <c r="H45" s="215"/>
      <c r="I45" s="215"/>
      <c r="J45" s="215" t="str">
        <f>IF(集計用!J45="","",集計用!J45)</f>
        <v>消防団本部資機材車車庫</v>
      </c>
      <c r="K45" s="135"/>
      <c r="L45" s="144"/>
      <c r="M45" s="192" t="b">
        <f>貼り付け用!M45=集計用!M45</f>
        <v>1</v>
      </c>
      <c r="N45" s="192" t="b">
        <f>貼り付け用!N45=集計用!N45</f>
        <v>1</v>
      </c>
      <c r="O45" s="192" t="b">
        <f>貼り付け用!O45=集計用!O45</f>
        <v>1</v>
      </c>
      <c r="P45" s="192" t="b">
        <f>貼り付け用!P45=集計用!P45</f>
        <v>1</v>
      </c>
      <c r="Q45" s="182" t="b">
        <f>貼り付け用!Q45=集計用!Q45</f>
        <v>1</v>
      </c>
      <c r="R45" s="135" t="b">
        <f>貼り付け用!R45=集計用!R45</f>
        <v>1</v>
      </c>
      <c r="S45" s="135" t="b">
        <f>貼り付け用!S45=集計用!S45</f>
        <v>1</v>
      </c>
      <c r="T45" s="135" t="b">
        <f>貼り付け用!T45=集計用!T45</f>
        <v>1</v>
      </c>
      <c r="U45" s="192" t="b">
        <f>貼り付け用!U45=集計用!U45</f>
        <v>1</v>
      </c>
      <c r="V45" s="192" t="b">
        <f>貼り付け用!V45=集計用!V45</f>
        <v>1</v>
      </c>
      <c r="W45" s="135" t="b">
        <f>貼り付け用!W45=集計用!W45</f>
        <v>1</v>
      </c>
      <c r="X45" s="182" t="b">
        <f>貼り付け用!X45=集計用!X45</f>
        <v>1</v>
      </c>
      <c r="Y45" s="136" t="b">
        <f>貼り付け用!Y45=集計用!Y45</f>
        <v>1</v>
      </c>
      <c r="Z45" s="136" t="b">
        <f>貼り付け用!Z45=集計用!Z45</f>
        <v>1</v>
      </c>
      <c r="AA45" s="136" t="b">
        <f>貼り付け用!AA45=集計用!AA45</f>
        <v>1</v>
      </c>
      <c r="AB45" s="136" t="b">
        <f>貼り付け用!AB45=集計用!AB45</f>
        <v>1</v>
      </c>
      <c r="AC45" s="135" t="b">
        <f>貼り付け用!AC45=集計用!AC45</f>
        <v>1</v>
      </c>
      <c r="AD45" s="137" t="b">
        <f>貼り付け用!AD45=集計用!AD45</f>
        <v>1</v>
      </c>
      <c r="AE45" s="209" t="b">
        <f>貼り付け用!AE45=集計用!AE45</f>
        <v>1</v>
      </c>
      <c r="AF45" s="209" t="b">
        <f>貼り付け用!AF45=集計用!AF45</f>
        <v>1</v>
      </c>
      <c r="AG45" s="138" t="b">
        <f>貼り付け用!AG45=集計用!AG45</f>
        <v>1</v>
      </c>
      <c r="AH45" s="205" t="b">
        <f>貼り付け用!AH45=集計用!AH45</f>
        <v>1</v>
      </c>
      <c r="AI45" s="139" t="b">
        <f>貼り付け用!AI45=集計用!AI45</f>
        <v>1</v>
      </c>
      <c r="AJ45" s="136" t="b">
        <f>貼り付け用!AJ45=集計用!AJ45</f>
        <v>1</v>
      </c>
      <c r="AK45" s="140" t="b">
        <f>貼り付け用!AK45=集計用!AK45</f>
        <v>1</v>
      </c>
      <c r="AL45" s="136" t="b">
        <f>貼り付け用!AL45=集計用!AL45</f>
        <v>1</v>
      </c>
      <c r="AM45" s="136" t="b">
        <f>貼り付け用!AM45=集計用!AM45</f>
        <v>1</v>
      </c>
      <c r="AN45" s="136" t="b">
        <f>貼り付け用!AN45=集計用!AN45</f>
        <v>1</v>
      </c>
      <c r="AO45" s="136" t="b">
        <f>貼り付け用!AO45=集計用!AO45</f>
        <v>1</v>
      </c>
      <c r="AP45" s="183" t="b">
        <f>貼り付け用!AP45=集計用!AP45</f>
        <v>1</v>
      </c>
      <c r="AQ45" s="183" t="b">
        <f>貼り付け用!AQ45=集計用!AQ45</f>
        <v>1</v>
      </c>
      <c r="AR45" s="183" t="b">
        <f>貼り付け用!AR45=集計用!AR45</f>
        <v>1</v>
      </c>
      <c r="AS45" s="136"/>
      <c r="AT45" s="136"/>
      <c r="AU45" s="136"/>
      <c r="AV45" s="136"/>
      <c r="AW45" s="136"/>
      <c r="AX45" s="216"/>
      <c r="AY45" s="216"/>
      <c r="AZ45" s="216"/>
      <c r="BA45" s="136"/>
      <c r="BB45" s="136"/>
      <c r="BC45" s="136"/>
      <c r="BD45" s="136"/>
      <c r="BE45" s="183">
        <f>SUMIFS(耐用年数表!$C:$C,耐用年数表!$A:$A,チェック!AL45,耐用年数表!$B:$B,チェック!AM45)</f>
        <v>0</v>
      </c>
    </row>
    <row r="46" spans="4:57" ht="24" customHeight="1">
      <c r="D46" s="194"/>
      <c r="E46" s="135"/>
      <c r="F46" s="136"/>
      <c r="G46" s="136"/>
      <c r="H46" s="215"/>
      <c r="I46" s="215"/>
      <c r="J46" s="215" t="str">
        <f>IF(集計用!J46="","",集計用!J46)</f>
        <v>水防倉庫</v>
      </c>
      <c r="K46" s="135"/>
      <c r="L46" s="144"/>
      <c r="M46" s="192" t="b">
        <f>貼り付け用!M46=集計用!M46</f>
        <v>1</v>
      </c>
      <c r="N46" s="192" t="b">
        <f>貼り付け用!N46=集計用!N46</f>
        <v>1</v>
      </c>
      <c r="O46" s="192" t="b">
        <f>貼り付け用!O46=集計用!O46</f>
        <v>1</v>
      </c>
      <c r="P46" s="192" t="b">
        <f>貼り付け用!P46=集計用!P46</f>
        <v>1</v>
      </c>
      <c r="Q46" s="182" t="b">
        <f>貼り付け用!Q46=集計用!Q46</f>
        <v>1</v>
      </c>
      <c r="R46" s="135" t="b">
        <f>貼り付け用!R46=集計用!R46</f>
        <v>1</v>
      </c>
      <c r="S46" s="135" t="b">
        <f>貼り付け用!S46=集計用!S46</f>
        <v>1</v>
      </c>
      <c r="T46" s="135" t="b">
        <f>貼り付け用!T46=集計用!T46</f>
        <v>1</v>
      </c>
      <c r="U46" s="192" t="b">
        <f>貼り付け用!U46=集計用!U46</f>
        <v>1</v>
      </c>
      <c r="V46" s="192" t="b">
        <f>貼り付け用!V46=集計用!V46</f>
        <v>1</v>
      </c>
      <c r="W46" s="135" t="b">
        <f>貼り付け用!W46=集計用!W46</f>
        <v>1</v>
      </c>
      <c r="X46" s="182" t="b">
        <f>貼り付け用!X46=集計用!X46</f>
        <v>1</v>
      </c>
      <c r="Y46" s="136" t="b">
        <f>貼り付け用!Y46=集計用!Y46</f>
        <v>1</v>
      </c>
      <c r="Z46" s="136" t="b">
        <f>貼り付け用!Z46=集計用!Z46</f>
        <v>1</v>
      </c>
      <c r="AA46" s="136" t="b">
        <f>貼り付け用!AA46=集計用!AA46</f>
        <v>1</v>
      </c>
      <c r="AB46" s="136" t="b">
        <f>貼り付け用!AB46=集計用!AB46</f>
        <v>1</v>
      </c>
      <c r="AC46" s="135" t="b">
        <f>貼り付け用!AC46=集計用!AC46</f>
        <v>1</v>
      </c>
      <c r="AD46" s="137" t="b">
        <f>貼り付け用!AD46=集計用!AD46</f>
        <v>1</v>
      </c>
      <c r="AE46" s="209" t="b">
        <f>貼り付け用!AE46=集計用!AE46</f>
        <v>1</v>
      </c>
      <c r="AF46" s="209" t="b">
        <f>貼り付け用!AF46=集計用!AF46</f>
        <v>1</v>
      </c>
      <c r="AG46" s="138" t="b">
        <f>貼り付け用!AG46=集計用!AG46</f>
        <v>1</v>
      </c>
      <c r="AH46" s="205" t="b">
        <f>貼り付け用!AH46=集計用!AH46</f>
        <v>1</v>
      </c>
      <c r="AI46" s="139" t="b">
        <f>貼り付け用!AI46=集計用!AI46</f>
        <v>1</v>
      </c>
      <c r="AJ46" s="136" t="b">
        <f>貼り付け用!AJ46=集計用!AJ46</f>
        <v>1</v>
      </c>
      <c r="AK46" s="140" t="b">
        <f>貼り付け用!AK46=集計用!AK46</f>
        <v>1</v>
      </c>
      <c r="AL46" s="136" t="b">
        <f>貼り付け用!AL46=集計用!AL46</f>
        <v>1</v>
      </c>
      <c r="AM46" s="136" t="b">
        <f>貼り付け用!AM46=集計用!AM46</f>
        <v>1</v>
      </c>
      <c r="AN46" s="136" t="b">
        <f>貼り付け用!AN46=集計用!AN46</f>
        <v>1</v>
      </c>
      <c r="AO46" s="136" t="b">
        <f>貼り付け用!AO46=集計用!AO46</f>
        <v>1</v>
      </c>
      <c r="AP46" s="183" t="b">
        <f>貼り付け用!AP46=集計用!AP46</f>
        <v>1</v>
      </c>
      <c r="AQ46" s="183" t="b">
        <f>貼り付け用!AQ46=集計用!AQ46</f>
        <v>1</v>
      </c>
      <c r="AR46" s="183" t="b">
        <f>貼り付け用!AR46=集計用!AR46</f>
        <v>1</v>
      </c>
      <c r="AS46" s="136"/>
      <c r="AT46" s="136"/>
      <c r="AU46" s="136"/>
      <c r="AV46" s="136"/>
      <c r="AW46" s="136"/>
      <c r="AX46" s="216"/>
      <c r="AY46" s="216"/>
      <c r="AZ46" s="216"/>
      <c r="BA46" s="136"/>
      <c r="BB46" s="136"/>
      <c r="BC46" s="136"/>
      <c r="BD46" s="136"/>
      <c r="BE46" s="183">
        <f>SUMIFS(耐用年数表!$C:$C,耐用年数表!$A:$A,チェック!AL46,耐用年数表!$B:$B,チェック!AM46)</f>
        <v>0</v>
      </c>
    </row>
    <row r="47" spans="4:57" ht="24" customHeight="1">
      <c r="D47" s="194"/>
      <c r="E47" s="135"/>
      <c r="F47" s="136"/>
      <c r="G47" s="136"/>
      <c r="H47" s="215"/>
      <c r="I47" s="215"/>
      <c r="J47" s="215" t="str">
        <f>IF(集計用!J47="","",集計用!J47)</f>
        <v>旧睦作業所-事務所</v>
      </c>
      <c r="K47" s="135"/>
      <c r="L47" s="144"/>
      <c r="M47" s="192" t="b">
        <f>貼り付け用!M47=集計用!M47</f>
        <v>1</v>
      </c>
      <c r="N47" s="192" t="b">
        <f>貼り付け用!N47=集計用!N47</f>
        <v>1</v>
      </c>
      <c r="O47" s="192" t="b">
        <f>貼り付け用!O47=集計用!O47</f>
        <v>1</v>
      </c>
      <c r="P47" s="192" t="b">
        <f>貼り付け用!P47=集計用!P47</f>
        <v>1</v>
      </c>
      <c r="Q47" s="182" t="b">
        <f>貼り付け用!Q47=集計用!Q47</f>
        <v>1</v>
      </c>
      <c r="R47" s="135" t="b">
        <f>貼り付け用!R47=集計用!R47</f>
        <v>1</v>
      </c>
      <c r="S47" s="135" t="b">
        <f>貼り付け用!S47=集計用!S47</f>
        <v>1</v>
      </c>
      <c r="T47" s="135" t="b">
        <f>貼り付け用!T47=集計用!T47</f>
        <v>1</v>
      </c>
      <c r="U47" s="192" t="b">
        <f>貼り付け用!U47=集計用!U47</f>
        <v>1</v>
      </c>
      <c r="V47" s="192" t="b">
        <f>貼り付け用!V47=集計用!V47</f>
        <v>1</v>
      </c>
      <c r="W47" s="135" t="b">
        <f>貼り付け用!W47=集計用!W47</f>
        <v>1</v>
      </c>
      <c r="X47" s="182" t="b">
        <f>貼り付け用!X47=集計用!X47</f>
        <v>1</v>
      </c>
      <c r="Y47" s="136" t="b">
        <f>貼り付け用!Y47=集計用!Y47</f>
        <v>1</v>
      </c>
      <c r="Z47" s="136" t="b">
        <f>貼り付け用!Z47=集計用!Z47</f>
        <v>1</v>
      </c>
      <c r="AA47" s="136" t="b">
        <f>貼り付け用!AA47=集計用!AA47</f>
        <v>1</v>
      </c>
      <c r="AB47" s="136" t="b">
        <f>貼り付け用!AB47=集計用!AB47</f>
        <v>1</v>
      </c>
      <c r="AC47" s="135" t="b">
        <f>貼り付け用!AC47=集計用!AC47</f>
        <v>1</v>
      </c>
      <c r="AD47" s="137" t="b">
        <f>貼り付け用!AD47=集計用!AD47</f>
        <v>1</v>
      </c>
      <c r="AE47" s="209" t="b">
        <f>貼り付け用!AE47=集計用!AE47</f>
        <v>1</v>
      </c>
      <c r="AF47" s="209" t="b">
        <f>貼り付け用!AF47=集計用!AF47</f>
        <v>1</v>
      </c>
      <c r="AG47" s="138" t="b">
        <f>貼り付け用!AG47=集計用!AG47</f>
        <v>1</v>
      </c>
      <c r="AH47" s="205" t="b">
        <f>貼り付け用!AH47=集計用!AH47</f>
        <v>1</v>
      </c>
      <c r="AI47" s="139" t="b">
        <f>貼り付け用!AI47=集計用!AI47</f>
        <v>1</v>
      </c>
      <c r="AJ47" s="136" t="b">
        <f>貼り付け用!AJ47=集計用!AJ47</f>
        <v>1</v>
      </c>
      <c r="AK47" s="140" t="b">
        <f>貼り付け用!AK47=集計用!AK47</f>
        <v>1</v>
      </c>
      <c r="AL47" s="136" t="b">
        <f>貼り付け用!AL47=集計用!AL47</f>
        <v>1</v>
      </c>
      <c r="AM47" s="136" t="b">
        <f>貼り付け用!AM47=集計用!AM47</f>
        <v>1</v>
      </c>
      <c r="AN47" s="136" t="b">
        <f>貼り付け用!AN47=集計用!AN47</f>
        <v>1</v>
      </c>
      <c r="AO47" s="136" t="b">
        <f>貼り付け用!AO47=集計用!AO47</f>
        <v>1</v>
      </c>
      <c r="AP47" s="183" t="b">
        <f>貼り付け用!AP47=集計用!AP47</f>
        <v>1</v>
      </c>
      <c r="AQ47" s="183" t="b">
        <f>貼り付け用!AQ47=集計用!AQ47</f>
        <v>1</v>
      </c>
      <c r="AR47" s="183" t="b">
        <f>貼り付け用!AR47=集計用!AR47</f>
        <v>1</v>
      </c>
      <c r="AS47" s="136"/>
      <c r="AT47" s="136"/>
      <c r="AU47" s="136"/>
      <c r="AV47" s="136"/>
      <c r="AW47" s="136"/>
      <c r="AX47" s="216"/>
      <c r="AY47" s="216"/>
      <c r="AZ47" s="216"/>
      <c r="BA47" s="136"/>
      <c r="BB47" s="136"/>
      <c r="BC47" s="136"/>
      <c r="BD47" s="136"/>
      <c r="BE47" s="183">
        <f>SUMIFS(耐用年数表!$C:$C,耐用年数表!$A:$A,チェック!AL47,耐用年数表!$B:$B,チェック!AM47)</f>
        <v>0</v>
      </c>
    </row>
    <row r="48" spans="4:57" ht="24" customHeight="1">
      <c r="D48" s="194"/>
      <c r="E48" s="135"/>
      <c r="F48" s="136"/>
      <c r="G48" s="136"/>
      <c r="H48" s="215"/>
      <c r="I48" s="215"/>
      <c r="J48" s="215" t="str">
        <f>IF(集計用!J48="","",集計用!J48)</f>
        <v>旧睦作業所-作業所</v>
      </c>
      <c r="K48" s="135"/>
      <c r="L48" s="144"/>
      <c r="M48" s="192" t="b">
        <f>貼り付け用!M48=集計用!M48</f>
        <v>1</v>
      </c>
      <c r="N48" s="192" t="b">
        <f>貼り付け用!N48=集計用!N48</f>
        <v>1</v>
      </c>
      <c r="O48" s="192" t="b">
        <f>貼り付け用!O48=集計用!O48</f>
        <v>1</v>
      </c>
      <c r="P48" s="192" t="b">
        <f>貼り付け用!P48=集計用!P48</f>
        <v>1</v>
      </c>
      <c r="Q48" s="182" t="b">
        <f>貼り付け用!Q48=集計用!Q48</f>
        <v>1</v>
      </c>
      <c r="R48" s="135" t="b">
        <f>貼り付け用!R48=集計用!R48</f>
        <v>1</v>
      </c>
      <c r="S48" s="135" t="b">
        <f>貼り付け用!S48=集計用!S48</f>
        <v>1</v>
      </c>
      <c r="T48" s="135" t="b">
        <f>貼り付け用!T48=集計用!T48</f>
        <v>1</v>
      </c>
      <c r="U48" s="192" t="b">
        <f>貼り付け用!U48=集計用!U48</f>
        <v>1</v>
      </c>
      <c r="V48" s="192" t="b">
        <f>貼り付け用!V48=集計用!V48</f>
        <v>1</v>
      </c>
      <c r="W48" s="135" t="b">
        <f>貼り付け用!W48=集計用!W48</f>
        <v>1</v>
      </c>
      <c r="X48" s="182" t="b">
        <f>貼り付け用!X48=集計用!X48</f>
        <v>1</v>
      </c>
      <c r="Y48" s="136" t="b">
        <f>貼り付け用!Y48=集計用!Y48</f>
        <v>1</v>
      </c>
      <c r="Z48" s="136" t="b">
        <f>貼り付け用!Z48=集計用!Z48</f>
        <v>1</v>
      </c>
      <c r="AA48" s="136" t="b">
        <f>貼り付け用!AA48=集計用!AA48</f>
        <v>1</v>
      </c>
      <c r="AB48" s="136" t="b">
        <f>貼り付け用!AB48=集計用!AB48</f>
        <v>1</v>
      </c>
      <c r="AC48" s="135" t="b">
        <f>貼り付け用!AC48=集計用!AC48</f>
        <v>1</v>
      </c>
      <c r="AD48" s="137" t="b">
        <f>貼り付け用!AD48=集計用!AD48</f>
        <v>1</v>
      </c>
      <c r="AE48" s="209" t="b">
        <f>貼り付け用!AE48=集計用!AE48</f>
        <v>1</v>
      </c>
      <c r="AF48" s="209" t="b">
        <f>貼り付け用!AF48=集計用!AF48</f>
        <v>1</v>
      </c>
      <c r="AG48" s="138" t="b">
        <f>貼り付け用!AG48=集計用!AG48</f>
        <v>1</v>
      </c>
      <c r="AH48" s="205" t="b">
        <f>貼り付け用!AH48=集計用!AH48</f>
        <v>1</v>
      </c>
      <c r="AI48" s="139" t="b">
        <f>貼り付け用!AI48=集計用!AI48</f>
        <v>1</v>
      </c>
      <c r="AJ48" s="136" t="b">
        <f>貼り付け用!AJ48=集計用!AJ48</f>
        <v>1</v>
      </c>
      <c r="AK48" s="140" t="b">
        <f>貼り付け用!AK48=集計用!AK48</f>
        <v>1</v>
      </c>
      <c r="AL48" s="136" t="b">
        <f>貼り付け用!AL48=集計用!AL48</f>
        <v>1</v>
      </c>
      <c r="AM48" s="136" t="b">
        <f>貼り付け用!AM48=集計用!AM48</f>
        <v>1</v>
      </c>
      <c r="AN48" s="136" t="b">
        <f>貼り付け用!AN48=集計用!AN48</f>
        <v>1</v>
      </c>
      <c r="AO48" s="136" t="b">
        <f>貼り付け用!AO48=集計用!AO48</f>
        <v>1</v>
      </c>
      <c r="AP48" s="183" t="b">
        <f>貼り付け用!AP48=集計用!AP48</f>
        <v>1</v>
      </c>
      <c r="AQ48" s="183" t="b">
        <f>貼り付け用!AQ48=集計用!AQ48</f>
        <v>1</v>
      </c>
      <c r="AR48" s="183" t="b">
        <f>貼り付け用!AR48=集計用!AR48</f>
        <v>1</v>
      </c>
      <c r="AS48" s="136"/>
      <c r="AT48" s="136"/>
      <c r="AU48" s="136"/>
      <c r="AV48" s="136"/>
      <c r="AW48" s="136"/>
      <c r="AX48" s="216"/>
      <c r="AY48" s="216"/>
      <c r="AZ48" s="216"/>
      <c r="BA48" s="136"/>
      <c r="BB48" s="136"/>
      <c r="BC48" s="136"/>
      <c r="BD48" s="136"/>
      <c r="BE48" s="183">
        <f>SUMIFS(耐用年数表!$C:$C,耐用年数表!$A:$A,チェック!AL48,耐用年数表!$B:$B,チェック!AM48)</f>
        <v>0</v>
      </c>
    </row>
    <row r="49" spans="4:57" ht="24" customHeight="1">
      <c r="D49" s="194"/>
      <c r="E49" s="135"/>
      <c r="F49" s="136"/>
      <c r="G49" s="136"/>
      <c r="H49" s="215"/>
      <c r="I49" s="215"/>
      <c r="J49" s="215" t="str">
        <f>IF(集計用!J49="","",集計用!J49)</f>
        <v>南犬飼出張所</v>
      </c>
      <c r="K49" s="135"/>
      <c r="L49" s="144"/>
      <c r="M49" s="192" t="b">
        <f>貼り付け用!M49=集計用!M49</f>
        <v>1</v>
      </c>
      <c r="N49" s="192" t="b">
        <f>貼り付け用!N49=集計用!N49</f>
        <v>1</v>
      </c>
      <c r="O49" s="192" t="b">
        <f>貼り付け用!O49=集計用!O49</f>
        <v>1</v>
      </c>
      <c r="P49" s="192" t="b">
        <f>貼り付け用!P49=集計用!P49</f>
        <v>1</v>
      </c>
      <c r="Q49" s="182" t="b">
        <f>貼り付け用!Q49=集計用!Q49</f>
        <v>1</v>
      </c>
      <c r="R49" s="135" t="b">
        <f>貼り付け用!R49=集計用!R49</f>
        <v>1</v>
      </c>
      <c r="S49" s="135" t="b">
        <f>貼り付け用!S49=集計用!S49</f>
        <v>1</v>
      </c>
      <c r="T49" s="135" t="b">
        <f>貼り付け用!T49=集計用!T49</f>
        <v>1</v>
      </c>
      <c r="U49" s="192" t="b">
        <f>貼り付け用!U49=集計用!U49</f>
        <v>1</v>
      </c>
      <c r="V49" s="192" t="b">
        <f>貼り付け用!V49=集計用!V49</f>
        <v>1</v>
      </c>
      <c r="W49" s="135" t="b">
        <f>貼り付け用!W49=集計用!W49</f>
        <v>1</v>
      </c>
      <c r="X49" s="182" t="b">
        <f>貼り付け用!X49=集計用!X49</f>
        <v>1</v>
      </c>
      <c r="Y49" s="136" t="b">
        <f>貼り付け用!Y49=集計用!Y49</f>
        <v>1</v>
      </c>
      <c r="Z49" s="136" t="b">
        <f>貼り付け用!Z49=集計用!Z49</f>
        <v>1</v>
      </c>
      <c r="AA49" s="136" t="b">
        <f>貼り付け用!AA49=集計用!AA49</f>
        <v>1</v>
      </c>
      <c r="AB49" s="136" t="b">
        <f>貼り付け用!AB49=集計用!AB49</f>
        <v>1</v>
      </c>
      <c r="AC49" s="135" t="b">
        <f>貼り付け用!AC49=集計用!AC49</f>
        <v>1</v>
      </c>
      <c r="AD49" s="137" t="b">
        <f>貼り付け用!AD49=集計用!AD49</f>
        <v>1</v>
      </c>
      <c r="AE49" s="209" t="b">
        <f>貼り付け用!AE49=集計用!AE49</f>
        <v>1</v>
      </c>
      <c r="AF49" s="209" t="b">
        <f>貼り付け用!AF49=集計用!AF49</f>
        <v>1</v>
      </c>
      <c r="AG49" s="138" t="b">
        <f>貼り付け用!AG49=集計用!AG49</f>
        <v>1</v>
      </c>
      <c r="AH49" s="205" t="b">
        <f>貼り付け用!AH49=集計用!AH49</f>
        <v>1</v>
      </c>
      <c r="AI49" s="139" t="b">
        <f>貼り付け用!AI49=集計用!AI49</f>
        <v>1</v>
      </c>
      <c r="AJ49" s="136" t="b">
        <f>貼り付け用!AJ49=集計用!AJ49</f>
        <v>1</v>
      </c>
      <c r="AK49" s="140" t="b">
        <f>貼り付け用!AK49=集計用!AK49</f>
        <v>1</v>
      </c>
      <c r="AL49" s="136" t="b">
        <f>貼り付け用!AL49=集計用!AL49</f>
        <v>1</v>
      </c>
      <c r="AM49" s="136" t="b">
        <f>貼り付け用!AM49=集計用!AM49</f>
        <v>1</v>
      </c>
      <c r="AN49" s="136" t="b">
        <f>貼り付け用!AN49=集計用!AN49</f>
        <v>1</v>
      </c>
      <c r="AO49" s="136" t="b">
        <f>貼り付け用!AO49=集計用!AO49</f>
        <v>1</v>
      </c>
      <c r="AP49" s="183" t="b">
        <f>貼り付け用!AP49=集計用!AP49</f>
        <v>1</v>
      </c>
      <c r="AQ49" s="183" t="b">
        <f>貼り付け用!AQ49=集計用!AQ49</f>
        <v>1</v>
      </c>
      <c r="AR49" s="183" t="b">
        <f>貼り付け用!AR49=集計用!AR49</f>
        <v>1</v>
      </c>
      <c r="AS49" s="136"/>
      <c r="AT49" s="136"/>
      <c r="AU49" s="136"/>
      <c r="AV49" s="136"/>
      <c r="AW49" s="136"/>
      <c r="AX49" s="216"/>
      <c r="AY49" s="216"/>
      <c r="AZ49" s="216"/>
      <c r="BA49" s="136"/>
      <c r="BB49" s="136"/>
      <c r="BC49" s="136"/>
      <c r="BD49" s="136"/>
      <c r="BE49" s="183">
        <f>SUMIFS(耐用年数表!$C:$C,耐用年数表!$A:$A,チェック!AL49,耐用年数表!$B:$B,チェック!AM49)</f>
        <v>0</v>
      </c>
    </row>
    <row r="50" spans="4:57" ht="24" customHeight="1">
      <c r="D50" s="194"/>
      <c r="E50" s="135"/>
      <c r="F50" s="136"/>
      <c r="G50" s="136"/>
      <c r="H50" s="215"/>
      <c r="I50" s="215"/>
      <c r="J50" s="215" t="str">
        <f>IF(集計用!J50="","",集計用!J50)</f>
        <v>稲葉出張所</v>
      </c>
      <c r="K50" s="135"/>
      <c r="L50" s="144"/>
      <c r="M50" s="192" t="b">
        <f>貼り付け用!M50=集計用!M50</f>
        <v>1</v>
      </c>
      <c r="N50" s="192" t="b">
        <f>貼り付け用!N50=集計用!N50</f>
        <v>1</v>
      </c>
      <c r="O50" s="192" t="b">
        <f>貼り付け用!O50=集計用!O50</f>
        <v>1</v>
      </c>
      <c r="P50" s="192" t="b">
        <f>貼り付け用!P50=集計用!P50</f>
        <v>1</v>
      </c>
      <c r="Q50" s="182" t="b">
        <f>貼り付け用!Q50=集計用!Q50</f>
        <v>1</v>
      </c>
      <c r="R50" s="135" t="b">
        <f>貼り付け用!R50=集計用!R50</f>
        <v>1</v>
      </c>
      <c r="S50" s="135" t="b">
        <f>貼り付け用!S50=集計用!S50</f>
        <v>1</v>
      </c>
      <c r="T50" s="135" t="b">
        <f>貼り付け用!T50=集計用!T50</f>
        <v>1</v>
      </c>
      <c r="U50" s="192" t="b">
        <f>貼り付け用!U50=集計用!U50</f>
        <v>1</v>
      </c>
      <c r="V50" s="192" t="b">
        <f>貼り付け用!V50=集計用!V50</f>
        <v>1</v>
      </c>
      <c r="W50" s="135" t="b">
        <f>貼り付け用!W50=集計用!W50</f>
        <v>1</v>
      </c>
      <c r="X50" s="182" t="b">
        <f>貼り付け用!X50=集計用!X50</f>
        <v>1</v>
      </c>
      <c r="Y50" s="136" t="b">
        <f>貼り付け用!Y50=集計用!Y50</f>
        <v>1</v>
      </c>
      <c r="Z50" s="136" t="b">
        <f>貼り付け用!Z50=集計用!Z50</f>
        <v>1</v>
      </c>
      <c r="AA50" s="136" t="b">
        <f>貼り付け用!AA50=集計用!AA50</f>
        <v>1</v>
      </c>
      <c r="AB50" s="136" t="b">
        <f>貼り付け用!AB50=集計用!AB50</f>
        <v>1</v>
      </c>
      <c r="AC50" s="135" t="b">
        <f>貼り付け用!AC50=集計用!AC50</f>
        <v>1</v>
      </c>
      <c r="AD50" s="137" t="b">
        <f>貼り付け用!AD50=集計用!AD50</f>
        <v>1</v>
      </c>
      <c r="AE50" s="209" t="b">
        <f>貼り付け用!AE50=集計用!AE50</f>
        <v>1</v>
      </c>
      <c r="AF50" s="209" t="b">
        <f>貼り付け用!AF50=集計用!AF50</f>
        <v>1</v>
      </c>
      <c r="AG50" s="138" t="b">
        <f>貼り付け用!AG50=集計用!AG50</f>
        <v>1</v>
      </c>
      <c r="AH50" s="205" t="b">
        <f>貼り付け用!AH50=集計用!AH50</f>
        <v>1</v>
      </c>
      <c r="AI50" s="139" t="b">
        <f>貼り付け用!AI50=集計用!AI50</f>
        <v>1</v>
      </c>
      <c r="AJ50" s="136" t="b">
        <f>貼り付け用!AJ50=集計用!AJ50</f>
        <v>1</v>
      </c>
      <c r="AK50" s="140" t="b">
        <f>貼り付け用!AK50=集計用!AK50</f>
        <v>1</v>
      </c>
      <c r="AL50" s="136" t="b">
        <f>貼り付け用!AL50=集計用!AL50</f>
        <v>1</v>
      </c>
      <c r="AM50" s="136" t="b">
        <f>貼り付け用!AM50=集計用!AM50</f>
        <v>1</v>
      </c>
      <c r="AN50" s="136" t="b">
        <f>貼り付け用!AN50=集計用!AN50</f>
        <v>1</v>
      </c>
      <c r="AO50" s="136" t="b">
        <f>貼り付け用!AO50=集計用!AO50</f>
        <v>1</v>
      </c>
      <c r="AP50" s="183" t="b">
        <f>貼り付け用!AP50=集計用!AP50</f>
        <v>1</v>
      </c>
      <c r="AQ50" s="183" t="b">
        <f>貼り付け用!AQ50=集計用!AQ50</f>
        <v>1</v>
      </c>
      <c r="AR50" s="183" t="b">
        <f>貼り付け用!AR50=集計用!AR50</f>
        <v>1</v>
      </c>
      <c r="AS50" s="136"/>
      <c r="AT50" s="136"/>
      <c r="AU50" s="136"/>
      <c r="AV50" s="136"/>
      <c r="AW50" s="136"/>
      <c r="AX50" s="216"/>
      <c r="AY50" s="216"/>
      <c r="AZ50" s="216"/>
      <c r="BA50" s="136"/>
      <c r="BB50" s="136"/>
      <c r="BC50" s="136"/>
      <c r="BD50" s="136"/>
      <c r="BE50" s="183">
        <f>SUMIFS(耐用年数表!$C:$C,耐用年数表!$A:$A,チェック!AL50,耐用年数表!$B:$B,チェック!AM50)</f>
        <v>0</v>
      </c>
    </row>
    <row r="51" spans="4:57" ht="24" customHeight="1">
      <c r="D51" s="194"/>
      <c r="E51" s="135"/>
      <c r="F51" s="136"/>
      <c r="G51" s="136"/>
      <c r="H51" s="215"/>
      <c r="I51" s="215"/>
      <c r="J51" s="215" t="str">
        <f>IF(集計用!J51="","",集計用!J51)</f>
        <v>事務所</v>
      </c>
      <c r="K51" s="135"/>
      <c r="L51" s="144"/>
      <c r="M51" s="192" t="b">
        <f>貼り付け用!M51=集計用!M51</f>
        <v>1</v>
      </c>
      <c r="N51" s="192" t="b">
        <f>貼り付け用!N51=集計用!N51</f>
        <v>1</v>
      </c>
      <c r="O51" s="192" t="b">
        <f>貼り付け用!O51=集計用!O51</f>
        <v>1</v>
      </c>
      <c r="P51" s="192" t="b">
        <f>貼り付け用!P51=集計用!P51</f>
        <v>1</v>
      </c>
      <c r="Q51" s="182" t="b">
        <f>貼り付け用!Q51=集計用!Q51</f>
        <v>1</v>
      </c>
      <c r="R51" s="135" t="b">
        <f>貼り付け用!R51=集計用!R51</f>
        <v>1</v>
      </c>
      <c r="S51" s="135" t="b">
        <f>貼り付け用!S51=集計用!S51</f>
        <v>1</v>
      </c>
      <c r="T51" s="135" t="b">
        <f>貼り付け用!T51=集計用!T51</f>
        <v>1</v>
      </c>
      <c r="U51" s="192" t="b">
        <f>貼り付け用!U51=集計用!U51</f>
        <v>1</v>
      </c>
      <c r="V51" s="192" t="b">
        <f>貼り付け用!V51=集計用!V51</f>
        <v>1</v>
      </c>
      <c r="W51" s="135" t="b">
        <f>貼り付け用!W51=集計用!W51</f>
        <v>1</v>
      </c>
      <c r="X51" s="182" t="b">
        <f>貼り付け用!X51=集計用!X51</f>
        <v>0</v>
      </c>
      <c r="Y51" s="136" t="b">
        <f>貼り付け用!Y51=集計用!Y51</f>
        <v>1</v>
      </c>
      <c r="Z51" s="136" t="b">
        <f>貼り付け用!Z51=集計用!Z51</f>
        <v>1</v>
      </c>
      <c r="AA51" s="136" t="b">
        <f>貼り付け用!AA51=集計用!AA51</f>
        <v>1</v>
      </c>
      <c r="AB51" s="136" t="b">
        <f>貼り付け用!AB51=集計用!AB51</f>
        <v>1</v>
      </c>
      <c r="AC51" s="135" t="b">
        <f>貼り付け用!AC51=集計用!AC51</f>
        <v>1</v>
      </c>
      <c r="AD51" s="137" t="b">
        <f>貼り付け用!AD51=集計用!AD51</f>
        <v>1</v>
      </c>
      <c r="AE51" s="209" t="b">
        <f>貼り付け用!AE51=集計用!AE51</f>
        <v>1</v>
      </c>
      <c r="AF51" s="209" t="b">
        <f>貼り付け用!AF51=集計用!AF51</f>
        <v>1</v>
      </c>
      <c r="AG51" s="138" t="b">
        <f>貼り付け用!AG51=集計用!AG51</f>
        <v>1</v>
      </c>
      <c r="AH51" s="205" t="b">
        <f>貼り付け用!AH51=集計用!AH51</f>
        <v>1</v>
      </c>
      <c r="AI51" s="139" t="b">
        <f>貼り付け用!AI51=集計用!AI51</f>
        <v>1</v>
      </c>
      <c r="AJ51" s="136" t="b">
        <f>貼り付け用!AJ51=集計用!AJ51</f>
        <v>1</v>
      </c>
      <c r="AK51" s="140" t="b">
        <f>貼り付け用!AK51=集計用!AK51</f>
        <v>1</v>
      </c>
      <c r="AL51" s="136" t="b">
        <f>貼り付け用!AL51=集計用!AL51</f>
        <v>1</v>
      </c>
      <c r="AM51" s="136" t="b">
        <f>貼り付け用!AM51=集計用!AM51</f>
        <v>1</v>
      </c>
      <c r="AN51" s="136" t="b">
        <f>貼り付け用!AN51=集計用!AN51</f>
        <v>1</v>
      </c>
      <c r="AO51" s="136" t="b">
        <f>貼り付け用!AO51=集計用!AO51</f>
        <v>1</v>
      </c>
      <c r="AP51" s="183" t="b">
        <f>貼り付け用!AP51=集計用!AP51</f>
        <v>1</v>
      </c>
      <c r="AQ51" s="183" t="b">
        <f>貼り付け用!AQ51=集計用!AQ51</f>
        <v>1</v>
      </c>
      <c r="AR51" s="183" t="b">
        <f>貼り付け用!AR51=集計用!AR51</f>
        <v>1</v>
      </c>
      <c r="AS51" s="136"/>
      <c r="AT51" s="136"/>
      <c r="AU51" s="136"/>
      <c r="AV51" s="136"/>
      <c r="AW51" s="136"/>
      <c r="AX51" s="216"/>
      <c r="AY51" s="216"/>
      <c r="AZ51" s="216"/>
      <c r="BA51" s="136"/>
      <c r="BB51" s="136"/>
      <c r="BC51" s="136"/>
      <c r="BD51" s="136"/>
      <c r="BE51" s="183">
        <f>SUMIFS(耐用年数表!$C:$C,耐用年数表!$A:$A,チェック!AL51,耐用年数表!$B:$B,チェック!AM51)</f>
        <v>0</v>
      </c>
    </row>
    <row r="52" spans="4:57" ht="24" customHeight="1">
      <c r="D52" s="194"/>
      <c r="E52" s="135"/>
      <c r="F52" s="136"/>
      <c r="G52" s="136"/>
      <c r="H52" s="215"/>
      <c r="I52" s="215"/>
      <c r="J52" s="215" t="str">
        <f>IF(集計用!J52="","",集計用!J52)</f>
        <v>遊戯室棟</v>
      </c>
      <c r="K52" s="135"/>
      <c r="L52" s="144"/>
      <c r="M52" s="192" t="b">
        <f>貼り付け用!M52=集計用!M52</f>
        <v>1</v>
      </c>
      <c r="N52" s="192" t="b">
        <f>貼り付け用!N52=集計用!N52</f>
        <v>1</v>
      </c>
      <c r="O52" s="192" t="b">
        <f>貼り付け用!O52=集計用!O52</f>
        <v>1</v>
      </c>
      <c r="P52" s="192" t="b">
        <f>貼り付け用!P52=集計用!P52</f>
        <v>1</v>
      </c>
      <c r="Q52" s="182" t="b">
        <f>貼り付け用!Q52=集計用!Q52</f>
        <v>1</v>
      </c>
      <c r="R52" s="135" t="b">
        <f>貼り付け用!R52=集計用!R52</f>
        <v>1</v>
      </c>
      <c r="S52" s="135" t="b">
        <f>貼り付け用!S52=集計用!S52</f>
        <v>1</v>
      </c>
      <c r="T52" s="135" t="b">
        <f>貼り付け用!T52=集計用!T52</f>
        <v>1</v>
      </c>
      <c r="U52" s="192" t="b">
        <f>貼り付け用!U52=集計用!U52</f>
        <v>1</v>
      </c>
      <c r="V52" s="192" t="b">
        <f>貼り付け用!V52=集計用!V52</f>
        <v>1</v>
      </c>
      <c r="W52" s="135" t="b">
        <f>貼り付け用!W52=集計用!W52</f>
        <v>1</v>
      </c>
      <c r="X52" s="182" t="b">
        <f>貼り付け用!X52=集計用!X52</f>
        <v>0</v>
      </c>
      <c r="Y52" s="136" t="b">
        <f>貼り付け用!Y52=集計用!Y52</f>
        <v>1</v>
      </c>
      <c r="Z52" s="136" t="b">
        <f>貼り付け用!Z52=集計用!Z52</f>
        <v>1</v>
      </c>
      <c r="AA52" s="136" t="b">
        <f>貼り付け用!AA52=集計用!AA52</f>
        <v>1</v>
      </c>
      <c r="AB52" s="136" t="b">
        <f>貼り付け用!AB52=集計用!AB52</f>
        <v>1</v>
      </c>
      <c r="AC52" s="135" t="b">
        <f>貼り付け用!AC52=集計用!AC52</f>
        <v>1</v>
      </c>
      <c r="AD52" s="137" t="b">
        <f>貼り付け用!AD52=集計用!AD52</f>
        <v>1</v>
      </c>
      <c r="AE52" s="209" t="b">
        <f>貼り付け用!AE52=集計用!AE52</f>
        <v>1</v>
      </c>
      <c r="AF52" s="209" t="b">
        <f>貼り付け用!AF52=集計用!AF52</f>
        <v>1</v>
      </c>
      <c r="AG52" s="138" t="b">
        <f>貼り付け用!AG52=集計用!AG52</f>
        <v>1</v>
      </c>
      <c r="AH52" s="205" t="b">
        <f>貼り付け用!AH52=集計用!AH52</f>
        <v>1</v>
      </c>
      <c r="AI52" s="139" t="b">
        <f>貼り付け用!AI52=集計用!AI52</f>
        <v>1</v>
      </c>
      <c r="AJ52" s="136" t="b">
        <f>貼り付け用!AJ52=集計用!AJ52</f>
        <v>1</v>
      </c>
      <c r="AK52" s="140" t="b">
        <f>貼り付け用!AK52=集計用!AK52</f>
        <v>1</v>
      </c>
      <c r="AL52" s="136" t="b">
        <f>貼り付け用!AL52=集計用!AL52</f>
        <v>1</v>
      </c>
      <c r="AM52" s="136" t="b">
        <f>貼り付け用!AM52=集計用!AM52</f>
        <v>1</v>
      </c>
      <c r="AN52" s="136" t="b">
        <f>貼り付け用!AN52=集計用!AN52</f>
        <v>1</v>
      </c>
      <c r="AO52" s="136" t="b">
        <f>貼り付け用!AO52=集計用!AO52</f>
        <v>1</v>
      </c>
      <c r="AP52" s="183" t="b">
        <f>貼り付け用!AP52=集計用!AP52</f>
        <v>1</v>
      </c>
      <c r="AQ52" s="183" t="b">
        <f>貼り付け用!AQ52=集計用!AQ52</f>
        <v>1</v>
      </c>
      <c r="AR52" s="183" t="b">
        <f>貼り付け用!AR52=集計用!AR52</f>
        <v>1</v>
      </c>
      <c r="AS52" s="136"/>
      <c r="AT52" s="136"/>
      <c r="AU52" s="136"/>
      <c r="AV52" s="136"/>
      <c r="AW52" s="136"/>
      <c r="AX52" s="216"/>
      <c r="AY52" s="216"/>
      <c r="AZ52" s="216"/>
      <c r="BA52" s="136"/>
      <c r="BB52" s="136"/>
      <c r="BC52" s="136"/>
      <c r="BD52" s="136"/>
      <c r="BE52" s="183">
        <f>SUMIFS(耐用年数表!$C:$C,耐用年数表!$A:$A,チェック!AL52,耐用年数表!$B:$B,チェック!AM52)</f>
        <v>0</v>
      </c>
    </row>
    <row r="53" spans="4:57" ht="24" customHeight="1">
      <c r="D53" s="194"/>
      <c r="E53" s="135"/>
      <c r="F53" s="136"/>
      <c r="G53" s="136"/>
      <c r="H53" s="215"/>
      <c r="I53" s="215"/>
      <c r="J53" s="215" t="str">
        <f>IF(集計用!J53="","",集計用!J53)</f>
        <v>保育管理棟</v>
      </c>
      <c r="K53" s="135"/>
      <c r="L53" s="144"/>
      <c r="M53" s="192" t="b">
        <f>貼り付け用!M53=集計用!M53</f>
        <v>1</v>
      </c>
      <c r="N53" s="192" t="b">
        <f>貼り付け用!N53=集計用!N53</f>
        <v>1</v>
      </c>
      <c r="O53" s="192" t="b">
        <f>貼り付け用!O53=集計用!O53</f>
        <v>1</v>
      </c>
      <c r="P53" s="192" t="b">
        <f>貼り付け用!P53=集計用!P53</f>
        <v>1</v>
      </c>
      <c r="Q53" s="182" t="b">
        <f>貼り付け用!Q53=集計用!Q53</f>
        <v>1</v>
      </c>
      <c r="R53" s="135" t="b">
        <f>貼り付け用!R53=集計用!R53</f>
        <v>1</v>
      </c>
      <c r="S53" s="135" t="b">
        <f>貼り付け用!S53=集計用!S53</f>
        <v>1</v>
      </c>
      <c r="T53" s="135" t="b">
        <f>貼り付け用!T53=集計用!T53</f>
        <v>1</v>
      </c>
      <c r="U53" s="192" t="b">
        <f>貼り付け用!U53=集計用!U53</f>
        <v>1</v>
      </c>
      <c r="V53" s="192" t="b">
        <f>貼り付け用!V53=集計用!V53</f>
        <v>1</v>
      </c>
      <c r="W53" s="135" t="b">
        <f>貼り付け用!W53=集計用!W53</f>
        <v>1</v>
      </c>
      <c r="X53" s="182" t="b">
        <f>貼り付け用!X53=集計用!X53</f>
        <v>0</v>
      </c>
      <c r="Y53" s="136" t="b">
        <f>貼り付け用!Y53=集計用!Y53</f>
        <v>1</v>
      </c>
      <c r="Z53" s="136" t="b">
        <f>貼り付け用!Z53=集計用!Z53</f>
        <v>1</v>
      </c>
      <c r="AA53" s="136" t="b">
        <f>貼り付け用!AA53=集計用!AA53</f>
        <v>1</v>
      </c>
      <c r="AB53" s="136" t="b">
        <f>貼り付け用!AB53=集計用!AB53</f>
        <v>1</v>
      </c>
      <c r="AC53" s="135" t="b">
        <f>貼り付け用!AC53=集計用!AC53</f>
        <v>1</v>
      </c>
      <c r="AD53" s="137" t="b">
        <f>貼り付け用!AD53=集計用!AD53</f>
        <v>1</v>
      </c>
      <c r="AE53" s="209" t="b">
        <f>貼り付け用!AE53=集計用!AE53</f>
        <v>1</v>
      </c>
      <c r="AF53" s="209" t="b">
        <f>貼り付け用!AF53=集計用!AF53</f>
        <v>1</v>
      </c>
      <c r="AG53" s="138" t="b">
        <f>貼り付け用!AG53=集計用!AG53</f>
        <v>1</v>
      </c>
      <c r="AH53" s="205" t="b">
        <f>貼り付け用!AH53=集計用!AH53</f>
        <v>1</v>
      </c>
      <c r="AI53" s="139" t="b">
        <f>貼り付け用!AI53=集計用!AI53</f>
        <v>1</v>
      </c>
      <c r="AJ53" s="136" t="b">
        <f>貼り付け用!AJ53=集計用!AJ53</f>
        <v>1</v>
      </c>
      <c r="AK53" s="140" t="b">
        <f>貼り付け用!AK53=集計用!AK53</f>
        <v>1</v>
      </c>
      <c r="AL53" s="136" t="b">
        <f>貼り付け用!AL53=集計用!AL53</f>
        <v>1</v>
      </c>
      <c r="AM53" s="136" t="b">
        <f>貼り付け用!AM53=集計用!AM53</f>
        <v>1</v>
      </c>
      <c r="AN53" s="136" t="b">
        <f>貼り付け用!AN53=集計用!AN53</f>
        <v>1</v>
      </c>
      <c r="AO53" s="136" t="b">
        <f>貼り付け用!AO53=集計用!AO53</f>
        <v>1</v>
      </c>
      <c r="AP53" s="183" t="b">
        <f>貼り付け用!AP53=集計用!AP53</f>
        <v>1</v>
      </c>
      <c r="AQ53" s="183" t="b">
        <f>貼り付け用!AQ53=集計用!AQ53</f>
        <v>1</v>
      </c>
      <c r="AR53" s="183" t="b">
        <f>貼り付け用!AR53=集計用!AR53</f>
        <v>1</v>
      </c>
      <c r="AS53" s="136"/>
      <c r="AT53" s="136"/>
      <c r="AU53" s="136"/>
      <c r="AV53" s="136"/>
      <c r="AW53" s="136"/>
      <c r="AX53" s="216"/>
      <c r="AY53" s="216"/>
      <c r="AZ53" s="216"/>
      <c r="BA53" s="136"/>
      <c r="BB53" s="136"/>
      <c r="BC53" s="136"/>
      <c r="BD53" s="136"/>
      <c r="BE53" s="183">
        <f>SUMIFS(耐用年数表!$C:$C,耐用年数表!$A:$A,チェック!AL53,耐用年数表!$B:$B,チェック!AM53)</f>
        <v>0</v>
      </c>
    </row>
    <row r="54" spans="4:57" ht="24" customHeight="1">
      <c r="D54" s="194"/>
      <c r="E54" s="135"/>
      <c r="F54" s="136"/>
      <c r="G54" s="136"/>
      <c r="H54" s="215"/>
      <c r="I54" s="215"/>
      <c r="J54" s="215" t="str">
        <f>IF(集計用!J54="","",集計用!J54)</f>
        <v>倉庫</v>
      </c>
      <c r="K54" s="135"/>
      <c r="L54" s="144"/>
      <c r="M54" s="192" t="b">
        <f>貼り付け用!M54=集計用!M54</f>
        <v>1</v>
      </c>
      <c r="N54" s="192" t="b">
        <f>貼り付け用!N54=集計用!N54</f>
        <v>1</v>
      </c>
      <c r="O54" s="192" t="b">
        <f>貼り付け用!O54=集計用!O54</f>
        <v>1</v>
      </c>
      <c r="P54" s="192" t="b">
        <f>貼り付け用!P54=集計用!P54</f>
        <v>1</v>
      </c>
      <c r="Q54" s="182" t="b">
        <f>貼り付け用!Q54=集計用!Q54</f>
        <v>1</v>
      </c>
      <c r="R54" s="135" t="b">
        <f>貼り付け用!R54=集計用!R54</f>
        <v>1</v>
      </c>
      <c r="S54" s="135" t="b">
        <f>貼り付け用!S54=集計用!S54</f>
        <v>1</v>
      </c>
      <c r="T54" s="135" t="b">
        <f>貼り付け用!T54=集計用!T54</f>
        <v>1</v>
      </c>
      <c r="U54" s="192" t="b">
        <f>貼り付け用!U54=集計用!U54</f>
        <v>1</v>
      </c>
      <c r="V54" s="192" t="b">
        <f>貼り付け用!V54=集計用!V54</f>
        <v>1</v>
      </c>
      <c r="W54" s="135" t="b">
        <f>貼り付け用!W54=集計用!W54</f>
        <v>1</v>
      </c>
      <c r="X54" s="182" t="b">
        <f>貼り付け用!X54=集計用!X54</f>
        <v>0</v>
      </c>
      <c r="Y54" s="136" t="b">
        <f>貼り付け用!Y54=集計用!Y54</f>
        <v>1</v>
      </c>
      <c r="Z54" s="136" t="b">
        <f>貼り付け用!Z54=集計用!Z54</f>
        <v>1</v>
      </c>
      <c r="AA54" s="136" t="b">
        <f>貼り付け用!AA54=集計用!AA54</f>
        <v>1</v>
      </c>
      <c r="AB54" s="136" t="b">
        <f>貼り付け用!AB54=集計用!AB54</f>
        <v>1</v>
      </c>
      <c r="AC54" s="135" t="b">
        <f>貼り付け用!AC54=集計用!AC54</f>
        <v>1</v>
      </c>
      <c r="AD54" s="137" t="b">
        <f>貼り付け用!AD54=集計用!AD54</f>
        <v>1</v>
      </c>
      <c r="AE54" s="209" t="b">
        <f>貼り付け用!AE54=集計用!AE54</f>
        <v>1</v>
      </c>
      <c r="AF54" s="209" t="b">
        <f>貼り付け用!AF54=集計用!AF54</f>
        <v>1</v>
      </c>
      <c r="AG54" s="138" t="b">
        <f>貼り付け用!AG54=集計用!AG54</f>
        <v>1</v>
      </c>
      <c r="AH54" s="205" t="b">
        <f>貼り付け用!AH54=集計用!AH54</f>
        <v>1</v>
      </c>
      <c r="AI54" s="139" t="b">
        <f>貼り付け用!AI54=集計用!AI54</f>
        <v>1</v>
      </c>
      <c r="AJ54" s="136" t="b">
        <f>貼り付け用!AJ54=集計用!AJ54</f>
        <v>1</v>
      </c>
      <c r="AK54" s="140" t="b">
        <f>貼り付け用!AK54=集計用!AK54</f>
        <v>1</v>
      </c>
      <c r="AL54" s="136" t="b">
        <f>貼り付け用!AL54=集計用!AL54</f>
        <v>1</v>
      </c>
      <c r="AM54" s="136" t="b">
        <f>貼り付け用!AM54=集計用!AM54</f>
        <v>1</v>
      </c>
      <c r="AN54" s="136" t="b">
        <f>貼り付け用!AN54=集計用!AN54</f>
        <v>1</v>
      </c>
      <c r="AO54" s="136" t="b">
        <f>貼り付け用!AO54=集計用!AO54</f>
        <v>1</v>
      </c>
      <c r="AP54" s="183" t="b">
        <f>貼り付け用!AP54=集計用!AP54</f>
        <v>1</v>
      </c>
      <c r="AQ54" s="183" t="b">
        <f>貼り付け用!AQ54=集計用!AQ54</f>
        <v>1</v>
      </c>
      <c r="AR54" s="183" t="b">
        <f>貼り付け用!AR54=集計用!AR54</f>
        <v>1</v>
      </c>
      <c r="AS54" s="136"/>
      <c r="AT54" s="136"/>
      <c r="AU54" s="136"/>
      <c r="AV54" s="136"/>
      <c r="AW54" s="136"/>
      <c r="AX54" s="216"/>
      <c r="AY54" s="216"/>
      <c r="AZ54" s="216"/>
      <c r="BA54" s="136"/>
      <c r="BB54" s="136"/>
      <c r="BC54" s="136"/>
      <c r="BD54" s="136"/>
      <c r="BE54" s="183">
        <f>SUMIFS(耐用年数表!$C:$C,耐用年数表!$A:$A,チェック!AL54,耐用年数表!$B:$B,チェック!AM54)</f>
        <v>0</v>
      </c>
    </row>
    <row r="55" spans="4:57" ht="24" customHeight="1">
      <c r="D55" s="194"/>
      <c r="E55" s="135"/>
      <c r="F55" s="136"/>
      <c r="G55" s="136"/>
      <c r="H55" s="215"/>
      <c r="I55" s="215"/>
      <c r="J55" s="215" t="str">
        <f>IF(集計用!J55="","",集計用!J55)</f>
        <v>石油庫</v>
      </c>
      <c r="K55" s="135"/>
      <c r="L55" s="144"/>
      <c r="M55" s="192" t="b">
        <f>貼り付け用!M55=集計用!M55</f>
        <v>1</v>
      </c>
      <c r="N55" s="192" t="b">
        <f>貼り付け用!N55=集計用!N55</f>
        <v>1</v>
      </c>
      <c r="O55" s="192" t="b">
        <f>貼り付け用!O55=集計用!O55</f>
        <v>1</v>
      </c>
      <c r="P55" s="192" t="b">
        <f>貼り付け用!P55=集計用!P55</f>
        <v>1</v>
      </c>
      <c r="Q55" s="182" t="b">
        <f>貼り付け用!Q55=集計用!Q55</f>
        <v>1</v>
      </c>
      <c r="R55" s="135" t="b">
        <f>貼り付け用!R55=集計用!R55</f>
        <v>1</v>
      </c>
      <c r="S55" s="135" t="b">
        <f>貼り付け用!S55=集計用!S55</f>
        <v>1</v>
      </c>
      <c r="T55" s="135" t="b">
        <f>貼り付け用!T55=集計用!T55</f>
        <v>1</v>
      </c>
      <c r="U55" s="192" t="b">
        <f>貼り付け用!U55=集計用!U55</f>
        <v>1</v>
      </c>
      <c r="V55" s="192" t="b">
        <f>貼り付け用!V55=集計用!V55</f>
        <v>1</v>
      </c>
      <c r="W55" s="135" t="b">
        <f>貼り付け用!W55=集計用!W55</f>
        <v>1</v>
      </c>
      <c r="X55" s="182" t="b">
        <f>貼り付け用!X55=集計用!X55</f>
        <v>0</v>
      </c>
      <c r="Y55" s="136" t="b">
        <f>貼り付け用!Y55=集計用!Y55</f>
        <v>1</v>
      </c>
      <c r="Z55" s="136" t="b">
        <f>貼り付け用!Z55=集計用!Z55</f>
        <v>1</v>
      </c>
      <c r="AA55" s="136" t="b">
        <f>貼り付け用!AA55=集計用!AA55</f>
        <v>1</v>
      </c>
      <c r="AB55" s="136" t="b">
        <f>貼り付け用!AB55=集計用!AB55</f>
        <v>1</v>
      </c>
      <c r="AC55" s="135" t="b">
        <f>貼り付け用!AC55=集計用!AC55</f>
        <v>1</v>
      </c>
      <c r="AD55" s="137" t="b">
        <f>貼り付け用!AD55=集計用!AD55</f>
        <v>1</v>
      </c>
      <c r="AE55" s="209" t="b">
        <f>貼り付け用!AE55=集計用!AE55</f>
        <v>1</v>
      </c>
      <c r="AF55" s="209" t="b">
        <f>貼り付け用!AF55=集計用!AF55</f>
        <v>1</v>
      </c>
      <c r="AG55" s="138" t="b">
        <f>貼り付け用!AG55=集計用!AG55</f>
        <v>1</v>
      </c>
      <c r="AH55" s="205" t="b">
        <f>貼り付け用!AH55=集計用!AH55</f>
        <v>1</v>
      </c>
      <c r="AI55" s="139" t="b">
        <f>貼り付け用!AI55=集計用!AI55</f>
        <v>1</v>
      </c>
      <c r="AJ55" s="136" t="b">
        <f>貼り付け用!AJ55=集計用!AJ55</f>
        <v>1</v>
      </c>
      <c r="AK55" s="140" t="b">
        <f>貼り付け用!AK55=集計用!AK55</f>
        <v>1</v>
      </c>
      <c r="AL55" s="136" t="b">
        <f>貼り付け用!AL55=集計用!AL55</f>
        <v>1</v>
      </c>
      <c r="AM55" s="136" t="b">
        <f>貼り付け用!AM55=集計用!AM55</f>
        <v>1</v>
      </c>
      <c r="AN55" s="136" t="b">
        <f>貼り付け用!AN55=集計用!AN55</f>
        <v>1</v>
      </c>
      <c r="AO55" s="136" t="b">
        <f>貼り付け用!AO55=集計用!AO55</f>
        <v>1</v>
      </c>
      <c r="AP55" s="183" t="b">
        <f>貼り付け用!AP55=集計用!AP55</f>
        <v>1</v>
      </c>
      <c r="AQ55" s="183" t="b">
        <f>貼り付け用!AQ55=集計用!AQ55</f>
        <v>1</v>
      </c>
      <c r="AR55" s="183" t="b">
        <f>貼り付け用!AR55=集計用!AR55</f>
        <v>1</v>
      </c>
      <c r="AS55" s="136"/>
      <c r="AT55" s="136"/>
      <c r="AU55" s="136"/>
      <c r="AV55" s="136"/>
      <c r="AW55" s="136"/>
      <c r="AX55" s="216"/>
      <c r="AY55" s="216"/>
      <c r="AZ55" s="216"/>
      <c r="BA55" s="136"/>
      <c r="BB55" s="136"/>
      <c r="BC55" s="136"/>
      <c r="BD55" s="136"/>
      <c r="BE55" s="183">
        <f>SUMIFS(耐用年数表!$C:$C,耐用年数表!$A:$A,チェック!AL55,耐用年数表!$B:$B,チェック!AM55)</f>
        <v>0</v>
      </c>
    </row>
    <row r="56" spans="4:57" ht="24" customHeight="1">
      <c r="D56" s="194"/>
      <c r="E56" s="135"/>
      <c r="F56" s="136"/>
      <c r="G56" s="136"/>
      <c r="H56" s="215"/>
      <c r="I56" s="215"/>
      <c r="J56" s="215" t="str">
        <f>IF(集計用!J56="","",集計用!J56)</f>
        <v>倉庫</v>
      </c>
      <c r="K56" s="135"/>
      <c r="L56" s="144"/>
      <c r="M56" s="192" t="b">
        <f>貼り付け用!M56=集計用!M56</f>
        <v>1</v>
      </c>
      <c r="N56" s="192" t="b">
        <f>貼り付け用!N56=集計用!N56</f>
        <v>1</v>
      </c>
      <c r="O56" s="192" t="b">
        <f>貼り付け用!O56=集計用!O56</f>
        <v>1</v>
      </c>
      <c r="P56" s="192" t="b">
        <f>貼り付け用!P56=集計用!P56</f>
        <v>1</v>
      </c>
      <c r="Q56" s="182" t="b">
        <f>貼り付け用!Q56=集計用!Q56</f>
        <v>1</v>
      </c>
      <c r="R56" s="135" t="b">
        <f>貼り付け用!R56=集計用!R56</f>
        <v>1</v>
      </c>
      <c r="S56" s="135" t="b">
        <f>貼り付け用!S56=集計用!S56</f>
        <v>1</v>
      </c>
      <c r="T56" s="135" t="b">
        <f>貼り付け用!T56=集計用!T56</f>
        <v>1</v>
      </c>
      <c r="U56" s="192" t="b">
        <f>貼り付け用!U56=集計用!U56</f>
        <v>1</v>
      </c>
      <c r="V56" s="192" t="b">
        <f>貼り付け用!V56=集計用!V56</f>
        <v>1</v>
      </c>
      <c r="W56" s="135" t="b">
        <f>貼り付け用!W56=集計用!W56</f>
        <v>1</v>
      </c>
      <c r="X56" s="182" t="b">
        <f>貼り付け用!X56=集計用!X56</f>
        <v>0</v>
      </c>
      <c r="Y56" s="136" t="b">
        <f>貼り付け用!Y56=集計用!Y56</f>
        <v>1</v>
      </c>
      <c r="Z56" s="136" t="b">
        <f>貼り付け用!Z56=集計用!Z56</f>
        <v>1</v>
      </c>
      <c r="AA56" s="136" t="b">
        <f>貼り付け用!AA56=集計用!AA56</f>
        <v>1</v>
      </c>
      <c r="AB56" s="136" t="b">
        <f>貼り付け用!AB56=集計用!AB56</f>
        <v>1</v>
      </c>
      <c r="AC56" s="135" t="b">
        <f>貼り付け用!AC56=集計用!AC56</f>
        <v>1</v>
      </c>
      <c r="AD56" s="137" t="b">
        <f>貼り付け用!AD56=集計用!AD56</f>
        <v>1</v>
      </c>
      <c r="AE56" s="209" t="b">
        <f>貼り付け用!AE56=集計用!AE56</f>
        <v>1</v>
      </c>
      <c r="AF56" s="209" t="b">
        <f>貼り付け用!AF56=集計用!AF56</f>
        <v>1</v>
      </c>
      <c r="AG56" s="138" t="b">
        <f>貼り付け用!AG56=集計用!AG56</f>
        <v>1</v>
      </c>
      <c r="AH56" s="205" t="b">
        <f>貼り付け用!AH56=集計用!AH56</f>
        <v>1</v>
      </c>
      <c r="AI56" s="139" t="b">
        <f>貼り付け用!AI56=集計用!AI56</f>
        <v>1</v>
      </c>
      <c r="AJ56" s="136" t="b">
        <f>貼り付け用!AJ56=集計用!AJ56</f>
        <v>1</v>
      </c>
      <c r="AK56" s="140" t="b">
        <f>貼り付け用!AK56=集計用!AK56</f>
        <v>1</v>
      </c>
      <c r="AL56" s="136" t="b">
        <f>貼り付け用!AL56=集計用!AL56</f>
        <v>1</v>
      </c>
      <c r="AM56" s="136" t="b">
        <f>貼り付け用!AM56=集計用!AM56</f>
        <v>1</v>
      </c>
      <c r="AN56" s="136" t="b">
        <f>貼り付け用!AN56=集計用!AN56</f>
        <v>1</v>
      </c>
      <c r="AO56" s="136" t="b">
        <f>貼り付け用!AO56=集計用!AO56</f>
        <v>1</v>
      </c>
      <c r="AP56" s="183" t="b">
        <f>貼り付け用!AP56=集計用!AP56</f>
        <v>1</v>
      </c>
      <c r="AQ56" s="183" t="b">
        <f>貼り付け用!AQ56=集計用!AQ56</f>
        <v>1</v>
      </c>
      <c r="AR56" s="183" t="b">
        <f>貼り付け用!AR56=集計用!AR56</f>
        <v>1</v>
      </c>
      <c r="AS56" s="136"/>
      <c r="AT56" s="136"/>
      <c r="AU56" s="136"/>
      <c r="AV56" s="136"/>
      <c r="AW56" s="136"/>
      <c r="AX56" s="216"/>
      <c r="AY56" s="216"/>
      <c r="AZ56" s="216"/>
      <c r="BA56" s="136"/>
      <c r="BB56" s="136"/>
      <c r="BC56" s="136"/>
      <c r="BD56" s="136"/>
      <c r="BE56" s="183">
        <f>SUMIFS(耐用年数表!$C:$C,耐用年数表!$A:$A,チェック!AL56,耐用年数表!$B:$B,チェック!AM56)</f>
        <v>0</v>
      </c>
    </row>
    <row r="57" spans="4:57" ht="24" customHeight="1">
      <c r="D57" s="194"/>
      <c r="E57" s="135"/>
      <c r="F57" s="136"/>
      <c r="G57" s="136"/>
      <c r="H57" s="215"/>
      <c r="I57" s="215"/>
      <c r="J57" s="215" t="str">
        <f>IF(集計用!J57="","",集計用!J57)</f>
        <v>管理・保育棟</v>
      </c>
      <c r="K57" s="135"/>
      <c r="L57" s="144"/>
      <c r="M57" s="192" t="b">
        <f>貼り付け用!M57=集計用!M57</f>
        <v>1</v>
      </c>
      <c r="N57" s="192" t="b">
        <f>貼り付け用!N57=集計用!N57</f>
        <v>1</v>
      </c>
      <c r="O57" s="192" t="b">
        <f>貼り付け用!O57=集計用!O57</f>
        <v>1</v>
      </c>
      <c r="P57" s="192" t="b">
        <f>貼り付け用!P57=集計用!P57</f>
        <v>1</v>
      </c>
      <c r="Q57" s="182" t="b">
        <f>貼り付け用!Q57=集計用!Q57</f>
        <v>1</v>
      </c>
      <c r="R57" s="135" t="b">
        <f>貼り付け用!R57=集計用!R57</f>
        <v>1</v>
      </c>
      <c r="S57" s="135" t="b">
        <f>貼り付け用!S57=集計用!S57</f>
        <v>1</v>
      </c>
      <c r="T57" s="135" t="b">
        <f>貼り付け用!T57=集計用!T57</f>
        <v>1</v>
      </c>
      <c r="U57" s="192" t="b">
        <f>貼り付け用!U57=集計用!U57</f>
        <v>1</v>
      </c>
      <c r="V57" s="192" t="b">
        <f>貼り付け用!V57=集計用!V57</f>
        <v>1</v>
      </c>
      <c r="W57" s="135" t="b">
        <f>貼り付け用!W57=集計用!W57</f>
        <v>1</v>
      </c>
      <c r="X57" s="182" t="b">
        <f>貼り付け用!X57=集計用!X57</f>
        <v>0</v>
      </c>
      <c r="Y57" s="136" t="b">
        <f>貼り付け用!Y57=集計用!Y57</f>
        <v>1</v>
      </c>
      <c r="Z57" s="136" t="b">
        <f>貼り付け用!Z57=集計用!Z57</f>
        <v>1</v>
      </c>
      <c r="AA57" s="136" t="b">
        <f>貼り付け用!AA57=集計用!AA57</f>
        <v>1</v>
      </c>
      <c r="AB57" s="136" t="b">
        <f>貼り付け用!AB57=集計用!AB57</f>
        <v>1</v>
      </c>
      <c r="AC57" s="135" t="b">
        <f>貼り付け用!AC57=集計用!AC57</f>
        <v>1</v>
      </c>
      <c r="AD57" s="137" t="b">
        <f>貼り付け用!AD57=集計用!AD57</f>
        <v>1</v>
      </c>
      <c r="AE57" s="209" t="b">
        <f>貼り付け用!AE57=集計用!AE57</f>
        <v>1</v>
      </c>
      <c r="AF57" s="209" t="b">
        <f>貼り付け用!AF57=集計用!AF57</f>
        <v>1</v>
      </c>
      <c r="AG57" s="138" t="b">
        <f>貼り付け用!AG57=集計用!AG57</f>
        <v>1</v>
      </c>
      <c r="AH57" s="205" t="b">
        <f>貼り付け用!AH57=集計用!AH57</f>
        <v>1</v>
      </c>
      <c r="AI57" s="139" t="b">
        <f>貼り付け用!AI57=集計用!AI57</f>
        <v>1</v>
      </c>
      <c r="AJ57" s="136" t="b">
        <f>貼り付け用!AJ57=集計用!AJ57</f>
        <v>1</v>
      </c>
      <c r="AK57" s="140" t="b">
        <f>貼り付け用!AK57=集計用!AK57</f>
        <v>1</v>
      </c>
      <c r="AL57" s="136" t="b">
        <f>貼り付け用!AL57=集計用!AL57</f>
        <v>1</v>
      </c>
      <c r="AM57" s="136" t="b">
        <f>貼り付け用!AM57=集計用!AM57</f>
        <v>1</v>
      </c>
      <c r="AN57" s="136" t="b">
        <f>貼り付け用!AN57=集計用!AN57</f>
        <v>1</v>
      </c>
      <c r="AO57" s="136" t="b">
        <f>貼り付け用!AO57=集計用!AO57</f>
        <v>1</v>
      </c>
      <c r="AP57" s="183" t="b">
        <f>貼り付け用!AP57=集計用!AP57</f>
        <v>1</v>
      </c>
      <c r="AQ57" s="183" t="b">
        <f>貼り付け用!AQ57=集計用!AQ57</f>
        <v>1</v>
      </c>
      <c r="AR57" s="183" t="b">
        <f>貼り付け用!AR57=集計用!AR57</f>
        <v>1</v>
      </c>
      <c r="AS57" s="136"/>
      <c r="AT57" s="136"/>
      <c r="AU57" s="136"/>
      <c r="AV57" s="136"/>
      <c r="AW57" s="136"/>
      <c r="AX57" s="216"/>
      <c r="AY57" s="216"/>
      <c r="AZ57" s="216"/>
      <c r="BA57" s="136"/>
      <c r="BB57" s="136"/>
      <c r="BC57" s="136"/>
      <c r="BD57" s="136"/>
      <c r="BE57" s="183">
        <f>SUMIFS(耐用年数表!$C:$C,耐用年数表!$A:$A,チェック!AL57,耐用年数表!$B:$B,チェック!AM57)</f>
        <v>0</v>
      </c>
    </row>
    <row r="58" spans="4:57" ht="24" customHeight="1">
      <c r="D58" s="194"/>
      <c r="E58" s="135"/>
      <c r="F58" s="136"/>
      <c r="G58" s="136"/>
      <c r="H58" s="215"/>
      <c r="I58" s="215"/>
      <c r="J58" s="215" t="str">
        <f>IF(集計用!J58="","",集計用!J58)</f>
        <v>遊戯室棟</v>
      </c>
      <c r="K58" s="135"/>
      <c r="L58" s="144"/>
      <c r="M58" s="192" t="b">
        <f>貼り付け用!M58=集計用!M58</f>
        <v>1</v>
      </c>
      <c r="N58" s="192" t="b">
        <f>貼り付け用!N58=集計用!N58</f>
        <v>1</v>
      </c>
      <c r="O58" s="192" t="b">
        <f>貼り付け用!O58=集計用!O58</f>
        <v>1</v>
      </c>
      <c r="P58" s="192" t="b">
        <f>貼り付け用!P58=集計用!P58</f>
        <v>1</v>
      </c>
      <c r="Q58" s="182" t="b">
        <f>貼り付け用!Q58=集計用!Q58</f>
        <v>1</v>
      </c>
      <c r="R58" s="135" t="b">
        <f>貼り付け用!R58=集計用!R58</f>
        <v>1</v>
      </c>
      <c r="S58" s="135" t="b">
        <f>貼り付け用!S58=集計用!S58</f>
        <v>1</v>
      </c>
      <c r="T58" s="135" t="b">
        <f>貼り付け用!T58=集計用!T58</f>
        <v>1</v>
      </c>
      <c r="U58" s="192" t="b">
        <f>貼り付け用!U58=集計用!U58</f>
        <v>1</v>
      </c>
      <c r="V58" s="192" t="b">
        <f>貼り付け用!V58=集計用!V58</f>
        <v>1</v>
      </c>
      <c r="W58" s="135" t="b">
        <f>貼り付け用!W58=集計用!W58</f>
        <v>1</v>
      </c>
      <c r="X58" s="182" t="b">
        <f>貼り付け用!X58=集計用!X58</f>
        <v>0</v>
      </c>
      <c r="Y58" s="136" t="b">
        <f>貼り付け用!Y58=集計用!Y58</f>
        <v>1</v>
      </c>
      <c r="Z58" s="136" t="b">
        <f>貼り付け用!Z58=集計用!Z58</f>
        <v>1</v>
      </c>
      <c r="AA58" s="136" t="b">
        <f>貼り付け用!AA58=集計用!AA58</f>
        <v>1</v>
      </c>
      <c r="AB58" s="136" t="b">
        <f>貼り付け用!AB58=集計用!AB58</f>
        <v>1</v>
      </c>
      <c r="AC58" s="135" t="b">
        <f>貼り付け用!AC58=集計用!AC58</f>
        <v>1</v>
      </c>
      <c r="AD58" s="137" t="b">
        <f>貼り付け用!AD58=集計用!AD58</f>
        <v>1</v>
      </c>
      <c r="AE58" s="209" t="b">
        <f>貼り付け用!AE58=集計用!AE58</f>
        <v>1</v>
      </c>
      <c r="AF58" s="209" t="b">
        <f>貼り付け用!AF58=集計用!AF58</f>
        <v>1</v>
      </c>
      <c r="AG58" s="138" t="b">
        <f>貼り付け用!AG58=集計用!AG58</f>
        <v>1</v>
      </c>
      <c r="AH58" s="205" t="b">
        <f>貼り付け用!AH58=集計用!AH58</f>
        <v>1</v>
      </c>
      <c r="AI58" s="139" t="b">
        <f>貼り付け用!AI58=集計用!AI58</f>
        <v>1</v>
      </c>
      <c r="AJ58" s="136" t="b">
        <f>貼り付け用!AJ58=集計用!AJ58</f>
        <v>1</v>
      </c>
      <c r="AK58" s="140" t="b">
        <f>貼り付け用!AK58=集計用!AK58</f>
        <v>1</v>
      </c>
      <c r="AL58" s="136" t="b">
        <f>貼り付け用!AL58=集計用!AL58</f>
        <v>1</v>
      </c>
      <c r="AM58" s="136" t="b">
        <f>貼り付け用!AM58=集計用!AM58</f>
        <v>1</v>
      </c>
      <c r="AN58" s="136" t="b">
        <f>貼り付け用!AN58=集計用!AN58</f>
        <v>1</v>
      </c>
      <c r="AO58" s="136" t="b">
        <f>貼り付け用!AO58=集計用!AO58</f>
        <v>1</v>
      </c>
      <c r="AP58" s="183" t="b">
        <f>貼り付け用!AP58=集計用!AP58</f>
        <v>1</v>
      </c>
      <c r="AQ58" s="183" t="b">
        <f>貼り付け用!AQ58=集計用!AQ58</f>
        <v>1</v>
      </c>
      <c r="AR58" s="183" t="b">
        <f>貼り付け用!AR58=集計用!AR58</f>
        <v>1</v>
      </c>
      <c r="AS58" s="136"/>
      <c r="AT58" s="136"/>
      <c r="AU58" s="136"/>
      <c r="AV58" s="136"/>
      <c r="AW58" s="136"/>
      <c r="AX58" s="216"/>
      <c r="AY58" s="216"/>
      <c r="AZ58" s="216"/>
      <c r="BA58" s="136"/>
      <c r="BB58" s="136"/>
      <c r="BC58" s="136"/>
      <c r="BD58" s="136"/>
      <c r="BE58" s="183">
        <f>SUMIFS(耐用年数表!$C:$C,耐用年数表!$A:$A,チェック!AL58,耐用年数表!$B:$B,チェック!AM58)</f>
        <v>0</v>
      </c>
    </row>
    <row r="59" spans="4:57" ht="24" customHeight="1">
      <c r="D59" s="194"/>
      <c r="E59" s="135"/>
      <c r="F59" s="136"/>
      <c r="G59" s="136"/>
      <c r="H59" s="215"/>
      <c r="I59" s="215"/>
      <c r="J59" s="215" t="str">
        <f>IF(集計用!J59="","",集計用!J59)</f>
        <v>押入</v>
      </c>
      <c r="K59" s="135"/>
      <c r="L59" s="144"/>
      <c r="M59" s="192" t="b">
        <f>貼り付け用!M59=集計用!M59</f>
        <v>1</v>
      </c>
      <c r="N59" s="192" t="b">
        <f>貼り付け用!N59=集計用!N59</f>
        <v>1</v>
      </c>
      <c r="O59" s="192" t="b">
        <f>貼り付け用!O59=集計用!O59</f>
        <v>1</v>
      </c>
      <c r="P59" s="192" t="b">
        <f>貼り付け用!P59=集計用!P59</f>
        <v>1</v>
      </c>
      <c r="Q59" s="182" t="b">
        <f>貼り付け用!Q59=集計用!Q59</f>
        <v>1</v>
      </c>
      <c r="R59" s="135" t="b">
        <f>貼り付け用!R59=集計用!R59</f>
        <v>1</v>
      </c>
      <c r="S59" s="135" t="b">
        <f>貼り付け用!S59=集計用!S59</f>
        <v>1</v>
      </c>
      <c r="T59" s="135" t="b">
        <f>貼り付け用!T59=集計用!T59</f>
        <v>1</v>
      </c>
      <c r="U59" s="192" t="b">
        <f>貼り付け用!U59=集計用!U59</f>
        <v>1</v>
      </c>
      <c r="V59" s="192" t="b">
        <f>貼り付け用!V59=集計用!V59</f>
        <v>1</v>
      </c>
      <c r="W59" s="135" t="b">
        <f>貼り付け用!W59=集計用!W59</f>
        <v>1</v>
      </c>
      <c r="X59" s="182" t="b">
        <f>貼り付け用!X59=集計用!X59</f>
        <v>0</v>
      </c>
      <c r="Y59" s="136" t="b">
        <f>貼り付け用!Y59=集計用!Y59</f>
        <v>1</v>
      </c>
      <c r="Z59" s="136" t="b">
        <f>貼り付け用!Z59=集計用!Z59</f>
        <v>1</v>
      </c>
      <c r="AA59" s="136" t="b">
        <f>貼り付け用!AA59=集計用!AA59</f>
        <v>1</v>
      </c>
      <c r="AB59" s="136" t="b">
        <f>貼り付け用!AB59=集計用!AB59</f>
        <v>1</v>
      </c>
      <c r="AC59" s="135" t="b">
        <f>貼り付け用!AC59=集計用!AC59</f>
        <v>1</v>
      </c>
      <c r="AD59" s="137" t="b">
        <f>貼り付け用!AD59=集計用!AD59</f>
        <v>1</v>
      </c>
      <c r="AE59" s="209" t="b">
        <f>貼り付け用!AE59=集計用!AE59</f>
        <v>1</v>
      </c>
      <c r="AF59" s="209" t="b">
        <f>貼り付け用!AF59=集計用!AF59</f>
        <v>1</v>
      </c>
      <c r="AG59" s="138" t="b">
        <f>貼り付け用!AG59=集計用!AG59</f>
        <v>1</v>
      </c>
      <c r="AH59" s="205" t="b">
        <f>貼り付け用!AH59=集計用!AH59</f>
        <v>1</v>
      </c>
      <c r="AI59" s="139" t="b">
        <f>貼り付け用!AI59=集計用!AI59</f>
        <v>1</v>
      </c>
      <c r="AJ59" s="136" t="b">
        <f>貼り付け用!AJ59=集計用!AJ59</f>
        <v>1</v>
      </c>
      <c r="AK59" s="140" t="b">
        <f>貼り付け用!AK59=集計用!AK59</f>
        <v>1</v>
      </c>
      <c r="AL59" s="136" t="b">
        <f>貼り付け用!AL59=集計用!AL59</f>
        <v>1</v>
      </c>
      <c r="AM59" s="136" t="b">
        <f>貼り付け用!AM59=集計用!AM59</f>
        <v>1</v>
      </c>
      <c r="AN59" s="136" t="b">
        <f>貼り付け用!AN59=集計用!AN59</f>
        <v>1</v>
      </c>
      <c r="AO59" s="136" t="b">
        <f>貼り付け用!AO59=集計用!AO59</f>
        <v>1</v>
      </c>
      <c r="AP59" s="183" t="b">
        <f>貼り付け用!AP59=集計用!AP59</f>
        <v>1</v>
      </c>
      <c r="AQ59" s="183" t="b">
        <f>貼り付け用!AQ59=集計用!AQ59</f>
        <v>1</v>
      </c>
      <c r="AR59" s="183" t="b">
        <f>貼り付け用!AR59=集計用!AR59</f>
        <v>1</v>
      </c>
      <c r="AS59" s="136"/>
      <c r="AT59" s="136"/>
      <c r="AU59" s="136"/>
      <c r="AV59" s="136"/>
      <c r="AW59" s="136"/>
      <c r="AX59" s="216"/>
      <c r="AY59" s="216"/>
      <c r="AZ59" s="216"/>
      <c r="BA59" s="136"/>
      <c r="BB59" s="136"/>
      <c r="BC59" s="136"/>
      <c r="BD59" s="136"/>
      <c r="BE59" s="183">
        <f>SUMIFS(耐用年数表!$C:$C,耐用年数表!$A:$A,チェック!AL59,耐用年数表!$B:$B,チェック!AM59)</f>
        <v>0</v>
      </c>
    </row>
    <row r="60" spans="4:57" ht="24" customHeight="1">
      <c r="D60" s="194"/>
      <c r="E60" s="135"/>
      <c r="F60" s="136"/>
      <c r="G60" s="136"/>
      <c r="H60" s="215"/>
      <c r="I60" s="215"/>
      <c r="J60" s="215" t="str">
        <f>IF(集計用!J60="","",集計用!J60)</f>
        <v>倉庫</v>
      </c>
      <c r="K60" s="135"/>
      <c r="L60" s="144"/>
      <c r="M60" s="192" t="b">
        <f>貼り付け用!M60=集計用!M60</f>
        <v>1</v>
      </c>
      <c r="N60" s="192" t="b">
        <f>貼り付け用!N60=集計用!N60</f>
        <v>1</v>
      </c>
      <c r="O60" s="192" t="b">
        <f>貼り付け用!O60=集計用!O60</f>
        <v>1</v>
      </c>
      <c r="P60" s="192" t="b">
        <f>貼り付け用!P60=集計用!P60</f>
        <v>1</v>
      </c>
      <c r="Q60" s="182" t="b">
        <f>貼り付け用!Q60=集計用!Q60</f>
        <v>1</v>
      </c>
      <c r="R60" s="135" t="b">
        <f>貼り付け用!R60=集計用!R60</f>
        <v>1</v>
      </c>
      <c r="S60" s="135" t="b">
        <f>貼り付け用!S60=集計用!S60</f>
        <v>1</v>
      </c>
      <c r="T60" s="135" t="b">
        <f>貼り付け用!T60=集計用!T60</f>
        <v>1</v>
      </c>
      <c r="U60" s="192" t="b">
        <f>貼り付け用!U60=集計用!U60</f>
        <v>1</v>
      </c>
      <c r="V60" s="192" t="b">
        <f>貼り付け用!V60=集計用!V60</f>
        <v>1</v>
      </c>
      <c r="W60" s="135" t="b">
        <f>貼り付け用!W60=集計用!W60</f>
        <v>1</v>
      </c>
      <c r="X60" s="182" t="b">
        <f>貼り付け用!X60=集計用!X60</f>
        <v>0</v>
      </c>
      <c r="Y60" s="136" t="b">
        <f>貼り付け用!Y60=集計用!Y60</f>
        <v>1</v>
      </c>
      <c r="Z60" s="136" t="b">
        <f>貼り付け用!Z60=集計用!Z60</f>
        <v>1</v>
      </c>
      <c r="AA60" s="136" t="b">
        <f>貼り付け用!AA60=集計用!AA60</f>
        <v>1</v>
      </c>
      <c r="AB60" s="136" t="b">
        <f>貼り付け用!AB60=集計用!AB60</f>
        <v>1</v>
      </c>
      <c r="AC60" s="135" t="b">
        <f>貼り付け用!AC60=集計用!AC60</f>
        <v>1</v>
      </c>
      <c r="AD60" s="137" t="b">
        <f>貼り付け用!AD60=集計用!AD60</f>
        <v>1</v>
      </c>
      <c r="AE60" s="209" t="b">
        <f>貼り付け用!AE60=集計用!AE60</f>
        <v>1</v>
      </c>
      <c r="AF60" s="209" t="b">
        <f>貼り付け用!AF60=集計用!AF60</f>
        <v>1</v>
      </c>
      <c r="AG60" s="138" t="b">
        <f>貼り付け用!AG60=集計用!AG60</f>
        <v>1</v>
      </c>
      <c r="AH60" s="205" t="b">
        <f>貼り付け用!AH60=集計用!AH60</f>
        <v>1</v>
      </c>
      <c r="AI60" s="139" t="b">
        <f>貼り付け用!AI60=集計用!AI60</f>
        <v>1</v>
      </c>
      <c r="AJ60" s="136" t="b">
        <f>貼り付け用!AJ60=集計用!AJ60</f>
        <v>1</v>
      </c>
      <c r="AK60" s="140" t="b">
        <f>貼り付け用!AK60=集計用!AK60</f>
        <v>1</v>
      </c>
      <c r="AL60" s="136" t="b">
        <f>貼り付け用!AL60=集計用!AL60</f>
        <v>1</v>
      </c>
      <c r="AM60" s="136" t="b">
        <f>貼り付け用!AM60=集計用!AM60</f>
        <v>1</v>
      </c>
      <c r="AN60" s="136" t="b">
        <f>貼り付け用!AN60=集計用!AN60</f>
        <v>1</v>
      </c>
      <c r="AO60" s="136" t="b">
        <f>貼り付け用!AO60=集計用!AO60</f>
        <v>1</v>
      </c>
      <c r="AP60" s="183" t="b">
        <f>貼り付け用!AP60=集計用!AP60</f>
        <v>1</v>
      </c>
      <c r="AQ60" s="183" t="b">
        <f>貼り付け用!AQ60=集計用!AQ60</f>
        <v>1</v>
      </c>
      <c r="AR60" s="183" t="b">
        <f>貼り付け用!AR60=集計用!AR60</f>
        <v>1</v>
      </c>
      <c r="AS60" s="136"/>
      <c r="AT60" s="136"/>
      <c r="AU60" s="136"/>
      <c r="AV60" s="136"/>
      <c r="AW60" s="136"/>
      <c r="AX60" s="216"/>
      <c r="AY60" s="216"/>
      <c r="AZ60" s="216"/>
      <c r="BA60" s="136"/>
      <c r="BB60" s="136"/>
      <c r="BC60" s="136"/>
      <c r="BD60" s="136"/>
      <c r="BE60" s="183">
        <f>SUMIFS(耐用年数表!$C:$C,耐用年数表!$A:$A,チェック!AL60,耐用年数表!$B:$B,チェック!AM60)</f>
        <v>0</v>
      </c>
    </row>
    <row r="61" spans="4:57" ht="24" customHeight="1">
      <c r="D61" s="194"/>
      <c r="E61" s="135"/>
      <c r="F61" s="136"/>
      <c r="G61" s="136"/>
      <c r="H61" s="215"/>
      <c r="I61" s="215"/>
      <c r="J61" s="215" t="str">
        <f>IF(集計用!J61="","",集計用!J61)</f>
        <v>石油庫</v>
      </c>
      <c r="K61" s="135"/>
      <c r="L61" s="144"/>
      <c r="M61" s="192" t="b">
        <f>貼り付け用!M61=集計用!M61</f>
        <v>1</v>
      </c>
      <c r="N61" s="192" t="b">
        <f>貼り付け用!N61=集計用!N61</f>
        <v>1</v>
      </c>
      <c r="O61" s="192" t="b">
        <f>貼り付け用!O61=集計用!O61</f>
        <v>1</v>
      </c>
      <c r="P61" s="192" t="b">
        <f>貼り付け用!P61=集計用!P61</f>
        <v>1</v>
      </c>
      <c r="Q61" s="182" t="b">
        <f>貼り付け用!Q61=集計用!Q61</f>
        <v>1</v>
      </c>
      <c r="R61" s="135" t="b">
        <f>貼り付け用!R61=集計用!R61</f>
        <v>1</v>
      </c>
      <c r="S61" s="135" t="b">
        <f>貼り付け用!S61=集計用!S61</f>
        <v>1</v>
      </c>
      <c r="T61" s="135" t="b">
        <f>貼り付け用!T61=集計用!T61</f>
        <v>1</v>
      </c>
      <c r="U61" s="192" t="b">
        <f>貼り付け用!U61=集計用!U61</f>
        <v>1</v>
      </c>
      <c r="V61" s="192" t="b">
        <f>貼り付け用!V61=集計用!V61</f>
        <v>1</v>
      </c>
      <c r="W61" s="135" t="b">
        <f>貼り付け用!W61=集計用!W61</f>
        <v>1</v>
      </c>
      <c r="X61" s="182" t="b">
        <f>貼り付け用!X61=集計用!X61</f>
        <v>0</v>
      </c>
      <c r="Y61" s="136" t="b">
        <f>貼り付け用!Y61=集計用!Y61</f>
        <v>1</v>
      </c>
      <c r="Z61" s="136" t="b">
        <f>貼り付け用!Z61=集計用!Z61</f>
        <v>1</v>
      </c>
      <c r="AA61" s="136" t="b">
        <f>貼り付け用!AA61=集計用!AA61</f>
        <v>1</v>
      </c>
      <c r="AB61" s="136" t="b">
        <f>貼り付け用!AB61=集計用!AB61</f>
        <v>1</v>
      </c>
      <c r="AC61" s="135" t="b">
        <f>貼り付け用!AC61=集計用!AC61</f>
        <v>1</v>
      </c>
      <c r="AD61" s="137" t="b">
        <f>貼り付け用!AD61=集計用!AD61</f>
        <v>1</v>
      </c>
      <c r="AE61" s="209" t="b">
        <f>貼り付け用!AE61=集計用!AE61</f>
        <v>1</v>
      </c>
      <c r="AF61" s="209" t="b">
        <f>貼り付け用!AF61=集計用!AF61</f>
        <v>1</v>
      </c>
      <c r="AG61" s="138" t="b">
        <f>貼り付け用!AG61=集計用!AG61</f>
        <v>1</v>
      </c>
      <c r="AH61" s="205" t="b">
        <f>貼り付け用!AH61=集計用!AH61</f>
        <v>1</v>
      </c>
      <c r="AI61" s="139" t="b">
        <f>貼り付け用!AI61=集計用!AI61</f>
        <v>1</v>
      </c>
      <c r="AJ61" s="136" t="b">
        <f>貼り付け用!AJ61=集計用!AJ61</f>
        <v>1</v>
      </c>
      <c r="AK61" s="140" t="b">
        <f>貼り付け用!AK61=集計用!AK61</f>
        <v>1</v>
      </c>
      <c r="AL61" s="136" t="b">
        <f>貼り付け用!AL61=集計用!AL61</f>
        <v>1</v>
      </c>
      <c r="AM61" s="136" t="b">
        <f>貼り付け用!AM61=集計用!AM61</f>
        <v>1</v>
      </c>
      <c r="AN61" s="136" t="b">
        <f>貼り付け用!AN61=集計用!AN61</f>
        <v>1</v>
      </c>
      <c r="AO61" s="136" t="b">
        <f>貼り付け用!AO61=集計用!AO61</f>
        <v>1</v>
      </c>
      <c r="AP61" s="183" t="b">
        <f>貼り付け用!AP61=集計用!AP61</f>
        <v>1</v>
      </c>
      <c r="AQ61" s="183" t="b">
        <f>貼り付け用!AQ61=集計用!AQ61</f>
        <v>1</v>
      </c>
      <c r="AR61" s="183" t="b">
        <f>貼り付け用!AR61=集計用!AR61</f>
        <v>1</v>
      </c>
      <c r="AS61" s="136"/>
      <c r="AT61" s="136"/>
      <c r="AU61" s="136"/>
      <c r="AV61" s="136"/>
      <c r="AW61" s="136"/>
      <c r="AX61" s="216"/>
      <c r="AY61" s="216"/>
      <c r="AZ61" s="216"/>
      <c r="BA61" s="136"/>
      <c r="BB61" s="136"/>
      <c r="BC61" s="136"/>
      <c r="BD61" s="136"/>
      <c r="BE61" s="183">
        <f>SUMIFS(耐用年数表!$C:$C,耐用年数表!$A:$A,チェック!AL61,耐用年数表!$B:$B,チェック!AM61)</f>
        <v>0</v>
      </c>
    </row>
    <row r="62" spans="4:57" ht="24" customHeight="1">
      <c r="D62" s="194"/>
      <c r="E62" s="135"/>
      <c r="F62" s="136"/>
      <c r="G62" s="136"/>
      <c r="H62" s="215"/>
      <c r="I62" s="215"/>
      <c r="J62" s="215" t="str">
        <f>IF(集計用!J62="","",集計用!J62)</f>
        <v>遊戯室棟</v>
      </c>
      <c r="K62" s="135"/>
      <c r="L62" s="144"/>
      <c r="M62" s="192" t="b">
        <f>貼り付け用!M62=集計用!M62</f>
        <v>1</v>
      </c>
      <c r="N62" s="192" t="b">
        <f>貼り付け用!N62=集計用!N62</f>
        <v>1</v>
      </c>
      <c r="O62" s="192" t="b">
        <f>貼り付け用!O62=集計用!O62</f>
        <v>1</v>
      </c>
      <c r="P62" s="192" t="b">
        <f>貼り付け用!P62=集計用!P62</f>
        <v>1</v>
      </c>
      <c r="Q62" s="182" t="b">
        <f>貼り付け用!Q62=集計用!Q62</f>
        <v>1</v>
      </c>
      <c r="R62" s="135" t="b">
        <f>貼り付け用!R62=集計用!R62</f>
        <v>1</v>
      </c>
      <c r="S62" s="135" t="b">
        <f>貼り付け用!S62=集計用!S62</f>
        <v>1</v>
      </c>
      <c r="T62" s="135" t="b">
        <f>貼り付け用!T62=集計用!T62</f>
        <v>1</v>
      </c>
      <c r="U62" s="192" t="b">
        <f>貼り付け用!U62=集計用!U62</f>
        <v>1</v>
      </c>
      <c r="V62" s="192" t="b">
        <f>貼り付け用!V62=集計用!V62</f>
        <v>1</v>
      </c>
      <c r="W62" s="135" t="b">
        <f>貼り付け用!W62=集計用!W62</f>
        <v>1</v>
      </c>
      <c r="X62" s="182" t="b">
        <f>貼り付け用!X62=集計用!X62</f>
        <v>0</v>
      </c>
      <c r="Y62" s="136" t="b">
        <f>貼り付け用!Y62=集計用!Y62</f>
        <v>1</v>
      </c>
      <c r="Z62" s="136" t="b">
        <f>貼り付け用!Z62=集計用!Z62</f>
        <v>1</v>
      </c>
      <c r="AA62" s="136" t="b">
        <f>貼り付け用!AA62=集計用!AA62</f>
        <v>1</v>
      </c>
      <c r="AB62" s="136" t="b">
        <f>貼り付け用!AB62=集計用!AB62</f>
        <v>1</v>
      </c>
      <c r="AC62" s="135" t="b">
        <f>貼り付け用!AC62=集計用!AC62</f>
        <v>1</v>
      </c>
      <c r="AD62" s="137" t="b">
        <f>貼り付け用!AD62=集計用!AD62</f>
        <v>1</v>
      </c>
      <c r="AE62" s="209" t="b">
        <f>貼り付け用!AE62=集計用!AE62</f>
        <v>1</v>
      </c>
      <c r="AF62" s="209" t="b">
        <f>貼り付け用!AF62=集計用!AF62</f>
        <v>1</v>
      </c>
      <c r="AG62" s="138" t="b">
        <f>貼り付け用!AG62=集計用!AG62</f>
        <v>1</v>
      </c>
      <c r="AH62" s="205" t="b">
        <f>貼り付け用!AH62=集計用!AH62</f>
        <v>1</v>
      </c>
      <c r="AI62" s="139" t="b">
        <f>貼り付け用!AI62=集計用!AI62</f>
        <v>1</v>
      </c>
      <c r="AJ62" s="136" t="b">
        <f>貼り付け用!AJ62=集計用!AJ62</f>
        <v>1</v>
      </c>
      <c r="AK62" s="140" t="b">
        <f>貼り付け用!AK62=集計用!AK62</f>
        <v>1</v>
      </c>
      <c r="AL62" s="136" t="b">
        <f>貼り付け用!AL62=集計用!AL62</f>
        <v>1</v>
      </c>
      <c r="AM62" s="136" t="b">
        <f>貼り付け用!AM62=集計用!AM62</f>
        <v>1</v>
      </c>
      <c r="AN62" s="136" t="b">
        <f>貼り付け用!AN62=集計用!AN62</f>
        <v>1</v>
      </c>
      <c r="AO62" s="136" t="b">
        <f>貼り付け用!AO62=集計用!AO62</f>
        <v>1</v>
      </c>
      <c r="AP62" s="183" t="b">
        <f>貼り付け用!AP62=集計用!AP62</f>
        <v>1</v>
      </c>
      <c r="AQ62" s="183" t="b">
        <f>貼り付け用!AQ62=集計用!AQ62</f>
        <v>1</v>
      </c>
      <c r="AR62" s="183" t="b">
        <f>貼り付け用!AR62=集計用!AR62</f>
        <v>1</v>
      </c>
      <c r="AS62" s="136"/>
      <c r="AT62" s="136"/>
      <c r="AU62" s="136"/>
      <c r="AV62" s="136"/>
      <c r="AW62" s="136"/>
      <c r="AX62" s="216"/>
      <c r="AY62" s="216"/>
      <c r="AZ62" s="216"/>
      <c r="BA62" s="136"/>
      <c r="BB62" s="136"/>
      <c r="BC62" s="136"/>
      <c r="BD62" s="136"/>
      <c r="BE62" s="183">
        <f>SUMIFS(耐用年数表!$C:$C,耐用年数表!$A:$A,チェック!AL62,耐用年数表!$B:$B,チェック!AM62)</f>
        <v>0</v>
      </c>
    </row>
    <row r="63" spans="4:57" ht="24" customHeight="1">
      <c r="D63" s="194"/>
      <c r="E63" s="135"/>
      <c r="F63" s="136"/>
      <c r="G63" s="136"/>
      <c r="H63" s="215"/>
      <c r="I63" s="215"/>
      <c r="J63" s="215" t="str">
        <f>IF(集計用!J63="","",集計用!J63)</f>
        <v>園舎</v>
      </c>
      <c r="K63" s="135"/>
      <c r="L63" s="144"/>
      <c r="M63" s="192" t="b">
        <f>貼り付け用!M63=集計用!M63</f>
        <v>1</v>
      </c>
      <c r="N63" s="192" t="b">
        <f>貼り付け用!N63=集計用!N63</f>
        <v>1</v>
      </c>
      <c r="O63" s="192" t="b">
        <f>貼り付け用!O63=集計用!O63</f>
        <v>1</v>
      </c>
      <c r="P63" s="192" t="b">
        <f>貼り付け用!P63=集計用!P63</f>
        <v>1</v>
      </c>
      <c r="Q63" s="182" t="b">
        <f>貼り付け用!Q63=集計用!Q63</f>
        <v>1</v>
      </c>
      <c r="R63" s="135" t="b">
        <f>貼り付け用!R63=集計用!R63</f>
        <v>1</v>
      </c>
      <c r="S63" s="135" t="b">
        <f>貼り付け用!S63=集計用!S63</f>
        <v>1</v>
      </c>
      <c r="T63" s="135" t="b">
        <f>貼り付け用!T63=集計用!T63</f>
        <v>1</v>
      </c>
      <c r="U63" s="192" t="b">
        <f>貼り付け用!U63=集計用!U63</f>
        <v>1</v>
      </c>
      <c r="V63" s="192" t="b">
        <f>貼り付け用!V63=集計用!V63</f>
        <v>1</v>
      </c>
      <c r="W63" s="135" t="b">
        <f>貼り付け用!W63=集計用!W63</f>
        <v>1</v>
      </c>
      <c r="X63" s="182" t="b">
        <f>貼り付け用!X63=集計用!X63</f>
        <v>0</v>
      </c>
      <c r="Y63" s="136" t="b">
        <f>貼り付け用!Y63=集計用!Y63</f>
        <v>1</v>
      </c>
      <c r="Z63" s="136" t="b">
        <f>貼り付け用!Z63=集計用!Z63</f>
        <v>1</v>
      </c>
      <c r="AA63" s="136" t="b">
        <f>貼り付け用!AA63=集計用!AA63</f>
        <v>1</v>
      </c>
      <c r="AB63" s="136" t="b">
        <f>貼り付け用!AB63=集計用!AB63</f>
        <v>1</v>
      </c>
      <c r="AC63" s="135" t="b">
        <f>貼り付け用!AC63=集計用!AC63</f>
        <v>1</v>
      </c>
      <c r="AD63" s="137" t="b">
        <f>貼り付け用!AD63=集計用!AD63</f>
        <v>1</v>
      </c>
      <c r="AE63" s="209" t="b">
        <f>貼り付け用!AE63=集計用!AE63</f>
        <v>1</v>
      </c>
      <c r="AF63" s="209" t="b">
        <f>貼り付け用!AF63=集計用!AF63</f>
        <v>1</v>
      </c>
      <c r="AG63" s="138" t="b">
        <f>貼り付け用!AG63=集計用!AG63</f>
        <v>1</v>
      </c>
      <c r="AH63" s="205" t="b">
        <f>貼り付け用!AH63=集計用!AH63</f>
        <v>1</v>
      </c>
      <c r="AI63" s="139" t="b">
        <f>貼り付け用!AI63=集計用!AI63</f>
        <v>1</v>
      </c>
      <c r="AJ63" s="136" t="b">
        <f>貼り付け用!AJ63=集計用!AJ63</f>
        <v>1</v>
      </c>
      <c r="AK63" s="140" t="b">
        <f>貼り付け用!AK63=集計用!AK63</f>
        <v>1</v>
      </c>
      <c r="AL63" s="136" t="b">
        <f>貼り付け用!AL63=集計用!AL63</f>
        <v>1</v>
      </c>
      <c r="AM63" s="136" t="b">
        <f>貼り付け用!AM63=集計用!AM63</f>
        <v>1</v>
      </c>
      <c r="AN63" s="136" t="b">
        <f>貼り付け用!AN63=集計用!AN63</f>
        <v>1</v>
      </c>
      <c r="AO63" s="136" t="b">
        <f>貼り付け用!AO63=集計用!AO63</f>
        <v>1</v>
      </c>
      <c r="AP63" s="183" t="b">
        <f>貼り付け用!AP63=集計用!AP63</f>
        <v>1</v>
      </c>
      <c r="AQ63" s="183" t="b">
        <f>貼り付け用!AQ63=集計用!AQ63</f>
        <v>1</v>
      </c>
      <c r="AR63" s="183" t="b">
        <f>貼り付け用!AR63=集計用!AR63</f>
        <v>1</v>
      </c>
      <c r="AS63" s="136"/>
      <c r="AT63" s="136"/>
      <c r="AU63" s="136"/>
      <c r="AV63" s="136"/>
      <c r="AW63" s="136"/>
      <c r="AX63" s="216"/>
      <c r="AY63" s="216"/>
      <c r="AZ63" s="216"/>
      <c r="BA63" s="136"/>
      <c r="BB63" s="136"/>
      <c r="BC63" s="136"/>
      <c r="BD63" s="136"/>
      <c r="BE63" s="183">
        <f>SUMIFS(耐用年数表!$C:$C,耐用年数表!$A:$A,チェック!AL63,耐用年数表!$B:$B,チェック!AM63)</f>
        <v>0</v>
      </c>
    </row>
    <row r="64" spans="4:57" ht="24" customHeight="1">
      <c r="D64" s="194"/>
      <c r="E64" s="135"/>
      <c r="F64" s="136"/>
      <c r="G64" s="136"/>
      <c r="H64" s="215"/>
      <c r="I64" s="215"/>
      <c r="J64" s="215" t="str">
        <f>IF(集計用!J64="","",集計用!J64)</f>
        <v>倉庫</v>
      </c>
      <c r="K64" s="135"/>
      <c r="L64" s="144"/>
      <c r="M64" s="192" t="b">
        <f>貼り付け用!M64=集計用!M64</f>
        <v>1</v>
      </c>
      <c r="N64" s="192" t="b">
        <f>貼り付け用!N64=集計用!N64</f>
        <v>1</v>
      </c>
      <c r="O64" s="192" t="b">
        <f>貼り付け用!O64=集計用!O64</f>
        <v>1</v>
      </c>
      <c r="P64" s="192" t="b">
        <f>貼り付け用!P64=集計用!P64</f>
        <v>1</v>
      </c>
      <c r="Q64" s="182" t="b">
        <f>貼り付け用!Q64=集計用!Q64</f>
        <v>1</v>
      </c>
      <c r="R64" s="135" t="b">
        <f>貼り付け用!R64=集計用!R64</f>
        <v>1</v>
      </c>
      <c r="S64" s="135" t="b">
        <f>貼り付け用!S64=集計用!S64</f>
        <v>1</v>
      </c>
      <c r="T64" s="135" t="b">
        <f>貼り付け用!T64=集計用!T64</f>
        <v>1</v>
      </c>
      <c r="U64" s="192" t="b">
        <f>貼り付け用!U64=集計用!U64</f>
        <v>1</v>
      </c>
      <c r="V64" s="192" t="b">
        <f>貼り付け用!V64=集計用!V64</f>
        <v>1</v>
      </c>
      <c r="W64" s="135" t="b">
        <f>貼り付け用!W64=集計用!W64</f>
        <v>1</v>
      </c>
      <c r="X64" s="182" t="b">
        <f>貼り付け用!X64=集計用!X64</f>
        <v>0</v>
      </c>
      <c r="Y64" s="136" t="b">
        <f>貼り付け用!Y64=集計用!Y64</f>
        <v>1</v>
      </c>
      <c r="Z64" s="136" t="b">
        <f>貼り付け用!Z64=集計用!Z64</f>
        <v>1</v>
      </c>
      <c r="AA64" s="136" t="b">
        <f>貼り付け用!AA64=集計用!AA64</f>
        <v>1</v>
      </c>
      <c r="AB64" s="136" t="b">
        <f>貼り付け用!AB64=集計用!AB64</f>
        <v>1</v>
      </c>
      <c r="AC64" s="135" t="b">
        <f>貼り付け用!AC64=集計用!AC64</f>
        <v>1</v>
      </c>
      <c r="AD64" s="137" t="b">
        <f>貼り付け用!AD64=集計用!AD64</f>
        <v>1</v>
      </c>
      <c r="AE64" s="209" t="b">
        <f>貼り付け用!AE64=集計用!AE64</f>
        <v>1</v>
      </c>
      <c r="AF64" s="209" t="b">
        <f>貼り付け用!AF64=集計用!AF64</f>
        <v>1</v>
      </c>
      <c r="AG64" s="138" t="b">
        <f>貼り付け用!AG64=集計用!AG64</f>
        <v>1</v>
      </c>
      <c r="AH64" s="205" t="b">
        <f>貼り付け用!AH64=集計用!AH64</f>
        <v>1</v>
      </c>
      <c r="AI64" s="139" t="b">
        <f>貼り付け用!AI64=集計用!AI64</f>
        <v>1</v>
      </c>
      <c r="AJ64" s="136" t="b">
        <f>貼り付け用!AJ64=集計用!AJ64</f>
        <v>1</v>
      </c>
      <c r="AK64" s="140" t="b">
        <f>貼り付け用!AK64=集計用!AK64</f>
        <v>1</v>
      </c>
      <c r="AL64" s="136" t="b">
        <f>貼り付け用!AL64=集計用!AL64</f>
        <v>1</v>
      </c>
      <c r="AM64" s="136" t="b">
        <f>貼り付け用!AM64=集計用!AM64</f>
        <v>1</v>
      </c>
      <c r="AN64" s="136" t="b">
        <f>貼り付け用!AN64=集計用!AN64</f>
        <v>1</v>
      </c>
      <c r="AO64" s="136" t="b">
        <f>貼り付け用!AO64=集計用!AO64</f>
        <v>1</v>
      </c>
      <c r="AP64" s="183" t="b">
        <f>貼り付け用!AP64=集計用!AP64</f>
        <v>1</v>
      </c>
      <c r="AQ64" s="183" t="b">
        <f>貼り付け用!AQ64=集計用!AQ64</f>
        <v>1</v>
      </c>
      <c r="AR64" s="183" t="b">
        <f>貼り付け用!AR64=集計用!AR64</f>
        <v>1</v>
      </c>
      <c r="AS64" s="136"/>
      <c r="AT64" s="136"/>
      <c r="AU64" s="136"/>
      <c r="AV64" s="136"/>
      <c r="AW64" s="136"/>
      <c r="AX64" s="216"/>
      <c r="AY64" s="216"/>
      <c r="AZ64" s="216"/>
      <c r="BA64" s="136"/>
      <c r="BB64" s="136"/>
      <c r="BC64" s="136"/>
      <c r="BD64" s="136"/>
      <c r="BE64" s="183">
        <f>SUMIFS(耐用年数表!$C:$C,耐用年数表!$A:$A,チェック!AL64,耐用年数表!$B:$B,チェック!AM64)</f>
        <v>0</v>
      </c>
    </row>
    <row r="65" spans="4:57" ht="24" customHeight="1">
      <c r="D65" s="194"/>
      <c r="E65" s="135"/>
      <c r="F65" s="136"/>
      <c r="G65" s="136"/>
      <c r="H65" s="215"/>
      <c r="I65" s="215"/>
      <c r="J65" s="215" t="str">
        <f>IF(集計用!J65="","",集計用!J65)</f>
        <v>プロパン庫</v>
      </c>
      <c r="K65" s="135"/>
      <c r="L65" s="144"/>
      <c r="M65" s="192" t="b">
        <f>貼り付け用!M65=集計用!M65</f>
        <v>1</v>
      </c>
      <c r="N65" s="192" t="b">
        <f>貼り付け用!N65=集計用!N65</f>
        <v>1</v>
      </c>
      <c r="O65" s="192" t="b">
        <f>貼り付け用!O65=集計用!O65</f>
        <v>1</v>
      </c>
      <c r="P65" s="192" t="b">
        <f>貼り付け用!P65=集計用!P65</f>
        <v>1</v>
      </c>
      <c r="Q65" s="182" t="b">
        <f>貼り付け用!Q65=集計用!Q65</f>
        <v>1</v>
      </c>
      <c r="R65" s="135" t="b">
        <f>貼り付け用!R65=集計用!R65</f>
        <v>1</v>
      </c>
      <c r="S65" s="135" t="b">
        <f>貼り付け用!S65=集計用!S65</f>
        <v>1</v>
      </c>
      <c r="T65" s="135" t="b">
        <f>貼り付け用!T65=集計用!T65</f>
        <v>1</v>
      </c>
      <c r="U65" s="192" t="b">
        <f>貼り付け用!U65=集計用!U65</f>
        <v>1</v>
      </c>
      <c r="V65" s="192" t="b">
        <f>貼り付け用!V65=集計用!V65</f>
        <v>1</v>
      </c>
      <c r="W65" s="135" t="b">
        <f>貼り付け用!W65=集計用!W65</f>
        <v>1</v>
      </c>
      <c r="X65" s="182" t="b">
        <f>貼り付け用!X65=集計用!X65</f>
        <v>0</v>
      </c>
      <c r="Y65" s="136" t="b">
        <f>貼り付け用!Y65=集計用!Y65</f>
        <v>1</v>
      </c>
      <c r="Z65" s="136" t="b">
        <f>貼り付け用!Z65=集計用!Z65</f>
        <v>1</v>
      </c>
      <c r="AA65" s="136" t="b">
        <f>貼り付け用!AA65=集計用!AA65</f>
        <v>1</v>
      </c>
      <c r="AB65" s="136" t="b">
        <f>貼り付け用!AB65=集計用!AB65</f>
        <v>1</v>
      </c>
      <c r="AC65" s="135" t="b">
        <f>貼り付け用!AC65=集計用!AC65</f>
        <v>1</v>
      </c>
      <c r="AD65" s="137" t="b">
        <f>貼り付け用!AD65=集計用!AD65</f>
        <v>1</v>
      </c>
      <c r="AE65" s="209" t="b">
        <f>貼り付け用!AE65=集計用!AE65</f>
        <v>1</v>
      </c>
      <c r="AF65" s="209" t="b">
        <f>貼り付け用!AF65=集計用!AF65</f>
        <v>1</v>
      </c>
      <c r="AG65" s="138" t="b">
        <f>貼り付け用!AG65=集計用!AG65</f>
        <v>1</v>
      </c>
      <c r="AH65" s="205" t="b">
        <f>貼り付け用!AH65=集計用!AH65</f>
        <v>1</v>
      </c>
      <c r="AI65" s="139" t="b">
        <f>貼り付け用!AI65=集計用!AI65</f>
        <v>1</v>
      </c>
      <c r="AJ65" s="136" t="b">
        <f>貼り付け用!AJ65=集計用!AJ65</f>
        <v>1</v>
      </c>
      <c r="AK65" s="140" t="b">
        <f>貼り付け用!AK65=集計用!AK65</f>
        <v>1</v>
      </c>
      <c r="AL65" s="136" t="b">
        <f>貼り付け用!AL65=集計用!AL65</f>
        <v>1</v>
      </c>
      <c r="AM65" s="136" t="b">
        <f>貼り付け用!AM65=集計用!AM65</f>
        <v>1</v>
      </c>
      <c r="AN65" s="136" t="b">
        <f>貼り付け用!AN65=集計用!AN65</f>
        <v>1</v>
      </c>
      <c r="AO65" s="136" t="b">
        <f>貼り付け用!AO65=集計用!AO65</f>
        <v>1</v>
      </c>
      <c r="AP65" s="183" t="b">
        <f>貼り付け用!AP65=集計用!AP65</f>
        <v>1</v>
      </c>
      <c r="AQ65" s="183" t="b">
        <f>貼り付け用!AQ65=集計用!AQ65</f>
        <v>1</v>
      </c>
      <c r="AR65" s="183" t="b">
        <f>貼り付け用!AR65=集計用!AR65</f>
        <v>1</v>
      </c>
      <c r="AS65" s="136"/>
      <c r="AT65" s="136"/>
      <c r="AU65" s="136"/>
      <c r="AV65" s="136"/>
      <c r="AW65" s="136"/>
      <c r="AX65" s="216"/>
      <c r="AY65" s="216"/>
      <c r="AZ65" s="216"/>
      <c r="BA65" s="136"/>
      <c r="BB65" s="136"/>
      <c r="BC65" s="136"/>
      <c r="BD65" s="136"/>
      <c r="BE65" s="183">
        <f>SUMIFS(耐用年数表!$C:$C,耐用年数表!$A:$A,チェック!AL65,耐用年数表!$B:$B,チェック!AM65)</f>
        <v>0</v>
      </c>
    </row>
    <row r="66" spans="4:57" ht="24" customHeight="1">
      <c r="D66" s="194"/>
      <c r="E66" s="135"/>
      <c r="F66" s="136"/>
      <c r="G66" s="136"/>
      <c r="H66" s="215"/>
      <c r="I66" s="215"/>
      <c r="J66" s="215" t="str">
        <f>IF(集計用!J66="","",集計用!J66)</f>
        <v>石油庫</v>
      </c>
      <c r="K66" s="135"/>
      <c r="L66" s="144"/>
      <c r="M66" s="192" t="b">
        <f>貼り付け用!M66=集計用!M66</f>
        <v>1</v>
      </c>
      <c r="N66" s="192" t="b">
        <f>貼り付け用!N66=集計用!N66</f>
        <v>1</v>
      </c>
      <c r="O66" s="192" t="b">
        <f>貼り付け用!O66=集計用!O66</f>
        <v>1</v>
      </c>
      <c r="P66" s="192" t="b">
        <f>貼り付け用!P66=集計用!P66</f>
        <v>1</v>
      </c>
      <c r="Q66" s="182" t="b">
        <f>貼り付け用!Q66=集計用!Q66</f>
        <v>1</v>
      </c>
      <c r="R66" s="135" t="b">
        <f>貼り付け用!R66=集計用!R66</f>
        <v>1</v>
      </c>
      <c r="S66" s="135" t="b">
        <f>貼り付け用!S66=集計用!S66</f>
        <v>1</v>
      </c>
      <c r="T66" s="135" t="b">
        <f>貼り付け用!T66=集計用!T66</f>
        <v>1</v>
      </c>
      <c r="U66" s="192" t="b">
        <f>貼り付け用!U66=集計用!U66</f>
        <v>1</v>
      </c>
      <c r="V66" s="192" t="b">
        <f>貼り付け用!V66=集計用!V66</f>
        <v>1</v>
      </c>
      <c r="W66" s="135" t="b">
        <f>貼り付け用!W66=集計用!W66</f>
        <v>1</v>
      </c>
      <c r="X66" s="182" t="b">
        <f>貼り付け用!X66=集計用!X66</f>
        <v>0</v>
      </c>
      <c r="Y66" s="136" t="b">
        <f>貼り付け用!Y66=集計用!Y66</f>
        <v>1</v>
      </c>
      <c r="Z66" s="136" t="b">
        <f>貼り付け用!Z66=集計用!Z66</f>
        <v>1</v>
      </c>
      <c r="AA66" s="136" t="b">
        <f>貼り付け用!AA66=集計用!AA66</f>
        <v>1</v>
      </c>
      <c r="AB66" s="136" t="b">
        <f>貼り付け用!AB66=集計用!AB66</f>
        <v>1</v>
      </c>
      <c r="AC66" s="135" t="b">
        <f>貼り付け用!AC66=集計用!AC66</f>
        <v>1</v>
      </c>
      <c r="AD66" s="137" t="b">
        <f>貼り付け用!AD66=集計用!AD66</f>
        <v>1</v>
      </c>
      <c r="AE66" s="209" t="b">
        <f>貼り付け用!AE66=集計用!AE66</f>
        <v>1</v>
      </c>
      <c r="AF66" s="209" t="b">
        <f>貼り付け用!AF66=集計用!AF66</f>
        <v>1</v>
      </c>
      <c r="AG66" s="138" t="b">
        <f>貼り付け用!AG66=集計用!AG66</f>
        <v>1</v>
      </c>
      <c r="AH66" s="205" t="b">
        <f>貼り付け用!AH66=集計用!AH66</f>
        <v>1</v>
      </c>
      <c r="AI66" s="139" t="b">
        <f>貼り付け用!AI66=集計用!AI66</f>
        <v>1</v>
      </c>
      <c r="AJ66" s="136" t="b">
        <f>貼り付け用!AJ66=集計用!AJ66</f>
        <v>1</v>
      </c>
      <c r="AK66" s="140" t="b">
        <f>貼り付け用!AK66=集計用!AK66</f>
        <v>1</v>
      </c>
      <c r="AL66" s="136" t="b">
        <f>貼り付け用!AL66=集計用!AL66</f>
        <v>1</v>
      </c>
      <c r="AM66" s="136" t="b">
        <f>貼り付け用!AM66=集計用!AM66</f>
        <v>1</v>
      </c>
      <c r="AN66" s="136" t="b">
        <f>貼り付け用!AN66=集計用!AN66</f>
        <v>1</v>
      </c>
      <c r="AO66" s="136" t="b">
        <f>貼り付け用!AO66=集計用!AO66</f>
        <v>1</v>
      </c>
      <c r="AP66" s="183" t="b">
        <f>貼り付け用!AP66=集計用!AP66</f>
        <v>1</v>
      </c>
      <c r="AQ66" s="183" t="b">
        <f>貼り付け用!AQ66=集計用!AQ66</f>
        <v>1</v>
      </c>
      <c r="AR66" s="183" t="b">
        <f>貼り付け用!AR66=集計用!AR66</f>
        <v>1</v>
      </c>
      <c r="AS66" s="136"/>
      <c r="AT66" s="136"/>
      <c r="AU66" s="136"/>
      <c r="AV66" s="136"/>
      <c r="AW66" s="136"/>
      <c r="AX66" s="216"/>
      <c r="AY66" s="216"/>
      <c r="AZ66" s="216"/>
      <c r="BA66" s="136"/>
      <c r="BB66" s="136"/>
      <c r="BC66" s="136"/>
      <c r="BD66" s="136"/>
      <c r="BE66" s="183">
        <f>SUMIFS(耐用年数表!$C:$C,耐用年数表!$A:$A,チェック!AL66,耐用年数表!$B:$B,チェック!AM66)</f>
        <v>0</v>
      </c>
    </row>
    <row r="67" spans="4:57" ht="24" customHeight="1">
      <c r="D67" s="194"/>
      <c r="E67" s="135"/>
      <c r="F67" s="136"/>
      <c r="G67" s="136"/>
      <c r="H67" s="215"/>
      <c r="I67" s="215"/>
      <c r="J67" s="215" t="str">
        <f>IF(集計用!J67="","",集計用!J67)</f>
        <v>遊戯室棟</v>
      </c>
      <c r="K67" s="135"/>
      <c r="L67" s="144"/>
      <c r="M67" s="192" t="b">
        <f>貼り付け用!M67=集計用!M67</f>
        <v>1</v>
      </c>
      <c r="N67" s="192" t="b">
        <f>貼り付け用!N67=集計用!N67</f>
        <v>1</v>
      </c>
      <c r="O67" s="192" t="b">
        <f>貼り付け用!O67=集計用!O67</f>
        <v>1</v>
      </c>
      <c r="P67" s="192" t="b">
        <f>貼り付け用!P67=集計用!P67</f>
        <v>1</v>
      </c>
      <c r="Q67" s="182" t="b">
        <f>貼り付け用!Q67=集計用!Q67</f>
        <v>1</v>
      </c>
      <c r="R67" s="135" t="b">
        <f>貼り付け用!R67=集計用!R67</f>
        <v>1</v>
      </c>
      <c r="S67" s="135" t="b">
        <f>貼り付け用!S67=集計用!S67</f>
        <v>1</v>
      </c>
      <c r="T67" s="135" t="b">
        <f>貼り付け用!T67=集計用!T67</f>
        <v>1</v>
      </c>
      <c r="U67" s="192" t="b">
        <f>貼り付け用!U67=集計用!U67</f>
        <v>1</v>
      </c>
      <c r="V67" s="192" t="b">
        <f>貼り付け用!V67=集計用!V67</f>
        <v>1</v>
      </c>
      <c r="W67" s="135" t="b">
        <f>貼り付け用!W67=集計用!W67</f>
        <v>1</v>
      </c>
      <c r="X67" s="182" t="b">
        <f>貼り付け用!X67=集計用!X67</f>
        <v>0</v>
      </c>
      <c r="Y67" s="136" t="b">
        <f>貼り付け用!Y67=集計用!Y67</f>
        <v>1</v>
      </c>
      <c r="Z67" s="136" t="b">
        <f>貼り付け用!Z67=集計用!Z67</f>
        <v>1</v>
      </c>
      <c r="AA67" s="136" t="b">
        <f>貼り付け用!AA67=集計用!AA67</f>
        <v>1</v>
      </c>
      <c r="AB67" s="136" t="b">
        <f>貼り付け用!AB67=集計用!AB67</f>
        <v>1</v>
      </c>
      <c r="AC67" s="135" t="b">
        <f>貼り付け用!AC67=集計用!AC67</f>
        <v>1</v>
      </c>
      <c r="AD67" s="137" t="b">
        <f>貼り付け用!AD67=集計用!AD67</f>
        <v>1</v>
      </c>
      <c r="AE67" s="209" t="b">
        <f>貼り付け用!AE67=集計用!AE67</f>
        <v>1</v>
      </c>
      <c r="AF67" s="209" t="b">
        <f>貼り付け用!AF67=集計用!AF67</f>
        <v>1</v>
      </c>
      <c r="AG67" s="138" t="b">
        <f>貼り付け用!AG67=集計用!AG67</f>
        <v>1</v>
      </c>
      <c r="AH67" s="205" t="b">
        <f>貼り付け用!AH67=集計用!AH67</f>
        <v>1</v>
      </c>
      <c r="AI67" s="139" t="b">
        <f>貼り付け用!AI67=集計用!AI67</f>
        <v>1</v>
      </c>
      <c r="AJ67" s="136" t="b">
        <f>貼り付け用!AJ67=集計用!AJ67</f>
        <v>1</v>
      </c>
      <c r="AK67" s="140" t="b">
        <f>貼り付け用!AK67=集計用!AK67</f>
        <v>1</v>
      </c>
      <c r="AL67" s="136" t="b">
        <f>貼り付け用!AL67=集計用!AL67</f>
        <v>1</v>
      </c>
      <c r="AM67" s="136" t="b">
        <f>貼り付け用!AM67=集計用!AM67</f>
        <v>1</v>
      </c>
      <c r="AN67" s="136" t="b">
        <f>貼り付け用!AN67=集計用!AN67</f>
        <v>1</v>
      </c>
      <c r="AO67" s="136" t="b">
        <f>貼り付け用!AO67=集計用!AO67</f>
        <v>1</v>
      </c>
      <c r="AP67" s="183" t="b">
        <f>貼り付け用!AP67=集計用!AP67</f>
        <v>1</v>
      </c>
      <c r="AQ67" s="183" t="b">
        <f>貼り付け用!AQ67=集計用!AQ67</f>
        <v>1</v>
      </c>
      <c r="AR67" s="183" t="b">
        <f>貼り付け用!AR67=集計用!AR67</f>
        <v>1</v>
      </c>
      <c r="AS67" s="136"/>
      <c r="AT67" s="136"/>
      <c r="AU67" s="136"/>
      <c r="AV67" s="136"/>
      <c r="AW67" s="136"/>
      <c r="AX67" s="216"/>
      <c r="AY67" s="216"/>
      <c r="AZ67" s="216"/>
      <c r="BA67" s="136"/>
      <c r="BB67" s="136"/>
      <c r="BC67" s="136"/>
      <c r="BD67" s="136"/>
      <c r="BE67" s="183">
        <f>SUMIFS(耐用年数表!$C:$C,耐用年数表!$A:$A,チェック!AL67,耐用年数表!$B:$B,チェック!AM67)</f>
        <v>0</v>
      </c>
    </row>
    <row r="68" spans="4:57" ht="24" customHeight="1">
      <c r="D68" s="194"/>
      <c r="E68" s="135"/>
      <c r="F68" s="136"/>
      <c r="G68" s="136"/>
      <c r="H68" s="215"/>
      <c r="I68" s="215"/>
      <c r="J68" s="215" t="str">
        <f>IF(集計用!J68="","",集計用!J68)</f>
        <v>園舎</v>
      </c>
      <c r="K68" s="135"/>
      <c r="L68" s="144"/>
      <c r="M68" s="192" t="b">
        <f>貼り付け用!M68=集計用!M68</f>
        <v>1</v>
      </c>
      <c r="N68" s="192" t="b">
        <f>貼り付け用!N68=集計用!N68</f>
        <v>1</v>
      </c>
      <c r="O68" s="192" t="b">
        <f>貼り付け用!O68=集計用!O68</f>
        <v>1</v>
      </c>
      <c r="P68" s="192" t="b">
        <f>貼り付け用!P68=集計用!P68</f>
        <v>1</v>
      </c>
      <c r="Q68" s="182" t="b">
        <f>貼り付け用!Q68=集計用!Q68</f>
        <v>1</v>
      </c>
      <c r="R68" s="135" t="b">
        <f>貼り付け用!R68=集計用!R68</f>
        <v>1</v>
      </c>
      <c r="S68" s="135" t="b">
        <f>貼り付け用!S68=集計用!S68</f>
        <v>1</v>
      </c>
      <c r="T68" s="135" t="b">
        <f>貼り付け用!T68=集計用!T68</f>
        <v>1</v>
      </c>
      <c r="U68" s="192" t="b">
        <f>貼り付け用!U68=集計用!U68</f>
        <v>1</v>
      </c>
      <c r="V68" s="192" t="b">
        <f>貼り付け用!V68=集計用!V68</f>
        <v>1</v>
      </c>
      <c r="W68" s="135" t="b">
        <f>貼り付け用!W68=集計用!W68</f>
        <v>1</v>
      </c>
      <c r="X68" s="182" t="b">
        <f>貼り付け用!X68=集計用!X68</f>
        <v>0</v>
      </c>
      <c r="Y68" s="136" t="b">
        <f>貼り付け用!Y68=集計用!Y68</f>
        <v>1</v>
      </c>
      <c r="Z68" s="136" t="b">
        <f>貼り付け用!Z68=集計用!Z68</f>
        <v>1</v>
      </c>
      <c r="AA68" s="136" t="b">
        <f>貼り付け用!AA68=集計用!AA68</f>
        <v>1</v>
      </c>
      <c r="AB68" s="136" t="b">
        <f>貼り付け用!AB68=集計用!AB68</f>
        <v>1</v>
      </c>
      <c r="AC68" s="135" t="b">
        <f>貼り付け用!AC68=集計用!AC68</f>
        <v>1</v>
      </c>
      <c r="AD68" s="137" t="b">
        <f>貼り付け用!AD68=集計用!AD68</f>
        <v>1</v>
      </c>
      <c r="AE68" s="209" t="b">
        <f>貼り付け用!AE68=集計用!AE68</f>
        <v>1</v>
      </c>
      <c r="AF68" s="209" t="b">
        <f>貼り付け用!AF68=集計用!AF68</f>
        <v>1</v>
      </c>
      <c r="AG68" s="138" t="b">
        <f>貼り付け用!AG68=集計用!AG68</f>
        <v>1</v>
      </c>
      <c r="AH68" s="205" t="b">
        <f>貼り付け用!AH68=集計用!AH68</f>
        <v>1</v>
      </c>
      <c r="AI68" s="139" t="b">
        <f>貼り付け用!AI68=集計用!AI68</f>
        <v>1</v>
      </c>
      <c r="AJ68" s="136" t="b">
        <f>貼り付け用!AJ68=集計用!AJ68</f>
        <v>1</v>
      </c>
      <c r="AK68" s="140" t="b">
        <f>貼り付け用!AK68=集計用!AK68</f>
        <v>1</v>
      </c>
      <c r="AL68" s="136" t="b">
        <f>貼り付け用!AL68=集計用!AL68</f>
        <v>1</v>
      </c>
      <c r="AM68" s="136" t="b">
        <f>貼り付け用!AM68=集計用!AM68</f>
        <v>1</v>
      </c>
      <c r="AN68" s="136" t="b">
        <f>貼り付け用!AN68=集計用!AN68</f>
        <v>1</v>
      </c>
      <c r="AO68" s="136" t="b">
        <f>貼り付け用!AO68=集計用!AO68</f>
        <v>1</v>
      </c>
      <c r="AP68" s="183" t="b">
        <f>貼り付け用!AP68=集計用!AP68</f>
        <v>1</v>
      </c>
      <c r="AQ68" s="183" t="b">
        <f>貼り付け用!AQ68=集計用!AQ68</f>
        <v>1</v>
      </c>
      <c r="AR68" s="183" t="b">
        <f>貼り付け用!AR68=集計用!AR68</f>
        <v>1</v>
      </c>
      <c r="AS68" s="136"/>
      <c r="AT68" s="136"/>
      <c r="AU68" s="136"/>
      <c r="AV68" s="136"/>
      <c r="AW68" s="136"/>
      <c r="AX68" s="216"/>
      <c r="AY68" s="216"/>
      <c r="AZ68" s="216"/>
      <c r="BA68" s="136"/>
      <c r="BB68" s="136"/>
      <c r="BC68" s="136"/>
      <c r="BD68" s="136"/>
      <c r="BE68" s="183">
        <f>SUMIFS(耐用年数表!$C:$C,耐用年数表!$A:$A,チェック!AL68,耐用年数表!$B:$B,チェック!AM68)</f>
        <v>0</v>
      </c>
    </row>
    <row r="69" spans="4:57" ht="24" customHeight="1">
      <c r="D69" s="194"/>
      <c r="E69" s="135"/>
      <c r="F69" s="136"/>
      <c r="G69" s="136"/>
      <c r="H69" s="215"/>
      <c r="I69" s="215"/>
      <c r="J69" s="215" t="str">
        <f>IF(集計用!J69="","",集計用!J69)</f>
        <v>倉庫</v>
      </c>
      <c r="K69" s="135"/>
      <c r="L69" s="144"/>
      <c r="M69" s="192" t="b">
        <f>貼り付け用!M69=集計用!M69</f>
        <v>1</v>
      </c>
      <c r="N69" s="192" t="b">
        <f>貼り付け用!N69=集計用!N69</f>
        <v>1</v>
      </c>
      <c r="O69" s="192" t="b">
        <f>貼り付け用!O69=集計用!O69</f>
        <v>1</v>
      </c>
      <c r="P69" s="192" t="b">
        <f>貼り付け用!P69=集計用!P69</f>
        <v>1</v>
      </c>
      <c r="Q69" s="182" t="b">
        <f>貼り付け用!Q69=集計用!Q69</f>
        <v>1</v>
      </c>
      <c r="R69" s="135" t="b">
        <f>貼り付け用!R69=集計用!R69</f>
        <v>1</v>
      </c>
      <c r="S69" s="135" t="b">
        <f>貼り付け用!S69=集計用!S69</f>
        <v>1</v>
      </c>
      <c r="T69" s="135" t="b">
        <f>貼り付け用!T69=集計用!T69</f>
        <v>1</v>
      </c>
      <c r="U69" s="192" t="b">
        <f>貼り付け用!U69=集計用!U69</f>
        <v>1</v>
      </c>
      <c r="V69" s="192" t="b">
        <f>貼り付け用!V69=集計用!V69</f>
        <v>1</v>
      </c>
      <c r="W69" s="135" t="b">
        <f>貼り付け用!W69=集計用!W69</f>
        <v>1</v>
      </c>
      <c r="X69" s="182" t="b">
        <f>貼り付け用!X69=集計用!X69</f>
        <v>0</v>
      </c>
      <c r="Y69" s="136" t="b">
        <f>貼り付け用!Y69=集計用!Y69</f>
        <v>1</v>
      </c>
      <c r="Z69" s="136" t="b">
        <f>貼り付け用!Z69=集計用!Z69</f>
        <v>1</v>
      </c>
      <c r="AA69" s="136" t="b">
        <f>貼り付け用!AA69=集計用!AA69</f>
        <v>1</v>
      </c>
      <c r="AB69" s="136" t="b">
        <f>貼り付け用!AB69=集計用!AB69</f>
        <v>1</v>
      </c>
      <c r="AC69" s="135" t="b">
        <f>貼り付け用!AC69=集計用!AC69</f>
        <v>1</v>
      </c>
      <c r="AD69" s="137" t="b">
        <f>貼り付け用!AD69=集計用!AD69</f>
        <v>1</v>
      </c>
      <c r="AE69" s="209" t="b">
        <f>貼り付け用!AE69=集計用!AE69</f>
        <v>1</v>
      </c>
      <c r="AF69" s="209" t="b">
        <f>貼り付け用!AF69=集計用!AF69</f>
        <v>1</v>
      </c>
      <c r="AG69" s="138" t="b">
        <f>貼り付け用!AG69=集計用!AG69</f>
        <v>1</v>
      </c>
      <c r="AH69" s="205" t="b">
        <f>貼り付け用!AH69=集計用!AH69</f>
        <v>1</v>
      </c>
      <c r="AI69" s="139" t="b">
        <f>貼り付け用!AI69=集計用!AI69</f>
        <v>1</v>
      </c>
      <c r="AJ69" s="136" t="b">
        <f>貼り付け用!AJ69=集計用!AJ69</f>
        <v>1</v>
      </c>
      <c r="AK69" s="140" t="b">
        <f>貼り付け用!AK69=集計用!AK69</f>
        <v>1</v>
      </c>
      <c r="AL69" s="136" t="b">
        <f>貼り付け用!AL69=集計用!AL69</f>
        <v>1</v>
      </c>
      <c r="AM69" s="136" t="b">
        <f>貼り付け用!AM69=集計用!AM69</f>
        <v>1</v>
      </c>
      <c r="AN69" s="136" t="b">
        <f>貼り付け用!AN69=集計用!AN69</f>
        <v>1</v>
      </c>
      <c r="AO69" s="136" t="b">
        <f>貼り付け用!AO69=集計用!AO69</f>
        <v>1</v>
      </c>
      <c r="AP69" s="183" t="b">
        <f>貼り付け用!AP69=集計用!AP69</f>
        <v>1</v>
      </c>
      <c r="AQ69" s="183" t="b">
        <f>貼り付け用!AQ69=集計用!AQ69</f>
        <v>1</v>
      </c>
      <c r="AR69" s="183" t="b">
        <f>貼り付け用!AR69=集計用!AR69</f>
        <v>1</v>
      </c>
      <c r="AS69" s="136"/>
      <c r="AT69" s="136"/>
      <c r="AU69" s="136"/>
      <c r="AV69" s="136"/>
      <c r="AW69" s="136"/>
      <c r="AX69" s="216"/>
      <c r="AY69" s="216"/>
      <c r="AZ69" s="216"/>
      <c r="BA69" s="136"/>
      <c r="BB69" s="136"/>
      <c r="BC69" s="136"/>
      <c r="BD69" s="136"/>
      <c r="BE69" s="183">
        <f>SUMIFS(耐用年数表!$C:$C,耐用年数表!$A:$A,チェック!AL69,耐用年数表!$B:$B,チェック!AM69)</f>
        <v>0</v>
      </c>
    </row>
    <row r="70" spans="4:57" ht="24" customHeight="1">
      <c r="D70" s="194"/>
      <c r="E70" s="135"/>
      <c r="F70" s="136"/>
      <c r="G70" s="136"/>
      <c r="H70" s="215"/>
      <c r="I70" s="215"/>
      <c r="J70" s="215" t="str">
        <f>IF(集計用!J70="","",集計用!J70)</f>
        <v>石油庫</v>
      </c>
      <c r="K70" s="135"/>
      <c r="L70" s="144"/>
      <c r="M70" s="192" t="b">
        <f>貼り付け用!M70=集計用!M70</f>
        <v>1</v>
      </c>
      <c r="N70" s="192" t="b">
        <f>貼り付け用!N70=集計用!N70</f>
        <v>1</v>
      </c>
      <c r="O70" s="192" t="b">
        <f>貼り付け用!O70=集計用!O70</f>
        <v>1</v>
      </c>
      <c r="P70" s="192" t="b">
        <f>貼り付け用!P70=集計用!P70</f>
        <v>1</v>
      </c>
      <c r="Q70" s="182" t="b">
        <f>貼り付け用!Q70=集計用!Q70</f>
        <v>1</v>
      </c>
      <c r="R70" s="135" t="b">
        <f>貼り付け用!R70=集計用!R70</f>
        <v>1</v>
      </c>
      <c r="S70" s="135" t="b">
        <f>貼り付け用!S70=集計用!S70</f>
        <v>1</v>
      </c>
      <c r="T70" s="135" t="b">
        <f>貼り付け用!T70=集計用!T70</f>
        <v>1</v>
      </c>
      <c r="U70" s="192" t="b">
        <f>貼り付け用!U70=集計用!U70</f>
        <v>1</v>
      </c>
      <c r="V70" s="192" t="b">
        <f>貼り付け用!V70=集計用!V70</f>
        <v>1</v>
      </c>
      <c r="W70" s="135" t="b">
        <f>貼り付け用!W70=集計用!W70</f>
        <v>1</v>
      </c>
      <c r="X70" s="182" t="b">
        <f>貼り付け用!X70=集計用!X70</f>
        <v>0</v>
      </c>
      <c r="Y70" s="136" t="b">
        <f>貼り付け用!Y70=集計用!Y70</f>
        <v>1</v>
      </c>
      <c r="Z70" s="136" t="b">
        <f>貼り付け用!Z70=集計用!Z70</f>
        <v>1</v>
      </c>
      <c r="AA70" s="136" t="b">
        <f>貼り付け用!AA70=集計用!AA70</f>
        <v>1</v>
      </c>
      <c r="AB70" s="136" t="b">
        <f>貼り付け用!AB70=集計用!AB70</f>
        <v>1</v>
      </c>
      <c r="AC70" s="135" t="b">
        <f>貼り付け用!AC70=集計用!AC70</f>
        <v>1</v>
      </c>
      <c r="AD70" s="137" t="b">
        <f>貼り付け用!AD70=集計用!AD70</f>
        <v>1</v>
      </c>
      <c r="AE70" s="209" t="b">
        <f>貼り付け用!AE70=集計用!AE70</f>
        <v>1</v>
      </c>
      <c r="AF70" s="209" t="b">
        <f>貼り付け用!AF70=集計用!AF70</f>
        <v>1</v>
      </c>
      <c r="AG70" s="138" t="b">
        <f>貼り付け用!AG70=集計用!AG70</f>
        <v>1</v>
      </c>
      <c r="AH70" s="205" t="b">
        <f>貼り付け用!AH70=集計用!AH70</f>
        <v>1</v>
      </c>
      <c r="AI70" s="139" t="b">
        <f>貼り付け用!AI70=集計用!AI70</f>
        <v>1</v>
      </c>
      <c r="AJ70" s="136" t="b">
        <f>貼り付け用!AJ70=集計用!AJ70</f>
        <v>1</v>
      </c>
      <c r="AK70" s="140" t="b">
        <f>貼り付け用!AK70=集計用!AK70</f>
        <v>1</v>
      </c>
      <c r="AL70" s="136" t="b">
        <f>貼り付け用!AL70=集計用!AL70</f>
        <v>1</v>
      </c>
      <c r="AM70" s="136" t="b">
        <f>貼り付け用!AM70=集計用!AM70</f>
        <v>1</v>
      </c>
      <c r="AN70" s="136" t="b">
        <f>貼り付け用!AN70=集計用!AN70</f>
        <v>1</v>
      </c>
      <c r="AO70" s="136" t="b">
        <f>貼り付け用!AO70=集計用!AO70</f>
        <v>1</v>
      </c>
      <c r="AP70" s="183" t="b">
        <f>貼り付け用!AP70=集計用!AP70</f>
        <v>1</v>
      </c>
      <c r="AQ70" s="183" t="b">
        <f>貼り付け用!AQ70=集計用!AQ70</f>
        <v>1</v>
      </c>
      <c r="AR70" s="183" t="b">
        <f>貼り付け用!AR70=集計用!AR70</f>
        <v>1</v>
      </c>
      <c r="AS70" s="136"/>
      <c r="AT70" s="136"/>
      <c r="AU70" s="136"/>
      <c r="AV70" s="136"/>
      <c r="AW70" s="136"/>
      <c r="AX70" s="216"/>
      <c r="AY70" s="216"/>
      <c r="AZ70" s="216"/>
      <c r="BA70" s="136"/>
      <c r="BB70" s="136"/>
      <c r="BC70" s="136"/>
      <c r="BD70" s="136"/>
      <c r="BE70" s="183">
        <f>SUMIFS(耐用年数表!$C:$C,耐用年数表!$A:$A,チェック!AL70,耐用年数表!$B:$B,チェック!AM70)</f>
        <v>0</v>
      </c>
    </row>
    <row r="71" spans="4:57" ht="24" customHeight="1">
      <c r="D71" s="194"/>
      <c r="E71" s="135"/>
      <c r="F71" s="136"/>
      <c r="G71" s="136"/>
      <c r="H71" s="215"/>
      <c r="I71" s="215"/>
      <c r="J71" s="215" t="str">
        <f>IF(集計用!J71="","",集計用!J71)</f>
        <v>園舎</v>
      </c>
      <c r="K71" s="135"/>
      <c r="L71" s="144"/>
      <c r="M71" s="192" t="b">
        <f>貼り付け用!M71=集計用!M71</f>
        <v>1</v>
      </c>
      <c r="N71" s="192" t="b">
        <f>貼り付け用!N71=集計用!N71</f>
        <v>1</v>
      </c>
      <c r="O71" s="192" t="b">
        <f>貼り付け用!O71=集計用!O71</f>
        <v>1</v>
      </c>
      <c r="P71" s="192" t="b">
        <f>貼り付け用!P71=集計用!P71</f>
        <v>1</v>
      </c>
      <c r="Q71" s="182" t="b">
        <f>貼り付け用!Q71=集計用!Q71</f>
        <v>1</v>
      </c>
      <c r="R71" s="135" t="b">
        <f>貼り付け用!R71=集計用!R71</f>
        <v>1</v>
      </c>
      <c r="S71" s="135" t="b">
        <f>貼り付け用!S71=集計用!S71</f>
        <v>1</v>
      </c>
      <c r="T71" s="135" t="b">
        <f>貼り付け用!T71=集計用!T71</f>
        <v>1</v>
      </c>
      <c r="U71" s="192" t="b">
        <f>貼り付け用!U71=集計用!U71</f>
        <v>1</v>
      </c>
      <c r="V71" s="192" t="b">
        <f>貼り付け用!V71=集計用!V71</f>
        <v>1</v>
      </c>
      <c r="W71" s="135" t="b">
        <f>貼り付け用!W71=集計用!W71</f>
        <v>1</v>
      </c>
      <c r="X71" s="182" t="b">
        <f>貼り付け用!X71=集計用!X71</f>
        <v>0</v>
      </c>
      <c r="Y71" s="136" t="b">
        <f>貼り付け用!Y71=集計用!Y71</f>
        <v>1</v>
      </c>
      <c r="Z71" s="136" t="b">
        <f>貼り付け用!Z71=集計用!Z71</f>
        <v>1</v>
      </c>
      <c r="AA71" s="136" t="b">
        <f>貼り付け用!AA71=集計用!AA71</f>
        <v>1</v>
      </c>
      <c r="AB71" s="136" t="b">
        <f>貼り付け用!AB71=集計用!AB71</f>
        <v>1</v>
      </c>
      <c r="AC71" s="135" t="b">
        <f>貼り付け用!AC71=集計用!AC71</f>
        <v>1</v>
      </c>
      <c r="AD71" s="137" t="b">
        <f>貼り付け用!AD71=集計用!AD71</f>
        <v>1</v>
      </c>
      <c r="AE71" s="209" t="b">
        <f>貼り付け用!AE71=集計用!AE71</f>
        <v>1</v>
      </c>
      <c r="AF71" s="209" t="b">
        <f>貼り付け用!AF71=集計用!AF71</f>
        <v>1</v>
      </c>
      <c r="AG71" s="138" t="b">
        <f>貼り付け用!AG71=集計用!AG71</f>
        <v>1</v>
      </c>
      <c r="AH71" s="205" t="b">
        <f>貼り付け用!AH71=集計用!AH71</f>
        <v>1</v>
      </c>
      <c r="AI71" s="139" t="b">
        <f>貼り付け用!AI71=集計用!AI71</f>
        <v>1</v>
      </c>
      <c r="AJ71" s="136" t="b">
        <f>貼り付け用!AJ71=集計用!AJ71</f>
        <v>1</v>
      </c>
      <c r="AK71" s="140" t="b">
        <f>貼り付け用!AK71=集計用!AK71</f>
        <v>1</v>
      </c>
      <c r="AL71" s="136" t="b">
        <f>貼り付け用!AL71=集計用!AL71</f>
        <v>1</v>
      </c>
      <c r="AM71" s="136" t="b">
        <f>貼り付け用!AM71=集計用!AM71</f>
        <v>1</v>
      </c>
      <c r="AN71" s="136" t="b">
        <f>貼り付け用!AN71=集計用!AN71</f>
        <v>1</v>
      </c>
      <c r="AO71" s="136" t="b">
        <f>貼り付け用!AO71=集計用!AO71</f>
        <v>1</v>
      </c>
      <c r="AP71" s="183" t="b">
        <f>貼り付け用!AP71=集計用!AP71</f>
        <v>1</v>
      </c>
      <c r="AQ71" s="183" t="b">
        <f>貼り付け用!AQ71=集計用!AQ71</f>
        <v>1</v>
      </c>
      <c r="AR71" s="183" t="b">
        <f>貼り付け用!AR71=集計用!AR71</f>
        <v>1</v>
      </c>
      <c r="AS71" s="136"/>
      <c r="AT71" s="136"/>
      <c r="AU71" s="136"/>
      <c r="AV71" s="136"/>
      <c r="AW71" s="136"/>
      <c r="AX71" s="216"/>
      <c r="AY71" s="216"/>
      <c r="AZ71" s="216"/>
      <c r="BA71" s="136"/>
      <c r="BB71" s="136"/>
      <c r="BC71" s="136"/>
      <c r="BD71" s="136"/>
      <c r="BE71" s="183">
        <f>SUMIFS(耐用年数表!$C:$C,耐用年数表!$A:$A,チェック!AL71,耐用年数表!$B:$B,チェック!AM71)</f>
        <v>0</v>
      </c>
    </row>
    <row r="72" spans="4:57" ht="24" customHeight="1">
      <c r="D72" s="194"/>
      <c r="E72" s="135"/>
      <c r="F72" s="136"/>
      <c r="G72" s="136"/>
      <c r="H72" s="215"/>
      <c r="I72" s="215"/>
      <c r="J72" s="215" t="str">
        <f>IF(集計用!J72="","",集計用!J72)</f>
        <v>倉庫</v>
      </c>
      <c r="K72" s="135"/>
      <c r="L72" s="144"/>
      <c r="M72" s="192" t="b">
        <f>貼り付け用!M72=集計用!M72</f>
        <v>1</v>
      </c>
      <c r="N72" s="192" t="b">
        <f>貼り付け用!N72=集計用!N72</f>
        <v>1</v>
      </c>
      <c r="O72" s="192" t="b">
        <f>貼り付け用!O72=集計用!O72</f>
        <v>1</v>
      </c>
      <c r="P72" s="192" t="b">
        <f>貼り付け用!P72=集計用!P72</f>
        <v>1</v>
      </c>
      <c r="Q72" s="182" t="b">
        <f>貼り付け用!Q72=集計用!Q72</f>
        <v>1</v>
      </c>
      <c r="R72" s="135" t="b">
        <f>貼り付け用!R72=集計用!R72</f>
        <v>1</v>
      </c>
      <c r="S72" s="135" t="b">
        <f>貼り付け用!S72=集計用!S72</f>
        <v>1</v>
      </c>
      <c r="T72" s="135" t="b">
        <f>貼り付け用!T72=集計用!T72</f>
        <v>1</v>
      </c>
      <c r="U72" s="192" t="b">
        <f>貼り付け用!U72=集計用!U72</f>
        <v>1</v>
      </c>
      <c r="V72" s="192" t="b">
        <f>貼り付け用!V72=集計用!V72</f>
        <v>1</v>
      </c>
      <c r="W72" s="135" t="b">
        <f>貼り付け用!W72=集計用!W72</f>
        <v>1</v>
      </c>
      <c r="X72" s="182" t="b">
        <f>貼り付け用!X72=集計用!X72</f>
        <v>0</v>
      </c>
      <c r="Y72" s="136" t="b">
        <f>貼り付け用!Y72=集計用!Y72</f>
        <v>1</v>
      </c>
      <c r="Z72" s="136" t="b">
        <f>貼り付け用!Z72=集計用!Z72</f>
        <v>1</v>
      </c>
      <c r="AA72" s="136" t="b">
        <f>貼り付け用!AA72=集計用!AA72</f>
        <v>1</v>
      </c>
      <c r="AB72" s="136" t="b">
        <f>貼り付け用!AB72=集計用!AB72</f>
        <v>1</v>
      </c>
      <c r="AC72" s="135" t="b">
        <f>貼り付け用!AC72=集計用!AC72</f>
        <v>1</v>
      </c>
      <c r="AD72" s="137" t="b">
        <f>貼り付け用!AD72=集計用!AD72</f>
        <v>1</v>
      </c>
      <c r="AE72" s="209" t="b">
        <f>貼り付け用!AE72=集計用!AE72</f>
        <v>1</v>
      </c>
      <c r="AF72" s="209" t="b">
        <f>貼り付け用!AF72=集計用!AF72</f>
        <v>1</v>
      </c>
      <c r="AG72" s="138" t="b">
        <f>貼り付け用!AG72=集計用!AG72</f>
        <v>1</v>
      </c>
      <c r="AH72" s="205" t="b">
        <f>貼り付け用!AH72=集計用!AH72</f>
        <v>1</v>
      </c>
      <c r="AI72" s="139" t="b">
        <f>貼り付け用!AI72=集計用!AI72</f>
        <v>1</v>
      </c>
      <c r="AJ72" s="136" t="b">
        <f>貼り付け用!AJ72=集計用!AJ72</f>
        <v>1</v>
      </c>
      <c r="AK72" s="140" t="b">
        <f>貼り付け用!AK72=集計用!AK72</f>
        <v>1</v>
      </c>
      <c r="AL72" s="136" t="b">
        <f>貼り付け用!AL72=集計用!AL72</f>
        <v>1</v>
      </c>
      <c r="AM72" s="136" t="b">
        <f>貼り付け用!AM72=集計用!AM72</f>
        <v>1</v>
      </c>
      <c r="AN72" s="136" t="b">
        <f>貼り付け用!AN72=集計用!AN72</f>
        <v>1</v>
      </c>
      <c r="AO72" s="136" t="b">
        <f>貼り付け用!AO72=集計用!AO72</f>
        <v>1</v>
      </c>
      <c r="AP72" s="183" t="b">
        <f>貼り付け用!AP72=集計用!AP72</f>
        <v>1</v>
      </c>
      <c r="AQ72" s="183" t="b">
        <f>貼り付け用!AQ72=集計用!AQ72</f>
        <v>1</v>
      </c>
      <c r="AR72" s="183" t="b">
        <f>貼り付け用!AR72=集計用!AR72</f>
        <v>1</v>
      </c>
      <c r="AS72" s="136"/>
      <c r="AT72" s="136"/>
      <c r="AU72" s="136"/>
      <c r="AV72" s="136"/>
      <c r="AW72" s="136"/>
      <c r="AX72" s="216"/>
      <c r="AY72" s="216"/>
      <c r="AZ72" s="216"/>
      <c r="BA72" s="136"/>
      <c r="BB72" s="136"/>
      <c r="BC72" s="136"/>
      <c r="BD72" s="136"/>
      <c r="BE72" s="183">
        <f>SUMIFS(耐用年数表!$C:$C,耐用年数表!$A:$A,チェック!AL72,耐用年数表!$B:$B,チェック!AM72)</f>
        <v>0</v>
      </c>
    </row>
    <row r="73" spans="4:57" ht="24" customHeight="1">
      <c r="D73" s="194"/>
      <c r="E73" s="135"/>
      <c r="F73" s="136"/>
      <c r="G73" s="136"/>
      <c r="H73" s="215"/>
      <c r="I73" s="215"/>
      <c r="J73" s="215" t="str">
        <f>IF(集計用!J73="","",集計用!J73)</f>
        <v>プロパン庫</v>
      </c>
      <c r="K73" s="135"/>
      <c r="L73" s="144"/>
      <c r="M73" s="192" t="b">
        <f>貼り付け用!M73=集計用!M73</f>
        <v>1</v>
      </c>
      <c r="N73" s="192" t="b">
        <f>貼り付け用!N73=集計用!N73</f>
        <v>1</v>
      </c>
      <c r="O73" s="192" t="b">
        <f>貼り付け用!O73=集計用!O73</f>
        <v>1</v>
      </c>
      <c r="P73" s="192" t="b">
        <f>貼り付け用!P73=集計用!P73</f>
        <v>1</v>
      </c>
      <c r="Q73" s="182" t="b">
        <f>貼り付け用!Q73=集計用!Q73</f>
        <v>1</v>
      </c>
      <c r="R73" s="135" t="b">
        <f>貼り付け用!R73=集計用!R73</f>
        <v>1</v>
      </c>
      <c r="S73" s="135" t="b">
        <f>貼り付け用!S73=集計用!S73</f>
        <v>1</v>
      </c>
      <c r="T73" s="135" t="b">
        <f>貼り付け用!T73=集計用!T73</f>
        <v>1</v>
      </c>
      <c r="U73" s="192" t="b">
        <f>貼り付け用!U73=集計用!U73</f>
        <v>1</v>
      </c>
      <c r="V73" s="192" t="b">
        <f>貼り付け用!V73=集計用!V73</f>
        <v>1</v>
      </c>
      <c r="W73" s="135" t="b">
        <f>貼り付け用!W73=集計用!W73</f>
        <v>1</v>
      </c>
      <c r="X73" s="182" t="b">
        <f>貼り付け用!X73=集計用!X73</f>
        <v>0</v>
      </c>
      <c r="Y73" s="136" t="b">
        <f>貼り付け用!Y73=集計用!Y73</f>
        <v>1</v>
      </c>
      <c r="Z73" s="136" t="b">
        <f>貼り付け用!Z73=集計用!Z73</f>
        <v>1</v>
      </c>
      <c r="AA73" s="136" t="b">
        <f>貼り付け用!AA73=集計用!AA73</f>
        <v>1</v>
      </c>
      <c r="AB73" s="136" t="b">
        <f>貼り付け用!AB73=集計用!AB73</f>
        <v>1</v>
      </c>
      <c r="AC73" s="135" t="b">
        <f>貼り付け用!AC73=集計用!AC73</f>
        <v>1</v>
      </c>
      <c r="AD73" s="137" t="b">
        <f>貼り付け用!AD73=集計用!AD73</f>
        <v>1</v>
      </c>
      <c r="AE73" s="209" t="b">
        <f>貼り付け用!AE73=集計用!AE73</f>
        <v>1</v>
      </c>
      <c r="AF73" s="209" t="b">
        <f>貼り付け用!AF73=集計用!AF73</f>
        <v>1</v>
      </c>
      <c r="AG73" s="138" t="b">
        <f>貼り付け用!AG73=集計用!AG73</f>
        <v>1</v>
      </c>
      <c r="AH73" s="205" t="b">
        <f>貼り付け用!AH73=集計用!AH73</f>
        <v>1</v>
      </c>
      <c r="AI73" s="139" t="b">
        <f>貼り付け用!AI73=集計用!AI73</f>
        <v>1</v>
      </c>
      <c r="AJ73" s="136" t="b">
        <f>貼り付け用!AJ73=集計用!AJ73</f>
        <v>1</v>
      </c>
      <c r="AK73" s="140" t="b">
        <f>貼り付け用!AK73=集計用!AK73</f>
        <v>1</v>
      </c>
      <c r="AL73" s="136" t="b">
        <f>貼り付け用!AL73=集計用!AL73</f>
        <v>1</v>
      </c>
      <c r="AM73" s="136" t="b">
        <f>貼り付け用!AM73=集計用!AM73</f>
        <v>1</v>
      </c>
      <c r="AN73" s="136" t="b">
        <f>貼り付け用!AN73=集計用!AN73</f>
        <v>1</v>
      </c>
      <c r="AO73" s="136" t="b">
        <f>貼り付け用!AO73=集計用!AO73</f>
        <v>1</v>
      </c>
      <c r="AP73" s="183" t="b">
        <f>貼り付け用!AP73=集計用!AP73</f>
        <v>1</v>
      </c>
      <c r="AQ73" s="183" t="b">
        <f>貼り付け用!AQ73=集計用!AQ73</f>
        <v>1</v>
      </c>
      <c r="AR73" s="183" t="b">
        <f>貼り付け用!AR73=集計用!AR73</f>
        <v>1</v>
      </c>
      <c r="AS73" s="136"/>
      <c r="AT73" s="136"/>
      <c r="AU73" s="136"/>
      <c r="AV73" s="136"/>
      <c r="AW73" s="136"/>
      <c r="AX73" s="216"/>
      <c r="AY73" s="216"/>
      <c r="AZ73" s="216"/>
      <c r="BA73" s="136"/>
      <c r="BB73" s="136"/>
      <c r="BC73" s="136"/>
      <c r="BD73" s="136"/>
      <c r="BE73" s="183">
        <f>SUMIFS(耐用年数表!$C:$C,耐用年数表!$A:$A,チェック!AL73,耐用年数表!$B:$B,チェック!AM73)</f>
        <v>0</v>
      </c>
    </row>
    <row r="74" spans="4:57" ht="24" customHeight="1">
      <c r="D74" s="194"/>
      <c r="E74" s="135"/>
      <c r="F74" s="136"/>
      <c r="G74" s="136"/>
      <c r="H74" s="215"/>
      <c r="I74" s="215"/>
      <c r="J74" s="215" t="str">
        <f>IF(集計用!J74="","",集計用!J74)</f>
        <v>石油庫</v>
      </c>
      <c r="K74" s="135"/>
      <c r="L74" s="144"/>
      <c r="M74" s="192" t="b">
        <f>貼り付け用!M74=集計用!M74</f>
        <v>1</v>
      </c>
      <c r="N74" s="192" t="b">
        <f>貼り付け用!N74=集計用!N74</f>
        <v>1</v>
      </c>
      <c r="O74" s="192" t="b">
        <f>貼り付け用!O74=集計用!O74</f>
        <v>1</v>
      </c>
      <c r="P74" s="192" t="b">
        <f>貼り付け用!P74=集計用!P74</f>
        <v>1</v>
      </c>
      <c r="Q74" s="182" t="b">
        <f>貼り付け用!Q74=集計用!Q74</f>
        <v>1</v>
      </c>
      <c r="R74" s="135" t="b">
        <f>貼り付け用!R74=集計用!R74</f>
        <v>1</v>
      </c>
      <c r="S74" s="135" t="b">
        <f>貼り付け用!S74=集計用!S74</f>
        <v>1</v>
      </c>
      <c r="T74" s="135" t="b">
        <f>貼り付け用!T74=集計用!T74</f>
        <v>1</v>
      </c>
      <c r="U74" s="192" t="b">
        <f>貼り付け用!U74=集計用!U74</f>
        <v>1</v>
      </c>
      <c r="V74" s="192" t="b">
        <f>貼り付け用!V74=集計用!V74</f>
        <v>1</v>
      </c>
      <c r="W74" s="135" t="b">
        <f>貼り付け用!W74=集計用!W74</f>
        <v>1</v>
      </c>
      <c r="X74" s="182" t="b">
        <f>貼り付け用!X74=集計用!X74</f>
        <v>0</v>
      </c>
      <c r="Y74" s="136" t="b">
        <f>貼り付け用!Y74=集計用!Y74</f>
        <v>1</v>
      </c>
      <c r="Z74" s="136" t="b">
        <f>貼り付け用!Z74=集計用!Z74</f>
        <v>1</v>
      </c>
      <c r="AA74" s="136" t="b">
        <f>貼り付け用!AA74=集計用!AA74</f>
        <v>1</v>
      </c>
      <c r="AB74" s="136" t="b">
        <f>貼り付け用!AB74=集計用!AB74</f>
        <v>1</v>
      </c>
      <c r="AC74" s="135" t="b">
        <f>貼り付け用!AC74=集計用!AC74</f>
        <v>1</v>
      </c>
      <c r="AD74" s="137" t="b">
        <f>貼り付け用!AD74=集計用!AD74</f>
        <v>1</v>
      </c>
      <c r="AE74" s="209" t="b">
        <f>貼り付け用!AE74=集計用!AE74</f>
        <v>1</v>
      </c>
      <c r="AF74" s="209" t="b">
        <f>貼り付け用!AF74=集計用!AF74</f>
        <v>1</v>
      </c>
      <c r="AG74" s="138" t="b">
        <f>貼り付け用!AG74=集計用!AG74</f>
        <v>1</v>
      </c>
      <c r="AH74" s="205" t="b">
        <f>貼り付け用!AH74=集計用!AH74</f>
        <v>1</v>
      </c>
      <c r="AI74" s="139" t="b">
        <f>貼り付け用!AI74=集計用!AI74</f>
        <v>1</v>
      </c>
      <c r="AJ74" s="136" t="b">
        <f>貼り付け用!AJ74=集計用!AJ74</f>
        <v>1</v>
      </c>
      <c r="AK74" s="140" t="b">
        <f>貼り付け用!AK74=集計用!AK74</f>
        <v>1</v>
      </c>
      <c r="AL74" s="136" t="b">
        <f>貼り付け用!AL74=集計用!AL74</f>
        <v>1</v>
      </c>
      <c r="AM74" s="136" t="b">
        <f>貼り付け用!AM74=集計用!AM74</f>
        <v>1</v>
      </c>
      <c r="AN74" s="136" t="b">
        <f>貼り付け用!AN74=集計用!AN74</f>
        <v>1</v>
      </c>
      <c r="AO74" s="136" t="b">
        <f>貼り付け用!AO74=集計用!AO74</f>
        <v>1</v>
      </c>
      <c r="AP74" s="183" t="b">
        <f>貼り付け用!AP74=集計用!AP74</f>
        <v>1</v>
      </c>
      <c r="AQ74" s="183" t="b">
        <f>貼り付け用!AQ74=集計用!AQ74</f>
        <v>1</v>
      </c>
      <c r="AR74" s="183" t="b">
        <f>貼り付け用!AR74=集計用!AR74</f>
        <v>1</v>
      </c>
      <c r="AS74" s="136"/>
      <c r="AT74" s="136"/>
      <c r="AU74" s="136"/>
      <c r="AV74" s="136"/>
      <c r="AW74" s="136"/>
      <c r="AX74" s="216"/>
      <c r="AY74" s="216"/>
      <c r="AZ74" s="216"/>
      <c r="BA74" s="136"/>
      <c r="BB74" s="136"/>
      <c r="BC74" s="136"/>
      <c r="BD74" s="136"/>
      <c r="BE74" s="183">
        <f>SUMIFS(耐用年数表!$C:$C,耐用年数表!$A:$A,チェック!AL74,耐用年数表!$B:$B,チェック!AM74)</f>
        <v>0</v>
      </c>
    </row>
    <row r="75" spans="4:57" ht="24" customHeight="1">
      <c r="D75" s="194"/>
      <c r="E75" s="135"/>
      <c r="F75" s="136"/>
      <c r="G75" s="136"/>
      <c r="H75" s="215"/>
      <c r="I75" s="215"/>
      <c r="J75" s="215" t="str">
        <f>IF(集計用!J75="","",集計用!J75)</f>
        <v>事務室</v>
      </c>
      <c r="K75" s="135"/>
      <c r="L75" s="144"/>
      <c r="M75" s="192" t="b">
        <f>貼り付け用!M75=集計用!M75</f>
        <v>1</v>
      </c>
      <c r="N75" s="192" t="b">
        <f>貼り付け用!N75=集計用!N75</f>
        <v>1</v>
      </c>
      <c r="O75" s="192" t="b">
        <f>貼り付け用!O75=集計用!O75</f>
        <v>1</v>
      </c>
      <c r="P75" s="192" t="b">
        <f>貼り付け用!P75=集計用!P75</f>
        <v>1</v>
      </c>
      <c r="Q75" s="182" t="b">
        <f>貼り付け用!Q75=集計用!Q75</f>
        <v>1</v>
      </c>
      <c r="R75" s="135" t="b">
        <f>貼り付け用!R75=集計用!R75</f>
        <v>1</v>
      </c>
      <c r="S75" s="135" t="b">
        <f>貼り付け用!S75=集計用!S75</f>
        <v>1</v>
      </c>
      <c r="T75" s="135" t="b">
        <f>貼り付け用!T75=集計用!T75</f>
        <v>1</v>
      </c>
      <c r="U75" s="192" t="b">
        <f>貼り付け用!U75=集計用!U75</f>
        <v>1</v>
      </c>
      <c r="V75" s="192" t="b">
        <f>貼り付け用!V75=集計用!V75</f>
        <v>1</v>
      </c>
      <c r="W75" s="135" t="b">
        <f>貼り付け用!W75=集計用!W75</f>
        <v>1</v>
      </c>
      <c r="X75" s="182" t="b">
        <f>貼り付け用!X75=集計用!X75</f>
        <v>0</v>
      </c>
      <c r="Y75" s="136" t="b">
        <f>貼り付け用!Y75=集計用!Y75</f>
        <v>1</v>
      </c>
      <c r="Z75" s="136" t="b">
        <f>貼り付け用!Z75=集計用!Z75</f>
        <v>1</v>
      </c>
      <c r="AA75" s="136" t="b">
        <f>貼り付け用!AA75=集計用!AA75</f>
        <v>1</v>
      </c>
      <c r="AB75" s="136" t="b">
        <f>貼り付け用!AB75=集計用!AB75</f>
        <v>1</v>
      </c>
      <c r="AC75" s="135" t="b">
        <f>貼り付け用!AC75=集計用!AC75</f>
        <v>1</v>
      </c>
      <c r="AD75" s="137" t="b">
        <f>貼り付け用!AD75=集計用!AD75</f>
        <v>1</v>
      </c>
      <c r="AE75" s="209" t="b">
        <f>貼り付け用!AE75=集計用!AE75</f>
        <v>1</v>
      </c>
      <c r="AF75" s="209" t="b">
        <f>貼り付け用!AF75=集計用!AF75</f>
        <v>1</v>
      </c>
      <c r="AG75" s="138" t="b">
        <f>貼り付け用!AG75=集計用!AG75</f>
        <v>1</v>
      </c>
      <c r="AH75" s="205" t="b">
        <f>貼り付け用!AH75=集計用!AH75</f>
        <v>1</v>
      </c>
      <c r="AI75" s="139" t="b">
        <f>貼り付け用!AI75=集計用!AI75</f>
        <v>1</v>
      </c>
      <c r="AJ75" s="136" t="b">
        <f>貼り付け用!AJ75=集計用!AJ75</f>
        <v>1</v>
      </c>
      <c r="AK75" s="140" t="b">
        <f>貼り付け用!AK75=集計用!AK75</f>
        <v>1</v>
      </c>
      <c r="AL75" s="136" t="b">
        <f>貼り付け用!AL75=集計用!AL75</f>
        <v>1</v>
      </c>
      <c r="AM75" s="136" t="b">
        <f>貼り付け用!AM75=集計用!AM75</f>
        <v>1</v>
      </c>
      <c r="AN75" s="136" t="b">
        <f>貼り付け用!AN75=集計用!AN75</f>
        <v>1</v>
      </c>
      <c r="AO75" s="136" t="b">
        <f>貼り付け用!AO75=集計用!AO75</f>
        <v>1</v>
      </c>
      <c r="AP75" s="183" t="b">
        <f>貼り付け用!AP75=集計用!AP75</f>
        <v>1</v>
      </c>
      <c r="AQ75" s="183" t="b">
        <f>貼り付け用!AQ75=集計用!AQ75</f>
        <v>1</v>
      </c>
      <c r="AR75" s="183" t="b">
        <f>貼り付け用!AR75=集計用!AR75</f>
        <v>1</v>
      </c>
      <c r="AS75" s="136"/>
      <c r="AT75" s="136"/>
      <c r="AU75" s="136"/>
      <c r="AV75" s="136"/>
      <c r="AW75" s="136"/>
      <c r="AX75" s="216"/>
      <c r="AY75" s="216"/>
      <c r="AZ75" s="216"/>
      <c r="BA75" s="136"/>
      <c r="BB75" s="136"/>
      <c r="BC75" s="136"/>
      <c r="BD75" s="136"/>
      <c r="BE75" s="183">
        <f>SUMIFS(耐用年数表!$C:$C,耐用年数表!$A:$A,チェック!AL75,耐用年数表!$B:$B,チェック!AM75)</f>
        <v>0</v>
      </c>
    </row>
    <row r="76" spans="4:57" ht="24" customHeight="1">
      <c r="D76" s="194"/>
      <c r="E76" s="135"/>
      <c r="F76" s="136"/>
      <c r="G76" s="136"/>
      <c r="H76" s="215"/>
      <c r="I76" s="215"/>
      <c r="J76" s="215" t="str">
        <f>IF(集計用!J76="","",集計用!J76)</f>
        <v>児童館</v>
      </c>
      <c r="K76" s="135"/>
      <c r="L76" s="144"/>
      <c r="M76" s="192" t="b">
        <f>貼り付け用!M76=集計用!M76</f>
        <v>1</v>
      </c>
      <c r="N76" s="192" t="b">
        <f>貼り付け用!N76=集計用!N76</f>
        <v>1</v>
      </c>
      <c r="O76" s="192" t="b">
        <f>貼り付け用!O76=集計用!O76</f>
        <v>1</v>
      </c>
      <c r="P76" s="192" t="b">
        <f>貼り付け用!P76=集計用!P76</f>
        <v>1</v>
      </c>
      <c r="Q76" s="182" t="b">
        <f>貼り付け用!Q76=集計用!Q76</f>
        <v>1</v>
      </c>
      <c r="R76" s="135" t="b">
        <f>貼り付け用!R76=集計用!R76</f>
        <v>1</v>
      </c>
      <c r="S76" s="135" t="b">
        <f>貼り付け用!S76=集計用!S76</f>
        <v>1</v>
      </c>
      <c r="T76" s="135" t="b">
        <f>貼り付け用!T76=集計用!T76</f>
        <v>1</v>
      </c>
      <c r="U76" s="192" t="b">
        <f>貼り付け用!U76=集計用!U76</f>
        <v>1</v>
      </c>
      <c r="V76" s="192" t="b">
        <f>貼り付け用!V76=集計用!V76</f>
        <v>1</v>
      </c>
      <c r="W76" s="135" t="b">
        <f>貼り付け用!W76=集計用!W76</f>
        <v>1</v>
      </c>
      <c r="X76" s="182" t="b">
        <f>貼り付け用!X76=集計用!X76</f>
        <v>0</v>
      </c>
      <c r="Y76" s="136" t="b">
        <f>貼り付け用!Y76=集計用!Y76</f>
        <v>1</v>
      </c>
      <c r="Z76" s="136" t="b">
        <f>貼り付け用!Z76=集計用!Z76</f>
        <v>1</v>
      </c>
      <c r="AA76" s="136" t="b">
        <f>貼り付け用!AA76=集計用!AA76</f>
        <v>1</v>
      </c>
      <c r="AB76" s="136" t="b">
        <f>貼り付け用!AB76=集計用!AB76</f>
        <v>1</v>
      </c>
      <c r="AC76" s="135" t="b">
        <f>貼り付け用!AC76=集計用!AC76</f>
        <v>1</v>
      </c>
      <c r="AD76" s="137" t="b">
        <f>貼り付け用!AD76=集計用!AD76</f>
        <v>1</v>
      </c>
      <c r="AE76" s="209" t="b">
        <f>貼り付け用!AE76=集計用!AE76</f>
        <v>1</v>
      </c>
      <c r="AF76" s="209" t="b">
        <f>貼り付け用!AF76=集計用!AF76</f>
        <v>1</v>
      </c>
      <c r="AG76" s="138" t="b">
        <f>貼り付け用!AG76=集計用!AG76</f>
        <v>1</v>
      </c>
      <c r="AH76" s="205" t="b">
        <f>貼り付け用!AH76=集計用!AH76</f>
        <v>1</v>
      </c>
      <c r="AI76" s="139" t="b">
        <f>貼り付け用!AI76=集計用!AI76</f>
        <v>1</v>
      </c>
      <c r="AJ76" s="136" t="b">
        <f>貼り付け用!AJ76=集計用!AJ76</f>
        <v>1</v>
      </c>
      <c r="AK76" s="140" t="b">
        <f>貼り付け用!AK76=集計用!AK76</f>
        <v>1</v>
      </c>
      <c r="AL76" s="136" t="b">
        <f>貼り付け用!AL76=集計用!AL76</f>
        <v>1</v>
      </c>
      <c r="AM76" s="136" t="b">
        <f>貼り付け用!AM76=集計用!AM76</f>
        <v>1</v>
      </c>
      <c r="AN76" s="136" t="b">
        <f>貼り付け用!AN76=集計用!AN76</f>
        <v>1</v>
      </c>
      <c r="AO76" s="136" t="b">
        <f>貼り付け用!AO76=集計用!AO76</f>
        <v>1</v>
      </c>
      <c r="AP76" s="183" t="b">
        <f>貼り付け用!AP76=集計用!AP76</f>
        <v>1</v>
      </c>
      <c r="AQ76" s="183" t="b">
        <f>貼り付け用!AQ76=集計用!AQ76</f>
        <v>1</v>
      </c>
      <c r="AR76" s="183" t="b">
        <f>貼り付け用!AR76=集計用!AR76</f>
        <v>1</v>
      </c>
      <c r="AS76" s="136"/>
      <c r="AT76" s="136"/>
      <c r="AU76" s="136"/>
      <c r="AV76" s="136"/>
      <c r="AW76" s="136"/>
      <c r="AX76" s="216"/>
      <c r="AY76" s="216"/>
      <c r="AZ76" s="216"/>
      <c r="BA76" s="136"/>
      <c r="BB76" s="136"/>
      <c r="BC76" s="136"/>
      <c r="BD76" s="136"/>
      <c r="BE76" s="183">
        <f>SUMIFS(耐用年数表!$C:$C,耐用年数表!$A:$A,チェック!AL76,耐用年数表!$B:$B,チェック!AM76)</f>
        <v>0</v>
      </c>
    </row>
    <row r="77" spans="4:57" ht="24" customHeight="1">
      <c r="D77" s="194"/>
      <c r="E77" s="135"/>
      <c r="F77" s="136"/>
      <c r="G77" s="136"/>
      <c r="H77" s="215"/>
      <c r="I77" s="215"/>
      <c r="J77" s="215" t="str">
        <f>IF(集計用!J77="","",集計用!J77)</f>
        <v>倉庫</v>
      </c>
      <c r="K77" s="135"/>
      <c r="L77" s="144"/>
      <c r="M77" s="192" t="b">
        <f>貼り付け用!M77=集計用!M77</f>
        <v>1</v>
      </c>
      <c r="N77" s="192" t="b">
        <f>貼り付け用!N77=集計用!N77</f>
        <v>1</v>
      </c>
      <c r="O77" s="192" t="b">
        <f>貼り付け用!O77=集計用!O77</f>
        <v>1</v>
      </c>
      <c r="P77" s="192" t="b">
        <f>貼り付け用!P77=集計用!P77</f>
        <v>1</v>
      </c>
      <c r="Q77" s="182" t="b">
        <f>貼り付け用!Q77=集計用!Q77</f>
        <v>1</v>
      </c>
      <c r="R77" s="135" t="b">
        <f>貼り付け用!R77=集計用!R77</f>
        <v>1</v>
      </c>
      <c r="S77" s="135" t="b">
        <f>貼り付け用!S77=集計用!S77</f>
        <v>1</v>
      </c>
      <c r="T77" s="135" t="b">
        <f>貼り付け用!T77=集計用!T77</f>
        <v>1</v>
      </c>
      <c r="U77" s="192" t="b">
        <f>貼り付け用!U77=集計用!U77</f>
        <v>1</v>
      </c>
      <c r="V77" s="192" t="b">
        <f>貼り付け用!V77=集計用!V77</f>
        <v>1</v>
      </c>
      <c r="W77" s="135" t="b">
        <f>貼り付け用!W77=集計用!W77</f>
        <v>1</v>
      </c>
      <c r="X77" s="182" t="b">
        <f>貼り付け用!X77=集計用!X77</f>
        <v>0</v>
      </c>
      <c r="Y77" s="136" t="b">
        <f>貼り付け用!Y77=集計用!Y77</f>
        <v>1</v>
      </c>
      <c r="Z77" s="136" t="b">
        <f>貼り付け用!Z77=集計用!Z77</f>
        <v>1</v>
      </c>
      <c r="AA77" s="136" t="b">
        <f>貼り付け用!AA77=集計用!AA77</f>
        <v>1</v>
      </c>
      <c r="AB77" s="136" t="b">
        <f>貼り付け用!AB77=集計用!AB77</f>
        <v>1</v>
      </c>
      <c r="AC77" s="135" t="b">
        <f>貼り付け用!AC77=集計用!AC77</f>
        <v>1</v>
      </c>
      <c r="AD77" s="137" t="b">
        <f>貼り付け用!AD77=集計用!AD77</f>
        <v>1</v>
      </c>
      <c r="AE77" s="209" t="b">
        <f>貼り付け用!AE77=集計用!AE77</f>
        <v>1</v>
      </c>
      <c r="AF77" s="209" t="b">
        <f>貼り付け用!AF77=集計用!AF77</f>
        <v>1</v>
      </c>
      <c r="AG77" s="138" t="b">
        <f>貼り付け用!AG77=集計用!AG77</f>
        <v>1</v>
      </c>
      <c r="AH77" s="205" t="b">
        <f>貼り付け用!AH77=集計用!AH77</f>
        <v>1</v>
      </c>
      <c r="AI77" s="139" t="b">
        <f>貼り付け用!AI77=集計用!AI77</f>
        <v>1</v>
      </c>
      <c r="AJ77" s="136" t="b">
        <f>貼り付け用!AJ77=集計用!AJ77</f>
        <v>1</v>
      </c>
      <c r="AK77" s="140" t="b">
        <f>貼り付け用!AK77=集計用!AK77</f>
        <v>1</v>
      </c>
      <c r="AL77" s="136" t="b">
        <f>貼り付け用!AL77=集計用!AL77</f>
        <v>1</v>
      </c>
      <c r="AM77" s="136" t="b">
        <f>貼り付け用!AM77=集計用!AM77</f>
        <v>1</v>
      </c>
      <c r="AN77" s="136" t="b">
        <f>貼り付け用!AN77=集計用!AN77</f>
        <v>1</v>
      </c>
      <c r="AO77" s="136" t="b">
        <f>貼り付け用!AO77=集計用!AO77</f>
        <v>1</v>
      </c>
      <c r="AP77" s="183" t="b">
        <f>貼り付け用!AP77=集計用!AP77</f>
        <v>1</v>
      </c>
      <c r="AQ77" s="183" t="b">
        <f>貼り付け用!AQ77=集計用!AQ77</f>
        <v>1</v>
      </c>
      <c r="AR77" s="183" t="b">
        <f>貼り付け用!AR77=集計用!AR77</f>
        <v>1</v>
      </c>
      <c r="AS77" s="136"/>
      <c r="AT77" s="136"/>
      <c r="AU77" s="136"/>
      <c r="AV77" s="136"/>
      <c r="AW77" s="136"/>
      <c r="AX77" s="216"/>
      <c r="AY77" s="216"/>
      <c r="AZ77" s="216"/>
      <c r="BA77" s="136"/>
      <c r="BB77" s="136"/>
      <c r="BC77" s="136"/>
      <c r="BD77" s="136"/>
      <c r="BE77" s="183">
        <f>SUMIFS(耐用年数表!$C:$C,耐用年数表!$A:$A,チェック!AL77,耐用年数表!$B:$B,チェック!AM77)</f>
        <v>0</v>
      </c>
    </row>
    <row r="78" spans="4:57" ht="24" customHeight="1">
      <c r="D78" s="194"/>
      <c r="E78" s="135"/>
      <c r="F78" s="136"/>
      <c r="G78" s="136"/>
      <c r="H78" s="215"/>
      <c r="I78" s="215"/>
      <c r="J78" s="215" t="str">
        <f>IF(集計用!J78="","",集計用!J78)</f>
        <v>園舎</v>
      </c>
      <c r="K78" s="135"/>
      <c r="L78" s="144"/>
      <c r="M78" s="192" t="b">
        <f>貼り付け用!M78=集計用!M78</f>
        <v>1</v>
      </c>
      <c r="N78" s="192" t="b">
        <f>貼り付け用!N78=集計用!N78</f>
        <v>1</v>
      </c>
      <c r="O78" s="192" t="b">
        <f>貼り付け用!O78=集計用!O78</f>
        <v>1</v>
      </c>
      <c r="P78" s="192" t="b">
        <f>貼り付け用!P78=集計用!P78</f>
        <v>1</v>
      </c>
      <c r="Q78" s="182" t="b">
        <f>貼り付け用!Q78=集計用!Q78</f>
        <v>1</v>
      </c>
      <c r="R78" s="135" t="b">
        <f>貼り付け用!R78=集計用!R78</f>
        <v>1</v>
      </c>
      <c r="S78" s="135" t="b">
        <f>貼り付け用!S78=集計用!S78</f>
        <v>1</v>
      </c>
      <c r="T78" s="135" t="b">
        <f>貼り付け用!T78=集計用!T78</f>
        <v>1</v>
      </c>
      <c r="U78" s="192" t="b">
        <f>貼り付け用!U78=集計用!U78</f>
        <v>1</v>
      </c>
      <c r="V78" s="192" t="b">
        <f>貼り付け用!V78=集計用!V78</f>
        <v>1</v>
      </c>
      <c r="W78" s="135" t="b">
        <f>貼り付け用!W78=集計用!W78</f>
        <v>1</v>
      </c>
      <c r="X78" s="182" t="b">
        <f>貼り付け用!X78=集計用!X78</f>
        <v>0</v>
      </c>
      <c r="Y78" s="136" t="b">
        <f>貼り付け用!Y78=集計用!Y78</f>
        <v>1</v>
      </c>
      <c r="Z78" s="136" t="b">
        <f>貼り付け用!Z78=集計用!Z78</f>
        <v>1</v>
      </c>
      <c r="AA78" s="136" t="b">
        <f>貼り付け用!AA78=集計用!AA78</f>
        <v>1</v>
      </c>
      <c r="AB78" s="136" t="b">
        <f>貼り付け用!AB78=集計用!AB78</f>
        <v>1</v>
      </c>
      <c r="AC78" s="135" t="b">
        <f>貼り付け用!AC78=集計用!AC78</f>
        <v>1</v>
      </c>
      <c r="AD78" s="137" t="b">
        <f>貼り付け用!AD78=集計用!AD78</f>
        <v>1</v>
      </c>
      <c r="AE78" s="209" t="b">
        <f>貼り付け用!AE78=集計用!AE78</f>
        <v>1</v>
      </c>
      <c r="AF78" s="209" t="b">
        <f>貼り付け用!AF78=集計用!AF78</f>
        <v>1</v>
      </c>
      <c r="AG78" s="138" t="b">
        <f>貼り付け用!AG78=集計用!AG78</f>
        <v>1</v>
      </c>
      <c r="AH78" s="205" t="b">
        <f>貼り付け用!AH78=集計用!AH78</f>
        <v>1</v>
      </c>
      <c r="AI78" s="139" t="b">
        <f>貼り付け用!AI78=集計用!AI78</f>
        <v>1</v>
      </c>
      <c r="AJ78" s="136" t="b">
        <f>貼り付け用!AJ78=集計用!AJ78</f>
        <v>1</v>
      </c>
      <c r="AK78" s="140" t="b">
        <f>貼り付け用!AK78=集計用!AK78</f>
        <v>1</v>
      </c>
      <c r="AL78" s="136" t="b">
        <f>貼り付け用!AL78=集計用!AL78</f>
        <v>1</v>
      </c>
      <c r="AM78" s="136" t="b">
        <f>貼り付け用!AM78=集計用!AM78</f>
        <v>1</v>
      </c>
      <c r="AN78" s="136" t="b">
        <f>貼り付け用!AN78=集計用!AN78</f>
        <v>1</v>
      </c>
      <c r="AO78" s="136" t="b">
        <f>貼り付け用!AO78=集計用!AO78</f>
        <v>1</v>
      </c>
      <c r="AP78" s="183" t="b">
        <f>貼り付け用!AP78=集計用!AP78</f>
        <v>1</v>
      </c>
      <c r="AQ78" s="183" t="b">
        <f>貼り付け用!AQ78=集計用!AQ78</f>
        <v>1</v>
      </c>
      <c r="AR78" s="183" t="b">
        <f>貼り付け用!AR78=集計用!AR78</f>
        <v>1</v>
      </c>
      <c r="AS78" s="136"/>
      <c r="AT78" s="136"/>
      <c r="AU78" s="136"/>
      <c r="AV78" s="136"/>
      <c r="AW78" s="136"/>
      <c r="AX78" s="216"/>
      <c r="AY78" s="216"/>
      <c r="AZ78" s="216"/>
      <c r="BA78" s="136"/>
      <c r="BB78" s="136"/>
      <c r="BC78" s="136"/>
      <c r="BD78" s="136"/>
      <c r="BE78" s="183">
        <f>SUMIFS(耐用年数表!$C:$C,耐用年数表!$A:$A,チェック!AL78,耐用年数表!$B:$B,チェック!AM78)</f>
        <v>0</v>
      </c>
    </row>
    <row r="79" spans="4:57" ht="24" customHeight="1">
      <c r="D79" s="194"/>
      <c r="E79" s="135"/>
      <c r="F79" s="136"/>
      <c r="G79" s="136"/>
      <c r="H79" s="215"/>
      <c r="I79" s="215"/>
      <c r="J79" s="215" t="str">
        <f>IF(集計用!J79="","",集計用!J79)</f>
        <v>放課後児童クラブ用教室</v>
      </c>
      <c r="K79" s="135"/>
      <c r="L79" s="144"/>
      <c r="M79" s="192" t="b">
        <f>貼り付け用!M79=集計用!M79</f>
        <v>1</v>
      </c>
      <c r="N79" s="192" t="b">
        <f>貼り付け用!N79=集計用!N79</f>
        <v>1</v>
      </c>
      <c r="O79" s="192" t="b">
        <f>貼り付け用!O79=集計用!O79</f>
        <v>1</v>
      </c>
      <c r="P79" s="192" t="b">
        <f>貼り付け用!P79=集計用!P79</f>
        <v>1</v>
      </c>
      <c r="Q79" s="182" t="b">
        <f>貼り付け用!Q79=集計用!Q79</f>
        <v>1</v>
      </c>
      <c r="R79" s="135" t="b">
        <f>貼り付け用!R79=集計用!R79</f>
        <v>1</v>
      </c>
      <c r="S79" s="135" t="b">
        <f>貼り付け用!S79=集計用!S79</f>
        <v>1</v>
      </c>
      <c r="T79" s="135" t="b">
        <f>貼り付け用!T79=集計用!T79</f>
        <v>1</v>
      </c>
      <c r="U79" s="192" t="b">
        <f>貼り付け用!U79=集計用!U79</f>
        <v>1</v>
      </c>
      <c r="V79" s="192" t="b">
        <f>貼り付け用!V79=集計用!V79</f>
        <v>1</v>
      </c>
      <c r="W79" s="135" t="b">
        <f>貼り付け用!W79=集計用!W79</f>
        <v>1</v>
      </c>
      <c r="X79" s="182" t="b">
        <f>貼り付け用!X79=集計用!X79</f>
        <v>0</v>
      </c>
      <c r="Y79" s="136" t="b">
        <f>貼り付け用!Y79=集計用!Y79</f>
        <v>1</v>
      </c>
      <c r="Z79" s="136" t="b">
        <f>貼り付け用!Z79=集計用!Z79</f>
        <v>1</v>
      </c>
      <c r="AA79" s="136" t="b">
        <f>貼り付け用!AA79=集計用!AA79</f>
        <v>1</v>
      </c>
      <c r="AB79" s="136" t="b">
        <f>貼り付け用!AB79=集計用!AB79</f>
        <v>1</v>
      </c>
      <c r="AC79" s="135" t="b">
        <f>貼り付け用!AC79=集計用!AC79</f>
        <v>1</v>
      </c>
      <c r="AD79" s="137" t="b">
        <f>貼り付け用!AD79=集計用!AD79</f>
        <v>1</v>
      </c>
      <c r="AE79" s="209" t="b">
        <f>貼り付け用!AE79=集計用!AE79</f>
        <v>1</v>
      </c>
      <c r="AF79" s="209" t="b">
        <f>貼り付け用!AF79=集計用!AF79</f>
        <v>1</v>
      </c>
      <c r="AG79" s="138" t="b">
        <f>貼り付け用!AG79=集計用!AG79</f>
        <v>1</v>
      </c>
      <c r="AH79" s="205" t="b">
        <f>貼り付け用!AH79=集計用!AH79</f>
        <v>1</v>
      </c>
      <c r="AI79" s="139" t="b">
        <f>貼り付け用!AI79=集計用!AI79</f>
        <v>1</v>
      </c>
      <c r="AJ79" s="136" t="b">
        <f>貼り付け用!AJ79=集計用!AJ79</f>
        <v>1</v>
      </c>
      <c r="AK79" s="140" t="b">
        <f>貼り付け用!AK79=集計用!AK79</f>
        <v>1</v>
      </c>
      <c r="AL79" s="136" t="b">
        <f>貼り付け用!AL79=集計用!AL79</f>
        <v>1</v>
      </c>
      <c r="AM79" s="136" t="b">
        <f>貼り付け用!AM79=集計用!AM79</f>
        <v>1</v>
      </c>
      <c r="AN79" s="136" t="b">
        <f>貼り付け用!AN79=集計用!AN79</f>
        <v>1</v>
      </c>
      <c r="AO79" s="136" t="b">
        <f>貼り付け用!AO79=集計用!AO79</f>
        <v>1</v>
      </c>
      <c r="AP79" s="183" t="b">
        <f>貼り付け用!AP79=集計用!AP79</f>
        <v>1</v>
      </c>
      <c r="AQ79" s="183" t="b">
        <f>貼り付け用!AQ79=集計用!AQ79</f>
        <v>1</v>
      </c>
      <c r="AR79" s="183" t="b">
        <f>貼り付け用!AR79=集計用!AR79</f>
        <v>1</v>
      </c>
      <c r="AS79" s="136"/>
      <c r="AT79" s="136"/>
      <c r="AU79" s="136"/>
      <c r="AV79" s="136"/>
      <c r="AW79" s="136"/>
      <c r="AX79" s="216"/>
      <c r="AY79" s="216"/>
      <c r="AZ79" s="216"/>
      <c r="BA79" s="136"/>
      <c r="BB79" s="136"/>
      <c r="BC79" s="136"/>
      <c r="BD79" s="136"/>
      <c r="BE79" s="183">
        <f>SUMIFS(耐用年数表!$C:$C,耐用年数表!$A:$A,チェック!AL79,耐用年数表!$B:$B,チェック!AM79)</f>
        <v>0</v>
      </c>
    </row>
    <row r="80" spans="4:57" ht="24" customHeight="1">
      <c r="D80" s="194"/>
      <c r="E80" s="135"/>
      <c r="F80" s="136"/>
      <c r="G80" s="136"/>
      <c r="H80" s="215"/>
      <c r="I80" s="215"/>
      <c r="J80" s="215" t="str">
        <f>IF(集計用!J80="","",集計用!J80)</f>
        <v>放課後児童クラブ用教室</v>
      </c>
      <c r="K80" s="135"/>
      <c r="L80" s="144"/>
      <c r="M80" s="192" t="b">
        <f>貼り付け用!M80=集計用!M80</f>
        <v>1</v>
      </c>
      <c r="N80" s="192" t="b">
        <f>貼り付け用!N80=集計用!N80</f>
        <v>1</v>
      </c>
      <c r="O80" s="192" t="b">
        <f>貼り付け用!O80=集計用!O80</f>
        <v>1</v>
      </c>
      <c r="P80" s="192" t="b">
        <f>貼り付け用!P80=集計用!P80</f>
        <v>1</v>
      </c>
      <c r="Q80" s="182" t="b">
        <f>貼り付け用!Q80=集計用!Q80</f>
        <v>1</v>
      </c>
      <c r="R80" s="135" t="b">
        <f>貼り付け用!R80=集計用!R80</f>
        <v>1</v>
      </c>
      <c r="S80" s="135" t="b">
        <f>貼り付け用!S80=集計用!S80</f>
        <v>1</v>
      </c>
      <c r="T80" s="135" t="b">
        <f>貼り付け用!T80=集計用!T80</f>
        <v>1</v>
      </c>
      <c r="U80" s="192" t="b">
        <f>貼り付け用!U80=集計用!U80</f>
        <v>1</v>
      </c>
      <c r="V80" s="192" t="b">
        <f>貼り付け用!V80=集計用!V80</f>
        <v>1</v>
      </c>
      <c r="W80" s="135" t="b">
        <f>貼り付け用!W80=集計用!W80</f>
        <v>1</v>
      </c>
      <c r="X80" s="182" t="b">
        <f>貼り付け用!X80=集計用!X80</f>
        <v>0</v>
      </c>
      <c r="Y80" s="136" t="b">
        <f>貼り付け用!Y80=集計用!Y80</f>
        <v>1</v>
      </c>
      <c r="Z80" s="136" t="b">
        <f>貼り付け用!Z80=集計用!Z80</f>
        <v>1</v>
      </c>
      <c r="AA80" s="136" t="b">
        <f>貼り付け用!AA80=集計用!AA80</f>
        <v>1</v>
      </c>
      <c r="AB80" s="136" t="b">
        <f>貼り付け用!AB80=集計用!AB80</f>
        <v>1</v>
      </c>
      <c r="AC80" s="135" t="b">
        <f>貼り付け用!AC80=集計用!AC80</f>
        <v>1</v>
      </c>
      <c r="AD80" s="137" t="b">
        <f>貼り付け用!AD80=集計用!AD80</f>
        <v>1</v>
      </c>
      <c r="AE80" s="209" t="b">
        <f>貼り付け用!AE80=集計用!AE80</f>
        <v>1</v>
      </c>
      <c r="AF80" s="209" t="b">
        <f>貼り付け用!AF80=集計用!AF80</f>
        <v>1</v>
      </c>
      <c r="AG80" s="138" t="b">
        <f>貼り付け用!AG80=集計用!AG80</f>
        <v>1</v>
      </c>
      <c r="AH80" s="205" t="b">
        <f>貼り付け用!AH80=集計用!AH80</f>
        <v>1</v>
      </c>
      <c r="AI80" s="139" t="b">
        <f>貼り付け用!AI80=集計用!AI80</f>
        <v>1</v>
      </c>
      <c r="AJ80" s="136" t="b">
        <f>貼り付け用!AJ80=集計用!AJ80</f>
        <v>1</v>
      </c>
      <c r="AK80" s="140" t="b">
        <f>貼り付け用!AK80=集計用!AK80</f>
        <v>1</v>
      </c>
      <c r="AL80" s="136" t="b">
        <f>貼り付け用!AL80=集計用!AL80</f>
        <v>1</v>
      </c>
      <c r="AM80" s="136" t="b">
        <f>貼り付け用!AM80=集計用!AM80</f>
        <v>1</v>
      </c>
      <c r="AN80" s="136" t="b">
        <f>貼り付け用!AN80=集計用!AN80</f>
        <v>1</v>
      </c>
      <c r="AO80" s="136" t="b">
        <f>貼り付け用!AO80=集計用!AO80</f>
        <v>1</v>
      </c>
      <c r="AP80" s="183" t="b">
        <f>貼り付け用!AP80=集計用!AP80</f>
        <v>1</v>
      </c>
      <c r="AQ80" s="183" t="b">
        <f>貼り付け用!AQ80=集計用!AQ80</f>
        <v>1</v>
      </c>
      <c r="AR80" s="183" t="b">
        <f>貼り付け用!AR80=集計用!AR80</f>
        <v>1</v>
      </c>
      <c r="AS80" s="136"/>
      <c r="AT80" s="136"/>
      <c r="AU80" s="136"/>
      <c r="AV80" s="136"/>
      <c r="AW80" s="136"/>
      <c r="AX80" s="216"/>
      <c r="AY80" s="216"/>
      <c r="AZ80" s="216"/>
      <c r="BA80" s="136"/>
      <c r="BB80" s="136"/>
      <c r="BC80" s="136"/>
      <c r="BD80" s="136"/>
      <c r="BE80" s="183">
        <f>SUMIFS(耐用年数表!$C:$C,耐用年数表!$A:$A,チェック!AL80,耐用年数表!$B:$B,チェック!AM80)</f>
        <v>0</v>
      </c>
    </row>
    <row r="81" spans="4:57" ht="24" customHeight="1">
      <c r="D81" s="194"/>
      <c r="E81" s="135"/>
      <c r="F81" s="136"/>
      <c r="G81" s="136"/>
      <c r="H81" s="215"/>
      <c r="I81" s="215"/>
      <c r="J81" s="215" t="str">
        <f>IF(集計用!J81="","",集計用!J81)</f>
        <v>放課後児童クラブ用教室</v>
      </c>
      <c r="K81" s="135"/>
      <c r="L81" s="144"/>
      <c r="M81" s="192" t="b">
        <f>貼り付け用!M81=集計用!M81</f>
        <v>1</v>
      </c>
      <c r="N81" s="192" t="b">
        <f>貼り付け用!N81=集計用!N81</f>
        <v>1</v>
      </c>
      <c r="O81" s="192" t="b">
        <f>貼り付け用!O81=集計用!O81</f>
        <v>1</v>
      </c>
      <c r="P81" s="192" t="b">
        <f>貼り付け用!P81=集計用!P81</f>
        <v>1</v>
      </c>
      <c r="Q81" s="182" t="b">
        <f>貼り付け用!Q81=集計用!Q81</f>
        <v>1</v>
      </c>
      <c r="R81" s="135" t="b">
        <f>貼り付け用!R81=集計用!R81</f>
        <v>1</v>
      </c>
      <c r="S81" s="135" t="b">
        <f>貼り付け用!S81=集計用!S81</f>
        <v>1</v>
      </c>
      <c r="T81" s="135" t="b">
        <f>貼り付け用!T81=集計用!T81</f>
        <v>1</v>
      </c>
      <c r="U81" s="192" t="b">
        <f>貼り付け用!U81=集計用!U81</f>
        <v>1</v>
      </c>
      <c r="V81" s="192" t="b">
        <f>貼り付け用!V81=集計用!V81</f>
        <v>1</v>
      </c>
      <c r="W81" s="135" t="b">
        <f>貼り付け用!W81=集計用!W81</f>
        <v>1</v>
      </c>
      <c r="X81" s="182" t="b">
        <f>貼り付け用!X81=集計用!X81</f>
        <v>0</v>
      </c>
      <c r="Y81" s="136" t="b">
        <f>貼り付け用!Y81=集計用!Y81</f>
        <v>1</v>
      </c>
      <c r="Z81" s="136" t="b">
        <f>貼り付け用!Z81=集計用!Z81</f>
        <v>1</v>
      </c>
      <c r="AA81" s="136" t="b">
        <f>貼り付け用!AA81=集計用!AA81</f>
        <v>1</v>
      </c>
      <c r="AB81" s="136" t="b">
        <f>貼り付け用!AB81=集計用!AB81</f>
        <v>1</v>
      </c>
      <c r="AC81" s="135" t="b">
        <f>貼り付け用!AC81=集計用!AC81</f>
        <v>1</v>
      </c>
      <c r="AD81" s="137" t="b">
        <f>貼り付け用!AD81=集計用!AD81</f>
        <v>1</v>
      </c>
      <c r="AE81" s="209" t="b">
        <f>貼り付け用!AE81=集計用!AE81</f>
        <v>1</v>
      </c>
      <c r="AF81" s="209" t="b">
        <f>貼り付け用!AF81=集計用!AF81</f>
        <v>1</v>
      </c>
      <c r="AG81" s="138" t="b">
        <f>貼り付け用!AG81=集計用!AG81</f>
        <v>1</v>
      </c>
      <c r="AH81" s="205" t="b">
        <f>貼り付け用!AH81=集計用!AH81</f>
        <v>1</v>
      </c>
      <c r="AI81" s="139" t="b">
        <f>貼り付け用!AI81=集計用!AI81</f>
        <v>1</v>
      </c>
      <c r="AJ81" s="136" t="b">
        <f>貼り付け用!AJ81=集計用!AJ81</f>
        <v>1</v>
      </c>
      <c r="AK81" s="140" t="b">
        <f>貼り付け用!AK81=集計用!AK81</f>
        <v>1</v>
      </c>
      <c r="AL81" s="136" t="b">
        <f>貼り付け用!AL81=集計用!AL81</f>
        <v>1</v>
      </c>
      <c r="AM81" s="136" t="b">
        <f>貼り付け用!AM81=集計用!AM81</f>
        <v>1</v>
      </c>
      <c r="AN81" s="136" t="b">
        <f>貼り付け用!AN81=集計用!AN81</f>
        <v>1</v>
      </c>
      <c r="AO81" s="136" t="b">
        <f>貼り付け用!AO81=集計用!AO81</f>
        <v>1</v>
      </c>
      <c r="AP81" s="183" t="b">
        <f>貼り付け用!AP81=集計用!AP81</f>
        <v>1</v>
      </c>
      <c r="AQ81" s="183" t="b">
        <f>貼り付け用!AQ81=集計用!AQ81</f>
        <v>1</v>
      </c>
      <c r="AR81" s="183" t="b">
        <f>貼り付け用!AR81=集計用!AR81</f>
        <v>1</v>
      </c>
      <c r="AS81" s="136"/>
      <c r="AT81" s="136"/>
      <c r="AU81" s="136"/>
      <c r="AV81" s="136"/>
      <c r="AW81" s="136"/>
      <c r="AX81" s="216"/>
      <c r="AY81" s="216"/>
      <c r="AZ81" s="216"/>
      <c r="BA81" s="136"/>
      <c r="BB81" s="136"/>
      <c r="BC81" s="136"/>
      <c r="BD81" s="136"/>
      <c r="BE81" s="183">
        <f>SUMIFS(耐用年数表!$C:$C,耐用年数表!$A:$A,チェック!AL81,耐用年数表!$B:$B,チェック!AM81)</f>
        <v>0</v>
      </c>
    </row>
    <row r="82" spans="4:57" ht="24" customHeight="1">
      <c r="D82" s="194"/>
      <c r="E82" s="135"/>
      <c r="F82" s="136"/>
      <c r="G82" s="136"/>
      <c r="H82" s="215"/>
      <c r="I82" s="215"/>
      <c r="J82" s="215" t="str">
        <f>IF(集計用!J82="","",集計用!J82)</f>
        <v>放課後児童クラブ用教室</v>
      </c>
      <c r="K82" s="135"/>
      <c r="L82" s="144"/>
      <c r="M82" s="192" t="b">
        <f>貼り付け用!M82=集計用!M82</f>
        <v>1</v>
      </c>
      <c r="N82" s="192" t="b">
        <f>貼り付け用!N82=集計用!N82</f>
        <v>1</v>
      </c>
      <c r="O82" s="192" t="b">
        <f>貼り付け用!O82=集計用!O82</f>
        <v>1</v>
      </c>
      <c r="P82" s="192" t="b">
        <f>貼り付け用!P82=集計用!P82</f>
        <v>1</v>
      </c>
      <c r="Q82" s="182" t="b">
        <f>貼り付け用!Q82=集計用!Q82</f>
        <v>1</v>
      </c>
      <c r="R82" s="135" t="b">
        <f>貼り付け用!R82=集計用!R82</f>
        <v>1</v>
      </c>
      <c r="S82" s="135" t="b">
        <f>貼り付け用!S82=集計用!S82</f>
        <v>1</v>
      </c>
      <c r="T82" s="135" t="b">
        <f>貼り付け用!T82=集計用!T82</f>
        <v>1</v>
      </c>
      <c r="U82" s="192" t="b">
        <f>貼り付け用!U82=集計用!U82</f>
        <v>1</v>
      </c>
      <c r="V82" s="192" t="b">
        <f>貼り付け用!V82=集計用!V82</f>
        <v>1</v>
      </c>
      <c r="W82" s="135" t="b">
        <f>貼り付け用!W82=集計用!W82</f>
        <v>1</v>
      </c>
      <c r="X82" s="182" t="b">
        <f>貼り付け用!X82=集計用!X82</f>
        <v>0</v>
      </c>
      <c r="Y82" s="136" t="b">
        <f>貼り付け用!Y82=集計用!Y82</f>
        <v>1</v>
      </c>
      <c r="Z82" s="136" t="b">
        <f>貼り付け用!Z82=集計用!Z82</f>
        <v>1</v>
      </c>
      <c r="AA82" s="136" t="b">
        <f>貼り付け用!AA82=集計用!AA82</f>
        <v>1</v>
      </c>
      <c r="AB82" s="136" t="b">
        <f>貼り付け用!AB82=集計用!AB82</f>
        <v>1</v>
      </c>
      <c r="AC82" s="135" t="b">
        <f>貼り付け用!AC82=集計用!AC82</f>
        <v>1</v>
      </c>
      <c r="AD82" s="137" t="b">
        <f>貼り付け用!AD82=集計用!AD82</f>
        <v>1</v>
      </c>
      <c r="AE82" s="209" t="b">
        <f>貼り付け用!AE82=集計用!AE82</f>
        <v>1</v>
      </c>
      <c r="AF82" s="209" t="b">
        <f>貼り付け用!AF82=集計用!AF82</f>
        <v>1</v>
      </c>
      <c r="AG82" s="138" t="b">
        <f>貼り付け用!AG82=集計用!AG82</f>
        <v>1</v>
      </c>
      <c r="AH82" s="205" t="b">
        <f>貼り付け用!AH82=集計用!AH82</f>
        <v>1</v>
      </c>
      <c r="AI82" s="139" t="b">
        <f>貼り付け用!AI82=集計用!AI82</f>
        <v>1</v>
      </c>
      <c r="AJ82" s="136" t="b">
        <f>貼り付け用!AJ82=集計用!AJ82</f>
        <v>1</v>
      </c>
      <c r="AK82" s="140" t="b">
        <f>貼り付け用!AK82=集計用!AK82</f>
        <v>1</v>
      </c>
      <c r="AL82" s="136" t="b">
        <f>貼り付け用!AL82=集計用!AL82</f>
        <v>1</v>
      </c>
      <c r="AM82" s="136" t="b">
        <f>貼り付け用!AM82=集計用!AM82</f>
        <v>1</v>
      </c>
      <c r="AN82" s="136" t="b">
        <f>貼り付け用!AN82=集計用!AN82</f>
        <v>1</v>
      </c>
      <c r="AO82" s="136" t="b">
        <f>貼り付け用!AO82=集計用!AO82</f>
        <v>1</v>
      </c>
      <c r="AP82" s="183" t="b">
        <f>貼り付け用!AP82=集計用!AP82</f>
        <v>1</v>
      </c>
      <c r="AQ82" s="183" t="b">
        <f>貼り付け用!AQ82=集計用!AQ82</f>
        <v>1</v>
      </c>
      <c r="AR82" s="183" t="b">
        <f>貼り付け用!AR82=集計用!AR82</f>
        <v>1</v>
      </c>
      <c r="AS82" s="136"/>
      <c r="AT82" s="136"/>
      <c r="AU82" s="136"/>
      <c r="AV82" s="136"/>
      <c r="AW82" s="136"/>
      <c r="AX82" s="216"/>
      <c r="AY82" s="216"/>
      <c r="AZ82" s="216"/>
      <c r="BA82" s="136"/>
      <c r="BB82" s="136"/>
      <c r="BC82" s="136"/>
      <c r="BD82" s="136"/>
      <c r="BE82" s="183">
        <f>SUMIFS(耐用年数表!$C:$C,耐用年数表!$A:$A,チェック!AL82,耐用年数表!$B:$B,チェック!AM82)</f>
        <v>0</v>
      </c>
    </row>
    <row r="83" spans="4:57" ht="24" customHeight="1">
      <c r="D83" s="194"/>
      <c r="E83" s="135"/>
      <c r="F83" s="136"/>
      <c r="G83" s="136"/>
      <c r="H83" s="215"/>
      <c r="I83" s="215"/>
      <c r="J83" s="215" t="str">
        <f>IF(集計用!J83="","",集計用!J83)</f>
        <v>放課後児童クラブ用教室</v>
      </c>
      <c r="K83" s="135"/>
      <c r="L83" s="144"/>
      <c r="M83" s="192" t="b">
        <f>貼り付け用!M83=集計用!M83</f>
        <v>1</v>
      </c>
      <c r="N83" s="192" t="b">
        <f>貼り付け用!N83=集計用!N83</f>
        <v>1</v>
      </c>
      <c r="O83" s="192" t="b">
        <f>貼り付け用!O83=集計用!O83</f>
        <v>1</v>
      </c>
      <c r="P83" s="192" t="b">
        <f>貼り付け用!P83=集計用!P83</f>
        <v>1</v>
      </c>
      <c r="Q83" s="182" t="b">
        <f>貼り付け用!Q83=集計用!Q83</f>
        <v>1</v>
      </c>
      <c r="R83" s="135" t="b">
        <f>貼り付け用!R83=集計用!R83</f>
        <v>1</v>
      </c>
      <c r="S83" s="135" t="b">
        <f>貼り付け用!S83=集計用!S83</f>
        <v>1</v>
      </c>
      <c r="T83" s="135" t="b">
        <f>貼り付け用!T83=集計用!T83</f>
        <v>1</v>
      </c>
      <c r="U83" s="192" t="b">
        <f>貼り付け用!U83=集計用!U83</f>
        <v>1</v>
      </c>
      <c r="V83" s="192" t="b">
        <f>貼り付け用!V83=集計用!V83</f>
        <v>1</v>
      </c>
      <c r="W83" s="135" t="b">
        <f>貼り付け用!W83=集計用!W83</f>
        <v>1</v>
      </c>
      <c r="X83" s="182" t="b">
        <f>貼り付け用!X83=集計用!X83</f>
        <v>0</v>
      </c>
      <c r="Y83" s="136" t="b">
        <f>貼り付け用!Y83=集計用!Y83</f>
        <v>1</v>
      </c>
      <c r="Z83" s="136" t="b">
        <f>貼り付け用!Z83=集計用!Z83</f>
        <v>1</v>
      </c>
      <c r="AA83" s="136" t="b">
        <f>貼り付け用!AA83=集計用!AA83</f>
        <v>1</v>
      </c>
      <c r="AB83" s="136" t="b">
        <f>貼り付け用!AB83=集計用!AB83</f>
        <v>1</v>
      </c>
      <c r="AC83" s="135" t="b">
        <f>貼り付け用!AC83=集計用!AC83</f>
        <v>1</v>
      </c>
      <c r="AD83" s="137" t="b">
        <f>貼り付け用!AD83=集計用!AD83</f>
        <v>1</v>
      </c>
      <c r="AE83" s="209" t="b">
        <f>貼り付け用!AE83=集計用!AE83</f>
        <v>1</v>
      </c>
      <c r="AF83" s="209" t="b">
        <f>貼り付け用!AF83=集計用!AF83</f>
        <v>1</v>
      </c>
      <c r="AG83" s="138" t="b">
        <f>貼り付け用!AG83=集計用!AG83</f>
        <v>1</v>
      </c>
      <c r="AH83" s="205" t="b">
        <f>貼り付け用!AH83=集計用!AH83</f>
        <v>1</v>
      </c>
      <c r="AI83" s="139" t="b">
        <f>貼り付け用!AI83=集計用!AI83</f>
        <v>1</v>
      </c>
      <c r="AJ83" s="136" t="b">
        <f>貼り付け用!AJ83=集計用!AJ83</f>
        <v>1</v>
      </c>
      <c r="AK83" s="140" t="b">
        <f>貼り付け用!AK83=集計用!AK83</f>
        <v>1</v>
      </c>
      <c r="AL83" s="136" t="b">
        <f>貼り付け用!AL83=集計用!AL83</f>
        <v>1</v>
      </c>
      <c r="AM83" s="136" t="b">
        <f>貼り付け用!AM83=集計用!AM83</f>
        <v>1</v>
      </c>
      <c r="AN83" s="136" t="b">
        <f>貼り付け用!AN83=集計用!AN83</f>
        <v>1</v>
      </c>
      <c r="AO83" s="136" t="b">
        <f>貼り付け用!AO83=集計用!AO83</f>
        <v>1</v>
      </c>
      <c r="AP83" s="183" t="b">
        <f>貼り付け用!AP83=集計用!AP83</f>
        <v>1</v>
      </c>
      <c r="AQ83" s="183" t="b">
        <f>貼り付け用!AQ83=集計用!AQ83</f>
        <v>1</v>
      </c>
      <c r="AR83" s="183" t="b">
        <f>貼り付け用!AR83=集計用!AR83</f>
        <v>1</v>
      </c>
      <c r="AS83" s="136"/>
      <c r="AT83" s="136"/>
      <c r="AU83" s="136"/>
      <c r="AV83" s="136"/>
      <c r="AW83" s="136"/>
      <c r="AX83" s="216"/>
      <c r="AY83" s="216"/>
      <c r="AZ83" s="216"/>
      <c r="BA83" s="136"/>
      <c r="BB83" s="136"/>
      <c r="BC83" s="136"/>
      <c r="BD83" s="136"/>
      <c r="BE83" s="183">
        <f>SUMIFS(耐用年数表!$C:$C,耐用年数表!$A:$A,チェック!AL83,耐用年数表!$B:$B,チェック!AM83)</f>
        <v>0</v>
      </c>
    </row>
    <row r="84" spans="4:57" ht="24" customHeight="1">
      <c r="D84" s="194"/>
      <c r="E84" s="135"/>
      <c r="F84" s="136"/>
      <c r="G84" s="136"/>
      <c r="H84" s="215"/>
      <c r="I84" s="215"/>
      <c r="J84" s="215" t="str">
        <f>IF(集計用!J84="","",集計用!J84)</f>
        <v>ふれあい女性センター</v>
      </c>
      <c r="K84" s="135"/>
      <c r="L84" s="144"/>
      <c r="M84" s="192" t="b">
        <f>貼り付け用!M84=集計用!M84</f>
        <v>1</v>
      </c>
      <c r="N84" s="192" t="b">
        <f>貼り付け用!N84=集計用!N84</f>
        <v>1</v>
      </c>
      <c r="O84" s="192" t="b">
        <f>貼り付け用!O84=集計用!O84</f>
        <v>1</v>
      </c>
      <c r="P84" s="192" t="b">
        <f>貼り付け用!P84=集計用!P84</f>
        <v>1</v>
      </c>
      <c r="Q84" s="182" t="b">
        <f>貼り付け用!Q84=集計用!Q84</f>
        <v>1</v>
      </c>
      <c r="R84" s="135" t="b">
        <f>貼り付け用!R84=集計用!R84</f>
        <v>1</v>
      </c>
      <c r="S84" s="135" t="b">
        <f>貼り付け用!S84=集計用!S84</f>
        <v>1</v>
      </c>
      <c r="T84" s="135" t="b">
        <f>貼り付け用!T84=集計用!T84</f>
        <v>1</v>
      </c>
      <c r="U84" s="192" t="b">
        <f>貼り付け用!U84=集計用!U84</f>
        <v>1</v>
      </c>
      <c r="V84" s="192" t="b">
        <f>貼り付け用!V84=集計用!V84</f>
        <v>1</v>
      </c>
      <c r="W84" s="135" t="b">
        <f>貼り付け用!W84=集計用!W84</f>
        <v>1</v>
      </c>
      <c r="X84" s="182" t="b">
        <f>貼り付け用!X84=集計用!X84</f>
        <v>1</v>
      </c>
      <c r="Y84" s="136" t="b">
        <f>貼り付け用!Y84=集計用!Y84</f>
        <v>1</v>
      </c>
      <c r="Z84" s="136" t="b">
        <f>貼り付け用!Z84=集計用!Z84</f>
        <v>1</v>
      </c>
      <c r="AA84" s="136" t="b">
        <f>貼り付け用!AA84=集計用!AA84</f>
        <v>1</v>
      </c>
      <c r="AB84" s="136" t="b">
        <f>貼り付け用!AB84=集計用!AB84</f>
        <v>1</v>
      </c>
      <c r="AC84" s="135" t="b">
        <f>貼り付け用!AC84=集計用!AC84</f>
        <v>1</v>
      </c>
      <c r="AD84" s="137" t="b">
        <f>貼り付け用!AD84=集計用!AD84</f>
        <v>1</v>
      </c>
      <c r="AE84" s="209" t="b">
        <f>貼り付け用!AE84=集計用!AE84</f>
        <v>1</v>
      </c>
      <c r="AF84" s="209" t="b">
        <f>貼り付け用!AF84=集計用!AF84</f>
        <v>1</v>
      </c>
      <c r="AG84" s="138" t="b">
        <f>貼り付け用!AG84=集計用!AG84</f>
        <v>1</v>
      </c>
      <c r="AH84" s="205" t="b">
        <f>貼り付け用!AH84=集計用!AH84</f>
        <v>1</v>
      </c>
      <c r="AI84" s="139" t="b">
        <f>貼り付け用!AI84=集計用!AI84</f>
        <v>1</v>
      </c>
      <c r="AJ84" s="136" t="b">
        <f>貼り付け用!AJ84=集計用!AJ84</f>
        <v>1</v>
      </c>
      <c r="AK84" s="140" t="b">
        <f>貼り付け用!AK84=集計用!AK84</f>
        <v>1</v>
      </c>
      <c r="AL84" s="136" t="b">
        <f>貼り付け用!AL84=集計用!AL84</f>
        <v>1</v>
      </c>
      <c r="AM84" s="136" t="b">
        <f>貼り付け用!AM84=集計用!AM84</f>
        <v>1</v>
      </c>
      <c r="AN84" s="136" t="b">
        <f>貼り付け用!AN84=集計用!AN84</f>
        <v>1</v>
      </c>
      <c r="AO84" s="136" t="b">
        <f>貼り付け用!AO84=集計用!AO84</f>
        <v>1</v>
      </c>
      <c r="AP84" s="183" t="b">
        <f>貼り付け用!AP84=集計用!AP84</f>
        <v>1</v>
      </c>
      <c r="AQ84" s="183" t="b">
        <f>貼り付け用!AQ84=集計用!AQ84</f>
        <v>1</v>
      </c>
      <c r="AR84" s="183" t="b">
        <f>貼り付け用!AR84=集計用!AR84</f>
        <v>1</v>
      </c>
      <c r="AS84" s="136"/>
      <c r="AT84" s="136"/>
      <c r="AU84" s="136"/>
      <c r="AV84" s="136"/>
      <c r="AW84" s="136"/>
      <c r="AX84" s="216"/>
      <c r="AY84" s="216"/>
      <c r="AZ84" s="216"/>
      <c r="BA84" s="136"/>
      <c r="BB84" s="136"/>
      <c r="BC84" s="136"/>
      <c r="BD84" s="136"/>
      <c r="BE84" s="183">
        <f>SUMIFS(耐用年数表!$C:$C,耐用年数表!$A:$A,チェック!AL84,耐用年数表!$B:$B,チェック!AM84)</f>
        <v>0</v>
      </c>
    </row>
    <row r="85" spans="4:57" ht="24" customHeight="1">
      <c r="D85" s="194"/>
      <c r="E85" s="135"/>
      <c r="F85" s="136"/>
      <c r="G85" s="136"/>
      <c r="H85" s="215"/>
      <c r="I85" s="215"/>
      <c r="J85" s="215" t="str">
        <f>IF(集計用!J85="","",集計用!J85)</f>
        <v>炊事室</v>
      </c>
      <c r="K85" s="135"/>
      <c r="L85" s="144"/>
      <c r="M85" s="192" t="b">
        <f>貼り付け用!M85=集計用!M85</f>
        <v>1</v>
      </c>
      <c r="N85" s="192" t="b">
        <f>貼り付け用!N85=集計用!N85</f>
        <v>1</v>
      </c>
      <c r="O85" s="192" t="b">
        <f>貼り付け用!O85=集計用!O85</f>
        <v>1</v>
      </c>
      <c r="P85" s="192" t="b">
        <f>貼り付け用!P85=集計用!P85</f>
        <v>1</v>
      </c>
      <c r="Q85" s="182" t="b">
        <f>貼り付け用!Q85=集計用!Q85</f>
        <v>1</v>
      </c>
      <c r="R85" s="135" t="b">
        <f>貼り付け用!R85=集計用!R85</f>
        <v>1</v>
      </c>
      <c r="S85" s="135" t="b">
        <f>貼り付け用!S85=集計用!S85</f>
        <v>1</v>
      </c>
      <c r="T85" s="135" t="b">
        <f>貼り付け用!T85=集計用!T85</f>
        <v>1</v>
      </c>
      <c r="U85" s="192" t="b">
        <f>貼り付け用!U85=集計用!U85</f>
        <v>1</v>
      </c>
      <c r="V85" s="192" t="b">
        <f>貼り付け用!V85=集計用!V85</f>
        <v>1</v>
      </c>
      <c r="W85" s="135" t="b">
        <f>貼り付け用!W85=集計用!W85</f>
        <v>1</v>
      </c>
      <c r="X85" s="182" t="b">
        <f>貼り付け用!X85=集計用!X85</f>
        <v>1</v>
      </c>
      <c r="Y85" s="136" t="b">
        <f>貼り付け用!Y85=集計用!Y85</f>
        <v>1</v>
      </c>
      <c r="Z85" s="136" t="b">
        <f>貼り付け用!Z85=集計用!Z85</f>
        <v>1</v>
      </c>
      <c r="AA85" s="136" t="b">
        <f>貼り付け用!AA85=集計用!AA85</f>
        <v>1</v>
      </c>
      <c r="AB85" s="136" t="b">
        <f>貼り付け用!AB85=集計用!AB85</f>
        <v>1</v>
      </c>
      <c r="AC85" s="135" t="b">
        <f>貼り付け用!AC85=集計用!AC85</f>
        <v>1</v>
      </c>
      <c r="AD85" s="137" t="b">
        <f>貼り付け用!AD85=集計用!AD85</f>
        <v>1</v>
      </c>
      <c r="AE85" s="209" t="b">
        <f>貼り付け用!AE85=集計用!AE85</f>
        <v>1</v>
      </c>
      <c r="AF85" s="209" t="b">
        <f>貼り付け用!AF85=集計用!AF85</f>
        <v>1</v>
      </c>
      <c r="AG85" s="138" t="b">
        <f>貼り付け用!AG85=集計用!AG85</f>
        <v>1</v>
      </c>
      <c r="AH85" s="205" t="b">
        <f>貼り付け用!AH85=集計用!AH85</f>
        <v>1</v>
      </c>
      <c r="AI85" s="139" t="b">
        <f>貼り付け用!AI85=集計用!AI85</f>
        <v>1</v>
      </c>
      <c r="AJ85" s="136" t="b">
        <f>貼り付け用!AJ85=集計用!AJ85</f>
        <v>1</v>
      </c>
      <c r="AK85" s="140" t="b">
        <f>貼り付け用!AK85=集計用!AK85</f>
        <v>1</v>
      </c>
      <c r="AL85" s="136" t="b">
        <f>貼り付け用!AL85=集計用!AL85</f>
        <v>1</v>
      </c>
      <c r="AM85" s="136" t="b">
        <f>貼り付け用!AM85=集計用!AM85</f>
        <v>1</v>
      </c>
      <c r="AN85" s="136" t="b">
        <f>貼り付け用!AN85=集計用!AN85</f>
        <v>1</v>
      </c>
      <c r="AO85" s="136" t="b">
        <f>貼り付け用!AO85=集計用!AO85</f>
        <v>1</v>
      </c>
      <c r="AP85" s="183" t="b">
        <f>貼り付け用!AP85=集計用!AP85</f>
        <v>1</v>
      </c>
      <c r="AQ85" s="183" t="b">
        <f>貼り付け用!AQ85=集計用!AQ85</f>
        <v>1</v>
      </c>
      <c r="AR85" s="183" t="b">
        <f>貼り付け用!AR85=集計用!AR85</f>
        <v>1</v>
      </c>
      <c r="AS85" s="136"/>
      <c r="AT85" s="136"/>
      <c r="AU85" s="136"/>
      <c r="AV85" s="136"/>
      <c r="AW85" s="136"/>
      <c r="AX85" s="216"/>
      <c r="AY85" s="216"/>
      <c r="AZ85" s="216"/>
      <c r="BA85" s="136"/>
      <c r="BB85" s="136"/>
      <c r="BC85" s="136"/>
      <c r="BD85" s="136"/>
      <c r="BE85" s="183">
        <f>SUMIFS(耐用年数表!$C:$C,耐用年数表!$A:$A,チェック!AL85,耐用年数表!$B:$B,チェック!AM85)</f>
        <v>0</v>
      </c>
    </row>
    <row r="86" spans="4:57" ht="24" customHeight="1">
      <c r="D86" s="194"/>
      <c r="E86" s="135"/>
      <c r="F86" s="136"/>
      <c r="G86" s="136"/>
      <c r="H86" s="215"/>
      <c r="I86" s="215"/>
      <c r="J86" s="215" t="str">
        <f>IF(集計用!J86="","",集計用!J86)</f>
        <v>おもちゃ博物館</v>
      </c>
      <c r="K86" s="135"/>
      <c r="L86" s="144"/>
      <c r="M86" s="192" t="b">
        <f>貼り付け用!M86=集計用!M86</f>
        <v>1</v>
      </c>
      <c r="N86" s="192" t="b">
        <f>貼り付け用!N86=集計用!N86</f>
        <v>1</v>
      </c>
      <c r="O86" s="192" t="b">
        <f>貼り付け用!O86=集計用!O86</f>
        <v>1</v>
      </c>
      <c r="P86" s="192" t="b">
        <f>貼り付け用!P86=集計用!P86</f>
        <v>1</v>
      </c>
      <c r="Q86" s="182" t="b">
        <f>貼り付け用!Q86=集計用!Q86</f>
        <v>1</v>
      </c>
      <c r="R86" s="135" t="b">
        <f>貼り付け用!R86=集計用!R86</f>
        <v>1</v>
      </c>
      <c r="S86" s="135" t="b">
        <f>貼り付け用!S86=集計用!S86</f>
        <v>1</v>
      </c>
      <c r="T86" s="135" t="b">
        <f>貼り付け用!T86=集計用!T86</f>
        <v>1</v>
      </c>
      <c r="U86" s="192" t="b">
        <f>貼り付け用!U86=集計用!U86</f>
        <v>1</v>
      </c>
      <c r="V86" s="192" t="b">
        <f>貼り付け用!V86=集計用!V86</f>
        <v>1</v>
      </c>
      <c r="W86" s="135" t="b">
        <f>貼り付け用!W86=集計用!W86</f>
        <v>1</v>
      </c>
      <c r="X86" s="182" t="b">
        <f>貼り付け用!X86=集計用!X86</f>
        <v>1</v>
      </c>
      <c r="Y86" s="136" t="b">
        <f>貼り付け用!Y86=集計用!Y86</f>
        <v>1</v>
      </c>
      <c r="Z86" s="136" t="b">
        <f>貼り付け用!Z86=集計用!Z86</f>
        <v>1</v>
      </c>
      <c r="AA86" s="136" t="b">
        <f>貼り付け用!AA86=集計用!AA86</f>
        <v>1</v>
      </c>
      <c r="AB86" s="136" t="b">
        <f>貼り付け用!AB86=集計用!AB86</f>
        <v>1</v>
      </c>
      <c r="AC86" s="135" t="b">
        <f>貼り付け用!AC86=集計用!AC86</f>
        <v>1</v>
      </c>
      <c r="AD86" s="137" t="b">
        <f>貼り付け用!AD86=集計用!AD86</f>
        <v>1</v>
      </c>
      <c r="AE86" s="209" t="b">
        <f>貼り付け用!AE86=集計用!AE86</f>
        <v>1</v>
      </c>
      <c r="AF86" s="209" t="b">
        <f>貼り付け用!AF86=集計用!AF86</f>
        <v>1</v>
      </c>
      <c r="AG86" s="138" t="b">
        <f>貼り付け用!AG86=集計用!AG86</f>
        <v>1</v>
      </c>
      <c r="AH86" s="205" t="b">
        <f>貼り付け用!AH86=集計用!AH86</f>
        <v>1</v>
      </c>
      <c r="AI86" s="139" t="b">
        <f>貼り付け用!AI86=集計用!AI86</f>
        <v>1</v>
      </c>
      <c r="AJ86" s="136" t="b">
        <f>貼り付け用!AJ86=集計用!AJ86</f>
        <v>1</v>
      </c>
      <c r="AK86" s="140" t="b">
        <f>貼り付け用!AK86=集計用!AK86</f>
        <v>1</v>
      </c>
      <c r="AL86" s="136" t="b">
        <f>貼り付け用!AL86=集計用!AL86</f>
        <v>1</v>
      </c>
      <c r="AM86" s="136" t="b">
        <f>貼り付け用!AM86=集計用!AM86</f>
        <v>1</v>
      </c>
      <c r="AN86" s="136" t="b">
        <f>貼り付け用!AN86=集計用!AN86</f>
        <v>1</v>
      </c>
      <c r="AO86" s="136" t="b">
        <f>貼り付け用!AO86=集計用!AO86</f>
        <v>1</v>
      </c>
      <c r="AP86" s="183" t="b">
        <f>貼り付け用!AP86=集計用!AP86</f>
        <v>1</v>
      </c>
      <c r="AQ86" s="183" t="b">
        <f>貼り付け用!AQ86=集計用!AQ86</f>
        <v>1</v>
      </c>
      <c r="AR86" s="183" t="b">
        <f>貼り付け用!AR86=集計用!AR86</f>
        <v>1</v>
      </c>
      <c r="AS86" s="136"/>
      <c r="AT86" s="136"/>
      <c r="AU86" s="136"/>
      <c r="AV86" s="136"/>
      <c r="AW86" s="136"/>
      <c r="AX86" s="216"/>
      <c r="AY86" s="216"/>
      <c r="AZ86" s="216"/>
      <c r="BA86" s="136"/>
      <c r="BB86" s="136"/>
      <c r="BC86" s="136"/>
      <c r="BD86" s="136"/>
      <c r="BE86" s="183">
        <f>SUMIFS(耐用年数表!$C:$C,耐用年数表!$A:$A,チェック!AL86,耐用年数表!$B:$B,チェック!AM86)</f>
        <v>0</v>
      </c>
    </row>
    <row r="87" spans="4:57" ht="24" customHeight="1">
      <c r="D87" s="194"/>
      <c r="E87" s="135"/>
      <c r="F87" s="136"/>
      <c r="G87" s="136"/>
      <c r="H87" s="215"/>
      <c r="I87" s="215"/>
      <c r="J87" s="215" t="str">
        <f>IF(集計用!J87="","",集計用!J87)</f>
        <v>おもちゃ博物館(自動制御設備更新)</v>
      </c>
      <c r="K87" s="135"/>
      <c r="L87" s="144"/>
      <c r="M87" s="192" t="b">
        <f>貼り付け用!M87=集計用!M87</f>
        <v>1</v>
      </c>
      <c r="N87" s="192" t="b">
        <f>貼り付け用!N87=集計用!N87</f>
        <v>1</v>
      </c>
      <c r="O87" s="192" t="b">
        <f>貼り付け用!O87=集計用!O87</f>
        <v>1</v>
      </c>
      <c r="P87" s="192" t="b">
        <f>貼り付け用!P87=集計用!P87</f>
        <v>1</v>
      </c>
      <c r="Q87" s="182" t="b">
        <f>貼り付け用!Q87=集計用!Q87</f>
        <v>1</v>
      </c>
      <c r="R87" s="135" t="b">
        <f>貼り付け用!R87=集計用!R87</f>
        <v>1</v>
      </c>
      <c r="S87" s="135" t="b">
        <f>貼り付け用!S87=集計用!S87</f>
        <v>1</v>
      </c>
      <c r="T87" s="135" t="b">
        <f>貼り付け用!T87=集計用!T87</f>
        <v>1</v>
      </c>
      <c r="U87" s="192" t="b">
        <f>貼り付け用!U87=集計用!U87</f>
        <v>1</v>
      </c>
      <c r="V87" s="192" t="b">
        <f>貼り付け用!V87=集計用!V87</f>
        <v>1</v>
      </c>
      <c r="W87" s="135" t="b">
        <f>貼り付け用!W87=集計用!W87</f>
        <v>1</v>
      </c>
      <c r="X87" s="182" t="b">
        <f>貼り付け用!X87=集計用!X87</f>
        <v>1</v>
      </c>
      <c r="Y87" s="136" t="b">
        <f>貼り付け用!Y87=集計用!Y87</f>
        <v>1</v>
      </c>
      <c r="Z87" s="136" t="b">
        <f>貼り付け用!Z87=集計用!Z87</f>
        <v>1</v>
      </c>
      <c r="AA87" s="136" t="b">
        <f>貼り付け用!AA87=集計用!AA87</f>
        <v>1</v>
      </c>
      <c r="AB87" s="136" t="b">
        <f>貼り付け用!AB87=集計用!AB87</f>
        <v>1</v>
      </c>
      <c r="AC87" s="135" t="b">
        <f>貼り付け用!AC87=集計用!AC87</f>
        <v>1</v>
      </c>
      <c r="AD87" s="137" t="b">
        <f>貼り付け用!AD87=集計用!AD87</f>
        <v>1</v>
      </c>
      <c r="AE87" s="209" t="b">
        <f>貼り付け用!AE87=集計用!AE87</f>
        <v>1</v>
      </c>
      <c r="AF87" s="209" t="b">
        <f>貼り付け用!AF87=集計用!AF87</f>
        <v>1</v>
      </c>
      <c r="AG87" s="138" t="b">
        <f>貼り付け用!AG87=集計用!AG87</f>
        <v>1</v>
      </c>
      <c r="AH87" s="205" t="b">
        <f>貼り付け用!AH87=集計用!AH87</f>
        <v>1</v>
      </c>
      <c r="AI87" s="139" t="b">
        <f>貼り付け用!AI87=集計用!AI87</f>
        <v>1</v>
      </c>
      <c r="AJ87" s="136" t="b">
        <f>貼り付け用!AJ87=集計用!AJ87</f>
        <v>1</v>
      </c>
      <c r="AK87" s="140" t="b">
        <f>貼り付け用!AK87=集計用!AK87</f>
        <v>1</v>
      </c>
      <c r="AL87" s="136" t="b">
        <f>貼り付け用!AL87=集計用!AL87</f>
        <v>1</v>
      </c>
      <c r="AM87" s="136" t="b">
        <f>貼り付け用!AM87=集計用!AM87</f>
        <v>1</v>
      </c>
      <c r="AN87" s="136" t="b">
        <f>貼り付け用!AN87=集計用!AN87</f>
        <v>1</v>
      </c>
      <c r="AO87" s="136" t="b">
        <f>貼り付け用!AO87=集計用!AO87</f>
        <v>1</v>
      </c>
      <c r="AP87" s="183" t="b">
        <f>貼り付け用!AP87=集計用!AP87</f>
        <v>1</v>
      </c>
      <c r="AQ87" s="183" t="b">
        <f>貼り付け用!AQ87=集計用!AQ87</f>
        <v>0</v>
      </c>
      <c r="AR87" s="183" t="b">
        <f>貼り付け用!AR87=集計用!AR87</f>
        <v>1</v>
      </c>
      <c r="AS87" s="136"/>
      <c r="AT87" s="136"/>
      <c r="AU87" s="136"/>
      <c r="AV87" s="136"/>
      <c r="AW87" s="136"/>
      <c r="AX87" s="216"/>
      <c r="AY87" s="216"/>
      <c r="AZ87" s="216"/>
      <c r="BA87" s="136"/>
      <c r="BB87" s="136"/>
      <c r="BC87" s="136"/>
      <c r="BD87" s="136"/>
      <c r="BE87" s="183">
        <f>SUMIFS(耐用年数表!$C:$C,耐用年数表!$A:$A,チェック!AL87,耐用年数表!$B:$B,チェック!AM87)</f>
        <v>0</v>
      </c>
    </row>
    <row r="88" spans="4:57" ht="24" customHeight="1">
      <c r="D88" s="194"/>
      <c r="E88" s="135"/>
      <c r="F88" s="136"/>
      <c r="G88" s="136"/>
      <c r="H88" s="215"/>
      <c r="I88" s="215"/>
      <c r="J88" s="215" t="str">
        <f>IF(集計用!J88="","",集計用!J88)</f>
        <v>おもちゃ博物館(トイレ更新)</v>
      </c>
      <c r="K88" s="135"/>
      <c r="L88" s="144"/>
      <c r="M88" s="192" t="b">
        <f>貼り付け用!M88=集計用!M88</f>
        <v>1</v>
      </c>
      <c r="N88" s="192" t="b">
        <f>貼り付け用!N88=集計用!N88</f>
        <v>1</v>
      </c>
      <c r="O88" s="192" t="b">
        <f>貼り付け用!O88=集計用!O88</f>
        <v>1</v>
      </c>
      <c r="P88" s="192" t="b">
        <f>貼り付け用!P88=集計用!P88</f>
        <v>1</v>
      </c>
      <c r="Q88" s="182" t="b">
        <f>貼り付け用!Q88=集計用!Q88</f>
        <v>1</v>
      </c>
      <c r="R88" s="135" t="b">
        <f>貼り付け用!R88=集計用!R88</f>
        <v>1</v>
      </c>
      <c r="S88" s="135" t="b">
        <f>貼り付け用!S88=集計用!S88</f>
        <v>1</v>
      </c>
      <c r="T88" s="135" t="b">
        <f>貼り付け用!T88=集計用!T88</f>
        <v>1</v>
      </c>
      <c r="U88" s="192" t="b">
        <f>貼り付け用!U88=集計用!U88</f>
        <v>1</v>
      </c>
      <c r="V88" s="192" t="b">
        <f>貼り付け用!V88=集計用!V88</f>
        <v>1</v>
      </c>
      <c r="W88" s="135" t="b">
        <f>貼り付け用!W88=集計用!W88</f>
        <v>1</v>
      </c>
      <c r="X88" s="182" t="b">
        <f>貼り付け用!X88=集計用!X88</f>
        <v>1</v>
      </c>
      <c r="Y88" s="136" t="b">
        <f>貼り付け用!Y88=集計用!Y88</f>
        <v>1</v>
      </c>
      <c r="Z88" s="136" t="b">
        <f>貼り付け用!Z88=集計用!Z88</f>
        <v>1</v>
      </c>
      <c r="AA88" s="136" t="b">
        <f>貼り付け用!AA88=集計用!AA88</f>
        <v>1</v>
      </c>
      <c r="AB88" s="136" t="b">
        <f>貼り付け用!AB88=集計用!AB88</f>
        <v>1</v>
      </c>
      <c r="AC88" s="135" t="b">
        <f>貼り付け用!AC88=集計用!AC88</f>
        <v>1</v>
      </c>
      <c r="AD88" s="137" t="b">
        <f>貼り付け用!AD88=集計用!AD88</f>
        <v>1</v>
      </c>
      <c r="AE88" s="209" t="b">
        <f>貼り付け用!AE88=集計用!AE88</f>
        <v>1</v>
      </c>
      <c r="AF88" s="209" t="b">
        <f>貼り付け用!AF88=集計用!AF88</f>
        <v>1</v>
      </c>
      <c r="AG88" s="138" t="b">
        <f>貼り付け用!AG88=集計用!AG88</f>
        <v>1</v>
      </c>
      <c r="AH88" s="205" t="b">
        <f>貼り付け用!AH88=集計用!AH88</f>
        <v>1</v>
      </c>
      <c r="AI88" s="139" t="b">
        <f>貼り付け用!AI88=集計用!AI88</f>
        <v>1</v>
      </c>
      <c r="AJ88" s="136" t="b">
        <f>貼り付け用!AJ88=集計用!AJ88</f>
        <v>1</v>
      </c>
      <c r="AK88" s="140" t="b">
        <f>貼り付け用!AK88=集計用!AK88</f>
        <v>1</v>
      </c>
      <c r="AL88" s="136" t="b">
        <f>貼り付け用!AL88=集計用!AL88</f>
        <v>1</v>
      </c>
      <c r="AM88" s="136" t="b">
        <f>貼り付け用!AM88=集計用!AM88</f>
        <v>1</v>
      </c>
      <c r="AN88" s="136" t="b">
        <f>貼り付け用!AN88=集計用!AN88</f>
        <v>1</v>
      </c>
      <c r="AO88" s="136" t="b">
        <f>貼り付け用!AO88=集計用!AO88</f>
        <v>1</v>
      </c>
      <c r="AP88" s="183" t="b">
        <f>貼り付け用!AP88=集計用!AP88</f>
        <v>0</v>
      </c>
      <c r="AQ88" s="183" t="b">
        <f>貼り付け用!AQ88=集計用!AQ88</f>
        <v>1</v>
      </c>
      <c r="AR88" s="183" t="b">
        <f>貼り付け用!AR88=集計用!AR88</f>
        <v>1</v>
      </c>
      <c r="AS88" s="136"/>
      <c r="AT88" s="136"/>
      <c r="AU88" s="136"/>
      <c r="AV88" s="136"/>
      <c r="AW88" s="136"/>
      <c r="AX88" s="216"/>
      <c r="AY88" s="216"/>
      <c r="AZ88" s="216"/>
      <c r="BA88" s="136"/>
      <c r="BB88" s="136"/>
      <c r="BC88" s="136"/>
      <c r="BD88" s="136"/>
      <c r="BE88" s="183">
        <f>SUMIFS(耐用年数表!$C:$C,耐用年数表!$A:$A,チェック!AL88,耐用年数表!$B:$B,チェック!AM88)</f>
        <v>0</v>
      </c>
    </row>
    <row r="89" spans="4:57" ht="24" customHeight="1">
      <c r="D89" s="194"/>
      <c r="E89" s="135"/>
      <c r="F89" s="136"/>
      <c r="G89" s="136"/>
      <c r="H89" s="215"/>
      <c r="I89" s="215"/>
      <c r="J89" s="215" t="str">
        <f>IF(集計用!J89="","",集計用!J89)</f>
        <v>おもちゃ博物館(空調熱交換器更新)</v>
      </c>
      <c r="K89" s="135"/>
      <c r="L89" s="144"/>
      <c r="M89" s="192" t="b">
        <f>貼り付け用!M89=集計用!M89</f>
        <v>1</v>
      </c>
      <c r="N89" s="192" t="b">
        <f>貼り付け用!N89=集計用!N89</f>
        <v>1</v>
      </c>
      <c r="O89" s="192" t="b">
        <f>貼り付け用!O89=集計用!O89</f>
        <v>1</v>
      </c>
      <c r="P89" s="192" t="b">
        <f>貼り付け用!P89=集計用!P89</f>
        <v>1</v>
      </c>
      <c r="Q89" s="182" t="b">
        <f>貼り付け用!Q89=集計用!Q89</f>
        <v>1</v>
      </c>
      <c r="R89" s="135" t="b">
        <f>貼り付け用!R89=集計用!R89</f>
        <v>1</v>
      </c>
      <c r="S89" s="135" t="b">
        <f>貼り付け用!S89=集計用!S89</f>
        <v>1</v>
      </c>
      <c r="T89" s="135" t="b">
        <f>貼り付け用!T89=集計用!T89</f>
        <v>1</v>
      </c>
      <c r="U89" s="192" t="b">
        <f>貼り付け用!U89=集計用!U89</f>
        <v>1</v>
      </c>
      <c r="V89" s="192" t="b">
        <f>貼り付け用!V89=集計用!V89</f>
        <v>1</v>
      </c>
      <c r="W89" s="135" t="b">
        <f>貼り付け用!W89=集計用!W89</f>
        <v>1</v>
      </c>
      <c r="X89" s="182" t="b">
        <f>貼り付け用!X89=集計用!X89</f>
        <v>1</v>
      </c>
      <c r="Y89" s="136" t="b">
        <f>貼り付け用!Y89=集計用!Y89</f>
        <v>1</v>
      </c>
      <c r="Z89" s="136" t="b">
        <f>貼り付け用!Z89=集計用!Z89</f>
        <v>1</v>
      </c>
      <c r="AA89" s="136" t="b">
        <f>貼り付け用!AA89=集計用!AA89</f>
        <v>1</v>
      </c>
      <c r="AB89" s="136" t="b">
        <f>貼り付け用!AB89=集計用!AB89</f>
        <v>1</v>
      </c>
      <c r="AC89" s="135" t="b">
        <f>貼り付け用!AC89=集計用!AC89</f>
        <v>1</v>
      </c>
      <c r="AD89" s="137" t="b">
        <f>貼り付け用!AD89=集計用!AD89</f>
        <v>1</v>
      </c>
      <c r="AE89" s="209" t="b">
        <f>貼り付け用!AE89=集計用!AE89</f>
        <v>1</v>
      </c>
      <c r="AF89" s="209" t="b">
        <f>貼り付け用!AF89=集計用!AF89</f>
        <v>1</v>
      </c>
      <c r="AG89" s="138" t="b">
        <f>貼り付け用!AG89=集計用!AG89</f>
        <v>1</v>
      </c>
      <c r="AH89" s="205" t="b">
        <f>貼り付け用!AH89=集計用!AH89</f>
        <v>1</v>
      </c>
      <c r="AI89" s="139" t="b">
        <f>貼り付け用!AI89=集計用!AI89</f>
        <v>1</v>
      </c>
      <c r="AJ89" s="136" t="b">
        <f>貼り付け用!AJ89=集計用!AJ89</f>
        <v>1</v>
      </c>
      <c r="AK89" s="140" t="b">
        <f>貼り付け用!AK89=集計用!AK89</f>
        <v>1</v>
      </c>
      <c r="AL89" s="136" t="b">
        <f>貼り付け用!AL89=集計用!AL89</f>
        <v>1</v>
      </c>
      <c r="AM89" s="136" t="b">
        <f>貼り付け用!AM89=集計用!AM89</f>
        <v>1</v>
      </c>
      <c r="AN89" s="136" t="b">
        <f>貼り付け用!AN89=集計用!AN89</f>
        <v>1</v>
      </c>
      <c r="AO89" s="136" t="b">
        <f>貼り付け用!AO89=集計用!AO89</f>
        <v>1</v>
      </c>
      <c r="AP89" s="183" t="b">
        <f>貼り付け用!AP89=集計用!AP89</f>
        <v>0</v>
      </c>
      <c r="AQ89" s="183" t="b">
        <f>貼り付け用!AQ89=集計用!AQ89</f>
        <v>1</v>
      </c>
      <c r="AR89" s="183" t="b">
        <f>貼り付け用!AR89=集計用!AR89</f>
        <v>1</v>
      </c>
      <c r="AS89" s="136"/>
      <c r="AT89" s="136"/>
      <c r="AU89" s="136"/>
      <c r="AV89" s="136"/>
      <c r="AW89" s="136"/>
      <c r="AX89" s="216"/>
      <c r="AY89" s="216"/>
      <c r="AZ89" s="216"/>
      <c r="BA89" s="136"/>
      <c r="BB89" s="136"/>
      <c r="BC89" s="136"/>
      <c r="BD89" s="136"/>
      <c r="BE89" s="183">
        <f>SUMIFS(耐用年数表!$C:$C,耐用年数表!$A:$A,チェック!AL89,耐用年数表!$B:$B,チェック!AM89)</f>
        <v>0</v>
      </c>
    </row>
    <row r="90" spans="4:57" ht="24" customHeight="1">
      <c r="D90" s="194"/>
      <c r="E90" s="135"/>
      <c r="F90" s="136"/>
      <c r="G90" s="136"/>
      <c r="H90" s="215"/>
      <c r="I90" s="215"/>
      <c r="J90" s="215" t="str">
        <f>IF(集計用!J90="","",集計用!J90)</f>
        <v>おもちゃ博物館(監視カメラ更新)</v>
      </c>
      <c r="K90" s="135"/>
      <c r="L90" s="144"/>
      <c r="M90" s="192" t="b">
        <f>貼り付け用!M90=集計用!M90</f>
        <v>1</v>
      </c>
      <c r="N90" s="192" t="b">
        <f>貼り付け用!N90=集計用!N90</f>
        <v>1</v>
      </c>
      <c r="O90" s="192" t="b">
        <f>貼り付け用!O90=集計用!O90</f>
        <v>1</v>
      </c>
      <c r="P90" s="192" t="b">
        <f>貼り付け用!P90=集計用!P90</f>
        <v>1</v>
      </c>
      <c r="Q90" s="182" t="b">
        <f>貼り付け用!Q90=集計用!Q90</f>
        <v>1</v>
      </c>
      <c r="R90" s="135" t="b">
        <f>貼り付け用!R90=集計用!R90</f>
        <v>1</v>
      </c>
      <c r="S90" s="135" t="b">
        <f>貼り付け用!S90=集計用!S90</f>
        <v>1</v>
      </c>
      <c r="T90" s="135" t="b">
        <f>貼り付け用!T90=集計用!T90</f>
        <v>1</v>
      </c>
      <c r="U90" s="192" t="b">
        <f>貼り付け用!U90=集計用!U90</f>
        <v>1</v>
      </c>
      <c r="V90" s="192" t="b">
        <f>貼り付け用!V90=集計用!V90</f>
        <v>1</v>
      </c>
      <c r="W90" s="135" t="b">
        <f>貼り付け用!W90=集計用!W90</f>
        <v>1</v>
      </c>
      <c r="X90" s="182" t="b">
        <f>貼り付け用!X90=集計用!X90</f>
        <v>1</v>
      </c>
      <c r="Y90" s="136" t="b">
        <f>貼り付け用!Y90=集計用!Y90</f>
        <v>1</v>
      </c>
      <c r="Z90" s="136" t="b">
        <f>貼り付け用!Z90=集計用!Z90</f>
        <v>1</v>
      </c>
      <c r="AA90" s="136" t="b">
        <f>貼り付け用!AA90=集計用!AA90</f>
        <v>1</v>
      </c>
      <c r="AB90" s="136" t="b">
        <f>貼り付け用!AB90=集計用!AB90</f>
        <v>1</v>
      </c>
      <c r="AC90" s="135" t="b">
        <f>貼り付け用!AC90=集計用!AC90</f>
        <v>1</v>
      </c>
      <c r="AD90" s="137" t="b">
        <f>貼り付け用!AD90=集計用!AD90</f>
        <v>1</v>
      </c>
      <c r="AE90" s="209" t="b">
        <f>貼り付け用!AE90=集計用!AE90</f>
        <v>1</v>
      </c>
      <c r="AF90" s="209" t="b">
        <f>貼り付け用!AF90=集計用!AF90</f>
        <v>1</v>
      </c>
      <c r="AG90" s="138" t="b">
        <f>貼り付け用!AG90=集計用!AG90</f>
        <v>1</v>
      </c>
      <c r="AH90" s="205" t="b">
        <f>貼り付け用!AH90=集計用!AH90</f>
        <v>1</v>
      </c>
      <c r="AI90" s="139" t="b">
        <f>貼り付け用!AI90=集計用!AI90</f>
        <v>1</v>
      </c>
      <c r="AJ90" s="136" t="b">
        <f>貼り付け用!AJ90=集計用!AJ90</f>
        <v>1</v>
      </c>
      <c r="AK90" s="140" t="b">
        <f>貼り付け用!AK90=集計用!AK90</f>
        <v>1</v>
      </c>
      <c r="AL90" s="136" t="b">
        <f>貼り付け用!AL90=集計用!AL90</f>
        <v>1</v>
      </c>
      <c r="AM90" s="136" t="b">
        <f>貼り付け用!AM90=集計用!AM90</f>
        <v>1</v>
      </c>
      <c r="AN90" s="136" t="b">
        <f>貼り付け用!AN90=集計用!AN90</f>
        <v>1</v>
      </c>
      <c r="AO90" s="136" t="b">
        <f>貼り付け用!AO90=集計用!AO90</f>
        <v>1</v>
      </c>
      <c r="AP90" s="183" t="b">
        <f>貼り付け用!AP90=集計用!AP90</f>
        <v>0</v>
      </c>
      <c r="AQ90" s="183" t="b">
        <f>貼り付け用!AQ90=集計用!AQ90</f>
        <v>1</v>
      </c>
      <c r="AR90" s="183" t="b">
        <f>貼り付け用!AR90=集計用!AR90</f>
        <v>1</v>
      </c>
      <c r="AS90" s="136"/>
      <c r="AT90" s="136"/>
      <c r="AU90" s="136"/>
      <c r="AV90" s="136"/>
      <c r="AW90" s="136"/>
      <c r="AX90" s="216"/>
      <c r="AY90" s="216"/>
      <c r="AZ90" s="216"/>
      <c r="BA90" s="136"/>
      <c r="BB90" s="136"/>
      <c r="BC90" s="136"/>
      <c r="BD90" s="136"/>
      <c r="BE90" s="183">
        <f>SUMIFS(耐用年数表!$C:$C,耐用年数表!$A:$A,チェック!AL90,耐用年数表!$B:$B,チェック!AM90)</f>
        <v>0</v>
      </c>
    </row>
    <row r="91" spans="4:57" ht="24" customHeight="1">
      <c r="D91" s="194"/>
      <c r="E91" s="135"/>
      <c r="F91" s="136"/>
      <c r="G91" s="136"/>
      <c r="H91" s="215"/>
      <c r="I91" s="215"/>
      <c r="J91" s="215" t="str">
        <f>IF(集計用!J91="","",集計用!J91)</f>
        <v>別館</v>
      </c>
      <c r="K91" s="135"/>
      <c r="L91" s="144"/>
      <c r="M91" s="192" t="b">
        <f>貼り付け用!M91=集計用!M91</f>
        <v>1</v>
      </c>
      <c r="N91" s="192" t="b">
        <f>貼り付け用!N91=集計用!N91</f>
        <v>1</v>
      </c>
      <c r="O91" s="192" t="b">
        <f>貼り付け用!O91=集計用!O91</f>
        <v>1</v>
      </c>
      <c r="P91" s="192" t="b">
        <f>貼り付け用!P91=集計用!P91</f>
        <v>1</v>
      </c>
      <c r="Q91" s="182" t="b">
        <f>貼り付け用!Q91=集計用!Q91</f>
        <v>1</v>
      </c>
      <c r="R91" s="135" t="b">
        <f>貼り付け用!R91=集計用!R91</f>
        <v>1</v>
      </c>
      <c r="S91" s="135" t="b">
        <f>貼り付け用!S91=集計用!S91</f>
        <v>1</v>
      </c>
      <c r="T91" s="135" t="b">
        <f>貼り付け用!T91=集計用!T91</f>
        <v>1</v>
      </c>
      <c r="U91" s="192" t="b">
        <f>貼り付け用!U91=集計用!U91</f>
        <v>1</v>
      </c>
      <c r="V91" s="192" t="b">
        <f>貼り付け用!V91=集計用!V91</f>
        <v>1</v>
      </c>
      <c r="W91" s="135" t="b">
        <f>貼り付け用!W91=集計用!W91</f>
        <v>1</v>
      </c>
      <c r="X91" s="182" t="b">
        <f>貼り付け用!X91=集計用!X91</f>
        <v>1</v>
      </c>
      <c r="Y91" s="136" t="b">
        <f>貼り付け用!Y91=集計用!Y91</f>
        <v>1</v>
      </c>
      <c r="Z91" s="136" t="b">
        <f>貼り付け用!Z91=集計用!Z91</f>
        <v>1</v>
      </c>
      <c r="AA91" s="136" t="b">
        <f>貼り付け用!AA91=集計用!AA91</f>
        <v>1</v>
      </c>
      <c r="AB91" s="136" t="b">
        <f>貼り付け用!AB91=集計用!AB91</f>
        <v>1</v>
      </c>
      <c r="AC91" s="135" t="b">
        <f>貼り付け用!AC91=集計用!AC91</f>
        <v>1</v>
      </c>
      <c r="AD91" s="137" t="b">
        <f>貼り付け用!AD91=集計用!AD91</f>
        <v>1</v>
      </c>
      <c r="AE91" s="209" t="b">
        <f>貼り付け用!AE91=集計用!AE91</f>
        <v>1</v>
      </c>
      <c r="AF91" s="209" t="b">
        <f>貼り付け用!AF91=集計用!AF91</f>
        <v>1</v>
      </c>
      <c r="AG91" s="138" t="b">
        <f>貼り付け用!AG91=集計用!AG91</f>
        <v>1</v>
      </c>
      <c r="AH91" s="205" t="b">
        <f>貼り付け用!AH91=集計用!AH91</f>
        <v>1</v>
      </c>
      <c r="AI91" s="139" t="b">
        <f>貼り付け用!AI91=集計用!AI91</f>
        <v>1</v>
      </c>
      <c r="AJ91" s="136" t="b">
        <f>貼り付け用!AJ91=集計用!AJ91</f>
        <v>1</v>
      </c>
      <c r="AK91" s="140" t="b">
        <f>貼り付け用!AK91=集計用!AK91</f>
        <v>1</v>
      </c>
      <c r="AL91" s="136" t="b">
        <f>貼り付け用!AL91=集計用!AL91</f>
        <v>1</v>
      </c>
      <c r="AM91" s="136" t="b">
        <f>貼り付け用!AM91=集計用!AM91</f>
        <v>1</v>
      </c>
      <c r="AN91" s="136" t="b">
        <f>貼り付け用!AN91=集計用!AN91</f>
        <v>1</v>
      </c>
      <c r="AO91" s="136" t="b">
        <f>貼り付け用!AO91=集計用!AO91</f>
        <v>1</v>
      </c>
      <c r="AP91" s="183" t="b">
        <f>貼り付け用!AP91=集計用!AP91</f>
        <v>1</v>
      </c>
      <c r="AQ91" s="183" t="b">
        <f>貼り付け用!AQ91=集計用!AQ91</f>
        <v>1</v>
      </c>
      <c r="AR91" s="183" t="b">
        <f>貼り付け用!AR91=集計用!AR91</f>
        <v>1</v>
      </c>
      <c r="AS91" s="136"/>
      <c r="AT91" s="136"/>
      <c r="AU91" s="136"/>
      <c r="AV91" s="136"/>
      <c r="AW91" s="136"/>
      <c r="AX91" s="216"/>
      <c r="AY91" s="216"/>
      <c r="AZ91" s="216"/>
      <c r="BA91" s="136"/>
      <c r="BB91" s="136"/>
      <c r="BC91" s="136"/>
      <c r="BD91" s="136"/>
      <c r="BE91" s="183">
        <f>SUMIFS(耐用年数表!$C:$C,耐用年数表!$A:$A,チェック!AL91,耐用年数表!$B:$B,チェック!AM91)</f>
        <v>0</v>
      </c>
    </row>
    <row r="92" spans="4:57" ht="24" customHeight="1">
      <c r="D92" s="194"/>
      <c r="E92" s="135"/>
      <c r="F92" s="136"/>
      <c r="G92" s="136"/>
      <c r="H92" s="215"/>
      <c r="I92" s="215"/>
      <c r="J92" s="215" t="str">
        <f>IF(集計用!J92="","",集計用!J92)</f>
        <v>売店食堂</v>
      </c>
      <c r="K92" s="135"/>
      <c r="L92" s="144"/>
      <c r="M92" s="192" t="b">
        <f>貼り付け用!M92=集計用!M92</f>
        <v>1</v>
      </c>
      <c r="N92" s="192" t="b">
        <f>貼り付け用!N92=集計用!N92</f>
        <v>1</v>
      </c>
      <c r="O92" s="192" t="b">
        <f>貼り付け用!O92=集計用!O92</f>
        <v>1</v>
      </c>
      <c r="P92" s="192" t="b">
        <f>貼り付け用!P92=集計用!P92</f>
        <v>1</v>
      </c>
      <c r="Q92" s="182" t="b">
        <f>貼り付け用!Q92=集計用!Q92</f>
        <v>1</v>
      </c>
      <c r="R92" s="135" t="b">
        <f>貼り付け用!R92=集計用!R92</f>
        <v>1</v>
      </c>
      <c r="S92" s="135" t="b">
        <f>貼り付け用!S92=集計用!S92</f>
        <v>1</v>
      </c>
      <c r="T92" s="135" t="b">
        <f>貼り付け用!T92=集計用!T92</f>
        <v>1</v>
      </c>
      <c r="U92" s="192" t="b">
        <f>貼り付け用!U92=集計用!U92</f>
        <v>1</v>
      </c>
      <c r="V92" s="192" t="b">
        <f>貼り付け用!V92=集計用!V92</f>
        <v>1</v>
      </c>
      <c r="W92" s="135" t="b">
        <f>貼り付け用!W92=集計用!W92</f>
        <v>1</v>
      </c>
      <c r="X92" s="182" t="b">
        <f>貼り付け用!X92=集計用!X92</f>
        <v>1</v>
      </c>
      <c r="Y92" s="136" t="b">
        <f>貼り付け用!Y92=集計用!Y92</f>
        <v>1</v>
      </c>
      <c r="Z92" s="136" t="b">
        <f>貼り付け用!Z92=集計用!Z92</f>
        <v>1</v>
      </c>
      <c r="AA92" s="136" t="b">
        <f>貼り付け用!AA92=集計用!AA92</f>
        <v>1</v>
      </c>
      <c r="AB92" s="136" t="b">
        <f>貼り付け用!AB92=集計用!AB92</f>
        <v>1</v>
      </c>
      <c r="AC92" s="135" t="b">
        <f>貼り付け用!AC92=集計用!AC92</f>
        <v>1</v>
      </c>
      <c r="AD92" s="137" t="b">
        <f>貼り付け用!AD92=集計用!AD92</f>
        <v>1</v>
      </c>
      <c r="AE92" s="209" t="b">
        <f>貼り付け用!AE92=集計用!AE92</f>
        <v>1</v>
      </c>
      <c r="AF92" s="209" t="b">
        <f>貼り付け用!AF92=集計用!AF92</f>
        <v>1</v>
      </c>
      <c r="AG92" s="138" t="b">
        <f>貼り付け用!AG92=集計用!AG92</f>
        <v>1</v>
      </c>
      <c r="AH92" s="205" t="b">
        <f>貼り付け用!AH92=集計用!AH92</f>
        <v>1</v>
      </c>
      <c r="AI92" s="139" t="b">
        <f>貼り付け用!AI92=集計用!AI92</f>
        <v>1</v>
      </c>
      <c r="AJ92" s="136" t="b">
        <f>貼り付け用!AJ92=集計用!AJ92</f>
        <v>1</v>
      </c>
      <c r="AK92" s="140" t="b">
        <f>貼り付け用!AK92=集計用!AK92</f>
        <v>1</v>
      </c>
      <c r="AL92" s="136" t="b">
        <f>貼り付け用!AL92=集計用!AL92</f>
        <v>1</v>
      </c>
      <c r="AM92" s="136" t="b">
        <f>貼り付け用!AM92=集計用!AM92</f>
        <v>1</v>
      </c>
      <c r="AN92" s="136" t="b">
        <f>貼り付け用!AN92=集計用!AN92</f>
        <v>1</v>
      </c>
      <c r="AO92" s="136" t="b">
        <f>貼り付け用!AO92=集計用!AO92</f>
        <v>1</v>
      </c>
      <c r="AP92" s="183" t="b">
        <f>貼り付け用!AP92=集計用!AP92</f>
        <v>1</v>
      </c>
      <c r="AQ92" s="183" t="b">
        <f>貼り付け用!AQ92=集計用!AQ92</f>
        <v>1</v>
      </c>
      <c r="AR92" s="183" t="b">
        <f>貼り付け用!AR92=集計用!AR92</f>
        <v>1</v>
      </c>
      <c r="AS92" s="136"/>
      <c r="AT92" s="136"/>
      <c r="AU92" s="136"/>
      <c r="AV92" s="136"/>
      <c r="AW92" s="136"/>
      <c r="AX92" s="216"/>
      <c r="AY92" s="216"/>
      <c r="AZ92" s="216"/>
      <c r="BA92" s="136"/>
      <c r="BB92" s="136"/>
      <c r="BC92" s="136"/>
      <c r="BD92" s="136"/>
      <c r="BE92" s="183">
        <f>SUMIFS(耐用年数表!$C:$C,耐用年数表!$A:$A,チェック!AL92,耐用年数表!$B:$B,チェック!AM92)</f>
        <v>0</v>
      </c>
    </row>
    <row r="93" spans="4:57" ht="24" customHeight="1">
      <c r="D93" s="194"/>
      <c r="E93" s="135"/>
      <c r="F93" s="136"/>
      <c r="G93" s="136"/>
      <c r="H93" s="215"/>
      <c r="I93" s="215"/>
      <c r="J93" s="215" t="str">
        <f>IF(集計用!J93="","",集計用!J93)</f>
        <v>収蔵庫</v>
      </c>
      <c r="K93" s="135"/>
      <c r="L93" s="144"/>
      <c r="M93" s="192" t="b">
        <f>貼り付け用!M93=集計用!M93</f>
        <v>1</v>
      </c>
      <c r="N93" s="192" t="b">
        <f>貼り付け用!N93=集計用!N93</f>
        <v>1</v>
      </c>
      <c r="O93" s="192" t="b">
        <f>貼り付け用!O93=集計用!O93</f>
        <v>1</v>
      </c>
      <c r="P93" s="192" t="b">
        <f>貼り付け用!P93=集計用!P93</f>
        <v>1</v>
      </c>
      <c r="Q93" s="182" t="b">
        <f>貼り付け用!Q93=集計用!Q93</f>
        <v>1</v>
      </c>
      <c r="R93" s="135" t="b">
        <f>貼り付け用!R93=集計用!R93</f>
        <v>1</v>
      </c>
      <c r="S93" s="135" t="b">
        <f>貼り付け用!S93=集計用!S93</f>
        <v>1</v>
      </c>
      <c r="T93" s="135" t="b">
        <f>貼り付け用!T93=集計用!T93</f>
        <v>1</v>
      </c>
      <c r="U93" s="192" t="b">
        <f>貼り付け用!U93=集計用!U93</f>
        <v>1</v>
      </c>
      <c r="V93" s="192" t="b">
        <f>貼り付け用!V93=集計用!V93</f>
        <v>1</v>
      </c>
      <c r="W93" s="135" t="b">
        <f>貼り付け用!W93=集計用!W93</f>
        <v>1</v>
      </c>
      <c r="X93" s="182" t="b">
        <f>貼り付け用!X93=集計用!X93</f>
        <v>1</v>
      </c>
      <c r="Y93" s="136" t="b">
        <f>貼り付け用!Y93=集計用!Y93</f>
        <v>1</v>
      </c>
      <c r="Z93" s="136" t="b">
        <f>貼り付け用!Z93=集計用!Z93</f>
        <v>1</v>
      </c>
      <c r="AA93" s="136" t="b">
        <f>貼り付け用!AA93=集計用!AA93</f>
        <v>1</v>
      </c>
      <c r="AB93" s="136" t="b">
        <f>貼り付け用!AB93=集計用!AB93</f>
        <v>1</v>
      </c>
      <c r="AC93" s="135" t="b">
        <f>貼り付け用!AC93=集計用!AC93</f>
        <v>1</v>
      </c>
      <c r="AD93" s="137" t="b">
        <f>貼り付け用!AD93=集計用!AD93</f>
        <v>1</v>
      </c>
      <c r="AE93" s="209" t="b">
        <f>貼り付け用!AE93=集計用!AE93</f>
        <v>1</v>
      </c>
      <c r="AF93" s="209" t="b">
        <f>貼り付け用!AF93=集計用!AF93</f>
        <v>1</v>
      </c>
      <c r="AG93" s="138" t="b">
        <f>貼り付け用!AG93=集計用!AG93</f>
        <v>1</v>
      </c>
      <c r="AH93" s="205" t="b">
        <f>貼り付け用!AH93=集計用!AH93</f>
        <v>1</v>
      </c>
      <c r="AI93" s="139" t="b">
        <f>貼り付け用!AI93=集計用!AI93</f>
        <v>1</v>
      </c>
      <c r="AJ93" s="136" t="b">
        <f>貼り付け用!AJ93=集計用!AJ93</f>
        <v>1</v>
      </c>
      <c r="AK93" s="140" t="b">
        <f>貼り付け用!AK93=集計用!AK93</f>
        <v>1</v>
      </c>
      <c r="AL93" s="136" t="b">
        <f>貼り付け用!AL93=集計用!AL93</f>
        <v>1</v>
      </c>
      <c r="AM93" s="136" t="b">
        <f>貼り付け用!AM93=集計用!AM93</f>
        <v>1</v>
      </c>
      <c r="AN93" s="136" t="b">
        <f>貼り付け用!AN93=集計用!AN93</f>
        <v>1</v>
      </c>
      <c r="AO93" s="136" t="b">
        <f>貼り付け用!AO93=集計用!AO93</f>
        <v>1</v>
      </c>
      <c r="AP93" s="183" t="b">
        <f>貼り付け用!AP93=集計用!AP93</f>
        <v>1</v>
      </c>
      <c r="AQ93" s="183" t="b">
        <f>貼り付け用!AQ93=集計用!AQ93</f>
        <v>1</v>
      </c>
      <c r="AR93" s="183" t="b">
        <f>貼り付け用!AR93=集計用!AR93</f>
        <v>1</v>
      </c>
      <c r="AS93" s="136"/>
      <c r="AT93" s="136"/>
      <c r="AU93" s="136"/>
      <c r="AV93" s="136"/>
      <c r="AW93" s="136"/>
      <c r="AX93" s="216"/>
      <c r="AY93" s="216"/>
      <c r="AZ93" s="216"/>
      <c r="BA93" s="136"/>
      <c r="BB93" s="136"/>
      <c r="BC93" s="136"/>
      <c r="BD93" s="136"/>
      <c r="BE93" s="183">
        <f>SUMIFS(耐用年数表!$C:$C,耐用年数表!$A:$A,チェック!AL93,耐用年数表!$B:$B,チェック!AM93)</f>
        <v>0</v>
      </c>
    </row>
    <row r="94" spans="4:57" ht="24" customHeight="1">
      <c r="D94" s="194"/>
      <c r="E94" s="135"/>
      <c r="F94" s="136"/>
      <c r="G94" s="136"/>
      <c r="H94" s="215"/>
      <c r="I94" s="215"/>
      <c r="J94" s="215" t="str">
        <f>IF(集計用!J94="","",集計用!J94)</f>
        <v>収蔵庫</v>
      </c>
      <c r="K94" s="135"/>
      <c r="L94" s="144"/>
      <c r="M94" s="192" t="b">
        <f>貼り付け用!M94=集計用!M94</f>
        <v>1</v>
      </c>
      <c r="N94" s="192" t="b">
        <f>貼り付け用!N94=集計用!N94</f>
        <v>1</v>
      </c>
      <c r="O94" s="192" t="b">
        <f>貼り付け用!O94=集計用!O94</f>
        <v>1</v>
      </c>
      <c r="P94" s="192" t="b">
        <f>貼り付け用!P94=集計用!P94</f>
        <v>1</v>
      </c>
      <c r="Q94" s="182" t="b">
        <f>貼り付け用!Q94=集計用!Q94</f>
        <v>1</v>
      </c>
      <c r="R94" s="135" t="b">
        <f>貼り付け用!R94=集計用!R94</f>
        <v>1</v>
      </c>
      <c r="S94" s="135" t="b">
        <f>貼り付け用!S94=集計用!S94</f>
        <v>1</v>
      </c>
      <c r="T94" s="135" t="b">
        <f>貼り付け用!T94=集計用!T94</f>
        <v>1</v>
      </c>
      <c r="U94" s="192" t="b">
        <f>貼り付け用!U94=集計用!U94</f>
        <v>1</v>
      </c>
      <c r="V94" s="192" t="b">
        <f>貼り付け用!V94=集計用!V94</f>
        <v>1</v>
      </c>
      <c r="W94" s="135" t="b">
        <f>貼り付け用!W94=集計用!W94</f>
        <v>1</v>
      </c>
      <c r="X94" s="182" t="b">
        <f>貼り付け用!X94=集計用!X94</f>
        <v>1</v>
      </c>
      <c r="Y94" s="136" t="b">
        <f>貼り付け用!Y94=集計用!Y94</f>
        <v>1</v>
      </c>
      <c r="Z94" s="136" t="b">
        <f>貼り付け用!Z94=集計用!Z94</f>
        <v>1</v>
      </c>
      <c r="AA94" s="136" t="b">
        <f>貼り付け用!AA94=集計用!AA94</f>
        <v>1</v>
      </c>
      <c r="AB94" s="136" t="b">
        <f>貼り付け用!AB94=集計用!AB94</f>
        <v>1</v>
      </c>
      <c r="AC94" s="135" t="b">
        <f>貼り付け用!AC94=集計用!AC94</f>
        <v>1</v>
      </c>
      <c r="AD94" s="137" t="b">
        <f>貼り付け用!AD94=集計用!AD94</f>
        <v>1</v>
      </c>
      <c r="AE94" s="209" t="b">
        <f>貼り付け用!AE94=集計用!AE94</f>
        <v>1</v>
      </c>
      <c r="AF94" s="209" t="b">
        <f>貼り付け用!AF94=集計用!AF94</f>
        <v>1</v>
      </c>
      <c r="AG94" s="138" t="b">
        <f>貼り付け用!AG94=集計用!AG94</f>
        <v>1</v>
      </c>
      <c r="AH94" s="205" t="b">
        <f>貼り付け用!AH94=集計用!AH94</f>
        <v>1</v>
      </c>
      <c r="AI94" s="139" t="b">
        <f>貼り付け用!AI94=集計用!AI94</f>
        <v>1</v>
      </c>
      <c r="AJ94" s="136" t="b">
        <f>貼り付け用!AJ94=集計用!AJ94</f>
        <v>1</v>
      </c>
      <c r="AK94" s="140" t="b">
        <f>貼り付け用!AK94=集計用!AK94</f>
        <v>1</v>
      </c>
      <c r="AL94" s="136" t="b">
        <f>貼り付け用!AL94=集計用!AL94</f>
        <v>1</v>
      </c>
      <c r="AM94" s="136" t="b">
        <f>貼り付け用!AM94=集計用!AM94</f>
        <v>1</v>
      </c>
      <c r="AN94" s="136" t="b">
        <f>貼り付け用!AN94=集計用!AN94</f>
        <v>1</v>
      </c>
      <c r="AO94" s="136" t="b">
        <f>貼り付け用!AO94=集計用!AO94</f>
        <v>1</v>
      </c>
      <c r="AP94" s="183" t="b">
        <f>貼り付け用!AP94=集計用!AP94</f>
        <v>1</v>
      </c>
      <c r="AQ94" s="183" t="b">
        <f>貼り付け用!AQ94=集計用!AQ94</f>
        <v>1</v>
      </c>
      <c r="AR94" s="183" t="b">
        <f>貼り付け用!AR94=集計用!AR94</f>
        <v>1</v>
      </c>
      <c r="AS94" s="136"/>
      <c r="AT94" s="136"/>
      <c r="AU94" s="136"/>
      <c r="AV94" s="136"/>
      <c r="AW94" s="136"/>
      <c r="AX94" s="216"/>
      <c r="AY94" s="216"/>
      <c r="AZ94" s="216"/>
      <c r="BA94" s="136"/>
      <c r="BB94" s="136"/>
      <c r="BC94" s="136"/>
      <c r="BD94" s="136"/>
      <c r="BE94" s="183">
        <f>SUMIFS(耐用年数表!$C:$C,耐用年数表!$A:$A,チェック!AL94,耐用年数表!$B:$B,チェック!AM94)</f>
        <v>0</v>
      </c>
    </row>
    <row r="95" spans="4:57" ht="24" customHeight="1">
      <c r="D95" s="194"/>
      <c r="E95" s="135"/>
      <c r="F95" s="136"/>
      <c r="G95" s="136"/>
      <c r="H95" s="215"/>
      <c r="I95" s="215"/>
      <c r="J95" s="215" t="str">
        <f>IF(集計用!J95="","",集計用!J95)</f>
        <v>１号棟</v>
      </c>
      <c r="K95" s="135"/>
      <c r="L95" s="144"/>
      <c r="M95" s="192" t="b">
        <f>貼り付け用!M95=集計用!M95</f>
        <v>1</v>
      </c>
      <c r="N95" s="192" t="b">
        <f>貼り付け用!N95=集計用!N95</f>
        <v>1</v>
      </c>
      <c r="O95" s="192" t="b">
        <f>貼り付け用!O95=集計用!O95</f>
        <v>1</v>
      </c>
      <c r="P95" s="192" t="b">
        <f>貼り付け用!P95=集計用!P95</f>
        <v>1</v>
      </c>
      <c r="Q95" s="182" t="b">
        <f>貼り付け用!Q95=集計用!Q95</f>
        <v>1</v>
      </c>
      <c r="R95" s="135" t="b">
        <f>貼り付け用!R95=集計用!R95</f>
        <v>1</v>
      </c>
      <c r="S95" s="135" t="b">
        <f>貼り付け用!S95=集計用!S95</f>
        <v>1</v>
      </c>
      <c r="T95" s="135" t="b">
        <f>貼り付け用!T95=集計用!T95</f>
        <v>1</v>
      </c>
      <c r="U95" s="192" t="b">
        <f>貼り付け用!U95=集計用!U95</f>
        <v>1</v>
      </c>
      <c r="V95" s="192" t="b">
        <f>貼り付け用!V95=集計用!V95</f>
        <v>1</v>
      </c>
      <c r="W95" s="135" t="b">
        <f>貼り付け用!W95=集計用!W95</f>
        <v>1</v>
      </c>
      <c r="X95" s="182" t="b">
        <f>貼り付け用!X95=集計用!X95</f>
        <v>1</v>
      </c>
      <c r="Y95" s="136" t="b">
        <f>貼り付け用!Y95=集計用!Y95</f>
        <v>1</v>
      </c>
      <c r="Z95" s="136" t="b">
        <f>貼り付け用!Z95=集計用!Z95</f>
        <v>1</v>
      </c>
      <c r="AA95" s="136" t="b">
        <f>貼り付け用!AA95=集計用!AA95</f>
        <v>1</v>
      </c>
      <c r="AB95" s="136" t="b">
        <f>貼り付け用!AB95=集計用!AB95</f>
        <v>1</v>
      </c>
      <c r="AC95" s="135" t="b">
        <f>貼り付け用!AC95=集計用!AC95</f>
        <v>1</v>
      </c>
      <c r="AD95" s="137" t="b">
        <f>貼り付け用!AD95=集計用!AD95</f>
        <v>1</v>
      </c>
      <c r="AE95" s="209" t="b">
        <f>貼り付け用!AE95=集計用!AE95</f>
        <v>1</v>
      </c>
      <c r="AF95" s="209" t="b">
        <f>貼り付け用!AF95=集計用!AF95</f>
        <v>1</v>
      </c>
      <c r="AG95" s="138" t="b">
        <f>貼り付け用!AG95=集計用!AG95</f>
        <v>1</v>
      </c>
      <c r="AH95" s="205" t="b">
        <f>貼り付け用!AH95=集計用!AH95</f>
        <v>1</v>
      </c>
      <c r="AI95" s="139" t="b">
        <f>貼り付け用!AI95=集計用!AI95</f>
        <v>1</v>
      </c>
      <c r="AJ95" s="136" t="b">
        <f>貼り付け用!AJ95=集計用!AJ95</f>
        <v>1</v>
      </c>
      <c r="AK95" s="140" t="b">
        <f>貼り付け用!AK95=集計用!AK95</f>
        <v>1</v>
      </c>
      <c r="AL95" s="136" t="b">
        <f>貼り付け用!AL95=集計用!AL95</f>
        <v>1</v>
      </c>
      <c r="AM95" s="136" t="b">
        <f>貼り付け用!AM95=集計用!AM95</f>
        <v>1</v>
      </c>
      <c r="AN95" s="136" t="b">
        <f>貼り付け用!AN95=集計用!AN95</f>
        <v>1</v>
      </c>
      <c r="AO95" s="136" t="b">
        <f>貼り付け用!AO95=集計用!AO95</f>
        <v>1</v>
      </c>
      <c r="AP95" s="183" t="b">
        <f>貼り付け用!AP95=集計用!AP95</f>
        <v>1</v>
      </c>
      <c r="AQ95" s="183" t="b">
        <f>貼り付け用!AQ95=集計用!AQ95</f>
        <v>1</v>
      </c>
      <c r="AR95" s="183" t="b">
        <f>貼り付け用!AR95=集計用!AR95</f>
        <v>1</v>
      </c>
      <c r="AS95" s="136"/>
      <c r="AT95" s="136"/>
      <c r="AU95" s="136"/>
      <c r="AV95" s="136"/>
      <c r="AW95" s="136"/>
      <c r="AX95" s="216"/>
      <c r="AY95" s="216"/>
      <c r="AZ95" s="216"/>
      <c r="BA95" s="136"/>
      <c r="BB95" s="136"/>
      <c r="BC95" s="136"/>
      <c r="BD95" s="136"/>
      <c r="BE95" s="183">
        <f>SUMIFS(耐用年数表!$C:$C,耐用年数表!$A:$A,チェック!AL95,耐用年数表!$B:$B,チェック!AM95)</f>
        <v>0</v>
      </c>
    </row>
    <row r="96" spans="4:57" ht="24" customHeight="1">
      <c r="D96" s="194"/>
      <c r="E96" s="135"/>
      <c r="F96" s="136"/>
      <c r="G96" s="136"/>
      <c r="H96" s="215"/>
      <c r="I96" s="215"/>
      <c r="J96" s="215" t="str">
        <f>IF(集計用!J96="","",集計用!J96)</f>
        <v>２号棟</v>
      </c>
      <c r="K96" s="135"/>
      <c r="L96" s="144"/>
      <c r="M96" s="192" t="b">
        <f>貼り付け用!M96=集計用!M96</f>
        <v>1</v>
      </c>
      <c r="N96" s="192" t="b">
        <f>貼り付け用!N96=集計用!N96</f>
        <v>1</v>
      </c>
      <c r="O96" s="192" t="b">
        <f>貼り付け用!O96=集計用!O96</f>
        <v>1</v>
      </c>
      <c r="P96" s="192" t="b">
        <f>貼り付け用!P96=集計用!P96</f>
        <v>1</v>
      </c>
      <c r="Q96" s="182" t="b">
        <f>貼り付け用!Q96=集計用!Q96</f>
        <v>1</v>
      </c>
      <c r="R96" s="135" t="b">
        <f>貼り付け用!R96=集計用!R96</f>
        <v>1</v>
      </c>
      <c r="S96" s="135" t="b">
        <f>貼り付け用!S96=集計用!S96</f>
        <v>1</v>
      </c>
      <c r="T96" s="135" t="b">
        <f>貼り付け用!T96=集計用!T96</f>
        <v>1</v>
      </c>
      <c r="U96" s="192" t="b">
        <f>貼り付け用!U96=集計用!U96</f>
        <v>1</v>
      </c>
      <c r="V96" s="192" t="b">
        <f>貼り付け用!V96=集計用!V96</f>
        <v>1</v>
      </c>
      <c r="W96" s="135" t="b">
        <f>貼り付け用!W96=集計用!W96</f>
        <v>1</v>
      </c>
      <c r="X96" s="182" t="b">
        <f>貼り付け用!X96=集計用!X96</f>
        <v>1</v>
      </c>
      <c r="Y96" s="136" t="b">
        <f>貼り付け用!Y96=集計用!Y96</f>
        <v>1</v>
      </c>
      <c r="Z96" s="136" t="b">
        <f>貼り付け用!Z96=集計用!Z96</f>
        <v>1</v>
      </c>
      <c r="AA96" s="136" t="b">
        <f>貼り付け用!AA96=集計用!AA96</f>
        <v>1</v>
      </c>
      <c r="AB96" s="136" t="b">
        <f>貼り付け用!AB96=集計用!AB96</f>
        <v>1</v>
      </c>
      <c r="AC96" s="135" t="b">
        <f>貼り付け用!AC96=集計用!AC96</f>
        <v>1</v>
      </c>
      <c r="AD96" s="137" t="b">
        <f>貼り付け用!AD96=集計用!AD96</f>
        <v>1</v>
      </c>
      <c r="AE96" s="209" t="b">
        <f>貼り付け用!AE96=集計用!AE96</f>
        <v>1</v>
      </c>
      <c r="AF96" s="209" t="b">
        <f>貼り付け用!AF96=集計用!AF96</f>
        <v>1</v>
      </c>
      <c r="AG96" s="138" t="b">
        <f>貼り付け用!AG96=集計用!AG96</f>
        <v>1</v>
      </c>
      <c r="AH96" s="205" t="b">
        <f>貼り付け用!AH96=集計用!AH96</f>
        <v>1</v>
      </c>
      <c r="AI96" s="139" t="b">
        <f>貼り付け用!AI96=集計用!AI96</f>
        <v>1</v>
      </c>
      <c r="AJ96" s="136" t="b">
        <f>貼り付け用!AJ96=集計用!AJ96</f>
        <v>1</v>
      </c>
      <c r="AK96" s="140" t="b">
        <f>貼り付け用!AK96=集計用!AK96</f>
        <v>1</v>
      </c>
      <c r="AL96" s="136" t="b">
        <f>貼り付け用!AL96=集計用!AL96</f>
        <v>1</v>
      </c>
      <c r="AM96" s="136" t="b">
        <f>貼り付け用!AM96=集計用!AM96</f>
        <v>1</v>
      </c>
      <c r="AN96" s="136" t="b">
        <f>貼り付け用!AN96=集計用!AN96</f>
        <v>1</v>
      </c>
      <c r="AO96" s="136" t="b">
        <f>貼り付け用!AO96=集計用!AO96</f>
        <v>1</v>
      </c>
      <c r="AP96" s="183" t="b">
        <f>貼り付け用!AP96=集計用!AP96</f>
        <v>1</v>
      </c>
      <c r="AQ96" s="183" t="b">
        <f>貼り付け用!AQ96=集計用!AQ96</f>
        <v>1</v>
      </c>
      <c r="AR96" s="183" t="b">
        <f>貼り付け用!AR96=集計用!AR96</f>
        <v>1</v>
      </c>
      <c r="AS96" s="136"/>
      <c r="AT96" s="136"/>
      <c r="AU96" s="136"/>
      <c r="AV96" s="136"/>
      <c r="AW96" s="136"/>
      <c r="AX96" s="216"/>
      <c r="AY96" s="216"/>
      <c r="AZ96" s="216"/>
      <c r="BA96" s="136"/>
      <c r="BB96" s="136"/>
      <c r="BC96" s="136"/>
      <c r="BD96" s="136"/>
      <c r="BE96" s="183">
        <f>SUMIFS(耐用年数表!$C:$C,耐用年数表!$A:$A,チェック!AL96,耐用年数表!$B:$B,チェック!AM96)</f>
        <v>0</v>
      </c>
    </row>
    <row r="97" spans="4:57" ht="24" customHeight="1">
      <c r="D97" s="194"/>
      <c r="E97" s="135"/>
      <c r="F97" s="136"/>
      <c r="G97" s="136"/>
      <c r="H97" s="215"/>
      <c r="I97" s="215"/>
      <c r="J97" s="215" t="str">
        <f>IF(集計用!J97="","",集計用!J97)</f>
        <v>３号棟</v>
      </c>
      <c r="K97" s="135"/>
      <c r="L97" s="144"/>
      <c r="M97" s="192" t="b">
        <f>貼り付け用!M97=集計用!M97</f>
        <v>1</v>
      </c>
      <c r="N97" s="192" t="b">
        <f>貼り付け用!N97=集計用!N97</f>
        <v>1</v>
      </c>
      <c r="O97" s="192" t="b">
        <f>貼り付け用!O97=集計用!O97</f>
        <v>1</v>
      </c>
      <c r="P97" s="192" t="b">
        <f>貼り付け用!P97=集計用!P97</f>
        <v>1</v>
      </c>
      <c r="Q97" s="182" t="b">
        <f>貼り付け用!Q97=集計用!Q97</f>
        <v>1</v>
      </c>
      <c r="R97" s="135" t="b">
        <f>貼り付け用!R97=集計用!R97</f>
        <v>1</v>
      </c>
      <c r="S97" s="135" t="b">
        <f>貼り付け用!S97=集計用!S97</f>
        <v>1</v>
      </c>
      <c r="T97" s="135" t="b">
        <f>貼り付け用!T97=集計用!T97</f>
        <v>1</v>
      </c>
      <c r="U97" s="192" t="b">
        <f>貼り付け用!U97=集計用!U97</f>
        <v>1</v>
      </c>
      <c r="V97" s="192" t="b">
        <f>貼り付け用!V97=集計用!V97</f>
        <v>1</v>
      </c>
      <c r="W97" s="135" t="b">
        <f>貼り付け用!W97=集計用!W97</f>
        <v>1</v>
      </c>
      <c r="X97" s="182" t="b">
        <f>貼り付け用!X97=集計用!X97</f>
        <v>1</v>
      </c>
      <c r="Y97" s="136" t="b">
        <f>貼り付け用!Y97=集計用!Y97</f>
        <v>1</v>
      </c>
      <c r="Z97" s="136" t="b">
        <f>貼り付け用!Z97=集計用!Z97</f>
        <v>1</v>
      </c>
      <c r="AA97" s="136" t="b">
        <f>貼り付け用!AA97=集計用!AA97</f>
        <v>1</v>
      </c>
      <c r="AB97" s="136" t="b">
        <f>貼り付け用!AB97=集計用!AB97</f>
        <v>1</v>
      </c>
      <c r="AC97" s="135" t="b">
        <f>貼り付け用!AC97=集計用!AC97</f>
        <v>1</v>
      </c>
      <c r="AD97" s="137" t="b">
        <f>貼り付け用!AD97=集計用!AD97</f>
        <v>1</v>
      </c>
      <c r="AE97" s="209" t="b">
        <f>貼り付け用!AE97=集計用!AE97</f>
        <v>1</v>
      </c>
      <c r="AF97" s="209" t="b">
        <f>貼り付け用!AF97=集計用!AF97</f>
        <v>1</v>
      </c>
      <c r="AG97" s="138" t="b">
        <f>貼り付け用!AG97=集計用!AG97</f>
        <v>1</v>
      </c>
      <c r="AH97" s="205" t="b">
        <f>貼り付け用!AH97=集計用!AH97</f>
        <v>1</v>
      </c>
      <c r="AI97" s="139" t="b">
        <f>貼り付け用!AI97=集計用!AI97</f>
        <v>1</v>
      </c>
      <c r="AJ97" s="136" t="b">
        <f>貼り付け用!AJ97=集計用!AJ97</f>
        <v>1</v>
      </c>
      <c r="AK97" s="140" t="b">
        <f>貼り付け用!AK97=集計用!AK97</f>
        <v>1</v>
      </c>
      <c r="AL97" s="136" t="b">
        <f>貼り付け用!AL97=集計用!AL97</f>
        <v>1</v>
      </c>
      <c r="AM97" s="136" t="b">
        <f>貼り付け用!AM97=集計用!AM97</f>
        <v>1</v>
      </c>
      <c r="AN97" s="136" t="b">
        <f>貼り付け用!AN97=集計用!AN97</f>
        <v>1</v>
      </c>
      <c r="AO97" s="136" t="b">
        <f>貼り付け用!AO97=集計用!AO97</f>
        <v>1</v>
      </c>
      <c r="AP97" s="183" t="b">
        <f>貼り付け用!AP97=集計用!AP97</f>
        <v>1</v>
      </c>
      <c r="AQ97" s="183" t="b">
        <f>貼り付け用!AQ97=集計用!AQ97</f>
        <v>1</v>
      </c>
      <c r="AR97" s="183" t="b">
        <f>貼り付け用!AR97=集計用!AR97</f>
        <v>1</v>
      </c>
      <c r="AS97" s="136"/>
      <c r="AT97" s="136"/>
      <c r="AU97" s="136"/>
      <c r="AV97" s="136"/>
      <c r="AW97" s="136"/>
      <c r="AX97" s="216"/>
      <c r="AY97" s="216"/>
      <c r="AZ97" s="216"/>
      <c r="BA97" s="136"/>
      <c r="BB97" s="136"/>
      <c r="BC97" s="136"/>
      <c r="BD97" s="136"/>
      <c r="BE97" s="183">
        <f>SUMIFS(耐用年数表!$C:$C,耐用年数表!$A:$A,チェック!AL97,耐用年数表!$B:$B,チェック!AM97)</f>
        <v>0</v>
      </c>
    </row>
    <row r="98" spans="4:57" ht="24" customHeight="1">
      <c r="D98" s="194"/>
      <c r="E98" s="135"/>
      <c r="F98" s="136"/>
      <c r="G98" s="136"/>
      <c r="H98" s="215"/>
      <c r="I98" s="215"/>
      <c r="J98" s="215" t="str">
        <f>IF(集計用!J98="","",集計用!J98)</f>
        <v>４号棟</v>
      </c>
      <c r="K98" s="135"/>
      <c r="L98" s="144"/>
      <c r="M98" s="192" t="b">
        <f>貼り付け用!M98=集計用!M98</f>
        <v>1</v>
      </c>
      <c r="N98" s="192" t="b">
        <f>貼り付け用!N98=集計用!N98</f>
        <v>1</v>
      </c>
      <c r="O98" s="192" t="b">
        <f>貼り付け用!O98=集計用!O98</f>
        <v>1</v>
      </c>
      <c r="P98" s="192" t="b">
        <f>貼り付け用!P98=集計用!P98</f>
        <v>1</v>
      </c>
      <c r="Q98" s="182" t="b">
        <f>貼り付け用!Q98=集計用!Q98</f>
        <v>1</v>
      </c>
      <c r="R98" s="135" t="b">
        <f>貼り付け用!R98=集計用!R98</f>
        <v>1</v>
      </c>
      <c r="S98" s="135" t="b">
        <f>貼り付け用!S98=集計用!S98</f>
        <v>1</v>
      </c>
      <c r="T98" s="135" t="b">
        <f>貼り付け用!T98=集計用!T98</f>
        <v>1</v>
      </c>
      <c r="U98" s="192" t="b">
        <f>貼り付け用!U98=集計用!U98</f>
        <v>1</v>
      </c>
      <c r="V98" s="192" t="b">
        <f>貼り付け用!V98=集計用!V98</f>
        <v>1</v>
      </c>
      <c r="W98" s="135" t="b">
        <f>貼り付け用!W98=集計用!W98</f>
        <v>1</v>
      </c>
      <c r="X98" s="182" t="b">
        <f>貼り付け用!X98=集計用!X98</f>
        <v>1</v>
      </c>
      <c r="Y98" s="136" t="b">
        <f>貼り付け用!Y98=集計用!Y98</f>
        <v>1</v>
      </c>
      <c r="Z98" s="136" t="b">
        <f>貼り付け用!Z98=集計用!Z98</f>
        <v>1</v>
      </c>
      <c r="AA98" s="136" t="b">
        <f>貼り付け用!AA98=集計用!AA98</f>
        <v>1</v>
      </c>
      <c r="AB98" s="136" t="b">
        <f>貼り付け用!AB98=集計用!AB98</f>
        <v>1</v>
      </c>
      <c r="AC98" s="135" t="b">
        <f>貼り付け用!AC98=集計用!AC98</f>
        <v>1</v>
      </c>
      <c r="AD98" s="137" t="b">
        <f>貼り付け用!AD98=集計用!AD98</f>
        <v>1</v>
      </c>
      <c r="AE98" s="209" t="b">
        <f>貼り付け用!AE98=集計用!AE98</f>
        <v>1</v>
      </c>
      <c r="AF98" s="209" t="b">
        <f>貼り付け用!AF98=集計用!AF98</f>
        <v>1</v>
      </c>
      <c r="AG98" s="138" t="b">
        <f>貼り付け用!AG98=集計用!AG98</f>
        <v>1</v>
      </c>
      <c r="AH98" s="205" t="b">
        <f>貼り付け用!AH98=集計用!AH98</f>
        <v>1</v>
      </c>
      <c r="AI98" s="139" t="b">
        <f>貼り付け用!AI98=集計用!AI98</f>
        <v>1</v>
      </c>
      <c r="AJ98" s="136" t="b">
        <f>貼り付け用!AJ98=集計用!AJ98</f>
        <v>1</v>
      </c>
      <c r="AK98" s="140" t="b">
        <f>貼り付け用!AK98=集計用!AK98</f>
        <v>1</v>
      </c>
      <c r="AL98" s="136" t="b">
        <f>貼り付け用!AL98=集計用!AL98</f>
        <v>1</v>
      </c>
      <c r="AM98" s="136" t="b">
        <f>貼り付け用!AM98=集計用!AM98</f>
        <v>1</v>
      </c>
      <c r="AN98" s="136" t="b">
        <f>貼り付け用!AN98=集計用!AN98</f>
        <v>1</v>
      </c>
      <c r="AO98" s="136" t="b">
        <f>貼り付け用!AO98=集計用!AO98</f>
        <v>1</v>
      </c>
      <c r="AP98" s="183" t="b">
        <f>貼り付け用!AP98=集計用!AP98</f>
        <v>1</v>
      </c>
      <c r="AQ98" s="183" t="b">
        <f>貼り付け用!AQ98=集計用!AQ98</f>
        <v>1</v>
      </c>
      <c r="AR98" s="183" t="b">
        <f>貼り付け用!AR98=集計用!AR98</f>
        <v>1</v>
      </c>
      <c r="AS98" s="136"/>
      <c r="AT98" s="136"/>
      <c r="AU98" s="136"/>
      <c r="AV98" s="136"/>
      <c r="AW98" s="136"/>
      <c r="AX98" s="216"/>
      <c r="AY98" s="216"/>
      <c r="AZ98" s="216"/>
      <c r="BA98" s="136"/>
      <c r="BB98" s="136"/>
      <c r="BC98" s="136"/>
      <c r="BD98" s="136"/>
      <c r="BE98" s="183">
        <f>SUMIFS(耐用年数表!$C:$C,耐用年数表!$A:$A,チェック!AL98,耐用年数表!$B:$B,チェック!AM98)</f>
        <v>0</v>
      </c>
    </row>
    <row r="99" spans="4:57" ht="24" customHeight="1">
      <c r="D99" s="194"/>
      <c r="E99" s="135"/>
      <c r="F99" s="136"/>
      <c r="G99" s="136"/>
      <c r="H99" s="215"/>
      <c r="I99" s="215"/>
      <c r="J99" s="215" t="str">
        <f>IF(集計用!J99="","",集計用!J99)</f>
        <v>Ｂ２９～３２</v>
      </c>
      <c r="K99" s="135"/>
      <c r="L99" s="144"/>
      <c r="M99" s="192" t="b">
        <f>貼り付け用!M99=集計用!M99</f>
        <v>1</v>
      </c>
      <c r="N99" s="192" t="b">
        <f>貼り付け用!N99=集計用!N99</f>
        <v>1</v>
      </c>
      <c r="O99" s="192" t="b">
        <f>貼り付け用!O99=集計用!O99</f>
        <v>1</v>
      </c>
      <c r="P99" s="192" t="b">
        <f>貼り付け用!P99=集計用!P99</f>
        <v>1</v>
      </c>
      <c r="Q99" s="182" t="b">
        <f>貼り付け用!Q99=集計用!Q99</f>
        <v>1</v>
      </c>
      <c r="R99" s="135" t="b">
        <f>貼り付け用!R99=集計用!R99</f>
        <v>1</v>
      </c>
      <c r="S99" s="135" t="b">
        <f>貼り付け用!S99=集計用!S99</f>
        <v>1</v>
      </c>
      <c r="T99" s="135" t="b">
        <f>貼り付け用!T99=集計用!T99</f>
        <v>1</v>
      </c>
      <c r="U99" s="192" t="b">
        <f>貼り付け用!U99=集計用!U99</f>
        <v>1</v>
      </c>
      <c r="V99" s="192" t="b">
        <f>貼り付け用!V99=集計用!V99</f>
        <v>1</v>
      </c>
      <c r="W99" s="135" t="b">
        <f>貼り付け用!W99=集計用!W99</f>
        <v>1</v>
      </c>
      <c r="X99" s="182" t="b">
        <f>貼り付け用!X99=集計用!X99</f>
        <v>1</v>
      </c>
      <c r="Y99" s="136" t="b">
        <f>貼り付け用!Y99=集計用!Y99</f>
        <v>1</v>
      </c>
      <c r="Z99" s="136" t="b">
        <f>貼り付け用!Z99=集計用!Z99</f>
        <v>1</v>
      </c>
      <c r="AA99" s="136" t="b">
        <f>貼り付け用!AA99=集計用!AA99</f>
        <v>1</v>
      </c>
      <c r="AB99" s="136" t="b">
        <f>貼り付け用!AB99=集計用!AB99</f>
        <v>1</v>
      </c>
      <c r="AC99" s="135" t="b">
        <f>貼り付け用!AC99=集計用!AC99</f>
        <v>1</v>
      </c>
      <c r="AD99" s="137" t="b">
        <f>貼り付け用!AD99=集計用!AD99</f>
        <v>1</v>
      </c>
      <c r="AE99" s="209" t="b">
        <f>貼り付け用!AE99=集計用!AE99</f>
        <v>1</v>
      </c>
      <c r="AF99" s="209" t="b">
        <f>貼り付け用!AF99=集計用!AF99</f>
        <v>1</v>
      </c>
      <c r="AG99" s="138" t="b">
        <f>貼り付け用!AG99=集計用!AG99</f>
        <v>1</v>
      </c>
      <c r="AH99" s="205" t="b">
        <f>貼り付け用!AH99=集計用!AH99</f>
        <v>1</v>
      </c>
      <c r="AI99" s="139" t="b">
        <f>貼り付け用!AI99=集計用!AI99</f>
        <v>1</v>
      </c>
      <c r="AJ99" s="136" t="b">
        <f>貼り付け用!AJ99=集計用!AJ99</f>
        <v>1</v>
      </c>
      <c r="AK99" s="140" t="b">
        <f>貼り付け用!AK99=集計用!AK99</f>
        <v>1</v>
      </c>
      <c r="AL99" s="136" t="b">
        <f>貼り付け用!AL99=集計用!AL99</f>
        <v>1</v>
      </c>
      <c r="AM99" s="136" t="b">
        <f>貼り付け用!AM99=集計用!AM99</f>
        <v>1</v>
      </c>
      <c r="AN99" s="136" t="b">
        <f>貼り付け用!AN99=集計用!AN99</f>
        <v>1</v>
      </c>
      <c r="AO99" s="136" t="b">
        <f>貼り付け用!AO99=集計用!AO99</f>
        <v>1</v>
      </c>
      <c r="AP99" s="183" t="b">
        <f>貼り付け用!AP99=集計用!AP99</f>
        <v>1</v>
      </c>
      <c r="AQ99" s="183" t="b">
        <f>貼り付け用!AQ99=集計用!AQ99</f>
        <v>1</v>
      </c>
      <c r="AR99" s="183" t="b">
        <f>貼り付け用!AR99=集計用!AR99</f>
        <v>1</v>
      </c>
      <c r="AS99" s="136"/>
      <c r="AT99" s="136"/>
      <c r="AU99" s="136"/>
      <c r="AV99" s="136"/>
      <c r="AW99" s="136"/>
      <c r="AX99" s="216"/>
      <c r="AY99" s="216"/>
      <c r="AZ99" s="216"/>
      <c r="BA99" s="136"/>
      <c r="BB99" s="136"/>
      <c r="BC99" s="136"/>
      <c r="BD99" s="136"/>
      <c r="BE99" s="183">
        <f>SUMIFS(耐用年数表!$C:$C,耐用年数表!$A:$A,チェック!AL99,耐用年数表!$B:$B,チェック!AM99)</f>
        <v>0</v>
      </c>
    </row>
    <row r="100" spans="4:57" ht="24" customHeight="1">
      <c r="D100" s="194"/>
      <c r="E100" s="135"/>
      <c r="F100" s="136"/>
      <c r="G100" s="136"/>
      <c r="H100" s="215"/>
      <c r="I100" s="215"/>
      <c r="J100" s="215" t="str">
        <f>IF(集計用!J100="","",集計用!J100)</f>
        <v>Ｂ３３～３６</v>
      </c>
      <c r="K100" s="135"/>
      <c r="L100" s="144"/>
      <c r="M100" s="192" t="b">
        <f>貼り付け用!M100=集計用!M100</f>
        <v>1</v>
      </c>
      <c r="N100" s="192" t="b">
        <f>貼り付け用!N100=集計用!N100</f>
        <v>1</v>
      </c>
      <c r="O100" s="192" t="b">
        <f>貼り付け用!O100=集計用!O100</f>
        <v>1</v>
      </c>
      <c r="P100" s="192" t="b">
        <f>貼り付け用!P100=集計用!P100</f>
        <v>1</v>
      </c>
      <c r="Q100" s="182" t="b">
        <f>貼り付け用!Q100=集計用!Q100</f>
        <v>1</v>
      </c>
      <c r="R100" s="135" t="b">
        <f>貼り付け用!R100=集計用!R100</f>
        <v>1</v>
      </c>
      <c r="S100" s="135" t="b">
        <f>貼り付け用!S100=集計用!S100</f>
        <v>1</v>
      </c>
      <c r="T100" s="135" t="b">
        <f>貼り付け用!T100=集計用!T100</f>
        <v>1</v>
      </c>
      <c r="U100" s="192" t="b">
        <f>貼り付け用!U100=集計用!U100</f>
        <v>1</v>
      </c>
      <c r="V100" s="192" t="b">
        <f>貼り付け用!V100=集計用!V100</f>
        <v>1</v>
      </c>
      <c r="W100" s="135" t="b">
        <f>貼り付け用!W100=集計用!W100</f>
        <v>1</v>
      </c>
      <c r="X100" s="182" t="b">
        <f>貼り付け用!X100=集計用!X100</f>
        <v>1</v>
      </c>
      <c r="Y100" s="136" t="b">
        <f>貼り付け用!Y100=集計用!Y100</f>
        <v>1</v>
      </c>
      <c r="Z100" s="136" t="b">
        <f>貼り付け用!Z100=集計用!Z100</f>
        <v>1</v>
      </c>
      <c r="AA100" s="136" t="b">
        <f>貼り付け用!AA100=集計用!AA100</f>
        <v>1</v>
      </c>
      <c r="AB100" s="136" t="b">
        <f>貼り付け用!AB100=集計用!AB100</f>
        <v>1</v>
      </c>
      <c r="AC100" s="135" t="b">
        <f>貼り付け用!AC100=集計用!AC100</f>
        <v>1</v>
      </c>
      <c r="AD100" s="137" t="b">
        <f>貼り付け用!AD100=集計用!AD100</f>
        <v>1</v>
      </c>
      <c r="AE100" s="209" t="b">
        <f>貼り付け用!AE100=集計用!AE100</f>
        <v>1</v>
      </c>
      <c r="AF100" s="209" t="b">
        <f>貼り付け用!AF100=集計用!AF100</f>
        <v>1</v>
      </c>
      <c r="AG100" s="138" t="b">
        <f>貼り付け用!AG100=集計用!AG100</f>
        <v>1</v>
      </c>
      <c r="AH100" s="205" t="b">
        <f>貼り付け用!AH100=集計用!AH100</f>
        <v>1</v>
      </c>
      <c r="AI100" s="139" t="b">
        <f>貼り付け用!AI100=集計用!AI100</f>
        <v>1</v>
      </c>
      <c r="AJ100" s="136" t="b">
        <f>貼り付け用!AJ100=集計用!AJ100</f>
        <v>1</v>
      </c>
      <c r="AK100" s="140" t="b">
        <f>貼り付け用!AK100=集計用!AK100</f>
        <v>1</v>
      </c>
      <c r="AL100" s="136" t="b">
        <f>貼り付け用!AL100=集計用!AL100</f>
        <v>1</v>
      </c>
      <c r="AM100" s="136" t="b">
        <f>貼り付け用!AM100=集計用!AM100</f>
        <v>1</v>
      </c>
      <c r="AN100" s="136" t="b">
        <f>貼り付け用!AN100=集計用!AN100</f>
        <v>1</v>
      </c>
      <c r="AO100" s="136" t="b">
        <f>貼り付け用!AO100=集計用!AO100</f>
        <v>1</v>
      </c>
      <c r="AP100" s="183" t="b">
        <f>貼り付け用!AP100=集計用!AP100</f>
        <v>1</v>
      </c>
      <c r="AQ100" s="183" t="b">
        <f>貼り付け用!AQ100=集計用!AQ100</f>
        <v>1</v>
      </c>
      <c r="AR100" s="183" t="b">
        <f>貼り付け用!AR100=集計用!AR100</f>
        <v>1</v>
      </c>
      <c r="AS100" s="136"/>
      <c r="AT100" s="136"/>
      <c r="AU100" s="136"/>
      <c r="AV100" s="136"/>
      <c r="AW100" s="136"/>
      <c r="AX100" s="216"/>
      <c r="AY100" s="216"/>
      <c r="AZ100" s="216"/>
      <c r="BA100" s="136"/>
      <c r="BB100" s="136"/>
      <c r="BC100" s="136"/>
      <c r="BD100" s="136"/>
      <c r="BE100" s="183">
        <f>SUMIFS(耐用年数表!$C:$C,耐用年数表!$A:$A,チェック!AL100,耐用年数表!$B:$B,チェック!AM100)</f>
        <v>0</v>
      </c>
    </row>
    <row r="101" spans="4:57" ht="24" customHeight="1">
      <c r="D101" s="194"/>
      <c r="E101" s="135"/>
      <c r="F101" s="136"/>
      <c r="G101" s="136"/>
      <c r="H101" s="215"/>
      <c r="I101" s="215"/>
      <c r="J101" s="215" t="str">
        <f>IF(集計用!J101="","",集計用!J101)</f>
        <v>倉庫</v>
      </c>
      <c r="K101" s="135"/>
      <c r="L101" s="144"/>
      <c r="M101" s="192" t="b">
        <f>貼り付け用!M101=集計用!M101</f>
        <v>1</v>
      </c>
      <c r="N101" s="192" t="b">
        <f>貼り付け用!N101=集計用!N101</f>
        <v>1</v>
      </c>
      <c r="O101" s="192" t="b">
        <f>貼り付け用!O101=集計用!O101</f>
        <v>1</v>
      </c>
      <c r="P101" s="192" t="b">
        <f>貼り付け用!P101=集計用!P101</f>
        <v>1</v>
      </c>
      <c r="Q101" s="182" t="b">
        <f>貼り付け用!Q101=集計用!Q101</f>
        <v>1</v>
      </c>
      <c r="R101" s="135" t="b">
        <f>貼り付け用!R101=集計用!R101</f>
        <v>1</v>
      </c>
      <c r="S101" s="135" t="b">
        <f>貼り付け用!S101=集計用!S101</f>
        <v>1</v>
      </c>
      <c r="T101" s="135" t="b">
        <f>貼り付け用!T101=集計用!T101</f>
        <v>1</v>
      </c>
      <c r="U101" s="192" t="b">
        <f>貼り付け用!U101=集計用!U101</f>
        <v>1</v>
      </c>
      <c r="V101" s="192" t="b">
        <f>貼り付け用!V101=集計用!V101</f>
        <v>1</v>
      </c>
      <c r="W101" s="135" t="b">
        <f>貼り付け用!W101=集計用!W101</f>
        <v>1</v>
      </c>
      <c r="X101" s="182" t="b">
        <f>貼り付け用!X101=集計用!X101</f>
        <v>1</v>
      </c>
      <c r="Y101" s="136" t="b">
        <f>貼り付け用!Y101=集計用!Y101</f>
        <v>1</v>
      </c>
      <c r="Z101" s="136" t="b">
        <f>貼り付け用!Z101=集計用!Z101</f>
        <v>1</v>
      </c>
      <c r="AA101" s="136" t="b">
        <f>貼り付け用!AA101=集計用!AA101</f>
        <v>1</v>
      </c>
      <c r="AB101" s="136" t="b">
        <f>貼り付け用!AB101=集計用!AB101</f>
        <v>1</v>
      </c>
      <c r="AC101" s="135" t="b">
        <f>貼り付け用!AC101=集計用!AC101</f>
        <v>1</v>
      </c>
      <c r="AD101" s="137" t="b">
        <f>貼り付け用!AD101=集計用!AD101</f>
        <v>1</v>
      </c>
      <c r="AE101" s="209" t="b">
        <f>貼り付け用!AE101=集計用!AE101</f>
        <v>1</v>
      </c>
      <c r="AF101" s="209" t="b">
        <f>貼り付け用!AF101=集計用!AF101</f>
        <v>1</v>
      </c>
      <c r="AG101" s="138" t="b">
        <f>貼り付け用!AG101=集計用!AG101</f>
        <v>1</v>
      </c>
      <c r="AH101" s="205" t="b">
        <f>貼り付け用!AH101=集計用!AH101</f>
        <v>1</v>
      </c>
      <c r="AI101" s="139" t="b">
        <f>貼り付け用!AI101=集計用!AI101</f>
        <v>1</v>
      </c>
      <c r="AJ101" s="136" t="b">
        <f>貼り付け用!AJ101=集計用!AJ101</f>
        <v>1</v>
      </c>
      <c r="AK101" s="140" t="b">
        <f>貼り付け用!AK101=集計用!AK101</f>
        <v>1</v>
      </c>
      <c r="AL101" s="136" t="b">
        <f>貼り付け用!AL101=集計用!AL101</f>
        <v>1</v>
      </c>
      <c r="AM101" s="136" t="b">
        <f>貼り付け用!AM101=集計用!AM101</f>
        <v>1</v>
      </c>
      <c r="AN101" s="136" t="b">
        <f>貼り付け用!AN101=集計用!AN101</f>
        <v>1</v>
      </c>
      <c r="AO101" s="136" t="b">
        <f>貼り付け用!AO101=集計用!AO101</f>
        <v>1</v>
      </c>
      <c r="AP101" s="183" t="b">
        <f>貼り付け用!AP101=集計用!AP101</f>
        <v>1</v>
      </c>
      <c r="AQ101" s="183" t="b">
        <f>貼り付け用!AQ101=集計用!AQ101</f>
        <v>1</v>
      </c>
      <c r="AR101" s="183" t="b">
        <f>貼り付け用!AR101=集計用!AR101</f>
        <v>1</v>
      </c>
      <c r="AS101" s="136"/>
      <c r="AT101" s="136"/>
      <c r="AU101" s="136"/>
      <c r="AV101" s="136"/>
      <c r="AW101" s="136"/>
      <c r="AX101" s="216"/>
      <c r="AY101" s="216"/>
      <c r="AZ101" s="216"/>
      <c r="BA101" s="136"/>
      <c r="BB101" s="136"/>
      <c r="BC101" s="136"/>
      <c r="BD101" s="136"/>
      <c r="BE101" s="183">
        <f>SUMIFS(耐用年数表!$C:$C,耐用年数表!$A:$A,チェック!AL101,耐用年数表!$B:$B,チェック!AM101)</f>
        <v>0</v>
      </c>
    </row>
    <row r="102" spans="4:57" ht="24" customHeight="1">
      <c r="D102" s="194"/>
      <c r="E102" s="135"/>
      <c r="F102" s="136"/>
      <c r="G102" s="136"/>
      <c r="H102" s="215"/>
      <c r="I102" s="215"/>
      <c r="J102" s="215" t="str">
        <f>IF(集計用!J102="","",集計用!J102)</f>
        <v>倉庫</v>
      </c>
      <c r="K102" s="135"/>
      <c r="L102" s="144"/>
      <c r="M102" s="192" t="b">
        <f>貼り付け用!M102=集計用!M102</f>
        <v>1</v>
      </c>
      <c r="N102" s="192" t="b">
        <f>貼り付け用!N102=集計用!N102</f>
        <v>1</v>
      </c>
      <c r="O102" s="192" t="b">
        <f>貼り付け用!O102=集計用!O102</f>
        <v>1</v>
      </c>
      <c r="P102" s="192" t="b">
        <f>貼り付け用!P102=集計用!P102</f>
        <v>1</v>
      </c>
      <c r="Q102" s="182" t="b">
        <f>貼り付け用!Q102=集計用!Q102</f>
        <v>1</v>
      </c>
      <c r="R102" s="135" t="b">
        <f>貼り付け用!R102=集計用!R102</f>
        <v>1</v>
      </c>
      <c r="S102" s="135" t="b">
        <f>貼り付け用!S102=集計用!S102</f>
        <v>1</v>
      </c>
      <c r="T102" s="135" t="b">
        <f>貼り付け用!T102=集計用!T102</f>
        <v>1</v>
      </c>
      <c r="U102" s="192" t="b">
        <f>貼り付け用!U102=集計用!U102</f>
        <v>1</v>
      </c>
      <c r="V102" s="192" t="b">
        <f>貼り付け用!V102=集計用!V102</f>
        <v>1</v>
      </c>
      <c r="W102" s="135" t="b">
        <f>貼り付け用!W102=集計用!W102</f>
        <v>1</v>
      </c>
      <c r="X102" s="182" t="b">
        <f>貼り付け用!X102=集計用!X102</f>
        <v>1</v>
      </c>
      <c r="Y102" s="136" t="b">
        <f>貼り付け用!Y102=集計用!Y102</f>
        <v>1</v>
      </c>
      <c r="Z102" s="136" t="b">
        <f>貼り付け用!Z102=集計用!Z102</f>
        <v>1</v>
      </c>
      <c r="AA102" s="136" t="b">
        <f>貼り付け用!AA102=集計用!AA102</f>
        <v>1</v>
      </c>
      <c r="AB102" s="136" t="b">
        <f>貼り付け用!AB102=集計用!AB102</f>
        <v>1</v>
      </c>
      <c r="AC102" s="135" t="b">
        <f>貼り付け用!AC102=集計用!AC102</f>
        <v>1</v>
      </c>
      <c r="AD102" s="137" t="b">
        <f>貼り付け用!AD102=集計用!AD102</f>
        <v>1</v>
      </c>
      <c r="AE102" s="209" t="b">
        <f>貼り付け用!AE102=集計用!AE102</f>
        <v>1</v>
      </c>
      <c r="AF102" s="209" t="b">
        <f>貼り付け用!AF102=集計用!AF102</f>
        <v>1</v>
      </c>
      <c r="AG102" s="138" t="b">
        <f>貼り付け用!AG102=集計用!AG102</f>
        <v>1</v>
      </c>
      <c r="AH102" s="205" t="b">
        <f>貼り付け用!AH102=集計用!AH102</f>
        <v>1</v>
      </c>
      <c r="AI102" s="139" t="b">
        <f>貼り付け用!AI102=集計用!AI102</f>
        <v>1</v>
      </c>
      <c r="AJ102" s="136" t="b">
        <f>貼り付け用!AJ102=集計用!AJ102</f>
        <v>1</v>
      </c>
      <c r="AK102" s="140" t="b">
        <f>貼り付け用!AK102=集計用!AK102</f>
        <v>1</v>
      </c>
      <c r="AL102" s="136" t="b">
        <f>貼り付け用!AL102=集計用!AL102</f>
        <v>1</v>
      </c>
      <c r="AM102" s="136" t="b">
        <f>貼り付け用!AM102=集計用!AM102</f>
        <v>1</v>
      </c>
      <c r="AN102" s="136" t="b">
        <f>貼り付け用!AN102=集計用!AN102</f>
        <v>1</v>
      </c>
      <c r="AO102" s="136" t="b">
        <f>貼り付け用!AO102=集計用!AO102</f>
        <v>1</v>
      </c>
      <c r="AP102" s="183" t="b">
        <f>貼り付け用!AP102=集計用!AP102</f>
        <v>1</v>
      </c>
      <c r="AQ102" s="183" t="b">
        <f>貼り付け用!AQ102=集計用!AQ102</f>
        <v>1</v>
      </c>
      <c r="AR102" s="183" t="b">
        <f>貼り付け用!AR102=集計用!AR102</f>
        <v>1</v>
      </c>
      <c r="AS102" s="136"/>
      <c r="AT102" s="136"/>
      <c r="AU102" s="136"/>
      <c r="AV102" s="136"/>
      <c r="AW102" s="136"/>
      <c r="AX102" s="216"/>
      <c r="AY102" s="216"/>
      <c r="AZ102" s="216"/>
      <c r="BA102" s="136"/>
      <c r="BB102" s="136"/>
      <c r="BC102" s="136"/>
      <c r="BD102" s="136"/>
      <c r="BE102" s="183">
        <f>SUMIFS(耐用年数表!$C:$C,耐用年数表!$A:$A,チェック!AL102,耐用年数表!$B:$B,チェック!AM102)</f>
        <v>0</v>
      </c>
    </row>
    <row r="103" spans="4:57" ht="24" customHeight="1">
      <c r="D103" s="194"/>
      <c r="E103" s="135"/>
      <c r="F103" s="136"/>
      <c r="G103" s="136"/>
      <c r="H103" s="215"/>
      <c r="I103" s="215"/>
      <c r="J103" s="215" t="str">
        <f>IF(集計用!J103="","",集計用!J103)</f>
        <v>倉庫</v>
      </c>
      <c r="K103" s="135"/>
      <c r="L103" s="144"/>
      <c r="M103" s="192" t="b">
        <f>貼り付け用!M103=集計用!M103</f>
        <v>1</v>
      </c>
      <c r="N103" s="192" t="b">
        <f>貼り付け用!N103=集計用!N103</f>
        <v>1</v>
      </c>
      <c r="O103" s="192" t="b">
        <f>貼り付け用!O103=集計用!O103</f>
        <v>1</v>
      </c>
      <c r="P103" s="192" t="b">
        <f>貼り付け用!P103=集計用!P103</f>
        <v>1</v>
      </c>
      <c r="Q103" s="182" t="b">
        <f>貼り付け用!Q103=集計用!Q103</f>
        <v>1</v>
      </c>
      <c r="R103" s="135" t="b">
        <f>貼り付け用!R103=集計用!R103</f>
        <v>1</v>
      </c>
      <c r="S103" s="135" t="b">
        <f>貼り付け用!S103=集計用!S103</f>
        <v>1</v>
      </c>
      <c r="T103" s="135" t="b">
        <f>貼り付け用!T103=集計用!T103</f>
        <v>1</v>
      </c>
      <c r="U103" s="192" t="b">
        <f>貼り付け用!U103=集計用!U103</f>
        <v>1</v>
      </c>
      <c r="V103" s="192" t="b">
        <f>貼り付け用!V103=集計用!V103</f>
        <v>1</v>
      </c>
      <c r="W103" s="135" t="b">
        <f>貼り付け用!W103=集計用!W103</f>
        <v>1</v>
      </c>
      <c r="X103" s="182" t="b">
        <f>貼り付け用!X103=集計用!X103</f>
        <v>1</v>
      </c>
      <c r="Y103" s="136" t="b">
        <f>貼り付け用!Y103=集計用!Y103</f>
        <v>1</v>
      </c>
      <c r="Z103" s="136" t="b">
        <f>貼り付け用!Z103=集計用!Z103</f>
        <v>1</v>
      </c>
      <c r="AA103" s="136" t="b">
        <f>貼り付け用!AA103=集計用!AA103</f>
        <v>1</v>
      </c>
      <c r="AB103" s="136" t="b">
        <f>貼り付け用!AB103=集計用!AB103</f>
        <v>1</v>
      </c>
      <c r="AC103" s="135" t="b">
        <f>貼り付け用!AC103=集計用!AC103</f>
        <v>1</v>
      </c>
      <c r="AD103" s="137" t="b">
        <f>貼り付け用!AD103=集計用!AD103</f>
        <v>1</v>
      </c>
      <c r="AE103" s="209" t="b">
        <f>貼り付け用!AE103=集計用!AE103</f>
        <v>1</v>
      </c>
      <c r="AF103" s="209" t="b">
        <f>貼り付け用!AF103=集計用!AF103</f>
        <v>1</v>
      </c>
      <c r="AG103" s="138" t="b">
        <f>貼り付け用!AG103=集計用!AG103</f>
        <v>1</v>
      </c>
      <c r="AH103" s="205" t="b">
        <f>貼り付け用!AH103=集計用!AH103</f>
        <v>1</v>
      </c>
      <c r="AI103" s="139" t="b">
        <f>貼り付け用!AI103=集計用!AI103</f>
        <v>1</v>
      </c>
      <c r="AJ103" s="136" t="b">
        <f>貼り付け用!AJ103=集計用!AJ103</f>
        <v>1</v>
      </c>
      <c r="AK103" s="140" t="b">
        <f>貼り付け用!AK103=集計用!AK103</f>
        <v>1</v>
      </c>
      <c r="AL103" s="136" t="b">
        <f>貼り付け用!AL103=集計用!AL103</f>
        <v>1</v>
      </c>
      <c r="AM103" s="136" t="b">
        <f>貼り付け用!AM103=集計用!AM103</f>
        <v>1</v>
      </c>
      <c r="AN103" s="136" t="b">
        <f>貼り付け用!AN103=集計用!AN103</f>
        <v>1</v>
      </c>
      <c r="AO103" s="136" t="b">
        <f>貼り付け用!AO103=集計用!AO103</f>
        <v>1</v>
      </c>
      <c r="AP103" s="183" t="b">
        <f>貼り付け用!AP103=集計用!AP103</f>
        <v>1</v>
      </c>
      <c r="AQ103" s="183" t="b">
        <f>貼り付け用!AQ103=集計用!AQ103</f>
        <v>1</v>
      </c>
      <c r="AR103" s="183" t="b">
        <f>貼り付け用!AR103=集計用!AR103</f>
        <v>1</v>
      </c>
      <c r="AS103" s="136"/>
      <c r="AT103" s="136"/>
      <c r="AU103" s="136"/>
      <c r="AV103" s="136"/>
      <c r="AW103" s="136"/>
      <c r="AX103" s="216"/>
      <c r="AY103" s="216"/>
      <c r="AZ103" s="216"/>
      <c r="BA103" s="136"/>
      <c r="BB103" s="136"/>
      <c r="BC103" s="136"/>
      <c r="BD103" s="136"/>
      <c r="BE103" s="183">
        <f>SUMIFS(耐用年数表!$C:$C,耐用年数表!$A:$A,チェック!AL103,耐用年数表!$B:$B,チェック!AM103)</f>
        <v>0</v>
      </c>
    </row>
    <row r="104" spans="4:57" ht="24" customHeight="1">
      <c r="D104" s="194"/>
      <c r="E104" s="135"/>
      <c r="F104" s="136"/>
      <c r="G104" s="136"/>
      <c r="H104" s="215"/>
      <c r="I104" s="215"/>
      <c r="J104" s="215" t="str">
        <f>IF(集計用!J104="","",集計用!J104)</f>
        <v>倉庫</v>
      </c>
      <c r="K104" s="135"/>
      <c r="L104" s="144"/>
      <c r="M104" s="192" t="b">
        <f>貼り付け用!M104=集計用!M104</f>
        <v>1</v>
      </c>
      <c r="N104" s="192" t="b">
        <f>貼り付け用!N104=集計用!N104</f>
        <v>1</v>
      </c>
      <c r="O104" s="192" t="b">
        <f>貼り付け用!O104=集計用!O104</f>
        <v>1</v>
      </c>
      <c r="P104" s="192" t="b">
        <f>貼り付け用!P104=集計用!P104</f>
        <v>1</v>
      </c>
      <c r="Q104" s="182" t="b">
        <f>貼り付け用!Q104=集計用!Q104</f>
        <v>1</v>
      </c>
      <c r="R104" s="135" t="b">
        <f>貼り付け用!R104=集計用!R104</f>
        <v>1</v>
      </c>
      <c r="S104" s="135" t="b">
        <f>貼り付け用!S104=集計用!S104</f>
        <v>1</v>
      </c>
      <c r="T104" s="135" t="b">
        <f>貼り付け用!T104=集計用!T104</f>
        <v>1</v>
      </c>
      <c r="U104" s="192" t="b">
        <f>貼り付け用!U104=集計用!U104</f>
        <v>1</v>
      </c>
      <c r="V104" s="192" t="b">
        <f>貼り付け用!V104=集計用!V104</f>
        <v>1</v>
      </c>
      <c r="W104" s="135" t="b">
        <f>貼り付け用!W104=集計用!W104</f>
        <v>1</v>
      </c>
      <c r="X104" s="182" t="b">
        <f>貼り付け用!X104=集計用!X104</f>
        <v>1</v>
      </c>
      <c r="Y104" s="136" t="b">
        <f>貼り付け用!Y104=集計用!Y104</f>
        <v>1</v>
      </c>
      <c r="Z104" s="136" t="b">
        <f>貼り付け用!Z104=集計用!Z104</f>
        <v>1</v>
      </c>
      <c r="AA104" s="136" t="b">
        <f>貼り付け用!AA104=集計用!AA104</f>
        <v>1</v>
      </c>
      <c r="AB104" s="136" t="b">
        <f>貼り付け用!AB104=集計用!AB104</f>
        <v>1</v>
      </c>
      <c r="AC104" s="135" t="b">
        <f>貼り付け用!AC104=集計用!AC104</f>
        <v>1</v>
      </c>
      <c r="AD104" s="137" t="b">
        <f>貼り付け用!AD104=集計用!AD104</f>
        <v>1</v>
      </c>
      <c r="AE104" s="209" t="b">
        <f>貼り付け用!AE104=集計用!AE104</f>
        <v>1</v>
      </c>
      <c r="AF104" s="209" t="b">
        <f>貼り付け用!AF104=集計用!AF104</f>
        <v>1</v>
      </c>
      <c r="AG104" s="138" t="b">
        <f>貼り付け用!AG104=集計用!AG104</f>
        <v>1</v>
      </c>
      <c r="AH104" s="205" t="b">
        <f>貼り付け用!AH104=集計用!AH104</f>
        <v>1</v>
      </c>
      <c r="AI104" s="139" t="b">
        <f>貼り付け用!AI104=集計用!AI104</f>
        <v>1</v>
      </c>
      <c r="AJ104" s="136" t="b">
        <f>貼り付け用!AJ104=集計用!AJ104</f>
        <v>1</v>
      </c>
      <c r="AK104" s="140" t="b">
        <f>貼り付け用!AK104=集計用!AK104</f>
        <v>1</v>
      </c>
      <c r="AL104" s="136" t="b">
        <f>貼り付け用!AL104=集計用!AL104</f>
        <v>1</v>
      </c>
      <c r="AM104" s="136" t="b">
        <f>貼り付け用!AM104=集計用!AM104</f>
        <v>1</v>
      </c>
      <c r="AN104" s="136" t="b">
        <f>貼り付け用!AN104=集計用!AN104</f>
        <v>1</v>
      </c>
      <c r="AO104" s="136" t="b">
        <f>貼り付け用!AO104=集計用!AO104</f>
        <v>1</v>
      </c>
      <c r="AP104" s="183" t="b">
        <f>貼り付け用!AP104=集計用!AP104</f>
        <v>1</v>
      </c>
      <c r="AQ104" s="183" t="b">
        <f>貼り付け用!AQ104=集計用!AQ104</f>
        <v>1</v>
      </c>
      <c r="AR104" s="183" t="b">
        <f>貼り付け用!AR104=集計用!AR104</f>
        <v>1</v>
      </c>
      <c r="AS104" s="136"/>
      <c r="AT104" s="136"/>
      <c r="AU104" s="136"/>
      <c r="AV104" s="136"/>
      <c r="AW104" s="136"/>
      <c r="AX104" s="216"/>
      <c r="AY104" s="216"/>
      <c r="AZ104" s="216"/>
      <c r="BA104" s="136"/>
      <c r="BB104" s="136"/>
      <c r="BC104" s="136"/>
      <c r="BD104" s="136"/>
      <c r="BE104" s="183">
        <f>SUMIFS(耐用年数表!$C:$C,耐用年数表!$A:$A,チェック!AL104,耐用年数表!$B:$B,チェック!AM104)</f>
        <v>0</v>
      </c>
    </row>
    <row r="105" spans="4:57" ht="24" customHeight="1">
      <c r="D105" s="194"/>
      <c r="E105" s="135"/>
      <c r="F105" s="136"/>
      <c r="G105" s="136"/>
      <c r="H105" s="215"/>
      <c r="I105" s="215"/>
      <c r="J105" s="215" t="str">
        <f>IF(集計用!J105="","",集計用!J105)</f>
        <v>ポンプ室</v>
      </c>
      <c r="K105" s="135"/>
      <c r="L105" s="144"/>
      <c r="M105" s="192" t="b">
        <f>貼り付け用!M105=集計用!M105</f>
        <v>1</v>
      </c>
      <c r="N105" s="192" t="b">
        <f>貼り付け用!N105=集計用!N105</f>
        <v>1</v>
      </c>
      <c r="O105" s="192" t="b">
        <f>貼り付け用!O105=集計用!O105</f>
        <v>1</v>
      </c>
      <c r="P105" s="192" t="b">
        <f>貼り付け用!P105=集計用!P105</f>
        <v>1</v>
      </c>
      <c r="Q105" s="182" t="b">
        <f>貼り付け用!Q105=集計用!Q105</f>
        <v>1</v>
      </c>
      <c r="R105" s="135" t="b">
        <f>貼り付け用!R105=集計用!R105</f>
        <v>1</v>
      </c>
      <c r="S105" s="135" t="b">
        <f>貼り付け用!S105=集計用!S105</f>
        <v>1</v>
      </c>
      <c r="T105" s="135" t="b">
        <f>貼り付け用!T105=集計用!T105</f>
        <v>1</v>
      </c>
      <c r="U105" s="192" t="b">
        <f>貼り付け用!U105=集計用!U105</f>
        <v>1</v>
      </c>
      <c r="V105" s="192" t="b">
        <f>貼り付け用!V105=集計用!V105</f>
        <v>1</v>
      </c>
      <c r="W105" s="135" t="b">
        <f>貼り付け用!W105=集計用!W105</f>
        <v>1</v>
      </c>
      <c r="X105" s="182" t="b">
        <f>貼り付け用!X105=集計用!X105</f>
        <v>1</v>
      </c>
      <c r="Y105" s="136" t="b">
        <f>貼り付け用!Y105=集計用!Y105</f>
        <v>1</v>
      </c>
      <c r="Z105" s="136" t="b">
        <f>貼り付け用!Z105=集計用!Z105</f>
        <v>1</v>
      </c>
      <c r="AA105" s="136" t="b">
        <f>貼り付け用!AA105=集計用!AA105</f>
        <v>1</v>
      </c>
      <c r="AB105" s="136" t="b">
        <f>貼り付け用!AB105=集計用!AB105</f>
        <v>1</v>
      </c>
      <c r="AC105" s="135" t="b">
        <f>貼り付け用!AC105=集計用!AC105</f>
        <v>1</v>
      </c>
      <c r="AD105" s="137" t="b">
        <f>貼り付け用!AD105=集計用!AD105</f>
        <v>1</v>
      </c>
      <c r="AE105" s="209" t="b">
        <f>貼り付け用!AE105=集計用!AE105</f>
        <v>1</v>
      </c>
      <c r="AF105" s="209" t="b">
        <f>貼り付け用!AF105=集計用!AF105</f>
        <v>1</v>
      </c>
      <c r="AG105" s="138" t="b">
        <f>貼り付け用!AG105=集計用!AG105</f>
        <v>1</v>
      </c>
      <c r="AH105" s="205" t="b">
        <f>貼り付け用!AH105=集計用!AH105</f>
        <v>1</v>
      </c>
      <c r="AI105" s="139" t="b">
        <f>貼り付け用!AI105=集計用!AI105</f>
        <v>1</v>
      </c>
      <c r="AJ105" s="136" t="b">
        <f>貼り付け用!AJ105=集計用!AJ105</f>
        <v>1</v>
      </c>
      <c r="AK105" s="140" t="b">
        <f>貼り付け用!AK105=集計用!AK105</f>
        <v>1</v>
      </c>
      <c r="AL105" s="136" t="b">
        <f>貼り付け用!AL105=集計用!AL105</f>
        <v>1</v>
      </c>
      <c r="AM105" s="136" t="b">
        <f>貼り付け用!AM105=集計用!AM105</f>
        <v>1</v>
      </c>
      <c r="AN105" s="136" t="b">
        <f>貼り付け用!AN105=集計用!AN105</f>
        <v>1</v>
      </c>
      <c r="AO105" s="136" t="b">
        <f>貼り付け用!AO105=集計用!AO105</f>
        <v>1</v>
      </c>
      <c r="AP105" s="183" t="b">
        <f>貼り付け用!AP105=集計用!AP105</f>
        <v>1</v>
      </c>
      <c r="AQ105" s="183" t="b">
        <f>貼り付け用!AQ105=集計用!AQ105</f>
        <v>1</v>
      </c>
      <c r="AR105" s="183" t="b">
        <f>貼り付け用!AR105=集計用!AR105</f>
        <v>1</v>
      </c>
      <c r="AS105" s="136"/>
      <c r="AT105" s="136"/>
      <c r="AU105" s="136"/>
      <c r="AV105" s="136"/>
      <c r="AW105" s="136"/>
      <c r="AX105" s="216"/>
      <c r="AY105" s="216"/>
      <c r="AZ105" s="216"/>
      <c r="BA105" s="136"/>
      <c r="BB105" s="136"/>
      <c r="BC105" s="136"/>
      <c r="BD105" s="136"/>
      <c r="BE105" s="183">
        <f>SUMIFS(耐用年数表!$C:$C,耐用年数表!$A:$A,チェック!AL105,耐用年数表!$B:$B,チェック!AM105)</f>
        <v>0</v>
      </c>
    </row>
    <row r="106" spans="4:57" ht="24" customHeight="1">
      <c r="D106" s="194"/>
      <c r="E106" s="135"/>
      <c r="F106" s="136"/>
      <c r="G106" s="136"/>
      <c r="H106" s="215"/>
      <c r="I106" s="215"/>
      <c r="J106" s="215" t="str">
        <f>IF(集計用!J106="","",集計用!J106)</f>
        <v>集会所</v>
      </c>
      <c r="K106" s="135"/>
      <c r="L106" s="144"/>
      <c r="M106" s="192" t="b">
        <f>貼り付け用!M106=集計用!M106</f>
        <v>1</v>
      </c>
      <c r="N106" s="192" t="b">
        <f>貼り付け用!N106=集計用!N106</f>
        <v>1</v>
      </c>
      <c r="O106" s="192" t="b">
        <f>貼り付け用!O106=集計用!O106</f>
        <v>1</v>
      </c>
      <c r="P106" s="192" t="b">
        <f>貼り付け用!P106=集計用!P106</f>
        <v>1</v>
      </c>
      <c r="Q106" s="182" t="b">
        <f>貼り付け用!Q106=集計用!Q106</f>
        <v>1</v>
      </c>
      <c r="R106" s="135" t="b">
        <f>貼り付け用!R106=集計用!R106</f>
        <v>1</v>
      </c>
      <c r="S106" s="135" t="b">
        <f>貼り付け用!S106=集計用!S106</f>
        <v>1</v>
      </c>
      <c r="T106" s="135" t="b">
        <f>貼り付け用!T106=集計用!T106</f>
        <v>1</v>
      </c>
      <c r="U106" s="192" t="b">
        <f>貼り付け用!U106=集計用!U106</f>
        <v>1</v>
      </c>
      <c r="V106" s="192" t="b">
        <f>貼り付け用!V106=集計用!V106</f>
        <v>1</v>
      </c>
      <c r="W106" s="135" t="b">
        <f>貼り付け用!W106=集計用!W106</f>
        <v>1</v>
      </c>
      <c r="X106" s="182" t="b">
        <f>貼り付け用!X106=集計用!X106</f>
        <v>1</v>
      </c>
      <c r="Y106" s="136" t="b">
        <f>貼り付け用!Y106=集計用!Y106</f>
        <v>1</v>
      </c>
      <c r="Z106" s="136" t="b">
        <f>貼り付け用!Z106=集計用!Z106</f>
        <v>1</v>
      </c>
      <c r="AA106" s="136" t="b">
        <f>貼り付け用!AA106=集計用!AA106</f>
        <v>1</v>
      </c>
      <c r="AB106" s="136" t="b">
        <f>貼り付け用!AB106=集計用!AB106</f>
        <v>1</v>
      </c>
      <c r="AC106" s="135" t="b">
        <f>貼り付け用!AC106=集計用!AC106</f>
        <v>1</v>
      </c>
      <c r="AD106" s="137" t="b">
        <f>貼り付け用!AD106=集計用!AD106</f>
        <v>1</v>
      </c>
      <c r="AE106" s="209" t="b">
        <f>貼り付け用!AE106=集計用!AE106</f>
        <v>1</v>
      </c>
      <c r="AF106" s="209" t="b">
        <f>貼り付け用!AF106=集計用!AF106</f>
        <v>1</v>
      </c>
      <c r="AG106" s="138" t="b">
        <f>貼り付け用!AG106=集計用!AG106</f>
        <v>1</v>
      </c>
      <c r="AH106" s="205" t="b">
        <f>貼り付け用!AH106=集計用!AH106</f>
        <v>1</v>
      </c>
      <c r="AI106" s="139" t="b">
        <f>貼り付け用!AI106=集計用!AI106</f>
        <v>1</v>
      </c>
      <c r="AJ106" s="136" t="b">
        <f>貼り付け用!AJ106=集計用!AJ106</f>
        <v>1</v>
      </c>
      <c r="AK106" s="140" t="b">
        <f>貼り付け用!AK106=集計用!AK106</f>
        <v>1</v>
      </c>
      <c r="AL106" s="136" t="b">
        <f>貼り付け用!AL106=集計用!AL106</f>
        <v>1</v>
      </c>
      <c r="AM106" s="136" t="b">
        <f>貼り付け用!AM106=集計用!AM106</f>
        <v>1</v>
      </c>
      <c r="AN106" s="136" t="b">
        <f>貼り付け用!AN106=集計用!AN106</f>
        <v>1</v>
      </c>
      <c r="AO106" s="136" t="b">
        <f>貼り付け用!AO106=集計用!AO106</f>
        <v>1</v>
      </c>
      <c r="AP106" s="183" t="b">
        <f>貼り付け用!AP106=集計用!AP106</f>
        <v>1</v>
      </c>
      <c r="AQ106" s="183" t="b">
        <f>貼り付け用!AQ106=集計用!AQ106</f>
        <v>1</v>
      </c>
      <c r="AR106" s="183" t="b">
        <f>貼り付け用!AR106=集計用!AR106</f>
        <v>1</v>
      </c>
      <c r="AS106" s="136"/>
      <c r="AT106" s="136"/>
      <c r="AU106" s="136"/>
      <c r="AV106" s="136"/>
      <c r="AW106" s="136"/>
      <c r="AX106" s="216"/>
      <c r="AY106" s="216"/>
      <c r="AZ106" s="216"/>
      <c r="BA106" s="136"/>
      <c r="BB106" s="136"/>
      <c r="BC106" s="136"/>
      <c r="BD106" s="136"/>
      <c r="BE106" s="183">
        <f>SUMIFS(耐用年数表!$C:$C,耐用年数表!$A:$A,チェック!AL106,耐用年数表!$B:$B,チェック!AM106)</f>
        <v>0</v>
      </c>
    </row>
    <row r="107" spans="4:57" ht="24" customHeight="1">
      <c r="D107" s="194"/>
      <c r="E107" s="135"/>
      <c r="F107" s="136"/>
      <c r="G107" s="136"/>
      <c r="H107" s="215"/>
      <c r="I107" s="215"/>
      <c r="J107" s="215" t="str">
        <f>IF(集計用!J107="","",集計用!J107)</f>
        <v>１号棟</v>
      </c>
      <c r="K107" s="135"/>
      <c r="L107" s="144"/>
      <c r="M107" s="192" t="b">
        <f>貼り付け用!M107=集計用!M107</f>
        <v>1</v>
      </c>
      <c r="N107" s="192" t="b">
        <f>貼り付け用!N107=集計用!N107</f>
        <v>1</v>
      </c>
      <c r="O107" s="192" t="b">
        <f>貼り付け用!O107=集計用!O107</f>
        <v>1</v>
      </c>
      <c r="P107" s="192" t="b">
        <f>貼り付け用!P107=集計用!P107</f>
        <v>1</v>
      </c>
      <c r="Q107" s="182" t="b">
        <f>貼り付け用!Q107=集計用!Q107</f>
        <v>1</v>
      </c>
      <c r="R107" s="135" t="b">
        <f>貼り付け用!R107=集計用!R107</f>
        <v>1</v>
      </c>
      <c r="S107" s="135" t="b">
        <f>貼り付け用!S107=集計用!S107</f>
        <v>1</v>
      </c>
      <c r="T107" s="135" t="b">
        <f>貼り付け用!T107=集計用!T107</f>
        <v>1</v>
      </c>
      <c r="U107" s="192" t="b">
        <f>貼り付け用!U107=集計用!U107</f>
        <v>1</v>
      </c>
      <c r="V107" s="192" t="b">
        <f>貼り付け用!V107=集計用!V107</f>
        <v>1</v>
      </c>
      <c r="W107" s="135" t="b">
        <f>貼り付け用!W107=集計用!W107</f>
        <v>1</v>
      </c>
      <c r="X107" s="182" t="b">
        <f>貼り付け用!X107=集計用!X107</f>
        <v>1</v>
      </c>
      <c r="Y107" s="136" t="b">
        <f>貼り付け用!Y107=集計用!Y107</f>
        <v>1</v>
      </c>
      <c r="Z107" s="136" t="b">
        <f>貼り付け用!Z107=集計用!Z107</f>
        <v>1</v>
      </c>
      <c r="AA107" s="136" t="b">
        <f>貼り付け用!AA107=集計用!AA107</f>
        <v>1</v>
      </c>
      <c r="AB107" s="136" t="b">
        <f>貼り付け用!AB107=集計用!AB107</f>
        <v>1</v>
      </c>
      <c r="AC107" s="135" t="b">
        <f>貼り付け用!AC107=集計用!AC107</f>
        <v>1</v>
      </c>
      <c r="AD107" s="137" t="b">
        <f>貼り付け用!AD107=集計用!AD107</f>
        <v>1</v>
      </c>
      <c r="AE107" s="209" t="b">
        <f>貼り付け用!AE107=集計用!AE107</f>
        <v>1</v>
      </c>
      <c r="AF107" s="209" t="b">
        <f>貼り付け用!AF107=集計用!AF107</f>
        <v>1</v>
      </c>
      <c r="AG107" s="138" t="b">
        <f>貼り付け用!AG107=集計用!AG107</f>
        <v>1</v>
      </c>
      <c r="AH107" s="205" t="b">
        <f>貼り付け用!AH107=集計用!AH107</f>
        <v>1</v>
      </c>
      <c r="AI107" s="139" t="b">
        <f>貼り付け用!AI107=集計用!AI107</f>
        <v>1</v>
      </c>
      <c r="AJ107" s="136" t="b">
        <f>貼り付け用!AJ107=集計用!AJ107</f>
        <v>1</v>
      </c>
      <c r="AK107" s="140" t="b">
        <f>貼り付け用!AK107=集計用!AK107</f>
        <v>1</v>
      </c>
      <c r="AL107" s="136" t="b">
        <f>貼り付け用!AL107=集計用!AL107</f>
        <v>1</v>
      </c>
      <c r="AM107" s="136" t="b">
        <f>貼り付け用!AM107=集計用!AM107</f>
        <v>1</v>
      </c>
      <c r="AN107" s="136" t="b">
        <f>貼り付け用!AN107=集計用!AN107</f>
        <v>1</v>
      </c>
      <c r="AO107" s="136" t="b">
        <f>貼り付け用!AO107=集計用!AO107</f>
        <v>1</v>
      </c>
      <c r="AP107" s="183" t="b">
        <f>貼り付け用!AP107=集計用!AP107</f>
        <v>1</v>
      </c>
      <c r="AQ107" s="183" t="b">
        <f>貼り付け用!AQ107=集計用!AQ107</f>
        <v>1</v>
      </c>
      <c r="AR107" s="183" t="b">
        <f>貼り付け用!AR107=集計用!AR107</f>
        <v>1</v>
      </c>
      <c r="AS107" s="136"/>
      <c r="AT107" s="136"/>
      <c r="AU107" s="136"/>
      <c r="AV107" s="136"/>
      <c r="AW107" s="136"/>
      <c r="AX107" s="216"/>
      <c r="AY107" s="216"/>
      <c r="AZ107" s="216"/>
      <c r="BA107" s="136"/>
      <c r="BB107" s="136"/>
      <c r="BC107" s="136"/>
      <c r="BD107" s="136"/>
      <c r="BE107" s="183">
        <f>SUMIFS(耐用年数表!$C:$C,耐用年数表!$A:$A,チェック!AL107,耐用年数表!$B:$B,チェック!AM107)</f>
        <v>0</v>
      </c>
    </row>
    <row r="108" spans="4:57" ht="24" customHeight="1">
      <c r="D108" s="194"/>
      <c r="E108" s="135"/>
      <c r="F108" s="136"/>
      <c r="G108" s="136"/>
      <c r="H108" s="215"/>
      <c r="I108" s="215"/>
      <c r="J108" s="215" t="str">
        <f>IF(集計用!J108="","",集計用!J108)</f>
        <v>２号棟</v>
      </c>
      <c r="K108" s="135"/>
      <c r="L108" s="144"/>
      <c r="M108" s="192" t="b">
        <f>貼り付け用!M108=集計用!M108</f>
        <v>1</v>
      </c>
      <c r="N108" s="192" t="b">
        <f>貼り付け用!N108=集計用!N108</f>
        <v>1</v>
      </c>
      <c r="O108" s="192" t="b">
        <f>貼り付け用!O108=集計用!O108</f>
        <v>1</v>
      </c>
      <c r="P108" s="192" t="b">
        <f>貼り付け用!P108=集計用!P108</f>
        <v>1</v>
      </c>
      <c r="Q108" s="182" t="b">
        <f>貼り付け用!Q108=集計用!Q108</f>
        <v>1</v>
      </c>
      <c r="R108" s="135" t="b">
        <f>貼り付け用!R108=集計用!R108</f>
        <v>1</v>
      </c>
      <c r="S108" s="135" t="b">
        <f>貼り付け用!S108=集計用!S108</f>
        <v>1</v>
      </c>
      <c r="T108" s="135" t="b">
        <f>貼り付け用!T108=集計用!T108</f>
        <v>1</v>
      </c>
      <c r="U108" s="192" t="b">
        <f>貼り付け用!U108=集計用!U108</f>
        <v>1</v>
      </c>
      <c r="V108" s="192" t="b">
        <f>貼り付け用!V108=集計用!V108</f>
        <v>1</v>
      </c>
      <c r="W108" s="135" t="b">
        <f>貼り付け用!W108=集計用!W108</f>
        <v>1</v>
      </c>
      <c r="X108" s="182" t="b">
        <f>貼り付け用!X108=集計用!X108</f>
        <v>1</v>
      </c>
      <c r="Y108" s="136" t="b">
        <f>貼り付け用!Y108=集計用!Y108</f>
        <v>1</v>
      </c>
      <c r="Z108" s="136" t="b">
        <f>貼り付け用!Z108=集計用!Z108</f>
        <v>1</v>
      </c>
      <c r="AA108" s="136" t="b">
        <f>貼り付け用!AA108=集計用!AA108</f>
        <v>1</v>
      </c>
      <c r="AB108" s="136" t="b">
        <f>貼り付け用!AB108=集計用!AB108</f>
        <v>1</v>
      </c>
      <c r="AC108" s="135" t="b">
        <f>貼り付け用!AC108=集計用!AC108</f>
        <v>1</v>
      </c>
      <c r="AD108" s="137" t="b">
        <f>貼り付け用!AD108=集計用!AD108</f>
        <v>1</v>
      </c>
      <c r="AE108" s="209" t="b">
        <f>貼り付け用!AE108=集計用!AE108</f>
        <v>1</v>
      </c>
      <c r="AF108" s="209" t="b">
        <f>貼り付け用!AF108=集計用!AF108</f>
        <v>1</v>
      </c>
      <c r="AG108" s="138" t="b">
        <f>貼り付け用!AG108=集計用!AG108</f>
        <v>1</v>
      </c>
      <c r="AH108" s="205" t="b">
        <f>貼り付け用!AH108=集計用!AH108</f>
        <v>1</v>
      </c>
      <c r="AI108" s="139" t="b">
        <f>貼り付け用!AI108=集計用!AI108</f>
        <v>1</v>
      </c>
      <c r="AJ108" s="136" t="b">
        <f>貼り付け用!AJ108=集計用!AJ108</f>
        <v>1</v>
      </c>
      <c r="AK108" s="140" t="b">
        <f>貼り付け用!AK108=集計用!AK108</f>
        <v>1</v>
      </c>
      <c r="AL108" s="136" t="b">
        <f>貼り付け用!AL108=集計用!AL108</f>
        <v>1</v>
      </c>
      <c r="AM108" s="136" t="b">
        <f>貼り付け用!AM108=集計用!AM108</f>
        <v>1</v>
      </c>
      <c r="AN108" s="136" t="b">
        <f>貼り付け用!AN108=集計用!AN108</f>
        <v>1</v>
      </c>
      <c r="AO108" s="136" t="b">
        <f>貼り付け用!AO108=集計用!AO108</f>
        <v>1</v>
      </c>
      <c r="AP108" s="183" t="b">
        <f>貼り付け用!AP108=集計用!AP108</f>
        <v>1</v>
      </c>
      <c r="AQ108" s="183" t="b">
        <f>貼り付け用!AQ108=集計用!AQ108</f>
        <v>1</v>
      </c>
      <c r="AR108" s="183" t="b">
        <f>貼り付け用!AR108=集計用!AR108</f>
        <v>1</v>
      </c>
      <c r="AS108" s="136"/>
      <c r="AT108" s="136"/>
      <c r="AU108" s="136"/>
      <c r="AV108" s="136"/>
      <c r="AW108" s="136"/>
      <c r="AX108" s="216"/>
      <c r="AY108" s="216"/>
      <c r="AZ108" s="216"/>
      <c r="BA108" s="136"/>
      <c r="BB108" s="136"/>
      <c r="BC108" s="136"/>
      <c r="BD108" s="136"/>
      <c r="BE108" s="183">
        <f>SUMIFS(耐用年数表!$C:$C,耐用年数表!$A:$A,チェック!AL108,耐用年数表!$B:$B,チェック!AM108)</f>
        <v>0</v>
      </c>
    </row>
    <row r="109" spans="4:57" ht="24" customHeight="1">
      <c r="D109" s="194"/>
      <c r="E109" s="135"/>
      <c r="F109" s="136"/>
      <c r="G109" s="136"/>
      <c r="H109" s="215"/>
      <c r="I109" s="215"/>
      <c r="J109" s="215" t="str">
        <f>IF(集計用!J109="","",集計用!J109)</f>
        <v>３号棟</v>
      </c>
      <c r="K109" s="135"/>
      <c r="L109" s="144"/>
      <c r="M109" s="192" t="b">
        <f>貼り付け用!M109=集計用!M109</f>
        <v>1</v>
      </c>
      <c r="N109" s="192" t="b">
        <f>貼り付け用!N109=集計用!N109</f>
        <v>1</v>
      </c>
      <c r="O109" s="192" t="b">
        <f>貼り付け用!O109=集計用!O109</f>
        <v>1</v>
      </c>
      <c r="P109" s="192" t="b">
        <f>貼り付け用!P109=集計用!P109</f>
        <v>1</v>
      </c>
      <c r="Q109" s="182" t="b">
        <f>貼り付け用!Q109=集計用!Q109</f>
        <v>1</v>
      </c>
      <c r="R109" s="135" t="b">
        <f>貼り付け用!R109=集計用!R109</f>
        <v>1</v>
      </c>
      <c r="S109" s="135" t="b">
        <f>貼り付け用!S109=集計用!S109</f>
        <v>1</v>
      </c>
      <c r="T109" s="135" t="b">
        <f>貼り付け用!T109=集計用!T109</f>
        <v>1</v>
      </c>
      <c r="U109" s="192" t="b">
        <f>貼り付け用!U109=集計用!U109</f>
        <v>1</v>
      </c>
      <c r="V109" s="192" t="b">
        <f>貼り付け用!V109=集計用!V109</f>
        <v>1</v>
      </c>
      <c r="W109" s="135" t="b">
        <f>貼り付け用!W109=集計用!W109</f>
        <v>1</v>
      </c>
      <c r="X109" s="182" t="b">
        <f>貼り付け用!X109=集計用!X109</f>
        <v>1</v>
      </c>
      <c r="Y109" s="136" t="b">
        <f>貼り付け用!Y109=集計用!Y109</f>
        <v>1</v>
      </c>
      <c r="Z109" s="136" t="b">
        <f>貼り付け用!Z109=集計用!Z109</f>
        <v>1</v>
      </c>
      <c r="AA109" s="136" t="b">
        <f>貼り付け用!AA109=集計用!AA109</f>
        <v>1</v>
      </c>
      <c r="AB109" s="136" t="b">
        <f>貼り付け用!AB109=集計用!AB109</f>
        <v>1</v>
      </c>
      <c r="AC109" s="135" t="b">
        <f>貼り付け用!AC109=集計用!AC109</f>
        <v>1</v>
      </c>
      <c r="AD109" s="137" t="b">
        <f>貼り付け用!AD109=集計用!AD109</f>
        <v>1</v>
      </c>
      <c r="AE109" s="209" t="b">
        <f>貼り付け用!AE109=集計用!AE109</f>
        <v>1</v>
      </c>
      <c r="AF109" s="209" t="b">
        <f>貼り付け用!AF109=集計用!AF109</f>
        <v>1</v>
      </c>
      <c r="AG109" s="138" t="b">
        <f>貼り付け用!AG109=集計用!AG109</f>
        <v>1</v>
      </c>
      <c r="AH109" s="205" t="b">
        <f>貼り付け用!AH109=集計用!AH109</f>
        <v>1</v>
      </c>
      <c r="AI109" s="139" t="b">
        <f>貼り付け用!AI109=集計用!AI109</f>
        <v>1</v>
      </c>
      <c r="AJ109" s="136" t="b">
        <f>貼り付け用!AJ109=集計用!AJ109</f>
        <v>1</v>
      </c>
      <c r="AK109" s="140" t="b">
        <f>貼り付け用!AK109=集計用!AK109</f>
        <v>1</v>
      </c>
      <c r="AL109" s="136" t="b">
        <f>貼り付け用!AL109=集計用!AL109</f>
        <v>1</v>
      </c>
      <c r="AM109" s="136" t="b">
        <f>貼り付け用!AM109=集計用!AM109</f>
        <v>1</v>
      </c>
      <c r="AN109" s="136" t="b">
        <f>貼り付け用!AN109=集計用!AN109</f>
        <v>1</v>
      </c>
      <c r="AO109" s="136" t="b">
        <f>貼り付け用!AO109=集計用!AO109</f>
        <v>1</v>
      </c>
      <c r="AP109" s="183" t="b">
        <f>貼り付け用!AP109=集計用!AP109</f>
        <v>1</v>
      </c>
      <c r="AQ109" s="183" t="b">
        <f>貼り付け用!AQ109=集計用!AQ109</f>
        <v>1</v>
      </c>
      <c r="AR109" s="183" t="b">
        <f>貼り付け用!AR109=集計用!AR109</f>
        <v>1</v>
      </c>
      <c r="AS109" s="136"/>
      <c r="AT109" s="136"/>
      <c r="AU109" s="136"/>
      <c r="AV109" s="136"/>
      <c r="AW109" s="136"/>
      <c r="AX109" s="216"/>
      <c r="AY109" s="216"/>
      <c r="AZ109" s="216"/>
      <c r="BA109" s="136"/>
      <c r="BB109" s="136"/>
      <c r="BC109" s="136"/>
      <c r="BD109" s="136"/>
      <c r="BE109" s="183">
        <f>SUMIFS(耐用年数表!$C:$C,耐用年数表!$A:$A,チェック!AL109,耐用年数表!$B:$B,チェック!AM109)</f>
        <v>0</v>
      </c>
    </row>
    <row r="110" spans="4:57" ht="24" customHeight="1">
      <c r="D110" s="194"/>
      <c r="E110" s="135"/>
      <c r="F110" s="136"/>
      <c r="G110" s="136"/>
      <c r="H110" s="215"/>
      <c r="I110" s="215"/>
      <c r="J110" s="215" t="str">
        <f>IF(集計用!J110="","",集計用!J110)</f>
        <v>４号棟</v>
      </c>
      <c r="K110" s="135"/>
      <c r="L110" s="144"/>
      <c r="M110" s="192" t="b">
        <f>貼り付け用!M110=集計用!M110</f>
        <v>1</v>
      </c>
      <c r="N110" s="192" t="b">
        <f>貼り付け用!N110=集計用!N110</f>
        <v>1</v>
      </c>
      <c r="O110" s="192" t="b">
        <f>貼り付け用!O110=集計用!O110</f>
        <v>1</v>
      </c>
      <c r="P110" s="192" t="b">
        <f>貼り付け用!P110=集計用!P110</f>
        <v>1</v>
      </c>
      <c r="Q110" s="182" t="b">
        <f>貼り付け用!Q110=集計用!Q110</f>
        <v>1</v>
      </c>
      <c r="R110" s="135" t="b">
        <f>貼り付け用!R110=集計用!R110</f>
        <v>1</v>
      </c>
      <c r="S110" s="135" t="b">
        <f>貼り付け用!S110=集計用!S110</f>
        <v>1</v>
      </c>
      <c r="T110" s="135" t="b">
        <f>貼り付け用!T110=集計用!T110</f>
        <v>1</v>
      </c>
      <c r="U110" s="192" t="b">
        <f>貼り付け用!U110=集計用!U110</f>
        <v>1</v>
      </c>
      <c r="V110" s="192" t="b">
        <f>貼り付け用!V110=集計用!V110</f>
        <v>1</v>
      </c>
      <c r="W110" s="135" t="b">
        <f>貼り付け用!W110=集計用!W110</f>
        <v>1</v>
      </c>
      <c r="X110" s="182" t="b">
        <f>貼り付け用!X110=集計用!X110</f>
        <v>1</v>
      </c>
      <c r="Y110" s="136" t="b">
        <f>貼り付け用!Y110=集計用!Y110</f>
        <v>1</v>
      </c>
      <c r="Z110" s="136" t="b">
        <f>貼り付け用!Z110=集計用!Z110</f>
        <v>1</v>
      </c>
      <c r="AA110" s="136" t="b">
        <f>貼り付け用!AA110=集計用!AA110</f>
        <v>1</v>
      </c>
      <c r="AB110" s="136" t="b">
        <f>貼り付け用!AB110=集計用!AB110</f>
        <v>1</v>
      </c>
      <c r="AC110" s="135" t="b">
        <f>貼り付け用!AC110=集計用!AC110</f>
        <v>1</v>
      </c>
      <c r="AD110" s="137" t="b">
        <f>貼り付け用!AD110=集計用!AD110</f>
        <v>1</v>
      </c>
      <c r="AE110" s="209" t="b">
        <f>貼り付け用!AE110=集計用!AE110</f>
        <v>1</v>
      </c>
      <c r="AF110" s="209" t="b">
        <f>貼り付け用!AF110=集計用!AF110</f>
        <v>1</v>
      </c>
      <c r="AG110" s="138" t="b">
        <f>貼り付け用!AG110=集計用!AG110</f>
        <v>1</v>
      </c>
      <c r="AH110" s="205" t="b">
        <f>貼り付け用!AH110=集計用!AH110</f>
        <v>1</v>
      </c>
      <c r="AI110" s="139" t="b">
        <f>貼り付け用!AI110=集計用!AI110</f>
        <v>1</v>
      </c>
      <c r="AJ110" s="136" t="b">
        <f>貼り付け用!AJ110=集計用!AJ110</f>
        <v>1</v>
      </c>
      <c r="AK110" s="140" t="b">
        <f>貼り付け用!AK110=集計用!AK110</f>
        <v>1</v>
      </c>
      <c r="AL110" s="136" t="b">
        <f>貼り付け用!AL110=集計用!AL110</f>
        <v>1</v>
      </c>
      <c r="AM110" s="136" t="b">
        <f>貼り付け用!AM110=集計用!AM110</f>
        <v>1</v>
      </c>
      <c r="AN110" s="136" t="b">
        <f>貼り付け用!AN110=集計用!AN110</f>
        <v>1</v>
      </c>
      <c r="AO110" s="136" t="b">
        <f>貼り付け用!AO110=集計用!AO110</f>
        <v>1</v>
      </c>
      <c r="AP110" s="183" t="b">
        <f>貼り付け用!AP110=集計用!AP110</f>
        <v>1</v>
      </c>
      <c r="AQ110" s="183" t="b">
        <f>貼り付け用!AQ110=集計用!AQ110</f>
        <v>1</v>
      </c>
      <c r="AR110" s="183" t="b">
        <f>貼り付け用!AR110=集計用!AR110</f>
        <v>1</v>
      </c>
      <c r="AS110" s="136"/>
      <c r="AT110" s="136"/>
      <c r="AU110" s="136"/>
      <c r="AV110" s="136"/>
      <c r="AW110" s="136"/>
      <c r="AX110" s="216"/>
      <c r="AY110" s="216"/>
      <c r="AZ110" s="216"/>
      <c r="BA110" s="136"/>
      <c r="BB110" s="136"/>
      <c r="BC110" s="136"/>
      <c r="BD110" s="136"/>
      <c r="BE110" s="183">
        <f>SUMIFS(耐用年数表!$C:$C,耐用年数表!$A:$A,チェック!AL110,耐用年数表!$B:$B,チェック!AM110)</f>
        <v>0</v>
      </c>
    </row>
    <row r="111" spans="4:57" ht="24" customHeight="1">
      <c r="D111" s="194"/>
      <c r="E111" s="135"/>
      <c r="F111" s="136"/>
      <c r="G111" s="136"/>
      <c r="H111" s="215"/>
      <c r="I111" s="215"/>
      <c r="J111" s="215" t="str">
        <f>IF(集計用!J111="","",集計用!J111)</f>
        <v>集会所</v>
      </c>
      <c r="K111" s="135"/>
      <c r="L111" s="144"/>
      <c r="M111" s="192" t="b">
        <f>貼り付け用!M111=集計用!M111</f>
        <v>1</v>
      </c>
      <c r="N111" s="192" t="b">
        <f>貼り付け用!N111=集計用!N111</f>
        <v>1</v>
      </c>
      <c r="O111" s="192" t="b">
        <f>貼り付け用!O111=集計用!O111</f>
        <v>1</v>
      </c>
      <c r="P111" s="192" t="b">
        <f>貼り付け用!P111=集計用!P111</f>
        <v>1</v>
      </c>
      <c r="Q111" s="182" t="b">
        <f>貼り付け用!Q111=集計用!Q111</f>
        <v>1</v>
      </c>
      <c r="R111" s="135" t="b">
        <f>貼り付け用!R111=集計用!R111</f>
        <v>1</v>
      </c>
      <c r="S111" s="135" t="b">
        <f>貼り付け用!S111=集計用!S111</f>
        <v>1</v>
      </c>
      <c r="T111" s="135" t="b">
        <f>貼り付け用!T111=集計用!T111</f>
        <v>1</v>
      </c>
      <c r="U111" s="192" t="b">
        <f>貼り付け用!U111=集計用!U111</f>
        <v>1</v>
      </c>
      <c r="V111" s="192" t="b">
        <f>貼り付け用!V111=集計用!V111</f>
        <v>1</v>
      </c>
      <c r="W111" s="135" t="b">
        <f>貼り付け用!W111=集計用!W111</f>
        <v>1</v>
      </c>
      <c r="X111" s="182" t="b">
        <f>貼り付け用!X111=集計用!X111</f>
        <v>1</v>
      </c>
      <c r="Y111" s="136" t="b">
        <f>貼り付け用!Y111=集計用!Y111</f>
        <v>1</v>
      </c>
      <c r="Z111" s="136" t="b">
        <f>貼り付け用!Z111=集計用!Z111</f>
        <v>1</v>
      </c>
      <c r="AA111" s="136" t="b">
        <f>貼り付け用!AA111=集計用!AA111</f>
        <v>1</v>
      </c>
      <c r="AB111" s="136" t="b">
        <f>貼り付け用!AB111=集計用!AB111</f>
        <v>1</v>
      </c>
      <c r="AC111" s="135" t="b">
        <f>貼り付け用!AC111=集計用!AC111</f>
        <v>1</v>
      </c>
      <c r="AD111" s="137" t="b">
        <f>貼り付け用!AD111=集計用!AD111</f>
        <v>1</v>
      </c>
      <c r="AE111" s="209" t="b">
        <f>貼り付け用!AE111=集計用!AE111</f>
        <v>1</v>
      </c>
      <c r="AF111" s="209" t="b">
        <f>貼り付け用!AF111=集計用!AF111</f>
        <v>1</v>
      </c>
      <c r="AG111" s="138" t="b">
        <f>貼り付け用!AG111=集計用!AG111</f>
        <v>1</v>
      </c>
      <c r="AH111" s="205" t="b">
        <f>貼り付け用!AH111=集計用!AH111</f>
        <v>1</v>
      </c>
      <c r="AI111" s="139" t="b">
        <f>貼り付け用!AI111=集計用!AI111</f>
        <v>1</v>
      </c>
      <c r="AJ111" s="136" t="b">
        <f>貼り付け用!AJ111=集計用!AJ111</f>
        <v>1</v>
      </c>
      <c r="AK111" s="140" t="b">
        <f>貼り付け用!AK111=集計用!AK111</f>
        <v>1</v>
      </c>
      <c r="AL111" s="136" t="b">
        <f>貼り付け用!AL111=集計用!AL111</f>
        <v>1</v>
      </c>
      <c r="AM111" s="136" t="b">
        <f>貼り付け用!AM111=集計用!AM111</f>
        <v>1</v>
      </c>
      <c r="AN111" s="136" t="b">
        <f>貼り付け用!AN111=集計用!AN111</f>
        <v>1</v>
      </c>
      <c r="AO111" s="136" t="b">
        <f>貼り付け用!AO111=集計用!AO111</f>
        <v>1</v>
      </c>
      <c r="AP111" s="183" t="b">
        <f>貼り付け用!AP111=集計用!AP111</f>
        <v>1</v>
      </c>
      <c r="AQ111" s="183" t="b">
        <f>貼り付け用!AQ111=集計用!AQ111</f>
        <v>1</v>
      </c>
      <c r="AR111" s="183" t="b">
        <f>貼り付け用!AR111=集計用!AR111</f>
        <v>1</v>
      </c>
      <c r="AS111" s="136"/>
      <c r="AT111" s="136"/>
      <c r="AU111" s="136"/>
      <c r="AV111" s="136"/>
      <c r="AW111" s="136"/>
      <c r="AX111" s="216"/>
      <c r="AY111" s="216"/>
      <c r="AZ111" s="216"/>
      <c r="BA111" s="136"/>
      <c r="BB111" s="136"/>
      <c r="BC111" s="136"/>
      <c r="BD111" s="136"/>
      <c r="BE111" s="183">
        <f>SUMIFS(耐用年数表!$C:$C,耐用年数表!$A:$A,チェック!AL111,耐用年数表!$B:$B,チェック!AM111)</f>
        <v>0</v>
      </c>
    </row>
    <row r="112" spans="4:57" ht="24" customHeight="1">
      <c r="D112" s="194"/>
      <c r="E112" s="135"/>
      <c r="F112" s="136"/>
      <c r="G112" s="136"/>
      <c r="H112" s="215"/>
      <c r="I112" s="215"/>
      <c r="J112" s="215" t="str">
        <f>IF(集計用!J112="","",集計用!J112)</f>
        <v>ポンプ室</v>
      </c>
      <c r="K112" s="135"/>
      <c r="L112" s="144"/>
      <c r="M112" s="192" t="b">
        <f>貼り付け用!M112=集計用!M112</f>
        <v>1</v>
      </c>
      <c r="N112" s="192" t="b">
        <f>貼り付け用!N112=集計用!N112</f>
        <v>1</v>
      </c>
      <c r="O112" s="192" t="b">
        <f>貼り付け用!O112=集計用!O112</f>
        <v>1</v>
      </c>
      <c r="P112" s="192" t="b">
        <f>貼り付け用!P112=集計用!P112</f>
        <v>1</v>
      </c>
      <c r="Q112" s="182" t="b">
        <f>貼り付け用!Q112=集計用!Q112</f>
        <v>1</v>
      </c>
      <c r="R112" s="135" t="b">
        <f>貼り付け用!R112=集計用!R112</f>
        <v>1</v>
      </c>
      <c r="S112" s="135" t="b">
        <f>貼り付け用!S112=集計用!S112</f>
        <v>1</v>
      </c>
      <c r="T112" s="135" t="b">
        <f>貼り付け用!T112=集計用!T112</f>
        <v>1</v>
      </c>
      <c r="U112" s="192" t="b">
        <f>貼り付け用!U112=集計用!U112</f>
        <v>1</v>
      </c>
      <c r="V112" s="192" t="b">
        <f>貼り付け用!V112=集計用!V112</f>
        <v>1</v>
      </c>
      <c r="W112" s="135" t="b">
        <f>貼り付け用!W112=集計用!W112</f>
        <v>1</v>
      </c>
      <c r="X112" s="182" t="b">
        <f>貼り付け用!X112=集計用!X112</f>
        <v>1</v>
      </c>
      <c r="Y112" s="136" t="b">
        <f>貼り付け用!Y112=集計用!Y112</f>
        <v>1</v>
      </c>
      <c r="Z112" s="136" t="b">
        <f>貼り付け用!Z112=集計用!Z112</f>
        <v>1</v>
      </c>
      <c r="AA112" s="136" t="b">
        <f>貼り付け用!AA112=集計用!AA112</f>
        <v>1</v>
      </c>
      <c r="AB112" s="136" t="b">
        <f>貼り付け用!AB112=集計用!AB112</f>
        <v>1</v>
      </c>
      <c r="AC112" s="135" t="b">
        <f>貼り付け用!AC112=集計用!AC112</f>
        <v>1</v>
      </c>
      <c r="AD112" s="137" t="b">
        <f>貼り付け用!AD112=集計用!AD112</f>
        <v>1</v>
      </c>
      <c r="AE112" s="209" t="b">
        <f>貼り付け用!AE112=集計用!AE112</f>
        <v>1</v>
      </c>
      <c r="AF112" s="209" t="b">
        <f>貼り付け用!AF112=集計用!AF112</f>
        <v>1</v>
      </c>
      <c r="AG112" s="138" t="b">
        <f>貼り付け用!AG112=集計用!AG112</f>
        <v>1</v>
      </c>
      <c r="AH112" s="205" t="b">
        <f>貼り付け用!AH112=集計用!AH112</f>
        <v>1</v>
      </c>
      <c r="AI112" s="139" t="b">
        <f>貼り付け用!AI112=集計用!AI112</f>
        <v>1</v>
      </c>
      <c r="AJ112" s="136" t="b">
        <f>貼り付け用!AJ112=集計用!AJ112</f>
        <v>1</v>
      </c>
      <c r="AK112" s="140" t="b">
        <f>貼り付け用!AK112=集計用!AK112</f>
        <v>1</v>
      </c>
      <c r="AL112" s="136" t="b">
        <f>貼り付け用!AL112=集計用!AL112</f>
        <v>1</v>
      </c>
      <c r="AM112" s="136" t="b">
        <f>貼り付け用!AM112=集計用!AM112</f>
        <v>1</v>
      </c>
      <c r="AN112" s="136" t="b">
        <f>貼り付け用!AN112=集計用!AN112</f>
        <v>1</v>
      </c>
      <c r="AO112" s="136" t="b">
        <f>貼り付け用!AO112=集計用!AO112</f>
        <v>1</v>
      </c>
      <c r="AP112" s="183" t="b">
        <f>貼り付け用!AP112=集計用!AP112</f>
        <v>1</v>
      </c>
      <c r="AQ112" s="183" t="b">
        <f>貼り付け用!AQ112=集計用!AQ112</f>
        <v>1</v>
      </c>
      <c r="AR112" s="183" t="b">
        <f>貼り付け用!AR112=集計用!AR112</f>
        <v>1</v>
      </c>
      <c r="AS112" s="136"/>
      <c r="AT112" s="136"/>
      <c r="AU112" s="136"/>
      <c r="AV112" s="136"/>
      <c r="AW112" s="136"/>
      <c r="AX112" s="216"/>
      <c r="AY112" s="216"/>
      <c r="AZ112" s="216"/>
      <c r="BA112" s="136"/>
      <c r="BB112" s="136"/>
      <c r="BC112" s="136"/>
      <c r="BD112" s="136"/>
      <c r="BE112" s="183">
        <f>SUMIFS(耐用年数表!$C:$C,耐用年数表!$A:$A,チェック!AL112,耐用年数表!$B:$B,チェック!AM112)</f>
        <v>0</v>
      </c>
    </row>
    <row r="113" spans="4:57" ht="24" customHeight="1">
      <c r="D113" s="194"/>
      <c r="E113" s="135"/>
      <c r="F113" s="136"/>
      <c r="G113" s="136"/>
      <c r="H113" s="215"/>
      <c r="I113" s="215"/>
      <c r="J113" s="215" t="str">
        <f>IF(集計用!J113="","",集計用!J113)</f>
        <v>プロパン庫</v>
      </c>
      <c r="K113" s="135"/>
      <c r="L113" s="144"/>
      <c r="M113" s="192" t="b">
        <f>貼り付け用!M113=集計用!M113</f>
        <v>1</v>
      </c>
      <c r="N113" s="192" t="b">
        <f>貼り付け用!N113=集計用!N113</f>
        <v>1</v>
      </c>
      <c r="O113" s="192" t="b">
        <f>貼り付け用!O113=集計用!O113</f>
        <v>1</v>
      </c>
      <c r="P113" s="192" t="b">
        <f>貼り付け用!P113=集計用!P113</f>
        <v>1</v>
      </c>
      <c r="Q113" s="182" t="b">
        <f>貼り付け用!Q113=集計用!Q113</f>
        <v>1</v>
      </c>
      <c r="R113" s="135" t="b">
        <f>貼り付け用!R113=集計用!R113</f>
        <v>1</v>
      </c>
      <c r="S113" s="135" t="b">
        <f>貼り付け用!S113=集計用!S113</f>
        <v>1</v>
      </c>
      <c r="T113" s="135" t="b">
        <f>貼り付け用!T113=集計用!T113</f>
        <v>1</v>
      </c>
      <c r="U113" s="192" t="b">
        <f>貼り付け用!U113=集計用!U113</f>
        <v>1</v>
      </c>
      <c r="V113" s="192" t="b">
        <f>貼り付け用!V113=集計用!V113</f>
        <v>1</v>
      </c>
      <c r="W113" s="135" t="b">
        <f>貼り付け用!W113=集計用!W113</f>
        <v>1</v>
      </c>
      <c r="X113" s="182" t="b">
        <f>貼り付け用!X113=集計用!X113</f>
        <v>1</v>
      </c>
      <c r="Y113" s="136" t="b">
        <f>貼り付け用!Y113=集計用!Y113</f>
        <v>1</v>
      </c>
      <c r="Z113" s="136" t="b">
        <f>貼り付け用!Z113=集計用!Z113</f>
        <v>1</v>
      </c>
      <c r="AA113" s="136" t="b">
        <f>貼り付け用!AA113=集計用!AA113</f>
        <v>1</v>
      </c>
      <c r="AB113" s="136" t="b">
        <f>貼り付け用!AB113=集計用!AB113</f>
        <v>1</v>
      </c>
      <c r="AC113" s="135" t="b">
        <f>貼り付け用!AC113=集計用!AC113</f>
        <v>1</v>
      </c>
      <c r="AD113" s="137" t="b">
        <f>貼り付け用!AD113=集計用!AD113</f>
        <v>1</v>
      </c>
      <c r="AE113" s="209" t="b">
        <f>貼り付け用!AE113=集計用!AE113</f>
        <v>1</v>
      </c>
      <c r="AF113" s="209" t="b">
        <f>貼り付け用!AF113=集計用!AF113</f>
        <v>1</v>
      </c>
      <c r="AG113" s="138" t="b">
        <f>貼り付け用!AG113=集計用!AG113</f>
        <v>1</v>
      </c>
      <c r="AH113" s="205" t="b">
        <f>貼り付け用!AH113=集計用!AH113</f>
        <v>1</v>
      </c>
      <c r="AI113" s="139" t="b">
        <f>貼り付け用!AI113=集計用!AI113</f>
        <v>1</v>
      </c>
      <c r="AJ113" s="136" t="b">
        <f>貼り付け用!AJ113=集計用!AJ113</f>
        <v>1</v>
      </c>
      <c r="AK113" s="140" t="b">
        <f>貼り付け用!AK113=集計用!AK113</f>
        <v>1</v>
      </c>
      <c r="AL113" s="136" t="b">
        <f>貼り付け用!AL113=集計用!AL113</f>
        <v>1</v>
      </c>
      <c r="AM113" s="136" t="b">
        <f>貼り付け用!AM113=集計用!AM113</f>
        <v>1</v>
      </c>
      <c r="AN113" s="136" t="b">
        <f>貼り付け用!AN113=集計用!AN113</f>
        <v>1</v>
      </c>
      <c r="AO113" s="136" t="b">
        <f>貼り付け用!AO113=集計用!AO113</f>
        <v>1</v>
      </c>
      <c r="AP113" s="183" t="b">
        <f>貼り付け用!AP113=集計用!AP113</f>
        <v>1</v>
      </c>
      <c r="AQ113" s="183" t="b">
        <f>貼り付け用!AQ113=集計用!AQ113</f>
        <v>1</v>
      </c>
      <c r="AR113" s="183" t="b">
        <f>貼り付け用!AR113=集計用!AR113</f>
        <v>1</v>
      </c>
      <c r="AS113" s="136"/>
      <c r="AT113" s="136"/>
      <c r="AU113" s="136"/>
      <c r="AV113" s="136"/>
      <c r="AW113" s="136"/>
      <c r="AX113" s="216"/>
      <c r="AY113" s="216"/>
      <c r="AZ113" s="216"/>
      <c r="BA113" s="136"/>
      <c r="BB113" s="136"/>
      <c r="BC113" s="136"/>
      <c r="BD113" s="136"/>
      <c r="BE113" s="183">
        <f>SUMIFS(耐用年数表!$C:$C,耐用年数表!$A:$A,チェック!AL113,耐用年数表!$B:$B,チェック!AM113)</f>
        <v>0</v>
      </c>
    </row>
    <row r="114" spans="4:57" ht="24" customHeight="1">
      <c r="D114" s="194"/>
      <c r="E114" s="135"/>
      <c r="F114" s="136"/>
      <c r="G114" s="136"/>
      <c r="H114" s="215"/>
      <c r="I114" s="215"/>
      <c r="J114" s="215" t="str">
        <f>IF(集計用!J114="","",集計用!J114)</f>
        <v>倉庫</v>
      </c>
      <c r="K114" s="135"/>
      <c r="L114" s="144"/>
      <c r="M114" s="192" t="b">
        <f>貼り付け用!M114=集計用!M114</f>
        <v>1</v>
      </c>
      <c r="N114" s="192" t="b">
        <f>貼り付け用!N114=集計用!N114</f>
        <v>1</v>
      </c>
      <c r="O114" s="192" t="b">
        <f>貼り付け用!O114=集計用!O114</f>
        <v>1</v>
      </c>
      <c r="P114" s="192" t="b">
        <f>貼り付け用!P114=集計用!P114</f>
        <v>1</v>
      </c>
      <c r="Q114" s="182" t="b">
        <f>貼り付け用!Q114=集計用!Q114</f>
        <v>1</v>
      </c>
      <c r="R114" s="135" t="b">
        <f>貼り付け用!R114=集計用!R114</f>
        <v>1</v>
      </c>
      <c r="S114" s="135" t="b">
        <f>貼り付け用!S114=集計用!S114</f>
        <v>1</v>
      </c>
      <c r="T114" s="135" t="b">
        <f>貼り付け用!T114=集計用!T114</f>
        <v>1</v>
      </c>
      <c r="U114" s="192" t="b">
        <f>貼り付け用!U114=集計用!U114</f>
        <v>1</v>
      </c>
      <c r="V114" s="192" t="b">
        <f>貼り付け用!V114=集計用!V114</f>
        <v>1</v>
      </c>
      <c r="W114" s="135" t="b">
        <f>貼り付け用!W114=集計用!W114</f>
        <v>1</v>
      </c>
      <c r="X114" s="182" t="b">
        <f>貼り付け用!X114=集計用!X114</f>
        <v>1</v>
      </c>
      <c r="Y114" s="136" t="b">
        <f>貼り付け用!Y114=集計用!Y114</f>
        <v>1</v>
      </c>
      <c r="Z114" s="136" t="b">
        <f>貼り付け用!Z114=集計用!Z114</f>
        <v>1</v>
      </c>
      <c r="AA114" s="136" t="b">
        <f>貼り付け用!AA114=集計用!AA114</f>
        <v>1</v>
      </c>
      <c r="AB114" s="136" t="b">
        <f>貼り付け用!AB114=集計用!AB114</f>
        <v>1</v>
      </c>
      <c r="AC114" s="135" t="b">
        <f>貼り付け用!AC114=集計用!AC114</f>
        <v>1</v>
      </c>
      <c r="AD114" s="137" t="b">
        <f>貼り付け用!AD114=集計用!AD114</f>
        <v>1</v>
      </c>
      <c r="AE114" s="209" t="b">
        <f>貼り付け用!AE114=集計用!AE114</f>
        <v>1</v>
      </c>
      <c r="AF114" s="209" t="b">
        <f>貼り付け用!AF114=集計用!AF114</f>
        <v>1</v>
      </c>
      <c r="AG114" s="138" t="b">
        <f>貼り付け用!AG114=集計用!AG114</f>
        <v>1</v>
      </c>
      <c r="AH114" s="205" t="b">
        <f>貼り付け用!AH114=集計用!AH114</f>
        <v>1</v>
      </c>
      <c r="AI114" s="139" t="b">
        <f>貼り付け用!AI114=集計用!AI114</f>
        <v>1</v>
      </c>
      <c r="AJ114" s="136" t="b">
        <f>貼り付け用!AJ114=集計用!AJ114</f>
        <v>1</v>
      </c>
      <c r="AK114" s="140" t="b">
        <f>貼り付け用!AK114=集計用!AK114</f>
        <v>1</v>
      </c>
      <c r="AL114" s="136" t="b">
        <f>貼り付け用!AL114=集計用!AL114</f>
        <v>1</v>
      </c>
      <c r="AM114" s="136" t="b">
        <f>貼り付け用!AM114=集計用!AM114</f>
        <v>1</v>
      </c>
      <c r="AN114" s="136" t="b">
        <f>貼り付け用!AN114=集計用!AN114</f>
        <v>1</v>
      </c>
      <c r="AO114" s="136" t="b">
        <f>貼り付け用!AO114=集計用!AO114</f>
        <v>1</v>
      </c>
      <c r="AP114" s="183" t="b">
        <f>貼り付け用!AP114=集計用!AP114</f>
        <v>1</v>
      </c>
      <c r="AQ114" s="183" t="b">
        <f>貼り付け用!AQ114=集計用!AQ114</f>
        <v>1</v>
      </c>
      <c r="AR114" s="183" t="b">
        <f>貼り付け用!AR114=集計用!AR114</f>
        <v>1</v>
      </c>
      <c r="AS114" s="136"/>
      <c r="AT114" s="136"/>
      <c r="AU114" s="136"/>
      <c r="AV114" s="136"/>
      <c r="AW114" s="136"/>
      <c r="AX114" s="216"/>
      <c r="AY114" s="216"/>
      <c r="AZ114" s="216"/>
      <c r="BA114" s="136"/>
      <c r="BB114" s="136"/>
      <c r="BC114" s="136"/>
      <c r="BD114" s="136"/>
      <c r="BE114" s="183">
        <f>SUMIFS(耐用年数表!$C:$C,耐用年数表!$A:$A,チェック!AL114,耐用年数表!$B:$B,チェック!AM114)</f>
        <v>0</v>
      </c>
    </row>
    <row r="115" spans="4:57" ht="24" customHeight="1">
      <c r="D115" s="194"/>
      <c r="E115" s="135"/>
      <c r="F115" s="136"/>
      <c r="G115" s="136"/>
      <c r="H115" s="215"/>
      <c r="I115" s="215"/>
      <c r="J115" s="215" t="str">
        <f>IF(集計用!J115="","",集計用!J115)</f>
        <v>プロパン庫</v>
      </c>
      <c r="K115" s="135"/>
      <c r="L115" s="144"/>
      <c r="M115" s="192" t="b">
        <f>貼り付け用!M115=集計用!M115</f>
        <v>1</v>
      </c>
      <c r="N115" s="192" t="b">
        <f>貼り付け用!N115=集計用!N115</f>
        <v>1</v>
      </c>
      <c r="O115" s="192" t="b">
        <f>貼り付け用!O115=集計用!O115</f>
        <v>1</v>
      </c>
      <c r="P115" s="192" t="b">
        <f>貼り付け用!P115=集計用!P115</f>
        <v>1</v>
      </c>
      <c r="Q115" s="182" t="b">
        <f>貼り付け用!Q115=集計用!Q115</f>
        <v>1</v>
      </c>
      <c r="R115" s="135" t="b">
        <f>貼り付け用!R115=集計用!R115</f>
        <v>1</v>
      </c>
      <c r="S115" s="135" t="b">
        <f>貼り付け用!S115=集計用!S115</f>
        <v>1</v>
      </c>
      <c r="T115" s="135" t="b">
        <f>貼り付け用!T115=集計用!T115</f>
        <v>1</v>
      </c>
      <c r="U115" s="192" t="b">
        <f>貼り付け用!U115=集計用!U115</f>
        <v>1</v>
      </c>
      <c r="V115" s="192" t="b">
        <f>貼り付け用!V115=集計用!V115</f>
        <v>1</v>
      </c>
      <c r="W115" s="135" t="b">
        <f>貼り付け用!W115=集計用!W115</f>
        <v>1</v>
      </c>
      <c r="X115" s="182" t="b">
        <f>貼り付け用!X115=集計用!X115</f>
        <v>1</v>
      </c>
      <c r="Y115" s="136" t="b">
        <f>貼り付け用!Y115=集計用!Y115</f>
        <v>1</v>
      </c>
      <c r="Z115" s="136" t="b">
        <f>貼り付け用!Z115=集計用!Z115</f>
        <v>1</v>
      </c>
      <c r="AA115" s="136" t="b">
        <f>貼り付け用!AA115=集計用!AA115</f>
        <v>1</v>
      </c>
      <c r="AB115" s="136" t="b">
        <f>貼り付け用!AB115=集計用!AB115</f>
        <v>1</v>
      </c>
      <c r="AC115" s="135" t="b">
        <f>貼り付け用!AC115=集計用!AC115</f>
        <v>1</v>
      </c>
      <c r="AD115" s="137" t="b">
        <f>貼り付け用!AD115=集計用!AD115</f>
        <v>1</v>
      </c>
      <c r="AE115" s="209" t="b">
        <f>貼り付け用!AE115=集計用!AE115</f>
        <v>1</v>
      </c>
      <c r="AF115" s="209" t="b">
        <f>貼り付け用!AF115=集計用!AF115</f>
        <v>1</v>
      </c>
      <c r="AG115" s="138" t="b">
        <f>貼り付け用!AG115=集計用!AG115</f>
        <v>1</v>
      </c>
      <c r="AH115" s="205" t="b">
        <f>貼り付け用!AH115=集計用!AH115</f>
        <v>1</v>
      </c>
      <c r="AI115" s="139" t="b">
        <f>貼り付け用!AI115=集計用!AI115</f>
        <v>1</v>
      </c>
      <c r="AJ115" s="136" t="b">
        <f>貼り付け用!AJ115=集計用!AJ115</f>
        <v>1</v>
      </c>
      <c r="AK115" s="140" t="b">
        <f>貼り付け用!AK115=集計用!AK115</f>
        <v>1</v>
      </c>
      <c r="AL115" s="136" t="b">
        <f>貼り付け用!AL115=集計用!AL115</f>
        <v>1</v>
      </c>
      <c r="AM115" s="136" t="b">
        <f>貼り付け用!AM115=集計用!AM115</f>
        <v>1</v>
      </c>
      <c r="AN115" s="136" t="b">
        <f>貼り付け用!AN115=集計用!AN115</f>
        <v>1</v>
      </c>
      <c r="AO115" s="136" t="b">
        <f>貼り付け用!AO115=集計用!AO115</f>
        <v>1</v>
      </c>
      <c r="AP115" s="183" t="b">
        <f>貼り付け用!AP115=集計用!AP115</f>
        <v>1</v>
      </c>
      <c r="AQ115" s="183" t="b">
        <f>貼り付け用!AQ115=集計用!AQ115</f>
        <v>1</v>
      </c>
      <c r="AR115" s="183" t="b">
        <f>貼り付け用!AR115=集計用!AR115</f>
        <v>1</v>
      </c>
      <c r="AS115" s="136"/>
      <c r="AT115" s="136"/>
      <c r="AU115" s="136"/>
      <c r="AV115" s="136"/>
      <c r="AW115" s="136"/>
      <c r="AX115" s="216"/>
      <c r="AY115" s="216"/>
      <c r="AZ115" s="216"/>
      <c r="BA115" s="136"/>
      <c r="BB115" s="136"/>
      <c r="BC115" s="136"/>
      <c r="BD115" s="136"/>
      <c r="BE115" s="183">
        <f>SUMIFS(耐用年数表!$C:$C,耐用年数表!$A:$A,チェック!AL115,耐用年数表!$B:$B,チェック!AM115)</f>
        <v>0</v>
      </c>
    </row>
    <row r="116" spans="4:57" ht="24" customHeight="1">
      <c r="D116" s="194"/>
      <c r="E116" s="135"/>
      <c r="F116" s="136"/>
      <c r="G116" s="136"/>
      <c r="H116" s="215"/>
      <c r="I116" s="215"/>
      <c r="J116" s="215" t="str">
        <f>IF(集計用!J116="","",集計用!J116)</f>
        <v>倉庫</v>
      </c>
      <c r="K116" s="135"/>
      <c r="L116" s="144"/>
      <c r="M116" s="192" t="b">
        <f>貼り付け用!M116=集計用!M116</f>
        <v>1</v>
      </c>
      <c r="N116" s="192" t="b">
        <f>貼り付け用!N116=集計用!N116</f>
        <v>1</v>
      </c>
      <c r="O116" s="192" t="b">
        <f>貼り付け用!O116=集計用!O116</f>
        <v>1</v>
      </c>
      <c r="P116" s="192" t="b">
        <f>貼り付け用!P116=集計用!P116</f>
        <v>1</v>
      </c>
      <c r="Q116" s="182" t="b">
        <f>貼り付け用!Q116=集計用!Q116</f>
        <v>1</v>
      </c>
      <c r="R116" s="135" t="b">
        <f>貼り付け用!R116=集計用!R116</f>
        <v>1</v>
      </c>
      <c r="S116" s="135" t="b">
        <f>貼り付け用!S116=集計用!S116</f>
        <v>1</v>
      </c>
      <c r="T116" s="135" t="b">
        <f>貼り付け用!T116=集計用!T116</f>
        <v>1</v>
      </c>
      <c r="U116" s="192" t="b">
        <f>貼り付け用!U116=集計用!U116</f>
        <v>1</v>
      </c>
      <c r="V116" s="192" t="b">
        <f>貼り付け用!V116=集計用!V116</f>
        <v>1</v>
      </c>
      <c r="W116" s="135" t="b">
        <f>貼り付け用!W116=集計用!W116</f>
        <v>1</v>
      </c>
      <c r="X116" s="182" t="b">
        <f>貼り付け用!X116=集計用!X116</f>
        <v>1</v>
      </c>
      <c r="Y116" s="136" t="b">
        <f>貼り付け用!Y116=集計用!Y116</f>
        <v>1</v>
      </c>
      <c r="Z116" s="136" t="b">
        <f>貼り付け用!Z116=集計用!Z116</f>
        <v>1</v>
      </c>
      <c r="AA116" s="136" t="b">
        <f>貼り付け用!AA116=集計用!AA116</f>
        <v>1</v>
      </c>
      <c r="AB116" s="136" t="b">
        <f>貼り付け用!AB116=集計用!AB116</f>
        <v>1</v>
      </c>
      <c r="AC116" s="135" t="b">
        <f>貼り付け用!AC116=集計用!AC116</f>
        <v>1</v>
      </c>
      <c r="AD116" s="137" t="b">
        <f>貼り付け用!AD116=集計用!AD116</f>
        <v>1</v>
      </c>
      <c r="AE116" s="209" t="b">
        <f>貼り付け用!AE116=集計用!AE116</f>
        <v>1</v>
      </c>
      <c r="AF116" s="209" t="b">
        <f>貼り付け用!AF116=集計用!AF116</f>
        <v>1</v>
      </c>
      <c r="AG116" s="138" t="b">
        <f>貼り付け用!AG116=集計用!AG116</f>
        <v>1</v>
      </c>
      <c r="AH116" s="205" t="b">
        <f>貼り付け用!AH116=集計用!AH116</f>
        <v>1</v>
      </c>
      <c r="AI116" s="139" t="b">
        <f>貼り付け用!AI116=集計用!AI116</f>
        <v>1</v>
      </c>
      <c r="AJ116" s="136" t="b">
        <f>貼り付け用!AJ116=集計用!AJ116</f>
        <v>1</v>
      </c>
      <c r="AK116" s="140" t="b">
        <f>貼り付け用!AK116=集計用!AK116</f>
        <v>1</v>
      </c>
      <c r="AL116" s="136" t="b">
        <f>貼り付け用!AL116=集計用!AL116</f>
        <v>1</v>
      </c>
      <c r="AM116" s="136" t="b">
        <f>貼り付け用!AM116=集計用!AM116</f>
        <v>1</v>
      </c>
      <c r="AN116" s="136" t="b">
        <f>貼り付け用!AN116=集計用!AN116</f>
        <v>1</v>
      </c>
      <c r="AO116" s="136" t="b">
        <f>貼り付け用!AO116=集計用!AO116</f>
        <v>1</v>
      </c>
      <c r="AP116" s="183" t="b">
        <f>貼り付け用!AP116=集計用!AP116</f>
        <v>1</v>
      </c>
      <c r="AQ116" s="183" t="b">
        <f>貼り付け用!AQ116=集計用!AQ116</f>
        <v>1</v>
      </c>
      <c r="AR116" s="183" t="b">
        <f>貼り付け用!AR116=集計用!AR116</f>
        <v>1</v>
      </c>
      <c r="AS116" s="136"/>
      <c r="AT116" s="136"/>
      <c r="AU116" s="136"/>
      <c r="AV116" s="136"/>
      <c r="AW116" s="136"/>
      <c r="AX116" s="216"/>
      <c r="AY116" s="216"/>
      <c r="AZ116" s="216"/>
      <c r="BA116" s="136"/>
      <c r="BB116" s="136"/>
      <c r="BC116" s="136"/>
      <c r="BD116" s="136"/>
      <c r="BE116" s="183">
        <f>SUMIFS(耐用年数表!$C:$C,耐用年数表!$A:$A,チェック!AL116,耐用年数表!$B:$B,チェック!AM116)</f>
        <v>0</v>
      </c>
    </row>
    <row r="117" spans="4:57" ht="24" customHeight="1">
      <c r="D117" s="194"/>
      <c r="E117" s="135"/>
      <c r="F117" s="136"/>
      <c r="G117" s="136"/>
      <c r="H117" s="215"/>
      <c r="I117" s="215"/>
      <c r="J117" s="215" t="str">
        <f>IF(集計用!J117="","",集計用!J117)</f>
        <v>プロパン庫</v>
      </c>
      <c r="K117" s="135"/>
      <c r="L117" s="144"/>
      <c r="M117" s="192" t="b">
        <f>貼り付け用!M117=集計用!M117</f>
        <v>1</v>
      </c>
      <c r="N117" s="192" t="b">
        <f>貼り付け用!N117=集計用!N117</f>
        <v>1</v>
      </c>
      <c r="O117" s="192" t="b">
        <f>貼り付け用!O117=集計用!O117</f>
        <v>1</v>
      </c>
      <c r="P117" s="192" t="b">
        <f>貼り付け用!P117=集計用!P117</f>
        <v>1</v>
      </c>
      <c r="Q117" s="182" t="b">
        <f>貼り付け用!Q117=集計用!Q117</f>
        <v>1</v>
      </c>
      <c r="R117" s="135" t="b">
        <f>貼り付け用!R117=集計用!R117</f>
        <v>1</v>
      </c>
      <c r="S117" s="135" t="b">
        <f>貼り付け用!S117=集計用!S117</f>
        <v>1</v>
      </c>
      <c r="T117" s="135" t="b">
        <f>貼り付け用!T117=集計用!T117</f>
        <v>1</v>
      </c>
      <c r="U117" s="192" t="b">
        <f>貼り付け用!U117=集計用!U117</f>
        <v>1</v>
      </c>
      <c r="V117" s="192" t="b">
        <f>貼り付け用!V117=集計用!V117</f>
        <v>1</v>
      </c>
      <c r="W117" s="135" t="b">
        <f>貼り付け用!W117=集計用!W117</f>
        <v>1</v>
      </c>
      <c r="X117" s="182" t="b">
        <f>貼り付け用!X117=集計用!X117</f>
        <v>1</v>
      </c>
      <c r="Y117" s="136" t="b">
        <f>貼り付け用!Y117=集計用!Y117</f>
        <v>1</v>
      </c>
      <c r="Z117" s="136" t="b">
        <f>貼り付け用!Z117=集計用!Z117</f>
        <v>1</v>
      </c>
      <c r="AA117" s="136" t="b">
        <f>貼り付け用!AA117=集計用!AA117</f>
        <v>1</v>
      </c>
      <c r="AB117" s="136" t="b">
        <f>貼り付け用!AB117=集計用!AB117</f>
        <v>1</v>
      </c>
      <c r="AC117" s="135" t="b">
        <f>貼り付け用!AC117=集計用!AC117</f>
        <v>1</v>
      </c>
      <c r="AD117" s="137" t="b">
        <f>貼り付け用!AD117=集計用!AD117</f>
        <v>1</v>
      </c>
      <c r="AE117" s="209" t="b">
        <f>貼り付け用!AE117=集計用!AE117</f>
        <v>1</v>
      </c>
      <c r="AF117" s="209" t="b">
        <f>貼り付け用!AF117=集計用!AF117</f>
        <v>1</v>
      </c>
      <c r="AG117" s="138" t="b">
        <f>貼り付け用!AG117=集計用!AG117</f>
        <v>1</v>
      </c>
      <c r="AH117" s="205" t="b">
        <f>貼り付け用!AH117=集計用!AH117</f>
        <v>1</v>
      </c>
      <c r="AI117" s="139" t="b">
        <f>貼り付け用!AI117=集計用!AI117</f>
        <v>1</v>
      </c>
      <c r="AJ117" s="136" t="b">
        <f>貼り付け用!AJ117=集計用!AJ117</f>
        <v>1</v>
      </c>
      <c r="AK117" s="140" t="b">
        <f>貼り付け用!AK117=集計用!AK117</f>
        <v>1</v>
      </c>
      <c r="AL117" s="136" t="b">
        <f>貼り付け用!AL117=集計用!AL117</f>
        <v>1</v>
      </c>
      <c r="AM117" s="136" t="b">
        <f>貼り付け用!AM117=集計用!AM117</f>
        <v>1</v>
      </c>
      <c r="AN117" s="136" t="b">
        <f>貼り付け用!AN117=集計用!AN117</f>
        <v>1</v>
      </c>
      <c r="AO117" s="136" t="b">
        <f>貼り付け用!AO117=集計用!AO117</f>
        <v>1</v>
      </c>
      <c r="AP117" s="183" t="b">
        <f>貼り付け用!AP117=集計用!AP117</f>
        <v>1</v>
      </c>
      <c r="AQ117" s="183" t="b">
        <f>貼り付け用!AQ117=集計用!AQ117</f>
        <v>1</v>
      </c>
      <c r="AR117" s="183" t="b">
        <f>貼り付け用!AR117=集計用!AR117</f>
        <v>1</v>
      </c>
      <c r="AS117" s="136"/>
      <c r="AT117" s="136"/>
      <c r="AU117" s="136"/>
      <c r="AV117" s="136"/>
      <c r="AW117" s="136"/>
      <c r="AX117" s="216"/>
      <c r="AY117" s="216"/>
      <c r="AZ117" s="216"/>
      <c r="BA117" s="136"/>
      <c r="BB117" s="136"/>
      <c r="BC117" s="136"/>
      <c r="BD117" s="136"/>
      <c r="BE117" s="183">
        <f>SUMIFS(耐用年数表!$C:$C,耐用年数表!$A:$A,チェック!AL117,耐用年数表!$B:$B,チェック!AM117)</f>
        <v>0</v>
      </c>
    </row>
    <row r="118" spans="4:57" ht="24" customHeight="1">
      <c r="D118" s="194"/>
      <c r="E118" s="135"/>
      <c r="F118" s="136"/>
      <c r="G118" s="136"/>
      <c r="H118" s="215"/>
      <c r="I118" s="215"/>
      <c r="J118" s="215" t="str">
        <f>IF(集計用!J118="","",集計用!J118)</f>
        <v>倉庫</v>
      </c>
      <c r="K118" s="135"/>
      <c r="L118" s="144"/>
      <c r="M118" s="192" t="b">
        <f>貼り付け用!M118=集計用!M118</f>
        <v>1</v>
      </c>
      <c r="N118" s="192" t="b">
        <f>貼り付け用!N118=集計用!N118</f>
        <v>1</v>
      </c>
      <c r="O118" s="192" t="b">
        <f>貼り付け用!O118=集計用!O118</f>
        <v>1</v>
      </c>
      <c r="P118" s="192" t="b">
        <f>貼り付け用!P118=集計用!P118</f>
        <v>1</v>
      </c>
      <c r="Q118" s="182" t="b">
        <f>貼り付け用!Q118=集計用!Q118</f>
        <v>1</v>
      </c>
      <c r="R118" s="135" t="b">
        <f>貼り付け用!R118=集計用!R118</f>
        <v>1</v>
      </c>
      <c r="S118" s="135" t="b">
        <f>貼り付け用!S118=集計用!S118</f>
        <v>1</v>
      </c>
      <c r="T118" s="135" t="b">
        <f>貼り付け用!T118=集計用!T118</f>
        <v>1</v>
      </c>
      <c r="U118" s="192" t="b">
        <f>貼り付け用!U118=集計用!U118</f>
        <v>1</v>
      </c>
      <c r="V118" s="192" t="b">
        <f>貼り付け用!V118=集計用!V118</f>
        <v>1</v>
      </c>
      <c r="W118" s="135" t="b">
        <f>貼り付け用!W118=集計用!W118</f>
        <v>1</v>
      </c>
      <c r="X118" s="182" t="b">
        <f>貼り付け用!X118=集計用!X118</f>
        <v>1</v>
      </c>
      <c r="Y118" s="136" t="b">
        <f>貼り付け用!Y118=集計用!Y118</f>
        <v>1</v>
      </c>
      <c r="Z118" s="136" t="b">
        <f>貼り付け用!Z118=集計用!Z118</f>
        <v>1</v>
      </c>
      <c r="AA118" s="136" t="b">
        <f>貼り付け用!AA118=集計用!AA118</f>
        <v>1</v>
      </c>
      <c r="AB118" s="136" t="b">
        <f>貼り付け用!AB118=集計用!AB118</f>
        <v>1</v>
      </c>
      <c r="AC118" s="135" t="b">
        <f>貼り付け用!AC118=集計用!AC118</f>
        <v>1</v>
      </c>
      <c r="AD118" s="137" t="b">
        <f>貼り付け用!AD118=集計用!AD118</f>
        <v>1</v>
      </c>
      <c r="AE118" s="209" t="b">
        <f>貼り付け用!AE118=集計用!AE118</f>
        <v>1</v>
      </c>
      <c r="AF118" s="209" t="b">
        <f>貼り付け用!AF118=集計用!AF118</f>
        <v>1</v>
      </c>
      <c r="AG118" s="138" t="b">
        <f>貼り付け用!AG118=集計用!AG118</f>
        <v>1</v>
      </c>
      <c r="AH118" s="205" t="b">
        <f>貼り付け用!AH118=集計用!AH118</f>
        <v>1</v>
      </c>
      <c r="AI118" s="139" t="b">
        <f>貼り付け用!AI118=集計用!AI118</f>
        <v>1</v>
      </c>
      <c r="AJ118" s="136" t="b">
        <f>貼り付け用!AJ118=集計用!AJ118</f>
        <v>1</v>
      </c>
      <c r="AK118" s="140" t="b">
        <f>貼り付け用!AK118=集計用!AK118</f>
        <v>1</v>
      </c>
      <c r="AL118" s="136" t="b">
        <f>貼り付け用!AL118=集計用!AL118</f>
        <v>1</v>
      </c>
      <c r="AM118" s="136" t="b">
        <f>貼り付け用!AM118=集計用!AM118</f>
        <v>1</v>
      </c>
      <c r="AN118" s="136" t="b">
        <f>貼り付け用!AN118=集計用!AN118</f>
        <v>1</v>
      </c>
      <c r="AO118" s="136" t="b">
        <f>貼り付け用!AO118=集計用!AO118</f>
        <v>1</v>
      </c>
      <c r="AP118" s="183" t="b">
        <f>貼り付け用!AP118=集計用!AP118</f>
        <v>1</v>
      </c>
      <c r="AQ118" s="183" t="b">
        <f>貼り付け用!AQ118=集計用!AQ118</f>
        <v>1</v>
      </c>
      <c r="AR118" s="183" t="b">
        <f>貼り付け用!AR118=集計用!AR118</f>
        <v>1</v>
      </c>
      <c r="AS118" s="136"/>
      <c r="AT118" s="136"/>
      <c r="AU118" s="136"/>
      <c r="AV118" s="136"/>
      <c r="AW118" s="136"/>
      <c r="AX118" s="216"/>
      <c r="AY118" s="216"/>
      <c r="AZ118" s="216"/>
      <c r="BA118" s="136"/>
      <c r="BB118" s="136"/>
      <c r="BC118" s="136"/>
      <c r="BD118" s="136"/>
      <c r="BE118" s="183">
        <f>SUMIFS(耐用年数表!$C:$C,耐用年数表!$A:$A,チェック!AL118,耐用年数表!$B:$B,チェック!AM118)</f>
        <v>0</v>
      </c>
    </row>
    <row r="119" spans="4:57" ht="24" customHeight="1">
      <c r="D119" s="194"/>
      <c r="E119" s="135"/>
      <c r="F119" s="136"/>
      <c r="G119" s="136"/>
      <c r="H119" s="215"/>
      <c r="I119" s="215"/>
      <c r="J119" s="215" t="str">
        <f>IF(集計用!J119="","",集計用!J119)</f>
        <v>プロパン庫</v>
      </c>
      <c r="K119" s="135"/>
      <c r="L119" s="144"/>
      <c r="M119" s="192" t="b">
        <f>貼り付け用!M119=集計用!M119</f>
        <v>1</v>
      </c>
      <c r="N119" s="192" t="b">
        <f>貼り付け用!N119=集計用!N119</f>
        <v>1</v>
      </c>
      <c r="O119" s="192" t="b">
        <f>貼り付け用!O119=集計用!O119</f>
        <v>1</v>
      </c>
      <c r="P119" s="192" t="b">
        <f>貼り付け用!P119=集計用!P119</f>
        <v>1</v>
      </c>
      <c r="Q119" s="182" t="b">
        <f>貼り付け用!Q119=集計用!Q119</f>
        <v>1</v>
      </c>
      <c r="R119" s="135" t="b">
        <f>貼り付け用!R119=集計用!R119</f>
        <v>1</v>
      </c>
      <c r="S119" s="135" t="b">
        <f>貼り付け用!S119=集計用!S119</f>
        <v>1</v>
      </c>
      <c r="T119" s="135" t="b">
        <f>貼り付け用!T119=集計用!T119</f>
        <v>1</v>
      </c>
      <c r="U119" s="192" t="b">
        <f>貼り付け用!U119=集計用!U119</f>
        <v>1</v>
      </c>
      <c r="V119" s="192" t="b">
        <f>貼り付け用!V119=集計用!V119</f>
        <v>1</v>
      </c>
      <c r="W119" s="135" t="b">
        <f>貼り付け用!W119=集計用!W119</f>
        <v>1</v>
      </c>
      <c r="X119" s="182" t="b">
        <f>貼り付け用!X119=集計用!X119</f>
        <v>1</v>
      </c>
      <c r="Y119" s="136" t="b">
        <f>貼り付け用!Y119=集計用!Y119</f>
        <v>1</v>
      </c>
      <c r="Z119" s="136" t="b">
        <f>貼り付け用!Z119=集計用!Z119</f>
        <v>1</v>
      </c>
      <c r="AA119" s="136" t="b">
        <f>貼り付け用!AA119=集計用!AA119</f>
        <v>1</v>
      </c>
      <c r="AB119" s="136" t="b">
        <f>貼り付け用!AB119=集計用!AB119</f>
        <v>1</v>
      </c>
      <c r="AC119" s="135" t="b">
        <f>貼り付け用!AC119=集計用!AC119</f>
        <v>1</v>
      </c>
      <c r="AD119" s="137" t="b">
        <f>貼り付け用!AD119=集計用!AD119</f>
        <v>1</v>
      </c>
      <c r="AE119" s="209" t="b">
        <f>貼り付け用!AE119=集計用!AE119</f>
        <v>1</v>
      </c>
      <c r="AF119" s="209" t="b">
        <f>貼り付け用!AF119=集計用!AF119</f>
        <v>1</v>
      </c>
      <c r="AG119" s="138" t="b">
        <f>貼り付け用!AG119=集計用!AG119</f>
        <v>1</v>
      </c>
      <c r="AH119" s="205" t="b">
        <f>貼り付け用!AH119=集計用!AH119</f>
        <v>1</v>
      </c>
      <c r="AI119" s="139" t="b">
        <f>貼り付け用!AI119=集計用!AI119</f>
        <v>1</v>
      </c>
      <c r="AJ119" s="136" t="b">
        <f>貼り付け用!AJ119=集計用!AJ119</f>
        <v>1</v>
      </c>
      <c r="AK119" s="140" t="b">
        <f>貼り付け用!AK119=集計用!AK119</f>
        <v>1</v>
      </c>
      <c r="AL119" s="136" t="b">
        <f>貼り付け用!AL119=集計用!AL119</f>
        <v>1</v>
      </c>
      <c r="AM119" s="136" t="b">
        <f>貼り付け用!AM119=集計用!AM119</f>
        <v>1</v>
      </c>
      <c r="AN119" s="136" t="b">
        <f>貼り付け用!AN119=集計用!AN119</f>
        <v>1</v>
      </c>
      <c r="AO119" s="136" t="b">
        <f>貼り付け用!AO119=集計用!AO119</f>
        <v>1</v>
      </c>
      <c r="AP119" s="183" t="b">
        <f>貼り付け用!AP119=集計用!AP119</f>
        <v>1</v>
      </c>
      <c r="AQ119" s="183" t="b">
        <f>貼り付け用!AQ119=集計用!AQ119</f>
        <v>1</v>
      </c>
      <c r="AR119" s="183" t="b">
        <f>貼り付け用!AR119=集計用!AR119</f>
        <v>1</v>
      </c>
      <c r="AS119" s="136"/>
      <c r="AT119" s="136"/>
      <c r="AU119" s="136"/>
      <c r="AV119" s="136"/>
      <c r="AW119" s="136"/>
      <c r="AX119" s="216"/>
      <c r="AY119" s="216"/>
      <c r="AZ119" s="216"/>
      <c r="BA119" s="136"/>
      <c r="BB119" s="136"/>
      <c r="BC119" s="136"/>
      <c r="BD119" s="136"/>
      <c r="BE119" s="183">
        <f>SUMIFS(耐用年数表!$C:$C,耐用年数表!$A:$A,チェック!AL119,耐用年数表!$B:$B,チェック!AM119)</f>
        <v>0</v>
      </c>
    </row>
    <row r="120" spans="4:57" ht="24" customHeight="1">
      <c r="D120" s="194"/>
      <c r="E120" s="135"/>
      <c r="F120" s="136"/>
      <c r="G120" s="136"/>
      <c r="H120" s="215"/>
      <c r="I120" s="215"/>
      <c r="J120" s="215" t="str">
        <f>IF(集計用!J120="","",集計用!J120)</f>
        <v>倉庫</v>
      </c>
      <c r="K120" s="135"/>
      <c r="L120" s="144"/>
      <c r="M120" s="192" t="b">
        <f>貼り付け用!M120=集計用!M120</f>
        <v>1</v>
      </c>
      <c r="N120" s="192" t="b">
        <f>貼り付け用!N120=集計用!N120</f>
        <v>1</v>
      </c>
      <c r="O120" s="192" t="b">
        <f>貼り付け用!O120=集計用!O120</f>
        <v>1</v>
      </c>
      <c r="P120" s="192" t="b">
        <f>貼り付け用!P120=集計用!P120</f>
        <v>1</v>
      </c>
      <c r="Q120" s="182" t="b">
        <f>貼り付け用!Q120=集計用!Q120</f>
        <v>1</v>
      </c>
      <c r="R120" s="135" t="b">
        <f>貼り付け用!R120=集計用!R120</f>
        <v>1</v>
      </c>
      <c r="S120" s="135" t="b">
        <f>貼り付け用!S120=集計用!S120</f>
        <v>1</v>
      </c>
      <c r="T120" s="135" t="b">
        <f>貼り付け用!T120=集計用!T120</f>
        <v>1</v>
      </c>
      <c r="U120" s="192" t="b">
        <f>貼り付け用!U120=集計用!U120</f>
        <v>1</v>
      </c>
      <c r="V120" s="192" t="b">
        <f>貼り付け用!V120=集計用!V120</f>
        <v>1</v>
      </c>
      <c r="W120" s="135" t="b">
        <f>貼り付け用!W120=集計用!W120</f>
        <v>1</v>
      </c>
      <c r="X120" s="182" t="b">
        <f>貼り付け用!X120=集計用!X120</f>
        <v>1</v>
      </c>
      <c r="Y120" s="136" t="b">
        <f>貼り付け用!Y120=集計用!Y120</f>
        <v>1</v>
      </c>
      <c r="Z120" s="136" t="b">
        <f>貼り付け用!Z120=集計用!Z120</f>
        <v>1</v>
      </c>
      <c r="AA120" s="136" t="b">
        <f>貼り付け用!AA120=集計用!AA120</f>
        <v>1</v>
      </c>
      <c r="AB120" s="136" t="b">
        <f>貼り付け用!AB120=集計用!AB120</f>
        <v>1</v>
      </c>
      <c r="AC120" s="135" t="b">
        <f>貼り付け用!AC120=集計用!AC120</f>
        <v>1</v>
      </c>
      <c r="AD120" s="137" t="b">
        <f>貼り付け用!AD120=集計用!AD120</f>
        <v>1</v>
      </c>
      <c r="AE120" s="209" t="b">
        <f>貼り付け用!AE120=集計用!AE120</f>
        <v>1</v>
      </c>
      <c r="AF120" s="209" t="b">
        <f>貼り付け用!AF120=集計用!AF120</f>
        <v>1</v>
      </c>
      <c r="AG120" s="138" t="b">
        <f>貼り付け用!AG120=集計用!AG120</f>
        <v>1</v>
      </c>
      <c r="AH120" s="205" t="b">
        <f>貼り付け用!AH120=集計用!AH120</f>
        <v>1</v>
      </c>
      <c r="AI120" s="139" t="b">
        <f>貼り付け用!AI120=集計用!AI120</f>
        <v>1</v>
      </c>
      <c r="AJ120" s="136" t="b">
        <f>貼り付け用!AJ120=集計用!AJ120</f>
        <v>1</v>
      </c>
      <c r="AK120" s="140" t="b">
        <f>貼り付け用!AK120=集計用!AK120</f>
        <v>1</v>
      </c>
      <c r="AL120" s="136" t="b">
        <f>貼り付け用!AL120=集計用!AL120</f>
        <v>1</v>
      </c>
      <c r="AM120" s="136" t="b">
        <f>貼り付け用!AM120=集計用!AM120</f>
        <v>1</v>
      </c>
      <c r="AN120" s="136" t="b">
        <f>貼り付け用!AN120=集計用!AN120</f>
        <v>1</v>
      </c>
      <c r="AO120" s="136" t="b">
        <f>貼り付け用!AO120=集計用!AO120</f>
        <v>1</v>
      </c>
      <c r="AP120" s="183" t="b">
        <f>貼り付け用!AP120=集計用!AP120</f>
        <v>1</v>
      </c>
      <c r="AQ120" s="183" t="b">
        <f>貼り付け用!AQ120=集計用!AQ120</f>
        <v>1</v>
      </c>
      <c r="AR120" s="183" t="b">
        <f>貼り付け用!AR120=集計用!AR120</f>
        <v>1</v>
      </c>
      <c r="AS120" s="136"/>
      <c r="AT120" s="136"/>
      <c r="AU120" s="136"/>
      <c r="AV120" s="136"/>
      <c r="AW120" s="136"/>
      <c r="AX120" s="216"/>
      <c r="AY120" s="216"/>
      <c r="AZ120" s="216"/>
      <c r="BA120" s="136"/>
      <c r="BB120" s="136"/>
      <c r="BC120" s="136"/>
      <c r="BD120" s="136"/>
      <c r="BE120" s="183">
        <f>SUMIFS(耐用年数表!$C:$C,耐用年数表!$A:$A,チェック!AL120,耐用年数表!$B:$B,チェック!AM120)</f>
        <v>0</v>
      </c>
    </row>
    <row r="121" spans="4:57" ht="24" customHeight="1">
      <c r="D121" s="194"/>
      <c r="E121" s="135"/>
      <c r="F121" s="136"/>
      <c r="G121" s="136"/>
      <c r="H121" s="215"/>
      <c r="I121" s="215"/>
      <c r="J121" s="215" t="str">
        <f>IF(集計用!J121="","",集計用!J121)</f>
        <v>展示室・トイレ</v>
      </c>
      <c r="K121" s="135"/>
      <c r="L121" s="144"/>
      <c r="M121" s="192" t="b">
        <f>貼り付け用!M121=集計用!M121</f>
        <v>1</v>
      </c>
      <c r="N121" s="192" t="b">
        <f>貼り付け用!N121=集計用!N121</f>
        <v>1</v>
      </c>
      <c r="O121" s="192" t="b">
        <f>貼り付け用!O121=集計用!O121</f>
        <v>1</v>
      </c>
      <c r="P121" s="192" t="b">
        <f>貼り付け用!P121=集計用!P121</f>
        <v>1</v>
      </c>
      <c r="Q121" s="182" t="b">
        <f>貼り付け用!Q121=集計用!Q121</f>
        <v>1</v>
      </c>
      <c r="R121" s="135" t="b">
        <f>貼り付け用!R121=集計用!R121</f>
        <v>1</v>
      </c>
      <c r="S121" s="135" t="b">
        <f>貼り付け用!S121=集計用!S121</f>
        <v>1</v>
      </c>
      <c r="T121" s="135" t="b">
        <f>貼り付け用!T121=集計用!T121</f>
        <v>1</v>
      </c>
      <c r="U121" s="192" t="b">
        <f>貼り付け用!U121=集計用!U121</f>
        <v>1</v>
      </c>
      <c r="V121" s="192" t="b">
        <f>貼り付け用!V121=集計用!V121</f>
        <v>1</v>
      </c>
      <c r="W121" s="135" t="b">
        <f>貼り付け用!W121=集計用!W121</f>
        <v>1</v>
      </c>
      <c r="X121" s="182" t="b">
        <f>貼り付け用!X121=集計用!X121</f>
        <v>1</v>
      </c>
      <c r="Y121" s="136" t="b">
        <f>貼り付け用!Y121=集計用!Y121</f>
        <v>1</v>
      </c>
      <c r="Z121" s="136" t="b">
        <f>貼り付け用!Z121=集計用!Z121</f>
        <v>1</v>
      </c>
      <c r="AA121" s="136" t="b">
        <f>貼り付け用!AA121=集計用!AA121</f>
        <v>1</v>
      </c>
      <c r="AB121" s="136" t="b">
        <f>貼り付け用!AB121=集計用!AB121</f>
        <v>1</v>
      </c>
      <c r="AC121" s="135" t="b">
        <f>貼り付け用!AC121=集計用!AC121</f>
        <v>1</v>
      </c>
      <c r="AD121" s="137" t="b">
        <f>貼り付け用!AD121=集計用!AD121</f>
        <v>1</v>
      </c>
      <c r="AE121" s="209" t="b">
        <f>貼り付け用!AE121=集計用!AE121</f>
        <v>1</v>
      </c>
      <c r="AF121" s="209" t="b">
        <f>貼り付け用!AF121=集計用!AF121</f>
        <v>1</v>
      </c>
      <c r="AG121" s="138" t="b">
        <f>貼り付け用!AG121=集計用!AG121</f>
        <v>1</v>
      </c>
      <c r="AH121" s="205" t="b">
        <f>貼り付け用!AH121=集計用!AH121</f>
        <v>1</v>
      </c>
      <c r="AI121" s="139" t="b">
        <f>貼り付け用!AI121=集計用!AI121</f>
        <v>1</v>
      </c>
      <c r="AJ121" s="136" t="b">
        <f>貼り付け用!AJ121=集計用!AJ121</f>
        <v>1</v>
      </c>
      <c r="AK121" s="140" t="b">
        <f>貼り付け用!AK121=集計用!AK121</f>
        <v>1</v>
      </c>
      <c r="AL121" s="136" t="b">
        <f>貼り付け用!AL121=集計用!AL121</f>
        <v>1</v>
      </c>
      <c r="AM121" s="136" t="b">
        <f>貼り付け用!AM121=集計用!AM121</f>
        <v>1</v>
      </c>
      <c r="AN121" s="136" t="b">
        <f>貼り付け用!AN121=集計用!AN121</f>
        <v>1</v>
      </c>
      <c r="AO121" s="136" t="b">
        <f>貼り付け用!AO121=集計用!AO121</f>
        <v>1</v>
      </c>
      <c r="AP121" s="183" t="b">
        <f>貼り付け用!AP121=集計用!AP121</f>
        <v>1</v>
      </c>
      <c r="AQ121" s="183" t="b">
        <f>貼り付け用!AQ121=集計用!AQ121</f>
        <v>1</v>
      </c>
      <c r="AR121" s="183" t="b">
        <f>貼り付け用!AR121=集計用!AR121</f>
        <v>1</v>
      </c>
      <c r="AS121" s="136"/>
      <c r="AT121" s="136"/>
      <c r="AU121" s="136"/>
      <c r="AV121" s="136"/>
      <c r="AW121" s="136"/>
      <c r="AX121" s="216"/>
      <c r="AY121" s="216"/>
      <c r="AZ121" s="216"/>
      <c r="BA121" s="136"/>
      <c r="BB121" s="136"/>
      <c r="BC121" s="136"/>
      <c r="BD121" s="136"/>
      <c r="BE121" s="183">
        <f>SUMIFS(耐用年数表!$C:$C,耐用年数表!$A:$A,チェック!AL121,耐用年数表!$B:$B,チェック!AM121)</f>
        <v>0</v>
      </c>
    </row>
    <row r="122" spans="4:57" ht="24" customHeight="1">
      <c r="D122" s="194"/>
      <c r="E122" s="135"/>
      <c r="F122" s="136"/>
      <c r="G122" s="136"/>
      <c r="H122" s="215"/>
      <c r="I122" s="215"/>
      <c r="J122" s="215" t="str">
        <f>IF(集計用!J122="","",集計用!J122)</f>
        <v>みらい館</v>
      </c>
      <c r="K122" s="135"/>
      <c r="L122" s="144"/>
      <c r="M122" s="192" t="b">
        <f>貼り付け用!M122=集計用!M122</f>
        <v>1</v>
      </c>
      <c r="N122" s="192" t="b">
        <f>貼り付け用!N122=集計用!N122</f>
        <v>1</v>
      </c>
      <c r="O122" s="192" t="b">
        <f>貼り付け用!O122=集計用!O122</f>
        <v>1</v>
      </c>
      <c r="P122" s="192" t="b">
        <f>貼り付け用!P122=集計用!P122</f>
        <v>1</v>
      </c>
      <c r="Q122" s="182" t="b">
        <f>貼り付け用!Q122=集計用!Q122</f>
        <v>1</v>
      </c>
      <c r="R122" s="135" t="b">
        <f>貼り付け用!R122=集計用!R122</f>
        <v>1</v>
      </c>
      <c r="S122" s="135" t="b">
        <f>貼り付け用!S122=集計用!S122</f>
        <v>1</v>
      </c>
      <c r="T122" s="135" t="b">
        <f>貼り付け用!T122=集計用!T122</f>
        <v>1</v>
      </c>
      <c r="U122" s="192" t="b">
        <f>貼り付け用!U122=集計用!U122</f>
        <v>1</v>
      </c>
      <c r="V122" s="192" t="b">
        <f>貼り付け用!V122=集計用!V122</f>
        <v>1</v>
      </c>
      <c r="W122" s="135" t="b">
        <f>貼り付け用!W122=集計用!W122</f>
        <v>1</v>
      </c>
      <c r="X122" s="182" t="b">
        <f>貼り付け用!X122=集計用!X122</f>
        <v>1</v>
      </c>
      <c r="Y122" s="136" t="b">
        <f>貼り付け用!Y122=集計用!Y122</f>
        <v>1</v>
      </c>
      <c r="Z122" s="136" t="b">
        <f>貼り付け用!Z122=集計用!Z122</f>
        <v>1</v>
      </c>
      <c r="AA122" s="136" t="b">
        <f>貼り付け用!AA122=集計用!AA122</f>
        <v>1</v>
      </c>
      <c r="AB122" s="136" t="b">
        <f>貼り付け用!AB122=集計用!AB122</f>
        <v>1</v>
      </c>
      <c r="AC122" s="135" t="b">
        <f>貼り付け用!AC122=集計用!AC122</f>
        <v>1</v>
      </c>
      <c r="AD122" s="137" t="b">
        <f>貼り付け用!AD122=集計用!AD122</f>
        <v>1</v>
      </c>
      <c r="AE122" s="209" t="b">
        <f>貼り付け用!AE122=集計用!AE122</f>
        <v>1</v>
      </c>
      <c r="AF122" s="209" t="b">
        <f>貼り付け用!AF122=集計用!AF122</f>
        <v>1</v>
      </c>
      <c r="AG122" s="138" t="b">
        <f>貼り付け用!AG122=集計用!AG122</f>
        <v>1</v>
      </c>
      <c r="AH122" s="205" t="b">
        <f>貼り付け用!AH122=集計用!AH122</f>
        <v>1</v>
      </c>
      <c r="AI122" s="139" t="b">
        <f>貼り付け用!AI122=集計用!AI122</f>
        <v>1</v>
      </c>
      <c r="AJ122" s="136" t="b">
        <f>貼り付け用!AJ122=集計用!AJ122</f>
        <v>1</v>
      </c>
      <c r="AK122" s="140" t="b">
        <f>貼り付け用!AK122=集計用!AK122</f>
        <v>1</v>
      </c>
      <c r="AL122" s="136" t="b">
        <f>貼り付け用!AL122=集計用!AL122</f>
        <v>1</v>
      </c>
      <c r="AM122" s="136" t="b">
        <f>貼り付け用!AM122=集計用!AM122</f>
        <v>1</v>
      </c>
      <c r="AN122" s="136" t="b">
        <f>貼り付け用!AN122=集計用!AN122</f>
        <v>1</v>
      </c>
      <c r="AO122" s="136" t="b">
        <f>貼り付け用!AO122=集計用!AO122</f>
        <v>1</v>
      </c>
      <c r="AP122" s="183" t="b">
        <f>貼り付け用!AP122=集計用!AP122</f>
        <v>1</v>
      </c>
      <c r="AQ122" s="183" t="b">
        <f>貼り付け用!AQ122=集計用!AQ122</f>
        <v>1</v>
      </c>
      <c r="AR122" s="183" t="b">
        <f>貼り付け用!AR122=集計用!AR122</f>
        <v>1</v>
      </c>
      <c r="AS122" s="136"/>
      <c r="AT122" s="136"/>
      <c r="AU122" s="136"/>
      <c r="AV122" s="136"/>
      <c r="AW122" s="136"/>
      <c r="AX122" s="216"/>
      <c r="AY122" s="216"/>
      <c r="AZ122" s="216"/>
      <c r="BA122" s="136"/>
      <c r="BB122" s="136"/>
      <c r="BC122" s="136"/>
      <c r="BD122" s="136"/>
      <c r="BE122" s="183">
        <f>SUMIFS(耐用年数表!$C:$C,耐用年数表!$A:$A,チェック!AL122,耐用年数表!$B:$B,チェック!AM122)</f>
        <v>0</v>
      </c>
    </row>
    <row r="123" spans="4:57" ht="24" customHeight="1">
      <c r="D123" s="194"/>
      <c r="E123" s="135"/>
      <c r="F123" s="136"/>
      <c r="G123" s="136"/>
      <c r="H123" s="215"/>
      <c r="I123" s="215"/>
      <c r="J123" s="215" t="str">
        <f>IF(集計用!J123="","",集計用!J123)</f>
        <v>普通特別教室棟</v>
      </c>
      <c r="K123" s="135"/>
      <c r="L123" s="144"/>
      <c r="M123" s="192" t="b">
        <f>貼り付け用!M123=集計用!M123</f>
        <v>1</v>
      </c>
      <c r="N123" s="192" t="b">
        <f>貼り付け用!N123=集計用!N123</f>
        <v>1</v>
      </c>
      <c r="O123" s="192" t="b">
        <f>貼り付け用!O123=集計用!O123</f>
        <v>1</v>
      </c>
      <c r="P123" s="192" t="b">
        <f>貼り付け用!P123=集計用!P123</f>
        <v>1</v>
      </c>
      <c r="Q123" s="182" t="b">
        <f>貼り付け用!Q123=集計用!Q123</f>
        <v>1</v>
      </c>
      <c r="R123" s="135" t="b">
        <f>貼り付け用!R123=集計用!R123</f>
        <v>1</v>
      </c>
      <c r="S123" s="135" t="b">
        <f>貼り付け用!S123=集計用!S123</f>
        <v>1</v>
      </c>
      <c r="T123" s="135" t="b">
        <f>貼り付け用!T123=集計用!T123</f>
        <v>1</v>
      </c>
      <c r="U123" s="192" t="b">
        <f>貼り付け用!U123=集計用!U123</f>
        <v>1</v>
      </c>
      <c r="V123" s="192" t="b">
        <f>貼り付け用!V123=集計用!V123</f>
        <v>1</v>
      </c>
      <c r="W123" s="135" t="b">
        <f>貼り付け用!W123=集計用!W123</f>
        <v>1</v>
      </c>
      <c r="X123" s="182" t="b">
        <f>貼り付け用!X123=集計用!X123</f>
        <v>1</v>
      </c>
      <c r="Y123" s="136" t="b">
        <f>貼り付け用!Y123=集計用!Y123</f>
        <v>1</v>
      </c>
      <c r="Z123" s="136" t="b">
        <f>貼り付け用!Z123=集計用!Z123</f>
        <v>1</v>
      </c>
      <c r="AA123" s="136" t="b">
        <f>貼り付け用!AA123=集計用!AA123</f>
        <v>1</v>
      </c>
      <c r="AB123" s="136" t="b">
        <f>貼り付け用!AB123=集計用!AB123</f>
        <v>1</v>
      </c>
      <c r="AC123" s="135" t="b">
        <f>貼り付け用!AC123=集計用!AC123</f>
        <v>1</v>
      </c>
      <c r="AD123" s="137" t="b">
        <f>貼り付け用!AD123=集計用!AD123</f>
        <v>1</v>
      </c>
      <c r="AE123" s="209" t="b">
        <f>貼り付け用!AE123=集計用!AE123</f>
        <v>1</v>
      </c>
      <c r="AF123" s="209" t="b">
        <f>貼り付け用!AF123=集計用!AF123</f>
        <v>1</v>
      </c>
      <c r="AG123" s="138" t="b">
        <f>貼り付け用!AG123=集計用!AG123</f>
        <v>1</v>
      </c>
      <c r="AH123" s="205" t="b">
        <f>貼り付け用!AH123=集計用!AH123</f>
        <v>1</v>
      </c>
      <c r="AI123" s="139" t="b">
        <f>貼り付け用!AI123=集計用!AI123</f>
        <v>1</v>
      </c>
      <c r="AJ123" s="136" t="b">
        <f>貼り付け用!AJ123=集計用!AJ123</f>
        <v>1</v>
      </c>
      <c r="AK123" s="140" t="b">
        <f>貼り付け用!AK123=集計用!AK123</f>
        <v>1</v>
      </c>
      <c r="AL123" s="136" t="b">
        <f>貼り付け用!AL123=集計用!AL123</f>
        <v>1</v>
      </c>
      <c r="AM123" s="136" t="b">
        <f>貼り付け用!AM123=集計用!AM123</f>
        <v>1</v>
      </c>
      <c r="AN123" s="136" t="b">
        <f>貼り付け用!AN123=集計用!AN123</f>
        <v>1</v>
      </c>
      <c r="AO123" s="136" t="b">
        <f>貼り付け用!AO123=集計用!AO123</f>
        <v>1</v>
      </c>
      <c r="AP123" s="183" t="b">
        <f>貼り付け用!AP123=集計用!AP123</f>
        <v>1</v>
      </c>
      <c r="AQ123" s="183" t="b">
        <f>貼り付け用!AQ123=集計用!AQ123</f>
        <v>1</v>
      </c>
      <c r="AR123" s="183" t="b">
        <f>貼り付け用!AR123=集計用!AR123</f>
        <v>1</v>
      </c>
      <c r="AS123" s="136"/>
      <c r="AT123" s="136"/>
      <c r="AU123" s="136"/>
      <c r="AV123" s="136"/>
      <c r="AW123" s="136"/>
      <c r="AX123" s="216"/>
      <c r="AY123" s="216"/>
      <c r="AZ123" s="216"/>
      <c r="BA123" s="136"/>
      <c r="BB123" s="136"/>
      <c r="BC123" s="136"/>
      <c r="BD123" s="136"/>
      <c r="BE123" s="183">
        <f>SUMIFS(耐用年数表!$C:$C,耐用年数表!$A:$A,チェック!AL123,耐用年数表!$B:$B,チェック!AM123)</f>
        <v>0</v>
      </c>
    </row>
    <row r="124" spans="4:57" ht="24" customHeight="1">
      <c r="D124" s="194"/>
      <c r="E124" s="135"/>
      <c r="F124" s="136"/>
      <c r="G124" s="136"/>
      <c r="H124" s="215"/>
      <c r="I124" s="215"/>
      <c r="J124" s="215" t="str">
        <f>IF(集計用!J124="","",集計用!J124)</f>
        <v>管理教室棟</v>
      </c>
      <c r="K124" s="135"/>
      <c r="L124" s="144"/>
      <c r="M124" s="192" t="b">
        <f>貼り付け用!M124=集計用!M124</f>
        <v>1</v>
      </c>
      <c r="N124" s="192" t="b">
        <f>貼り付け用!N124=集計用!N124</f>
        <v>1</v>
      </c>
      <c r="O124" s="192" t="b">
        <f>貼り付け用!O124=集計用!O124</f>
        <v>1</v>
      </c>
      <c r="P124" s="192" t="b">
        <f>貼り付け用!P124=集計用!P124</f>
        <v>1</v>
      </c>
      <c r="Q124" s="182" t="b">
        <f>貼り付け用!Q124=集計用!Q124</f>
        <v>1</v>
      </c>
      <c r="R124" s="135" t="b">
        <f>貼り付け用!R124=集計用!R124</f>
        <v>1</v>
      </c>
      <c r="S124" s="135" t="b">
        <f>貼り付け用!S124=集計用!S124</f>
        <v>1</v>
      </c>
      <c r="T124" s="135" t="b">
        <f>貼り付け用!T124=集計用!T124</f>
        <v>1</v>
      </c>
      <c r="U124" s="192" t="b">
        <f>貼り付け用!U124=集計用!U124</f>
        <v>1</v>
      </c>
      <c r="V124" s="192" t="b">
        <f>貼り付け用!V124=集計用!V124</f>
        <v>1</v>
      </c>
      <c r="W124" s="135" t="b">
        <f>貼り付け用!W124=集計用!W124</f>
        <v>1</v>
      </c>
      <c r="X124" s="182" t="b">
        <f>貼り付け用!X124=集計用!X124</f>
        <v>1</v>
      </c>
      <c r="Y124" s="136" t="b">
        <f>貼り付け用!Y124=集計用!Y124</f>
        <v>1</v>
      </c>
      <c r="Z124" s="136" t="b">
        <f>貼り付け用!Z124=集計用!Z124</f>
        <v>1</v>
      </c>
      <c r="AA124" s="136" t="b">
        <f>貼り付け用!AA124=集計用!AA124</f>
        <v>1</v>
      </c>
      <c r="AB124" s="136" t="b">
        <f>貼り付け用!AB124=集計用!AB124</f>
        <v>1</v>
      </c>
      <c r="AC124" s="135" t="b">
        <f>貼り付け用!AC124=集計用!AC124</f>
        <v>1</v>
      </c>
      <c r="AD124" s="137" t="b">
        <f>貼り付け用!AD124=集計用!AD124</f>
        <v>1</v>
      </c>
      <c r="AE124" s="209" t="b">
        <f>貼り付け用!AE124=集計用!AE124</f>
        <v>1</v>
      </c>
      <c r="AF124" s="209" t="b">
        <f>貼り付け用!AF124=集計用!AF124</f>
        <v>1</v>
      </c>
      <c r="AG124" s="138" t="b">
        <f>貼り付け用!AG124=集計用!AG124</f>
        <v>1</v>
      </c>
      <c r="AH124" s="205" t="b">
        <f>貼り付け用!AH124=集計用!AH124</f>
        <v>1</v>
      </c>
      <c r="AI124" s="139" t="b">
        <f>貼り付け用!AI124=集計用!AI124</f>
        <v>1</v>
      </c>
      <c r="AJ124" s="136" t="b">
        <f>貼り付け用!AJ124=集計用!AJ124</f>
        <v>1</v>
      </c>
      <c r="AK124" s="140" t="b">
        <f>貼り付け用!AK124=集計用!AK124</f>
        <v>1</v>
      </c>
      <c r="AL124" s="136" t="b">
        <f>貼り付け用!AL124=集計用!AL124</f>
        <v>1</v>
      </c>
      <c r="AM124" s="136" t="b">
        <f>貼り付け用!AM124=集計用!AM124</f>
        <v>1</v>
      </c>
      <c r="AN124" s="136" t="b">
        <f>貼り付け用!AN124=集計用!AN124</f>
        <v>1</v>
      </c>
      <c r="AO124" s="136" t="b">
        <f>貼り付け用!AO124=集計用!AO124</f>
        <v>1</v>
      </c>
      <c r="AP124" s="183" t="b">
        <f>貼り付け用!AP124=集計用!AP124</f>
        <v>1</v>
      </c>
      <c r="AQ124" s="183" t="b">
        <f>貼り付け用!AQ124=集計用!AQ124</f>
        <v>1</v>
      </c>
      <c r="AR124" s="183" t="b">
        <f>貼り付け用!AR124=集計用!AR124</f>
        <v>1</v>
      </c>
      <c r="AS124" s="136"/>
      <c r="AT124" s="136"/>
      <c r="AU124" s="136"/>
      <c r="AV124" s="136"/>
      <c r="AW124" s="136"/>
      <c r="AX124" s="216"/>
      <c r="AY124" s="216"/>
      <c r="AZ124" s="216"/>
      <c r="BA124" s="136"/>
      <c r="BB124" s="136"/>
      <c r="BC124" s="136"/>
      <c r="BD124" s="136"/>
      <c r="BE124" s="183">
        <f>SUMIFS(耐用年数表!$C:$C,耐用年数表!$A:$A,チェック!AL124,耐用年数表!$B:$B,チェック!AM124)</f>
        <v>0</v>
      </c>
    </row>
    <row r="125" spans="4:57" ht="24" customHeight="1">
      <c r="D125" s="194"/>
      <c r="E125" s="135"/>
      <c r="F125" s="136"/>
      <c r="G125" s="136"/>
      <c r="H125" s="215"/>
      <c r="I125" s="215"/>
      <c r="J125" s="215" t="str">
        <f>IF(集計用!J125="","",集計用!J125)</f>
        <v>給食棟</v>
      </c>
      <c r="K125" s="135"/>
      <c r="L125" s="144"/>
      <c r="M125" s="192" t="b">
        <f>貼り付け用!M125=集計用!M125</f>
        <v>1</v>
      </c>
      <c r="N125" s="192" t="b">
        <f>貼り付け用!N125=集計用!N125</f>
        <v>1</v>
      </c>
      <c r="O125" s="192" t="b">
        <f>貼り付け用!O125=集計用!O125</f>
        <v>1</v>
      </c>
      <c r="P125" s="192" t="b">
        <f>貼り付け用!P125=集計用!P125</f>
        <v>1</v>
      </c>
      <c r="Q125" s="182" t="b">
        <f>貼り付け用!Q125=集計用!Q125</f>
        <v>1</v>
      </c>
      <c r="R125" s="135" t="b">
        <f>貼り付け用!R125=集計用!R125</f>
        <v>1</v>
      </c>
      <c r="S125" s="135" t="b">
        <f>貼り付け用!S125=集計用!S125</f>
        <v>1</v>
      </c>
      <c r="T125" s="135" t="b">
        <f>貼り付け用!T125=集計用!T125</f>
        <v>1</v>
      </c>
      <c r="U125" s="192" t="b">
        <f>貼り付け用!U125=集計用!U125</f>
        <v>1</v>
      </c>
      <c r="V125" s="192" t="b">
        <f>貼り付け用!V125=集計用!V125</f>
        <v>1</v>
      </c>
      <c r="W125" s="135" t="b">
        <f>貼り付け用!W125=集計用!W125</f>
        <v>1</v>
      </c>
      <c r="X125" s="182" t="b">
        <f>貼り付け用!X125=集計用!X125</f>
        <v>1</v>
      </c>
      <c r="Y125" s="136" t="b">
        <f>貼り付け用!Y125=集計用!Y125</f>
        <v>1</v>
      </c>
      <c r="Z125" s="136" t="b">
        <f>貼り付け用!Z125=集計用!Z125</f>
        <v>1</v>
      </c>
      <c r="AA125" s="136" t="b">
        <f>貼り付け用!AA125=集計用!AA125</f>
        <v>1</v>
      </c>
      <c r="AB125" s="136" t="b">
        <f>貼り付け用!AB125=集計用!AB125</f>
        <v>1</v>
      </c>
      <c r="AC125" s="135" t="b">
        <f>貼り付け用!AC125=集計用!AC125</f>
        <v>1</v>
      </c>
      <c r="AD125" s="137" t="b">
        <f>貼り付け用!AD125=集計用!AD125</f>
        <v>1</v>
      </c>
      <c r="AE125" s="209" t="b">
        <f>貼り付け用!AE125=集計用!AE125</f>
        <v>1</v>
      </c>
      <c r="AF125" s="209" t="b">
        <f>貼り付け用!AF125=集計用!AF125</f>
        <v>1</v>
      </c>
      <c r="AG125" s="138" t="b">
        <f>貼り付け用!AG125=集計用!AG125</f>
        <v>1</v>
      </c>
      <c r="AH125" s="205" t="b">
        <f>貼り付け用!AH125=集計用!AH125</f>
        <v>1</v>
      </c>
      <c r="AI125" s="139" t="b">
        <f>貼り付け用!AI125=集計用!AI125</f>
        <v>1</v>
      </c>
      <c r="AJ125" s="136" t="b">
        <f>貼り付け用!AJ125=集計用!AJ125</f>
        <v>1</v>
      </c>
      <c r="AK125" s="140" t="b">
        <f>貼り付け用!AK125=集計用!AK125</f>
        <v>1</v>
      </c>
      <c r="AL125" s="136" t="b">
        <f>貼り付け用!AL125=集計用!AL125</f>
        <v>1</v>
      </c>
      <c r="AM125" s="136" t="b">
        <f>貼り付け用!AM125=集計用!AM125</f>
        <v>1</v>
      </c>
      <c r="AN125" s="136" t="b">
        <f>貼り付け用!AN125=集計用!AN125</f>
        <v>1</v>
      </c>
      <c r="AO125" s="136" t="b">
        <f>貼り付け用!AO125=集計用!AO125</f>
        <v>1</v>
      </c>
      <c r="AP125" s="183" t="b">
        <f>貼り付け用!AP125=集計用!AP125</f>
        <v>1</v>
      </c>
      <c r="AQ125" s="183" t="b">
        <f>貼り付け用!AQ125=集計用!AQ125</f>
        <v>1</v>
      </c>
      <c r="AR125" s="183" t="b">
        <f>貼り付け用!AR125=集計用!AR125</f>
        <v>1</v>
      </c>
      <c r="AS125" s="136"/>
      <c r="AT125" s="136"/>
      <c r="AU125" s="136"/>
      <c r="AV125" s="136"/>
      <c r="AW125" s="136"/>
      <c r="AX125" s="216"/>
      <c r="AY125" s="216"/>
      <c r="AZ125" s="216"/>
      <c r="BA125" s="136"/>
      <c r="BB125" s="136"/>
      <c r="BC125" s="136"/>
      <c r="BD125" s="136"/>
      <c r="BE125" s="183">
        <f>SUMIFS(耐用年数表!$C:$C,耐用年数表!$A:$A,チェック!AL125,耐用年数表!$B:$B,チェック!AM125)</f>
        <v>0</v>
      </c>
    </row>
    <row r="126" spans="4:57" ht="24" customHeight="1">
      <c r="D126" s="194"/>
      <c r="E126" s="135"/>
      <c r="F126" s="136"/>
      <c r="G126" s="136"/>
      <c r="H126" s="215"/>
      <c r="I126" s="215"/>
      <c r="J126" s="215" t="str">
        <f>IF(集計用!J126="","",集計用!J126)</f>
        <v>体育館</v>
      </c>
      <c r="K126" s="135"/>
      <c r="L126" s="144"/>
      <c r="M126" s="192" t="b">
        <f>貼り付け用!M126=集計用!M126</f>
        <v>1</v>
      </c>
      <c r="N126" s="192" t="b">
        <f>貼り付け用!N126=集計用!N126</f>
        <v>1</v>
      </c>
      <c r="O126" s="192" t="b">
        <f>貼り付け用!O126=集計用!O126</f>
        <v>1</v>
      </c>
      <c r="P126" s="192" t="b">
        <f>貼り付け用!P126=集計用!P126</f>
        <v>1</v>
      </c>
      <c r="Q126" s="182" t="b">
        <f>貼り付け用!Q126=集計用!Q126</f>
        <v>1</v>
      </c>
      <c r="R126" s="135" t="b">
        <f>貼り付け用!R126=集計用!R126</f>
        <v>1</v>
      </c>
      <c r="S126" s="135" t="b">
        <f>貼り付け用!S126=集計用!S126</f>
        <v>1</v>
      </c>
      <c r="T126" s="135" t="b">
        <f>貼り付け用!T126=集計用!T126</f>
        <v>1</v>
      </c>
      <c r="U126" s="192" t="b">
        <f>貼り付け用!U126=集計用!U126</f>
        <v>1</v>
      </c>
      <c r="V126" s="192" t="b">
        <f>貼り付け用!V126=集計用!V126</f>
        <v>1</v>
      </c>
      <c r="W126" s="135" t="b">
        <f>貼り付け用!W126=集計用!W126</f>
        <v>1</v>
      </c>
      <c r="X126" s="182" t="b">
        <f>貼り付け用!X126=集計用!X126</f>
        <v>1</v>
      </c>
      <c r="Y126" s="136" t="b">
        <f>貼り付け用!Y126=集計用!Y126</f>
        <v>1</v>
      </c>
      <c r="Z126" s="136" t="b">
        <f>貼り付け用!Z126=集計用!Z126</f>
        <v>1</v>
      </c>
      <c r="AA126" s="136" t="b">
        <f>貼り付け用!AA126=集計用!AA126</f>
        <v>1</v>
      </c>
      <c r="AB126" s="136" t="b">
        <f>貼り付け用!AB126=集計用!AB126</f>
        <v>1</v>
      </c>
      <c r="AC126" s="135" t="b">
        <f>貼り付け用!AC126=集計用!AC126</f>
        <v>1</v>
      </c>
      <c r="AD126" s="137" t="b">
        <f>貼り付け用!AD126=集計用!AD126</f>
        <v>1</v>
      </c>
      <c r="AE126" s="209" t="b">
        <f>貼り付け用!AE126=集計用!AE126</f>
        <v>1</v>
      </c>
      <c r="AF126" s="209" t="b">
        <f>貼り付け用!AF126=集計用!AF126</f>
        <v>1</v>
      </c>
      <c r="AG126" s="138" t="b">
        <f>貼り付け用!AG126=集計用!AG126</f>
        <v>1</v>
      </c>
      <c r="AH126" s="205" t="b">
        <f>貼り付け用!AH126=集計用!AH126</f>
        <v>1</v>
      </c>
      <c r="AI126" s="139" t="b">
        <f>貼り付け用!AI126=集計用!AI126</f>
        <v>1</v>
      </c>
      <c r="AJ126" s="136" t="b">
        <f>貼り付け用!AJ126=集計用!AJ126</f>
        <v>1</v>
      </c>
      <c r="AK126" s="140" t="b">
        <f>貼り付け用!AK126=集計用!AK126</f>
        <v>1</v>
      </c>
      <c r="AL126" s="136" t="b">
        <f>貼り付け用!AL126=集計用!AL126</f>
        <v>1</v>
      </c>
      <c r="AM126" s="136" t="b">
        <f>貼り付け用!AM126=集計用!AM126</f>
        <v>1</v>
      </c>
      <c r="AN126" s="136" t="b">
        <f>貼り付け用!AN126=集計用!AN126</f>
        <v>1</v>
      </c>
      <c r="AO126" s="136" t="b">
        <f>貼り付け用!AO126=集計用!AO126</f>
        <v>1</v>
      </c>
      <c r="AP126" s="183" t="b">
        <f>貼り付け用!AP126=集計用!AP126</f>
        <v>1</v>
      </c>
      <c r="AQ126" s="183" t="b">
        <f>貼り付け用!AQ126=集計用!AQ126</f>
        <v>1</v>
      </c>
      <c r="AR126" s="183" t="b">
        <f>貼り付け用!AR126=集計用!AR126</f>
        <v>1</v>
      </c>
      <c r="AS126" s="136"/>
      <c r="AT126" s="136"/>
      <c r="AU126" s="136"/>
      <c r="AV126" s="136"/>
      <c r="AW126" s="136"/>
      <c r="AX126" s="216"/>
      <c r="AY126" s="216"/>
      <c r="AZ126" s="216"/>
      <c r="BA126" s="136"/>
      <c r="BB126" s="136"/>
      <c r="BC126" s="136"/>
      <c r="BD126" s="136"/>
      <c r="BE126" s="183">
        <f>SUMIFS(耐用年数表!$C:$C,耐用年数表!$A:$A,チェック!AL126,耐用年数表!$B:$B,チェック!AM126)</f>
        <v>0</v>
      </c>
    </row>
    <row r="127" spans="4:57" ht="24" customHeight="1">
      <c r="D127" s="194"/>
      <c r="E127" s="135"/>
      <c r="F127" s="136"/>
      <c r="G127" s="136"/>
      <c r="H127" s="215"/>
      <c r="I127" s="215"/>
      <c r="J127" s="215" t="str">
        <f>IF(集計用!J127="","",集計用!J127)</f>
        <v>プール管理棟</v>
      </c>
      <c r="K127" s="135"/>
      <c r="L127" s="144"/>
      <c r="M127" s="192" t="b">
        <f>貼り付け用!M127=集計用!M127</f>
        <v>1</v>
      </c>
      <c r="N127" s="192" t="b">
        <f>貼り付け用!N127=集計用!N127</f>
        <v>1</v>
      </c>
      <c r="O127" s="192" t="b">
        <f>貼り付け用!O127=集計用!O127</f>
        <v>1</v>
      </c>
      <c r="P127" s="192" t="b">
        <f>貼り付け用!P127=集計用!P127</f>
        <v>1</v>
      </c>
      <c r="Q127" s="182" t="b">
        <f>貼り付け用!Q127=集計用!Q127</f>
        <v>1</v>
      </c>
      <c r="R127" s="135" t="b">
        <f>貼り付け用!R127=集計用!R127</f>
        <v>1</v>
      </c>
      <c r="S127" s="135" t="b">
        <f>貼り付け用!S127=集計用!S127</f>
        <v>1</v>
      </c>
      <c r="T127" s="135" t="b">
        <f>貼り付け用!T127=集計用!T127</f>
        <v>1</v>
      </c>
      <c r="U127" s="192" t="b">
        <f>貼り付け用!U127=集計用!U127</f>
        <v>1</v>
      </c>
      <c r="V127" s="192" t="b">
        <f>貼り付け用!V127=集計用!V127</f>
        <v>1</v>
      </c>
      <c r="W127" s="135" t="b">
        <f>貼り付け用!W127=集計用!W127</f>
        <v>1</v>
      </c>
      <c r="X127" s="182" t="b">
        <f>貼り付け用!X127=集計用!X127</f>
        <v>1</v>
      </c>
      <c r="Y127" s="136" t="b">
        <f>貼り付け用!Y127=集計用!Y127</f>
        <v>1</v>
      </c>
      <c r="Z127" s="136" t="b">
        <f>貼り付け用!Z127=集計用!Z127</f>
        <v>1</v>
      </c>
      <c r="AA127" s="136" t="b">
        <f>貼り付け用!AA127=集計用!AA127</f>
        <v>1</v>
      </c>
      <c r="AB127" s="136" t="b">
        <f>貼り付け用!AB127=集計用!AB127</f>
        <v>1</v>
      </c>
      <c r="AC127" s="135" t="b">
        <f>貼り付け用!AC127=集計用!AC127</f>
        <v>1</v>
      </c>
      <c r="AD127" s="137" t="b">
        <f>貼り付け用!AD127=集計用!AD127</f>
        <v>1</v>
      </c>
      <c r="AE127" s="209" t="b">
        <f>貼り付け用!AE127=集計用!AE127</f>
        <v>1</v>
      </c>
      <c r="AF127" s="209" t="b">
        <f>貼り付け用!AF127=集計用!AF127</f>
        <v>1</v>
      </c>
      <c r="AG127" s="138" t="b">
        <f>貼り付け用!AG127=集計用!AG127</f>
        <v>1</v>
      </c>
      <c r="AH127" s="205" t="b">
        <f>貼り付け用!AH127=集計用!AH127</f>
        <v>1</v>
      </c>
      <c r="AI127" s="139" t="b">
        <f>貼り付け用!AI127=集計用!AI127</f>
        <v>1</v>
      </c>
      <c r="AJ127" s="136" t="b">
        <f>貼り付け用!AJ127=集計用!AJ127</f>
        <v>1</v>
      </c>
      <c r="AK127" s="140" t="b">
        <f>貼り付け用!AK127=集計用!AK127</f>
        <v>1</v>
      </c>
      <c r="AL127" s="136" t="b">
        <f>貼り付け用!AL127=集計用!AL127</f>
        <v>1</v>
      </c>
      <c r="AM127" s="136" t="b">
        <f>貼り付け用!AM127=集計用!AM127</f>
        <v>1</v>
      </c>
      <c r="AN127" s="136" t="b">
        <f>貼り付け用!AN127=集計用!AN127</f>
        <v>1</v>
      </c>
      <c r="AO127" s="136" t="b">
        <f>貼り付け用!AO127=集計用!AO127</f>
        <v>1</v>
      </c>
      <c r="AP127" s="183" t="b">
        <f>貼り付け用!AP127=集計用!AP127</f>
        <v>1</v>
      </c>
      <c r="AQ127" s="183" t="b">
        <f>貼り付け用!AQ127=集計用!AQ127</f>
        <v>1</v>
      </c>
      <c r="AR127" s="183" t="b">
        <f>貼り付け用!AR127=集計用!AR127</f>
        <v>1</v>
      </c>
      <c r="AS127" s="136"/>
      <c r="AT127" s="136"/>
      <c r="AU127" s="136"/>
      <c r="AV127" s="136"/>
      <c r="AW127" s="136"/>
      <c r="AX127" s="216"/>
      <c r="AY127" s="216"/>
      <c r="AZ127" s="216"/>
      <c r="BA127" s="136"/>
      <c r="BB127" s="136"/>
      <c r="BC127" s="136"/>
      <c r="BD127" s="136"/>
      <c r="BE127" s="183">
        <f>SUMIFS(耐用年数表!$C:$C,耐用年数表!$A:$A,チェック!AL127,耐用年数表!$B:$B,チェック!AM127)</f>
        <v>0</v>
      </c>
    </row>
    <row r="128" spans="4:57" ht="24" customHeight="1">
      <c r="D128" s="194"/>
      <c r="E128" s="135"/>
      <c r="F128" s="136"/>
      <c r="G128" s="136"/>
      <c r="H128" s="215"/>
      <c r="I128" s="215"/>
      <c r="J128" s="215" t="str">
        <f>IF(集計用!J128="","",集計用!J128)</f>
        <v>体育器具庫</v>
      </c>
      <c r="K128" s="135"/>
      <c r="L128" s="144"/>
      <c r="M128" s="192" t="b">
        <f>貼り付け用!M128=集計用!M128</f>
        <v>1</v>
      </c>
      <c r="N128" s="192" t="b">
        <f>貼り付け用!N128=集計用!N128</f>
        <v>1</v>
      </c>
      <c r="O128" s="192" t="b">
        <f>貼り付け用!O128=集計用!O128</f>
        <v>1</v>
      </c>
      <c r="P128" s="192" t="b">
        <f>貼り付け用!P128=集計用!P128</f>
        <v>1</v>
      </c>
      <c r="Q128" s="182" t="b">
        <f>貼り付け用!Q128=集計用!Q128</f>
        <v>1</v>
      </c>
      <c r="R128" s="135" t="b">
        <f>貼り付け用!R128=集計用!R128</f>
        <v>1</v>
      </c>
      <c r="S128" s="135" t="b">
        <f>貼り付け用!S128=集計用!S128</f>
        <v>1</v>
      </c>
      <c r="T128" s="135" t="b">
        <f>貼り付け用!T128=集計用!T128</f>
        <v>1</v>
      </c>
      <c r="U128" s="192" t="b">
        <f>貼り付け用!U128=集計用!U128</f>
        <v>1</v>
      </c>
      <c r="V128" s="192" t="b">
        <f>貼り付け用!V128=集計用!V128</f>
        <v>1</v>
      </c>
      <c r="W128" s="135" t="b">
        <f>貼り付け用!W128=集計用!W128</f>
        <v>1</v>
      </c>
      <c r="X128" s="182" t="b">
        <f>貼り付け用!X128=集計用!X128</f>
        <v>1</v>
      </c>
      <c r="Y128" s="136" t="b">
        <f>貼り付け用!Y128=集計用!Y128</f>
        <v>1</v>
      </c>
      <c r="Z128" s="136" t="b">
        <f>貼り付け用!Z128=集計用!Z128</f>
        <v>1</v>
      </c>
      <c r="AA128" s="136" t="b">
        <f>貼り付け用!AA128=集計用!AA128</f>
        <v>1</v>
      </c>
      <c r="AB128" s="136" t="b">
        <f>貼り付け用!AB128=集計用!AB128</f>
        <v>1</v>
      </c>
      <c r="AC128" s="135" t="b">
        <f>貼り付け用!AC128=集計用!AC128</f>
        <v>1</v>
      </c>
      <c r="AD128" s="137" t="b">
        <f>貼り付け用!AD128=集計用!AD128</f>
        <v>1</v>
      </c>
      <c r="AE128" s="209" t="b">
        <f>貼り付け用!AE128=集計用!AE128</f>
        <v>1</v>
      </c>
      <c r="AF128" s="209" t="b">
        <f>貼り付け用!AF128=集計用!AF128</f>
        <v>1</v>
      </c>
      <c r="AG128" s="138" t="b">
        <f>貼り付け用!AG128=集計用!AG128</f>
        <v>1</v>
      </c>
      <c r="AH128" s="205" t="b">
        <f>貼り付け用!AH128=集計用!AH128</f>
        <v>1</v>
      </c>
      <c r="AI128" s="139" t="b">
        <f>貼り付け用!AI128=集計用!AI128</f>
        <v>1</v>
      </c>
      <c r="AJ128" s="136" t="b">
        <f>貼り付け用!AJ128=集計用!AJ128</f>
        <v>1</v>
      </c>
      <c r="AK128" s="140" t="b">
        <f>貼り付け用!AK128=集計用!AK128</f>
        <v>1</v>
      </c>
      <c r="AL128" s="136" t="b">
        <f>貼り付け用!AL128=集計用!AL128</f>
        <v>1</v>
      </c>
      <c r="AM128" s="136" t="b">
        <f>貼り付け用!AM128=集計用!AM128</f>
        <v>1</v>
      </c>
      <c r="AN128" s="136" t="b">
        <f>貼り付け用!AN128=集計用!AN128</f>
        <v>1</v>
      </c>
      <c r="AO128" s="136" t="b">
        <f>貼り付け用!AO128=集計用!AO128</f>
        <v>1</v>
      </c>
      <c r="AP128" s="183" t="b">
        <f>貼り付け用!AP128=集計用!AP128</f>
        <v>1</v>
      </c>
      <c r="AQ128" s="183" t="b">
        <f>貼り付け用!AQ128=集計用!AQ128</f>
        <v>1</v>
      </c>
      <c r="AR128" s="183" t="b">
        <f>貼り付け用!AR128=集計用!AR128</f>
        <v>1</v>
      </c>
      <c r="AS128" s="136"/>
      <c r="AT128" s="136"/>
      <c r="AU128" s="136"/>
      <c r="AV128" s="136"/>
      <c r="AW128" s="136"/>
      <c r="AX128" s="216"/>
      <c r="AY128" s="216"/>
      <c r="AZ128" s="216"/>
      <c r="BA128" s="136"/>
      <c r="BB128" s="136"/>
      <c r="BC128" s="136"/>
      <c r="BD128" s="136"/>
      <c r="BE128" s="183">
        <f>SUMIFS(耐用年数表!$C:$C,耐用年数表!$A:$A,チェック!AL128,耐用年数表!$B:$B,チェック!AM128)</f>
        <v>0</v>
      </c>
    </row>
    <row r="129" spans="4:57" ht="24" customHeight="1">
      <c r="D129" s="194"/>
      <c r="E129" s="135"/>
      <c r="F129" s="136"/>
      <c r="G129" s="136"/>
      <c r="H129" s="215"/>
      <c r="I129" s="215"/>
      <c r="J129" s="215" t="str">
        <f>IF(集計用!J129="","",集計用!J129)</f>
        <v>石油庫</v>
      </c>
      <c r="K129" s="135"/>
      <c r="L129" s="144"/>
      <c r="M129" s="192" t="b">
        <f>貼り付け用!M129=集計用!M129</f>
        <v>1</v>
      </c>
      <c r="N129" s="192" t="b">
        <f>貼り付け用!N129=集計用!N129</f>
        <v>1</v>
      </c>
      <c r="O129" s="192" t="b">
        <f>貼り付け用!O129=集計用!O129</f>
        <v>1</v>
      </c>
      <c r="P129" s="192" t="b">
        <f>貼り付け用!P129=集計用!P129</f>
        <v>1</v>
      </c>
      <c r="Q129" s="182" t="b">
        <f>貼り付け用!Q129=集計用!Q129</f>
        <v>1</v>
      </c>
      <c r="R129" s="135" t="b">
        <f>貼り付け用!R129=集計用!R129</f>
        <v>1</v>
      </c>
      <c r="S129" s="135" t="b">
        <f>貼り付け用!S129=集計用!S129</f>
        <v>1</v>
      </c>
      <c r="T129" s="135" t="b">
        <f>貼り付け用!T129=集計用!T129</f>
        <v>1</v>
      </c>
      <c r="U129" s="192" t="b">
        <f>貼り付け用!U129=集計用!U129</f>
        <v>1</v>
      </c>
      <c r="V129" s="192" t="b">
        <f>貼り付け用!V129=集計用!V129</f>
        <v>1</v>
      </c>
      <c r="W129" s="135" t="b">
        <f>貼り付け用!W129=集計用!W129</f>
        <v>1</v>
      </c>
      <c r="X129" s="182" t="b">
        <f>貼り付け用!X129=集計用!X129</f>
        <v>1</v>
      </c>
      <c r="Y129" s="136" t="b">
        <f>貼り付け用!Y129=集計用!Y129</f>
        <v>1</v>
      </c>
      <c r="Z129" s="136" t="b">
        <f>貼り付け用!Z129=集計用!Z129</f>
        <v>1</v>
      </c>
      <c r="AA129" s="136" t="b">
        <f>貼り付け用!AA129=集計用!AA129</f>
        <v>1</v>
      </c>
      <c r="AB129" s="136" t="b">
        <f>貼り付け用!AB129=集計用!AB129</f>
        <v>1</v>
      </c>
      <c r="AC129" s="135" t="b">
        <f>貼り付け用!AC129=集計用!AC129</f>
        <v>1</v>
      </c>
      <c r="AD129" s="137" t="b">
        <f>貼り付け用!AD129=集計用!AD129</f>
        <v>1</v>
      </c>
      <c r="AE129" s="209" t="b">
        <f>貼り付け用!AE129=集計用!AE129</f>
        <v>1</v>
      </c>
      <c r="AF129" s="209" t="b">
        <f>貼り付け用!AF129=集計用!AF129</f>
        <v>1</v>
      </c>
      <c r="AG129" s="138" t="b">
        <f>貼り付け用!AG129=集計用!AG129</f>
        <v>1</v>
      </c>
      <c r="AH129" s="205" t="b">
        <f>貼り付け用!AH129=集計用!AH129</f>
        <v>1</v>
      </c>
      <c r="AI129" s="139" t="b">
        <f>貼り付け用!AI129=集計用!AI129</f>
        <v>1</v>
      </c>
      <c r="AJ129" s="136" t="b">
        <f>貼り付け用!AJ129=集計用!AJ129</f>
        <v>1</v>
      </c>
      <c r="AK129" s="140" t="b">
        <f>貼り付け用!AK129=集計用!AK129</f>
        <v>1</v>
      </c>
      <c r="AL129" s="136" t="b">
        <f>貼り付け用!AL129=集計用!AL129</f>
        <v>1</v>
      </c>
      <c r="AM129" s="136" t="b">
        <f>貼り付け用!AM129=集計用!AM129</f>
        <v>1</v>
      </c>
      <c r="AN129" s="136" t="b">
        <f>貼り付け用!AN129=集計用!AN129</f>
        <v>1</v>
      </c>
      <c r="AO129" s="136" t="b">
        <f>貼り付け用!AO129=集計用!AO129</f>
        <v>1</v>
      </c>
      <c r="AP129" s="183" t="b">
        <f>貼り付け用!AP129=集計用!AP129</f>
        <v>1</v>
      </c>
      <c r="AQ129" s="183" t="b">
        <f>貼り付け用!AQ129=集計用!AQ129</f>
        <v>1</v>
      </c>
      <c r="AR129" s="183" t="b">
        <f>貼り付け用!AR129=集計用!AR129</f>
        <v>1</v>
      </c>
      <c r="AS129" s="136"/>
      <c r="AT129" s="136"/>
      <c r="AU129" s="136"/>
      <c r="AV129" s="136"/>
      <c r="AW129" s="136"/>
      <c r="AX129" s="216"/>
      <c r="AY129" s="216"/>
      <c r="AZ129" s="216"/>
      <c r="BA129" s="136"/>
      <c r="BB129" s="136"/>
      <c r="BC129" s="136"/>
      <c r="BD129" s="136"/>
      <c r="BE129" s="183">
        <f>SUMIFS(耐用年数表!$C:$C,耐用年数表!$A:$A,チェック!AL129,耐用年数表!$B:$B,チェック!AM129)</f>
        <v>0</v>
      </c>
    </row>
    <row r="130" spans="4:57" ht="24" customHeight="1">
      <c r="D130" s="194"/>
      <c r="E130" s="135"/>
      <c r="F130" s="136"/>
      <c r="G130" s="136"/>
      <c r="H130" s="215"/>
      <c r="I130" s="215"/>
      <c r="J130" s="215" t="str">
        <f>IF(集計用!J130="","",集計用!J130)</f>
        <v>屋外トイレ</v>
      </c>
      <c r="K130" s="135"/>
      <c r="L130" s="144"/>
      <c r="M130" s="192" t="b">
        <f>貼り付け用!M130=集計用!M130</f>
        <v>1</v>
      </c>
      <c r="N130" s="192" t="b">
        <f>貼り付け用!N130=集計用!N130</f>
        <v>1</v>
      </c>
      <c r="O130" s="192" t="b">
        <f>貼り付け用!O130=集計用!O130</f>
        <v>1</v>
      </c>
      <c r="P130" s="192" t="b">
        <f>貼り付け用!P130=集計用!P130</f>
        <v>1</v>
      </c>
      <c r="Q130" s="182" t="b">
        <f>貼り付け用!Q130=集計用!Q130</f>
        <v>1</v>
      </c>
      <c r="R130" s="135" t="b">
        <f>貼り付け用!R130=集計用!R130</f>
        <v>1</v>
      </c>
      <c r="S130" s="135" t="b">
        <f>貼り付け用!S130=集計用!S130</f>
        <v>1</v>
      </c>
      <c r="T130" s="135" t="b">
        <f>貼り付け用!T130=集計用!T130</f>
        <v>1</v>
      </c>
      <c r="U130" s="192" t="b">
        <f>貼り付け用!U130=集計用!U130</f>
        <v>1</v>
      </c>
      <c r="V130" s="192" t="b">
        <f>貼り付け用!V130=集計用!V130</f>
        <v>1</v>
      </c>
      <c r="W130" s="135" t="b">
        <f>貼り付け用!W130=集計用!W130</f>
        <v>1</v>
      </c>
      <c r="X130" s="182" t="b">
        <f>貼り付け用!X130=集計用!X130</f>
        <v>1</v>
      </c>
      <c r="Y130" s="136" t="b">
        <f>貼り付け用!Y130=集計用!Y130</f>
        <v>1</v>
      </c>
      <c r="Z130" s="136" t="b">
        <f>貼り付け用!Z130=集計用!Z130</f>
        <v>1</v>
      </c>
      <c r="AA130" s="136" t="b">
        <f>貼り付け用!AA130=集計用!AA130</f>
        <v>1</v>
      </c>
      <c r="AB130" s="136" t="b">
        <f>貼り付け用!AB130=集計用!AB130</f>
        <v>1</v>
      </c>
      <c r="AC130" s="135" t="b">
        <f>貼り付け用!AC130=集計用!AC130</f>
        <v>1</v>
      </c>
      <c r="AD130" s="137" t="b">
        <f>貼り付け用!AD130=集計用!AD130</f>
        <v>1</v>
      </c>
      <c r="AE130" s="209" t="b">
        <f>貼り付け用!AE130=集計用!AE130</f>
        <v>1</v>
      </c>
      <c r="AF130" s="209" t="b">
        <f>貼り付け用!AF130=集計用!AF130</f>
        <v>1</v>
      </c>
      <c r="AG130" s="138" t="b">
        <f>貼り付け用!AG130=集計用!AG130</f>
        <v>1</v>
      </c>
      <c r="AH130" s="205" t="b">
        <f>貼り付け用!AH130=集計用!AH130</f>
        <v>1</v>
      </c>
      <c r="AI130" s="139" t="b">
        <f>貼り付け用!AI130=集計用!AI130</f>
        <v>1</v>
      </c>
      <c r="AJ130" s="136" t="b">
        <f>貼り付け用!AJ130=集計用!AJ130</f>
        <v>1</v>
      </c>
      <c r="AK130" s="140" t="b">
        <f>貼り付け用!AK130=集計用!AK130</f>
        <v>1</v>
      </c>
      <c r="AL130" s="136" t="b">
        <f>貼り付け用!AL130=集計用!AL130</f>
        <v>1</v>
      </c>
      <c r="AM130" s="136" t="b">
        <f>貼り付け用!AM130=集計用!AM130</f>
        <v>1</v>
      </c>
      <c r="AN130" s="136" t="b">
        <f>貼り付け用!AN130=集計用!AN130</f>
        <v>1</v>
      </c>
      <c r="AO130" s="136" t="b">
        <f>貼り付け用!AO130=集計用!AO130</f>
        <v>1</v>
      </c>
      <c r="AP130" s="183" t="b">
        <f>貼り付け用!AP130=集計用!AP130</f>
        <v>1</v>
      </c>
      <c r="AQ130" s="183" t="b">
        <f>貼り付け用!AQ130=集計用!AQ130</f>
        <v>1</v>
      </c>
      <c r="AR130" s="183" t="b">
        <f>貼り付け用!AR130=集計用!AR130</f>
        <v>1</v>
      </c>
      <c r="AS130" s="136"/>
      <c r="AT130" s="136"/>
      <c r="AU130" s="136"/>
      <c r="AV130" s="136"/>
      <c r="AW130" s="136"/>
      <c r="AX130" s="216"/>
      <c r="AY130" s="216"/>
      <c r="AZ130" s="216"/>
      <c r="BA130" s="136"/>
      <c r="BB130" s="136"/>
      <c r="BC130" s="136"/>
      <c r="BD130" s="136"/>
      <c r="BE130" s="183">
        <f>SUMIFS(耐用年数表!$C:$C,耐用年数表!$A:$A,チェック!AL130,耐用年数表!$B:$B,チェック!AM130)</f>
        <v>0</v>
      </c>
    </row>
    <row r="131" spans="4:57" ht="24" customHeight="1">
      <c r="D131" s="194"/>
      <c r="E131" s="135"/>
      <c r="F131" s="136"/>
      <c r="G131" s="136"/>
      <c r="H131" s="215"/>
      <c r="I131" s="215"/>
      <c r="J131" s="215" t="str">
        <f>IF(集計用!J131="","",集計用!J131)</f>
        <v>管理教室棟</v>
      </c>
      <c r="K131" s="135"/>
      <c r="L131" s="144"/>
      <c r="M131" s="192" t="b">
        <f>貼り付け用!M131=集計用!M131</f>
        <v>1</v>
      </c>
      <c r="N131" s="192" t="b">
        <f>貼り付け用!N131=集計用!N131</f>
        <v>1</v>
      </c>
      <c r="O131" s="192" t="b">
        <f>貼り付け用!O131=集計用!O131</f>
        <v>1</v>
      </c>
      <c r="P131" s="192" t="b">
        <f>貼り付け用!P131=集計用!P131</f>
        <v>1</v>
      </c>
      <c r="Q131" s="182" t="b">
        <f>貼り付け用!Q131=集計用!Q131</f>
        <v>1</v>
      </c>
      <c r="R131" s="135" t="b">
        <f>貼り付け用!R131=集計用!R131</f>
        <v>1</v>
      </c>
      <c r="S131" s="135" t="b">
        <f>貼り付け用!S131=集計用!S131</f>
        <v>1</v>
      </c>
      <c r="T131" s="135" t="b">
        <f>貼り付け用!T131=集計用!T131</f>
        <v>1</v>
      </c>
      <c r="U131" s="192" t="b">
        <f>貼り付け用!U131=集計用!U131</f>
        <v>1</v>
      </c>
      <c r="V131" s="192" t="b">
        <f>貼り付け用!V131=集計用!V131</f>
        <v>1</v>
      </c>
      <c r="W131" s="135" t="b">
        <f>貼り付け用!W131=集計用!W131</f>
        <v>1</v>
      </c>
      <c r="X131" s="182" t="b">
        <f>貼り付け用!X131=集計用!X131</f>
        <v>1</v>
      </c>
      <c r="Y131" s="136" t="b">
        <f>貼り付け用!Y131=集計用!Y131</f>
        <v>1</v>
      </c>
      <c r="Z131" s="136" t="b">
        <f>貼り付け用!Z131=集計用!Z131</f>
        <v>1</v>
      </c>
      <c r="AA131" s="136" t="b">
        <f>貼り付け用!AA131=集計用!AA131</f>
        <v>1</v>
      </c>
      <c r="AB131" s="136" t="b">
        <f>貼り付け用!AB131=集計用!AB131</f>
        <v>1</v>
      </c>
      <c r="AC131" s="135" t="b">
        <f>貼り付け用!AC131=集計用!AC131</f>
        <v>1</v>
      </c>
      <c r="AD131" s="137" t="b">
        <f>貼り付け用!AD131=集計用!AD131</f>
        <v>1</v>
      </c>
      <c r="AE131" s="209" t="b">
        <f>貼り付け用!AE131=集計用!AE131</f>
        <v>1</v>
      </c>
      <c r="AF131" s="209" t="b">
        <f>貼り付け用!AF131=集計用!AF131</f>
        <v>1</v>
      </c>
      <c r="AG131" s="138" t="b">
        <f>貼り付け用!AG131=集計用!AG131</f>
        <v>1</v>
      </c>
      <c r="AH131" s="205" t="b">
        <f>貼り付け用!AH131=集計用!AH131</f>
        <v>1</v>
      </c>
      <c r="AI131" s="139" t="b">
        <f>貼り付け用!AI131=集計用!AI131</f>
        <v>1</v>
      </c>
      <c r="AJ131" s="136" t="b">
        <f>貼り付け用!AJ131=集計用!AJ131</f>
        <v>1</v>
      </c>
      <c r="AK131" s="140" t="b">
        <f>貼り付け用!AK131=集計用!AK131</f>
        <v>1</v>
      </c>
      <c r="AL131" s="136" t="b">
        <f>貼り付け用!AL131=集計用!AL131</f>
        <v>1</v>
      </c>
      <c r="AM131" s="136" t="b">
        <f>貼り付け用!AM131=集計用!AM131</f>
        <v>1</v>
      </c>
      <c r="AN131" s="136" t="b">
        <f>貼り付け用!AN131=集計用!AN131</f>
        <v>1</v>
      </c>
      <c r="AO131" s="136" t="b">
        <f>貼り付け用!AO131=集計用!AO131</f>
        <v>1</v>
      </c>
      <c r="AP131" s="183" t="b">
        <f>貼り付け用!AP131=集計用!AP131</f>
        <v>1</v>
      </c>
      <c r="AQ131" s="183" t="b">
        <f>貼り付け用!AQ131=集計用!AQ131</f>
        <v>1</v>
      </c>
      <c r="AR131" s="183" t="b">
        <f>貼り付け用!AR131=集計用!AR131</f>
        <v>1</v>
      </c>
      <c r="AS131" s="136"/>
      <c r="AT131" s="136"/>
      <c r="AU131" s="136"/>
      <c r="AV131" s="136"/>
      <c r="AW131" s="136"/>
      <c r="AX131" s="216"/>
      <c r="AY131" s="216"/>
      <c r="AZ131" s="216"/>
      <c r="BA131" s="136"/>
      <c r="BB131" s="136"/>
      <c r="BC131" s="136"/>
      <c r="BD131" s="136"/>
      <c r="BE131" s="183">
        <f>SUMIFS(耐用年数表!$C:$C,耐用年数表!$A:$A,チェック!AL131,耐用年数表!$B:$B,チェック!AM131)</f>
        <v>0</v>
      </c>
    </row>
    <row r="132" spans="4:57" ht="24" customHeight="1">
      <c r="D132" s="194"/>
      <c r="E132" s="135"/>
      <c r="F132" s="136"/>
      <c r="G132" s="136"/>
      <c r="H132" s="215"/>
      <c r="I132" s="215"/>
      <c r="J132" s="215" t="str">
        <f>IF(集計用!J132="","",集計用!J132)</f>
        <v>給食室，食堂</v>
      </c>
      <c r="K132" s="135"/>
      <c r="L132" s="144"/>
      <c r="M132" s="192" t="b">
        <f>貼り付け用!M132=集計用!M132</f>
        <v>1</v>
      </c>
      <c r="N132" s="192" t="b">
        <f>貼り付け用!N132=集計用!N132</f>
        <v>1</v>
      </c>
      <c r="O132" s="192" t="b">
        <f>貼り付け用!O132=集計用!O132</f>
        <v>1</v>
      </c>
      <c r="P132" s="192" t="b">
        <f>貼り付け用!P132=集計用!P132</f>
        <v>1</v>
      </c>
      <c r="Q132" s="182" t="b">
        <f>貼り付け用!Q132=集計用!Q132</f>
        <v>1</v>
      </c>
      <c r="R132" s="135" t="b">
        <f>貼り付け用!R132=集計用!R132</f>
        <v>1</v>
      </c>
      <c r="S132" s="135" t="b">
        <f>貼り付け用!S132=集計用!S132</f>
        <v>1</v>
      </c>
      <c r="T132" s="135" t="b">
        <f>貼り付け用!T132=集計用!T132</f>
        <v>1</v>
      </c>
      <c r="U132" s="192" t="b">
        <f>貼り付け用!U132=集計用!U132</f>
        <v>1</v>
      </c>
      <c r="V132" s="192" t="b">
        <f>貼り付け用!V132=集計用!V132</f>
        <v>1</v>
      </c>
      <c r="W132" s="135" t="b">
        <f>貼り付け用!W132=集計用!W132</f>
        <v>1</v>
      </c>
      <c r="X132" s="182" t="b">
        <f>貼り付け用!X132=集計用!X132</f>
        <v>1</v>
      </c>
      <c r="Y132" s="136" t="b">
        <f>貼り付け用!Y132=集計用!Y132</f>
        <v>1</v>
      </c>
      <c r="Z132" s="136" t="b">
        <f>貼り付け用!Z132=集計用!Z132</f>
        <v>1</v>
      </c>
      <c r="AA132" s="136" t="b">
        <f>貼り付け用!AA132=集計用!AA132</f>
        <v>1</v>
      </c>
      <c r="AB132" s="136" t="b">
        <f>貼り付け用!AB132=集計用!AB132</f>
        <v>1</v>
      </c>
      <c r="AC132" s="135" t="b">
        <f>貼り付け用!AC132=集計用!AC132</f>
        <v>1</v>
      </c>
      <c r="AD132" s="137" t="b">
        <f>貼り付け用!AD132=集計用!AD132</f>
        <v>1</v>
      </c>
      <c r="AE132" s="209" t="b">
        <f>貼り付け用!AE132=集計用!AE132</f>
        <v>1</v>
      </c>
      <c r="AF132" s="209" t="b">
        <f>貼り付け用!AF132=集計用!AF132</f>
        <v>1</v>
      </c>
      <c r="AG132" s="138" t="b">
        <f>貼り付け用!AG132=集計用!AG132</f>
        <v>1</v>
      </c>
      <c r="AH132" s="205" t="b">
        <f>貼り付け用!AH132=集計用!AH132</f>
        <v>1</v>
      </c>
      <c r="AI132" s="139" t="b">
        <f>貼り付け用!AI132=集計用!AI132</f>
        <v>1</v>
      </c>
      <c r="AJ132" s="136" t="b">
        <f>貼り付け用!AJ132=集計用!AJ132</f>
        <v>1</v>
      </c>
      <c r="AK132" s="140" t="b">
        <f>貼り付け用!AK132=集計用!AK132</f>
        <v>1</v>
      </c>
      <c r="AL132" s="136" t="b">
        <f>貼り付け用!AL132=集計用!AL132</f>
        <v>1</v>
      </c>
      <c r="AM132" s="136" t="b">
        <f>貼り付け用!AM132=集計用!AM132</f>
        <v>1</v>
      </c>
      <c r="AN132" s="136" t="b">
        <f>貼り付け用!AN132=集計用!AN132</f>
        <v>1</v>
      </c>
      <c r="AO132" s="136" t="b">
        <f>貼り付け用!AO132=集計用!AO132</f>
        <v>1</v>
      </c>
      <c r="AP132" s="183" t="b">
        <f>貼り付け用!AP132=集計用!AP132</f>
        <v>1</v>
      </c>
      <c r="AQ132" s="183" t="b">
        <f>貼り付け用!AQ132=集計用!AQ132</f>
        <v>1</v>
      </c>
      <c r="AR132" s="183" t="b">
        <f>貼り付け用!AR132=集計用!AR132</f>
        <v>1</v>
      </c>
      <c r="AS132" s="136"/>
      <c r="AT132" s="136"/>
      <c r="AU132" s="136"/>
      <c r="AV132" s="136"/>
      <c r="AW132" s="136"/>
      <c r="AX132" s="216"/>
      <c r="AY132" s="216"/>
      <c r="AZ132" s="216"/>
      <c r="BA132" s="136"/>
      <c r="BB132" s="136"/>
      <c r="BC132" s="136"/>
      <c r="BD132" s="136"/>
      <c r="BE132" s="183">
        <f>SUMIFS(耐用年数表!$C:$C,耐用年数表!$A:$A,チェック!AL132,耐用年数表!$B:$B,チェック!AM132)</f>
        <v>0</v>
      </c>
    </row>
    <row r="133" spans="4:57" ht="24" customHeight="1">
      <c r="D133" s="194"/>
      <c r="E133" s="135"/>
      <c r="F133" s="136"/>
      <c r="G133" s="136"/>
      <c r="H133" s="215"/>
      <c r="I133" s="215"/>
      <c r="J133" s="215" t="str">
        <f>IF(集計用!J133="","",集計用!J133)</f>
        <v>体育館</v>
      </c>
      <c r="K133" s="135"/>
      <c r="L133" s="144"/>
      <c r="M133" s="192" t="b">
        <f>貼り付け用!M133=集計用!M133</f>
        <v>1</v>
      </c>
      <c r="N133" s="192" t="b">
        <f>貼り付け用!N133=集計用!N133</f>
        <v>1</v>
      </c>
      <c r="O133" s="192" t="b">
        <f>貼り付け用!O133=集計用!O133</f>
        <v>1</v>
      </c>
      <c r="P133" s="192" t="b">
        <f>貼り付け用!P133=集計用!P133</f>
        <v>1</v>
      </c>
      <c r="Q133" s="182" t="b">
        <f>貼り付け用!Q133=集計用!Q133</f>
        <v>1</v>
      </c>
      <c r="R133" s="135" t="b">
        <f>貼り付け用!R133=集計用!R133</f>
        <v>1</v>
      </c>
      <c r="S133" s="135" t="b">
        <f>貼り付け用!S133=集計用!S133</f>
        <v>1</v>
      </c>
      <c r="T133" s="135" t="b">
        <f>貼り付け用!T133=集計用!T133</f>
        <v>1</v>
      </c>
      <c r="U133" s="192" t="b">
        <f>貼り付け用!U133=集計用!U133</f>
        <v>1</v>
      </c>
      <c r="V133" s="192" t="b">
        <f>貼り付け用!V133=集計用!V133</f>
        <v>1</v>
      </c>
      <c r="W133" s="135" t="b">
        <f>貼り付け用!W133=集計用!W133</f>
        <v>1</v>
      </c>
      <c r="X133" s="182" t="b">
        <f>貼り付け用!X133=集計用!X133</f>
        <v>1</v>
      </c>
      <c r="Y133" s="136" t="b">
        <f>貼り付け用!Y133=集計用!Y133</f>
        <v>1</v>
      </c>
      <c r="Z133" s="136" t="b">
        <f>貼り付け用!Z133=集計用!Z133</f>
        <v>1</v>
      </c>
      <c r="AA133" s="136" t="b">
        <f>貼り付け用!AA133=集計用!AA133</f>
        <v>1</v>
      </c>
      <c r="AB133" s="136" t="b">
        <f>貼り付け用!AB133=集計用!AB133</f>
        <v>1</v>
      </c>
      <c r="AC133" s="135" t="b">
        <f>貼り付け用!AC133=集計用!AC133</f>
        <v>1</v>
      </c>
      <c r="AD133" s="137" t="b">
        <f>貼り付け用!AD133=集計用!AD133</f>
        <v>1</v>
      </c>
      <c r="AE133" s="209" t="b">
        <f>貼り付け用!AE133=集計用!AE133</f>
        <v>1</v>
      </c>
      <c r="AF133" s="209" t="b">
        <f>貼り付け用!AF133=集計用!AF133</f>
        <v>1</v>
      </c>
      <c r="AG133" s="138" t="b">
        <f>貼り付け用!AG133=集計用!AG133</f>
        <v>1</v>
      </c>
      <c r="AH133" s="205" t="b">
        <f>貼り付け用!AH133=集計用!AH133</f>
        <v>1</v>
      </c>
      <c r="AI133" s="139" t="b">
        <f>貼り付け用!AI133=集計用!AI133</f>
        <v>1</v>
      </c>
      <c r="AJ133" s="136" t="b">
        <f>貼り付け用!AJ133=集計用!AJ133</f>
        <v>1</v>
      </c>
      <c r="AK133" s="140" t="b">
        <f>貼り付け用!AK133=集計用!AK133</f>
        <v>1</v>
      </c>
      <c r="AL133" s="136" t="b">
        <f>貼り付け用!AL133=集計用!AL133</f>
        <v>1</v>
      </c>
      <c r="AM133" s="136" t="b">
        <f>貼り付け用!AM133=集計用!AM133</f>
        <v>1</v>
      </c>
      <c r="AN133" s="136" t="b">
        <f>貼り付け用!AN133=集計用!AN133</f>
        <v>1</v>
      </c>
      <c r="AO133" s="136" t="b">
        <f>貼り付け用!AO133=集計用!AO133</f>
        <v>1</v>
      </c>
      <c r="AP133" s="183" t="b">
        <f>貼り付け用!AP133=集計用!AP133</f>
        <v>1</v>
      </c>
      <c r="AQ133" s="183" t="b">
        <f>貼り付け用!AQ133=集計用!AQ133</f>
        <v>1</v>
      </c>
      <c r="AR133" s="183" t="b">
        <f>貼り付け用!AR133=集計用!AR133</f>
        <v>1</v>
      </c>
      <c r="AS133" s="136"/>
      <c r="AT133" s="136"/>
      <c r="AU133" s="136"/>
      <c r="AV133" s="136"/>
      <c r="AW133" s="136"/>
      <c r="AX133" s="216"/>
      <c r="AY133" s="216"/>
      <c r="AZ133" s="216"/>
      <c r="BA133" s="136"/>
      <c r="BB133" s="136"/>
      <c r="BC133" s="136"/>
      <c r="BD133" s="136"/>
      <c r="BE133" s="183">
        <f>SUMIFS(耐用年数表!$C:$C,耐用年数表!$A:$A,チェック!AL133,耐用年数表!$B:$B,チェック!AM133)</f>
        <v>0</v>
      </c>
    </row>
    <row r="134" spans="4:57" ht="24" customHeight="1">
      <c r="D134" s="194"/>
      <c r="E134" s="135"/>
      <c r="F134" s="136"/>
      <c r="G134" s="136"/>
      <c r="H134" s="215"/>
      <c r="I134" s="215"/>
      <c r="J134" s="215" t="str">
        <f>IF(集計用!J134="","",集計用!J134)</f>
        <v>体育倉庫</v>
      </c>
      <c r="K134" s="135"/>
      <c r="L134" s="144"/>
      <c r="M134" s="192" t="b">
        <f>貼り付け用!M134=集計用!M134</f>
        <v>1</v>
      </c>
      <c r="N134" s="192" t="b">
        <f>貼り付け用!N134=集計用!N134</f>
        <v>1</v>
      </c>
      <c r="O134" s="192" t="b">
        <f>貼り付け用!O134=集計用!O134</f>
        <v>1</v>
      </c>
      <c r="P134" s="192" t="b">
        <f>貼り付け用!P134=集計用!P134</f>
        <v>1</v>
      </c>
      <c r="Q134" s="182" t="b">
        <f>貼り付け用!Q134=集計用!Q134</f>
        <v>1</v>
      </c>
      <c r="R134" s="135" t="b">
        <f>貼り付け用!R134=集計用!R134</f>
        <v>1</v>
      </c>
      <c r="S134" s="135" t="b">
        <f>貼り付け用!S134=集計用!S134</f>
        <v>1</v>
      </c>
      <c r="T134" s="135" t="b">
        <f>貼り付け用!T134=集計用!T134</f>
        <v>1</v>
      </c>
      <c r="U134" s="192" t="b">
        <f>貼り付け用!U134=集計用!U134</f>
        <v>1</v>
      </c>
      <c r="V134" s="192" t="b">
        <f>貼り付け用!V134=集計用!V134</f>
        <v>1</v>
      </c>
      <c r="W134" s="135" t="b">
        <f>貼り付け用!W134=集計用!W134</f>
        <v>1</v>
      </c>
      <c r="X134" s="182" t="b">
        <f>貼り付け用!X134=集計用!X134</f>
        <v>1</v>
      </c>
      <c r="Y134" s="136" t="b">
        <f>貼り付け用!Y134=集計用!Y134</f>
        <v>1</v>
      </c>
      <c r="Z134" s="136" t="b">
        <f>貼り付け用!Z134=集計用!Z134</f>
        <v>1</v>
      </c>
      <c r="AA134" s="136" t="b">
        <f>貼り付け用!AA134=集計用!AA134</f>
        <v>1</v>
      </c>
      <c r="AB134" s="136" t="b">
        <f>貼り付け用!AB134=集計用!AB134</f>
        <v>1</v>
      </c>
      <c r="AC134" s="135" t="b">
        <f>貼り付け用!AC134=集計用!AC134</f>
        <v>1</v>
      </c>
      <c r="AD134" s="137" t="b">
        <f>貼り付け用!AD134=集計用!AD134</f>
        <v>1</v>
      </c>
      <c r="AE134" s="209" t="b">
        <f>貼り付け用!AE134=集計用!AE134</f>
        <v>1</v>
      </c>
      <c r="AF134" s="209" t="b">
        <f>貼り付け用!AF134=集計用!AF134</f>
        <v>1</v>
      </c>
      <c r="AG134" s="138" t="b">
        <f>貼り付け用!AG134=集計用!AG134</f>
        <v>1</v>
      </c>
      <c r="AH134" s="205" t="b">
        <f>貼り付け用!AH134=集計用!AH134</f>
        <v>1</v>
      </c>
      <c r="AI134" s="139" t="b">
        <f>貼り付け用!AI134=集計用!AI134</f>
        <v>1</v>
      </c>
      <c r="AJ134" s="136" t="b">
        <f>貼り付け用!AJ134=集計用!AJ134</f>
        <v>1</v>
      </c>
      <c r="AK134" s="140" t="b">
        <f>貼り付け用!AK134=集計用!AK134</f>
        <v>1</v>
      </c>
      <c r="AL134" s="136" t="b">
        <f>貼り付け用!AL134=集計用!AL134</f>
        <v>1</v>
      </c>
      <c r="AM134" s="136" t="b">
        <f>貼り付け用!AM134=集計用!AM134</f>
        <v>1</v>
      </c>
      <c r="AN134" s="136" t="b">
        <f>貼り付け用!AN134=集計用!AN134</f>
        <v>1</v>
      </c>
      <c r="AO134" s="136" t="b">
        <f>貼り付け用!AO134=集計用!AO134</f>
        <v>1</v>
      </c>
      <c r="AP134" s="183" t="b">
        <f>貼り付け用!AP134=集計用!AP134</f>
        <v>1</v>
      </c>
      <c r="AQ134" s="183" t="b">
        <f>貼り付け用!AQ134=集計用!AQ134</f>
        <v>1</v>
      </c>
      <c r="AR134" s="183" t="b">
        <f>貼り付け用!AR134=集計用!AR134</f>
        <v>1</v>
      </c>
      <c r="AS134" s="136"/>
      <c r="AT134" s="136"/>
      <c r="AU134" s="136"/>
      <c r="AV134" s="136"/>
      <c r="AW134" s="136"/>
      <c r="AX134" s="216"/>
      <c r="AY134" s="216"/>
      <c r="AZ134" s="216"/>
      <c r="BA134" s="136"/>
      <c r="BB134" s="136"/>
      <c r="BC134" s="136"/>
      <c r="BD134" s="136"/>
      <c r="BE134" s="183">
        <f>SUMIFS(耐用年数表!$C:$C,耐用年数表!$A:$A,チェック!AL134,耐用年数表!$B:$B,チェック!AM134)</f>
        <v>0</v>
      </c>
    </row>
    <row r="135" spans="4:57" ht="24" customHeight="1">
      <c r="D135" s="194"/>
      <c r="E135" s="135"/>
      <c r="F135" s="136"/>
      <c r="G135" s="136"/>
      <c r="H135" s="215"/>
      <c r="I135" s="215"/>
      <c r="J135" s="215" t="str">
        <f>IF(集計用!J135="","",集計用!J135)</f>
        <v>プール附属室</v>
      </c>
      <c r="K135" s="135"/>
      <c r="L135" s="144"/>
      <c r="M135" s="192" t="b">
        <f>貼り付け用!M135=集計用!M135</f>
        <v>1</v>
      </c>
      <c r="N135" s="192" t="b">
        <f>貼り付け用!N135=集計用!N135</f>
        <v>1</v>
      </c>
      <c r="O135" s="192" t="b">
        <f>貼り付け用!O135=集計用!O135</f>
        <v>1</v>
      </c>
      <c r="P135" s="192" t="b">
        <f>貼り付け用!P135=集計用!P135</f>
        <v>1</v>
      </c>
      <c r="Q135" s="182" t="b">
        <f>貼り付け用!Q135=集計用!Q135</f>
        <v>1</v>
      </c>
      <c r="R135" s="135" t="b">
        <f>貼り付け用!R135=集計用!R135</f>
        <v>1</v>
      </c>
      <c r="S135" s="135" t="b">
        <f>貼り付け用!S135=集計用!S135</f>
        <v>1</v>
      </c>
      <c r="T135" s="135" t="b">
        <f>貼り付け用!T135=集計用!T135</f>
        <v>1</v>
      </c>
      <c r="U135" s="192" t="b">
        <f>貼り付け用!U135=集計用!U135</f>
        <v>1</v>
      </c>
      <c r="V135" s="192" t="b">
        <f>貼り付け用!V135=集計用!V135</f>
        <v>1</v>
      </c>
      <c r="W135" s="135" t="b">
        <f>貼り付け用!W135=集計用!W135</f>
        <v>1</v>
      </c>
      <c r="X135" s="182" t="b">
        <f>貼り付け用!X135=集計用!X135</f>
        <v>1</v>
      </c>
      <c r="Y135" s="136" t="b">
        <f>貼り付け用!Y135=集計用!Y135</f>
        <v>1</v>
      </c>
      <c r="Z135" s="136" t="b">
        <f>貼り付け用!Z135=集計用!Z135</f>
        <v>1</v>
      </c>
      <c r="AA135" s="136" t="b">
        <f>貼り付け用!AA135=集計用!AA135</f>
        <v>1</v>
      </c>
      <c r="AB135" s="136" t="b">
        <f>貼り付け用!AB135=集計用!AB135</f>
        <v>1</v>
      </c>
      <c r="AC135" s="135" t="b">
        <f>貼り付け用!AC135=集計用!AC135</f>
        <v>1</v>
      </c>
      <c r="AD135" s="137" t="b">
        <f>貼り付け用!AD135=集計用!AD135</f>
        <v>1</v>
      </c>
      <c r="AE135" s="209" t="b">
        <f>貼り付け用!AE135=集計用!AE135</f>
        <v>1</v>
      </c>
      <c r="AF135" s="209" t="b">
        <f>貼り付け用!AF135=集計用!AF135</f>
        <v>1</v>
      </c>
      <c r="AG135" s="138" t="b">
        <f>貼り付け用!AG135=集計用!AG135</f>
        <v>1</v>
      </c>
      <c r="AH135" s="205" t="b">
        <f>貼り付け用!AH135=集計用!AH135</f>
        <v>1</v>
      </c>
      <c r="AI135" s="139" t="b">
        <f>貼り付け用!AI135=集計用!AI135</f>
        <v>1</v>
      </c>
      <c r="AJ135" s="136" t="b">
        <f>貼り付け用!AJ135=集計用!AJ135</f>
        <v>1</v>
      </c>
      <c r="AK135" s="140" t="b">
        <f>貼り付け用!AK135=集計用!AK135</f>
        <v>1</v>
      </c>
      <c r="AL135" s="136" t="b">
        <f>貼り付け用!AL135=集計用!AL135</f>
        <v>1</v>
      </c>
      <c r="AM135" s="136" t="b">
        <f>貼り付け用!AM135=集計用!AM135</f>
        <v>1</v>
      </c>
      <c r="AN135" s="136" t="b">
        <f>貼り付け用!AN135=集計用!AN135</f>
        <v>1</v>
      </c>
      <c r="AO135" s="136" t="b">
        <f>貼り付け用!AO135=集計用!AO135</f>
        <v>1</v>
      </c>
      <c r="AP135" s="183" t="b">
        <f>貼り付け用!AP135=集計用!AP135</f>
        <v>1</v>
      </c>
      <c r="AQ135" s="183" t="b">
        <f>貼り付け用!AQ135=集計用!AQ135</f>
        <v>1</v>
      </c>
      <c r="AR135" s="183" t="b">
        <f>貼り付け用!AR135=集計用!AR135</f>
        <v>1</v>
      </c>
      <c r="AS135" s="136"/>
      <c r="AT135" s="136"/>
      <c r="AU135" s="136"/>
      <c r="AV135" s="136"/>
      <c r="AW135" s="136"/>
      <c r="AX135" s="216"/>
      <c r="AY135" s="216"/>
      <c r="AZ135" s="216"/>
      <c r="BA135" s="136"/>
      <c r="BB135" s="136"/>
      <c r="BC135" s="136"/>
      <c r="BD135" s="136"/>
      <c r="BE135" s="183">
        <f>SUMIFS(耐用年数表!$C:$C,耐用年数表!$A:$A,チェック!AL135,耐用年数表!$B:$B,チェック!AM135)</f>
        <v>0</v>
      </c>
    </row>
    <row r="136" spans="4:57" ht="24" customHeight="1">
      <c r="D136" s="194"/>
      <c r="E136" s="135"/>
      <c r="F136" s="136"/>
      <c r="G136" s="136"/>
      <c r="H136" s="215"/>
      <c r="I136" s="215"/>
      <c r="J136" s="215" t="str">
        <f>IF(集計用!J136="","",集計用!J136)</f>
        <v>倉庫</v>
      </c>
      <c r="K136" s="135"/>
      <c r="L136" s="144"/>
      <c r="M136" s="192" t="b">
        <f>貼り付け用!M136=集計用!M136</f>
        <v>1</v>
      </c>
      <c r="N136" s="192" t="b">
        <f>貼り付け用!N136=集計用!N136</f>
        <v>1</v>
      </c>
      <c r="O136" s="192" t="b">
        <f>貼り付け用!O136=集計用!O136</f>
        <v>1</v>
      </c>
      <c r="P136" s="192" t="b">
        <f>貼り付け用!P136=集計用!P136</f>
        <v>1</v>
      </c>
      <c r="Q136" s="182" t="b">
        <f>貼り付け用!Q136=集計用!Q136</f>
        <v>1</v>
      </c>
      <c r="R136" s="135" t="b">
        <f>貼り付け用!R136=集計用!R136</f>
        <v>1</v>
      </c>
      <c r="S136" s="135" t="b">
        <f>貼り付け用!S136=集計用!S136</f>
        <v>1</v>
      </c>
      <c r="T136" s="135" t="b">
        <f>貼り付け用!T136=集計用!T136</f>
        <v>1</v>
      </c>
      <c r="U136" s="192" t="b">
        <f>貼り付け用!U136=集計用!U136</f>
        <v>1</v>
      </c>
      <c r="V136" s="192" t="b">
        <f>貼り付け用!V136=集計用!V136</f>
        <v>1</v>
      </c>
      <c r="W136" s="135" t="b">
        <f>貼り付け用!W136=集計用!W136</f>
        <v>1</v>
      </c>
      <c r="X136" s="182" t="b">
        <f>貼り付け用!X136=集計用!X136</f>
        <v>1</v>
      </c>
      <c r="Y136" s="136" t="b">
        <f>貼り付け用!Y136=集計用!Y136</f>
        <v>1</v>
      </c>
      <c r="Z136" s="136" t="b">
        <f>貼り付け用!Z136=集計用!Z136</f>
        <v>1</v>
      </c>
      <c r="AA136" s="136" t="b">
        <f>貼り付け用!AA136=集計用!AA136</f>
        <v>1</v>
      </c>
      <c r="AB136" s="136" t="b">
        <f>貼り付け用!AB136=集計用!AB136</f>
        <v>1</v>
      </c>
      <c r="AC136" s="135" t="b">
        <f>貼り付け用!AC136=集計用!AC136</f>
        <v>1</v>
      </c>
      <c r="AD136" s="137" t="b">
        <f>貼り付け用!AD136=集計用!AD136</f>
        <v>1</v>
      </c>
      <c r="AE136" s="209" t="b">
        <f>貼り付け用!AE136=集計用!AE136</f>
        <v>1</v>
      </c>
      <c r="AF136" s="209" t="b">
        <f>貼り付け用!AF136=集計用!AF136</f>
        <v>1</v>
      </c>
      <c r="AG136" s="138" t="b">
        <f>貼り付け用!AG136=集計用!AG136</f>
        <v>1</v>
      </c>
      <c r="AH136" s="205" t="b">
        <f>貼り付け用!AH136=集計用!AH136</f>
        <v>1</v>
      </c>
      <c r="AI136" s="139" t="b">
        <f>貼り付け用!AI136=集計用!AI136</f>
        <v>1</v>
      </c>
      <c r="AJ136" s="136" t="b">
        <f>貼り付け用!AJ136=集計用!AJ136</f>
        <v>1</v>
      </c>
      <c r="AK136" s="140" t="b">
        <f>貼り付け用!AK136=集計用!AK136</f>
        <v>1</v>
      </c>
      <c r="AL136" s="136" t="b">
        <f>貼り付け用!AL136=集計用!AL136</f>
        <v>1</v>
      </c>
      <c r="AM136" s="136" t="b">
        <f>貼り付け用!AM136=集計用!AM136</f>
        <v>1</v>
      </c>
      <c r="AN136" s="136" t="b">
        <f>貼り付け用!AN136=集計用!AN136</f>
        <v>1</v>
      </c>
      <c r="AO136" s="136" t="b">
        <f>貼り付け用!AO136=集計用!AO136</f>
        <v>1</v>
      </c>
      <c r="AP136" s="183" t="b">
        <f>貼り付け用!AP136=集計用!AP136</f>
        <v>1</v>
      </c>
      <c r="AQ136" s="183" t="b">
        <f>貼り付け用!AQ136=集計用!AQ136</f>
        <v>1</v>
      </c>
      <c r="AR136" s="183" t="b">
        <f>貼り付け用!AR136=集計用!AR136</f>
        <v>1</v>
      </c>
      <c r="AS136" s="136"/>
      <c r="AT136" s="136"/>
      <c r="AU136" s="136"/>
      <c r="AV136" s="136"/>
      <c r="AW136" s="136"/>
      <c r="AX136" s="216"/>
      <c r="AY136" s="216"/>
      <c r="AZ136" s="216"/>
      <c r="BA136" s="136"/>
      <c r="BB136" s="136"/>
      <c r="BC136" s="136"/>
      <c r="BD136" s="136"/>
      <c r="BE136" s="183">
        <f>SUMIFS(耐用年数表!$C:$C,耐用年数表!$A:$A,チェック!AL136,耐用年数表!$B:$B,チェック!AM136)</f>
        <v>0</v>
      </c>
    </row>
    <row r="137" spans="4:57" ht="24" customHeight="1">
      <c r="D137" s="194"/>
      <c r="E137" s="135"/>
      <c r="F137" s="136"/>
      <c r="G137" s="136"/>
      <c r="H137" s="215"/>
      <c r="I137" s="215"/>
      <c r="J137" s="215" t="str">
        <f>IF(集計用!J137="","",集計用!J137)</f>
        <v>屋外トイレ</v>
      </c>
      <c r="K137" s="135"/>
      <c r="L137" s="144"/>
      <c r="M137" s="192" t="b">
        <f>貼り付け用!M137=集計用!M137</f>
        <v>1</v>
      </c>
      <c r="N137" s="192" t="b">
        <f>貼り付け用!N137=集計用!N137</f>
        <v>1</v>
      </c>
      <c r="O137" s="192" t="b">
        <f>貼り付け用!O137=集計用!O137</f>
        <v>1</v>
      </c>
      <c r="P137" s="192" t="b">
        <f>貼り付け用!P137=集計用!P137</f>
        <v>1</v>
      </c>
      <c r="Q137" s="182" t="b">
        <f>貼り付け用!Q137=集計用!Q137</f>
        <v>1</v>
      </c>
      <c r="R137" s="135" t="b">
        <f>貼り付け用!R137=集計用!R137</f>
        <v>1</v>
      </c>
      <c r="S137" s="135" t="b">
        <f>貼り付け用!S137=集計用!S137</f>
        <v>1</v>
      </c>
      <c r="T137" s="135" t="b">
        <f>貼り付け用!T137=集計用!T137</f>
        <v>1</v>
      </c>
      <c r="U137" s="192" t="b">
        <f>貼り付け用!U137=集計用!U137</f>
        <v>1</v>
      </c>
      <c r="V137" s="192" t="b">
        <f>貼り付け用!V137=集計用!V137</f>
        <v>1</v>
      </c>
      <c r="W137" s="135" t="b">
        <f>貼り付け用!W137=集計用!W137</f>
        <v>1</v>
      </c>
      <c r="X137" s="182" t="b">
        <f>貼り付け用!X137=集計用!X137</f>
        <v>1</v>
      </c>
      <c r="Y137" s="136" t="b">
        <f>貼り付け用!Y137=集計用!Y137</f>
        <v>1</v>
      </c>
      <c r="Z137" s="136" t="b">
        <f>貼り付け用!Z137=集計用!Z137</f>
        <v>1</v>
      </c>
      <c r="AA137" s="136" t="b">
        <f>貼り付け用!AA137=集計用!AA137</f>
        <v>1</v>
      </c>
      <c r="AB137" s="136" t="b">
        <f>貼り付け用!AB137=集計用!AB137</f>
        <v>1</v>
      </c>
      <c r="AC137" s="135" t="b">
        <f>貼り付け用!AC137=集計用!AC137</f>
        <v>1</v>
      </c>
      <c r="AD137" s="137" t="b">
        <f>貼り付け用!AD137=集計用!AD137</f>
        <v>1</v>
      </c>
      <c r="AE137" s="209" t="b">
        <f>貼り付け用!AE137=集計用!AE137</f>
        <v>1</v>
      </c>
      <c r="AF137" s="209" t="b">
        <f>貼り付け用!AF137=集計用!AF137</f>
        <v>1</v>
      </c>
      <c r="AG137" s="138" t="b">
        <f>貼り付け用!AG137=集計用!AG137</f>
        <v>1</v>
      </c>
      <c r="AH137" s="205" t="b">
        <f>貼り付け用!AH137=集計用!AH137</f>
        <v>1</v>
      </c>
      <c r="AI137" s="139" t="b">
        <f>貼り付け用!AI137=集計用!AI137</f>
        <v>1</v>
      </c>
      <c r="AJ137" s="136" t="b">
        <f>貼り付け用!AJ137=集計用!AJ137</f>
        <v>1</v>
      </c>
      <c r="AK137" s="140" t="b">
        <f>貼り付け用!AK137=集計用!AK137</f>
        <v>1</v>
      </c>
      <c r="AL137" s="136" t="b">
        <f>貼り付け用!AL137=集計用!AL137</f>
        <v>1</v>
      </c>
      <c r="AM137" s="136" t="b">
        <f>貼り付け用!AM137=集計用!AM137</f>
        <v>1</v>
      </c>
      <c r="AN137" s="136" t="b">
        <f>貼り付け用!AN137=集計用!AN137</f>
        <v>1</v>
      </c>
      <c r="AO137" s="136" t="b">
        <f>貼り付け用!AO137=集計用!AO137</f>
        <v>1</v>
      </c>
      <c r="AP137" s="183" t="b">
        <f>貼り付け用!AP137=集計用!AP137</f>
        <v>1</v>
      </c>
      <c r="AQ137" s="183" t="b">
        <f>貼り付け用!AQ137=集計用!AQ137</f>
        <v>1</v>
      </c>
      <c r="AR137" s="183" t="b">
        <f>貼り付け用!AR137=集計用!AR137</f>
        <v>1</v>
      </c>
      <c r="AS137" s="136"/>
      <c r="AT137" s="136"/>
      <c r="AU137" s="136"/>
      <c r="AV137" s="136"/>
      <c r="AW137" s="136"/>
      <c r="AX137" s="216"/>
      <c r="AY137" s="216"/>
      <c r="AZ137" s="216"/>
      <c r="BA137" s="136"/>
      <c r="BB137" s="136"/>
      <c r="BC137" s="136"/>
      <c r="BD137" s="136"/>
      <c r="BE137" s="183">
        <f>SUMIFS(耐用年数表!$C:$C,耐用年数表!$A:$A,チェック!AL137,耐用年数表!$B:$B,チェック!AM137)</f>
        <v>0</v>
      </c>
    </row>
    <row r="138" spans="4:57" ht="24" customHeight="1">
      <c r="D138" s="194"/>
      <c r="E138" s="135"/>
      <c r="F138" s="136"/>
      <c r="G138" s="136"/>
      <c r="H138" s="215"/>
      <c r="I138" s="215"/>
      <c r="J138" s="215" t="str">
        <f>IF(集計用!J138="","",集計用!J138)</f>
        <v>校舎棟</v>
      </c>
      <c r="K138" s="135"/>
      <c r="L138" s="144"/>
      <c r="M138" s="192" t="b">
        <f>貼り付け用!M138=集計用!M138</f>
        <v>1</v>
      </c>
      <c r="N138" s="192" t="b">
        <f>貼り付け用!N138=集計用!N138</f>
        <v>1</v>
      </c>
      <c r="O138" s="192" t="b">
        <f>貼り付け用!O138=集計用!O138</f>
        <v>1</v>
      </c>
      <c r="P138" s="192" t="b">
        <f>貼り付け用!P138=集計用!P138</f>
        <v>1</v>
      </c>
      <c r="Q138" s="182" t="b">
        <f>貼り付け用!Q138=集計用!Q138</f>
        <v>1</v>
      </c>
      <c r="R138" s="135" t="b">
        <f>貼り付け用!R138=集計用!R138</f>
        <v>1</v>
      </c>
      <c r="S138" s="135" t="b">
        <f>貼り付け用!S138=集計用!S138</f>
        <v>1</v>
      </c>
      <c r="T138" s="135" t="b">
        <f>貼り付け用!T138=集計用!T138</f>
        <v>1</v>
      </c>
      <c r="U138" s="192" t="b">
        <f>貼り付け用!U138=集計用!U138</f>
        <v>1</v>
      </c>
      <c r="V138" s="192" t="b">
        <f>貼り付け用!V138=集計用!V138</f>
        <v>1</v>
      </c>
      <c r="W138" s="135" t="b">
        <f>貼り付け用!W138=集計用!W138</f>
        <v>1</v>
      </c>
      <c r="X138" s="182" t="b">
        <f>貼り付け用!X138=集計用!X138</f>
        <v>1</v>
      </c>
      <c r="Y138" s="136" t="b">
        <f>貼り付け用!Y138=集計用!Y138</f>
        <v>1</v>
      </c>
      <c r="Z138" s="136" t="b">
        <f>貼り付け用!Z138=集計用!Z138</f>
        <v>1</v>
      </c>
      <c r="AA138" s="136" t="b">
        <f>貼り付け用!AA138=集計用!AA138</f>
        <v>1</v>
      </c>
      <c r="AB138" s="136" t="b">
        <f>貼り付け用!AB138=集計用!AB138</f>
        <v>1</v>
      </c>
      <c r="AC138" s="135" t="b">
        <f>貼り付け用!AC138=集計用!AC138</f>
        <v>1</v>
      </c>
      <c r="AD138" s="137" t="b">
        <f>貼り付け用!AD138=集計用!AD138</f>
        <v>1</v>
      </c>
      <c r="AE138" s="209" t="b">
        <f>貼り付け用!AE138=集計用!AE138</f>
        <v>1</v>
      </c>
      <c r="AF138" s="209" t="b">
        <f>貼り付け用!AF138=集計用!AF138</f>
        <v>1</v>
      </c>
      <c r="AG138" s="138" t="b">
        <f>貼り付け用!AG138=集計用!AG138</f>
        <v>1</v>
      </c>
      <c r="AH138" s="205" t="b">
        <f>貼り付け用!AH138=集計用!AH138</f>
        <v>1</v>
      </c>
      <c r="AI138" s="139" t="b">
        <f>貼り付け用!AI138=集計用!AI138</f>
        <v>1</v>
      </c>
      <c r="AJ138" s="136" t="b">
        <f>貼り付け用!AJ138=集計用!AJ138</f>
        <v>1</v>
      </c>
      <c r="AK138" s="140" t="b">
        <f>貼り付け用!AK138=集計用!AK138</f>
        <v>1</v>
      </c>
      <c r="AL138" s="136" t="b">
        <f>貼り付け用!AL138=集計用!AL138</f>
        <v>1</v>
      </c>
      <c r="AM138" s="136" t="b">
        <f>貼り付け用!AM138=集計用!AM138</f>
        <v>1</v>
      </c>
      <c r="AN138" s="136" t="b">
        <f>貼り付け用!AN138=集計用!AN138</f>
        <v>1</v>
      </c>
      <c r="AO138" s="136" t="b">
        <f>貼り付け用!AO138=集計用!AO138</f>
        <v>1</v>
      </c>
      <c r="AP138" s="183" t="b">
        <f>貼り付け用!AP138=集計用!AP138</f>
        <v>1</v>
      </c>
      <c r="AQ138" s="183" t="b">
        <f>貼り付け用!AQ138=集計用!AQ138</f>
        <v>1</v>
      </c>
      <c r="AR138" s="183" t="b">
        <f>貼り付け用!AR138=集計用!AR138</f>
        <v>1</v>
      </c>
      <c r="AS138" s="136"/>
      <c r="AT138" s="136"/>
      <c r="AU138" s="136"/>
      <c r="AV138" s="136"/>
      <c r="AW138" s="136"/>
      <c r="AX138" s="216"/>
      <c r="AY138" s="216"/>
      <c r="AZ138" s="216"/>
      <c r="BA138" s="136"/>
      <c r="BB138" s="136"/>
      <c r="BC138" s="136"/>
      <c r="BD138" s="136"/>
      <c r="BE138" s="183">
        <f>SUMIFS(耐用年数表!$C:$C,耐用年数表!$A:$A,チェック!AL138,耐用年数表!$B:$B,チェック!AM138)</f>
        <v>0</v>
      </c>
    </row>
    <row r="139" spans="4:57" ht="24" customHeight="1">
      <c r="D139" s="194"/>
      <c r="E139" s="135"/>
      <c r="F139" s="136"/>
      <c r="G139" s="136"/>
      <c r="H139" s="215"/>
      <c r="I139" s="215"/>
      <c r="J139" s="215" t="str">
        <f>IF(集計用!J139="","",集計用!J139)</f>
        <v>給食棟</v>
      </c>
      <c r="K139" s="135"/>
      <c r="L139" s="144"/>
      <c r="M139" s="192" t="b">
        <f>貼り付け用!M139=集計用!M139</f>
        <v>1</v>
      </c>
      <c r="N139" s="192" t="b">
        <f>貼り付け用!N139=集計用!N139</f>
        <v>1</v>
      </c>
      <c r="O139" s="192" t="b">
        <f>貼り付け用!O139=集計用!O139</f>
        <v>1</v>
      </c>
      <c r="P139" s="192" t="b">
        <f>貼り付け用!P139=集計用!P139</f>
        <v>1</v>
      </c>
      <c r="Q139" s="182" t="b">
        <f>貼り付け用!Q139=集計用!Q139</f>
        <v>1</v>
      </c>
      <c r="R139" s="135" t="b">
        <f>貼り付け用!R139=集計用!R139</f>
        <v>1</v>
      </c>
      <c r="S139" s="135" t="b">
        <f>貼り付け用!S139=集計用!S139</f>
        <v>1</v>
      </c>
      <c r="T139" s="135" t="b">
        <f>貼り付け用!T139=集計用!T139</f>
        <v>1</v>
      </c>
      <c r="U139" s="192" t="b">
        <f>貼り付け用!U139=集計用!U139</f>
        <v>1</v>
      </c>
      <c r="V139" s="192" t="b">
        <f>貼り付け用!V139=集計用!V139</f>
        <v>1</v>
      </c>
      <c r="W139" s="135" t="b">
        <f>貼り付け用!W139=集計用!W139</f>
        <v>1</v>
      </c>
      <c r="X139" s="182" t="b">
        <f>貼り付け用!X139=集計用!X139</f>
        <v>1</v>
      </c>
      <c r="Y139" s="136" t="b">
        <f>貼り付け用!Y139=集計用!Y139</f>
        <v>1</v>
      </c>
      <c r="Z139" s="136" t="b">
        <f>貼り付け用!Z139=集計用!Z139</f>
        <v>1</v>
      </c>
      <c r="AA139" s="136" t="b">
        <f>貼り付け用!AA139=集計用!AA139</f>
        <v>1</v>
      </c>
      <c r="AB139" s="136" t="b">
        <f>貼り付け用!AB139=集計用!AB139</f>
        <v>1</v>
      </c>
      <c r="AC139" s="135" t="b">
        <f>貼り付け用!AC139=集計用!AC139</f>
        <v>1</v>
      </c>
      <c r="AD139" s="137" t="b">
        <f>貼り付け用!AD139=集計用!AD139</f>
        <v>1</v>
      </c>
      <c r="AE139" s="209" t="b">
        <f>貼り付け用!AE139=集計用!AE139</f>
        <v>1</v>
      </c>
      <c r="AF139" s="209" t="b">
        <f>貼り付け用!AF139=集計用!AF139</f>
        <v>1</v>
      </c>
      <c r="AG139" s="138" t="b">
        <f>貼り付け用!AG139=集計用!AG139</f>
        <v>1</v>
      </c>
      <c r="AH139" s="205" t="b">
        <f>貼り付け用!AH139=集計用!AH139</f>
        <v>1</v>
      </c>
      <c r="AI139" s="139" t="b">
        <f>貼り付け用!AI139=集計用!AI139</f>
        <v>1</v>
      </c>
      <c r="AJ139" s="136" t="b">
        <f>貼り付け用!AJ139=集計用!AJ139</f>
        <v>1</v>
      </c>
      <c r="AK139" s="140" t="b">
        <f>貼り付け用!AK139=集計用!AK139</f>
        <v>1</v>
      </c>
      <c r="AL139" s="136" t="b">
        <f>貼り付け用!AL139=集計用!AL139</f>
        <v>1</v>
      </c>
      <c r="AM139" s="136" t="b">
        <f>貼り付け用!AM139=集計用!AM139</f>
        <v>1</v>
      </c>
      <c r="AN139" s="136" t="b">
        <f>貼り付け用!AN139=集計用!AN139</f>
        <v>1</v>
      </c>
      <c r="AO139" s="136" t="b">
        <f>貼り付け用!AO139=集計用!AO139</f>
        <v>1</v>
      </c>
      <c r="AP139" s="183" t="b">
        <f>貼り付け用!AP139=集計用!AP139</f>
        <v>1</v>
      </c>
      <c r="AQ139" s="183" t="b">
        <f>貼り付け用!AQ139=集計用!AQ139</f>
        <v>1</v>
      </c>
      <c r="AR139" s="183" t="b">
        <f>貼り付け用!AR139=集計用!AR139</f>
        <v>1</v>
      </c>
      <c r="AS139" s="136"/>
      <c r="AT139" s="136"/>
      <c r="AU139" s="136"/>
      <c r="AV139" s="136"/>
      <c r="AW139" s="136"/>
      <c r="AX139" s="216"/>
      <c r="AY139" s="216"/>
      <c r="AZ139" s="216"/>
      <c r="BA139" s="136"/>
      <c r="BB139" s="136"/>
      <c r="BC139" s="136"/>
      <c r="BD139" s="136"/>
      <c r="BE139" s="183">
        <f>SUMIFS(耐用年数表!$C:$C,耐用年数表!$A:$A,チェック!AL139,耐用年数表!$B:$B,チェック!AM139)</f>
        <v>0</v>
      </c>
    </row>
    <row r="140" spans="4:57" ht="24" customHeight="1">
      <c r="D140" s="194"/>
      <c r="E140" s="135"/>
      <c r="F140" s="136"/>
      <c r="G140" s="136"/>
      <c r="H140" s="215"/>
      <c r="I140" s="215"/>
      <c r="J140" s="215" t="str">
        <f>IF(集計用!J140="","",集計用!J140)</f>
        <v>体育館</v>
      </c>
      <c r="K140" s="135"/>
      <c r="L140" s="144"/>
      <c r="M140" s="192" t="b">
        <f>貼り付け用!M140=集計用!M140</f>
        <v>1</v>
      </c>
      <c r="N140" s="192" t="b">
        <f>貼り付け用!N140=集計用!N140</f>
        <v>1</v>
      </c>
      <c r="O140" s="192" t="b">
        <f>貼り付け用!O140=集計用!O140</f>
        <v>1</v>
      </c>
      <c r="P140" s="192" t="b">
        <f>貼り付け用!P140=集計用!P140</f>
        <v>1</v>
      </c>
      <c r="Q140" s="182" t="b">
        <f>貼り付け用!Q140=集計用!Q140</f>
        <v>1</v>
      </c>
      <c r="R140" s="135" t="b">
        <f>貼り付け用!R140=集計用!R140</f>
        <v>1</v>
      </c>
      <c r="S140" s="135" t="b">
        <f>貼り付け用!S140=集計用!S140</f>
        <v>1</v>
      </c>
      <c r="T140" s="135" t="b">
        <f>貼り付け用!T140=集計用!T140</f>
        <v>1</v>
      </c>
      <c r="U140" s="192" t="b">
        <f>貼り付け用!U140=集計用!U140</f>
        <v>1</v>
      </c>
      <c r="V140" s="192" t="b">
        <f>貼り付け用!V140=集計用!V140</f>
        <v>1</v>
      </c>
      <c r="W140" s="135" t="b">
        <f>貼り付け用!W140=集計用!W140</f>
        <v>1</v>
      </c>
      <c r="X140" s="182" t="b">
        <f>貼り付け用!X140=集計用!X140</f>
        <v>1</v>
      </c>
      <c r="Y140" s="136" t="b">
        <f>貼り付け用!Y140=集計用!Y140</f>
        <v>1</v>
      </c>
      <c r="Z140" s="136" t="b">
        <f>貼り付け用!Z140=集計用!Z140</f>
        <v>1</v>
      </c>
      <c r="AA140" s="136" t="b">
        <f>貼り付け用!AA140=集計用!AA140</f>
        <v>1</v>
      </c>
      <c r="AB140" s="136" t="b">
        <f>貼り付け用!AB140=集計用!AB140</f>
        <v>1</v>
      </c>
      <c r="AC140" s="135" t="b">
        <f>貼り付け用!AC140=集計用!AC140</f>
        <v>1</v>
      </c>
      <c r="AD140" s="137" t="b">
        <f>貼り付け用!AD140=集計用!AD140</f>
        <v>1</v>
      </c>
      <c r="AE140" s="209" t="b">
        <f>貼り付け用!AE140=集計用!AE140</f>
        <v>1</v>
      </c>
      <c r="AF140" s="209" t="b">
        <f>貼り付け用!AF140=集計用!AF140</f>
        <v>1</v>
      </c>
      <c r="AG140" s="138" t="b">
        <f>貼り付け用!AG140=集計用!AG140</f>
        <v>1</v>
      </c>
      <c r="AH140" s="205" t="b">
        <f>貼り付け用!AH140=集計用!AH140</f>
        <v>1</v>
      </c>
      <c r="AI140" s="139" t="b">
        <f>貼り付け用!AI140=集計用!AI140</f>
        <v>1</v>
      </c>
      <c r="AJ140" s="136" t="b">
        <f>貼り付け用!AJ140=集計用!AJ140</f>
        <v>1</v>
      </c>
      <c r="AK140" s="140" t="b">
        <f>貼り付け用!AK140=集計用!AK140</f>
        <v>1</v>
      </c>
      <c r="AL140" s="136" t="b">
        <f>貼り付け用!AL140=集計用!AL140</f>
        <v>1</v>
      </c>
      <c r="AM140" s="136" t="b">
        <f>貼り付け用!AM140=集計用!AM140</f>
        <v>1</v>
      </c>
      <c r="AN140" s="136" t="b">
        <f>貼り付け用!AN140=集計用!AN140</f>
        <v>1</v>
      </c>
      <c r="AO140" s="136" t="b">
        <f>貼り付け用!AO140=集計用!AO140</f>
        <v>1</v>
      </c>
      <c r="AP140" s="183" t="b">
        <f>貼り付け用!AP140=集計用!AP140</f>
        <v>1</v>
      </c>
      <c r="AQ140" s="183" t="b">
        <f>貼り付け用!AQ140=集計用!AQ140</f>
        <v>1</v>
      </c>
      <c r="AR140" s="183" t="b">
        <f>貼り付け用!AR140=集計用!AR140</f>
        <v>1</v>
      </c>
      <c r="AS140" s="136"/>
      <c r="AT140" s="136"/>
      <c r="AU140" s="136"/>
      <c r="AV140" s="136"/>
      <c r="AW140" s="136"/>
      <c r="AX140" s="216"/>
      <c r="AY140" s="216"/>
      <c r="AZ140" s="216"/>
      <c r="BA140" s="136"/>
      <c r="BB140" s="136"/>
      <c r="BC140" s="136"/>
      <c r="BD140" s="136"/>
      <c r="BE140" s="183">
        <f>SUMIFS(耐用年数表!$C:$C,耐用年数表!$A:$A,チェック!AL140,耐用年数表!$B:$B,チェック!AM140)</f>
        <v>0</v>
      </c>
    </row>
    <row r="141" spans="4:57" ht="24" customHeight="1">
      <c r="D141" s="194"/>
      <c r="E141" s="135"/>
      <c r="F141" s="136"/>
      <c r="G141" s="136"/>
      <c r="H141" s="215"/>
      <c r="I141" s="215"/>
      <c r="J141" s="215" t="str">
        <f>IF(集計用!J141="","",集計用!J141)</f>
        <v>プール付属室</v>
      </c>
      <c r="K141" s="135"/>
      <c r="L141" s="144"/>
      <c r="M141" s="192" t="b">
        <f>貼り付け用!M141=集計用!M141</f>
        <v>1</v>
      </c>
      <c r="N141" s="192" t="b">
        <f>貼り付け用!N141=集計用!N141</f>
        <v>1</v>
      </c>
      <c r="O141" s="192" t="b">
        <f>貼り付け用!O141=集計用!O141</f>
        <v>1</v>
      </c>
      <c r="P141" s="192" t="b">
        <f>貼り付け用!P141=集計用!P141</f>
        <v>1</v>
      </c>
      <c r="Q141" s="182" t="b">
        <f>貼り付け用!Q141=集計用!Q141</f>
        <v>1</v>
      </c>
      <c r="R141" s="135" t="b">
        <f>貼り付け用!R141=集計用!R141</f>
        <v>1</v>
      </c>
      <c r="S141" s="135" t="b">
        <f>貼り付け用!S141=集計用!S141</f>
        <v>1</v>
      </c>
      <c r="T141" s="135" t="b">
        <f>貼り付け用!T141=集計用!T141</f>
        <v>1</v>
      </c>
      <c r="U141" s="192" t="b">
        <f>貼り付け用!U141=集計用!U141</f>
        <v>1</v>
      </c>
      <c r="V141" s="192" t="b">
        <f>貼り付け用!V141=集計用!V141</f>
        <v>1</v>
      </c>
      <c r="W141" s="135" t="b">
        <f>貼り付け用!W141=集計用!W141</f>
        <v>1</v>
      </c>
      <c r="X141" s="182" t="b">
        <f>貼り付け用!X141=集計用!X141</f>
        <v>1</v>
      </c>
      <c r="Y141" s="136" t="b">
        <f>貼り付け用!Y141=集計用!Y141</f>
        <v>1</v>
      </c>
      <c r="Z141" s="136" t="b">
        <f>貼り付け用!Z141=集計用!Z141</f>
        <v>1</v>
      </c>
      <c r="AA141" s="136" t="b">
        <f>貼り付け用!AA141=集計用!AA141</f>
        <v>1</v>
      </c>
      <c r="AB141" s="136" t="b">
        <f>貼り付け用!AB141=集計用!AB141</f>
        <v>1</v>
      </c>
      <c r="AC141" s="135" t="b">
        <f>貼り付け用!AC141=集計用!AC141</f>
        <v>1</v>
      </c>
      <c r="AD141" s="137" t="b">
        <f>貼り付け用!AD141=集計用!AD141</f>
        <v>1</v>
      </c>
      <c r="AE141" s="209" t="b">
        <f>貼り付け用!AE141=集計用!AE141</f>
        <v>1</v>
      </c>
      <c r="AF141" s="209" t="b">
        <f>貼り付け用!AF141=集計用!AF141</f>
        <v>1</v>
      </c>
      <c r="AG141" s="138" t="b">
        <f>貼り付け用!AG141=集計用!AG141</f>
        <v>1</v>
      </c>
      <c r="AH141" s="205" t="b">
        <f>貼り付け用!AH141=集計用!AH141</f>
        <v>1</v>
      </c>
      <c r="AI141" s="139" t="b">
        <f>貼り付け用!AI141=集計用!AI141</f>
        <v>1</v>
      </c>
      <c r="AJ141" s="136" t="b">
        <f>貼り付け用!AJ141=集計用!AJ141</f>
        <v>1</v>
      </c>
      <c r="AK141" s="140" t="b">
        <f>貼り付け用!AK141=集計用!AK141</f>
        <v>1</v>
      </c>
      <c r="AL141" s="136" t="b">
        <f>貼り付け用!AL141=集計用!AL141</f>
        <v>1</v>
      </c>
      <c r="AM141" s="136" t="b">
        <f>貼り付け用!AM141=集計用!AM141</f>
        <v>1</v>
      </c>
      <c r="AN141" s="136" t="b">
        <f>貼り付け用!AN141=集計用!AN141</f>
        <v>1</v>
      </c>
      <c r="AO141" s="136" t="b">
        <f>貼り付け用!AO141=集計用!AO141</f>
        <v>1</v>
      </c>
      <c r="AP141" s="183" t="b">
        <f>貼り付け用!AP141=集計用!AP141</f>
        <v>1</v>
      </c>
      <c r="AQ141" s="183" t="b">
        <f>貼り付け用!AQ141=集計用!AQ141</f>
        <v>1</v>
      </c>
      <c r="AR141" s="183" t="b">
        <f>貼り付け用!AR141=集計用!AR141</f>
        <v>1</v>
      </c>
      <c r="AS141" s="136"/>
      <c r="AT141" s="136"/>
      <c r="AU141" s="136"/>
      <c r="AV141" s="136"/>
      <c r="AW141" s="136"/>
      <c r="AX141" s="216"/>
      <c r="AY141" s="216"/>
      <c r="AZ141" s="216"/>
      <c r="BA141" s="136"/>
      <c r="BB141" s="136"/>
      <c r="BC141" s="136"/>
      <c r="BD141" s="136"/>
      <c r="BE141" s="183">
        <f>SUMIFS(耐用年数表!$C:$C,耐用年数表!$A:$A,チェック!AL141,耐用年数表!$B:$B,チェック!AM141)</f>
        <v>0</v>
      </c>
    </row>
    <row r="142" spans="4:57" ht="24" customHeight="1">
      <c r="D142" s="194"/>
      <c r="E142" s="135"/>
      <c r="F142" s="136"/>
      <c r="G142" s="136"/>
      <c r="H142" s="215"/>
      <c r="I142" s="215"/>
      <c r="J142" s="215" t="str">
        <f>IF(集計用!J142="","",集計用!J142)</f>
        <v>倉庫</v>
      </c>
      <c r="K142" s="135"/>
      <c r="L142" s="144"/>
      <c r="M142" s="192" t="b">
        <f>貼り付け用!M142=集計用!M142</f>
        <v>1</v>
      </c>
      <c r="N142" s="192" t="b">
        <f>貼り付け用!N142=集計用!N142</f>
        <v>1</v>
      </c>
      <c r="O142" s="192" t="b">
        <f>貼り付け用!O142=集計用!O142</f>
        <v>1</v>
      </c>
      <c r="P142" s="192" t="b">
        <f>貼り付け用!P142=集計用!P142</f>
        <v>1</v>
      </c>
      <c r="Q142" s="182" t="b">
        <f>貼り付け用!Q142=集計用!Q142</f>
        <v>1</v>
      </c>
      <c r="R142" s="135" t="b">
        <f>貼り付け用!R142=集計用!R142</f>
        <v>1</v>
      </c>
      <c r="S142" s="135" t="b">
        <f>貼り付け用!S142=集計用!S142</f>
        <v>1</v>
      </c>
      <c r="T142" s="135" t="b">
        <f>貼り付け用!T142=集計用!T142</f>
        <v>1</v>
      </c>
      <c r="U142" s="192" t="b">
        <f>貼り付け用!U142=集計用!U142</f>
        <v>1</v>
      </c>
      <c r="V142" s="192" t="b">
        <f>貼り付け用!V142=集計用!V142</f>
        <v>1</v>
      </c>
      <c r="W142" s="135" t="b">
        <f>貼り付け用!W142=集計用!W142</f>
        <v>1</v>
      </c>
      <c r="X142" s="182" t="b">
        <f>貼り付け用!X142=集計用!X142</f>
        <v>1</v>
      </c>
      <c r="Y142" s="136" t="b">
        <f>貼り付け用!Y142=集計用!Y142</f>
        <v>1</v>
      </c>
      <c r="Z142" s="136" t="b">
        <f>貼り付け用!Z142=集計用!Z142</f>
        <v>1</v>
      </c>
      <c r="AA142" s="136" t="b">
        <f>貼り付け用!AA142=集計用!AA142</f>
        <v>1</v>
      </c>
      <c r="AB142" s="136" t="b">
        <f>貼り付け用!AB142=集計用!AB142</f>
        <v>1</v>
      </c>
      <c r="AC142" s="135" t="b">
        <f>貼り付け用!AC142=集計用!AC142</f>
        <v>1</v>
      </c>
      <c r="AD142" s="137" t="b">
        <f>貼り付け用!AD142=集計用!AD142</f>
        <v>1</v>
      </c>
      <c r="AE142" s="209" t="b">
        <f>貼り付け用!AE142=集計用!AE142</f>
        <v>1</v>
      </c>
      <c r="AF142" s="209" t="b">
        <f>貼り付け用!AF142=集計用!AF142</f>
        <v>1</v>
      </c>
      <c r="AG142" s="138" t="b">
        <f>貼り付け用!AG142=集計用!AG142</f>
        <v>1</v>
      </c>
      <c r="AH142" s="205" t="b">
        <f>貼り付け用!AH142=集計用!AH142</f>
        <v>1</v>
      </c>
      <c r="AI142" s="139" t="b">
        <f>貼り付け用!AI142=集計用!AI142</f>
        <v>1</v>
      </c>
      <c r="AJ142" s="136" t="b">
        <f>貼り付け用!AJ142=集計用!AJ142</f>
        <v>1</v>
      </c>
      <c r="AK142" s="140" t="b">
        <f>貼り付け用!AK142=集計用!AK142</f>
        <v>1</v>
      </c>
      <c r="AL142" s="136" t="b">
        <f>貼り付け用!AL142=集計用!AL142</f>
        <v>1</v>
      </c>
      <c r="AM142" s="136" t="b">
        <f>貼り付け用!AM142=集計用!AM142</f>
        <v>1</v>
      </c>
      <c r="AN142" s="136" t="b">
        <f>貼り付け用!AN142=集計用!AN142</f>
        <v>1</v>
      </c>
      <c r="AO142" s="136" t="b">
        <f>貼り付け用!AO142=集計用!AO142</f>
        <v>1</v>
      </c>
      <c r="AP142" s="183" t="b">
        <f>貼り付け用!AP142=集計用!AP142</f>
        <v>1</v>
      </c>
      <c r="AQ142" s="183" t="b">
        <f>貼り付け用!AQ142=集計用!AQ142</f>
        <v>1</v>
      </c>
      <c r="AR142" s="183" t="b">
        <f>貼り付け用!AR142=集計用!AR142</f>
        <v>1</v>
      </c>
      <c r="AS142" s="136"/>
      <c r="AT142" s="136"/>
      <c r="AU142" s="136"/>
      <c r="AV142" s="136"/>
      <c r="AW142" s="136"/>
      <c r="AX142" s="216"/>
      <c r="AY142" s="216"/>
      <c r="AZ142" s="216"/>
      <c r="BA142" s="136"/>
      <c r="BB142" s="136"/>
      <c r="BC142" s="136"/>
      <c r="BD142" s="136"/>
      <c r="BE142" s="183">
        <f>SUMIFS(耐用年数表!$C:$C,耐用年数表!$A:$A,チェック!AL142,耐用年数表!$B:$B,チェック!AM142)</f>
        <v>0</v>
      </c>
    </row>
    <row r="143" spans="4:57" ht="24" customHeight="1">
      <c r="D143" s="194"/>
      <c r="E143" s="135"/>
      <c r="F143" s="136"/>
      <c r="G143" s="136"/>
      <c r="H143" s="215"/>
      <c r="I143" s="215"/>
      <c r="J143" s="215" t="str">
        <f>IF(集計用!J143="","",集計用!J143)</f>
        <v>石油庫</v>
      </c>
      <c r="K143" s="135"/>
      <c r="L143" s="144"/>
      <c r="M143" s="192" t="b">
        <f>貼り付け用!M143=集計用!M143</f>
        <v>1</v>
      </c>
      <c r="N143" s="192" t="b">
        <f>貼り付け用!N143=集計用!N143</f>
        <v>1</v>
      </c>
      <c r="O143" s="192" t="b">
        <f>貼り付け用!O143=集計用!O143</f>
        <v>1</v>
      </c>
      <c r="P143" s="192" t="b">
        <f>貼り付け用!P143=集計用!P143</f>
        <v>1</v>
      </c>
      <c r="Q143" s="182" t="b">
        <f>貼り付け用!Q143=集計用!Q143</f>
        <v>1</v>
      </c>
      <c r="R143" s="135" t="b">
        <f>貼り付け用!R143=集計用!R143</f>
        <v>1</v>
      </c>
      <c r="S143" s="135" t="b">
        <f>貼り付け用!S143=集計用!S143</f>
        <v>1</v>
      </c>
      <c r="T143" s="135" t="b">
        <f>貼り付け用!T143=集計用!T143</f>
        <v>1</v>
      </c>
      <c r="U143" s="192" t="b">
        <f>貼り付け用!U143=集計用!U143</f>
        <v>1</v>
      </c>
      <c r="V143" s="192" t="b">
        <f>貼り付け用!V143=集計用!V143</f>
        <v>1</v>
      </c>
      <c r="W143" s="135" t="b">
        <f>貼り付け用!W143=集計用!W143</f>
        <v>1</v>
      </c>
      <c r="X143" s="182" t="b">
        <f>貼り付け用!X143=集計用!X143</f>
        <v>1</v>
      </c>
      <c r="Y143" s="136" t="b">
        <f>貼り付け用!Y143=集計用!Y143</f>
        <v>1</v>
      </c>
      <c r="Z143" s="136" t="b">
        <f>貼り付け用!Z143=集計用!Z143</f>
        <v>1</v>
      </c>
      <c r="AA143" s="136" t="b">
        <f>貼り付け用!AA143=集計用!AA143</f>
        <v>1</v>
      </c>
      <c r="AB143" s="136" t="b">
        <f>貼り付け用!AB143=集計用!AB143</f>
        <v>1</v>
      </c>
      <c r="AC143" s="135" t="b">
        <f>貼り付け用!AC143=集計用!AC143</f>
        <v>1</v>
      </c>
      <c r="AD143" s="137" t="b">
        <f>貼り付け用!AD143=集計用!AD143</f>
        <v>1</v>
      </c>
      <c r="AE143" s="209" t="b">
        <f>貼り付け用!AE143=集計用!AE143</f>
        <v>1</v>
      </c>
      <c r="AF143" s="209" t="b">
        <f>貼り付け用!AF143=集計用!AF143</f>
        <v>1</v>
      </c>
      <c r="AG143" s="138" t="b">
        <f>貼り付け用!AG143=集計用!AG143</f>
        <v>1</v>
      </c>
      <c r="AH143" s="205" t="b">
        <f>貼り付け用!AH143=集計用!AH143</f>
        <v>1</v>
      </c>
      <c r="AI143" s="139" t="b">
        <f>貼り付け用!AI143=集計用!AI143</f>
        <v>1</v>
      </c>
      <c r="AJ143" s="136" t="b">
        <f>貼り付け用!AJ143=集計用!AJ143</f>
        <v>1</v>
      </c>
      <c r="AK143" s="140" t="b">
        <f>貼り付け用!AK143=集計用!AK143</f>
        <v>1</v>
      </c>
      <c r="AL143" s="136" t="b">
        <f>貼り付け用!AL143=集計用!AL143</f>
        <v>1</v>
      </c>
      <c r="AM143" s="136" t="b">
        <f>貼り付け用!AM143=集計用!AM143</f>
        <v>1</v>
      </c>
      <c r="AN143" s="136" t="b">
        <f>貼り付け用!AN143=集計用!AN143</f>
        <v>1</v>
      </c>
      <c r="AO143" s="136" t="b">
        <f>貼り付け用!AO143=集計用!AO143</f>
        <v>1</v>
      </c>
      <c r="AP143" s="183" t="b">
        <f>貼り付け用!AP143=集計用!AP143</f>
        <v>1</v>
      </c>
      <c r="AQ143" s="183" t="b">
        <f>貼り付け用!AQ143=集計用!AQ143</f>
        <v>1</v>
      </c>
      <c r="AR143" s="183" t="b">
        <f>貼り付け用!AR143=集計用!AR143</f>
        <v>1</v>
      </c>
      <c r="AS143" s="136"/>
      <c r="AT143" s="136"/>
      <c r="AU143" s="136"/>
      <c r="AV143" s="136"/>
      <c r="AW143" s="136"/>
      <c r="AX143" s="216"/>
      <c r="AY143" s="216"/>
      <c r="AZ143" s="216"/>
      <c r="BA143" s="136"/>
      <c r="BB143" s="136"/>
      <c r="BC143" s="136"/>
      <c r="BD143" s="136"/>
      <c r="BE143" s="183">
        <f>SUMIFS(耐用年数表!$C:$C,耐用年数表!$A:$A,チェック!AL143,耐用年数表!$B:$B,チェック!AM143)</f>
        <v>0</v>
      </c>
    </row>
    <row r="144" spans="4:57" ht="24" customHeight="1">
      <c r="D144" s="194"/>
      <c r="E144" s="135"/>
      <c r="F144" s="136"/>
      <c r="G144" s="136"/>
      <c r="H144" s="215"/>
      <c r="I144" s="215"/>
      <c r="J144" s="215" t="str">
        <f>IF(集計用!J144="","",集計用!J144)</f>
        <v>屋外便所</v>
      </c>
      <c r="K144" s="135"/>
      <c r="L144" s="144"/>
      <c r="M144" s="192" t="b">
        <f>貼り付け用!M144=集計用!M144</f>
        <v>1</v>
      </c>
      <c r="N144" s="192" t="b">
        <f>貼り付け用!N144=集計用!N144</f>
        <v>1</v>
      </c>
      <c r="O144" s="192" t="b">
        <f>貼り付け用!O144=集計用!O144</f>
        <v>1</v>
      </c>
      <c r="P144" s="192" t="b">
        <f>貼り付け用!P144=集計用!P144</f>
        <v>1</v>
      </c>
      <c r="Q144" s="182" t="b">
        <f>貼り付け用!Q144=集計用!Q144</f>
        <v>1</v>
      </c>
      <c r="R144" s="135" t="b">
        <f>貼り付け用!R144=集計用!R144</f>
        <v>1</v>
      </c>
      <c r="S144" s="135" t="b">
        <f>貼り付け用!S144=集計用!S144</f>
        <v>1</v>
      </c>
      <c r="T144" s="135" t="b">
        <f>貼り付け用!T144=集計用!T144</f>
        <v>1</v>
      </c>
      <c r="U144" s="192" t="b">
        <f>貼り付け用!U144=集計用!U144</f>
        <v>1</v>
      </c>
      <c r="V144" s="192" t="b">
        <f>貼り付け用!V144=集計用!V144</f>
        <v>1</v>
      </c>
      <c r="W144" s="135" t="b">
        <f>貼り付け用!W144=集計用!W144</f>
        <v>1</v>
      </c>
      <c r="X144" s="182" t="b">
        <f>貼り付け用!X144=集計用!X144</f>
        <v>1</v>
      </c>
      <c r="Y144" s="136" t="b">
        <f>貼り付け用!Y144=集計用!Y144</f>
        <v>1</v>
      </c>
      <c r="Z144" s="136" t="b">
        <f>貼り付け用!Z144=集計用!Z144</f>
        <v>1</v>
      </c>
      <c r="AA144" s="136" t="b">
        <f>貼り付け用!AA144=集計用!AA144</f>
        <v>1</v>
      </c>
      <c r="AB144" s="136" t="b">
        <f>貼り付け用!AB144=集計用!AB144</f>
        <v>1</v>
      </c>
      <c r="AC144" s="135" t="b">
        <f>貼り付け用!AC144=集計用!AC144</f>
        <v>1</v>
      </c>
      <c r="AD144" s="137" t="b">
        <f>貼り付け用!AD144=集計用!AD144</f>
        <v>1</v>
      </c>
      <c r="AE144" s="209" t="b">
        <f>貼り付け用!AE144=集計用!AE144</f>
        <v>1</v>
      </c>
      <c r="AF144" s="209" t="b">
        <f>貼り付け用!AF144=集計用!AF144</f>
        <v>1</v>
      </c>
      <c r="AG144" s="138" t="b">
        <f>貼り付け用!AG144=集計用!AG144</f>
        <v>1</v>
      </c>
      <c r="AH144" s="205" t="b">
        <f>貼り付け用!AH144=集計用!AH144</f>
        <v>1</v>
      </c>
      <c r="AI144" s="139" t="b">
        <f>貼り付け用!AI144=集計用!AI144</f>
        <v>1</v>
      </c>
      <c r="AJ144" s="136" t="b">
        <f>貼り付け用!AJ144=集計用!AJ144</f>
        <v>1</v>
      </c>
      <c r="AK144" s="140" t="b">
        <f>貼り付け用!AK144=集計用!AK144</f>
        <v>1</v>
      </c>
      <c r="AL144" s="136" t="b">
        <f>貼り付け用!AL144=集計用!AL144</f>
        <v>1</v>
      </c>
      <c r="AM144" s="136" t="b">
        <f>貼り付け用!AM144=集計用!AM144</f>
        <v>1</v>
      </c>
      <c r="AN144" s="136" t="b">
        <f>貼り付け用!AN144=集計用!AN144</f>
        <v>1</v>
      </c>
      <c r="AO144" s="136" t="b">
        <f>貼り付け用!AO144=集計用!AO144</f>
        <v>1</v>
      </c>
      <c r="AP144" s="183" t="b">
        <f>貼り付け用!AP144=集計用!AP144</f>
        <v>1</v>
      </c>
      <c r="AQ144" s="183" t="b">
        <f>貼り付け用!AQ144=集計用!AQ144</f>
        <v>1</v>
      </c>
      <c r="AR144" s="183" t="b">
        <f>貼り付け用!AR144=集計用!AR144</f>
        <v>1</v>
      </c>
      <c r="AS144" s="136"/>
      <c r="AT144" s="136"/>
      <c r="AU144" s="136"/>
      <c r="AV144" s="136"/>
      <c r="AW144" s="136"/>
      <c r="AX144" s="216"/>
      <c r="AY144" s="216"/>
      <c r="AZ144" s="216"/>
      <c r="BA144" s="136"/>
      <c r="BB144" s="136"/>
      <c r="BC144" s="136"/>
      <c r="BD144" s="136"/>
      <c r="BE144" s="183">
        <f>SUMIFS(耐用年数表!$C:$C,耐用年数表!$A:$A,チェック!AL144,耐用年数表!$B:$B,チェック!AM144)</f>
        <v>0</v>
      </c>
    </row>
    <row r="145" spans="4:57" ht="24" customHeight="1">
      <c r="D145" s="194"/>
      <c r="E145" s="135"/>
      <c r="F145" s="136"/>
      <c r="G145" s="136"/>
      <c r="H145" s="215"/>
      <c r="I145" s="215"/>
      <c r="J145" s="215" t="str">
        <f>IF(集計用!J145="","",集計用!J145)</f>
        <v>機械室</v>
      </c>
      <c r="K145" s="135"/>
      <c r="L145" s="144"/>
      <c r="M145" s="192" t="b">
        <f>貼り付け用!M145=集計用!M145</f>
        <v>1</v>
      </c>
      <c r="N145" s="192" t="b">
        <f>貼り付け用!N145=集計用!N145</f>
        <v>1</v>
      </c>
      <c r="O145" s="192" t="b">
        <f>貼り付け用!O145=集計用!O145</f>
        <v>1</v>
      </c>
      <c r="P145" s="192" t="b">
        <f>貼り付け用!P145=集計用!P145</f>
        <v>1</v>
      </c>
      <c r="Q145" s="182" t="b">
        <f>貼り付け用!Q145=集計用!Q145</f>
        <v>1</v>
      </c>
      <c r="R145" s="135" t="b">
        <f>貼り付け用!R145=集計用!R145</f>
        <v>1</v>
      </c>
      <c r="S145" s="135" t="b">
        <f>貼り付け用!S145=集計用!S145</f>
        <v>1</v>
      </c>
      <c r="T145" s="135" t="b">
        <f>貼り付け用!T145=集計用!T145</f>
        <v>1</v>
      </c>
      <c r="U145" s="192" t="b">
        <f>貼り付け用!U145=集計用!U145</f>
        <v>1</v>
      </c>
      <c r="V145" s="192" t="b">
        <f>貼り付け用!V145=集計用!V145</f>
        <v>1</v>
      </c>
      <c r="W145" s="135" t="b">
        <f>貼り付け用!W145=集計用!W145</f>
        <v>1</v>
      </c>
      <c r="X145" s="182" t="b">
        <f>貼り付け用!X145=集計用!X145</f>
        <v>1</v>
      </c>
      <c r="Y145" s="136" t="b">
        <f>貼り付け用!Y145=集計用!Y145</f>
        <v>1</v>
      </c>
      <c r="Z145" s="136" t="b">
        <f>貼り付け用!Z145=集計用!Z145</f>
        <v>1</v>
      </c>
      <c r="AA145" s="136" t="b">
        <f>貼り付け用!AA145=集計用!AA145</f>
        <v>1</v>
      </c>
      <c r="AB145" s="136" t="b">
        <f>貼り付け用!AB145=集計用!AB145</f>
        <v>1</v>
      </c>
      <c r="AC145" s="135" t="b">
        <f>貼り付け用!AC145=集計用!AC145</f>
        <v>1</v>
      </c>
      <c r="AD145" s="137" t="b">
        <f>貼り付け用!AD145=集計用!AD145</f>
        <v>1</v>
      </c>
      <c r="AE145" s="209" t="b">
        <f>貼り付け用!AE145=集計用!AE145</f>
        <v>1</v>
      </c>
      <c r="AF145" s="209" t="b">
        <f>貼り付け用!AF145=集計用!AF145</f>
        <v>1</v>
      </c>
      <c r="AG145" s="138" t="b">
        <f>貼り付け用!AG145=集計用!AG145</f>
        <v>1</v>
      </c>
      <c r="AH145" s="205" t="b">
        <f>貼り付け用!AH145=集計用!AH145</f>
        <v>1</v>
      </c>
      <c r="AI145" s="139" t="b">
        <f>貼り付け用!AI145=集計用!AI145</f>
        <v>1</v>
      </c>
      <c r="AJ145" s="136" t="b">
        <f>貼り付け用!AJ145=集計用!AJ145</f>
        <v>1</v>
      </c>
      <c r="AK145" s="140" t="b">
        <f>貼り付け用!AK145=集計用!AK145</f>
        <v>1</v>
      </c>
      <c r="AL145" s="136" t="b">
        <f>貼り付け用!AL145=集計用!AL145</f>
        <v>1</v>
      </c>
      <c r="AM145" s="136" t="b">
        <f>貼り付け用!AM145=集計用!AM145</f>
        <v>1</v>
      </c>
      <c r="AN145" s="136" t="b">
        <f>貼り付け用!AN145=集計用!AN145</f>
        <v>1</v>
      </c>
      <c r="AO145" s="136" t="b">
        <f>貼り付け用!AO145=集計用!AO145</f>
        <v>1</v>
      </c>
      <c r="AP145" s="183" t="b">
        <f>貼り付け用!AP145=集計用!AP145</f>
        <v>1</v>
      </c>
      <c r="AQ145" s="183" t="b">
        <f>貼り付け用!AQ145=集計用!AQ145</f>
        <v>1</v>
      </c>
      <c r="AR145" s="183" t="b">
        <f>貼り付け用!AR145=集計用!AR145</f>
        <v>1</v>
      </c>
      <c r="AS145" s="136"/>
      <c r="AT145" s="136"/>
      <c r="AU145" s="136"/>
      <c r="AV145" s="136"/>
      <c r="AW145" s="136"/>
      <c r="AX145" s="216"/>
      <c r="AY145" s="216"/>
      <c r="AZ145" s="216"/>
      <c r="BA145" s="136"/>
      <c r="BB145" s="136"/>
      <c r="BC145" s="136"/>
      <c r="BD145" s="136"/>
      <c r="BE145" s="183">
        <f>SUMIFS(耐用年数表!$C:$C,耐用年数表!$A:$A,チェック!AL145,耐用年数表!$B:$B,チェック!AM145)</f>
        <v>0</v>
      </c>
    </row>
    <row r="146" spans="4:57" ht="24" customHeight="1">
      <c r="D146" s="194"/>
      <c r="E146" s="135"/>
      <c r="F146" s="136"/>
      <c r="G146" s="136"/>
      <c r="H146" s="215"/>
      <c r="I146" s="215"/>
      <c r="J146" s="215" t="str">
        <f>IF(集計用!J146="","",集計用!J146)</f>
        <v>ポンプ室</v>
      </c>
      <c r="K146" s="135"/>
      <c r="L146" s="144"/>
      <c r="M146" s="192" t="b">
        <f>貼り付け用!M146=集計用!M146</f>
        <v>1</v>
      </c>
      <c r="N146" s="192" t="b">
        <f>貼り付け用!N146=集計用!N146</f>
        <v>1</v>
      </c>
      <c r="O146" s="192" t="b">
        <f>貼り付け用!O146=集計用!O146</f>
        <v>1</v>
      </c>
      <c r="P146" s="192" t="b">
        <f>貼り付け用!P146=集計用!P146</f>
        <v>1</v>
      </c>
      <c r="Q146" s="182" t="b">
        <f>貼り付け用!Q146=集計用!Q146</f>
        <v>1</v>
      </c>
      <c r="R146" s="135" t="b">
        <f>貼り付け用!R146=集計用!R146</f>
        <v>1</v>
      </c>
      <c r="S146" s="135" t="b">
        <f>貼り付け用!S146=集計用!S146</f>
        <v>1</v>
      </c>
      <c r="T146" s="135" t="b">
        <f>貼り付け用!T146=集計用!T146</f>
        <v>1</v>
      </c>
      <c r="U146" s="192" t="b">
        <f>貼り付け用!U146=集計用!U146</f>
        <v>1</v>
      </c>
      <c r="V146" s="192" t="b">
        <f>貼り付け用!V146=集計用!V146</f>
        <v>1</v>
      </c>
      <c r="W146" s="135" t="b">
        <f>貼り付け用!W146=集計用!W146</f>
        <v>1</v>
      </c>
      <c r="X146" s="182" t="b">
        <f>貼り付け用!X146=集計用!X146</f>
        <v>1</v>
      </c>
      <c r="Y146" s="136" t="b">
        <f>貼り付け用!Y146=集計用!Y146</f>
        <v>1</v>
      </c>
      <c r="Z146" s="136" t="b">
        <f>貼り付け用!Z146=集計用!Z146</f>
        <v>1</v>
      </c>
      <c r="AA146" s="136" t="b">
        <f>貼り付け用!AA146=集計用!AA146</f>
        <v>1</v>
      </c>
      <c r="AB146" s="136" t="b">
        <f>貼り付け用!AB146=集計用!AB146</f>
        <v>1</v>
      </c>
      <c r="AC146" s="135" t="b">
        <f>貼り付け用!AC146=集計用!AC146</f>
        <v>1</v>
      </c>
      <c r="AD146" s="137" t="b">
        <f>貼り付け用!AD146=集計用!AD146</f>
        <v>1</v>
      </c>
      <c r="AE146" s="209" t="b">
        <f>貼り付け用!AE146=集計用!AE146</f>
        <v>1</v>
      </c>
      <c r="AF146" s="209" t="b">
        <f>貼り付け用!AF146=集計用!AF146</f>
        <v>1</v>
      </c>
      <c r="AG146" s="138" t="b">
        <f>貼り付け用!AG146=集計用!AG146</f>
        <v>1</v>
      </c>
      <c r="AH146" s="205" t="b">
        <f>貼り付け用!AH146=集計用!AH146</f>
        <v>1</v>
      </c>
      <c r="AI146" s="139" t="b">
        <f>貼り付け用!AI146=集計用!AI146</f>
        <v>1</v>
      </c>
      <c r="AJ146" s="136" t="b">
        <f>貼り付け用!AJ146=集計用!AJ146</f>
        <v>1</v>
      </c>
      <c r="AK146" s="140" t="b">
        <f>貼り付け用!AK146=集計用!AK146</f>
        <v>1</v>
      </c>
      <c r="AL146" s="136" t="b">
        <f>貼り付け用!AL146=集計用!AL146</f>
        <v>1</v>
      </c>
      <c r="AM146" s="136" t="b">
        <f>貼り付け用!AM146=集計用!AM146</f>
        <v>1</v>
      </c>
      <c r="AN146" s="136" t="b">
        <f>貼り付け用!AN146=集計用!AN146</f>
        <v>1</v>
      </c>
      <c r="AO146" s="136" t="b">
        <f>貼り付け用!AO146=集計用!AO146</f>
        <v>1</v>
      </c>
      <c r="AP146" s="183" t="b">
        <f>貼り付け用!AP146=集計用!AP146</f>
        <v>1</v>
      </c>
      <c r="AQ146" s="183" t="b">
        <f>貼り付け用!AQ146=集計用!AQ146</f>
        <v>1</v>
      </c>
      <c r="AR146" s="183" t="b">
        <f>貼り付け用!AR146=集計用!AR146</f>
        <v>1</v>
      </c>
      <c r="AS146" s="136"/>
      <c r="AT146" s="136"/>
      <c r="AU146" s="136"/>
      <c r="AV146" s="136"/>
      <c r="AW146" s="136"/>
      <c r="AX146" s="216"/>
      <c r="AY146" s="216"/>
      <c r="AZ146" s="216"/>
      <c r="BA146" s="136"/>
      <c r="BB146" s="136"/>
      <c r="BC146" s="136"/>
      <c r="BD146" s="136"/>
      <c r="BE146" s="183">
        <f>SUMIFS(耐用年数表!$C:$C,耐用年数表!$A:$A,チェック!AL146,耐用年数表!$B:$B,チェック!AM146)</f>
        <v>0</v>
      </c>
    </row>
    <row r="147" spans="4:57" ht="24" customHeight="1">
      <c r="D147" s="194"/>
      <c r="E147" s="135"/>
      <c r="F147" s="136"/>
      <c r="G147" s="136"/>
      <c r="H147" s="215"/>
      <c r="I147" s="215"/>
      <c r="J147" s="215" t="str">
        <f>IF(集計用!J147="","",集計用!J147)</f>
        <v>受水ポンプ室</v>
      </c>
      <c r="K147" s="135"/>
      <c r="L147" s="144"/>
      <c r="M147" s="192" t="b">
        <f>貼り付け用!M147=集計用!M147</f>
        <v>1</v>
      </c>
      <c r="N147" s="192" t="b">
        <f>貼り付け用!N147=集計用!N147</f>
        <v>1</v>
      </c>
      <c r="O147" s="192" t="b">
        <f>貼り付け用!O147=集計用!O147</f>
        <v>1</v>
      </c>
      <c r="P147" s="192" t="b">
        <f>貼り付け用!P147=集計用!P147</f>
        <v>1</v>
      </c>
      <c r="Q147" s="182" t="b">
        <f>貼り付け用!Q147=集計用!Q147</f>
        <v>1</v>
      </c>
      <c r="R147" s="135" t="b">
        <f>貼り付け用!R147=集計用!R147</f>
        <v>1</v>
      </c>
      <c r="S147" s="135" t="b">
        <f>貼り付け用!S147=集計用!S147</f>
        <v>1</v>
      </c>
      <c r="T147" s="135" t="b">
        <f>貼り付け用!T147=集計用!T147</f>
        <v>1</v>
      </c>
      <c r="U147" s="192" t="b">
        <f>貼り付け用!U147=集計用!U147</f>
        <v>1</v>
      </c>
      <c r="V147" s="192" t="b">
        <f>貼り付け用!V147=集計用!V147</f>
        <v>1</v>
      </c>
      <c r="W147" s="135" t="b">
        <f>貼り付け用!W147=集計用!W147</f>
        <v>1</v>
      </c>
      <c r="X147" s="182" t="b">
        <f>貼り付け用!X147=集計用!X147</f>
        <v>1</v>
      </c>
      <c r="Y147" s="136" t="b">
        <f>貼り付け用!Y147=集計用!Y147</f>
        <v>1</v>
      </c>
      <c r="Z147" s="136" t="b">
        <f>貼り付け用!Z147=集計用!Z147</f>
        <v>1</v>
      </c>
      <c r="AA147" s="136" t="b">
        <f>貼り付け用!AA147=集計用!AA147</f>
        <v>1</v>
      </c>
      <c r="AB147" s="136" t="b">
        <f>貼り付け用!AB147=集計用!AB147</f>
        <v>1</v>
      </c>
      <c r="AC147" s="135" t="b">
        <f>貼り付け用!AC147=集計用!AC147</f>
        <v>1</v>
      </c>
      <c r="AD147" s="137" t="b">
        <f>貼り付け用!AD147=集計用!AD147</f>
        <v>1</v>
      </c>
      <c r="AE147" s="209" t="b">
        <f>貼り付け用!AE147=集計用!AE147</f>
        <v>1</v>
      </c>
      <c r="AF147" s="209" t="b">
        <f>貼り付け用!AF147=集計用!AF147</f>
        <v>1</v>
      </c>
      <c r="AG147" s="138" t="b">
        <f>貼り付け用!AG147=集計用!AG147</f>
        <v>1</v>
      </c>
      <c r="AH147" s="205" t="b">
        <f>貼り付け用!AH147=集計用!AH147</f>
        <v>1</v>
      </c>
      <c r="AI147" s="139" t="b">
        <f>貼り付け用!AI147=集計用!AI147</f>
        <v>1</v>
      </c>
      <c r="AJ147" s="136" t="b">
        <f>貼り付け用!AJ147=集計用!AJ147</f>
        <v>1</v>
      </c>
      <c r="AK147" s="140" t="b">
        <f>貼り付け用!AK147=集計用!AK147</f>
        <v>1</v>
      </c>
      <c r="AL147" s="136" t="b">
        <f>貼り付け用!AL147=集計用!AL147</f>
        <v>1</v>
      </c>
      <c r="AM147" s="136" t="b">
        <f>貼り付け用!AM147=集計用!AM147</f>
        <v>1</v>
      </c>
      <c r="AN147" s="136" t="b">
        <f>貼り付け用!AN147=集計用!AN147</f>
        <v>1</v>
      </c>
      <c r="AO147" s="136" t="b">
        <f>貼り付け用!AO147=集計用!AO147</f>
        <v>1</v>
      </c>
      <c r="AP147" s="183" t="b">
        <f>貼り付け用!AP147=集計用!AP147</f>
        <v>1</v>
      </c>
      <c r="AQ147" s="183" t="b">
        <f>貼り付け用!AQ147=集計用!AQ147</f>
        <v>1</v>
      </c>
      <c r="AR147" s="183" t="b">
        <f>貼り付け用!AR147=集計用!AR147</f>
        <v>1</v>
      </c>
      <c r="AS147" s="136"/>
      <c r="AT147" s="136"/>
      <c r="AU147" s="136"/>
      <c r="AV147" s="136"/>
      <c r="AW147" s="136"/>
      <c r="AX147" s="216"/>
      <c r="AY147" s="216"/>
      <c r="AZ147" s="216"/>
      <c r="BA147" s="136"/>
      <c r="BB147" s="136"/>
      <c r="BC147" s="136"/>
      <c r="BD147" s="136"/>
      <c r="BE147" s="183">
        <f>SUMIFS(耐用年数表!$C:$C,耐用年数表!$A:$A,チェック!AL147,耐用年数表!$B:$B,チェック!AM147)</f>
        <v>0</v>
      </c>
    </row>
    <row r="148" spans="4:57" ht="24" customHeight="1">
      <c r="D148" s="194"/>
      <c r="E148" s="135"/>
      <c r="F148" s="136"/>
      <c r="G148" s="136"/>
      <c r="H148" s="215"/>
      <c r="I148" s="215"/>
      <c r="J148" s="215" t="str">
        <f>IF(集計用!J148="","",集計用!J148)</f>
        <v>校舎棟</v>
      </c>
      <c r="K148" s="135"/>
      <c r="L148" s="144"/>
      <c r="M148" s="192" t="b">
        <f>貼り付け用!M148=集計用!M148</f>
        <v>1</v>
      </c>
      <c r="N148" s="192" t="b">
        <f>貼り付け用!N148=集計用!N148</f>
        <v>1</v>
      </c>
      <c r="O148" s="192" t="b">
        <f>貼り付け用!O148=集計用!O148</f>
        <v>1</v>
      </c>
      <c r="P148" s="192" t="b">
        <f>貼り付け用!P148=集計用!P148</f>
        <v>1</v>
      </c>
      <c r="Q148" s="182" t="b">
        <f>貼り付け用!Q148=集計用!Q148</f>
        <v>1</v>
      </c>
      <c r="R148" s="135" t="b">
        <f>貼り付け用!R148=集計用!R148</f>
        <v>1</v>
      </c>
      <c r="S148" s="135" t="b">
        <f>貼り付け用!S148=集計用!S148</f>
        <v>1</v>
      </c>
      <c r="T148" s="135" t="b">
        <f>貼り付け用!T148=集計用!T148</f>
        <v>1</v>
      </c>
      <c r="U148" s="192" t="b">
        <f>貼り付け用!U148=集計用!U148</f>
        <v>1</v>
      </c>
      <c r="V148" s="192" t="b">
        <f>貼り付け用!V148=集計用!V148</f>
        <v>1</v>
      </c>
      <c r="W148" s="135" t="b">
        <f>貼り付け用!W148=集計用!W148</f>
        <v>1</v>
      </c>
      <c r="X148" s="182" t="b">
        <f>貼り付け用!X148=集計用!X148</f>
        <v>1</v>
      </c>
      <c r="Y148" s="136" t="b">
        <f>貼り付け用!Y148=集計用!Y148</f>
        <v>1</v>
      </c>
      <c r="Z148" s="136" t="b">
        <f>貼り付け用!Z148=集計用!Z148</f>
        <v>1</v>
      </c>
      <c r="AA148" s="136" t="b">
        <f>貼り付け用!AA148=集計用!AA148</f>
        <v>1</v>
      </c>
      <c r="AB148" s="136" t="b">
        <f>貼り付け用!AB148=集計用!AB148</f>
        <v>1</v>
      </c>
      <c r="AC148" s="135" t="b">
        <f>貼り付け用!AC148=集計用!AC148</f>
        <v>1</v>
      </c>
      <c r="AD148" s="137" t="b">
        <f>貼り付け用!AD148=集計用!AD148</f>
        <v>1</v>
      </c>
      <c r="AE148" s="209" t="b">
        <f>貼り付け用!AE148=集計用!AE148</f>
        <v>1</v>
      </c>
      <c r="AF148" s="209" t="b">
        <f>貼り付け用!AF148=集計用!AF148</f>
        <v>1</v>
      </c>
      <c r="AG148" s="138" t="b">
        <f>貼り付け用!AG148=集計用!AG148</f>
        <v>1</v>
      </c>
      <c r="AH148" s="205" t="b">
        <f>貼り付け用!AH148=集計用!AH148</f>
        <v>1</v>
      </c>
      <c r="AI148" s="139" t="b">
        <f>貼り付け用!AI148=集計用!AI148</f>
        <v>1</v>
      </c>
      <c r="AJ148" s="136" t="b">
        <f>貼り付け用!AJ148=集計用!AJ148</f>
        <v>1</v>
      </c>
      <c r="AK148" s="140" t="b">
        <f>貼り付け用!AK148=集計用!AK148</f>
        <v>1</v>
      </c>
      <c r="AL148" s="136" t="b">
        <f>貼り付け用!AL148=集計用!AL148</f>
        <v>1</v>
      </c>
      <c r="AM148" s="136" t="b">
        <f>貼り付け用!AM148=集計用!AM148</f>
        <v>1</v>
      </c>
      <c r="AN148" s="136" t="b">
        <f>貼り付け用!AN148=集計用!AN148</f>
        <v>1</v>
      </c>
      <c r="AO148" s="136" t="b">
        <f>貼り付け用!AO148=集計用!AO148</f>
        <v>1</v>
      </c>
      <c r="AP148" s="183" t="b">
        <f>貼り付け用!AP148=集計用!AP148</f>
        <v>1</v>
      </c>
      <c r="AQ148" s="183" t="b">
        <f>貼り付け用!AQ148=集計用!AQ148</f>
        <v>1</v>
      </c>
      <c r="AR148" s="183" t="b">
        <f>貼り付け用!AR148=集計用!AR148</f>
        <v>1</v>
      </c>
      <c r="AS148" s="136"/>
      <c r="AT148" s="136"/>
      <c r="AU148" s="136"/>
      <c r="AV148" s="136"/>
      <c r="AW148" s="136"/>
      <c r="AX148" s="216"/>
      <c r="AY148" s="216"/>
      <c r="AZ148" s="216"/>
      <c r="BA148" s="136"/>
      <c r="BB148" s="136"/>
      <c r="BC148" s="136"/>
      <c r="BD148" s="136"/>
      <c r="BE148" s="183">
        <f>SUMIFS(耐用年数表!$C:$C,耐用年数表!$A:$A,チェック!AL148,耐用年数表!$B:$B,チェック!AM148)</f>
        <v>0</v>
      </c>
    </row>
    <row r="149" spans="4:57" ht="24" customHeight="1">
      <c r="D149" s="194"/>
      <c r="E149" s="135"/>
      <c r="F149" s="136"/>
      <c r="G149" s="136"/>
      <c r="H149" s="215"/>
      <c r="I149" s="215"/>
      <c r="J149" s="215" t="str">
        <f>IF(集計用!J149="","",集計用!J149)</f>
        <v>給食室</v>
      </c>
      <c r="K149" s="135"/>
      <c r="L149" s="144"/>
      <c r="M149" s="192" t="b">
        <f>貼り付け用!M149=集計用!M149</f>
        <v>1</v>
      </c>
      <c r="N149" s="192" t="b">
        <f>貼り付け用!N149=集計用!N149</f>
        <v>1</v>
      </c>
      <c r="O149" s="192" t="b">
        <f>貼り付け用!O149=集計用!O149</f>
        <v>1</v>
      </c>
      <c r="P149" s="192" t="b">
        <f>貼り付け用!P149=集計用!P149</f>
        <v>1</v>
      </c>
      <c r="Q149" s="182" t="b">
        <f>貼り付け用!Q149=集計用!Q149</f>
        <v>1</v>
      </c>
      <c r="R149" s="135" t="b">
        <f>貼り付け用!R149=集計用!R149</f>
        <v>1</v>
      </c>
      <c r="S149" s="135" t="b">
        <f>貼り付け用!S149=集計用!S149</f>
        <v>1</v>
      </c>
      <c r="T149" s="135" t="b">
        <f>貼り付け用!T149=集計用!T149</f>
        <v>1</v>
      </c>
      <c r="U149" s="192" t="b">
        <f>貼り付け用!U149=集計用!U149</f>
        <v>1</v>
      </c>
      <c r="V149" s="192" t="b">
        <f>貼り付け用!V149=集計用!V149</f>
        <v>1</v>
      </c>
      <c r="W149" s="135" t="b">
        <f>貼り付け用!W149=集計用!W149</f>
        <v>1</v>
      </c>
      <c r="X149" s="182" t="b">
        <f>貼り付け用!X149=集計用!X149</f>
        <v>1</v>
      </c>
      <c r="Y149" s="136" t="b">
        <f>貼り付け用!Y149=集計用!Y149</f>
        <v>1</v>
      </c>
      <c r="Z149" s="136" t="b">
        <f>貼り付け用!Z149=集計用!Z149</f>
        <v>1</v>
      </c>
      <c r="AA149" s="136" t="b">
        <f>貼り付け用!AA149=集計用!AA149</f>
        <v>1</v>
      </c>
      <c r="AB149" s="136" t="b">
        <f>貼り付け用!AB149=集計用!AB149</f>
        <v>1</v>
      </c>
      <c r="AC149" s="135" t="b">
        <f>貼り付け用!AC149=集計用!AC149</f>
        <v>1</v>
      </c>
      <c r="AD149" s="137" t="b">
        <f>貼り付け用!AD149=集計用!AD149</f>
        <v>1</v>
      </c>
      <c r="AE149" s="209" t="b">
        <f>貼り付け用!AE149=集計用!AE149</f>
        <v>1</v>
      </c>
      <c r="AF149" s="209" t="b">
        <f>貼り付け用!AF149=集計用!AF149</f>
        <v>1</v>
      </c>
      <c r="AG149" s="138" t="b">
        <f>貼り付け用!AG149=集計用!AG149</f>
        <v>1</v>
      </c>
      <c r="AH149" s="205" t="b">
        <f>貼り付け用!AH149=集計用!AH149</f>
        <v>1</v>
      </c>
      <c r="AI149" s="139" t="b">
        <f>貼り付け用!AI149=集計用!AI149</f>
        <v>1</v>
      </c>
      <c r="AJ149" s="136" t="b">
        <f>貼り付け用!AJ149=集計用!AJ149</f>
        <v>1</v>
      </c>
      <c r="AK149" s="140" t="b">
        <f>貼り付け用!AK149=集計用!AK149</f>
        <v>1</v>
      </c>
      <c r="AL149" s="136" t="b">
        <f>貼り付け用!AL149=集計用!AL149</f>
        <v>1</v>
      </c>
      <c r="AM149" s="136" t="b">
        <f>貼り付け用!AM149=集計用!AM149</f>
        <v>1</v>
      </c>
      <c r="AN149" s="136" t="b">
        <f>貼り付け用!AN149=集計用!AN149</f>
        <v>1</v>
      </c>
      <c r="AO149" s="136" t="b">
        <f>貼り付け用!AO149=集計用!AO149</f>
        <v>1</v>
      </c>
      <c r="AP149" s="183" t="b">
        <f>貼り付け用!AP149=集計用!AP149</f>
        <v>1</v>
      </c>
      <c r="AQ149" s="183" t="b">
        <f>貼り付け用!AQ149=集計用!AQ149</f>
        <v>1</v>
      </c>
      <c r="AR149" s="183" t="b">
        <f>貼り付け用!AR149=集計用!AR149</f>
        <v>1</v>
      </c>
      <c r="AS149" s="136"/>
      <c r="AT149" s="136"/>
      <c r="AU149" s="136"/>
      <c r="AV149" s="136"/>
      <c r="AW149" s="136"/>
      <c r="AX149" s="216"/>
      <c r="AY149" s="216"/>
      <c r="AZ149" s="216"/>
      <c r="BA149" s="136"/>
      <c r="BB149" s="136"/>
      <c r="BC149" s="136"/>
      <c r="BD149" s="136"/>
      <c r="BE149" s="183">
        <f>SUMIFS(耐用年数表!$C:$C,耐用年数表!$A:$A,チェック!AL149,耐用年数表!$B:$B,チェック!AM149)</f>
        <v>0</v>
      </c>
    </row>
    <row r="150" spans="4:57" ht="24" customHeight="1">
      <c r="D150" s="194"/>
      <c r="E150" s="135"/>
      <c r="F150" s="136"/>
      <c r="G150" s="136"/>
      <c r="H150" s="215"/>
      <c r="I150" s="215"/>
      <c r="J150" s="215" t="str">
        <f>IF(集計用!J150="","",集計用!J150)</f>
        <v>体育館</v>
      </c>
      <c r="K150" s="135"/>
      <c r="L150" s="144"/>
      <c r="M150" s="192" t="b">
        <f>貼り付け用!M150=集計用!M150</f>
        <v>1</v>
      </c>
      <c r="N150" s="192" t="b">
        <f>貼り付け用!N150=集計用!N150</f>
        <v>1</v>
      </c>
      <c r="O150" s="192" t="b">
        <f>貼り付け用!O150=集計用!O150</f>
        <v>1</v>
      </c>
      <c r="P150" s="192" t="b">
        <f>貼り付け用!P150=集計用!P150</f>
        <v>1</v>
      </c>
      <c r="Q150" s="182" t="b">
        <f>貼り付け用!Q150=集計用!Q150</f>
        <v>1</v>
      </c>
      <c r="R150" s="135" t="b">
        <f>貼り付け用!R150=集計用!R150</f>
        <v>1</v>
      </c>
      <c r="S150" s="135" t="b">
        <f>貼り付け用!S150=集計用!S150</f>
        <v>1</v>
      </c>
      <c r="T150" s="135" t="b">
        <f>貼り付け用!T150=集計用!T150</f>
        <v>1</v>
      </c>
      <c r="U150" s="192" t="b">
        <f>貼り付け用!U150=集計用!U150</f>
        <v>1</v>
      </c>
      <c r="V150" s="192" t="b">
        <f>貼り付け用!V150=集計用!V150</f>
        <v>1</v>
      </c>
      <c r="W150" s="135" t="b">
        <f>貼り付け用!W150=集計用!W150</f>
        <v>1</v>
      </c>
      <c r="X150" s="182" t="b">
        <f>貼り付け用!X150=集計用!X150</f>
        <v>1</v>
      </c>
      <c r="Y150" s="136" t="b">
        <f>貼り付け用!Y150=集計用!Y150</f>
        <v>1</v>
      </c>
      <c r="Z150" s="136" t="b">
        <f>貼り付け用!Z150=集計用!Z150</f>
        <v>1</v>
      </c>
      <c r="AA150" s="136" t="b">
        <f>貼り付け用!AA150=集計用!AA150</f>
        <v>1</v>
      </c>
      <c r="AB150" s="136" t="b">
        <f>貼り付け用!AB150=集計用!AB150</f>
        <v>1</v>
      </c>
      <c r="AC150" s="135" t="b">
        <f>貼り付け用!AC150=集計用!AC150</f>
        <v>1</v>
      </c>
      <c r="AD150" s="137" t="b">
        <f>貼り付け用!AD150=集計用!AD150</f>
        <v>1</v>
      </c>
      <c r="AE150" s="209" t="b">
        <f>貼り付け用!AE150=集計用!AE150</f>
        <v>1</v>
      </c>
      <c r="AF150" s="209" t="b">
        <f>貼り付け用!AF150=集計用!AF150</f>
        <v>1</v>
      </c>
      <c r="AG150" s="138" t="b">
        <f>貼り付け用!AG150=集計用!AG150</f>
        <v>1</v>
      </c>
      <c r="AH150" s="205" t="b">
        <f>貼り付け用!AH150=集計用!AH150</f>
        <v>1</v>
      </c>
      <c r="AI150" s="139" t="b">
        <f>貼り付け用!AI150=集計用!AI150</f>
        <v>1</v>
      </c>
      <c r="AJ150" s="136" t="b">
        <f>貼り付け用!AJ150=集計用!AJ150</f>
        <v>1</v>
      </c>
      <c r="AK150" s="140" t="b">
        <f>貼り付け用!AK150=集計用!AK150</f>
        <v>1</v>
      </c>
      <c r="AL150" s="136" t="b">
        <f>貼り付け用!AL150=集計用!AL150</f>
        <v>1</v>
      </c>
      <c r="AM150" s="136" t="b">
        <f>貼り付け用!AM150=集計用!AM150</f>
        <v>1</v>
      </c>
      <c r="AN150" s="136" t="b">
        <f>貼り付け用!AN150=集計用!AN150</f>
        <v>1</v>
      </c>
      <c r="AO150" s="136" t="b">
        <f>貼り付け用!AO150=集計用!AO150</f>
        <v>1</v>
      </c>
      <c r="AP150" s="183" t="b">
        <f>貼り付け用!AP150=集計用!AP150</f>
        <v>1</v>
      </c>
      <c r="AQ150" s="183" t="b">
        <f>貼り付け用!AQ150=集計用!AQ150</f>
        <v>1</v>
      </c>
      <c r="AR150" s="183" t="b">
        <f>貼り付け用!AR150=集計用!AR150</f>
        <v>1</v>
      </c>
      <c r="AS150" s="136"/>
      <c r="AT150" s="136"/>
      <c r="AU150" s="136"/>
      <c r="AV150" s="136"/>
      <c r="AW150" s="136"/>
      <c r="AX150" s="216"/>
      <c r="AY150" s="216"/>
      <c r="AZ150" s="216"/>
      <c r="BA150" s="136"/>
      <c r="BB150" s="136"/>
      <c r="BC150" s="136"/>
      <c r="BD150" s="136"/>
      <c r="BE150" s="183">
        <f>SUMIFS(耐用年数表!$C:$C,耐用年数表!$A:$A,チェック!AL150,耐用年数表!$B:$B,チェック!AM150)</f>
        <v>0</v>
      </c>
    </row>
    <row r="151" spans="4:57" ht="24" customHeight="1">
      <c r="D151" s="194"/>
      <c r="E151" s="135"/>
      <c r="F151" s="136"/>
      <c r="G151" s="136"/>
      <c r="H151" s="215"/>
      <c r="I151" s="215"/>
      <c r="J151" s="215" t="str">
        <f>IF(集計用!J151="","",集計用!J151)</f>
        <v>体育器具庫</v>
      </c>
      <c r="K151" s="135"/>
      <c r="L151" s="144"/>
      <c r="M151" s="192" t="b">
        <f>貼り付け用!M151=集計用!M151</f>
        <v>1</v>
      </c>
      <c r="N151" s="192" t="b">
        <f>貼り付け用!N151=集計用!N151</f>
        <v>1</v>
      </c>
      <c r="O151" s="192" t="b">
        <f>貼り付け用!O151=集計用!O151</f>
        <v>1</v>
      </c>
      <c r="P151" s="192" t="b">
        <f>貼り付け用!P151=集計用!P151</f>
        <v>1</v>
      </c>
      <c r="Q151" s="182" t="b">
        <f>貼り付け用!Q151=集計用!Q151</f>
        <v>1</v>
      </c>
      <c r="R151" s="135" t="b">
        <f>貼り付け用!R151=集計用!R151</f>
        <v>1</v>
      </c>
      <c r="S151" s="135" t="b">
        <f>貼り付け用!S151=集計用!S151</f>
        <v>1</v>
      </c>
      <c r="T151" s="135" t="b">
        <f>貼り付け用!T151=集計用!T151</f>
        <v>1</v>
      </c>
      <c r="U151" s="192" t="b">
        <f>貼り付け用!U151=集計用!U151</f>
        <v>1</v>
      </c>
      <c r="V151" s="192" t="b">
        <f>貼り付け用!V151=集計用!V151</f>
        <v>1</v>
      </c>
      <c r="W151" s="135" t="b">
        <f>貼り付け用!W151=集計用!W151</f>
        <v>1</v>
      </c>
      <c r="X151" s="182" t="b">
        <f>貼り付け用!X151=集計用!X151</f>
        <v>1</v>
      </c>
      <c r="Y151" s="136" t="b">
        <f>貼り付け用!Y151=集計用!Y151</f>
        <v>1</v>
      </c>
      <c r="Z151" s="136" t="b">
        <f>貼り付け用!Z151=集計用!Z151</f>
        <v>1</v>
      </c>
      <c r="AA151" s="136" t="b">
        <f>貼り付け用!AA151=集計用!AA151</f>
        <v>1</v>
      </c>
      <c r="AB151" s="136" t="b">
        <f>貼り付け用!AB151=集計用!AB151</f>
        <v>1</v>
      </c>
      <c r="AC151" s="135" t="b">
        <f>貼り付け用!AC151=集計用!AC151</f>
        <v>1</v>
      </c>
      <c r="AD151" s="137" t="b">
        <f>貼り付け用!AD151=集計用!AD151</f>
        <v>1</v>
      </c>
      <c r="AE151" s="209" t="b">
        <f>貼り付け用!AE151=集計用!AE151</f>
        <v>1</v>
      </c>
      <c r="AF151" s="209" t="b">
        <f>貼り付け用!AF151=集計用!AF151</f>
        <v>1</v>
      </c>
      <c r="AG151" s="138" t="b">
        <f>貼り付け用!AG151=集計用!AG151</f>
        <v>1</v>
      </c>
      <c r="AH151" s="205" t="b">
        <f>貼り付け用!AH151=集計用!AH151</f>
        <v>1</v>
      </c>
      <c r="AI151" s="139" t="b">
        <f>貼り付け用!AI151=集計用!AI151</f>
        <v>1</v>
      </c>
      <c r="AJ151" s="136" t="b">
        <f>貼り付け用!AJ151=集計用!AJ151</f>
        <v>1</v>
      </c>
      <c r="AK151" s="140" t="b">
        <f>貼り付け用!AK151=集計用!AK151</f>
        <v>1</v>
      </c>
      <c r="AL151" s="136" t="b">
        <f>貼り付け用!AL151=集計用!AL151</f>
        <v>1</v>
      </c>
      <c r="AM151" s="136" t="b">
        <f>貼り付け用!AM151=集計用!AM151</f>
        <v>1</v>
      </c>
      <c r="AN151" s="136" t="b">
        <f>貼り付け用!AN151=集計用!AN151</f>
        <v>1</v>
      </c>
      <c r="AO151" s="136" t="b">
        <f>貼り付け用!AO151=集計用!AO151</f>
        <v>1</v>
      </c>
      <c r="AP151" s="183" t="b">
        <f>貼り付け用!AP151=集計用!AP151</f>
        <v>1</v>
      </c>
      <c r="AQ151" s="183" t="b">
        <f>貼り付け用!AQ151=集計用!AQ151</f>
        <v>1</v>
      </c>
      <c r="AR151" s="183" t="b">
        <f>貼り付け用!AR151=集計用!AR151</f>
        <v>1</v>
      </c>
      <c r="AS151" s="136"/>
      <c r="AT151" s="136"/>
      <c r="AU151" s="136"/>
      <c r="AV151" s="136"/>
      <c r="AW151" s="136"/>
      <c r="AX151" s="216"/>
      <c r="AY151" s="216"/>
      <c r="AZ151" s="216"/>
      <c r="BA151" s="136"/>
      <c r="BB151" s="136"/>
      <c r="BC151" s="136"/>
      <c r="BD151" s="136"/>
      <c r="BE151" s="183">
        <f>SUMIFS(耐用年数表!$C:$C,耐用年数表!$A:$A,チェック!AL151,耐用年数表!$B:$B,チェック!AM151)</f>
        <v>0</v>
      </c>
    </row>
    <row r="152" spans="4:57" ht="24" customHeight="1">
      <c r="D152" s="194"/>
      <c r="E152" s="135"/>
      <c r="F152" s="136"/>
      <c r="G152" s="136"/>
      <c r="H152" s="215"/>
      <c r="I152" s="215"/>
      <c r="J152" s="215" t="str">
        <f>IF(集計用!J152="","",集計用!J152)</f>
        <v>プール附属室</v>
      </c>
      <c r="K152" s="135"/>
      <c r="L152" s="144"/>
      <c r="M152" s="192" t="b">
        <f>貼り付け用!M152=集計用!M152</f>
        <v>1</v>
      </c>
      <c r="N152" s="192" t="b">
        <f>貼り付け用!N152=集計用!N152</f>
        <v>1</v>
      </c>
      <c r="O152" s="192" t="b">
        <f>貼り付け用!O152=集計用!O152</f>
        <v>1</v>
      </c>
      <c r="P152" s="192" t="b">
        <f>貼り付け用!P152=集計用!P152</f>
        <v>1</v>
      </c>
      <c r="Q152" s="182" t="b">
        <f>貼り付け用!Q152=集計用!Q152</f>
        <v>1</v>
      </c>
      <c r="R152" s="135" t="b">
        <f>貼り付け用!R152=集計用!R152</f>
        <v>1</v>
      </c>
      <c r="S152" s="135" t="b">
        <f>貼り付け用!S152=集計用!S152</f>
        <v>1</v>
      </c>
      <c r="T152" s="135" t="b">
        <f>貼り付け用!T152=集計用!T152</f>
        <v>1</v>
      </c>
      <c r="U152" s="192" t="b">
        <f>貼り付け用!U152=集計用!U152</f>
        <v>1</v>
      </c>
      <c r="V152" s="192" t="b">
        <f>貼り付け用!V152=集計用!V152</f>
        <v>1</v>
      </c>
      <c r="W152" s="135" t="b">
        <f>貼り付け用!W152=集計用!W152</f>
        <v>1</v>
      </c>
      <c r="X152" s="182" t="b">
        <f>貼り付け用!X152=集計用!X152</f>
        <v>1</v>
      </c>
      <c r="Y152" s="136" t="b">
        <f>貼り付け用!Y152=集計用!Y152</f>
        <v>1</v>
      </c>
      <c r="Z152" s="136" t="b">
        <f>貼り付け用!Z152=集計用!Z152</f>
        <v>1</v>
      </c>
      <c r="AA152" s="136" t="b">
        <f>貼り付け用!AA152=集計用!AA152</f>
        <v>1</v>
      </c>
      <c r="AB152" s="136" t="b">
        <f>貼り付け用!AB152=集計用!AB152</f>
        <v>1</v>
      </c>
      <c r="AC152" s="135" t="b">
        <f>貼り付け用!AC152=集計用!AC152</f>
        <v>1</v>
      </c>
      <c r="AD152" s="137" t="b">
        <f>貼り付け用!AD152=集計用!AD152</f>
        <v>1</v>
      </c>
      <c r="AE152" s="209" t="b">
        <f>貼り付け用!AE152=集計用!AE152</f>
        <v>1</v>
      </c>
      <c r="AF152" s="209" t="b">
        <f>貼り付け用!AF152=集計用!AF152</f>
        <v>1</v>
      </c>
      <c r="AG152" s="138" t="b">
        <f>貼り付け用!AG152=集計用!AG152</f>
        <v>1</v>
      </c>
      <c r="AH152" s="205" t="b">
        <f>貼り付け用!AH152=集計用!AH152</f>
        <v>1</v>
      </c>
      <c r="AI152" s="139" t="b">
        <f>貼り付け用!AI152=集計用!AI152</f>
        <v>1</v>
      </c>
      <c r="AJ152" s="136" t="b">
        <f>貼り付け用!AJ152=集計用!AJ152</f>
        <v>1</v>
      </c>
      <c r="AK152" s="140" t="b">
        <f>貼り付け用!AK152=集計用!AK152</f>
        <v>1</v>
      </c>
      <c r="AL152" s="136" t="b">
        <f>貼り付け用!AL152=集計用!AL152</f>
        <v>1</v>
      </c>
      <c r="AM152" s="136" t="b">
        <f>貼り付け用!AM152=集計用!AM152</f>
        <v>1</v>
      </c>
      <c r="AN152" s="136" t="b">
        <f>貼り付け用!AN152=集計用!AN152</f>
        <v>1</v>
      </c>
      <c r="AO152" s="136" t="b">
        <f>貼り付け用!AO152=集計用!AO152</f>
        <v>1</v>
      </c>
      <c r="AP152" s="183" t="b">
        <f>貼り付け用!AP152=集計用!AP152</f>
        <v>1</v>
      </c>
      <c r="AQ152" s="183" t="b">
        <f>貼り付け用!AQ152=集計用!AQ152</f>
        <v>1</v>
      </c>
      <c r="AR152" s="183" t="b">
        <f>貼り付け用!AR152=集計用!AR152</f>
        <v>1</v>
      </c>
      <c r="AS152" s="136"/>
      <c r="AT152" s="136"/>
      <c r="AU152" s="136"/>
      <c r="AV152" s="136"/>
      <c r="AW152" s="136"/>
      <c r="AX152" s="216"/>
      <c r="AY152" s="216"/>
      <c r="AZ152" s="216"/>
      <c r="BA152" s="136"/>
      <c r="BB152" s="136"/>
      <c r="BC152" s="136"/>
      <c r="BD152" s="136"/>
      <c r="BE152" s="183">
        <f>SUMIFS(耐用年数表!$C:$C,耐用年数表!$A:$A,チェック!AL152,耐用年数表!$B:$B,チェック!AM152)</f>
        <v>0</v>
      </c>
    </row>
    <row r="153" spans="4:57" ht="24" customHeight="1">
      <c r="D153" s="194"/>
      <c r="E153" s="135"/>
      <c r="F153" s="136"/>
      <c r="G153" s="136"/>
      <c r="H153" s="215"/>
      <c r="I153" s="215"/>
      <c r="J153" s="215" t="str">
        <f>IF(集計用!J153="","",集計用!J153)</f>
        <v>屋外便所</v>
      </c>
      <c r="K153" s="135"/>
      <c r="L153" s="144"/>
      <c r="M153" s="192" t="b">
        <f>貼り付け用!M153=集計用!M153</f>
        <v>1</v>
      </c>
      <c r="N153" s="192" t="b">
        <f>貼り付け用!N153=集計用!N153</f>
        <v>1</v>
      </c>
      <c r="O153" s="192" t="b">
        <f>貼り付け用!O153=集計用!O153</f>
        <v>1</v>
      </c>
      <c r="P153" s="192" t="b">
        <f>貼り付け用!P153=集計用!P153</f>
        <v>1</v>
      </c>
      <c r="Q153" s="182" t="b">
        <f>貼り付け用!Q153=集計用!Q153</f>
        <v>1</v>
      </c>
      <c r="R153" s="135" t="b">
        <f>貼り付け用!R153=集計用!R153</f>
        <v>1</v>
      </c>
      <c r="S153" s="135" t="b">
        <f>貼り付け用!S153=集計用!S153</f>
        <v>1</v>
      </c>
      <c r="T153" s="135" t="b">
        <f>貼り付け用!T153=集計用!T153</f>
        <v>1</v>
      </c>
      <c r="U153" s="192" t="b">
        <f>貼り付け用!U153=集計用!U153</f>
        <v>1</v>
      </c>
      <c r="V153" s="192" t="b">
        <f>貼り付け用!V153=集計用!V153</f>
        <v>1</v>
      </c>
      <c r="W153" s="135" t="b">
        <f>貼り付け用!W153=集計用!W153</f>
        <v>1</v>
      </c>
      <c r="X153" s="182" t="b">
        <f>貼り付け用!X153=集計用!X153</f>
        <v>1</v>
      </c>
      <c r="Y153" s="136" t="b">
        <f>貼り付け用!Y153=集計用!Y153</f>
        <v>1</v>
      </c>
      <c r="Z153" s="136" t="b">
        <f>貼り付け用!Z153=集計用!Z153</f>
        <v>1</v>
      </c>
      <c r="AA153" s="136" t="b">
        <f>貼り付け用!AA153=集計用!AA153</f>
        <v>1</v>
      </c>
      <c r="AB153" s="136" t="b">
        <f>貼り付け用!AB153=集計用!AB153</f>
        <v>1</v>
      </c>
      <c r="AC153" s="135" t="b">
        <f>貼り付け用!AC153=集計用!AC153</f>
        <v>1</v>
      </c>
      <c r="AD153" s="137" t="b">
        <f>貼り付け用!AD153=集計用!AD153</f>
        <v>1</v>
      </c>
      <c r="AE153" s="209" t="b">
        <f>貼り付け用!AE153=集計用!AE153</f>
        <v>1</v>
      </c>
      <c r="AF153" s="209" t="b">
        <f>貼り付け用!AF153=集計用!AF153</f>
        <v>1</v>
      </c>
      <c r="AG153" s="138" t="b">
        <f>貼り付け用!AG153=集計用!AG153</f>
        <v>1</v>
      </c>
      <c r="AH153" s="205" t="b">
        <f>貼り付け用!AH153=集計用!AH153</f>
        <v>1</v>
      </c>
      <c r="AI153" s="139" t="b">
        <f>貼り付け用!AI153=集計用!AI153</f>
        <v>1</v>
      </c>
      <c r="AJ153" s="136" t="b">
        <f>貼り付け用!AJ153=集計用!AJ153</f>
        <v>1</v>
      </c>
      <c r="AK153" s="140" t="b">
        <f>貼り付け用!AK153=集計用!AK153</f>
        <v>1</v>
      </c>
      <c r="AL153" s="136" t="b">
        <f>貼り付け用!AL153=集計用!AL153</f>
        <v>1</v>
      </c>
      <c r="AM153" s="136" t="b">
        <f>貼り付け用!AM153=集計用!AM153</f>
        <v>1</v>
      </c>
      <c r="AN153" s="136" t="b">
        <f>貼り付け用!AN153=集計用!AN153</f>
        <v>1</v>
      </c>
      <c r="AO153" s="136" t="b">
        <f>貼り付け用!AO153=集計用!AO153</f>
        <v>1</v>
      </c>
      <c r="AP153" s="183" t="b">
        <f>貼り付け用!AP153=集計用!AP153</f>
        <v>1</v>
      </c>
      <c r="AQ153" s="183" t="b">
        <f>貼り付け用!AQ153=集計用!AQ153</f>
        <v>1</v>
      </c>
      <c r="AR153" s="183" t="b">
        <f>貼り付け用!AR153=集計用!AR153</f>
        <v>1</v>
      </c>
      <c r="AS153" s="136"/>
      <c r="AT153" s="136"/>
      <c r="AU153" s="136"/>
      <c r="AV153" s="136"/>
      <c r="AW153" s="136"/>
      <c r="AX153" s="216"/>
      <c r="AY153" s="216"/>
      <c r="AZ153" s="216"/>
      <c r="BA153" s="136"/>
      <c r="BB153" s="136"/>
      <c r="BC153" s="136"/>
      <c r="BD153" s="136"/>
      <c r="BE153" s="183">
        <f>SUMIFS(耐用年数表!$C:$C,耐用年数表!$A:$A,チェック!AL153,耐用年数表!$B:$B,チェック!AM153)</f>
        <v>0</v>
      </c>
    </row>
    <row r="154" spans="4:57" ht="24" customHeight="1">
      <c r="D154" s="194"/>
      <c r="E154" s="135"/>
      <c r="F154" s="136"/>
      <c r="G154" s="136"/>
      <c r="H154" s="215"/>
      <c r="I154" s="215"/>
      <c r="J154" s="215" t="str">
        <f>IF(集計用!J154="","",集計用!J154)</f>
        <v>倉庫</v>
      </c>
      <c r="K154" s="135"/>
      <c r="L154" s="144"/>
      <c r="M154" s="192" t="b">
        <f>貼り付け用!M154=集計用!M154</f>
        <v>1</v>
      </c>
      <c r="N154" s="192" t="b">
        <f>貼り付け用!N154=集計用!N154</f>
        <v>1</v>
      </c>
      <c r="O154" s="192" t="b">
        <f>貼り付け用!O154=集計用!O154</f>
        <v>1</v>
      </c>
      <c r="P154" s="192" t="b">
        <f>貼り付け用!P154=集計用!P154</f>
        <v>1</v>
      </c>
      <c r="Q154" s="182" t="b">
        <f>貼り付け用!Q154=集計用!Q154</f>
        <v>1</v>
      </c>
      <c r="R154" s="135" t="b">
        <f>貼り付け用!R154=集計用!R154</f>
        <v>1</v>
      </c>
      <c r="S154" s="135" t="b">
        <f>貼り付け用!S154=集計用!S154</f>
        <v>1</v>
      </c>
      <c r="T154" s="135" t="b">
        <f>貼り付け用!T154=集計用!T154</f>
        <v>1</v>
      </c>
      <c r="U154" s="192" t="b">
        <f>貼り付け用!U154=集計用!U154</f>
        <v>1</v>
      </c>
      <c r="V154" s="192" t="b">
        <f>貼り付け用!V154=集計用!V154</f>
        <v>1</v>
      </c>
      <c r="W154" s="135" t="b">
        <f>貼り付け用!W154=集計用!W154</f>
        <v>1</v>
      </c>
      <c r="X154" s="182" t="b">
        <f>貼り付け用!X154=集計用!X154</f>
        <v>1</v>
      </c>
      <c r="Y154" s="136" t="b">
        <f>貼り付け用!Y154=集計用!Y154</f>
        <v>1</v>
      </c>
      <c r="Z154" s="136" t="b">
        <f>貼り付け用!Z154=集計用!Z154</f>
        <v>1</v>
      </c>
      <c r="AA154" s="136" t="b">
        <f>貼り付け用!AA154=集計用!AA154</f>
        <v>1</v>
      </c>
      <c r="AB154" s="136" t="b">
        <f>貼り付け用!AB154=集計用!AB154</f>
        <v>1</v>
      </c>
      <c r="AC154" s="135" t="b">
        <f>貼り付け用!AC154=集計用!AC154</f>
        <v>1</v>
      </c>
      <c r="AD154" s="137" t="b">
        <f>貼り付け用!AD154=集計用!AD154</f>
        <v>1</v>
      </c>
      <c r="AE154" s="209" t="b">
        <f>貼り付け用!AE154=集計用!AE154</f>
        <v>1</v>
      </c>
      <c r="AF154" s="209" t="b">
        <f>貼り付け用!AF154=集計用!AF154</f>
        <v>1</v>
      </c>
      <c r="AG154" s="138" t="b">
        <f>貼り付け用!AG154=集計用!AG154</f>
        <v>1</v>
      </c>
      <c r="AH154" s="205" t="b">
        <f>貼り付け用!AH154=集計用!AH154</f>
        <v>1</v>
      </c>
      <c r="AI154" s="139" t="b">
        <f>貼り付け用!AI154=集計用!AI154</f>
        <v>1</v>
      </c>
      <c r="AJ154" s="136" t="b">
        <f>貼り付け用!AJ154=集計用!AJ154</f>
        <v>1</v>
      </c>
      <c r="AK154" s="140" t="b">
        <f>貼り付け用!AK154=集計用!AK154</f>
        <v>1</v>
      </c>
      <c r="AL154" s="136" t="b">
        <f>貼り付け用!AL154=集計用!AL154</f>
        <v>1</v>
      </c>
      <c r="AM154" s="136" t="b">
        <f>貼り付け用!AM154=集計用!AM154</f>
        <v>1</v>
      </c>
      <c r="AN154" s="136" t="b">
        <f>貼り付け用!AN154=集計用!AN154</f>
        <v>1</v>
      </c>
      <c r="AO154" s="136" t="b">
        <f>貼り付け用!AO154=集計用!AO154</f>
        <v>1</v>
      </c>
      <c r="AP154" s="183" t="b">
        <f>貼り付け用!AP154=集計用!AP154</f>
        <v>1</v>
      </c>
      <c r="AQ154" s="183" t="b">
        <f>貼り付け用!AQ154=集計用!AQ154</f>
        <v>1</v>
      </c>
      <c r="AR154" s="183" t="b">
        <f>貼り付け用!AR154=集計用!AR154</f>
        <v>1</v>
      </c>
      <c r="AS154" s="136"/>
      <c r="AT154" s="136"/>
      <c r="AU154" s="136"/>
      <c r="AV154" s="136"/>
      <c r="AW154" s="136"/>
      <c r="AX154" s="216"/>
      <c r="AY154" s="216"/>
      <c r="AZ154" s="216"/>
      <c r="BA154" s="136"/>
      <c r="BB154" s="136"/>
      <c r="BC154" s="136"/>
      <c r="BD154" s="136"/>
      <c r="BE154" s="183">
        <f>SUMIFS(耐用年数表!$C:$C,耐用年数表!$A:$A,チェック!AL154,耐用年数表!$B:$B,チェック!AM154)</f>
        <v>0</v>
      </c>
    </row>
    <row r="155" spans="4:57" ht="24" customHeight="1">
      <c r="D155" s="194"/>
      <c r="E155" s="135"/>
      <c r="F155" s="136"/>
      <c r="G155" s="136"/>
      <c r="H155" s="215"/>
      <c r="I155" s="215"/>
      <c r="J155" s="215" t="str">
        <f>IF(集計用!J155="","",集計用!J155)</f>
        <v>用具庫</v>
      </c>
      <c r="K155" s="135"/>
      <c r="L155" s="144"/>
      <c r="M155" s="192" t="b">
        <f>貼り付け用!M155=集計用!M155</f>
        <v>1</v>
      </c>
      <c r="N155" s="192" t="b">
        <f>貼り付け用!N155=集計用!N155</f>
        <v>1</v>
      </c>
      <c r="O155" s="192" t="b">
        <f>貼り付け用!O155=集計用!O155</f>
        <v>1</v>
      </c>
      <c r="P155" s="192" t="b">
        <f>貼り付け用!P155=集計用!P155</f>
        <v>1</v>
      </c>
      <c r="Q155" s="182" t="b">
        <f>貼り付け用!Q155=集計用!Q155</f>
        <v>1</v>
      </c>
      <c r="R155" s="135" t="b">
        <f>貼り付け用!R155=集計用!R155</f>
        <v>1</v>
      </c>
      <c r="S155" s="135" t="b">
        <f>貼り付け用!S155=集計用!S155</f>
        <v>1</v>
      </c>
      <c r="T155" s="135" t="b">
        <f>貼り付け用!T155=集計用!T155</f>
        <v>1</v>
      </c>
      <c r="U155" s="192" t="b">
        <f>貼り付け用!U155=集計用!U155</f>
        <v>1</v>
      </c>
      <c r="V155" s="192" t="b">
        <f>貼り付け用!V155=集計用!V155</f>
        <v>1</v>
      </c>
      <c r="W155" s="135" t="b">
        <f>貼り付け用!W155=集計用!W155</f>
        <v>1</v>
      </c>
      <c r="X155" s="182" t="b">
        <f>貼り付け用!X155=集計用!X155</f>
        <v>1</v>
      </c>
      <c r="Y155" s="136" t="b">
        <f>貼り付け用!Y155=集計用!Y155</f>
        <v>1</v>
      </c>
      <c r="Z155" s="136" t="b">
        <f>貼り付け用!Z155=集計用!Z155</f>
        <v>1</v>
      </c>
      <c r="AA155" s="136" t="b">
        <f>貼り付け用!AA155=集計用!AA155</f>
        <v>1</v>
      </c>
      <c r="AB155" s="136" t="b">
        <f>貼り付け用!AB155=集計用!AB155</f>
        <v>1</v>
      </c>
      <c r="AC155" s="135" t="b">
        <f>貼り付け用!AC155=集計用!AC155</f>
        <v>1</v>
      </c>
      <c r="AD155" s="137" t="b">
        <f>貼り付け用!AD155=集計用!AD155</f>
        <v>1</v>
      </c>
      <c r="AE155" s="209" t="b">
        <f>貼り付け用!AE155=集計用!AE155</f>
        <v>1</v>
      </c>
      <c r="AF155" s="209" t="b">
        <f>貼り付け用!AF155=集計用!AF155</f>
        <v>1</v>
      </c>
      <c r="AG155" s="138" t="b">
        <f>貼り付け用!AG155=集計用!AG155</f>
        <v>1</v>
      </c>
      <c r="AH155" s="205" t="b">
        <f>貼り付け用!AH155=集計用!AH155</f>
        <v>1</v>
      </c>
      <c r="AI155" s="139" t="b">
        <f>貼り付け用!AI155=集計用!AI155</f>
        <v>1</v>
      </c>
      <c r="AJ155" s="136" t="b">
        <f>貼り付け用!AJ155=集計用!AJ155</f>
        <v>1</v>
      </c>
      <c r="AK155" s="140" t="b">
        <f>貼り付け用!AK155=集計用!AK155</f>
        <v>1</v>
      </c>
      <c r="AL155" s="136" t="b">
        <f>貼り付け用!AL155=集計用!AL155</f>
        <v>1</v>
      </c>
      <c r="AM155" s="136" t="b">
        <f>貼り付け用!AM155=集計用!AM155</f>
        <v>1</v>
      </c>
      <c r="AN155" s="136" t="b">
        <f>貼り付け用!AN155=集計用!AN155</f>
        <v>1</v>
      </c>
      <c r="AO155" s="136" t="b">
        <f>貼り付け用!AO155=集計用!AO155</f>
        <v>1</v>
      </c>
      <c r="AP155" s="183" t="b">
        <f>貼り付け用!AP155=集計用!AP155</f>
        <v>1</v>
      </c>
      <c r="AQ155" s="183" t="b">
        <f>貼り付け用!AQ155=集計用!AQ155</f>
        <v>1</v>
      </c>
      <c r="AR155" s="183" t="b">
        <f>貼り付け用!AR155=集計用!AR155</f>
        <v>1</v>
      </c>
      <c r="AS155" s="136"/>
      <c r="AT155" s="136"/>
      <c r="AU155" s="136"/>
      <c r="AV155" s="136"/>
      <c r="AW155" s="136"/>
      <c r="AX155" s="216"/>
      <c r="AY155" s="216"/>
      <c r="AZ155" s="216"/>
      <c r="BA155" s="136"/>
      <c r="BB155" s="136"/>
      <c r="BC155" s="136"/>
      <c r="BD155" s="136"/>
      <c r="BE155" s="183">
        <f>SUMIFS(耐用年数表!$C:$C,耐用年数表!$A:$A,チェック!AL155,耐用年数表!$B:$B,チェック!AM155)</f>
        <v>0</v>
      </c>
    </row>
    <row r="156" spans="4:57" ht="24" customHeight="1">
      <c r="D156" s="194"/>
      <c r="E156" s="135"/>
      <c r="F156" s="136"/>
      <c r="G156" s="136"/>
      <c r="H156" s="215"/>
      <c r="I156" s="215"/>
      <c r="J156" s="215" t="str">
        <f>IF(集計用!J156="","",集計用!J156)</f>
        <v>機械室</v>
      </c>
      <c r="K156" s="135"/>
      <c r="L156" s="144"/>
      <c r="M156" s="192" t="b">
        <f>貼り付け用!M156=集計用!M156</f>
        <v>1</v>
      </c>
      <c r="N156" s="192" t="b">
        <f>貼り付け用!N156=集計用!N156</f>
        <v>1</v>
      </c>
      <c r="O156" s="192" t="b">
        <f>貼り付け用!O156=集計用!O156</f>
        <v>1</v>
      </c>
      <c r="P156" s="192" t="b">
        <f>貼り付け用!P156=集計用!P156</f>
        <v>1</v>
      </c>
      <c r="Q156" s="182" t="b">
        <f>貼り付け用!Q156=集計用!Q156</f>
        <v>1</v>
      </c>
      <c r="R156" s="135" t="b">
        <f>貼り付け用!R156=集計用!R156</f>
        <v>1</v>
      </c>
      <c r="S156" s="135" t="b">
        <f>貼り付け用!S156=集計用!S156</f>
        <v>1</v>
      </c>
      <c r="T156" s="135" t="b">
        <f>貼り付け用!T156=集計用!T156</f>
        <v>1</v>
      </c>
      <c r="U156" s="192" t="b">
        <f>貼り付け用!U156=集計用!U156</f>
        <v>1</v>
      </c>
      <c r="V156" s="192" t="b">
        <f>貼り付け用!V156=集計用!V156</f>
        <v>1</v>
      </c>
      <c r="W156" s="135" t="b">
        <f>貼り付け用!W156=集計用!W156</f>
        <v>1</v>
      </c>
      <c r="X156" s="182" t="b">
        <f>貼り付け用!X156=集計用!X156</f>
        <v>1</v>
      </c>
      <c r="Y156" s="136" t="b">
        <f>貼り付け用!Y156=集計用!Y156</f>
        <v>1</v>
      </c>
      <c r="Z156" s="136" t="b">
        <f>貼り付け用!Z156=集計用!Z156</f>
        <v>1</v>
      </c>
      <c r="AA156" s="136" t="b">
        <f>貼り付け用!AA156=集計用!AA156</f>
        <v>1</v>
      </c>
      <c r="AB156" s="136" t="b">
        <f>貼り付け用!AB156=集計用!AB156</f>
        <v>1</v>
      </c>
      <c r="AC156" s="135" t="b">
        <f>貼り付け用!AC156=集計用!AC156</f>
        <v>1</v>
      </c>
      <c r="AD156" s="137" t="b">
        <f>貼り付け用!AD156=集計用!AD156</f>
        <v>1</v>
      </c>
      <c r="AE156" s="209" t="b">
        <f>貼り付け用!AE156=集計用!AE156</f>
        <v>1</v>
      </c>
      <c r="AF156" s="209" t="b">
        <f>貼り付け用!AF156=集計用!AF156</f>
        <v>1</v>
      </c>
      <c r="AG156" s="138" t="b">
        <f>貼り付け用!AG156=集計用!AG156</f>
        <v>1</v>
      </c>
      <c r="AH156" s="205" t="b">
        <f>貼り付け用!AH156=集計用!AH156</f>
        <v>1</v>
      </c>
      <c r="AI156" s="139" t="b">
        <f>貼り付け用!AI156=集計用!AI156</f>
        <v>1</v>
      </c>
      <c r="AJ156" s="136" t="b">
        <f>貼り付け用!AJ156=集計用!AJ156</f>
        <v>1</v>
      </c>
      <c r="AK156" s="140" t="b">
        <f>貼り付け用!AK156=集計用!AK156</f>
        <v>1</v>
      </c>
      <c r="AL156" s="136" t="b">
        <f>貼り付け用!AL156=集計用!AL156</f>
        <v>1</v>
      </c>
      <c r="AM156" s="136" t="b">
        <f>貼り付け用!AM156=集計用!AM156</f>
        <v>1</v>
      </c>
      <c r="AN156" s="136" t="b">
        <f>貼り付け用!AN156=集計用!AN156</f>
        <v>1</v>
      </c>
      <c r="AO156" s="136" t="b">
        <f>貼り付け用!AO156=集計用!AO156</f>
        <v>1</v>
      </c>
      <c r="AP156" s="183" t="b">
        <f>貼り付け用!AP156=集計用!AP156</f>
        <v>1</v>
      </c>
      <c r="AQ156" s="183" t="b">
        <f>貼り付け用!AQ156=集計用!AQ156</f>
        <v>1</v>
      </c>
      <c r="AR156" s="183" t="b">
        <f>貼り付け用!AR156=集計用!AR156</f>
        <v>1</v>
      </c>
      <c r="AS156" s="136"/>
      <c r="AT156" s="136"/>
      <c r="AU156" s="136"/>
      <c r="AV156" s="136"/>
      <c r="AW156" s="136"/>
      <c r="AX156" s="216"/>
      <c r="AY156" s="216"/>
      <c r="AZ156" s="216"/>
      <c r="BA156" s="136"/>
      <c r="BB156" s="136"/>
      <c r="BC156" s="136"/>
      <c r="BD156" s="136"/>
      <c r="BE156" s="183">
        <f>SUMIFS(耐用年数表!$C:$C,耐用年数表!$A:$A,チェック!AL156,耐用年数表!$B:$B,チェック!AM156)</f>
        <v>0</v>
      </c>
    </row>
    <row r="157" spans="4:57" ht="24" customHeight="1">
      <c r="D157" s="194"/>
      <c r="E157" s="135"/>
      <c r="F157" s="136"/>
      <c r="G157" s="136"/>
      <c r="H157" s="215"/>
      <c r="I157" s="215"/>
      <c r="J157" s="215" t="str">
        <f>IF(集計用!J157="","",集計用!J157)</f>
        <v>ポンプ室</v>
      </c>
      <c r="K157" s="135"/>
      <c r="L157" s="144"/>
      <c r="M157" s="192" t="b">
        <f>貼り付け用!M157=集計用!M157</f>
        <v>1</v>
      </c>
      <c r="N157" s="192" t="b">
        <f>貼り付け用!N157=集計用!N157</f>
        <v>1</v>
      </c>
      <c r="O157" s="192" t="b">
        <f>貼り付け用!O157=集計用!O157</f>
        <v>1</v>
      </c>
      <c r="P157" s="192" t="b">
        <f>貼り付け用!P157=集計用!P157</f>
        <v>1</v>
      </c>
      <c r="Q157" s="182" t="b">
        <f>貼り付け用!Q157=集計用!Q157</f>
        <v>1</v>
      </c>
      <c r="R157" s="135" t="b">
        <f>貼り付け用!R157=集計用!R157</f>
        <v>1</v>
      </c>
      <c r="S157" s="135" t="b">
        <f>貼り付け用!S157=集計用!S157</f>
        <v>1</v>
      </c>
      <c r="T157" s="135" t="b">
        <f>貼り付け用!T157=集計用!T157</f>
        <v>1</v>
      </c>
      <c r="U157" s="192" t="b">
        <f>貼り付け用!U157=集計用!U157</f>
        <v>1</v>
      </c>
      <c r="V157" s="192" t="b">
        <f>貼り付け用!V157=集計用!V157</f>
        <v>1</v>
      </c>
      <c r="W157" s="135" t="b">
        <f>貼り付け用!W157=集計用!W157</f>
        <v>1</v>
      </c>
      <c r="X157" s="182" t="b">
        <f>貼り付け用!X157=集計用!X157</f>
        <v>1</v>
      </c>
      <c r="Y157" s="136" t="b">
        <f>貼り付け用!Y157=集計用!Y157</f>
        <v>1</v>
      </c>
      <c r="Z157" s="136" t="b">
        <f>貼り付け用!Z157=集計用!Z157</f>
        <v>1</v>
      </c>
      <c r="AA157" s="136" t="b">
        <f>貼り付け用!AA157=集計用!AA157</f>
        <v>1</v>
      </c>
      <c r="AB157" s="136" t="b">
        <f>貼り付け用!AB157=集計用!AB157</f>
        <v>1</v>
      </c>
      <c r="AC157" s="135" t="b">
        <f>貼り付け用!AC157=集計用!AC157</f>
        <v>1</v>
      </c>
      <c r="AD157" s="137" t="b">
        <f>貼り付け用!AD157=集計用!AD157</f>
        <v>1</v>
      </c>
      <c r="AE157" s="209" t="b">
        <f>貼り付け用!AE157=集計用!AE157</f>
        <v>1</v>
      </c>
      <c r="AF157" s="209" t="b">
        <f>貼り付け用!AF157=集計用!AF157</f>
        <v>1</v>
      </c>
      <c r="AG157" s="138" t="b">
        <f>貼り付け用!AG157=集計用!AG157</f>
        <v>1</v>
      </c>
      <c r="AH157" s="205" t="b">
        <f>貼り付け用!AH157=集計用!AH157</f>
        <v>1</v>
      </c>
      <c r="AI157" s="139" t="b">
        <f>貼り付け用!AI157=集計用!AI157</f>
        <v>1</v>
      </c>
      <c r="AJ157" s="136" t="b">
        <f>貼り付け用!AJ157=集計用!AJ157</f>
        <v>1</v>
      </c>
      <c r="AK157" s="140" t="b">
        <f>貼り付け用!AK157=集計用!AK157</f>
        <v>1</v>
      </c>
      <c r="AL157" s="136" t="b">
        <f>貼り付け用!AL157=集計用!AL157</f>
        <v>1</v>
      </c>
      <c r="AM157" s="136" t="b">
        <f>貼り付け用!AM157=集計用!AM157</f>
        <v>1</v>
      </c>
      <c r="AN157" s="136" t="b">
        <f>貼り付け用!AN157=集計用!AN157</f>
        <v>1</v>
      </c>
      <c r="AO157" s="136" t="b">
        <f>貼り付け用!AO157=集計用!AO157</f>
        <v>1</v>
      </c>
      <c r="AP157" s="183" t="b">
        <f>貼り付け用!AP157=集計用!AP157</f>
        <v>1</v>
      </c>
      <c r="AQ157" s="183" t="b">
        <f>貼り付け用!AQ157=集計用!AQ157</f>
        <v>1</v>
      </c>
      <c r="AR157" s="183" t="b">
        <f>貼り付け用!AR157=集計用!AR157</f>
        <v>1</v>
      </c>
      <c r="AS157" s="136"/>
      <c r="AT157" s="136"/>
      <c r="AU157" s="136"/>
      <c r="AV157" s="136"/>
      <c r="AW157" s="136"/>
      <c r="AX157" s="216"/>
      <c r="AY157" s="216"/>
      <c r="AZ157" s="216"/>
      <c r="BA157" s="136"/>
      <c r="BB157" s="136"/>
      <c r="BC157" s="136"/>
      <c r="BD157" s="136"/>
      <c r="BE157" s="183">
        <f>SUMIFS(耐用年数表!$C:$C,耐用年数表!$A:$A,チェック!AL157,耐用年数表!$B:$B,チェック!AM157)</f>
        <v>0</v>
      </c>
    </row>
    <row r="158" spans="4:57" ht="24" customHeight="1">
      <c r="D158" s="194"/>
      <c r="E158" s="135"/>
      <c r="F158" s="136"/>
      <c r="G158" s="136"/>
      <c r="H158" s="215"/>
      <c r="I158" s="215"/>
      <c r="J158" s="215" t="str">
        <f>IF(集計用!J158="","",集計用!J158)</f>
        <v>管理教室棟</v>
      </c>
      <c r="K158" s="135"/>
      <c r="L158" s="144"/>
      <c r="M158" s="192" t="b">
        <f>貼り付け用!M158=集計用!M158</f>
        <v>1</v>
      </c>
      <c r="N158" s="192" t="b">
        <f>貼り付け用!N158=集計用!N158</f>
        <v>1</v>
      </c>
      <c r="O158" s="192" t="b">
        <f>貼り付け用!O158=集計用!O158</f>
        <v>1</v>
      </c>
      <c r="P158" s="192" t="b">
        <f>貼り付け用!P158=集計用!P158</f>
        <v>1</v>
      </c>
      <c r="Q158" s="182" t="b">
        <f>貼り付け用!Q158=集計用!Q158</f>
        <v>1</v>
      </c>
      <c r="R158" s="135" t="b">
        <f>貼り付け用!R158=集計用!R158</f>
        <v>1</v>
      </c>
      <c r="S158" s="135" t="b">
        <f>貼り付け用!S158=集計用!S158</f>
        <v>1</v>
      </c>
      <c r="T158" s="135" t="b">
        <f>貼り付け用!T158=集計用!T158</f>
        <v>1</v>
      </c>
      <c r="U158" s="192" t="b">
        <f>貼り付け用!U158=集計用!U158</f>
        <v>1</v>
      </c>
      <c r="V158" s="192" t="b">
        <f>貼り付け用!V158=集計用!V158</f>
        <v>1</v>
      </c>
      <c r="W158" s="135" t="b">
        <f>貼り付け用!W158=集計用!W158</f>
        <v>1</v>
      </c>
      <c r="X158" s="182" t="b">
        <f>貼り付け用!X158=集計用!X158</f>
        <v>1</v>
      </c>
      <c r="Y158" s="136" t="b">
        <f>貼り付け用!Y158=集計用!Y158</f>
        <v>1</v>
      </c>
      <c r="Z158" s="136" t="b">
        <f>貼り付け用!Z158=集計用!Z158</f>
        <v>1</v>
      </c>
      <c r="AA158" s="136" t="b">
        <f>貼り付け用!AA158=集計用!AA158</f>
        <v>1</v>
      </c>
      <c r="AB158" s="136" t="b">
        <f>貼り付け用!AB158=集計用!AB158</f>
        <v>1</v>
      </c>
      <c r="AC158" s="135" t="b">
        <f>貼り付け用!AC158=集計用!AC158</f>
        <v>1</v>
      </c>
      <c r="AD158" s="137" t="b">
        <f>貼り付け用!AD158=集計用!AD158</f>
        <v>1</v>
      </c>
      <c r="AE158" s="209" t="b">
        <f>貼り付け用!AE158=集計用!AE158</f>
        <v>1</v>
      </c>
      <c r="AF158" s="209" t="b">
        <f>貼り付け用!AF158=集計用!AF158</f>
        <v>1</v>
      </c>
      <c r="AG158" s="138" t="b">
        <f>貼り付け用!AG158=集計用!AG158</f>
        <v>1</v>
      </c>
      <c r="AH158" s="205" t="b">
        <f>貼り付け用!AH158=集計用!AH158</f>
        <v>1</v>
      </c>
      <c r="AI158" s="139" t="b">
        <f>貼り付け用!AI158=集計用!AI158</f>
        <v>1</v>
      </c>
      <c r="AJ158" s="136" t="b">
        <f>貼り付け用!AJ158=集計用!AJ158</f>
        <v>1</v>
      </c>
      <c r="AK158" s="140" t="b">
        <f>貼り付け用!AK158=集計用!AK158</f>
        <v>1</v>
      </c>
      <c r="AL158" s="136" t="b">
        <f>貼り付け用!AL158=集計用!AL158</f>
        <v>1</v>
      </c>
      <c r="AM158" s="136" t="b">
        <f>貼り付け用!AM158=集計用!AM158</f>
        <v>1</v>
      </c>
      <c r="AN158" s="136" t="b">
        <f>貼り付け用!AN158=集計用!AN158</f>
        <v>1</v>
      </c>
      <c r="AO158" s="136" t="b">
        <f>貼り付け用!AO158=集計用!AO158</f>
        <v>1</v>
      </c>
      <c r="AP158" s="183" t="b">
        <f>貼り付け用!AP158=集計用!AP158</f>
        <v>1</v>
      </c>
      <c r="AQ158" s="183" t="b">
        <f>貼り付け用!AQ158=集計用!AQ158</f>
        <v>1</v>
      </c>
      <c r="AR158" s="183" t="b">
        <f>貼り付け用!AR158=集計用!AR158</f>
        <v>1</v>
      </c>
      <c r="AS158" s="136"/>
      <c r="AT158" s="136"/>
      <c r="AU158" s="136"/>
      <c r="AV158" s="136"/>
      <c r="AW158" s="136"/>
      <c r="AX158" s="216"/>
      <c r="AY158" s="216"/>
      <c r="AZ158" s="216"/>
      <c r="BA158" s="136"/>
      <c r="BB158" s="136"/>
      <c r="BC158" s="136"/>
      <c r="BD158" s="136"/>
      <c r="BE158" s="183">
        <f>SUMIFS(耐用年数表!$C:$C,耐用年数表!$A:$A,チェック!AL158,耐用年数表!$B:$B,チェック!AM158)</f>
        <v>0</v>
      </c>
    </row>
    <row r="159" spans="4:57" ht="24" customHeight="1">
      <c r="D159" s="194"/>
      <c r="E159" s="135"/>
      <c r="F159" s="136"/>
      <c r="G159" s="136"/>
      <c r="H159" s="215"/>
      <c r="I159" s="215"/>
      <c r="J159" s="215" t="str">
        <f>IF(集計用!J159="","",集計用!J159)</f>
        <v>教室棟</v>
      </c>
      <c r="K159" s="135"/>
      <c r="L159" s="144"/>
      <c r="M159" s="192" t="b">
        <f>貼り付け用!M159=集計用!M159</f>
        <v>1</v>
      </c>
      <c r="N159" s="192" t="b">
        <f>貼り付け用!N159=集計用!N159</f>
        <v>1</v>
      </c>
      <c r="O159" s="192" t="b">
        <f>貼り付け用!O159=集計用!O159</f>
        <v>1</v>
      </c>
      <c r="P159" s="192" t="b">
        <f>貼り付け用!P159=集計用!P159</f>
        <v>1</v>
      </c>
      <c r="Q159" s="182" t="b">
        <f>貼り付け用!Q159=集計用!Q159</f>
        <v>1</v>
      </c>
      <c r="R159" s="135" t="b">
        <f>貼り付け用!R159=集計用!R159</f>
        <v>1</v>
      </c>
      <c r="S159" s="135" t="b">
        <f>貼り付け用!S159=集計用!S159</f>
        <v>1</v>
      </c>
      <c r="T159" s="135" t="b">
        <f>貼り付け用!T159=集計用!T159</f>
        <v>1</v>
      </c>
      <c r="U159" s="192" t="b">
        <f>貼り付け用!U159=集計用!U159</f>
        <v>1</v>
      </c>
      <c r="V159" s="192" t="b">
        <f>貼り付け用!V159=集計用!V159</f>
        <v>1</v>
      </c>
      <c r="W159" s="135" t="b">
        <f>貼り付け用!W159=集計用!W159</f>
        <v>1</v>
      </c>
      <c r="X159" s="182" t="b">
        <f>貼り付け用!X159=集計用!X159</f>
        <v>1</v>
      </c>
      <c r="Y159" s="136" t="b">
        <f>貼り付け用!Y159=集計用!Y159</f>
        <v>1</v>
      </c>
      <c r="Z159" s="136" t="b">
        <f>貼り付け用!Z159=集計用!Z159</f>
        <v>1</v>
      </c>
      <c r="AA159" s="136" t="b">
        <f>貼り付け用!AA159=集計用!AA159</f>
        <v>1</v>
      </c>
      <c r="AB159" s="136" t="b">
        <f>貼り付け用!AB159=集計用!AB159</f>
        <v>1</v>
      </c>
      <c r="AC159" s="135" t="b">
        <f>貼り付け用!AC159=集計用!AC159</f>
        <v>1</v>
      </c>
      <c r="AD159" s="137" t="b">
        <f>貼り付け用!AD159=集計用!AD159</f>
        <v>1</v>
      </c>
      <c r="AE159" s="209" t="b">
        <f>貼り付け用!AE159=集計用!AE159</f>
        <v>1</v>
      </c>
      <c r="AF159" s="209" t="b">
        <f>貼り付け用!AF159=集計用!AF159</f>
        <v>1</v>
      </c>
      <c r="AG159" s="138" t="b">
        <f>貼り付け用!AG159=集計用!AG159</f>
        <v>1</v>
      </c>
      <c r="AH159" s="205" t="b">
        <f>貼り付け用!AH159=集計用!AH159</f>
        <v>1</v>
      </c>
      <c r="AI159" s="139" t="b">
        <f>貼り付け用!AI159=集計用!AI159</f>
        <v>1</v>
      </c>
      <c r="AJ159" s="136" t="b">
        <f>貼り付け用!AJ159=集計用!AJ159</f>
        <v>1</v>
      </c>
      <c r="AK159" s="140" t="b">
        <f>貼り付け用!AK159=集計用!AK159</f>
        <v>1</v>
      </c>
      <c r="AL159" s="136" t="b">
        <f>貼り付け用!AL159=集計用!AL159</f>
        <v>1</v>
      </c>
      <c r="AM159" s="136" t="b">
        <f>貼り付け用!AM159=集計用!AM159</f>
        <v>1</v>
      </c>
      <c r="AN159" s="136" t="b">
        <f>貼り付け用!AN159=集計用!AN159</f>
        <v>1</v>
      </c>
      <c r="AO159" s="136" t="b">
        <f>貼り付け用!AO159=集計用!AO159</f>
        <v>1</v>
      </c>
      <c r="AP159" s="183" t="b">
        <f>貼り付け用!AP159=集計用!AP159</f>
        <v>1</v>
      </c>
      <c r="AQ159" s="183" t="b">
        <f>貼り付け用!AQ159=集計用!AQ159</f>
        <v>1</v>
      </c>
      <c r="AR159" s="183" t="b">
        <f>貼り付け用!AR159=集計用!AR159</f>
        <v>1</v>
      </c>
      <c r="AS159" s="136"/>
      <c r="AT159" s="136"/>
      <c r="AU159" s="136"/>
      <c r="AV159" s="136"/>
      <c r="AW159" s="136"/>
      <c r="AX159" s="216"/>
      <c r="AY159" s="216"/>
      <c r="AZ159" s="216"/>
      <c r="BA159" s="136"/>
      <c r="BB159" s="136"/>
      <c r="BC159" s="136"/>
      <c r="BD159" s="136"/>
      <c r="BE159" s="183">
        <f>SUMIFS(耐用年数表!$C:$C,耐用年数表!$A:$A,チェック!AL159,耐用年数表!$B:$B,チェック!AM159)</f>
        <v>0</v>
      </c>
    </row>
    <row r="160" spans="4:57" ht="24" customHeight="1">
      <c r="D160" s="194"/>
      <c r="E160" s="135"/>
      <c r="F160" s="136"/>
      <c r="G160" s="136"/>
      <c r="H160" s="215"/>
      <c r="I160" s="215"/>
      <c r="J160" s="215" t="str">
        <f>IF(集計用!J160="","",集計用!J160)</f>
        <v>給食室</v>
      </c>
      <c r="K160" s="135"/>
      <c r="L160" s="144"/>
      <c r="M160" s="192" t="b">
        <f>貼り付け用!M160=集計用!M160</f>
        <v>1</v>
      </c>
      <c r="N160" s="192" t="b">
        <f>貼り付け用!N160=集計用!N160</f>
        <v>1</v>
      </c>
      <c r="O160" s="192" t="b">
        <f>貼り付け用!O160=集計用!O160</f>
        <v>1</v>
      </c>
      <c r="P160" s="192" t="b">
        <f>貼り付け用!P160=集計用!P160</f>
        <v>1</v>
      </c>
      <c r="Q160" s="182" t="b">
        <f>貼り付け用!Q160=集計用!Q160</f>
        <v>1</v>
      </c>
      <c r="R160" s="135" t="b">
        <f>貼り付け用!R160=集計用!R160</f>
        <v>1</v>
      </c>
      <c r="S160" s="135" t="b">
        <f>貼り付け用!S160=集計用!S160</f>
        <v>1</v>
      </c>
      <c r="T160" s="135" t="b">
        <f>貼り付け用!T160=集計用!T160</f>
        <v>1</v>
      </c>
      <c r="U160" s="192" t="b">
        <f>貼り付け用!U160=集計用!U160</f>
        <v>1</v>
      </c>
      <c r="V160" s="192" t="b">
        <f>貼り付け用!V160=集計用!V160</f>
        <v>1</v>
      </c>
      <c r="W160" s="135" t="b">
        <f>貼り付け用!W160=集計用!W160</f>
        <v>1</v>
      </c>
      <c r="X160" s="182" t="b">
        <f>貼り付け用!X160=集計用!X160</f>
        <v>1</v>
      </c>
      <c r="Y160" s="136" t="b">
        <f>貼り付け用!Y160=集計用!Y160</f>
        <v>1</v>
      </c>
      <c r="Z160" s="136" t="b">
        <f>貼り付け用!Z160=集計用!Z160</f>
        <v>1</v>
      </c>
      <c r="AA160" s="136" t="b">
        <f>貼り付け用!AA160=集計用!AA160</f>
        <v>1</v>
      </c>
      <c r="AB160" s="136" t="b">
        <f>貼り付け用!AB160=集計用!AB160</f>
        <v>1</v>
      </c>
      <c r="AC160" s="135" t="b">
        <f>貼り付け用!AC160=集計用!AC160</f>
        <v>1</v>
      </c>
      <c r="AD160" s="137" t="b">
        <f>貼り付け用!AD160=集計用!AD160</f>
        <v>1</v>
      </c>
      <c r="AE160" s="209" t="b">
        <f>貼り付け用!AE160=集計用!AE160</f>
        <v>1</v>
      </c>
      <c r="AF160" s="209" t="b">
        <f>貼り付け用!AF160=集計用!AF160</f>
        <v>1</v>
      </c>
      <c r="AG160" s="138" t="b">
        <f>貼り付け用!AG160=集計用!AG160</f>
        <v>1</v>
      </c>
      <c r="AH160" s="205" t="b">
        <f>貼り付け用!AH160=集計用!AH160</f>
        <v>1</v>
      </c>
      <c r="AI160" s="139" t="b">
        <f>貼り付け用!AI160=集計用!AI160</f>
        <v>1</v>
      </c>
      <c r="AJ160" s="136" t="b">
        <f>貼り付け用!AJ160=集計用!AJ160</f>
        <v>1</v>
      </c>
      <c r="AK160" s="140" t="b">
        <f>貼り付け用!AK160=集計用!AK160</f>
        <v>1</v>
      </c>
      <c r="AL160" s="136" t="b">
        <f>貼り付け用!AL160=集計用!AL160</f>
        <v>1</v>
      </c>
      <c r="AM160" s="136" t="b">
        <f>貼り付け用!AM160=集計用!AM160</f>
        <v>1</v>
      </c>
      <c r="AN160" s="136" t="b">
        <f>貼り付け用!AN160=集計用!AN160</f>
        <v>1</v>
      </c>
      <c r="AO160" s="136" t="b">
        <f>貼り付け用!AO160=集計用!AO160</f>
        <v>1</v>
      </c>
      <c r="AP160" s="183" t="b">
        <f>貼り付け用!AP160=集計用!AP160</f>
        <v>1</v>
      </c>
      <c r="AQ160" s="183" t="b">
        <f>貼り付け用!AQ160=集計用!AQ160</f>
        <v>1</v>
      </c>
      <c r="AR160" s="183" t="b">
        <f>貼り付け用!AR160=集計用!AR160</f>
        <v>1</v>
      </c>
      <c r="AS160" s="136"/>
      <c r="AT160" s="136"/>
      <c r="AU160" s="136"/>
      <c r="AV160" s="136"/>
      <c r="AW160" s="136"/>
      <c r="AX160" s="216"/>
      <c r="AY160" s="216"/>
      <c r="AZ160" s="216"/>
      <c r="BA160" s="136"/>
      <c r="BB160" s="136"/>
      <c r="BC160" s="136"/>
      <c r="BD160" s="136"/>
      <c r="BE160" s="183">
        <f>SUMIFS(耐用年数表!$C:$C,耐用年数表!$A:$A,チェック!AL160,耐用年数表!$B:$B,チェック!AM160)</f>
        <v>0</v>
      </c>
    </row>
    <row r="161" spans="4:57" ht="24" customHeight="1">
      <c r="D161" s="194"/>
      <c r="E161" s="135"/>
      <c r="F161" s="136"/>
      <c r="G161" s="136"/>
      <c r="H161" s="215"/>
      <c r="I161" s="215"/>
      <c r="J161" s="215" t="str">
        <f>IF(集計用!J161="","",集計用!J161)</f>
        <v>体育館</v>
      </c>
      <c r="K161" s="135"/>
      <c r="L161" s="144"/>
      <c r="M161" s="192" t="b">
        <f>貼り付け用!M161=集計用!M161</f>
        <v>1</v>
      </c>
      <c r="N161" s="192" t="b">
        <f>貼り付け用!N161=集計用!N161</f>
        <v>1</v>
      </c>
      <c r="O161" s="192" t="b">
        <f>貼り付け用!O161=集計用!O161</f>
        <v>1</v>
      </c>
      <c r="P161" s="192" t="b">
        <f>貼り付け用!P161=集計用!P161</f>
        <v>1</v>
      </c>
      <c r="Q161" s="182" t="b">
        <f>貼り付け用!Q161=集計用!Q161</f>
        <v>1</v>
      </c>
      <c r="R161" s="135" t="b">
        <f>貼り付け用!R161=集計用!R161</f>
        <v>1</v>
      </c>
      <c r="S161" s="135" t="b">
        <f>貼り付け用!S161=集計用!S161</f>
        <v>1</v>
      </c>
      <c r="T161" s="135" t="b">
        <f>貼り付け用!T161=集計用!T161</f>
        <v>1</v>
      </c>
      <c r="U161" s="192" t="b">
        <f>貼り付け用!U161=集計用!U161</f>
        <v>1</v>
      </c>
      <c r="V161" s="192" t="b">
        <f>貼り付け用!V161=集計用!V161</f>
        <v>1</v>
      </c>
      <c r="W161" s="135" t="b">
        <f>貼り付け用!W161=集計用!W161</f>
        <v>1</v>
      </c>
      <c r="X161" s="182" t="b">
        <f>貼り付け用!X161=集計用!X161</f>
        <v>1</v>
      </c>
      <c r="Y161" s="136" t="b">
        <f>貼り付け用!Y161=集計用!Y161</f>
        <v>1</v>
      </c>
      <c r="Z161" s="136" t="b">
        <f>貼り付け用!Z161=集計用!Z161</f>
        <v>1</v>
      </c>
      <c r="AA161" s="136" t="b">
        <f>貼り付け用!AA161=集計用!AA161</f>
        <v>1</v>
      </c>
      <c r="AB161" s="136" t="b">
        <f>貼り付け用!AB161=集計用!AB161</f>
        <v>1</v>
      </c>
      <c r="AC161" s="135" t="b">
        <f>貼り付け用!AC161=集計用!AC161</f>
        <v>1</v>
      </c>
      <c r="AD161" s="137" t="b">
        <f>貼り付け用!AD161=集計用!AD161</f>
        <v>1</v>
      </c>
      <c r="AE161" s="209" t="b">
        <f>貼り付け用!AE161=集計用!AE161</f>
        <v>1</v>
      </c>
      <c r="AF161" s="209" t="b">
        <f>貼り付け用!AF161=集計用!AF161</f>
        <v>1</v>
      </c>
      <c r="AG161" s="138" t="b">
        <f>貼り付け用!AG161=集計用!AG161</f>
        <v>1</v>
      </c>
      <c r="AH161" s="205" t="b">
        <f>貼り付け用!AH161=集計用!AH161</f>
        <v>1</v>
      </c>
      <c r="AI161" s="139" t="b">
        <f>貼り付け用!AI161=集計用!AI161</f>
        <v>1</v>
      </c>
      <c r="AJ161" s="136" t="b">
        <f>貼り付け用!AJ161=集計用!AJ161</f>
        <v>1</v>
      </c>
      <c r="AK161" s="140" t="b">
        <f>貼り付け用!AK161=集計用!AK161</f>
        <v>1</v>
      </c>
      <c r="AL161" s="136" t="b">
        <f>貼り付け用!AL161=集計用!AL161</f>
        <v>1</v>
      </c>
      <c r="AM161" s="136" t="b">
        <f>貼り付け用!AM161=集計用!AM161</f>
        <v>1</v>
      </c>
      <c r="AN161" s="136" t="b">
        <f>貼り付け用!AN161=集計用!AN161</f>
        <v>1</v>
      </c>
      <c r="AO161" s="136" t="b">
        <f>貼り付け用!AO161=集計用!AO161</f>
        <v>1</v>
      </c>
      <c r="AP161" s="183" t="b">
        <f>貼り付け用!AP161=集計用!AP161</f>
        <v>1</v>
      </c>
      <c r="AQ161" s="183" t="b">
        <f>貼り付け用!AQ161=集計用!AQ161</f>
        <v>1</v>
      </c>
      <c r="AR161" s="183" t="b">
        <f>貼り付け用!AR161=集計用!AR161</f>
        <v>1</v>
      </c>
      <c r="AS161" s="136"/>
      <c r="AT161" s="136"/>
      <c r="AU161" s="136"/>
      <c r="AV161" s="136"/>
      <c r="AW161" s="136"/>
      <c r="AX161" s="216"/>
      <c r="AY161" s="216"/>
      <c r="AZ161" s="216"/>
      <c r="BA161" s="136"/>
      <c r="BB161" s="136"/>
      <c r="BC161" s="136"/>
      <c r="BD161" s="136"/>
      <c r="BE161" s="183">
        <f>SUMIFS(耐用年数表!$C:$C,耐用年数表!$A:$A,チェック!AL161,耐用年数表!$B:$B,チェック!AM161)</f>
        <v>0</v>
      </c>
    </row>
    <row r="162" spans="4:57" ht="24" customHeight="1">
      <c r="D162" s="194"/>
      <c r="E162" s="135"/>
      <c r="F162" s="136"/>
      <c r="G162" s="136"/>
      <c r="H162" s="215"/>
      <c r="I162" s="215"/>
      <c r="J162" s="215" t="str">
        <f>IF(集計用!J162="","",集計用!J162)</f>
        <v>新体育館</v>
      </c>
      <c r="K162" s="135"/>
      <c r="L162" s="144"/>
      <c r="M162" s="192" t="b">
        <f>貼り付け用!M162=集計用!M162</f>
        <v>1</v>
      </c>
      <c r="N162" s="192" t="b">
        <f>貼り付け用!N162=集計用!N162</f>
        <v>1</v>
      </c>
      <c r="O162" s="192" t="b">
        <f>貼り付け用!O162=集計用!O162</f>
        <v>1</v>
      </c>
      <c r="P162" s="192" t="b">
        <f>貼り付け用!P162=集計用!P162</f>
        <v>1</v>
      </c>
      <c r="Q162" s="182" t="b">
        <f>貼り付け用!Q162=集計用!Q162</f>
        <v>1</v>
      </c>
      <c r="R162" s="135" t="b">
        <f>貼り付け用!R162=集計用!R162</f>
        <v>1</v>
      </c>
      <c r="S162" s="135" t="b">
        <f>貼り付け用!S162=集計用!S162</f>
        <v>1</v>
      </c>
      <c r="T162" s="135" t="b">
        <f>貼り付け用!T162=集計用!T162</f>
        <v>1</v>
      </c>
      <c r="U162" s="192" t="b">
        <f>貼り付け用!U162=集計用!U162</f>
        <v>1</v>
      </c>
      <c r="V162" s="192" t="b">
        <f>貼り付け用!V162=集計用!V162</f>
        <v>1</v>
      </c>
      <c r="W162" s="135" t="b">
        <f>貼り付け用!W162=集計用!W162</f>
        <v>1</v>
      </c>
      <c r="X162" s="182" t="b">
        <f>貼り付け用!X162=集計用!X162</f>
        <v>1</v>
      </c>
      <c r="Y162" s="136" t="b">
        <f>貼り付け用!Y162=集計用!Y162</f>
        <v>1</v>
      </c>
      <c r="Z162" s="136" t="b">
        <f>貼り付け用!Z162=集計用!Z162</f>
        <v>1</v>
      </c>
      <c r="AA162" s="136" t="b">
        <f>貼り付け用!AA162=集計用!AA162</f>
        <v>1</v>
      </c>
      <c r="AB162" s="136" t="b">
        <f>貼り付け用!AB162=集計用!AB162</f>
        <v>1</v>
      </c>
      <c r="AC162" s="135" t="b">
        <f>貼り付け用!AC162=集計用!AC162</f>
        <v>1</v>
      </c>
      <c r="AD162" s="137" t="b">
        <f>貼り付け用!AD162=集計用!AD162</f>
        <v>1</v>
      </c>
      <c r="AE162" s="209" t="b">
        <f>貼り付け用!AE162=集計用!AE162</f>
        <v>1</v>
      </c>
      <c r="AF162" s="209" t="b">
        <f>貼り付け用!AF162=集計用!AF162</f>
        <v>1</v>
      </c>
      <c r="AG162" s="138" t="b">
        <f>貼り付け用!AG162=集計用!AG162</f>
        <v>1</v>
      </c>
      <c r="AH162" s="205" t="b">
        <f>貼り付け用!AH162=集計用!AH162</f>
        <v>1</v>
      </c>
      <c r="AI162" s="139" t="b">
        <f>貼り付け用!AI162=集計用!AI162</f>
        <v>1</v>
      </c>
      <c r="AJ162" s="136" t="b">
        <f>貼り付け用!AJ162=集計用!AJ162</f>
        <v>1</v>
      </c>
      <c r="AK162" s="140" t="b">
        <f>貼り付け用!AK162=集計用!AK162</f>
        <v>1</v>
      </c>
      <c r="AL162" s="136" t="b">
        <f>貼り付け用!AL162=集計用!AL162</f>
        <v>1</v>
      </c>
      <c r="AM162" s="136" t="b">
        <f>貼り付け用!AM162=集計用!AM162</f>
        <v>1</v>
      </c>
      <c r="AN162" s="136" t="b">
        <f>貼り付け用!AN162=集計用!AN162</f>
        <v>1</v>
      </c>
      <c r="AO162" s="136" t="b">
        <f>貼り付け用!AO162=集計用!AO162</f>
        <v>1</v>
      </c>
      <c r="AP162" s="183" t="b">
        <f>貼り付け用!AP162=集計用!AP162</f>
        <v>1</v>
      </c>
      <c r="AQ162" s="183" t="b">
        <f>貼り付け用!AQ162=集計用!AQ162</f>
        <v>1</v>
      </c>
      <c r="AR162" s="183" t="b">
        <f>貼り付け用!AR162=集計用!AR162</f>
        <v>1</v>
      </c>
      <c r="AS162" s="136"/>
      <c r="AT162" s="136"/>
      <c r="AU162" s="136"/>
      <c r="AV162" s="136"/>
      <c r="AW162" s="136"/>
      <c r="AX162" s="216"/>
      <c r="AY162" s="216"/>
      <c r="AZ162" s="216"/>
      <c r="BA162" s="136"/>
      <c r="BB162" s="136"/>
      <c r="BC162" s="136"/>
      <c r="BD162" s="136"/>
      <c r="BE162" s="183">
        <f>SUMIFS(耐用年数表!$C:$C,耐用年数表!$A:$A,チェック!AL162,耐用年数表!$B:$B,チェック!AM162)</f>
        <v>0</v>
      </c>
    </row>
    <row r="163" spans="4:57" ht="24" customHeight="1">
      <c r="D163" s="194"/>
      <c r="E163" s="135"/>
      <c r="F163" s="136"/>
      <c r="G163" s="136"/>
      <c r="H163" s="215"/>
      <c r="I163" s="215"/>
      <c r="J163" s="215" t="str">
        <f>IF(集計用!J163="","",集計用!J163)</f>
        <v>屋内プール</v>
      </c>
      <c r="K163" s="135"/>
      <c r="L163" s="144"/>
      <c r="M163" s="192" t="b">
        <f>貼り付け用!M163=集計用!M163</f>
        <v>1</v>
      </c>
      <c r="N163" s="192" t="b">
        <f>貼り付け用!N163=集計用!N163</f>
        <v>1</v>
      </c>
      <c r="O163" s="192" t="b">
        <f>貼り付け用!O163=集計用!O163</f>
        <v>1</v>
      </c>
      <c r="P163" s="192" t="b">
        <f>貼り付け用!P163=集計用!P163</f>
        <v>1</v>
      </c>
      <c r="Q163" s="182" t="b">
        <f>貼り付け用!Q163=集計用!Q163</f>
        <v>1</v>
      </c>
      <c r="R163" s="135" t="b">
        <f>貼り付け用!R163=集計用!R163</f>
        <v>1</v>
      </c>
      <c r="S163" s="135" t="b">
        <f>貼り付け用!S163=集計用!S163</f>
        <v>1</v>
      </c>
      <c r="T163" s="135" t="b">
        <f>貼り付け用!T163=集計用!T163</f>
        <v>1</v>
      </c>
      <c r="U163" s="192" t="b">
        <f>貼り付け用!U163=集計用!U163</f>
        <v>1</v>
      </c>
      <c r="V163" s="192" t="b">
        <f>貼り付け用!V163=集計用!V163</f>
        <v>1</v>
      </c>
      <c r="W163" s="135" t="b">
        <f>貼り付け用!W163=集計用!W163</f>
        <v>1</v>
      </c>
      <c r="X163" s="182" t="b">
        <f>貼り付け用!X163=集計用!X163</f>
        <v>1</v>
      </c>
      <c r="Y163" s="136" t="b">
        <f>貼り付け用!Y163=集計用!Y163</f>
        <v>1</v>
      </c>
      <c r="Z163" s="136" t="b">
        <f>貼り付け用!Z163=集計用!Z163</f>
        <v>1</v>
      </c>
      <c r="AA163" s="136" t="b">
        <f>貼り付け用!AA163=集計用!AA163</f>
        <v>1</v>
      </c>
      <c r="AB163" s="136" t="b">
        <f>貼り付け用!AB163=集計用!AB163</f>
        <v>1</v>
      </c>
      <c r="AC163" s="135" t="b">
        <f>貼り付け用!AC163=集計用!AC163</f>
        <v>1</v>
      </c>
      <c r="AD163" s="137" t="b">
        <f>貼り付け用!AD163=集計用!AD163</f>
        <v>1</v>
      </c>
      <c r="AE163" s="209" t="b">
        <f>貼り付け用!AE163=集計用!AE163</f>
        <v>1</v>
      </c>
      <c r="AF163" s="209" t="b">
        <f>貼り付け用!AF163=集計用!AF163</f>
        <v>1</v>
      </c>
      <c r="AG163" s="138" t="b">
        <f>貼り付け用!AG163=集計用!AG163</f>
        <v>1</v>
      </c>
      <c r="AH163" s="205" t="b">
        <f>貼り付け用!AH163=集計用!AH163</f>
        <v>1</v>
      </c>
      <c r="AI163" s="139" t="b">
        <f>貼り付け用!AI163=集計用!AI163</f>
        <v>1</v>
      </c>
      <c r="AJ163" s="136" t="b">
        <f>貼り付け用!AJ163=集計用!AJ163</f>
        <v>1</v>
      </c>
      <c r="AK163" s="140" t="b">
        <f>貼り付け用!AK163=集計用!AK163</f>
        <v>1</v>
      </c>
      <c r="AL163" s="136" t="b">
        <f>貼り付け用!AL163=集計用!AL163</f>
        <v>1</v>
      </c>
      <c r="AM163" s="136" t="b">
        <f>貼り付け用!AM163=集計用!AM163</f>
        <v>1</v>
      </c>
      <c r="AN163" s="136" t="b">
        <f>貼り付け用!AN163=集計用!AN163</f>
        <v>1</v>
      </c>
      <c r="AO163" s="136" t="b">
        <f>貼り付け用!AO163=集計用!AO163</f>
        <v>1</v>
      </c>
      <c r="AP163" s="183" t="b">
        <f>貼り付け用!AP163=集計用!AP163</f>
        <v>1</v>
      </c>
      <c r="AQ163" s="183" t="b">
        <f>貼り付け用!AQ163=集計用!AQ163</f>
        <v>1</v>
      </c>
      <c r="AR163" s="183" t="b">
        <f>貼り付け用!AR163=集計用!AR163</f>
        <v>1</v>
      </c>
      <c r="AS163" s="136"/>
      <c r="AT163" s="136"/>
      <c r="AU163" s="136"/>
      <c r="AV163" s="136"/>
      <c r="AW163" s="136"/>
      <c r="AX163" s="216"/>
      <c r="AY163" s="216"/>
      <c r="AZ163" s="216"/>
      <c r="BA163" s="136"/>
      <c r="BB163" s="136"/>
      <c r="BC163" s="136"/>
      <c r="BD163" s="136"/>
      <c r="BE163" s="183">
        <f>SUMIFS(耐用年数表!$C:$C,耐用年数表!$A:$A,チェック!AL163,耐用年数表!$B:$B,チェック!AM163)</f>
        <v>0</v>
      </c>
    </row>
    <row r="164" spans="4:57" ht="24" customHeight="1">
      <c r="D164" s="194"/>
      <c r="E164" s="135"/>
      <c r="F164" s="136"/>
      <c r="G164" s="136"/>
      <c r="H164" s="215"/>
      <c r="I164" s="215"/>
      <c r="J164" s="215" t="str">
        <f>IF(集計用!J164="","",集計用!J164)</f>
        <v>体育器具庫</v>
      </c>
      <c r="K164" s="135"/>
      <c r="L164" s="144"/>
      <c r="M164" s="192" t="b">
        <f>貼り付け用!M164=集計用!M164</f>
        <v>1</v>
      </c>
      <c r="N164" s="192" t="b">
        <f>貼り付け用!N164=集計用!N164</f>
        <v>1</v>
      </c>
      <c r="O164" s="192" t="b">
        <f>貼り付け用!O164=集計用!O164</f>
        <v>1</v>
      </c>
      <c r="P164" s="192" t="b">
        <f>貼り付け用!P164=集計用!P164</f>
        <v>1</v>
      </c>
      <c r="Q164" s="182" t="b">
        <f>貼り付け用!Q164=集計用!Q164</f>
        <v>1</v>
      </c>
      <c r="R164" s="135" t="b">
        <f>貼り付け用!R164=集計用!R164</f>
        <v>1</v>
      </c>
      <c r="S164" s="135" t="b">
        <f>貼り付け用!S164=集計用!S164</f>
        <v>1</v>
      </c>
      <c r="T164" s="135" t="b">
        <f>貼り付け用!T164=集計用!T164</f>
        <v>1</v>
      </c>
      <c r="U164" s="192" t="b">
        <f>貼り付け用!U164=集計用!U164</f>
        <v>1</v>
      </c>
      <c r="V164" s="192" t="b">
        <f>貼り付け用!V164=集計用!V164</f>
        <v>1</v>
      </c>
      <c r="W164" s="135" t="b">
        <f>貼り付け用!W164=集計用!W164</f>
        <v>1</v>
      </c>
      <c r="X164" s="182" t="b">
        <f>貼り付け用!X164=集計用!X164</f>
        <v>1</v>
      </c>
      <c r="Y164" s="136" t="b">
        <f>貼り付け用!Y164=集計用!Y164</f>
        <v>1</v>
      </c>
      <c r="Z164" s="136" t="b">
        <f>貼り付け用!Z164=集計用!Z164</f>
        <v>1</v>
      </c>
      <c r="AA164" s="136" t="b">
        <f>貼り付け用!AA164=集計用!AA164</f>
        <v>1</v>
      </c>
      <c r="AB164" s="136" t="b">
        <f>貼り付け用!AB164=集計用!AB164</f>
        <v>1</v>
      </c>
      <c r="AC164" s="135" t="b">
        <f>貼り付け用!AC164=集計用!AC164</f>
        <v>1</v>
      </c>
      <c r="AD164" s="137" t="b">
        <f>貼り付け用!AD164=集計用!AD164</f>
        <v>1</v>
      </c>
      <c r="AE164" s="209" t="b">
        <f>貼り付け用!AE164=集計用!AE164</f>
        <v>1</v>
      </c>
      <c r="AF164" s="209" t="b">
        <f>貼り付け用!AF164=集計用!AF164</f>
        <v>1</v>
      </c>
      <c r="AG164" s="138" t="b">
        <f>貼り付け用!AG164=集計用!AG164</f>
        <v>1</v>
      </c>
      <c r="AH164" s="205" t="b">
        <f>貼り付け用!AH164=集計用!AH164</f>
        <v>1</v>
      </c>
      <c r="AI164" s="139" t="b">
        <f>貼り付け用!AI164=集計用!AI164</f>
        <v>1</v>
      </c>
      <c r="AJ164" s="136" t="b">
        <f>貼り付け用!AJ164=集計用!AJ164</f>
        <v>1</v>
      </c>
      <c r="AK164" s="140" t="b">
        <f>貼り付け用!AK164=集計用!AK164</f>
        <v>1</v>
      </c>
      <c r="AL164" s="136" t="b">
        <f>貼り付け用!AL164=集計用!AL164</f>
        <v>1</v>
      </c>
      <c r="AM164" s="136" t="b">
        <f>貼り付け用!AM164=集計用!AM164</f>
        <v>1</v>
      </c>
      <c r="AN164" s="136" t="b">
        <f>貼り付け用!AN164=集計用!AN164</f>
        <v>1</v>
      </c>
      <c r="AO164" s="136" t="b">
        <f>貼り付け用!AO164=集計用!AO164</f>
        <v>1</v>
      </c>
      <c r="AP164" s="183" t="b">
        <f>貼り付け用!AP164=集計用!AP164</f>
        <v>1</v>
      </c>
      <c r="AQ164" s="183" t="b">
        <f>貼り付け用!AQ164=集計用!AQ164</f>
        <v>1</v>
      </c>
      <c r="AR164" s="183" t="b">
        <f>貼り付け用!AR164=集計用!AR164</f>
        <v>1</v>
      </c>
      <c r="AS164" s="136"/>
      <c r="AT164" s="136"/>
      <c r="AU164" s="136"/>
      <c r="AV164" s="136"/>
      <c r="AW164" s="136"/>
      <c r="AX164" s="216"/>
      <c r="AY164" s="216"/>
      <c r="AZ164" s="216"/>
      <c r="BA164" s="136"/>
      <c r="BB164" s="136"/>
      <c r="BC164" s="136"/>
      <c r="BD164" s="136"/>
      <c r="BE164" s="183">
        <f>SUMIFS(耐用年数表!$C:$C,耐用年数表!$A:$A,チェック!AL164,耐用年数表!$B:$B,チェック!AM164)</f>
        <v>0</v>
      </c>
    </row>
    <row r="165" spans="4:57" ht="24" customHeight="1">
      <c r="D165" s="194"/>
      <c r="E165" s="135"/>
      <c r="F165" s="136"/>
      <c r="G165" s="136"/>
      <c r="H165" s="215"/>
      <c r="I165" s="215"/>
      <c r="J165" s="215" t="str">
        <f>IF(集計用!J165="","",集計用!J165)</f>
        <v>渡り廊下棟（西側）</v>
      </c>
      <c r="K165" s="135"/>
      <c r="L165" s="144"/>
      <c r="M165" s="192" t="b">
        <f>貼り付け用!M165=集計用!M165</f>
        <v>1</v>
      </c>
      <c r="N165" s="192" t="b">
        <f>貼り付け用!N165=集計用!N165</f>
        <v>1</v>
      </c>
      <c r="O165" s="192" t="b">
        <f>貼り付け用!O165=集計用!O165</f>
        <v>1</v>
      </c>
      <c r="P165" s="192" t="b">
        <f>貼り付け用!P165=集計用!P165</f>
        <v>1</v>
      </c>
      <c r="Q165" s="182" t="b">
        <f>貼り付け用!Q165=集計用!Q165</f>
        <v>1</v>
      </c>
      <c r="R165" s="135" t="b">
        <f>貼り付け用!R165=集計用!R165</f>
        <v>1</v>
      </c>
      <c r="S165" s="135" t="b">
        <f>貼り付け用!S165=集計用!S165</f>
        <v>1</v>
      </c>
      <c r="T165" s="135" t="b">
        <f>貼り付け用!T165=集計用!T165</f>
        <v>1</v>
      </c>
      <c r="U165" s="192" t="b">
        <f>貼り付け用!U165=集計用!U165</f>
        <v>1</v>
      </c>
      <c r="V165" s="192" t="b">
        <f>貼り付け用!V165=集計用!V165</f>
        <v>1</v>
      </c>
      <c r="W165" s="135" t="b">
        <f>貼り付け用!W165=集計用!W165</f>
        <v>1</v>
      </c>
      <c r="X165" s="182" t="b">
        <f>貼り付け用!X165=集計用!X165</f>
        <v>1</v>
      </c>
      <c r="Y165" s="136" t="b">
        <f>貼り付け用!Y165=集計用!Y165</f>
        <v>1</v>
      </c>
      <c r="Z165" s="136" t="b">
        <f>貼り付け用!Z165=集計用!Z165</f>
        <v>1</v>
      </c>
      <c r="AA165" s="136" t="b">
        <f>貼り付け用!AA165=集計用!AA165</f>
        <v>1</v>
      </c>
      <c r="AB165" s="136" t="b">
        <f>貼り付け用!AB165=集計用!AB165</f>
        <v>1</v>
      </c>
      <c r="AC165" s="135" t="b">
        <f>貼り付け用!AC165=集計用!AC165</f>
        <v>1</v>
      </c>
      <c r="AD165" s="137" t="b">
        <f>貼り付け用!AD165=集計用!AD165</f>
        <v>1</v>
      </c>
      <c r="AE165" s="209" t="b">
        <f>貼り付け用!AE165=集計用!AE165</f>
        <v>1</v>
      </c>
      <c r="AF165" s="209" t="b">
        <f>貼り付け用!AF165=集計用!AF165</f>
        <v>1</v>
      </c>
      <c r="AG165" s="138" t="b">
        <f>貼り付け用!AG165=集計用!AG165</f>
        <v>1</v>
      </c>
      <c r="AH165" s="205" t="b">
        <f>貼り付け用!AH165=集計用!AH165</f>
        <v>1</v>
      </c>
      <c r="AI165" s="139" t="b">
        <f>貼り付け用!AI165=集計用!AI165</f>
        <v>1</v>
      </c>
      <c r="AJ165" s="136" t="b">
        <f>貼り付け用!AJ165=集計用!AJ165</f>
        <v>1</v>
      </c>
      <c r="AK165" s="140" t="b">
        <f>貼り付け用!AK165=集計用!AK165</f>
        <v>1</v>
      </c>
      <c r="AL165" s="136" t="b">
        <f>貼り付け用!AL165=集計用!AL165</f>
        <v>1</v>
      </c>
      <c r="AM165" s="136" t="b">
        <f>貼り付け用!AM165=集計用!AM165</f>
        <v>1</v>
      </c>
      <c r="AN165" s="136" t="b">
        <f>貼り付け用!AN165=集計用!AN165</f>
        <v>1</v>
      </c>
      <c r="AO165" s="136" t="b">
        <f>貼り付け用!AO165=集計用!AO165</f>
        <v>1</v>
      </c>
      <c r="AP165" s="183" t="b">
        <f>貼り付け用!AP165=集計用!AP165</f>
        <v>1</v>
      </c>
      <c r="AQ165" s="183" t="b">
        <f>貼り付け用!AQ165=集計用!AQ165</f>
        <v>1</v>
      </c>
      <c r="AR165" s="183" t="b">
        <f>貼り付け用!AR165=集計用!AR165</f>
        <v>1</v>
      </c>
      <c r="AS165" s="136"/>
      <c r="AT165" s="136"/>
      <c r="AU165" s="136"/>
      <c r="AV165" s="136"/>
      <c r="AW165" s="136"/>
      <c r="AX165" s="216"/>
      <c r="AY165" s="216"/>
      <c r="AZ165" s="216"/>
      <c r="BA165" s="136"/>
      <c r="BB165" s="136"/>
      <c r="BC165" s="136"/>
      <c r="BD165" s="136"/>
      <c r="BE165" s="183">
        <f>SUMIFS(耐用年数表!$C:$C,耐用年数表!$A:$A,チェック!AL165,耐用年数表!$B:$B,チェック!AM165)</f>
        <v>0</v>
      </c>
    </row>
    <row r="166" spans="4:57" ht="24" customHeight="1">
      <c r="D166" s="194"/>
      <c r="E166" s="135"/>
      <c r="F166" s="136"/>
      <c r="G166" s="136"/>
      <c r="H166" s="215"/>
      <c r="I166" s="215"/>
      <c r="J166" s="215" t="str">
        <f>IF(集計用!J166="","",集計用!J166)</f>
        <v>渡り廊下棟（東側）</v>
      </c>
      <c r="K166" s="135"/>
      <c r="L166" s="144"/>
      <c r="M166" s="192" t="b">
        <f>貼り付け用!M166=集計用!M166</f>
        <v>1</v>
      </c>
      <c r="N166" s="192" t="b">
        <f>貼り付け用!N166=集計用!N166</f>
        <v>1</v>
      </c>
      <c r="O166" s="192" t="b">
        <f>貼り付け用!O166=集計用!O166</f>
        <v>1</v>
      </c>
      <c r="P166" s="192" t="b">
        <f>貼り付け用!P166=集計用!P166</f>
        <v>1</v>
      </c>
      <c r="Q166" s="182" t="b">
        <f>貼り付け用!Q166=集計用!Q166</f>
        <v>1</v>
      </c>
      <c r="R166" s="135" t="b">
        <f>貼り付け用!R166=集計用!R166</f>
        <v>1</v>
      </c>
      <c r="S166" s="135" t="b">
        <f>貼り付け用!S166=集計用!S166</f>
        <v>1</v>
      </c>
      <c r="T166" s="135" t="b">
        <f>貼り付け用!T166=集計用!T166</f>
        <v>1</v>
      </c>
      <c r="U166" s="192" t="b">
        <f>貼り付け用!U166=集計用!U166</f>
        <v>1</v>
      </c>
      <c r="V166" s="192" t="b">
        <f>貼り付け用!V166=集計用!V166</f>
        <v>1</v>
      </c>
      <c r="W166" s="135" t="b">
        <f>貼り付け用!W166=集計用!W166</f>
        <v>1</v>
      </c>
      <c r="X166" s="182" t="b">
        <f>貼り付け用!X166=集計用!X166</f>
        <v>1</v>
      </c>
      <c r="Y166" s="136" t="b">
        <f>貼り付け用!Y166=集計用!Y166</f>
        <v>1</v>
      </c>
      <c r="Z166" s="136" t="b">
        <f>貼り付け用!Z166=集計用!Z166</f>
        <v>1</v>
      </c>
      <c r="AA166" s="136" t="b">
        <f>貼り付け用!AA166=集計用!AA166</f>
        <v>1</v>
      </c>
      <c r="AB166" s="136" t="b">
        <f>貼り付け用!AB166=集計用!AB166</f>
        <v>1</v>
      </c>
      <c r="AC166" s="135" t="b">
        <f>貼り付け用!AC166=集計用!AC166</f>
        <v>1</v>
      </c>
      <c r="AD166" s="137" t="b">
        <f>貼り付け用!AD166=集計用!AD166</f>
        <v>1</v>
      </c>
      <c r="AE166" s="209" t="b">
        <f>貼り付け用!AE166=集計用!AE166</f>
        <v>1</v>
      </c>
      <c r="AF166" s="209" t="b">
        <f>貼り付け用!AF166=集計用!AF166</f>
        <v>1</v>
      </c>
      <c r="AG166" s="138" t="b">
        <f>貼り付け用!AG166=集計用!AG166</f>
        <v>1</v>
      </c>
      <c r="AH166" s="205" t="b">
        <f>貼り付け用!AH166=集計用!AH166</f>
        <v>1</v>
      </c>
      <c r="AI166" s="139" t="b">
        <f>貼り付け用!AI166=集計用!AI166</f>
        <v>1</v>
      </c>
      <c r="AJ166" s="136" t="b">
        <f>貼り付け用!AJ166=集計用!AJ166</f>
        <v>1</v>
      </c>
      <c r="AK166" s="140" t="b">
        <f>貼り付け用!AK166=集計用!AK166</f>
        <v>1</v>
      </c>
      <c r="AL166" s="136" t="b">
        <f>貼り付け用!AL166=集計用!AL166</f>
        <v>1</v>
      </c>
      <c r="AM166" s="136" t="b">
        <f>貼り付け用!AM166=集計用!AM166</f>
        <v>1</v>
      </c>
      <c r="AN166" s="136" t="b">
        <f>貼り付け用!AN166=集計用!AN166</f>
        <v>1</v>
      </c>
      <c r="AO166" s="136" t="b">
        <f>貼り付け用!AO166=集計用!AO166</f>
        <v>1</v>
      </c>
      <c r="AP166" s="183" t="b">
        <f>貼り付け用!AP166=集計用!AP166</f>
        <v>1</v>
      </c>
      <c r="AQ166" s="183" t="b">
        <f>貼り付け用!AQ166=集計用!AQ166</f>
        <v>1</v>
      </c>
      <c r="AR166" s="183" t="b">
        <f>貼り付け用!AR166=集計用!AR166</f>
        <v>1</v>
      </c>
      <c r="AS166" s="136"/>
      <c r="AT166" s="136"/>
      <c r="AU166" s="136"/>
      <c r="AV166" s="136"/>
      <c r="AW166" s="136"/>
      <c r="AX166" s="216"/>
      <c r="AY166" s="216"/>
      <c r="AZ166" s="216"/>
      <c r="BA166" s="136"/>
      <c r="BB166" s="136"/>
      <c r="BC166" s="136"/>
      <c r="BD166" s="136"/>
      <c r="BE166" s="183">
        <f>SUMIFS(耐用年数表!$C:$C,耐用年数表!$A:$A,チェック!AL166,耐用年数表!$B:$B,チェック!AM166)</f>
        <v>0</v>
      </c>
    </row>
    <row r="167" spans="4:57" ht="24" customHeight="1">
      <c r="D167" s="194"/>
      <c r="E167" s="135"/>
      <c r="F167" s="136"/>
      <c r="G167" s="136"/>
      <c r="H167" s="215"/>
      <c r="I167" s="215"/>
      <c r="J167" s="215" t="str">
        <f>IF(集計用!J167="","",集計用!J167)</f>
        <v>屋外便所</v>
      </c>
      <c r="K167" s="135"/>
      <c r="L167" s="144"/>
      <c r="M167" s="192" t="b">
        <f>貼り付け用!M167=集計用!M167</f>
        <v>1</v>
      </c>
      <c r="N167" s="192" t="b">
        <f>貼り付け用!N167=集計用!N167</f>
        <v>1</v>
      </c>
      <c r="O167" s="192" t="b">
        <f>貼り付け用!O167=集計用!O167</f>
        <v>1</v>
      </c>
      <c r="P167" s="192" t="b">
        <f>貼り付け用!P167=集計用!P167</f>
        <v>1</v>
      </c>
      <c r="Q167" s="182" t="b">
        <f>貼り付け用!Q167=集計用!Q167</f>
        <v>1</v>
      </c>
      <c r="R167" s="135" t="b">
        <f>貼り付け用!R167=集計用!R167</f>
        <v>1</v>
      </c>
      <c r="S167" s="135" t="b">
        <f>貼り付け用!S167=集計用!S167</f>
        <v>1</v>
      </c>
      <c r="T167" s="135" t="b">
        <f>貼り付け用!T167=集計用!T167</f>
        <v>1</v>
      </c>
      <c r="U167" s="192" t="b">
        <f>貼り付け用!U167=集計用!U167</f>
        <v>1</v>
      </c>
      <c r="V167" s="192" t="b">
        <f>貼り付け用!V167=集計用!V167</f>
        <v>1</v>
      </c>
      <c r="W167" s="135" t="b">
        <f>貼り付け用!W167=集計用!W167</f>
        <v>1</v>
      </c>
      <c r="X167" s="182" t="b">
        <f>貼り付け用!X167=集計用!X167</f>
        <v>1</v>
      </c>
      <c r="Y167" s="136" t="b">
        <f>貼り付け用!Y167=集計用!Y167</f>
        <v>1</v>
      </c>
      <c r="Z167" s="136" t="b">
        <f>貼り付け用!Z167=集計用!Z167</f>
        <v>1</v>
      </c>
      <c r="AA167" s="136" t="b">
        <f>貼り付け用!AA167=集計用!AA167</f>
        <v>1</v>
      </c>
      <c r="AB167" s="136" t="b">
        <f>貼り付け用!AB167=集計用!AB167</f>
        <v>1</v>
      </c>
      <c r="AC167" s="135" t="b">
        <f>貼り付け用!AC167=集計用!AC167</f>
        <v>1</v>
      </c>
      <c r="AD167" s="137" t="b">
        <f>貼り付け用!AD167=集計用!AD167</f>
        <v>1</v>
      </c>
      <c r="AE167" s="209" t="b">
        <f>貼り付け用!AE167=集計用!AE167</f>
        <v>1</v>
      </c>
      <c r="AF167" s="209" t="b">
        <f>貼り付け用!AF167=集計用!AF167</f>
        <v>1</v>
      </c>
      <c r="AG167" s="138" t="b">
        <f>貼り付け用!AG167=集計用!AG167</f>
        <v>1</v>
      </c>
      <c r="AH167" s="205" t="b">
        <f>貼り付け用!AH167=集計用!AH167</f>
        <v>1</v>
      </c>
      <c r="AI167" s="139" t="b">
        <f>貼り付け用!AI167=集計用!AI167</f>
        <v>1</v>
      </c>
      <c r="AJ167" s="136" t="b">
        <f>貼り付け用!AJ167=集計用!AJ167</f>
        <v>1</v>
      </c>
      <c r="AK167" s="140" t="b">
        <f>貼り付け用!AK167=集計用!AK167</f>
        <v>1</v>
      </c>
      <c r="AL167" s="136" t="b">
        <f>貼り付け用!AL167=集計用!AL167</f>
        <v>1</v>
      </c>
      <c r="AM167" s="136" t="b">
        <f>貼り付け用!AM167=集計用!AM167</f>
        <v>1</v>
      </c>
      <c r="AN167" s="136" t="b">
        <f>貼り付け用!AN167=集計用!AN167</f>
        <v>1</v>
      </c>
      <c r="AO167" s="136" t="b">
        <f>貼り付け用!AO167=集計用!AO167</f>
        <v>1</v>
      </c>
      <c r="AP167" s="183" t="b">
        <f>貼り付け用!AP167=集計用!AP167</f>
        <v>1</v>
      </c>
      <c r="AQ167" s="183" t="b">
        <f>貼り付け用!AQ167=集計用!AQ167</f>
        <v>1</v>
      </c>
      <c r="AR167" s="183" t="b">
        <f>貼り付け用!AR167=集計用!AR167</f>
        <v>1</v>
      </c>
      <c r="AS167" s="136"/>
      <c r="AT167" s="136"/>
      <c r="AU167" s="136"/>
      <c r="AV167" s="136"/>
      <c r="AW167" s="136"/>
      <c r="AX167" s="216"/>
      <c r="AY167" s="216"/>
      <c r="AZ167" s="216"/>
      <c r="BA167" s="136"/>
      <c r="BB167" s="136"/>
      <c r="BC167" s="136"/>
      <c r="BD167" s="136"/>
      <c r="BE167" s="183">
        <f>SUMIFS(耐用年数表!$C:$C,耐用年数表!$A:$A,チェック!AL167,耐用年数表!$B:$B,チェック!AM167)</f>
        <v>0</v>
      </c>
    </row>
    <row r="168" spans="4:57" ht="24" customHeight="1">
      <c r="D168" s="194"/>
      <c r="E168" s="135"/>
      <c r="F168" s="136"/>
      <c r="G168" s="136"/>
      <c r="H168" s="215"/>
      <c r="I168" s="215"/>
      <c r="J168" s="215" t="str">
        <f>IF(集計用!J168="","",集計用!J168)</f>
        <v>ポンプ室1</v>
      </c>
      <c r="K168" s="135"/>
      <c r="L168" s="144"/>
      <c r="M168" s="192" t="b">
        <f>貼り付け用!M168=集計用!M168</f>
        <v>1</v>
      </c>
      <c r="N168" s="192" t="b">
        <f>貼り付け用!N168=集計用!N168</f>
        <v>1</v>
      </c>
      <c r="O168" s="192" t="b">
        <f>貼り付け用!O168=集計用!O168</f>
        <v>1</v>
      </c>
      <c r="P168" s="192" t="b">
        <f>貼り付け用!P168=集計用!P168</f>
        <v>1</v>
      </c>
      <c r="Q168" s="182" t="b">
        <f>貼り付け用!Q168=集計用!Q168</f>
        <v>1</v>
      </c>
      <c r="R168" s="135" t="b">
        <f>貼り付け用!R168=集計用!R168</f>
        <v>1</v>
      </c>
      <c r="S168" s="135" t="b">
        <f>貼り付け用!S168=集計用!S168</f>
        <v>1</v>
      </c>
      <c r="T168" s="135" t="b">
        <f>貼り付け用!T168=集計用!T168</f>
        <v>1</v>
      </c>
      <c r="U168" s="192" t="b">
        <f>貼り付け用!U168=集計用!U168</f>
        <v>1</v>
      </c>
      <c r="V168" s="192" t="b">
        <f>貼り付け用!V168=集計用!V168</f>
        <v>1</v>
      </c>
      <c r="W168" s="135" t="b">
        <f>貼り付け用!W168=集計用!W168</f>
        <v>1</v>
      </c>
      <c r="X168" s="182" t="b">
        <f>貼り付け用!X168=集計用!X168</f>
        <v>1</v>
      </c>
      <c r="Y168" s="136" t="b">
        <f>貼り付け用!Y168=集計用!Y168</f>
        <v>1</v>
      </c>
      <c r="Z168" s="136" t="b">
        <f>貼り付け用!Z168=集計用!Z168</f>
        <v>1</v>
      </c>
      <c r="AA168" s="136" t="b">
        <f>貼り付け用!AA168=集計用!AA168</f>
        <v>1</v>
      </c>
      <c r="AB168" s="136" t="b">
        <f>貼り付け用!AB168=集計用!AB168</f>
        <v>1</v>
      </c>
      <c r="AC168" s="135" t="b">
        <f>貼り付け用!AC168=集計用!AC168</f>
        <v>1</v>
      </c>
      <c r="AD168" s="137" t="b">
        <f>貼り付け用!AD168=集計用!AD168</f>
        <v>1</v>
      </c>
      <c r="AE168" s="209" t="b">
        <f>貼り付け用!AE168=集計用!AE168</f>
        <v>1</v>
      </c>
      <c r="AF168" s="209" t="b">
        <f>貼り付け用!AF168=集計用!AF168</f>
        <v>1</v>
      </c>
      <c r="AG168" s="138" t="b">
        <f>貼り付け用!AG168=集計用!AG168</f>
        <v>1</v>
      </c>
      <c r="AH168" s="205" t="b">
        <f>貼り付け用!AH168=集計用!AH168</f>
        <v>1</v>
      </c>
      <c r="AI168" s="139" t="b">
        <f>貼り付け用!AI168=集計用!AI168</f>
        <v>1</v>
      </c>
      <c r="AJ168" s="136" t="b">
        <f>貼り付け用!AJ168=集計用!AJ168</f>
        <v>1</v>
      </c>
      <c r="AK168" s="140" t="b">
        <f>貼り付け用!AK168=集計用!AK168</f>
        <v>1</v>
      </c>
      <c r="AL168" s="136" t="b">
        <f>貼り付け用!AL168=集計用!AL168</f>
        <v>1</v>
      </c>
      <c r="AM168" s="136" t="b">
        <f>貼り付け用!AM168=集計用!AM168</f>
        <v>1</v>
      </c>
      <c r="AN168" s="136" t="b">
        <f>貼り付け用!AN168=集計用!AN168</f>
        <v>1</v>
      </c>
      <c r="AO168" s="136" t="b">
        <f>貼り付け用!AO168=集計用!AO168</f>
        <v>1</v>
      </c>
      <c r="AP168" s="183" t="b">
        <f>貼り付け用!AP168=集計用!AP168</f>
        <v>1</v>
      </c>
      <c r="AQ168" s="183" t="b">
        <f>貼り付け用!AQ168=集計用!AQ168</f>
        <v>1</v>
      </c>
      <c r="AR168" s="183" t="b">
        <f>貼り付け用!AR168=集計用!AR168</f>
        <v>1</v>
      </c>
      <c r="AS168" s="136"/>
      <c r="AT168" s="136"/>
      <c r="AU168" s="136"/>
      <c r="AV168" s="136"/>
      <c r="AW168" s="136"/>
      <c r="AX168" s="216"/>
      <c r="AY168" s="216"/>
      <c r="AZ168" s="216"/>
      <c r="BA168" s="136"/>
      <c r="BB168" s="136"/>
      <c r="BC168" s="136"/>
      <c r="BD168" s="136"/>
      <c r="BE168" s="183">
        <f>SUMIFS(耐用年数表!$C:$C,耐用年数表!$A:$A,チェック!AL168,耐用年数表!$B:$B,チェック!AM168)</f>
        <v>0</v>
      </c>
    </row>
    <row r="169" spans="4:57" ht="24" customHeight="1">
      <c r="D169" s="194"/>
      <c r="E169" s="135"/>
      <c r="F169" s="136"/>
      <c r="G169" s="136"/>
      <c r="H169" s="215"/>
      <c r="I169" s="215"/>
      <c r="J169" s="215" t="str">
        <f>IF(集計用!J169="","",集計用!J169)</f>
        <v>ポンプ室2</v>
      </c>
      <c r="K169" s="135"/>
      <c r="L169" s="144"/>
      <c r="M169" s="192" t="b">
        <f>貼り付け用!M169=集計用!M169</f>
        <v>1</v>
      </c>
      <c r="N169" s="192" t="b">
        <f>貼り付け用!N169=集計用!N169</f>
        <v>1</v>
      </c>
      <c r="O169" s="192" t="b">
        <f>貼り付け用!O169=集計用!O169</f>
        <v>1</v>
      </c>
      <c r="P169" s="192" t="b">
        <f>貼り付け用!P169=集計用!P169</f>
        <v>1</v>
      </c>
      <c r="Q169" s="182" t="b">
        <f>貼り付け用!Q169=集計用!Q169</f>
        <v>1</v>
      </c>
      <c r="R169" s="135" t="b">
        <f>貼り付け用!R169=集計用!R169</f>
        <v>1</v>
      </c>
      <c r="S169" s="135" t="b">
        <f>貼り付け用!S169=集計用!S169</f>
        <v>1</v>
      </c>
      <c r="T169" s="135" t="b">
        <f>貼り付け用!T169=集計用!T169</f>
        <v>1</v>
      </c>
      <c r="U169" s="192" t="b">
        <f>貼り付け用!U169=集計用!U169</f>
        <v>1</v>
      </c>
      <c r="V169" s="192" t="b">
        <f>貼り付け用!V169=集計用!V169</f>
        <v>1</v>
      </c>
      <c r="W169" s="135" t="b">
        <f>貼り付け用!W169=集計用!W169</f>
        <v>1</v>
      </c>
      <c r="X169" s="182" t="b">
        <f>貼り付け用!X169=集計用!X169</f>
        <v>1</v>
      </c>
      <c r="Y169" s="136" t="b">
        <f>貼り付け用!Y169=集計用!Y169</f>
        <v>1</v>
      </c>
      <c r="Z169" s="136" t="b">
        <f>貼り付け用!Z169=集計用!Z169</f>
        <v>1</v>
      </c>
      <c r="AA169" s="136" t="b">
        <f>貼り付け用!AA169=集計用!AA169</f>
        <v>1</v>
      </c>
      <c r="AB169" s="136" t="b">
        <f>貼り付け用!AB169=集計用!AB169</f>
        <v>1</v>
      </c>
      <c r="AC169" s="135" t="b">
        <f>貼り付け用!AC169=集計用!AC169</f>
        <v>1</v>
      </c>
      <c r="AD169" s="137" t="b">
        <f>貼り付け用!AD169=集計用!AD169</f>
        <v>1</v>
      </c>
      <c r="AE169" s="209" t="b">
        <f>貼り付け用!AE169=集計用!AE169</f>
        <v>1</v>
      </c>
      <c r="AF169" s="209" t="b">
        <f>貼り付け用!AF169=集計用!AF169</f>
        <v>1</v>
      </c>
      <c r="AG169" s="138" t="b">
        <f>貼り付け用!AG169=集計用!AG169</f>
        <v>1</v>
      </c>
      <c r="AH169" s="205" t="b">
        <f>貼り付け用!AH169=集計用!AH169</f>
        <v>1</v>
      </c>
      <c r="AI169" s="139" t="b">
        <f>貼り付け用!AI169=集計用!AI169</f>
        <v>1</v>
      </c>
      <c r="AJ169" s="136" t="b">
        <f>貼り付け用!AJ169=集計用!AJ169</f>
        <v>1</v>
      </c>
      <c r="AK169" s="140" t="b">
        <f>貼り付け用!AK169=集計用!AK169</f>
        <v>1</v>
      </c>
      <c r="AL169" s="136" t="b">
        <f>貼り付け用!AL169=集計用!AL169</f>
        <v>1</v>
      </c>
      <c r="AM169" s="136" t="b">
        <f>貼り付け用!AM169=集計用!AM169</f>
        <v>1</v>
      </c>
      <c r="AN169" s="136" t="b">
        <f>貼り付け用!AN169=集計用!AN169</f>
        <v>1</v>
      </c>
      <c r="AO169" s="136" t="b">
        <f>貼り付け用!AO169=集計用!AO169</f>
        <v>1</v>
      </c>
      <c r="AP169" s="183" t="b">
        <f>貼り付け用!AP169=集計用!AP169</f>
        <v>1</v>
      </c>
      <c r="AQ169" s="183" t="b">
        <f>貼り付け用!AQ169=集計用!AQ169</f>
        <v>1</v>
      </c>
      <c r="AR169" s="183" t="b">
        <f>貼り付け用!AR169=集計用!AR169</f>
        <v>1</v>
      </c>
      <c r="AS169" s="136"/>
      <c r="AT169" s="136"/>
      <c r="AU169" s="136"/>
      <c r="AV169" s="136"/>
      <c r="AW169" s="136"/>
      <c r="AX169" s="216"/>
      <c r="AY169" s="216"/>
      <c r="AZ169" s="216"/>
      <c r="BA169" s="136"/>
      <c r="BB169" s="136"/>
      <c r="BC169" s="136"/>
      <c r="BD169" s="136"/>
      <c r="BE169" s="183">
        <f>SUMIFS(耐用年数表!$C:$C,耐用年数表!$A:$A,チェック!AL169,耐用年数表!$B:$B,チェック!AM169)</f>
        <v>0</v>
      </c>
    </row>
    <row r="170" spans="4:57" ht="24" customHeight="1">
      <c r="D170" s="194"/>
      <c r="E170" s="135"/>
      <c r="F170" s="136"/>
      <c r="G170" s="136"/>
      <c r="H170" s="215"/>
      <c r="I170" s="215"/>
      <c r="J170" s="215" t="str">
        <f>IF(集計用!J170="","",集計用!J170)</f>
        <v>石油貯蔵庫</v>
      </c>
      <c r="K170" s="135"/>
      <c r="L170" s="144"/>
      <c r="M170" s="192" t="b">
        <f>貼り付け用!M170=集計用!M170</f>
        <v>1</v>
      </c>
      <c r="N170" s="192" t="b">
        <f>貼り付け用!N170=集計用!N170</f>
        <v>1</v>
      </c>
      <c r="O170" s="192" t="b">
        <f>貼り付け用!O170=集計用!O170</f>
        <v>1</v>
      </c>
      <c r="P170" s="192" t="b">
        <f>貼り付け用!P170=集計用!P170</f>
        <v>1</v>
      </c>
      <c r="Q170" s="182" t="b">
        <f>貼り付け用!Q170=集計用!Q170</f>
        <v>1</v>
      </c>
      <c r="R170" s="135" t="b">
        <f>貼り付け用!R170=集計用!R170</f>
        <v>1</v>
      </c>
      <c r="S170" s="135" t="b">
        <f>貼り付け用!S170=集計用!S170</f>
        <v>1</v>
      </c>
      <c r="T170" s="135" t="b">
        <f>貼り付け用!T170=集計用!T170</f>
        <v>1</v>
      </c>
      <c r="U170" s="192" t="b">
        <f>貼り付け用!U170=集計用!U170</f>
        <v>1</v>
      </c>
      <c r="V170" s="192" t="b">
        <f>貼り付け用!V170=集計用!V170</f>
        <v>1</v>
      </c>
      <c r="W170" s="135" t="b">
        <f>貼り付け用!W170=集計用!W170</f>
        <v>1</v>
      </c>
      <c r="X170" s="182" t="b">
        <f>貼り付け用!X170=集計用!X170</f>
        <v>1</v>
      </c>
      <c r="Y170" s="136" t="b">
        <f>貼り付け用!Y170=集計用!Y170</f>
        <v>1</v>
      </c>
      <c r="Z170" s="136" t="b">
        <f>貼り付け用!Z170=集計用!Z170</f>
        <v>1</v>
      </c>
      <c r="AA170" s="136" t="b">
        <f>貼り付け用!AA170=集計用!AA170</f>
        <v>1</v>
      </c>
      <c r="AB170" s="136" t="b">
        <f>貼り付け用!AB170=集計用!AB170</f>
        <v>1</v>
      </c>
      <c r="AC170" s="135" t="b">
        <f>貼り付け用!AC170=集計用!AC170</f>
        <v>1</v>
      </c>
      <c r="AD170" s="137" t="b">
        <f>貼り付け用!AD170=集計用!AD170</f>
        <v>1</v>
      </c>
      <c r="AE170" s="209" t="b">
        <f>貼り付け用!AE170=集計用!AE170</f>
        <v>1</v>
      </c>
      <c r="AF170" s="209" t="b">
        <f>貼り付け用!AF170=集計用!AF170</f>
        <v>1</v>
      </c>
      <c r="AG170" s="138" t="b">
        <f>貼り付け用!AG170=集計用!AG170</f>
        <v>1</v>
      </c>
      <c r="AH170" s="205" t="b">
        <f>貼り付け用!AH170=集計用!AH170</f>
        <v>1</v>
      </c>
      <c r="AI170" s="139" t="b">
        <f>貼り付け用!AI170=集計用!AI170</f>
        <v>1</v>
      </c>
      <c r="AJ170" s="136" t="b">
        <f>貼り付け用!AJ170=集計用!AJ170</f>
        <v>1</v>
      </c>
      <c r="AK170" s="140" t="b">
        <f>貼り付け用!AK170=集計用!AK170</f>
        <v>1</v>
      </c>
      <c r="AL170" s="136" t="b">
        <f>貼り付け用!AL170=集計用!AL170</f>
        <v>1</v>
      </c>
      <c r="AM170" s="136" t="b">
        <f>貼り付け用!AM170=集計用!AM170</f>
        <v>1</v>
      </c>
      <c r="AN170" s="136" t="b">
        <f>貼り付け用!AN170=集計用!AN170</f>
        <v>1</v>
      </c>
      <c r="AO170" s="136" t="b">
        <f>貼り付け用!AO170=集計用!AO170</f>
        <v>1</v>
      </c>
      <c r="AP170" s="183" t="b">
        <f>貼り付け用!AP170=集計用!AP170</f>
        <v>1</v>
      </c>
      <c r="AQ170" s="183" t="b">
        <f>貼り付け用!AQ170=集計用!AQ170</f>
        <v>1</v>
      </c>
      <c r="AR170" s="183" t="b">
        <f>貼り付け用!AR170=集計用!AR170</f>
        <v>1</v>
      </c>
      <c r="AS170" s="136"/>
      <c r="AT170" s="136"/>
      <c r="AU170" s="136"/>
      <c r="AV170" s="136"/>
      <c r="AW170" s="136"/>
      <c r="AX170" s="216"/>
      <c r="AY170" s="216"/>
      <c r="AZ170" s="216"/>
      <c r="BA170" s="136"/>
      <c r="BB170" s="136"/>
      <c r="BC170" s="136"/>
      <c r="BD170" s="136"/>
      <c r="BE170" s="183">
        <f>SUMIFS(耐用年数表!$C:$C,耐用年数表!$A:$A,チェック!AL170,耐用年数表!$B:$B,チェック!AM170)</f>
        <v>0</v>
      </c>
    </row>
    <row r="171" spans="4:57" ht="24" customHeight="1">
      <c r="D171" s="194"/>
      <c r="E171" s="135"/>
      <c r="F171" s="136"/>
      <c r="G171" s="136"/>
      <c r="H171" s="215"/>
      <c r="I171" s="215"/>
      <c r="J171" s="215" t="str">
        <f>IF(集計用!J171="","",集計用!J171)</f>
        <v>校舎棟1</v>
      </c>
      <c r="K171" s="135"/>
      <c r="L171" s="144"/>
      <c r="M171" s="192" t="b">
        <f>貼り付け用!M171=集計用!M171</f>
        <v>1</v>
      </c>
      <c r="N171" s="192" t="b">
        <f>貼り付け用!N171=集計用!N171</f>
        <v>1</v>
      </c>
      <c r="O171" s="192" t="b">
        <f>貼り付け用!O171=集計用!O171</f>
        <v>1</v>
      </c>
      <c r="P171" s="192" t="b">
        <f>貼り付け用!P171=集計用!P171</f>
        <v>1</v>
      </c>
      <c r="Q171" s="182" t="b">
        <f>貼り付け用!Q171=集計用!Q171</f>
        <v>1</v>
      </c>
      <c r="R171" s="135" t="b">
        <f>貼り付け用!R171=集計用!R171</f>
        <v>1</v>
      </c>
      <c r="S171" s="135" t="b">
        <f>貼り付け用!S171=集計用!S171</f>
        <v>1</v>
      </c>
      <c r="T171" s="135" t="b">
        <f>貼り付け用!T171=集計用!T171</f>
        <v>1</v>
      </c>
      <c r="U171" s="192" t="b">
        <f>貼り付け用!U171=集計用!U171</f>
        <v>1</v>
      </c>
      <c r="V171" s="192" t="b">
        <f>貼り付け用!V171=集計用!V171</f>
        <v>1</v>
      </c>
      <c r="W171" s="135" t="b">
        <f>貼り付け用!W171=集計用!W171</f>
        <v>1</v>
      </c>
      <c r="X171" s="182" t="b">
        <f>貼り付け用!X171=集計用!X171</f>
        <v>1</v>
      </c>
      <c r="Y171" s="136" t="b">
        <f>貼り付け用!Y171=集計用!Y171</f>
        <v>1</v>
      </c>
      <c r="Z171" s="136" t="b">
        <f>貼り付け用!Z171=集計用!Z171</f>
        <v>1</v>
      </c>
      <c r="AA171" s="136" t="b">
        <f>貼り付け用!AA171=集計用!AA171</f>
        <v>1</v>
      </c>
      <c r="AB171" s="136" t="b">
        <f>貼り付け用!AB171=集計用!AB171</f>
        <v>1</v>
      </c>
      <c r="AC171" s="135" t="b">
        <f>貼り付け用!AC171=集計用!AC171</f>
        <v>1</v>
      </c>
      <c r="AD171" s="137" t="b">
        <f>貼り付け用!AD171=集計用!AD171</f>
        <v>1</v>
      </c>
      <c r="AE171" s="209" t="b">
        <f>貼り付け用!AE171=集計用!AE171</f>
        <v>1</v>
      </c>
      <c r="AF171" s="209" t="b">
        <f>貼り付け用!AF171=集計用!AF171</f>
        <v>1</v>
      </c>
      <c r="AG171" s="138" t="b">
        <f>貼り付け用!AG171=集計用!AG171</f>
        <v>1</v>
      </c>
      <c r="AH171" s="205" t="b">
        <f>貼り付け用!AH171=集計用!AH171</f>
        <v>1</v>
      </c>
      <c r="AI171" s="139" t="b">
        <f>貼り付け用!AI171=集計用!AI171</f>
        <v>1</v>
      </c>
      <c r="AJ171" s="136" t="b">
        <f>貼り付け用!AJ171=集計用!AJ171</f>
        <v>1</v>
      </c>
      <c r="AK171" s="140" t="b">
        <f>貼り付け用!AK171=集計用!AK171</f>
        <v>1</v>
      </c>
      <c r="AL171" s="136" t="b">
        <f>貼り付け用!AL171=集計用!AL171</f>
        <v>1</v>
      </c>
      <c r="AM171" s="136" t="b">
        <f>貼り付け用!AM171=集計用!AM171</f>
        <v>1</v>
      </c>
      <c r="AN171" s="136" t="b">
        <f>貼り付け用!AN171=集計用!AN171</f>
        <v>1</v>
      </c>
      <c r="AO171" s="136" t="b">
        <f>貼り付け用!AO171=集計用!AO171</f>
        <v>1</v>
      </c>
      <c r="AP171" s="183" t="b">
        <f>貼り付け用!AP171=集計用!AP171</f>
        <v>1</v>
      </c>
      <c r="AQ171" s="183" t="b">
        <f>貼り付け用!AQ171=集計用!AQ171</f>
        <v>1</v>
      </c>
      <c r="AR171" s="183" t="b">
        <f>貼り付け用!AR171=集計用!AR171</f>
        <v>1</v>
      </c>
      <c r="AS171" s="136"/>
      <c r="AT171" s="136"/>
      <c r="AU171" s="136"/>
      <c r="AV171" s="136"/>
      <c r="AW171" s="136"/>
      <c r="AX171" s="216"/>
      <c r="AY171" s="216"/>
      <c r="AZ171" s="216"/>
      <c r="BA171" s="136"/>
      <c r="BB171" s="136"/>
      <c r="BC171" s="136"/>
      <c r="BD171" s="136"/>
      <c r="BE171" s="183">
        <f>SUMIFS(耐用年数表!$C:$C,耐用年数表!$A:$A,チェック!AL171,耐用年数表!$B:$B,チェック!AM171)</f>
        <v>0</v>
      </c>
    </row>
    <row r="172" spans="4:57" ht="24" customHeight="1">
      <c r="D172" s="194"/>
      <c r="E172" s="135"/>
      <c r="F172" s="136"/>
      <c r="G172" s="136"/>
      <c r="H172" s="215"/>
      <c r="I172" s="215"/>
      <c r="J172" s="215" t="str">
        <f>IF(集計用!J172="","",集計用!J172)</f>
        <v>校舎棟2</v>
      </c>
      <c r="K172" s="135"/>
      <c r="L172" s="144"/>
      <c r="M172" s="192" t="b">
        <f>貼り付け用!M172=集計用!M172</f>
        <v>1</v>
      </c>
      <c r="N172" s="192" t="b">
        <f>貼り付け用!N172=集計用!N172</f>
        <v>1</v>
      </c>
      <c r="O172" s="192" t="b">
        <f>貼り付け用!O172=集計用!O172</f>
        <v>1</v>
      </c>
      <c r="P172" s="192" t="b">
        <f>貼り付け用!P172=集計用!P172</f>
        <v>1</v>
      </c>
      <c r="Q172" s="182" t="b">
        <f>貼り付け用!Q172=集計用!Q172</f>
        <v>1</v>
      </c>
      <c r="R172" s="135" t="b">
        <f>貼り付け用!R172=集計用!R172</f>
        <v>1</v>
      </c>
      <c r="S172" s="135" t="b">
        <f>貼り付け用!S172=集計用!S172</f>
        <v>1</v>
      </c>
      <c r="T172" s="135" t="b">
        <f>貼り付け用!T172=集計用!T172</f>
        <v>1</v>
      </c>
      <c r="U172" s="192" t="b">
        <f>貼り付け用!U172=集計用!U172</f>
        <v>1</v>
      </c>
      <c r="V172" s="192" t="b">
        <f>貼り付け用!V172=集計用!V172</f>
        <v>1</v>
      </c>
      <c r="W172" s="135" t="b">
        <f>貼り付け用!W172=集計用!W172</f>
        <v>1</v>
      </c>
      <c r="X172" s="182" t="b">
        <f>貼り付け用!X172=集計用!X172</f>
        <v>1</v>
      </c>
      <c r="Y172" s="136" t="b">
        <f>貼り付け用!Y172=集計用!Y172</f>
        <v>1</v>
      </c>
      <c r="Z172" s="136" t="b">
        <f>貼り付け用!Z172=集計用!Z172</f>
        <v>1</v>
      </c>
      <c r="AA172" s="136" t="b">
        <f>貼り付け用!AA172=集計用!AA172</f>
        <v>1</v>
      </c>
      <c r="AB172" s="136" t="b">
        <f>貼り付け用!AB172=集計用!AB172</f>
        <v>1</v>
      </c>
      <c r="AC172" s="135" t="b">
        <f>貼り付け用!AC172=集計用!AC172</f>
        <v>1</v>
      </c>
      <c r="AD172" s="137" t="b">
        <f>貼り付け用!AD172=集計用!AD172</f>
        <v>1</v>
      </c>
      <c r="AE172" s="209" t="b">
        <f>貼り付け用!AE172=集計用!AE172</f>
        <v>1</v>
      </c>
      <c r="AF172" s="209" t="b">
        <f>貼り付け用!AF172=集計用!AF172</f>
        <v>1</v>
      </c>
      <c r="AG172" s="138" t="b">
        <f>貼り付け用!AG172=集計用!AG172</f>
        <v>1</v>
      </c>
      <c r="AH172" s="205" t="b">
        <f>貼り付け用!AH172=集計用!AH172</f>
        <v>1</v>
      </c>
      <c r="AI172" s="139" t="b">
        <f>貼り付け用!AI172=集計用!AI172</f>
        <v>1</v>
      </c>
      <c r="AJ172" s="136" t="b">
        <f>貼り付け用!AJ172=集計用!AJ172</f>
        <v>1</v>
      </c>
      <c r="AK172" s="140" t="b">
        <f>貼り付け用!AK172=集計用!AK172</f>
        <v>1</v>
      </c>
      <c r="AL172" s="136" t="b">
        <f>貼り付け用!AL172=集計用!AL172</f>
        <v>1</v>
      </c>
      <c r="AM172" s="136" t="b">
        <f>貼り付け用!AM172=集計用!AM172</f>
        <v>1</v>
      </c>
      <c r="AN172" s="136" t="b">
        <f>貼り付け用!AN172=集計用!AN172</f>
        <v>1</v>
      </c>
      <c r="AO172" s="136" t="b">
        <f>貼り付け用!AO172=集計用!AO172</f>
        <v>1</v>
      </c>
      <c r="AP172" s="183" t="b">
        <f>貼り付け用!AP172=集計用!AP172</f>
        <v>1</v>
      </c>
      <c r="AQ172" s="183" t="b">
        <f>貼り付け用!AQ172=集計用!AQ172</f>
        <v>1</v>
      </c>
      <c r="AR172" s="183" t="b">
        <f>貼り付け用!AR172=集計用!AR172</f>
        <v>1</v>
      </c>
      <c r="AS172" s="136"/>
      <c r="AT172" s="136"/>
      <c r="AU172" s="136"/>
      <c r="AV172" s="136"/>
      <c r="AW172" s="136"/>
      <c r="AX172" s="216"/>
      <c r="AY172" s="216"/>
      <c r="AZ172" s="216"/>
      <c r="BA172" s="136"/>
      <c r="BB172" s="136"/>
      <c r="BC172" s="136"/>
      <c r="BD172" s="136"/>
      <c r="BE172" s="183">
        <f>SUMIFS(耐用年数表!$C:$C,耐用年数表!$A:$A,チェック!AL172,耐用年数表!$B:$B,チェック!AM172)</f>
        <v>0</v>
      </c>
    </row>
    <row r="173" spans="4:57" ht="24" customHeight="1">
      <c r="D173" s="194"/>
      <c r="E173" s="135"/>
      <c r="F173" s="136"/>
      <c r="G173" s="136"/>
      <c r="H173" s="215"/>
      <c r="I173" s="215"/>
      <c r="J173" s="215" t="str">
        <f>IF(集計用!J173="","",集計用!J173)</f>
        <v>エレベ－タ棟</v>
      </c>
      <c r="K173" s="135"/>
      <c r="L173" s="144"/>
      <c r="M173" s="192" t="b">
        <f>貼り付け用!M173=集計用!M173</f>
        <v>1</v>
      </c>
      <c r="N173" s="192" t="b">
        <f>貼り付け用!N173=集計用!N173</f>
        <v>1</v>
      </c>
      <c r="O173" s="192" t="b">
        <f>貼り付け用!O173=集計用!O173</f>
        <v>1</v>
      </c>
      <c r="P173" s="192" t="b">
        <f>貼り付け用!P173=集計用!P173</f>
        <v>1</v>
      </c>
      <c r="Q173" s="182" t="b">
        <f>貼り付け用!Q173=集計用!Q173</f>
        <v>1</v>
      </c>
      <c r="R173" s="135" t="b">
        <f>貼り付け用!R173=集計用!R173</f>
        <v>1</v>
      </c>
      <c r="S173" s="135" t="b">
        <f>貼り付け用!S173=集計用!S173</f>
        <v>1</v>
      </c>
      <c r="T173" s="135" t="b">
        <f>貼り付け用!T173=集計用!T173</f>
        <v>1</v>
      </c>
      <c r="U173" s="192" t="b">
        <f>貼り付け用!U173=集計用!U173</f>
        <v>1</v>
      </c>
      <c r="V173" s="192" t="b">
        <f>貼り付け用!V173=集計用!V173</f>
        <v>1</v>
      </c>
      <c r="W173" s="135" t="b">
        <f>貼り付け用!W173=集計用!W173</f>
        <v>1</v>
      </c>
      <c r="X173" s="182" t="b">
        <f>貼り付け用!X173=集計用!X173</f>
        <v>1</v>
      </c>
      <c r="Y173" s="136" t="b">
        <f>貼り付け用!Y173=集計用!Y173</f>
        <v>1</v>
      </c>
      <c r="Z173" s="136" t="b">
        <f>貼り付け用!Z173=集計用!Z173</f>
        <v>1</v>
      </c>
      <c r="AA173" s="136" t="b">
        <f>貼り付け用!AA173=集計用!AA173</f>
        <v>1</v>
      </c>
      <c r="AB173" s="136" t="b">
        <f>貼り付け用!AB173=集計用!AB173</f>
        <v>1</v>
      </c>
      <c r="AC173" s="135" t="b">
        <f>貼り付け用!AC173=集計用!AC173</f>
        <v>1</v>
      </c>
      <c r="AD173" s="137" t="b">
        <f>貼り付け用!AD173=集計用!AD173</f>
        <v>1</v>
      </c>
      <c r="AE173" s="209" t="b">
        <f>貼り付け用!AE173=集計用!AE173</f>
        <v>1</v>
      </c>
      <c r="AF173" s="209" t="b">
        <f>貼り付け用!AF173=集計用!AF173</f>
        <v>1</v>
      </c>
      <c r="AG173" s="138" t="b">
        <f>貼り付け用!AG173=集計用!AG173</f>
        <v>1</v>
      </c>
      <c r="AH173" s="205" t="b">
        <f>貼り付け用!AH173=集計用!AH173</f>
        <v>1</v>
      </c>
      <c r="AI173" s="139" t="b">
        <f>貼り付け用!AI173=集計用!AI173</f>
        <v>1</v>
      </c>
      <c r="AJ173" s="136" t="b">
        <f>貼り付け用!AJ173=集計用!AJ173</f>
        <v>1</v>
      </c>
      <c r="AK173" s="140" t="b">
        <f>貼り付け用!AK173=集計用!AK173</f>
        <v>1</v>
      </c>
      <c r="AL173" s="136" t="b">
        <f>貼り付け用!AL173=集計用!AL173</f>
        <v>1</v>
      </c>
      <c r="AM173" s="136" t="b">
        <f>貼り付け用!AM173=集計用!AM173</f>
        <v>1</v>
      </c>
      <c r="AN173" s="136" t="b">
        <f>貼り付け用!AN173=集計用!AN173</f>
        <v>1</v>
      </c>
      <c r="AO173" s="136" t="b">
        <f>貼り付け用!AO173=集計用!AO173</f>
        <v>1</v>
      </c>
      <c r="AP173" s="183" t="b">
        <f>貼り付け用!AP173=集計用!AP173</f>
        <v>1</v>
      </c>
      <c r="AQ173" s="183" t="b">
        <f>貼り付け用!AQ173=集計用!AQ173</f>
        <v>1</v>
      </c>
      <c r="AR173" s="183" t="b">
        <f>貼り付け用!AR173=集計用!AR173</f>
        <v>1</v>
      </c>
      <c r="AS173" s="136"/>
      <c r="AT173" s="136"/>
      <c r="AU173" s="136"/>
      <c r="AV173" s="136"/>
      <c r="AW173" s="136"/>
      <c r="AX173" s="216"/>
      <c r="AY173" s="216"/>
      <c r="AZ173" s="216"/>
      <c r="BA173" s="136"/>
      <c r="BB173" s="136"/>
      <c r="BC173" s="136"/>
      <c r="BD173" s="136"/>
      <c r="BE173" s="183">
        <f>SUMIFS(耐用年数表!$C:$C,耐用年数表!$A:$A,チェック!AL173,耐用年数表!$B:$B,チェック!AM173)</f>
        <v>0</v>
      </c>
    </row>
    <row r="174" spans="4:57" ht="24" customHeight="1">
      <c r="D174" s="194"/>
      <c r="E174" s="135"/>
      <c r="F174" s="136"/>
      <c r="G174" s="136"/>
      <c r="H174" s="215"/>
      <c r="I174" s="215"/>
      <c r="J174" s="215" t="str">
        <f>IF(集計用!J174="","",集計用!J174)</f>
        <v>給食室棟</v>
      </c>
      <c r="K174" s="135"/>
      <c r="L174" s="144"/>
      <c r="M174" s="192" t="b">
        <f>貼り付け用!M174=集計用!M174</f>
        <v>1</v>
      </c>
      <c r="N174" s="192" t="b">
        <f>貼り付け用!N174=集計用!N174</f>
        <v>1</v>
      </c>
      <c r="O174" s="192" t="b">
        <f>貼り付け用!O174=集計用!O174</f>
        <v>1</v>
      </c>
      <c r="P174" s="192" t="b">
        <f>貼り付け用!P174=集計用!P174</f>
        <v>1</v>
      </c>
      <c r="Q174" s="182" t="b">
        <f>貼り付け用!Q174=集計用!Q174</f>
        <v>1</v>
      </c>
      <c r="R174" s="135" t="b">
        <f>貼り付け用!R174=集計用!R174</f>
        <v>1</v>
      </c>
      <c r="S174" s="135" t="b">
        <f>貼り付け用!S174=集計用!S174</f>
        <v>1</v>
      </c>
      <c r="T174" s="135" t="b">
        <f>貼り付け用!T174=集計用!T174</f>
        <v>1</v>
      </c>
      <c r="U174" s="192" t="b">
        <f>貼り付け用!U174=集計用!U174</f>
        <v>1</v>
      </c>
      <c r="V174" s="192" t="b">
        <f>貼り付け用!V174=集計用!V174</f>
        <v>1</v>
      </c>
      <c r="W174" s="135" t="b">
        <f>貼り付け用!W174=集計用!W174</f>
        <v>1</v>
      </c>
      <c r="X174" s="182" t="b">
        <f>貼り付け用!X174=集計用!X174</f>
        <v>1</v>
      </c>
      <c r="Y174" s="136" t="b">
        <f>貼り付け用!Y174=集計用!Y174</f>
        <v>1</v>
      </c>
      <c r="Z174" s="136" t="b">
        <f>貼り付け用!Z174=集計用!Z174</f>
        <v>1</v>
      </c>
      <c r="AA174" s="136" t="b">
        <f>貼り付け用!AA174=集計用!AA174</f>
        <v>1</v>
      </c>
      <c r="AB174" s="136" t="b">
        <f>貼り付け用!AB174=集計用!AB174</f>
        <v>1</v>
      </c>
      <c r="AC174" s="135" t="b">
        <f>貼り付け用!AC174=集計用!AC174</f>
        <v>1</v>
      </c>
      <c r="AD174" s="137" t="b">
        <f>貼り付け用!AD174=集計用!AD174</f>
        <v>1</v>
      </c>
      <c r="AE174" s="209" t="b">
        <f>貼り付け用!AE174=集計用!AE174</f>
        <v>1</v>
      </c>
      <c r="AF174" s="209" t="b">
        <f>貼り付け用!AF174=集計用!AF174</f>
        <v>1</v>
      </c>
      <c r="AG174" s="138" t="b">
        <f>貼り付け用!AG174=集計用!AG174</f>
        <v>1</v>
      </c>
      <c r="AH174" s="205" t="b">
        <f>貼り付け用!AH174=集計用!AH174</f>
        <v>1</v>
      </c>
      <c r="AI174" s="139" t="b">
        <f>貼り付け用!AI174=集計用!AI174</f>
        <v>1</v>
      </c>
      <c r="AJ174" s="136" t="b">
        <f>貼り付け用!AJ174=集計用!AJ174</f>
        <v>1</v>
      </c>
      <c r="AK174" s="140" t="b">
        <f>貼り付け用!AK174=集計用!AK174</f>
        <v>1</v>
      </c>
      <c r="AL174" s="136" t="b">
        <f>貼り付け用!AL174=集計用!AL174</f>
        <v>1</v>
      </c>
      <c r="AM174" s="136" t="b">
        <f>貼り付け用!AM174=集計用!AM174</f>
        <v>1</v>
      </c>
      <c r="AN174" s="136" t="b">
        <f>貼り付け用!AN174=集計用!AN174</f>
        <v>1</v>
      </c>
      <c r="AO174" s="136" t="b">
        <f>貼り付け用!AO174=集計用!AO174</f>
        <v>1</v>
      </c>
      <c r="AP174" s="183" t="b">
        <f>貼り付け用!AP174=集計用!AP174</f>
        <v>1</v>
      </c>
      <c r="AQ174" s="183" t="b">
        <f>貼り付け用!AQ174=集計用!AQ174</f>
        <v>1</v>
      </c>
      <c r="AR174" s="183" t="b">
        <f>貼り付け用!AR174=集計用!AR174</f>
        <v>1</v>
      </c>
      <c r="AS174" s="136"/>
      <c r="AT174" s="136"/>
      <c r="AU174" s="136"/>
      <c r="AV174" s="136"/>
      <c r="AW174" s="136"/>
      <c r="AX174" s="216"/>
      <c r="AY174" s="216"/>
      <c r="AZ174" s="216"/>
      <c r="BA174" s="136"/>
      <c r="BB174" s="136"/>
      <c r="BC174" s="136"/>
      <c r="BD174" s="136"/>
      <c r="BE174" s="183">
        <f>SUMIFS(耐用年数表!$C:$C,耐用年数表!$A:$A,チェック!AL174,耐用年数表!$B:$B,チェック!AM174)</f>
        <v>0</v>
      </c>
    </row>
    <row r="175" spans="4:57" ht="24" customHeight="1">
      <c r="D175" s="194"/>
      <c r="E175" s="135"/>
      <c r="F175" s="136"/>
      <c r="G175" s="136"/>
      <c r="H175" s="215"/>
      <c r="I175" s="215"/>
      <c r="J175" s="215" t="str">
        <f>IF(集計用!J175="","",集計用!J175)</f>
        <v>屋内運動場</v>
      </c>
      <c r="K175" s="135"/>
      <c r="L175" s="144"/>
      <c r="M175" s="192" t="b">
        <f>貼り付け用!M175=集計用!M175</f>
        <v>1</v>
      </c>
      <c r="N175" s="192" t="b">
        <f>貼り付け用!N175=集計用!N175</f>
        <v>1</v>
      </c>
      <c r="O175" s="192" t="b">
        <f>貼り付け用!O175=集計用!O175</f>
        <v>1</v>
      </c>
      <c r="P175" s="192" t="b">
        <f>貼り付け用!P175=集計用!P175</f>
        <v>1</v>
      </c>
      <c r="Q175" s="182" t="b">
        <f>貼り付け用!Q175=集計用!Q175</f>
        <v>1</v>
      </c>
      <c r="R175" s="135" t="b">
        <f>貼り付け用!R175=集計用!R175</f>
        <v>1</v>
      </c>
      <c r="S175" s="135" t="b">
        <f>貼り付け用!S175=集計用!S175</f>
        <v>1</v>
      </c>
      <c r="T175" s="135" t="b">
        <f>貼り付け用!T175=集計用!T175</f>
        <v>1</v>
      </c>
      <c r="U175" s="192" t="b">
        <f>貼り付け用!U175=集計用!U175</f>
        <v>1</v>
      </c>
      <c r="V175" s="192" t="b">
        <f>貼り付け用!V175=集計用!V175</f>
        <v>1</v>
      </c>
      <c r="W175" s="135" t="b">
        <f>貼り付け用!W175=集計用!W175</f>
        <v>1</v>
      </c>
      <c r="X175" s="182" t="b">
        <f>貼り付け用!X175=集計用!X175</f>
        <v>1</v>
      </c>
      <c r="Y175" s="136" t="b">
        <f>貼り付け用!Y175=集計用!Y175</f>
        <v>1</v>
      </c>
      <c r="Z175" s="136" t="b">
        <f>貼り付け用!Z175=集計用!Z175</f>
        <v>1</v>
      </c>
      <c r="AA175" s="136" t="b">
        <f>貼り付け用!AA175=集計用!AA175</f>
        <v>1</v>
      </c>
      <c r="AB175" s="136" t="b">
        <f>貼り付け用!AB175=集計用!AB175</f>
        <v>1</v>
      </c>
      <c r="AC175" s="135" t="b">
        <f>貼り付け用!AC175=集計用!AC175</f>
        <v>1</v>
      </c>
      <c r="AD175" s="137" t="b">
        <f>貼り付け用!AD175=集計用!AD175</f>
        <v>1</v>
      </c>
      <c r="AE175" s="209" t="b">
        <f>貼り付け用!AE175=集計用!AE175</f>
        <v>1</v>
      </c>
      <c r="AF175" s="209" t="b">
        <f>貼り付け用!AF175=集計用!AF175</f>
        <v>1</v>
      </c>
      <c r="AG175" s="138" t="b">
        <f>貼り付け用!AG175=集計用!AG175</f>
        <v>1</v>
      </c>
      <c r="AH175" s="205" t="b">
        <f>貼り付け用!AH175=集計用!AH175</f>
        <v>1</v>
      </c>
      <c r="AI175" s="139" t="b">
        <f>貼り付け用!AI175=集計用!AI175</f>
        <v>1</v>
      </c>
      <c r="AJ175" s="136" t="b">
        <f>貼り付け用!AJ175=集計用!AJ175</f>
        <v>1</v>
      </c>
      <c r="AK175" s="140" t="b">
        <f>貼り付け用!AK175=集計用!AK175</f>
        <v>1</v>
      </c>
      <c r="AL175" s="136" t="b">
        <f>貼り付け用!AL175=集計用!AL175</f>
        <v>1</v>
      </c>
      <c r="AM175" s="136" t="b">
        <f>貼り付け用!AM175=集計用!AM175</f>
        <v>1</v>
      </c>
      <c r="AN175" s="136" t="b">
        <f>貼り付け用!AN175=集計用!AN175</f>
        <v>1</v>
      </c>
      <c r="AO175" s="136" t="b">
        <f>貼り付け用!AO175=集計用!AO175</f>
        <v>1</v>
      </c>
      <c r="AP175" s="183" t="b">
        <f>貼り付け用!AP175=集計用!AP175</f>
        <v>1</v>
      </c>
      <c r="AQ175" s="183" t="b">
        <f>貼り付け用!AQ175=集計用!AQ175</f>
        <v>1</v>
      </c>
      <c r="AR175" s="183" t="b">
        <f>貼り付け用!AR175=集計用!AR175</f>
        <v>1</v>
      </c>
      <c r="AS175" s="136"/>
      <c r="AT175" s="136"/>
      <c r="AU175" s="136"/>
      <c r="AV175" s="136"/>
      <c r="AW175" s="136"/>
      <c r="AX175" s="216"/>
      <c r="AY175" s="216"/>
      <c r="AZ175" s="216"/>
      <c r="BA175" s="136"/>
      <c r="BB175" s="136"/>
      <c r="BC175" s="136"/>
      <c r="BD175" s="136"/>
      <c r="BE175" s="183">
        <f>SUMIFS(耐用年数表!$C:$C,耐用年数表!$A:$A,チェック!AL175,耐用年数表!$B:$B,チェック!AM175)</f>
        <v>0</v>
      </c>
    </row>
    <row r="176" spans="4:57" ht="24" customHeight="1">
      <c r="D176" s="194"/>
      <c r="E176" s="135"/>
      <c r="F176" s="136"/>
      <c r="G176" s="136"/>
      <c r="H176" s="215"/>
      <c r="I176" s="215"/>
      <c r="J176" s="215" t="str">
        <f>IF(集計用!J176="","",集計用!J176)</f>
        <v>体育器具庫</v>
      </c>
      <c r="K176" s="135"/>
      <c r="L176" s="144"/>
      <c r="M176" s="192" t="b">
        <f>貼り付け用!M176=集計用!M176</f>
        <v>1</v>
      </c>
      <c r="N176" s="192" t="b">
        <f>貼り付け用!N176=集計用!N176</f>
        <v>1</v>
      </c>
      <c r="O176" s="192" t="b">
        <f>貼り付け用!O176=集計用!O176</f>
        <v>1</v>
      </c>
      <c r="P176" s="192" t="b">
        <f>貼り付け用!P176=集計用!P176</f>
        <v>1</v>
      </c>
      <c r="Q176" s="182" t="b">
        <f>貼り付け用!Q176=集計用!Q176</f>
        <v>1</v>
      </c>
      <c r="R176" s="135" t="b">
        <f>貼り付け用!R176=集計用!R176</f>
        <v>1</v>
      </c>
      <c r="S176" s="135" t="b">
        <f>貼り付け用!S176=集計用!S176</f>
        <v>1</v>
      </c>
      <c r="T176" s="135" t="b">
        <f>貼り付け用!T176=集計用!T176</f>
        <v>1</v>
      </c>
      <c r="U176" s="192" t="b">
        <f>貼り付け用!U176=集計用!U176</f>
        <v>1</v>
      </c>
      <c r="V176" s="192" t="b">
        <f>貼り付け用!V176=集計用!V176</f>
        <v>1</v>
      </c>
      <c r="W176" s="135" t="b">
        <f>貼り付け用!W176=集計用!W176</f>
        <v>1</v>
      </c>
      <c r="X176" s="182" t="b">
        <f>貼り付け用!X176=集計用!X176</f>
        <v>1</v>
      </c>
      <c r="Y176" s="136" t="b">
        <f>貼り付け用!Y176=集計用!Y176</f>
        <v>1</v>
      </c>
      <c r="Z176" s="136" t="b">
        <f>貼り付け用!Z176=集計用!Z176</f>
        <v>1</v>
      </c>
      <c r="AA176" s="136" t="b">
        <f>貼り付け用!AA176=集計用!AA176</f>
        <v>1</v>
      </c>
      <c r="AB176" s="136" t="b">
        <f>貼り付け用!AB176=集計用!AB176</f>
        <v>1</v>
      </c>
      <c r="AC176" s="135" t="b">
        <f>貼り付け用!AC176=集計用!AC176</f>
        <v>1</v>
      </c>
      <c r="AD176" s="137" t="b">
        <f>貼り付け用!AD176=集計用!AD176</f>
        <v>1</v>
      </c>
      <c r="AE176" s="209" t="b">
        <f>貼り付け用!AE176=集計用!AE176</f>
        <v>1</v>
      </c>
      <c r="AF176" s="209" t="b">
        <f>貼り付け用!AF176=集計用!AF176</f>
        <v>1</v>
      </c>
      <c r="AG176" s="138" t="b">
        <f>貼り付け用!AG176=集計用!AG176</f>
        <v>1</v>
      </c>
      <c r="AH176" s="205" t="b">
        <f>貼り付け用!AH176=集計用!AH176</f>
        <v>1</v>
      </c>
      <c r="AI176" s="139" t="b">
        <f>貼り付け用!AI176=集計用!AI176</f>
        <v>1</v>
      </c>
      <c r="AJ176" s="136" t="b">
        <f>貼り付け用!AJ176=集計用!AJ176</f>
        <v>1</v>
      </c>
      <c r="AK176" s="140" t="b">
        <f>貼り付け用!AK176=集計用!AK176</f>
        <v>1</v>
      </c>
      <c r="AL176" s="136" t="b">
        <f>貼り付け用!AL176=集計用!AL176</f>
        <v>1</v>
      </c>
      <c r="AM176" s="136" t="b">
        <f>貼り付け用!AM176=集計用!AM176</f>
        <v>1</v>
      </c>
      <c r="AN176" s="136" t="b">
        <f>貼り付け用!AN176=集計用!AN176</f>
        <v>1</v>
      </c>
      <c r="AO176" s="136" t="b">
        <f>貼り付け用!AO176=集計用!AO176</f>
        <v>1</v>
      </c>
      <c r="AP176" s="183" t="b">
        <f>貼り付け用!AP176=集計用!AP176</f>
        <v>1</v>
      </c>
      <c r="AQ176" s="183" t="b">
        <f>貼り付け用!AQ176=集計用!AQ176</f>
        <v>1</v>
      </c>
      <c r="AR176" s="183" t="b">
        <f>貼り付け用!AR176=集計用!AR176</f>
        <v>1</v>
      </c>
      <c r="AS176" s="136"/>
      <c r="AT176" s="136"/>
      <c r="AU176" s="136"/>
      <c r="AV176" s="136"/>
      <c r="AW176" s="136"/>
      <c r="AX176" s="216"/>
      <c r="AY176" s="216"/>
      <c r="AZ176" s="216"/>
      <c r="BA176" s="136"/>
      <c r="BB176" s="136"/>
      <c r="BC176" s="136"/>
      <c r="BD176" s="136"/>
      <c r="BE176" s="183">
        <f>SUMIFS(耐用年数表!$C:$C,耐用年数表!$A:$A,チェック!AL176,耐用年数表!$B:$B,チェック!AM176)</f>
        <v>0</v>
      </c>
    </row>
    <row r="177" spans="4:57" ht="24" customHeight="1">
      <c r="D177" s="194"/>
      <c r="E177" s="135"/>
      <c r="F177" s="136"/>
      <c r="G177" s="136"/>
      <c r="H177" s="215"/>
      <c r="I177" s="215"/>
      <c r="J177" s="215" t="str">
        <f>IF(集計用!J177="","",集計用!J177)</f>
        <v>倉庫</v>
      </c>
      <c r="K177" s="135"/>
      <c r="L177" s="144"/>
      <c r="M177" s="192" t="b">
        <f>貼り付け用!M177=集計用!M177</f>
        <v>1</v>
      </c>
      <c r="N177" s="192" t="b">
        <f>貼り付け用!N177=集計用!N177</f>
        <v>1</v>
      </c>
      <c r="O177" s="192" t="b">
        <f>貼り付け用!O177=集計用!O177</f>
        <v>1</v>
      </c>
      <c r="P177" s="192" t="b">
        <f>貼り付け用!P177=集計用!P177</f>
        <v>1</v>
      </c>
      <c r="Q177" s="182" t="b">
        <f>貼り付け用!Q177=集計用!Q177</f>
        <v>1</v>
      </c>
      <c r="R177" s="135" t="b">
        <f>貼り付け用!R177=集計用!R177</f>
        <v>1</v>
      </c>
      <c r="S177" s="135" t="b">
        <f>貼り付け用!S177=集計用!S177</f>
        <v>1</v>
      </c>
      <c r="T177" s="135" t="b">
        <f>貼り付け用!T177=集計用!T177</f>
        <v>1</v>
      </c>
      <c r="U177" s="192" t="b">
        <f>貼り付け用!U177=集計用!U177</f>
        <v>1</v>
      </c>
      <c r="V177" s="192" t="b">
        <f>貼り付け用!V177=集計用!V177</f>
        <v>1</v>
      </c>
      <c r="W177" s="135" t="b">
        <f>貼り付け用!W177=集計用!W177</f>
        <v>1</v>
      </c>
      <c r="X177" s="182" t="b">
        <f>貼り付け用!X177=集計用!X177</f>
        <v>1</v>
      </c>
      <c r="Y177" s="136" t="b">
        <f>貼り付け用!Y177=集計用!Y177</f>
        <v>1</v>
      </c>
      <c r="Z177" s="136" t="b">
        <f>貼り付け用!Z177=集計用!Z177</f>
        <v>1</v>
      </c>
      <c r="AA177" s="136" t="b">
        <f>貼り付け用!AA177=集計用!AA177</f>
        <v>1</v>
      </c>
      <c r="AB177" s="136" t="b">
        <f>貼り付け用!AB177=集計用!AB177</f>
        <v>1</v>
      </c>
      <c r="AC177" s="135" t="b">
        <f>貼り付け用!AC177=集計用!AC177</f>
        <v>1</v>
      </c>
      <c r="AD177" s="137" t="b">
        <f>貼り付け用!AD177=集計用!AD177</f>
        <v>1</v>
      </c>
      <c r="AE177" s="209" t="b">
        <f>貼り付け用!AE177=集計用!AE177</f>
        <v>1</v>
      </c>
      <c r="AF177" s="209" t="b">
        <f>貼り付け用!AF177=集計用!AF177</f>
        <v>1</v>
      </c>
      <c r="AG177" s="138" t="b">
        <f>貼り付け用!AG177=集計用!AG177</f>
        <v>1</v>
      </c>
      <c r="AH177" s="205" t="b">
        <f>貼り付け用!AH177=集計用!AH177</f>
        <v>1</v>
      </c>
      <c r="AI177" s="139" t="b">
        <f>貼り付け用!AI177=集計用!AI177</f>
        <v>1</v>
      </c>
      <c r="AJ177" s="136" t="b">
        <f>貼り付け用!AJ177=集計用!AJ177</f>
        <v>1</v>
      </c>
      <c r="AK177" s="140" t="b">
        <f>貼り付け用!AK177=集計用!AK177</f>
        <v>1</v>
      </c>
      <c r="AL177" s="136" t="b">
        <f>貼り付け用!AL177=集計用!AL177</f>
        <v>1</v>
      </c>
      <c r="AM177" s="136" t="b">
        <f>貼り付け用!AM177=集計用!AM177</f>
        <v>1</v>
      </c>
      <c r="AN177" s="136" t="b">
        <f>貼り付け用!AN177=集計用!AN177</f>
        <v>1</v>
      </c>
      <c r="AO177" s="136" t="b">
        <f>貼り付け用!AO177=集計用!AO177</f>
        <v>1</v>
      </c>
      <c r="AP177" s="183" t="b">
        <f>貼り付け用!AP177=集計用!AP177</f>
        <v>1</v>
      </c>
      <c r="AQ177" s="183" t="b">
        <f>貼り付け用!AQ177=集計用!AQ177</f>
        <v>1</v>
      </c>
      <c r="AR177" s="183" t="b">
        <f>貼り付け用!AR177=集計用!AR177</f>
        <v>1</v>
      </c>
      <c r="AS177" s="136"/>
      <c r="AT177" s="136"/>
      <c r="AU177" s="136"/>
      <c r="AV177" s="136"/>
      <c r="AW177" s="136"/>
      <c r="AX177" s="216"/>
      <c r="AY177" s="216"/>
      <c r="AZ177" s="216"/>
      <c r="BA177" s="136"/>
      <c r="BB177" s="136"/>
      <c r="BC177" s="136"/>
      <c r="BD177" s="136"/>
      <c r="BE177" s="183">
        <f>SUMIFS(耐用年数表!$C:$C,耐用年数表!$A:$A,チェック!AL177,耐用年数表!$B:$B,チェック!AM177)</f>
        <v>0</v>
      </c>
    </row>
    <row r="178" spans="4:57" ht="24" customHeight="1">
      <c r="D178" s="194"/>
      <c r="E178" s="135"/>
      <c r="F178" s="136"/>
      <c r="G178" s="136"/>
      <c r="H178" s="215"/>
      <c r="I178" s="215"/>
      <c r="J178" s="215" t="str">
        <f>IF(集計用!J178="","",集計用!J178)</f>
        <v>ボンベ庫</v>
      </c>
      <c r="K178" s="135"/>
      <c r="L178" s="144"/>
      <c r="M178" s="192" t="b">
        <f>貼り付け用!M178=集計用!M178</f>
        <v>1</v>
      </c>
      <c r="N178" s="192" t="b">
        <f>貼り付け用!N178=集計用!N178</f>
        <v>1</v>
      </c>
      <c r="O178" s="192" t="b">
        <f>貼り付け用!O178=集計用!O178</f>
        <v>1</v>
      </c>
      <c r="P178" s="192" t="b">
        <f>貼り付け用!P178=集計用!P178</f>
        <v>1</v>
      </c>
      <c r="Q178" s="182" t="b">
        <f>貼り付け用!Q178=集計用!Q178</f>
        <v>1</v>
      </c>
      <c r="R178" s="135" t="b">
        <f>貼り付け用!R178=集計用!R178</f>
        <v>1</v>
      </c>
      <c r="S178" s="135" t="b">
        <f>貼り付け用!S178=集計用!S178</f>
        <v>1</v>
      </c>
      <c r="T178" s="135" t="b">
        <f>貼り付け用!T178=集計用!T178</f>
        <v>1</v>
      </c>
      <c r="U178" s="192" t="b">
        <f>貼り付け用!U178=集計用!U178</f>
        <v>1</v>
      </c>
      <c r="V178" s="192" t="b">
        <f>貼り付け用!V178=集計用!V178</f>
        <v>1</v>
      </c>
      <c r="W178" s="135" t="b">
        <f>貼り付け用!W178=集計用!W178</f>
        <v>1</v>
      </c>
      <c r="X178" s="182" t="b">
        <f>貼り付け用!X178=集計用!X178</f>
        <v>1</v>
      </c>
      <c r="Y178" s="136" t="b">
        <f>貼り付け用!Y178=集計用!Y178</f>
        <v>1</v>
      </c>
      <c r="Z178" s="136" t="b">
        <f>貼り付け用!Z178=集計用!Z178</f>
        <v>1</v>
      </c>
      <c r="AA178" s="136" t="b">
        <f>貼り付け用!AA178=集計用!AA178</f>
        <v>1</v>
      </c>
      <c r="AB178" s="136" t="b">
        <f>貼り付け用!AB178=集計用!AB178</f>
        <v>1</v>
      </c>
      <c r="AC178" s="135" t="b">
        <f>貼り付け用!AC178=集計用!AC178</f>
        <v>1</v>
      </c>
      <c r="AD178" s="137" t="b">
        <f>貼り付け用!AD178=集計用!AD178</f>
        <v>1</v>
      </c>
      <c r="AE178" s="209" t="b">
        <f>貼り付け用!AE178=集計用!AE178</f>
        <v>1</v>
      </c>
      <c r="AF178" s="209" t="b">
        <f>貼り付け用!AF178=集計用!AF178</f>
        <v>1</v>
      </c>
      <c r="AG178" s="138" t="b">
        <f>貼り付け用!AG178=集計用!AG178</f>
        <v>1</v>
      </c>
      <c r="AH178" s="205" t="b">
        <f>貼り付け用!AH178=集計用!AH178</f>
        <v>1</v>
      </c>
      <c r="AI178" s="139" t="b">
        <f>貼り付け用!AI178=集計用!AI178</f>
        <v>1</v>
      </c>
      <c r="AJ178" s="136" t="b">
        <f>貼り付け用!AJ178=集計用!AJ178</f>
        <v>1</v>
      </c>
      <c r="AK178" s="140" t="b">
        <f>貼り付け用!AK178=集計用!AK178</f>
        <v>1</v>
      </c>
      <c r="AL178" s="136" t="b">
        <f>貼り付け用!AL178=集計用!AL178</f>
        <v>1</v>
      </c>
      <c r="AM178" s="136" t="b">
        <f>貼り付け用!AM178=集計用!AM178</f>
        <v>1</v>
      </c>
      <c r="AN178" s="136" t="b">
        <f>貼り付け用!AN178=集計用!AN178</f>
        <v>1</v>
      </c>
      <c r="AO178" s="136" t="b">
        <f>貼り付け用!AO178=集計用!AO178</f>
        <v>1</v>
      </c>
      <c r="AP178" s="183" t="b">
        <f>貼り付け用!AP178=集計用!AP178</f>
        <v>1</v>
      </c>
      <c r="AQ178" s="183" t="b">
        <f>貼り付け用!AQ178=集計用!AQ178</f>
        <v>1</v>
      </c>
      <c r="AR178" s="183" t="b">
        <f>貼り付け用!AR178=集計用!AR178</f>
        <v>1</v>
      </c>
      <c r="AS178" s="136"/>
      <c r="AT178" s="136"/>
      <c r="AU178" s="136"/>
      <c r="AV178" s="136"/>
      <c r="AW178" s="136"/>
      <c r="AX178" s="216"/>
      <c r="AY178" s="216"/>
      <c r="AZ178" s="216"/>
      <c r="BA178" s="136"/>
      <c r="BB178" s="136"/>
      <c r="BC178" s="136"/>
      <c r="BD178" s="136"/>
      <c r="BE178" s="183">
        <f>SUMIFS(耐用年数表!$C:$C,耐用年数表!$A:$A,チェック!AL178,耐用年数表!$B:$B,チェック!AM178)</f>
        <v>0</v>
      </c>
    </row>
    <row r="179" spans="4:57" ht="24" customHeight="1">
      <c r="D179" s="194"/>
      <c r="E179" s="135"/>
      <c r="F179" s="136"/>
      <c r="G179" s="136"/>
      <c r="H179" s="215"/>
      <c r="I179" s="215"/>
      <c r="J179" s="215" t="str">
        <f>IF(集計用!J179="","",集計用!J179)</f>
        <v>プ－ル付属室</v>
      </c>
      <c r="K179" s="135"/>
      <c r="L179" s="144"/>
      <c r="M179" s="192" t="b">
        <f>貼り付け用!M179=集計用!M179</f>
        <v>1</v>
      </c>
      <c r="N179" s="192" t="b">
        <f>貼り付け用!N179=集計用!N179</f>
        <v>1</v>
      </c>
      <c r="O179" s="192" t="b">
        <f>貼り付け用!O179=集計用!O179</f>
        <v>1</v>
      </c>
      <c r="P179" s="192" t="b">
        <f>貼り付け用!P179=集計用!P179</f>
        <v>1</v>
      </c>
      <c r="Q179" s="182" t="b">
        <f>貼り付け用!Q179=集計用!Q179</f>
        <v>1</v>
      </c>
      <c r="R179" s="135" t="b">
        <f>貼り付け用!R179=集計用!R179</f>
        <v>1</v>
      </c>
      <c r="S179" s="135" t="b">
        <f>貼り付け用!S179=集計用!S179</f>
        <v>1</v>
      </c>
      <c r="T179" s="135" t="b">
        <f>貼り付け用!T179=集計用!T179</f>
        <v>1</v>
      </c>
      <c r="U179" s="192" t="b">
        <f>貼り付け用!U179=集計用!U179</f>
        <v>1</v>
      </c>
      <c r="V179" s="192" t="b">
        <f>貼り付け用!V179=集計用!V179</f>
        <v>1</v>
      </c>
      <c r="W179" s="135" t="b">
        <f>貼り付け用!W179=集計用!W179</f>
        <v>1</v>
      </c>
      <c r="X179" s="182" t="b">
        <f>貼り付け用!X179=集計用!X179</f>
        <v>1</v>
      </c>
      <c r="Y179" s="136" t="b">
        <f>貼り付け用!Y179=集計用!Y179</f>
        <v>1</v>
      </c>
      <c r="Z179" s="136" t="b">
        <f>貼り付け用!Z179=集計用!Z179</f>
        <v>1</v>
      </c>
      <c r="AA179" s="136" t="b">
        <f>貼り付け用!AA179=集計用!AA179</f>
        <v>1</v>
      </c>
      <c r="AB179" s="136" t="b">
        <f>貼り付け用!AB179=集計用!AB179</f>
        <v>1</v>
      </c>
      <c r="AC179" s="135" t="b">
        <f>貼り付け用!AC179=集計用!AC179</f>
        <v>1</v>
      </c>
      <c r="AD179" s="137" t="b">
        <f>貼り付け用!AD179=集計用!AD179</f>
        <v>1</v>
      </c>
      <c r="AE179" s="209" t="b">
        <f>貼り付け用!AE179=集計用!AE179</f>
        <v>1</v>
      </c>
      <c r="AF179" s="209" t="b">
        <f>貼り付け用!AF179=集計用!AF179</f>
        <v>1</v>
      </c>
      <c r="AG179" s="138" t="b">
        <f>貼り付け用!AG179=集計用!AG179</f>
        <v>1</v>
      </c>
      <c r="AH179" s="205" t="b">
        <f>貼り付け用!AH179=集計用!AH179</f>
        <v>1</v>
      </c>
      <c r="AI179" s="139" t="b">
        <f>貼り付け用!AI179=集計用!AI179</f>
        <v>1</v>
      </c>
      <c r="AJ179" s="136" t="b">
        <f>貼り付け用!AJ179=集計用!AJ179</f>
        <v>1</v>
      </c>
      <c r="AK179" s="140" t="b">
        <f>貼り付け用!AK179=集計用!AK179</f>
        <v>1</v>
      </c>
      <c r="AL179" s="136" t="b">
        <f>貼り付け用!AL179=集計用!AL179</f>
        <v>1</v>
      </c>
      <c r="AM179" s="136" t="b">
        <f>貼り付け用!AM179=集計用!AM179</f>
        <v>1</v>
      </c>
      <c r="AN179" s="136" t="b">
        <f>貼り付け用!AN179=集計用!AN179</f>
        <v>1</v>
      </c>
      <c r="AO179" s="136" t="b">
        <f>貼り付け用!AO179=集計用!AO179</f>
        <v>1</v>
      </c>
      <c r="AP179" s="183" t="b">
        <f>貼り付け用!AP179=集計用!AP179</f>
        <v>1</v>
      </c>
      <c r="AQ179" s="183" t="b">
        <f>貼り付け用!AQ179=集計用!AQ179</f>
        <v>1</v>
      </c>
      <c r="AR179" s="183" t="b">
        <f>貼り付け用!AR179=集計用!AR179</f>
        <v>1</v>
      </c>
      <c r="AS179" s="136"/>
      <c r="AT179" s="136"/>
      <c r="AU179" s="136"/>
      <c r="AV179" s="136"/>
      <c r="AW179" s="136"/>
      <c r="AX179" s="216"/>
      <c r="AY179" s="216"/>
      <c r="AZ179" s="216"/>
      <c r="BA179" s="136"/>
      <c r="BB179" s="136"/>
      <c r="BC179" s="136"/>
      <c r="BD179" s="136"/>
      <c r="BE179" s="183">
        <f>SUMIFS(耐用年数表!$C:$C,耐用年数表!$A:$A,チェック!AL179,耐用年数表!$B:$B,チェック!AM179)</f>
        <v>0</v>
      </c>
    </row>
    <row r="180" spans="4:57" ht="24" customHeight="1">
      <c r="D180" s="194"/>
      <c r="E180" s="135"/>
      <c r="F180" s="136"/>
      <c r="G180" s="136"/>
      <c r="H180" s="215"/>
      <c r="I180" s="215"/>
      <c r="J180" s="215" t="str">
        <f>IF(集計用!J180="","",集計用!J180)</f>
        <v>管理特別教室棟</v>
      </c>
      <c r="K180" s="135"/>
      <c r="L180" s="144"/>
      <c r="M180" s="192" t="b">
        <f>貼り付け用!M180=集計用!M180</f>
        <v>1</v>
      </c>
      <c r="N180" s="192" t="b">
        <f>貼り付け用!N180=集計用!N180</f>
        <v>1</v>
      </c>
      <c r="O180" s="192" t="b">
        <f>貼り付け用!O180=集計用!O180</f>
        <v>1</v>
      </c>
      <c r="P180" s="192" t="b">
        <f>貼り付け用!P180=集計用!P180</f>
        <v>1</v>
      </c>
      <c r="Q180" s="182" t="b">
        <f>貼り付け用!Q180=集計用!Q180</f>
        <v>1</v>
      </c>
      <c r="R180" s="135" t="b">
        <f>貼り付け用!R180=集計用!R180</f>
        <v>1</v>
      </c>
      <c r="S180" s="135" t="b">
        <f>貼り付け用!S180=集計用!S180</f>
        <v>1</v>
      </c>
      <c r="T180" s="135" t="b">
        <f>貼り付け用!T180=集計用!T180</f>
        <v>1</v>
      </c>
      <c r="U180" s="192" t="b">
        <f>貼り付け用!U180=集計用!U180</f>
        <v>1</v>
      </c>
      <c r="V180" s="192" t="b">
        <f>貼り付け用!V180=集計用!V180</f>
        <v>1</v>
      </c>
      <c r="W180" s="135" t="b">
        <f>貼り付け用!W180=集計用!W180</f>
        <v>1</v>
      </c>
      <c r="X180" s="182" t="b">
        <f>貼り付け用!X180=集計用!X180</f>
        <v>1</v>
      </c>
      <c r="Y180" s="136" t="b">
        <f>貼り付け用!Y180=集計用!Y180</f>
        <v>1</v>
      </c>
      <c r="Z180" s="136" t="b">
        <f>貼り付け用!Z180=集計用!Z180</f>
        <v>1</v>
      </c>
      <c r="AA180" s="136" t="b">
        <f>貼り付け用!AA180=集計用!AA180</f>
        <v>1</v>
      </c>
      <c r="AB180" s="136" t="b">
        <f>貼り付け用!AB180=集計用!AB180</f>
        <v>1</v>
      </c>
      <c r="AC180" s="135" t="b">
        <f>貼り付け用!AC180=集計用!AC180</f>
        <v>1</v>
      </c>
      <c r="AD180" s="137" t="b">
        <f>貼り付け用!AD180=集計用!AD180</f>
        <v>1</v>
      </c>
      <c r="AE180" s="209" t="b">
        <f>貼り付け用!AE180=集計用!AE180</f>
        <v>1</v>
      </c>
      <c r="AF180" s="209" t="b">
        <f>貼り付け用!AF180=集計用!AF180</f>
        <v>1</v>
      </c>
      <c r="AG180" s="138" t="b">
        <f>貼り付け用!AG180=集計用!AG180</f>
        <v>1</v>
      </c>
      <c r="AH180" s="205" t="b">
        <f>貼り付け用!AH180=集計用!AH180</f>
        <v>1</v>
      </c>
      <c r="AI180" s="139" t="b">
        <f>貼り付け用!AI180=集計用!AI180</f>
        <v>1</v>
      </c>
      <c r="AJ180" s="136" t="b">
        <f>貼り付け用!AJ180=集計用!AJ180</f>
        <v>1</v>
      </c>
      <c r="AK180" s="140" t="b">
        <f>貼り付け用!AK180=集計用!AK180</f>
        <v>1</v>
      </c>
      <c r="AL180" s="136" t="b">
        <f>貼り付け用!AL180=集計用!AL180</f>
        <v>1</v>
      </c>
      <c r="AM180" s="136" t="b">
        <f>貼り付け用!AM180=集計用!AM180</f>
        <v>1</v>
      </c>
      <c r="AN180" s="136" t="b">
        <f>貼り付け用!AN180=集計用!AN180</f>
        <v>1</v>
      </c>
      <c r="AO180" s="136" t="b">
        <f>貼り付け用!AO180=集計用!AO180</f>
        <v>1</v>
      </c>
      <c r="AP180" s="183" t="b">
        <f>貼り付け用!AP180=集計用!AP180</f>
        <v>1</v>
      </c>
      <c r="AQ180" s="183" t="b">
        <f>貼り付け用!AQ180=集計用!AQ180</f>
        <v>1</v>
      </c>
      <c r="AR180" s="183" t="b">
        <f>貼り付け用!AR180=集計用!AR180</f>
        <v>1</v>
      </c>
      <c r="AS180" s="136"/>
      <c r="AT180" s="136"/>
      <c r="AU180" s="136"/>
      <c r="AV180" s="136"/>
      <c r="AW180" s="136"/>
      <c r="AX180" s="216"/>
      <c r="AY180" s="216"/>
      <c r="AZ180" s="216"/>
      <c r="BA180" s="136"/>
      <c r="BB180" s="136"/>
      <c r="BC180" s="136"/>
      <c r="BD180" s="136"/>
      <c r="BE180" s="183">
        <f>SUMIFS(耐用年数表!$C:$C,耐用年数表!$A:$A,チェック!AL180,耐用年数表!$B:$B,チェック!AM180)</f>
        <v>0</v>
      </c>
    </row>
    <row r="181" spans="4:57" ht="24" customHeight="1">
      <c r="D181" s="194"/>
      <c r="E181" s="135"/>
      <c r="F181" s="136"/>
      <c r="G181" s="136"/>
      <c r="H181" s="215"/>
      <c r="I181" s="215"/>
      <c r="J181" s="215" t="str">
        <f>IF(集計用!J181="","",集計用!J181)</f>
        <v>教室棟1</v>
      </c>
      <c r="K181" s="135"/>
      <c r="L181" s="144"/>
      <c r="M181" s="192" t="b">
        <f>貼り付け用!M181=集計用!M181</f>
        <v>1</v>
      </c>
      <c r="N181" s="192" t="b">
        <f>貼り付け用!N181=集計用!N181</f>
        <v>1</v>
      </c>
      <c r="O181" s="192" t="b">
        <f>貼り付け用!O181=集計用!O181</f>
        <v>1</v>
      </c>
      <c r="P181" s="192" t="b">
        <f>貼り付け用!P181=集計用!P181</f>
        <v>1</v>
      </c>
      <c r="Q181" s="182" t="b">
        <f>貼り付け用!Q181=集計用!Q181</f>
        <v>1</v>
      </c>
      <c r="R181" s="135" t="b">
        <f>貼り付け用!R181=集計用!R181</f>
        <v>1</v>
      </c>
      <c r="S181" s="135" t="b">
        <f>貼り付け用!S181=集計用!S181</f>
        <v>1</v>
      </c>
      <c r="T181" s="135" t="b">
        <f>貼り付け用!T181=集計用!T181</f>
        <v>1</v>
      </c>
      <c r="U181" s="192" t="b">
        <f>貼り付け用!U181=集計用!U181</f>
        <v>1</v>
      </c>
      <c r="V181" s="192" t="b">
        <f>貼り付け用!V181=集計用!V181</f>
        <v>1</v>
      </c>
      <c r="W181" s="135" t="b">
        <f>貼り付け用!W181=集計用!W181</f>
        <v>1</v>
      </c>
      <c r="X181" s="182" t="b">
        <f>貼り付け用!X181=集計用!X181</f>
        <v>1</v>
      </c>
      <c r="Y181" s="136" t="b">
        <f>貼り付け用!Y181=集計用!Y181</f>
        <v>1</v>
      </c>
      <c r="Z181" s="136" t="b">
        <f>貼り付け用!Z181=集計用!Z181</f>
        <v>1</v>
      </c>
      <c r="AA181" s="136" t="b">
        <f>貼り付け用!AA181=集計用!AA181</f>
        <v>1</v>
      </c>
      <c r="AB181" s="136" t="b">
        <f>貼り付け用!AB181=集計用!AB181</f>
        <v>1</v>
      </c>
      <c r="AC181" s="135" t="b">
        <f>貼り付け用!AC181=集計用!AC181</f>
        <v>1</v>
      </c>
      <c r="AD181" s="137" t="b">
        <f>貼り付け用!AD181=集計用!AD181</f>
        <v>1</v>
      </c>
      <c r="AE181" s="209" t="b">
        <f>貼り付け用!AE181=集計用!AE181</f>
        <v>1</v>
      </c>
      <c r="AF181" s="209" t="b">
        <f>貼り付け用!AF181=集計用!AF181</f>
        <v>1</v>
      </c>
      <c r="AG181" s="138" t="b">
        <f>貼り付け用!AG181=集計用!AG181</f>
        <v>1</v>
      </c>
      <c r="AH181" s="205" t="b">
        <f>貼り付け用!AH181=集計用!AH181</f>
        <v>1</v>
      </c>
      <c r="AI181" s="139" t="b">
        <f>貼り付け用!AI181=集計用!AI181</f>
        <v>1</v>
      </c>
      <c r="AJ181" s="136" t="b">
        <f>貼り付け用!AJ181=集計用!AJ181</f>
        <v>1</v>
      </c>
      <c r="AK181" s="140" t="b">
        <f>貼り付け用!AK181=集計用!AK181</f>
        <v>1</v>
      </c>
      <c r="AL181" s="136" t="b">
        <f>貼り付け用!AL181=集計用!AL181</f>
        <v>1</v>
      </c>
      <c r="AM181" s="136" t="b">
        <f>貼り付け用!AM181=集計用!AM181</f>
        <v>1</v>
      </c>
      <c r="AN181" s="136" t="b">
        <f>貼り付け用!AN181=集計用!AN181</f>
        <v>1</v>
      </c>
      <c r="AO181" s="136" t="b">
        <f>貼り付け用!AO181=集計用!AO181</f>
        <v>1</v>
      </c>
      <c r="AP181" s="183" t="b">
        <f>貼り付け用!AP181=集計用!AP181</f>
        <v>1</v>
      </c>
      <c r="AQ181" s="183" t="b">
        <f>貼り付け用!AQ181=集計用!AQ181</f>
        <v>1</v>
      </c>
      <c r="AR181" s="183" t="b">
        <f>貼り付け用!AR181=集計用!AR181</f>
        <v>1</v>
      </c>
      <c r="AS181" s="136"/>
      <c r="AT181" s="136"/>
      <c r="AU181" s="136"/>
      <c r="AV181" s="136"/>
      <c r="AW181" s="136"/>
      <c r="AX181" s="216"/>
      <c r="AY181" s="216"/>
      <c r="AZ181" s="216"/>
      <c r="BA181" s="136"/>
      <c r="BB181" s="136"/>
      <c r="BC181" s="136"/>
      <c r="BD181" s="136"/>
      <c r="BE181" s="183">
        <f>SUMIFS(耐用年数表!$C:$C,耐用年数表!$A:$A,チェック!AL181,耐用年数表!$B:$B,チェック!AM181)</f>
        <v>0</v>
      </c>
    </row>
    <row r="182" spans="4:57" ht="24" customHeight="1">
      <c r="D182" s="194"/>
      <c r="E182" s="135"/>
      <c r="F182" s="136"/>
      <c r="G182" s="136"/>
      <c r="H182" s="215"/>
      <c r="I182" s="215"/>
      <c r="J182" s="215" t="str">
        <f>IF(集計用!J182="","",集計用!J182)</f>
        <v>教室棟2</v>
      </c>
      <c r="K182" s="135"/>
      <c r="L182" s="144"/>
      <c r="M182" s="192" t="b">
        <f>貼り付け用!M182=集計用!M182</f>
        <v>1</v>
      </c>
      <c r="N182" s="192" t="b">
        <f>貼り付け用!N182=集計用!N182</f>
        <v>1</v>
      </c>
      <c r="O182" s="192" t="b">
        <f>貼り付け用!O182=集計用!O182</f>
        <v>1</v>
      </c>
      <c r="P182" s="192" t="b">
        <f>貼り付け用!P182=集計用!P182</f>
        <v>1</v>
      </c>
      <c r="Q182" s="182" t="b">
        <f>貼り付け用!Q182=集計用!Q182</f>
        <v>1</v>
      </c>
      <c r="R182" s="135" t="b">
        <f>貼り付け用!R182=集計用!R182</f>
        <v>1</v>
      </c>
      <c r="S182" s="135" t="b">
        <f>貼り付け用!S182=集計用!S182</f>
        <v>1</v>
      </c>
      <c r="T182" s="135" t="b">
        <f>貼り付け用!T182=集計用!T182</f>
        <v>1</v>
      </c>
      <c r="U182" s="192" t="b">
        <f>貼り付け用!U182=集計用!U182</f>
        <v>1</v>
      </c>
      <c r="V182" s="192" t="b">
        <f>貼り付け用!V182=集計用!V182</f>
        <v>1</v>
      </c>
      <c r="W182" s="135" t="b">
        <f>貼り付け用!W182=集計用!W182</f>
        <v>1</v>
      </c>
      <c r="X182" s="182" t="b">
        <f>貼り付け用!X182=集計用!X182</f>
        <v>1</v>
      </c>
      <c r="Y182" s="136" t="b">
        <f>貼り付け用!Y182=集計用!Y182</f>
        <v>1</v>
      </c>
      <c r="Z182" s="136" t="b">
        <f>貼り付け用!Z182=集計用!Z182</f>
        <v>1</v>
      </c>
      <c r="AA182" s="136" t="b">
        <f>貼り付け用!AA182=集計用!AA182</f>
        <v>1</v>
      </c>
      <c r="AB182" s="136" t="b">
        <f>貼り付け用!AB182=集計用!AB182</f>
        <v>1</v>
      </c>
      <c r="AC182" s="135" t="b">
        <f>貼り付け用!AC182=集計用!AC182</f>
        <v>1</v>
      </c>
      <c r="AD182" s="137" t="b">
        <f>貼り付け用!AD182=集計用!AD182</f>
        <v>1</v>
      </c>
      <c r="AE182" s="209" t="b">
        <f>貼り付け用!AE182=集計用!AE182</f>
        <v>1</v>
      </c>
      <c r="AF182" s="209" t="b">
        <f>貼り付け用!AF182=集計用!AF182</f>
        <v>1</v>
      </c>
      <c r="AG182" s="138" t="b">
        <f>貼り付け用!AG182=集計用!AG182</f>
        <v>1</v>
      </c>
      <c r="AH182" s="205" t="b">
        <f>貼り付け用!AH182=集計用!AH182</f>
        <v>1</v>
      </c>
      <c r="AI182" s="139" t="b">
        <f>貼り付け用!AI182=集計用!AI182</f>
        <v>1</v>
      </c>
      <c r="AJ182" s="136" t="b">
        <f>貼り付け用!AJ182=集計用!AJ182</f>
        <v>1</v>
      </c>
      <c r="AK182" s="140" t="b">
        <f>貼り付け用!AK182=集計用!AK182</f>
        <v>1</v>
      </c>
      <c r="AL182" s="136" t="b">
        <f>貼り付け用!AL182=集計用!AL182</f>
        <v>1</v>
      </c>
      <c r="AM182" s="136" t="b">
        <f>貼り付け用!AM182=集計用!AM182</f>
        <v>1</v>
      </c>
      <c r="AN182" s="136" t="b">
        <f>貼り付け用!AN182=集計用!AN182</f>
        <v>1</v>
      </c>
      <c r="AO182" s="136" t="b">
        <f>貼り付け用!AO182=集計用!AO182</f>
        <v>1</v>
      </c>
      <c r="AP182" s="183" t="b">
        <f>貼り付け用!AP182=集計用!AP182</f>
        <v>1</v>
      </c>
      <c r="AQ182" s="183" t="b">
        <f>貼り付け用!AQ182=集計用!AQ182</f>
        <v>1</v>
      </c>
      <c r="AR182" s="183" t="b">
        <f>貼り付け用!AR182=集計用!AR182</f>
        <v>1</v>
      </c>
      <c r="AS182" s="136"/>
      <c r="AT182" s="136"/>
      <c r="AU182" s="136"/>
      <c r="AV182" s="136"/>
      <c r="AW182" s="136"/>
      <c r="AX182" s="216"/>
      <c r="AY182" s="216"/>
      <c r="AZ182" s="216"/>
      <c r="BA182" s="136"/>
      <c r="BB182" s="136"/>
      <c r="BC182" s="136"/>
      <c r="BD182" s="136"/>
      <c r="BE182" s="183">
        <f>SUMIFS(耐用年数表!$C:$C,耐用年数表!$A:$A,チェック!AL182,耐用年数表!$B:$B,チェック!AM182)</f>
        <v>0</v>
      </c>
    </row>
    <row r="183" spans="4:57" ht="24" customHeight="1">
      <c r="D183" s="194"/>
      <c r="E183" s="135"/>
      <c r="F183" s="136"/>
      <c r="G183" s="136"/>
      <c r="H183" s="215"/>
      <c r="I183" s="215"/>
      <c r="J183" s="215" t="str">
        <f>IF(集計用!J183="","",集計用!J183)</f>
        <v>更衣室棟</v>
      </c>
      <c r="K183" s="135"/>
      <c r="L183" s="144"/>
      <c r="M183" s="192" t="b">
        <f>貼り付け用!M183=集計用!M183</f>
        <v>1</v>
      </c>
      <c r="N183" s="192" t="b">
        <f>貼り付け用!N183=集計用!N183</f>
        <v>1</v>
      </c>
      <c r="O183" s="192" t="b">
        <f>貼り付け用!O183=集計用!O183</f>
        <v>1</v>
      </c>
      <c r="P183" s="192" t="b">
        <f>貼り付け用!P183=集計用!P183</f>
        <v>1</v>
      </c>
      <c r="Q183" s="182" t="b">
        <f>貼り付け用!Q183=集計用!Q183</f>
        <v>1</v>
      </c>
      <c r="R183" s="135" t="b">
        <f>貼り付け用!R183=集計用!R183</f>
        <v>1</v>
      </c>
      <c r="S183" s="135" t="b">
        <f>貼り付け用!S183=集計用!S183</f>
        <v>1</v>
      </c>
      <c r="T183" s="135" t="b">
        <f>貼り付け用!T183=集計用!T183</f>
        <v>1</v>
      </c>
      <c r="U183" s="192" t="b">
        <f>貼り付け用!U183=集計用!U183</f>
        <v>1</v>
      </c>
      <c r="V183" s="192" t="b">
        <f>貼り付け用!V183=集計用!V183</f>
        <v>1</v>
      </c>
      <c r="W183" s="135" t="b">
        <f>貼り付け用!W183=集計用!W183</f>
        <v>1</v>
      </c>
      <c r="X183" s="182" t="b">
        <f>貼り付け用!X183=集計用!X183</f>
        <v>1</v>
      </c>
      <c r="Y183" s="136" t="b">
        <f>貼り付け用!Y183=集計用!Y183</f>
        <v>1</v>
      </c>
      <c r="Z183" s="136" t="b">
        <f>貼り付け用!Z183=集計用!Z183</f>
        <v>1</v>
      </c>
      <c r="AA183" s="136" t="b">
        <f>貼り付け用!AA183=集計用!AA183</f>
        <v>1</v>
      </c>
      <c r="AB183" s="136" t="b">
        <f>貼り付け用!AB183=集計用!AB183</f>
        <v>1</v>
      </c>
      <c r="AC183" s="135" t="b">
        <f>貼り付け用!AC183=集計用!AC183</f>
        <v>1</v>
      </c>
      <c r="AD183" s="137" t="b">
        <f>貼り付け用!AD183=集計用!AD183</f>
        <v>1</v>
      </c>
      <c r="AE183" s="209" t="b">
        <f>貼り付け用!AE183=集計用!AE183</f>
        <v>1</v>
      </c>
      <c r="AF183" s="209" t="b">
        <f>貼り付け用!AF183=集計用!AF183</f>
        <v>1</v>
      </c>
      <c r="AG183" s="138" t="b">
        <f>貼り付け用!AG183=集計用!AG183</f>
        <v>1</v>
      </c>
      <c r="AH183" s="205" t="b">
        <f>貼り付け用!AH183=集計用!AH183</f>
        <v>1</v>
      </c>
      <c r="AI183" s="139" t="b">
        <f>貼り付け用!AI183=集計用!AI183</f>
        <v>1</v>
      </c>
      <c r="AJ183" s="136" t="b">
        <f>貼り付け用!AJ183=集計用!AJ183</f>
        <v>1</v>
      </c>
      <c r="AK183" s="140" t="b">
        <f>貼り付け用!AK183=集計用!AK183</f>
        <v>1</v>
      </c>
      <c r="AL183" s="136" t="b">
        <f>貼り付け用!AL183=集計用!AL183</f>
        <v>1</v>
      </c>
      <c r="AM183" s="136" t="b">
        <f>貼り付け用!AM183=集計用!AM183</f>
        <v>1</v>
      </c>
      <c r="AN183" s="136" t="b">
        <f>貼り付け用!AN183=集計用!AN183</f>
        <v>1</v>
      </c>
      <c r="AO183" s="136" t="b">
        <f>貼り付け用!AO183=集計用!AO183</f>
        <v>1</v>
      </c>
      <c r="AP183" s="183" t="b">
        <f>貼り付け用!AP183=集計用!AP183</f>
        <v>1</v>
      </c>
      <c r="AQ183" s="183" t="b">
        <f>貼り付け用!AQ183=集計用!AQ183</f>
        <v>1</v>
      </c>
      <c r="AR183" s="183" t="b">
        <f>貼り付け用!AR183=集計用!AR183</f>
        <v>1</v>
      </c>
      <c r="AS183" s="136"/>
      <c r="AT183" s="136"/>
      <c r="AU183" s="136"/>
      <c r="AV183" s="136"/>
      <c r="AW183" s="136"/>
      <c r="AX183" s="216"/>
      <c r="AY183" s="216"/>
      <c r="AZ183" s="216"/>
      <c r="BA183" s="136"/>
      <c r="BB183" s="136"/>
      <c r="BC183" s="136"/>
      <c r="BD183" s="136"/>
      <c r="BE183" s="183">
        <f>SUMIFS(耐用年数表!$C:$C,耐用年数表!$A:$A,チェック!AL183,耐用年数表!$B:$B,チェック!AM183)</f>
        <v>0</v>
      </c>
    </row>
    <row r="184" spans="4:57" ht="24" customHeight="1">
      <c r="D184" s="194"/>
      <c r="E184" s="135"/>
      <c r="F184" s="136"/>
      <c r="G184" s="136"/>
      <c r="H184" s="215"/>
      <c r="I184" s="215"/>
      <c r="J184" s="215" t="str">
        <f>IF(集計用!J184="","",集計用!J184)</f>
        <v>給食室（1）</v>
      </c>
      <c r="K184" s="135"/>
      <c r="L184" s="144"/>
      <c r="M184" s="192" t="b">
        <f>貼り付け用!M184=集計用!M184</f>
        <v>1</v>
      </c>
      <c r="N184" s="192" t="b">
        <f>貼り付け用!N184=集計用!N184</f>
        <v>1</v>
      </c>
      <c r="O184" s="192" t="b">
        <f>貼り付け用!O184=集計用!O184</f>
        <v>1</v>
      </c>
      <c r="P184" s="192" t="b">
        <f>貼り付け用!P184=集計用!P184</f>
        <v>1</v>
      </c>
      <c r="Q184" s="182" t="b">
        <f>貼り付け用!Q184=集計用!Q184</f>
        <v>1</v>
      </c>
      <c r="R184" s="135" t="b">
        <f>貼り付け用!R184=集計用!R184</f>
        <v>1</v>
      </c>
      <c r="S184" s="135" t="b">
        <f>貼り付け用!S184=集計用!S184</f>
        <v>1</v>
      </c>
      <c r="T184" s="135" t="b">
        <f>貼り付け用!T184=集計用!T184</f>
        <v>1</v>
      </c>
      <c r="U184" s="192" t="b">
        <f>貼り付け用!U184=集計用!U184</f>
        <v>1</v>
      </c>
      <c r="V184" s="192" t="b">
        <f>貼り付け用!V184=集計用!V184</f>
        <v>1</v>
      </c>
      <c r="W184" s="135" t="b">
        <f>貼り付け用!W184=集計用!W184</f>
        <v>1</v>
      </c>
      <c r="X184" s="182" t="b">
        <f>貼り付け用!X184=集計用!X184</f>
        <v>1</v>
      </c>
      <c r="Y184" s="136" t="b">
        <f>貼り付け用!Y184=集計用!Y184</f>
        <v>1</v>
      </c>
      <c r="Z184" s="136" t="b">
        <f>貼り付け用!Z184=集計用!Z184</f>
        <v>1</v>
      </c>
      <c r="AA184" s="136" t="b">
        <f>貼り付け用!AA184=集計用!AA184</f>
        <v>1</v>
      </c>
      <c r="AB184" s="136" t="b">
        <f>貼り付け用!AB184=集計用!AB184</f>
        <v>1</v>
      </c>
      <c r="AC184" s="135" t="b">
        <f>貼り付け用!AC184=集計用!AC184</f>
        <v>1</v>
      </c>
      <c r="AD184" s="137" t="b">
        <f>貼り付け用!AD184=集計用!AD184</f>
        <v>1</v>
      </c>
      <c r="AE184" s="209" t="b">
        <f>貼り付け用!AE184=集計用!AE184</f>
        <v>1</v>
      </c>
      <c r="AF184" s="209" t="b">
        <f>貼り付け用!AF184=集計用!AF184</f>
        <v>1</v>
      </c>
      <c r="AG184" s="138" t="b">
        <f>貼り付け用!AG184=集計用!AG184</f>
        <v>1</v>
      </c>
      <c r="AH184" s="205" t="b">
        <f>貼り付け用!AH184=集計用!AH184</f>
        <v>1</v>
      </c>
      <c r="AI184" s="139" t="b">
        <f>貼り付け用!AI184=集計用!AI184</f>
        <v>1</v>
      </c>
      <c r="AJ184" s="136" t="b">
        <f>貼り付け用!AJ184=集計用!AJ184</f>
        <v>1</v>
      </c>
      <c r="AK184" s="140" t="b">
        <f>貼り付け用!AK184=集計用!AK184</f>
        <v>1</v>
      </c>
      <c r="AL184" s="136" t="b">
        <f>貼り付け用!AL184=集計用!AL184</f>
        <v>1</v>
      </c>
      <c r="AM184" s="136" t="b">
        <f>貼り付け用!AM184=集計用!AM184</f>
        <v>1</v>
      </c>
      <c r="AN184" s="136" t="b">
        <f>貼り付け用!AN184=集計用!AN184</f>
        <v>1</v>
      </c>
      <c r="AO184" s="136" t="b">
        <f>貼り付け用!AO184=集計用!AO184</f>
        <v>1</v>
      </c>
      <c r="AP184" s="183" t="b">
        <f>貼り付け用!AP184=集計用!AP184</f>
        <v>1</v>
      </c>
      <c r="AQ184" s="183" t="b">
        <f>貼り付け用!AQ184=集計用!AQ184</f>
        <v>1</v>
      </c>
      <c r="AR184" s="183" t="b">
        <f>貼り付け用!AR184=集計用!AR184</f>
        <v>1</v>
      </c>
      <c r="AS184" s="136"/>
      <c r="AT184" s="136"/>
      <c r="AU184" s="136"/>
      <c r="AV184" s="136"/>
      <c r="AW184" s="136"/>
      <c r="AX184" s="216"/>
      <c r="AY184" s="216"/>
      <c r="AZ184" s="216"/>
      <c r="BA184" s="136"/>
      <c r="BB184" s="136"/>
      <c r="BC184" s="136"/>
      <c r="BD184" s="136"/>
      <c r="BE184" s="183">
        <f>SUMIFS(耐用年数表!$C:$C,耐用年数表!$A:$A,チェック!AL184,耐用年数表!$B:$B,チェック!AM184)</f>
        <v>0</v>
      </c>
    </row>
    <row r="185" spans="4:57" ht="24" customHeight="1">
      <c r="D185" s="194"/>
      <c r="E185" s="135"/>
      <c r="F185" s="136"/>
      <c r="G185" s="136"/>
      <c r="H185" s="215"/>
      <c r="I185" s="215"/>
      <c r="J185" s="215" t="str">
        <f>IF(集計用!J185="","",集計用!J185)</f>
        <v>給食室（2）</v>
      </c>
      <c r="K185" s="135"/>
      <c r="L185" s="144"/>
      <c r="M185" s="192" t="b">
        <f>貼り付け用!M185=集計用!M185</f>
        <v>1</v>
      </c>
      <c r="N185" s="192" t="b">
        <f>貼り付け用!N185=集計用!N185</f>
        <v>1</v>
      </c>
      <c r="O185" s="192" t="b">
        <f>貼り付け用!O185=集計用!O185</f>
        <v>1</v>
      </c>
      <c r="P185" s="192" t="b">
        <f>貼り付け用!P185=集計用!P185</f>
        <v>1</v>
      </c>
      <c r="Q185" s="182" t="b">
        <f>貼り付け用!Q185=集計用!Q185</f>
        <v>1</v>
      </c>
      <c r="R185" s="135" t="b">
        <f>貼り付け用!R185=集計用!R185</f>
        <v>1</v>
      </c>
      <c r="S185" s="135" t="b">
        <f>貼り付け用!S185=集計用!S185</f>
        <v>1</v>
      </c>
      <c r="T185" s="135" t="b">
        <f>貼り付け用!T185=集計用!T185</f>
        <v>1</v>
      </c>
      <c r="U185" s="192" t="b">
        <f>貼り付け用!U185=集計用!U185</f>
        <v>1</v>
      </c>
      <c r="V185" s="192" t="b">
        <f>貼り付け用!V185=集計用!V185</f>
        <v>1</v>
      </c>
      <c r="W185" s="135" t="b">
        <f>貼り付け用!W185=集計用!W185</f>
        <v>1</v>
      </c>
      <c r="X185" s="182" t="b">
        <f>貼り付け用!X185=集計用!X185</f>
        <v>1</v>
      </c>
      <c r="Y185" s="136" t="b">
        <f>貼り付け用!Y185=集計用!Y185</f>
        <v>1</v>
      </c>
      <c r="Z185" s="136" t="b">
        <f>貼り付け用!Z185=集計用!Z185</f>
        <v>1</v>
      </c>
      <c r="AA185" s="136" t="b">
        <f>貼り付け用!AA185=集計用!AA185</f>
        <v>1</v>
      </c>
      <c r="AB185" s="136" t="b">
        <f>貼り付け用!AB185=集計用!AB185</f>
        <v>1</v>
      </c>
      <c r="AC185" s="135" t="b">
        <f>貼り付け用!AC185=集計用!AC185</f>
        <v>1</v>
      </c>
      <c r="AD185" s="137" t="b">
        <f>貼り付け用!AD185=集計用!AD185</f>
        <v>1</v>
      </c>
      <c r="AE185" s="209" t="b">
        <f>貼り付け用!AE185=集計用!AE185</f>
        <v>1</v>
      </c>
      <c r="AF185" s="209" t="b">
        <f>貼り付け用!AF185=集計用!AF185</f>
        <v>1</v>
      </c>
      <c r="AG185" s="138" t="b">
        <f>貼り付け用!AG185=集計用!AG185</f>
        <v>1</v>
      </c>
      <c r="AH185" s="205" t="b">
        <f>貼り付け用!AH185=集計用!AH185</f>
        <v>1</v>
      </c>
      <c r="AI185" s="139" t="b">
        <f>貼り付け用!AI185=集計用!AI185</f>
        <v>1</v>
      </c>
      <c r="AJ185" s="136" t="b">
        <f>貼り付け用!AJ185=集計用!AJ185</f>
        <v>1</v>
      </c>
      <c r="AK185" s="140" t="b">
        <f>貼り付け用!AK185=集計用!AK185</f>
        <v>1</v>
      </c>
      <c r="AL185" s="136" t="b">
        <f>貼り付け用!AL185=集計用!AL185</f>
        <v>1</v>
      </c>
      <c r="AM185" s="136" t="b">
        <f>貼り付け用!AM185=集計用!AM185</f>
        <v>1</v>
      </c>
      <c r="AN185" s="136" t="b">
        <f>貼り付け用!AN185=集計用!AN185</f>
        <v>1</v>
      </c>
      <c r="AO185" s="136" t="b">
        <f>貼り付け用!AO185=集計用!AO185</f>
        <v>1</v>
      </c>
      <c r="AP185" s="183" t="b">
        <f>貼り付け用!AP185=集計用!AP185</f>
        <v>1</v>
      </c>
      <c r="AQ185" s="183" t="b">
        <f>貼り付け用!AQ185=集計用!AQ185</f>
        <v>1</v>
      </c>
      <c r="AR185" s="183" t="b">
        <f>貼り付け用!AR185=集計用!AR185</f>
        <v>1</v>
      </c>
      <c r="AS185" s="136"/>
      <c r="AT185" s="136"/>
      <c r="AU185" s="136"/>
      <c r="AV185" s="136"/>
      <c r="AW185" s="136"/>
      <c r="AX185" s="216"/>
      <c r="AY185" s="216"/>
      <c r="AZ185" s="216"/>
      <c r="BA185" s="136"/>
      <c r="BB185" s="136"/>
      <c r="BC185" s="136"/>
      <c r="BD185" s="136"/>
      <c r="BE185" s="183">
        <f>SUMIFS(耐用年数表!$C:$C,耐用年数表!$A:$A,チェック!AL185,耐用年数表!$B:$B,チェック!AM185)</f>
        <v>0</v>
      </c>
    </row>
    <row r="186" spans="4:57" ht="24" customHeight="1">
      <c r="D186" s="194"/>
      <c r="E186" s="135"/>
      <c r="F186" s="136"/>
      <c r="G186" s="136"/>
      <c r="H186" s="215"/>
      <c r="I186" s="215"/>
      <c r="J186" s="215" t="str">
        <f>IF(集計用!J186="","",集計用!J186)</f>
        <v>体育館</v>
      </c>
      <c r="K186" s="135"/>
      <c r="L186" s="144"/>
      <c r="M186" s="192" t="b">
        <f>貼り付け用!M186=集計用!M186</f>
        <v>1</v>
      </c>
      <c r="N186" s="192" t="b">
        <f>貼り付け用!N186=集計用!N186</f>
        <v>1</v>
      </c>
      <c r="O186" s="192" t="b">
        <f>貼り付け用!O186=集計用!O186</f>
        <v>1</v>
      </c>
      <c r="P186" s="192" t="b">
        <f>貼り付け用!P186=集計用!P186</f>
        <v>1</v>
      </c>
      <c r="Q186" s="182" t="b">
        <f>貼り付け用!Q186=集計用!Q186</f>
        <v>1</v>
      </c>
      <c r="R186" s="135" t="b">
        <f>貼り付け用!R186=集計用!R186</f>
        <v>1</v>
      </c>
      <c r="S186" s="135" t="b">
        <f>貼り付け用!S186=集計用!S186</f>
        <v>1</v>
      </c>
      <c r="T186" s="135" t="b">
        <f>貼り付け用!T186=集計用!T186</f>
        <v>1</v>
      </c>
      <c r="U186" s="192" t="b">
        <f>貼り付け用!U186=集計用!U186</f>
        <v>1</v>
      </c>
      <c r="V186" s="192" t="b">
        <f>貼り付け用!V186=集計用!V186</f>
        <v>1</v>
      </c>
      <c r="W186" s="135" t="b">
        <f>貼り付け用!W186=集計用!W186</f>
        <v>1</v>
      </c>
      <c r="X186" s="182" t="b">
        <f>貼り付け用!X186=集計用!X186</f>
        <v>1</v>
      </c>
      <c r="Y186" s="136" t="b">
        <f>貼り付け用!Y186=集計用!Y186</f>
        <v>1</v>
      </c>
      <c r="Z186" s="136" t="b">
        <f>貼り付け用!Z186=集計用!Z186</f>
        <v>1</v>
      </c>
      <c r="AA186" s="136" t="b">
        <f>貼り付け用!AA186=集計用!AA186</f>
        <v>1</v>
      </c>
      <c r="AB186" s="136" t="b">
        <f>貼り付け用!AB186=集計用!AB186</f>
        <v>1</v>
      </c>
      <c r="AC186" s="135" t="b">
        <f>貼り付け用!AC186=集計用!AC186</f>
        <v>1</v>
      </c>
      <c r="AD186" s="137" t="b">
        <f>貼り付け用!AD186=集計用!AD186</f>
        <v>1</v>
      </c>
      <c r="AE186" s="209" t="b">
        <f>貼り付け用!AE186=集計用!AE186</f>
        <v>1</v>
      </c>
      <c r="AF186" s="209" t="b">
        <f>貼り付け用!AF186=集計用!AF186</f>
        <v>1</v>
      </c>
      <c r="AG186" s="138" t="b">
        <f>貼り付け用!AG186=集計用!AG186</f>
        <v>1</v>
      </c>
      <c r="AH186" s="205" t="b">
        <f>貼り付け用!AH186=集計用!AH186</f>
        <v>1</v>
      </c>
      <c r="AI186" s="139" t="b">
        <f>貼り付け用!AI186=集計用!AI186</f>
        <v>1</v>
      </c>
      <c r="AJ186" s="136" t="b">
        <f>貼り付け用!AJ186=集計用!AJ186</f>
        <v>1</v>
      </c>
      <c r="AK186" s="140" t="b">
        <f>貼り付け用!AK186=集計用!AK186</f>
        <v>1</v>
      </c>
      <c r="AL186" s="136" t="b">
        <f>貼り付け用!AL186=集計用!AL186</f>
        <v>1</v>
      </c>
      <c r="AM186" s="136" t="b">
        <f>貼り付け用!AM186=集計用!AM186</f>
        <v>1</v>
      </c>
      <c r="AN186" s="136" t="b">
        <f>貼り付け用!AN186=集計用!AN186</f>
        <v>1</v>
      </c>
      <c r="AO186" s="136" t="b">
        <f>貼り付け用!AO186=集計用!AO186</f>
        <v>1</v>
      </c>
      <c r="AP186" s="183" t="b">
        <f>貼り付け用!AP186=集計用!AP186</f>
        <v>1</v>
      </c>
      <c r="AQ186" s="183" t="b">
        <f>貼り付け用!AQ186=集計用!AQ186</f>
        <v>1</v>
      </c>
      <c r="AR186" s="183" t="b">
        <f>貼り付け用!AR186=集計用!AR186</f>
        <v>1</v>
      </c>
      <c r="AS186" s="136"/>
      <c r="AT186" s="136"/>
      <c r="AU186" s="136"/>
      <c r="AV186" s="136"/>
      <c r="AW186" s="136"/>
      <c r="AX186" s="216"/>
      <c r="AY186" s="216"/>
      <c r="AZ186" s="216"/>
      <c r="BA186" s="136"/>
      <c r="BB186" s="136"/>
      <c r="BC186" s="136"/>
      <c r="BD186" s="136"/>
      <c r="BE186" s="183">
        <f>SUMIFS(耐用年数表!$C:$C,耐用年数表!$A:$A,チェック!AL186,耐用年数表!$B:$B,チェック!AM186)</f>
        <v>0</v>
      </c>
    </row>
    <row r="187" spans="4:57" ht="24" customHeight="1">
      <c r="D187" s="194"/>
      <c r="E187" s="135"/>
      <c r="F187" s="136"/>
      <c r="G187" s="136"/>
      <c r="H187" s="215"/>
      <c r="I187" s="215"/>
      <c r="J187" s="215" t="str">
        <f>IF(集計用!J187="","",集計用!J187)</f>
        <v>プール附属室棟</v>
      </c>
      <c r="K187" s="135"/>
      <c r="L187" s="144"/>
      <c r="M187" s="192" t="b">
        <f>貼り付け用!M187=集計用!M187</f>
        <v>1</v>
      </c>
      <c r="N187" s="192" t="b">
        <f>貼り付け用!N187=集計用!N187</f>
        <v>1</v>
      </c>
      <c r="O187" s="192" t="b">
        <f>貼り付け用!O187=集計用!O187</f>
        <v>1</v>
      </c>
      <c r="P187" s="192" t="b">
        <f>貼り付け用!P187=集計用!P187</f>
        <v>1</v>
      </c>
      <c r="Q187" s="182" t="b">
        <f>貼り付け用!Q187=集計用!Q187</f>
        <v>1</v>
      </c>
      <c r="R187" s="135" t="b">
        <f>貼り付け用!R187=集計用!R187</f>
        <v>1</v>
      </c>
      <c r="S187" s="135" t="b">
        <f>貼り付け用!S187=集計用!S187</f>
        <v>1</v>
      </c>
      <c r="T187" s="135" t="b">
        <f>貼り付け用!T187=集計用!T187</f>
        <v>1</v>
      </c>
      <c r="U187" s="192" t="b">
        <f>貼り付け用!U187=集計用!U187</f>
        <v>1</v>
      </c>
      <c r="V187" s="192" t="b">
        <f>貼り付け用!V187=集計用!V187</f>
        <v>1</v>
      </c>
      <c r="W187" s="135" t="b">
        <f>貼り付け用!W187=集計用!W187</f>
        <v>1</v>
      </c>
      <c r="X187" s="182" t="b">
        <f>貼り付け用!X187=集計用!X187</f>
        <v>1</v>
      </c>
      <c r="Y187" s="136" t="b">
        <f>貼り付け用!Y187=集計用!Y187</f>
        <v>1</v>
      </c>
      <c r="Z187" s="136" t="b">
        <f>貼り付け用!Z187=集計用!Z187</f>
        <v>1</v>
      </c>
      <c r="AA187" s="136" t="b">
        <f>貼り付け用!AA187=集計用!AA187</f>
        <v>1</v>
      </c>
      <c r="AB187" s="136" t="b">
        <f>貼り付け用!AB187=集計用!AB187</f>
        <v>1</v>
      </c>
      <c r="AC187" s="135" t="b">
        <f>貼り付け用!AC187=集計用!AC187</f>
        <v>1</v>
      </c>
      <c r="AD187" s="137" t="b">
        <f>貼り付け用!AD187=集計用!AD187</f>
        <v>1</v>
      </c>
      <c r="AE187" s="209" t="b">
        <f>貼り付け用!AE187=集計用!AE187</f>
        <v>1</v>
      </c>
      <c r="AF187" s="209" t="b">
        <f>貼り付け用!AF187=集計用!AF187</f>
        <v>1</v>
      </c>
      <c r="AG187" s="138" t="b">
        <f>貼り付け用!AG187=集計用!AG187</f>
        <v>1</v>
      </c>
      <c r="AH187" s="205" t="b">
        <f>貼り付け用!AH187=集計用!AH187</f>
        <v>1</v>
      </c>
      <c r="AI187" s="139" t="b">
        <f>貼り付け用!AI187=集計用!AI187</f>
        <v>1</v>
      </c>
      <c r="AJ187" s="136" t="b">
        <f>貼り付け用!AJ187=集計用!AJ187</f>
        <v>1</v>
      </c>
      <c r="AK187" s="140" t="b">
        <f>貼り付け用!AK187=集計用!AK187</f>
        <v>1</v>
      </c>
      <c r="AL187" s="136" t="b">
        <f>貼り付け用!AL187=集計用!AL187</f>
        <v>1</v>
      </c>
      <c r="AM187" s="136" t="b">
        <f>貼り付け用!AM187=集計用!AM187</f>
        <v>1</v>
      </c>
      <c r="AN187" s="136" t="b">
        <f>貼り付け用!AN187=集計用!AN187</f>
        <v>1</v>
      </c>
      <c r="AO187" s="136" t="b">
        <f>貼り付け用!AO187=集計用!AO187</f>
        <v>1</v>
      </c>
      <c r="AP187" s="183" t="b">
        <f>貼り付け用!AP187=集計用!AP187</f>
        <v>1</v>
      </c>
      <c r="AQ187" s="183" t="b">
        <f>貼り付け用!AQ187=集計用!AQ187</f>
        <v>1</v>
      </c>
      <c r="AR187" s="183" t="b">
        <f>貼り付け用!AR187=集計用!AR187</f>
        <v>1</v>
      </c>
      <c r="AS187" s="136"/>
      <c r="AT187" s="136"/>
      <c r="AU187" s="136"/>
      <c r="AV187" s="136"/>
      <c r="AW187" s="136"/>
      <c r="AX187" s="216"/>
      <c r="AY187" s="216"/>
      <c r="AZ187" s="216"/>
      <c r="BA187" s="136"/>
      <c r="BB187" s="136"/>
      <c r="BC187" s="136"/>
      <c r="BD187" s="136"/>
      <c r="BE187" s="183">
        <f>SUMIFS(耐用年数表!$C:$C,耐用年数表!$A:$A,チェック!AL187,耐用年数表!$B:$B,チェック!AM187)</f>
        <v>0</v>
      </c>
    </row>
    <row r="188" spans="4:57" ht="24" customHeight="1">
      <c r="D188" s="194"/>
      <c r="E188" s="135"/>
      <c r="F188" s="136"/>
      <c r="G188" s="136"/>
      <c r="H188" s="215"/>
      <c r="I188" s="215"/>
      <c r="J188" s="215" t="str">
        <f>IF(集計用!J188="","",集計用!J188)</f>
        <v>便所棟</v>
      </c>
      <c r="K188" s="135"/>
      <c r="L188" s="144"/>
      <c r="M188" s="192" t="b">
        <f>貼り付け用!M188=集計用!M188</f>
        <v>1</v>
      </c>
      <c r="N188" s="192" t="b">
        <f>貼り付け用!N188=集計用!N188</f>
        <v>1</v>
      </c>
      <c r="O188" s="192" t="b">
        <f>貼り付け用!O188=集計用!O188</f>
        <v>1</v>
      </c>
      <c r="P188" s="192" t="b">
        <f>貼り付け用!P188=集計用!P188</f>
        <v>1</v>
      </c>
      <c r="Q188" s="182" t="b">
        <f>貼り付け用!Q188=集計用!Q188</f>
        <v>1</v>
      </c>
      <c r="R188" s="135" t="b">
        <f>貼り付け用!R188=集計用!R188</f>
        <v>1</v>
      </c>
      <c r="S188" s="135" t="b">
        <f>貼り付け用!S188=集計用!S188</f>
        <v>1</v>
      </c>
      <c r="T188" s="135" t="b">
        <f>貼り付け用!T188=集計用!T188</f>
        <v>1</v>
      </c>
      <c r="U188" s="192" t="b">
        <f>貼り付け用!U188=集計用!U188</f>
        <v>1</v>
      </c>
      <c r="V188" s="192" t="b">
        <f>貼り付け用!V188=集計用!V188</f>
        <v>1</v>
      </c>
      <c r="W188" s="135" t="b">
        <f>貼り付け用!W188=集計用!W188</f>
        <v>1</v>
      </c>
      <c r="X188" s="182" t="b">
        <f>貼り付け用!X188=集計用!X188</f>
        <v>1</v>
      </c>
      <c r="Y188" s="136" t="b">
        <f>貼り付け用!Y188=集計用!Y188</f>
        <v>1</v>
      </c>
      <c r="Z188" s="136" t="b">
        <f>貼り付け用!Z188=集計用!Z188</f>
        <v>1</v>
      </c>
      <c r="AA188" s="136" t="b">
        <f>貼り付け用!AA188=集計用!AA188</f>
        <v>1</v>
      </c>
      <c r="AB188" s="136" t="b">
        <f>貼り付け用!AB188=集計用!AB188</f>
        <v>1</v>
      </c>
      <c r="AC188" s="135" t="b">
        <f>貼り付け用!AC188=集計用!AC188</f>
        <v>1</v>
      </c>
      <c r="AD188" s="137" t="b">
        <f>貼り付け用!AD188=集計用!AD188</f>
        <v>1</v>
      </c>
      <c r="AE188" s="209" t="b">
        <f>貼り付け用!AE188=集計用!AE188</f>
        <v>1</v>
      </c>
      <c r="AF188" s="209" t="b">
        <f>貼り付け用!AF188=集計用!AF188</f>
        <v>1</v>
      </c>
      <c r="AG188" s="138" t="b">
        <f>貼り付け用!AG188=集計用!AG188</f>
        <v>1</v>
      </c>
      <c r="AH188" s="205" t="b">
        <f>貼り付け用!AH188=集計用!AH188</f>
        <v>1</v>
      </c>
      <c r="AI188" s="139" t="b">
        <f>貼り付け用!AI188=集計用!AI188</f>
        <v>1</v>
      </c>
      <c r="AJ188" s="136" t="b">
        <f>貼り付け用!AJ188=集計用!AJ188</f>
        <v>1</v>
      </c>
      <c r="AK188" s="140" t="b">
        <f>貼り付け用!AK188=集計用!AK188</f>
        <v>1</v>
      </c>
      <c r="AL188" s="136" t="b">
        <f>貼り付け用!AL188=集計用!AL188</f>
        <v>1</v>
      </c>
      <c r="AM188" s="136" t="b">
        <f>貼り付け用!AM188=集計用!AM188</f>
        <v>1</v>
      </c>
      <c r="AN188" s="136" t="b">
        <f>貼り付け用!AN188=集計用!AN188</f>
        <v>1</v>
      </c>
      <c r="AO188" s="136" t="b">
        <f>貼り付け用!AO188=集計用!AO188</f>
        <v>1</v>
      </c>
      <c r="AP188" s="183" t="b">
        <f>貼り付け用!AP188=集計用!AP188</f>
        <v>1</v>
      </c>
      <c r="AQ188" s="183" t="b">
        <f>貼り付け用!AQ188=集計用!AQ188</f>
        <v>1</v>
      </c>
      <c r="AR188" s="183" t="b">
        <f>貼り付け用!AR188=集計用!AR188</f>
        <v>1</v>
      </c>
      <c r="AS188" s="136"/>
      <c r="AT188" s="136"/>
      <c r="AU188" s="136"/>
      <c r="AV188" s="136"/>
      <c r="AW188" s="136"/>
      <c r="AX188" s="216"/>
      <c r="AY188" s="216"/>
      <c r="AZ188" s="216"/>
      <c r="BA188" s="136"/>
      <c r="BB188" s="136"/>
      <c r="BC188" s="136"/>
      <c r="BD188" s="136"/>
      <c r="BE188" s="183">
        <f>SUMIFS(耐用年数表!$C:$C,耐用年数表!$A:$A,チェック!AL188,耐用年数表!$B:$B,チェック!AM188)</f>
        <v>0</v>
      </c>
    </row>
    <row r="189" spans="4:57" ht="24" customHeight="1">
      <c r="D189" s="194"/>
      <c r="E189" s="135"/>
      <c r="F189" s="136"/>
      <c r="G189" s="136"/>
      <c r="H189" s="215"/>
      <c r="I189" s="215"/>
      <c r="J189" s="215" t="str">
        <f>IF(集計用!J189="","",集計用!J189)</f>
        <v>倉庫1</v>
      </c>
      <c r="K189" s="135"/>
      <c r="L189" s="144"/>
      <c r="M189" s="192" t="b">
        <f>貼り付け用!M189=集計用!M189</f>
        <v>1</v>
      </c>
      <c r="N189" s="192" t="b">
        <f>貼り付け用!N189=集計用!N189</f>
        <v>1</v>
      </c>
      <c r="O189" s="192" t="b">
        <f>貼り付け用!O189=集計用!O189</f>
        <v>1</v>
      </c>
      <c r="P189" s="192" t="b">
        <f>貼り付け用!P189=集計用!P189</f>
        <v>1</v>
      </c>
      <c r="Q189" s="182" t="b">
        <f>貼り付け用!Q189=集計用!Q189</f>
        <v>1</v>
      </c>
      <c r="R189" s="135" t="b">
        <f>貼り付け用!R189=集計用!R189</f>
        <v>1</v>
      </c>
      <c r="S189" s="135" t="b">
        <f>貼り付け用!S189=集計用!S189</f>
        <v>1</v>
      </c>
      <c r="T189" s="135" t="b">
        <f>貼り付け用!T189=集計用!T189</f>
        <v>1</v>
      </c>
      <c r="U189" s="192" t="b">
        <f>貼り付け用!U189=集計用!U189</f>
        <v>1</v>
      </c>
      <c r="V189" s="192" t="b">
        <f>貼り付け用!V189=集計用!V189</f>
        <v>1</v>
      </c>
      <c r="W189" s="135" t="b">
        <f>貼り付け用!W189=集計用!W189</f>
        <v>1</v>
      </c>
      <c r="X189" s="182" t="b">
        <f>貼り付け用!X189=集計用!X189</f>
        <v>1</v>
      </c>
      <c r="Y189" s="136" t="b">
        <f>貼り付け用!Y189=集計用!Y189</f>
        <v>1</v>
      </c>
      <c r="Z189" s="136" t="b">
        <f>貼り付け用!Z189=集計用!Z189</f>
        <v>1</v>
      </c>
      <c r="AA189" s="136" t="b">
        <f>貼り付け用!AA189=集計用!AA189</f>
        <v>1</v>
      </c>
      <c r="AB189" s="136" t="b">
        <f>貼り付け用!AB189=集計用!AB189</f>
        <v>1</v>
      </c>
      <c r="AC189" s="135" t="b">
        <f>貼り付け用!AC189=集計用!AC189</f>
        <v>1</v>
      </c>
      <c r="AD189" s="137" t="b">
        <f>貼り付け用!AD189=集計用!AD189</f>
        <v>1</v>
      </c>
      <c r="AE189" s="209" t="b">
        <f>貼り付け用!AE189=集計用!AE189</f>
        <v>1</v>
      </c>
      <c r="AF189" s="209" t="b">
        <f>貼り付け用!AF189=集計用!AF189</f>
        <v>1</v>
      </c>
      <c r="AG189" s="138" t="b">
        <f>貼り付け用!AG189=集計用!AG189</f>
        <v>1</v>
      </c>
      <c r="AH189" s="205" t="b">
        <f>貼り付け用!AH189=集計用!AH189</f>
        <v>1</v>
      </c>
      <c r="AI189" s="139" t="b">
        <f>貼り付け用!AI189=集計用!AI189</f>
        <v>1</v>
      </c>
      <c r="AJ189" s="136" t="b">
        <f>貼り付け用!AJ189=集計用!AJ189</f>
        <v>1</v>
      </c>
      <c r="AK189" s="140" t="b">
        <f>貼り付け用!AK189=集計用!AK189</f>
        <v>1</v>
      </c>
      <c r="AL189" s="136" t="b">
        <f>貼り付け用!AL189=集計用!AL189</f>
        <v>1</v>
      </c>
      <c r="AM189" s="136" t="b">
        <f>貼り付け用!AM189=集計用!AM189</f>
        <v>1</v>
      </c>
      <c r="AN189" s="136" t="b">
        <f>貼り付け用!AN189=集計用!AN189</f>
        <v>1</v>
      </c>
      <c r="AO189" s="136" t="b">
        <f>貼り付け用!AO189=集計用!AO189</f>
        <v>1</v>
      </c>
      <c r="AP189" s="183" t="b">
        <f>貼り付け用!AP189=集計用!AP189</f>
        <v>1</v>
      </c>
      <c r="AQ189" s="183" t="b">
        <f>貼り付け用!AQ189=集計用!AQ189</f>
        <v>1</v>
      </c>
      <c r="AR189" s="183" t="b">
        <f>貼り付け用!AR189=集計用!AR189</f>
        <v>1</v>
      </c>
      <c r="AS189" s="136"/>
      <c r="AT189" s="136"/>
      <c r="AU189" s="136"/>
      <c r="AV189" s="136"/>
      <c r="AW189" s="136"/>
      <c r="AX189" s="216"/>
      <c r="AY189" s="216"/>
      <c r="AZ189" s="216"/>
      <c r="BA189" s="136"/>
      <c r="BB189" s="136"/>
      <c r="BC189" s="136"/>
      <c r="BD189" s="136"/>
      <c r="BE189" s="183">
        <f>SUMIFS(耐用年数表!$C:$C,耐用年数表!$A:$A,チェック!AL189,耐用年数表!$B:$B,チェック!AM189)</f>
        <v>0</v>
      </c>
    </row>
    <row r="190" spans="4:57" ht="24" customHeight="1">
      <c r="D190" s="194"/>
      <c r="E190" s="135"/>
      <c r="F190" s="136"/>
      <c r="G190" s="136"/>
      <c r="H190" s="215"/>
      <c r="I190" s="215"/>
      <c r="J190" s="215" t="str">
        <f>IF(集計用!J190="","",集計用!J190)</f>
        <v>倉庫2</v>
      </c>
      <c r="K190" s="135"/>
      <c r="L190" s="144"/>
      <c r="M190" s="192" t="b">
        <f>貼り付け用!M190=集計用!M190</f>
        <v>1</v>
      </c>
      <c r="N190" s="192" t="b">
        <f>貼り付け用!N190=集計用!N190</f>
        <v>1</v>
      </c>
      <c r="O190" s="192" t="b">
        <f>貼り付け用!O190=集計用!O190</f>
        <v>1</v>
      </c>
      <c r="P190" s="192" t="b">
        <f>貼り付け用!P190=集計用!P190</f>
        <v>1</v>
      </c>
      <c r="Q190" s="182" t="b">
        <f>貼り付け用!Q190=集計用!Q190</f>
        <v>1</v>
      </c>
      <c r="R190" s="135" t="b">
        <f>貼り付け用!R190=集計用!R190</f>
        <v>1</v>
      </c>
      <c r="S190" s="135" t="b">
        <f>貼り付け用!S190=集計用!S190</f>
        <v>1</v>
      </c>
      <c r="T190" s="135" t="b">
        <f>貼り付け用!T190=集計用!T190</f>
        <v>1</v>
      </c>
      <c r="U190" s="192" t="b">
        <f>貼り付け用!U190=集計用!U190</f>
        <v>1</v>
      </c>
      <c r="V190" s="192" t="b">
        <f>貼り付け用!V190=集計用!V190</f>
        <v>1</v>
      </c>
      <c r="W190" s="135" t="b">
        <f>貼り付け用!W190=集計用!W190</f>
        <v>1</v>
      </c>
      <c r="X190" s="182" t="b">
        <f>貼り付け用!X190=集計用!X190</f>
        <v>1</v>
      </c>
      <c r="Y190" s="136" t="b">
        <f>貼り付け用!Y190=集計用!Y190</f>
        <v>1</v>
      </c>
      <c r="Z190" s="136" t="b">
        <f>貼り付け用!Z190=集計用!Z190</f>
        <v>1</v>
      </c>
      <c r="AA190" s="136" t="b">
        <f>貼り付け用!AA190=集計用!AA190</f>
        <v>1</v>
      </c>
      <c r="AB190" s="136" t="b">
        <f>貼り付け用!AB190=集計用!AB190</f>
        <v>1</v>
      </c>
      <c r="AC190" s="135" t="b">
        <f>貼り付け用!AC190=集計用!AC190</f>
        <v>1</v>
      </c>
      <c r="AD190" s="137" t="b">
        <f>貼り付け用!AD190=集計用!AD190</f>
        <v>1</v>
      </c>
      <c r="AE190" s="209" t="b">
        <f>貼り付け用!AE190=集計用!AE190</f>
        <v>1</v>
      </c>
      <c r="AF190" s="209" t="b">
        <f>貼り付け用!AF190=集計用!AF190</f>
        <v>1</v>
      </c>
      <c r="AG190" s="138" t="b">
        <f>貼り付け用!AG190=集計用!AG190</f>
        <v>1</v>
      </c>
      <c r="AH190" s="205" t="b">
        <f>貼り付け用!AH190=集計用!AH190</f>
        <v>1</v>
      </c>
      <c r="AI190" s="139" t="b">
        <f>貼り付け用!AI190=集計用!AI190</f>
        <v>1</v>
      </c>
      <c r="AJ190" s="136" t="b">
        <f>貼り付け用!AJ190=集計用!AJ190</f>
        <v>1</v>
      </c>
      <c r="AK190" s="140" t="b">
        <f>貼り付け用!AK190=集計用!AK190</f>
        <v>1</v>
      </c>
      <c r="AL190" s="136" t="b">
        <f>貼り付け用!AL190=集計用!AL190</f>
        <v>1</v>
      </c>
      <c r="AM190" s="136" t="b">
        <f>貼り付け用!AM190=集計用!AM190</f>
        <v>1</v>
      </c>
      <c r="AN190" s="136" t="b">
        <f>貼り付け用!AN190=集計用!AN190</f>
        <v>1</v>
      </c>
      <c r="AO190" s="136" t="b">
        <f>貼り付け用!AO190=集計用!AO190</f>
        <v>1</v>
      </c>
      <c r="AP190" s="183" t="b">
        <f>貼り付け用!AP190=集計用!AP190</f>
        <v>1</v>
      </c>
      <c r="AQ190" s="183" t="b">
        <f>貼り付け用!AQ190=集計用!AQ190</f>
        <v>1</v>
      </c>
      <c r="AR190" s="183" t="b">
        <f>貼り付け用!AR190=集計用!AR190</f>
        <v>1</v>
      </c>
      <c r="AS190" s="136"/>
      <c r="AT190" s="136"/>
      <c r="AU190" s="136"/>
      <c r="AV190" s="136"/>
      <c r="AW190" s="136"/>
      <c r="AX190" s="216"/>
      <c r="AY190" s="216"/>
      <c r="AZ190" s="216"/>
      <c r="BA190" s="136"/>
      <c r="BB190" s="136"/>
      <c r="BC190" s="136"/>
      <c r="BD190" s="136"/>
      <c r="BE190" s="183">
        <f>SUMIFS(耐用年数表!$C:$C,耐用年数表!$A:$A,チェック!AL190,耐用年数表!$B:$B,チェック!AM190)</f>
        <v>0</v>
      </c>
    </row>
    <row r="191" spans="4:57" ht="24" customHeight="1">
      <c r="D191" s="194"/>
      <c r="E191" s="135"/>
      <c r="F191" s="136"/>
      <c r="G191" s="136"/>
      <c r="H191" s="215"/>
      <c r="I191" s="215"/>
      <c r="J191" s="215" t="str">
        <f>IF(集計用!J191="","",集計用!J191)</f>
        <v>倉庫3</v>
      </c>
      <c r="K191" s="135"/>
      <c r="L191" s="144"/>
      <c r="M191" s="192" t="b">
        <f>貼り付け用!M191=集計用!M191</f>
        <v>1</v>
      </c>
      <c r="N191" s="192" t="b">
        <f>貼り付け用!N191=集計用!N191</f>
        <v>1</v>
      </c>
      <c r="O191" s="192" t="b">
        <f>貼り付け用!O191=集計用!O191</f>
        <v>1</v>
      </c>
      <c r="P191" s="192" t="b">
        <f>貼り付け用!P191=集計用!P191</f>
        <v>1</v>
      </c>
      <c r="Q191" s="182" t="b">
        <f>貼り付け用!Q191=集計用!Q191</f>
        <v>1</v>
      </c>
      <c r="R191" s="135" t="b">
        <f>貼り付け用!R191=集計用!R191</f>
        <v>1</v>
      </c>
      <c r="S191" s="135" t="b">
        <f>貼り付け用!S191=集計用!S191</f>
        <v>1</v>
      </c>
      <c r="T191" s="135" t="b">
        <f>貼り付け用!T191=集計用!T191</f>
        <v>1</v>
      </c>
      <c r="U191" s="192" t="b">
        <f>貼り付け用!U191=集計用!U191</f>
        <v>1</v>
      </c>
      <c r="V191" s="192" t="b">
        <f>貼り付け用!V191=集計用!V191</f>
        <v>1</v>
      </c>
      <c r="W191" s="135" t="b">
        <f>貼り付け用!W191=集計用!W191</f>
        <v>1</v>
      </c>
      <c r="X191" s="182" t="b">
        <f>貼り付け用!X191=集計用!X191</f>
        <v>1</v>
      </c>
      <c r="Y191" s="136" t="b">
        <f>貼り付け用!Y191=集計用!Y191</f>
        <v>1</v>
      </c>
      <c r="Z191" s="136" t="b">
        <f>貼り付け用!Z191=集計用!Z191</f>
        <v>1</v>
      </c>
      <c r="AA191" s="136" t="b">
        <f>貼り付け用!AA191=集計用!AA191</f>
        <v>1</v>
      </c>
      <c r="AB191" s="136" t="b">
        <f>貼り付け用!AB191=集計用!AB191</f>
        <v>1</v>
      </c>
      <c r="AC191" s="135" t="b">
        <f>貼り付け用!AC191=集計用!AC191</f>
        <v>1</v>
      </c>
      <c r="AD191" s="137" t="b">
        <f>貼り付け用!AD191=集計用!AD191</f>
        <v>1</v>
      </c>
      <c r="AE191" s="209" t="b">
        <f>貼り付け用!AE191=集計用!AE191</f>
        <v>1</v>
      </c>
      <c r="AF191" s="209" t="b">
        <f>貼り付け用!AF191=集計用!AF191</f>
        <v>1</v>
      </c>
      <c r="AG191" s="138" t="b">
        <f>貼り付け用!AG191=集計用!AG191</f>
        <v>1</v>
      </c>
      <c r="AH191" s="205" t="b">
        <f>貼り付け用!AH191=集計用!AH191</f>
        <v>1</v>
      </c>
      <c r="AI191" s="139" t="b">
        <f>貼り付け用!AI191=集計用!AI191</f>
        <v>1</v>
      </c>
      <c r="AJ191" s="136" t="b">
        <f>貼り付け用!AJ191=集計用!AJ191</f>
        <v>1</v>
      </c>
      <c r="AK191" s="140" t="b">
        <f>貼り付け用!AK191=集計用!AK191</f>
        <v>1</v>
      </c>
      <c r="AL191" s="136" t="b">
        <f>貼り付け用!AL191=集計用!AL191</f>
        <v>1</v>
      </c>
      <c r="AM191" s="136" t="b">
        <f>貼り付け用!AM191=集計用!AM191</f>
        <v>1</v>
      </c>
      <c r="AN191" s="136" t="b">
        <f>貼り付け用!AN191=集計用!AN191</f>
        <v>1</v>
      </c>
      <c r="AO191" s="136" t="b">
        <f>貼り付け用!AO191=集計用!AO191</f>
        <v>1</v>
      </c>
      <c r="AP191" s="183" t="b">
        <f>貼り付け用!AP191=集計用!AP191</f>
        <v>1</v>
      </c>
      <c r="AQ191" s="183" t="b">
        <f>貼り付け用!AQ191=集計用!AQ191</f>
        <v>1</v>
      </c>
      <c r="AR191" s="183" t="b">
        <f>貼り付け用!AR191=集計用!AR191</f>
        <v>1</v>
      </c>
      <c r="AS191" s="136"/>
      <c r="AT191" s="136"/>
      <c r="AU191" s="136"/>
      <c r="AV191" s="136"/>
      <c r="AW191" s="136"/>
      <c r="AX191" s="216"/>
      <c r="AY191" s="216"/>
      <c r="AZ191" s="216"/>
      <c r="BA191" s="136"/>
      <c r="BB191" s="136"/>
      <c r="BC191" s="136"/>
      <c r="BD191" s="136"/>
      <c r="BE191" s="183">
        <f>SUMIFS(耐用年数表!$C:$C,耐用年数表!$A:$A,チェック!AL191,耐用年数表!$B:$B,チェック!AM191)</f>
        <v>0</v>
      </c>
    </row>
    <row r="192" spans="4:57" ht="24" customHeight="1">
      <c r="D192" s="194"/>
      <c r="E192" s="135"/>
      <c r="F192" s="136"/>
      <c r="G192" s="136"/>
      <c r="H192" s="215"/>
      <c r="I192" s="215"/>
      <c r="J192" s="215" t="str">
        <f>IF(集計用!J192="","",集計用!J192)</f>
        <v>石油庫</v>
      </c>
      <c r="K192" s="135"/>
      <c r="L192" s="144"/>
      <c r="M192" s="192" t="b">
        <f>貼り付け用!M192=集計用!M192</f>
        <v>1</v>
      </c>
      <c r="N192" s="192" t="b">
        <f>貼り付け用!N192=集計用!N192</f>
        <v>1</v>
      </c>
      <c r="O192" s="192" t="b">
        <f>貼り付け用!O192=集計用!O192</f>
        <v>1</v>
      </c>
      <c r="P192" s="192" t="b">
        <f>貼り付け用!P192=集計用!P192</f>
        <v>1</v>
      </c>
      <c r="Q192" s="182" t="b">
        <f>貼り付け用!Q192=集計用!Q192</f>
        <v>1</v>
      </c>
      <c r="R192" s="135" t="b">
        <f>貼り付け用!R192=集計用!R192</f>
        <v>1</v>
      </c>
      <c r="S192" s="135" t="b">
        <f>貼り付け用!S192=集計用!S192</f>
        <v>1</v>
      </c>
      <c r="T192" s="135" t="b">
        <f>貼り付け用!T192=集計用!T192</f>
        <v>1</v>
      </c>
      <c r="U192" s="192" t="b">
        <f>貼り付け用!U192=集計用!U192</f>
        <v>1</v>
      </c>
      <c r="V192" s="192" t="b">
        <f>貼り付け用!V192=集計用!V192</f>
        <v>1</v>
      </c>
      <c r="W192" s="135" t="b">
        <f>貼り付け用!W192=集計用!W192</f>
        <v>1</v>
      </c>
      <c r="X192" s="182" t="b">
        <f>貼り付け用!X192=集計用!X192</f>
        <v>1</v>
      </c>
      <c r="Y192" s="136" t="b">
        <f>貼り付け用!Y192=集計用!Y192</f>
        <v>1</v>
      </c>
      <c r="Z192" s="136" t="b">
        <f>貼り付け用!Z192=集計用!Z192</f>
        <v>1</v>
      </c>
      <c r="AA192" s="136" t="b">
        <f>貼り付け用!AA192=集計用!AA192</f>
        <v>1</v>
      </c>
      <c r="AB192" s="136" t="b">
        <f>貼り付け用!AB192=集計用!AB192</f>
        <v>1</v>
      </c>
      <c r="AC192" s="135" t="b">
        <f>貼り付け用!AC192=集計用!AC192</f>
        <v>1</v>
      </c>
      <c r="AD192" s="137" t="b">
        <f>貼り付け用!AD192=集計用!AD192</f>
        <v>1</v>
      </c>
      <c r="AE192" s="209" t="b">
        <f>貼り付け用!AE192=集計用!AE192</f>
        <v>1</v>
      </c>
      <c r="AF192" s="209" t="b">
        <f>貼り付け用!AF192=集計用!AF192</f>
        <v>1</v>
      </c>
      <c r="AG192" s="138" t="b">
        <f>貼り付け用!AG192=集計用!AG192</f>
        <v>1</v>
      </c>
      <c r="AH192" s="205" t="b">
        <f>貼り付け用!AH192=集計用!AH192</f>
        <v>1</v>
      </c>
      <c r="AI192" s="139" t="b">
        <f>貼り付け用!AI192=集計用!AI192</f>
        <v>1</v>
      </c>
      <c r="AJ192" s="136" t="b">
        <f>貼り付け用!AJ192=集計用!AJ192</f>
        <v>1</v>
      </c>
      <c r="AK192" s="140" t="b">
        <f>貼り付け用!AK192=集計用!AK192</f>
        <v>1</v>
      </c>
      <c r="AL192" s="136" t="b">
        <f>貼り付け用!AL192=集計用!AL192</f>
        <v>1</v>
      </c>
      <c r="AM192" s="136" t="b">
        <f>貼り付け用!AM192=集計用!AM192</f>
        <v>1</v>
      </c>
      <c r="AN192" s="136" t="b">
        <f>貼り付け用!AN192=集計用!AN192</f>
        <v>1</v>
      </c>
      <c r="AO192" s="136" t="b">
        <f>貼り付け用!AO192=集計用!AO192</f>
        <v>1</v>
      </c>
      <c r="AP192" s="183" t="b">
        <f>貼り付け用!AP192=集計用!AP192</f>
        <v>1</v>
      </c>
      <c r="AQ192" s="183" t="b">
        <f>貼り付け用!AQ192=集計用!AQ192</f>
        <v>1</v>
      </c>
      <c r="AR192" s="183" t="b">
        <f>貼り付け用!AR192=集計用!AR192</f>
        <v>1</v>
      </c>
      <c r="AS192" s="136"/>
      <c r="AT192" s="136"/>
      <c r="AU192" s="136"/>
      <c r="AV192" s="136"/>
      <c r="AW192" s="136"/>
      <c r="AX192" s="216"/>
      <c r="AY192" s="216"/>
      <c r="AZ192" s="216"/>
      <c r="BA192" s="136"/>
      <c r="BB192" s="136"/>
      <c r="BC192" s="136"/>
      <c r="BD192" s="136"/>
      <c r="BE192" s="183">
        <f>SUMIFS(耐用年数表!$C:$C,耐用年数表!$A:$A,チェック!AL192,耐用年数表!$B:$B,チェック!AM192)</f>
        <v>0</v>
      </c>
    </row>
    <row r="193" spans="4:57" ht="24" customHeight="1">
      <c r="D193" s="194"/>
      <c r="E193" s="135"/>
      <c r="F193" s="136"/>
      <c r="G193" s="136"/>
      <c r="H193" s="215"/>
      <c r="I193" s="215"/>
      <c r="J193" s="215" t="str">
        <f>IF(集計用!J193="","",集計用!J193)</f>
        <v>プロパン庫</v>
      </c>
      <c r="K193" s="135"/>
      <c r="L193" s="144"/>
      <c r="M193" s="192" t="b">
        <f>貼り付け用!M193=集計用!M193</f>
        <v>1</v>
      </c>
      <c r="N193" s="192" t="b">
        <f>貼り付け用!N193=集計用!N193</f>
        <v>1</v>
      </c>
      <c r="O193" s="192" t="b">
        <f>貼り付け用!O193=集計用!O193</f>
        <v>1</v>
      </c>
      <c r="P193" s="192" t="b">
        <f>貼り付け用!P193=集計用!P193</f>
        <v>1</v>
      </c>
      <c r="Q193" s="182" t="b">
        <f>貼り付け用!Q193=集計用!Q193</f>
        <v>1</v>
      </c>
      <c r="R193" s="135" t="b">
        <f>貼り付け用!R193=集計用!R193</f>
        <v>1</v>
      </c>
      <c r="S193" s="135" t="b">
        <f>貼り付け用!S193=集計用!S193</f>
        <v>1</v>
      </c>
      <c r="T193" s="135" t="b">
        <f>貼り付け用!T193=集計用!T193</f>
        <v>1</v>
      </c>
      <c r="U193" s="192" t="b">
        <f>貼り付け用!U193=集計用!U193</f>
        <v>1</v>
      </c>
      <c r="V193" s="192" t="b">
        <f>貼り付け用!V193=集計用!V193</f>
        <v>1</v>
      </c>
      <c r="W193" s="135" t="b">
        <f>貼り付け用!W193=集計用!W193</f>
        <v>1</v>
      </c>
      <c r="X193" s="182" t="b">
        <f>貼り付け用!X193=集計用!X193</f>
        <v>1</v>
      </c>
      <c r="Y193" s="136" t="b">
        <f>貼り付け用!Y193=集計用!Y193</f>
        <v>1</v>
      </c>
      <c r="Z193" s="136" t="b">
        <f>貼り付け用!Z193=集計用!Z193</f>
        <v>1</v>
      </c>
      <c r="AA193" s="136" t="b">
        <f>貼り付け用!AA193=集計用!AA193</f>
        <v>1</v>
      </c>
      <c r="AB193" s="136" t="b">
        <f>貼り付け用!AB193=集計用!AB193</f>
        <v>1</v>
      </c>
      <c r="AC193" s="135" t="b">
        <f>貼り付け用!AC193=集計用!AC193</f>
        <v>1</v>
      </c>
      <c r="AD193" s="137" t="b">
        <f>貼り付け用!AD193=集計用!AD193</f>
        <v>1</v>
      </c>
      <c r="AE193" s="209" t="b">
        <f>貼り付け用!AE193=集計用!AE193</f>
        <v>1</v>
      </c>
      <c r="AF193" s="209" t="b">
        <f>貼り付け用!AF193=集計用!AF193</f>
        <v>1</v>
      </c>
      <c r="AG193" s="138" t="b">
        <f>貼り付け用!AG193=集計用!AG193</f>
        <v>1</v>
      </c>
      <c r="AH193" s="205" t="b">
        <f>貼り付け用!AH193=集計用!AH193</f>
        <v>1</v>
      </c>
      <c r="AI193" s="139" t="b">
        <f>貼り付け用!AI193=集計用!AI193</f>
        <v>1</v>
      </c>
      <c r="AJ193" s="136" t="b">
        <f>貼り付け用!AJ193=集計用!AJ193</f>
        <v>1</v>
      </c>
      <c r="AK193" s="140" t="b">
        <f>貼り付け用!AK193=集計用!AK193</f>
        <v>1</v>
      </c>
      <c r="AL193" s="136" t="b">
        <f>貼り付け用!AL193=集計用!AL193</f>
        <v>1</v>
      </c>
      <c r="AM193" s="136" t="b">
        <f>貼り付け用!AM193=集計用!AM193</f>
        <v>1</v>
      </c>
      <c r="AN193" s="136" t="b">
        <f>貼り付け用!AN193=集計用!AN193</f>
        <v>1</v>
      </c>
      <c r="AO193" s="136" t="b">
        <f>貼り付け用!AO193=集計用!AO193</f>
        <v>1</v>
      </c>
      <c r="AP193" s="183" t="b">
        <f>貼り付け用!AP193=集計用!AP193</f>
        <v>1</v>
      </c>
      <c r="AQ193" s="183" t="b">
        <f>貼り付け用!AQ193=集計用!AQ193</f>
        <v>1</v>
      </c>
      <c r="AR193" s="183" t="b">
        <f>貼り付け用!AR193=集計用!AR193</f>
        <v>1</v>
      </c>
      <c r="AS193" s="136"/>
      <c r="AT193" s="136"/>
      <c r="AU193" s="136"/>
      <c r="AV193" s="136"/>
      <c r="AW193" s="136"/>
      <c r="AX193" s="216"/>
      <c r="AY193" s="216"/>
      <c r="AZ193" s="216"/>
      <c r="BA193" s="136"/>
      <c r="BB193" s="136"/>
      <c r="BC193" s="136"/>
      <c r="BD193" s="136"/>
      <c r="BE193" s="183">
        <f>SUMIFS(耐用年数表!$C:$C,耐用年数表!$A:$A,チェック!AL193,耐用年数表!$B:$B,チェック!AM193)</f>
        <v>0</v>
      </c>
    </row>
    <row r="194" spans="4:57" ht="24" customHeight="1">
      <c r="D194" s="194"/>
      <c r="E194" s="135"/>
      <c r="F194" s="136"/>
      <c r="G194" s="136"/>
      <c r="H194" s="215"/>
      <c r="I194" s="215"/>
      <c r="J194" s="215" t="str">
        <f>IF(集計用!J194="","",集計用!J194)</f>
        <v>管理普通教室棟</v>
      </c>
      <c r="K194" s="135"/>
      <c r="L194" s="144"/>
      <c r="M194" s="192" t="b">
        <f>貼り付け用!M194=集計用!M194</f>
        <v>1</v>
      </c>
      <c r="N194" s="192" t="b">
        <f>貼り付け用!N194=集計用!N194</f>
        <v>1</v>
      </c>
      <c r="O194" s="192" t="b">
        <f>貼り付け用!O194=集計用!O194</f>
        <v>1</v>
      </c>
      <c r="P194" s="192" t="b">
        <f>貼り付け用!P194=集計用!P194</f>
        <v>1</v>
      </c>
      <c r="Q194" s="182" t="b">
        <f>貼り付け用!Q194=集計用!Q194</f>
        <v>1</v>
      </c>
      <c r="R194" s="135" t="b">
        <f>貼り付け用!R194=集計用!R194</f>
        <v>1</v>
      </c>
      <c r="S194" s="135" t="b">
        <f>貼り付け用!S194=集計用!S194</f>
        <v>1</v>
      </c>
      <c r="T194" s="135" t="b">
        <f>貼り付け用!T194=集計用!T194</f>
        <v>1</v>
      </c>
      <c r="U194" s="192" t="b">
        <f>貼り付け用!U194=集計用!U194</f>
        <v>1</v>
      </c>
      <c r="V194" s="192" t="b">
        <f>貼り付け用!V194=集計用!V194</f>
        <v>1</v>
      </c>
      <c r="W194" s="135" t="b">
        <f>貼り付け用!W194=集計用!W194</f>
        <v>1</v>
      </c>
      <c r="X194" s="182" t="b">
        <f>貼り付け用!X194=集計用!X194</f>
        <v>1</v>
      </c>
      <c r="Y194" s="136" t="b">
        <f>貼り付け用!Y194=集計用!Y194</f>
        <v>1</v>
      </c>
      <c r="Z194" s="136" t="b">
        <f>貼り付け用!Z194=集計用!Z194</f>
        <v>1</v>
      </c>
      <c r="AA194" s="136" t="b">
        <f>貼り付け用!AA194=集計用!AA194</f>
        <v>1</v>
      </c>
      <c r="AB194" s="136" t="b">
        <f>貼り付け用!AB194=集計用!AB194</f>
        <v>1</v>
      </c>
      <c r="AC194" s="135" t="b">
        <f>貼り付け用!AC194=集計用!AC194</f>
        <v>1</v>
      </c>
      <c r="AD194" s="137" t="b">
        <f>貼り付け用!AD194=集計用!AD194</f>
        <v>1</v>
      </c>
      <c r="AE194" s="209" t="b">
        <f>貼り付け用!AE194=集計用!AE194</f>
        <v>1</v>
      </c>
      <c r="AF194" s="209" t="b">
        <f>貼り付け用!AF194=集計用!AF194</f>
        <v>1</v>
      </c>
      <c r="AG194" s="138" t="b">
        <f>貼り付け用!AG194=集計用!AG194</f>
        <v>1</v>
      </c>
      <c r="AH194" s="205" t="b">
        <f>貼り付け用!AH194=集計用!AH194</f>
        <v>1</v>
      </c>
      <c r="AI194" s="139" t="b">
        <f>貼り付け用!AI194=集計用!AI194</f>
        <v>1</v>
      </c>
      <c r="AJ194" s="136" t="b">
        <f>貼り付け用!AJ194=集計用!AJ194</f>
        <v>1</v>
      </c>
      <c r="AK194" s="140" t="b">
        <f>貼り付け用!AK194=集計用!AK194</f>
        <v>1</v>
      </c>
      <c r="AL194" s="136" t="b">
        <f>貼り付け用!AL194=集計用!AL194</f>
        <v>1</v>
      </c>
      <c r="AM194" s="136" t="b">
        <f>貼り付け用!AM194=集計用!AM194</f>
        <v>1</v>
      </c>
      <c r="AN194" s="136" t="b">
        <f>貼り付け用!AN194=集計用!AN194</f>
        <v>1</v>
      </c>
      <c r="AO194" s="136" t="b">
        <f>貼り付け用!AO194=集計用!AO194</f>
        <v>1</v>
      </c>
      <c r="AP194" s="183" t="b">
        <f>貼り付け用!AP194=集計用!AP194</f>
        <v>1</v>
      </c>
      <c r="AQ194" s="183" t="b">
        <f>貼り付け用!AQ194=集計用!AQ194</f>
        <v>1</v>
      </c>
      <c r="AR194" s="183" t="b">
        <f>貼り付け用!AR194=集計用!AR194</f>
        <v>1</v>
      </c>
      <c r="AS194" s="136"/>
      <c r="AT194" s="136"/>
      <c r="AU194" s="136"/>
      <c r="AV194" s="136"/>
      <c r="AW194" s="136"/>
      <c r="AX194" s="216"/>
      <c r="AY194" s="216"/>
      <c r="AZ194" s="216"/>
      <c r="BA194" s="136"/>
      <c r="BB194" s="136"/>
      <c r="BC194" s="136"/>
      <c r="BD194" s="136"/>
      <c r="BE194" s="183">
        <f>SUMIFS(耐用年数表!$C:$C,耐用年数表!$A:$A,チェック!AL194,耐用年数表!$B:$B,チェック!AM194)</f>
        <v>0</v>
      </c>
    </row>
    <row r="195" spans="4:57" ht="24" customHeight="1">
      <c r="D195" s="194"/>
      <c r="E195" s="135"/>
      <c r="F195" s="136"/>
      <c r="G195" s="136"/>
      <c r="H195" s="215"/>
      <c r="I195" s="215"/>
      <c r="J195" s="215" t="str">
        <f>IF(集計用!J195="","",集計用!J195)</f>
        <v>普通特別教室棟</v>
      </c>
      <c r="K195" s="135"/>
      <c r="L195" s="144"/>
      <c r="M195" s="192" t="b">
        <f>貼り付け用!M195=集計用!M195</f>
        <v>1</v>
      </c>
      <c r="N195" s="192" t="b">
        <f>貼り付け用!N195=集計用!N195</f>
        <v>1</v>
      </c>
      <c r="O195" s="192" t="b">
        <f>貼り付け用!O195=集計用!O195</f>
        <v>1</v>
      </c>
      <c r="P195" s="192" t="b">
        <f>貼り付け用!P195=集計用!P195</f>
        <v>1</v>
      </c>
      <c r="Q195" s="182" t="b">
        <f>貼り付け用!Q195=集計用!Q195</f>
        <v>1</v>
      </c>
      <c r="R195" s="135" t="b">
        <f>貼り付け用!R195=集計用!R195</f>
        <v>1</v>
      </c>
      <c r="S195" s="135" t="b">
        <f>貼り付け用!S195=集計用!S195</f>
        <v>1</v>
      </c>
      <c r="T195" s="135" t="b">
        <f>貼り付け用!T195=集計用!T195</f>
        <v>1</v>
      </c>
      <c r="U195" s="192" t="b">
        <f>貼り付け用!U195=集計用!U195</f>
        <v>1</v>
      </c>
      <c r="V195" s="192" t="b">
        <f>貼り付け用!V195=集計用!V195</f>
        <v>1</v>
      </c>
      <c r="W195" s="135" t="b">
        <f>貼り付け用!W195=集計用!W195</f>
        <v>1</v>
      </c>
      <c r="X195" s="182" t="b">
        <f>貼り付け用!X195=集計用!X195</f>
        <v>1</v>
      </c>
      <c r="Y195" s="136" t="b">
        <f>貼り付け用!Y195=集計用!Y195</f>
        <v>1</v>
      </c>
      <c r="Z195" s="136" t="b">
        <f>貼り付け用!Z195=集計用!Z195</f>
        <v>1</v>
      </c>
      <c r="AA195" s="136" t="b">
        <f>貼り付け用!AA195=集計用!AA195</f>
        <v>1</v>
      </c>
      <c r="AB195" s="136" t="b">
        <f>貼り付け用!AB195=集計用!AB195</f>
        <v>1</v>
      </c>
      <c r="AC195" s="135" t="b">
        <f>貼り付け用!AC195=集計用!AC195</f>
        <v>1</v>
      </c>
      <c r="AD195" s="137" t="b">
        <f>貼り付け用!AD195=集計用!AD195</f>
        <v>1</v>
      </c>
      <c r="AE195" s="209" t="b">
        <f>貼り付け用!AE195=集計用!AE195</f>
        <v>1</v>
      </c>
      <c r="AF195" s="209" t="b">
        <f>貼り付け用!AF195=集計用!AF195</f>
        <v>1</v>
      </c>
      <c r="AG195" s="138" t="b">
        <f>貼り付け用!AG195=集計用!AG195</f>
        <v>1</v>
      </c>
      <c r="AH195" s="205" t="b">
        <f>貼り付け用!AH195=集計用!AH195</f>
        <v>1</v>
      </c>
      <c r="AI195" s="139" t="b">
        <f>貼り付け用!AI195=集計用!AI195</f>
        <v>1</v>
      </c>
      <c r="AJ195" s="136" t="b">
        <f>貼り付け用!AJ195=集計用!AJ195</f>
        <v>1</v>
      </c>
      <c r="AK195" s="140" t="b">
        <f>貼り付け用!AK195=集計用!AK195</f>
        <v>1</v>
      </c>
      <c r="AL195" s="136" t="b">
        <f>貼り付け用!AL195=集計用!AL195</f>
        <v>1</v>
      </c>
      <c r="AM195" s="136" t="b">
        <f>貼り付け用!AM195=集計用!AM195</f>
        <v>1</v>
      </c>
      <c r="AN195" s="136" t="b">
        <f>貼り付け用!AN195=集計用!AN195</f>
        <v>1</v>
      </c>
      <c r="AO195" s="136" t="b">
        <f>貼り付け用!AO195=集計用!AO195</f>
        <v>1</v>
      </c>
      <c r="AP195" s="183" t="b">
        <f>貼り付け用!AP195=集計用!AP195</f>
        <v>1</v>
      </c>
      <c r="AQ195" s="183" t="b">
        <f>貼り付け用!AQ195=集計用!AQ195</f>
        <v>1</v>
      </c>
      <c r="AR195" s="183" t="b">
        <f>貼り付け用!AR195=集計用!AR195</f>
        <v>1</v>
      </c>
      <c r="AS195" s="136"/>
      <c r="AT195" s="136"/>
      <c r="AU195" s="136"/>
      <c r="AV195" s="136"/>
      <c r="AW195" s="136"/>
      <c r="AX195" s="216"/>
      <c r="AY195" s="216"/>
      <c r="AZ195" s="216"/>
      <c r="BA195" s="136"/>
      <c r="BB195" s="136"/>
      <c r="BC195" s="136"/>
      <c r="BD195" s="136"/>
      <c r="BE195" s="183">
        <f>SUMIFS(耐用年数表!$C:$C,耐用年数表!$A:$A,チェック!AL195,耐用年数表!$B:$B,チェック!AM195)</f>
        <v>0</v>
      </c>
    </row>
    <row r="196" spans="4:57" ht="24" customHeight="1">
      <c r="D196" s="194"/>
      <c r="E196" s="135"/>
      <c r="F196" s="136"/>
      <c r="G196" s="136"/>
      <c r="H196" s="215"/>
      <c r="I196" s="215"/>
      <c r="J196" s="215" t="str">
        <f>IF(集計用!J196="","",集計用!J196)</f>
        <v>給食室</v>
      </c>
      <c r="K196" s="135"/>
      <c r="L196" s="144"/>
      <c r="M196" s="192" t="b">
        <f>貼り付け用!M196=集計用!M196</f>
        <v>1</v>
      </c>
      <c r="N196" s="192" t="b">
        <f>貼り付け用!N196=集計用!N196</f>
        <v>1</v>
      </c>
      <c r="O196" s="192" t="b">
        <f>貼り付け用!O196=集計用!O196</f>
        <v>1</v>
      </c>
      <c r="P196" s="192" t="b">
        <f>貼り付け用!P196=集計用!P196</f>
        <v>1</v>
      </c>
      <c r="Q196" s="182" t="b">
        <f>貼り付け用!Q196=集計用!Q196</f>
        <v>1</v>
      </c>
      <c r="R196" s="135" t="b">
        <f>貼り付け用!R196=集計用!R196</f>
        <v>1</v>
      </c>
      <c r="S196" s="135" t="b">
        <f>貼り付け用!S196=集計用!S196</f>
        <v>1</v>
      </c>
      <c r="T196" s="135" t="b">
        <f>貼り付け用!T196=集計用!T196</f>
        <v>1</v>
      </c>
      <c r="U196" s="192" t="b">
        <f>貼り付け用!U196=集計用!U196</f>
        <v>1</v>
      </c>
      <c r="V196" s="192" t="b">
        <f>貼り付け用!V196=集計用!V196</f>
        <v>1</v>
      </c>
      <c r="W196" s="135" t="b">
        <f>貼り付け用!W196=集計用!W196</f>
        <v>1</v>
      </c>
      <c r="X196" s="182" t="b">
        <f>貼り付け用!X196=集計用!X196</f>
        <v>1</v>
      </c>
      <c r="Y196" s="136" t="b">
        <f>貼り付け用!Y196=集計用!Y196</f>
        <v>1</v>
      </c>
      <c r="Z196" s="136" t="b">
        <f>貼り付け用!Z196=集計用!Z196</f>
        <v>1</v>
      </c>
      <c r="AA196" s="136" t="b">
        <f>貼り付け用!AA196=集計用!AA196</f>
        <v>1</v>
      </c>
      <c r="AB196" s="136" t="b">
        <f>貼り付け用!AB196=集計用!AB196</f>
        <v>1</v>
      </c>
      <c r="AC196" s="135" t="b">
        <f>貼り付け用!AC196=集計用!AC196</f>
        <v>1</v>
      </c>
      <c r="AD196" s="137" t="b">
        <f>貼り付け用!AD196=集計用!AD196</f>
        <v>1</v>
      </c>
      <c r="AE196" s="209" t="b">
        <f>貼り付け用!AE196=集計用!AE196</f>
        <v>1</v>
      </c>
      <c r="AF196" s="209" t="b">
        <f>貼り付け用!AF196=集計用!AF196</f>
        <v>1</v>
      </c>
      <c r="AG196" s="138" t="b">
        <f>貼り付け用!AG196=集計用!AG196</f>
        <v>1</v>
      </c>
      <c r="AH196" s="205" t="b">
        <f>貼り付け用!AH196=集計用!AH196</f>
        <v>1</v>
      </c>
      <c r="AI196" s="139" t="b">
        <f>貼り付け用!AI196=集計用!AI196</f>
        <v>1</v>
      </c>
      <c r="AJ196" s="136" t="b">
        <f>貼り付け用!AJ196=集計用!AJ196</f>
        <v>1</v>
      </c>
      <c r="AK196" s="140" t="b">
        <f>貼り付け用!AK196=集計用!AK196</f>
        <v>1</v>
      </c>
      <c r="AL196" s="136" t="b">
        <f>貼り付け用!AL196=集計用!AL196</f>
        <v>1</v>
      </c>
      <c r="AM196" s="136" t="b">
        <f>貼り付け用!AM196=集計用!AM196</f>
        <v>1</v>
      </c>
      <c r="AN196" s="136" t="b">
        <f>貼り付け用!AN196=集計用!AN196</f>
        <v>1</v>
      </c>
      <c r="AO196" s="136" t="b">
        <f>貼り付け用!AO196=集計用!AO196</f>
        <v>1</v>
      </c>
      <c r="AP196" s="183" t="b">
        <f>貼り付け用!AP196=集計用!AP196</f>
        <v>1</v>
      </c>
      <c r="AQ196" s="183" t="b">
        <f>貼り付け用!AQ196=集計用!AQ196</f>
        <v>1</v>
      </c>
      <c r="AR196" s="183" t="b">
        <f>貼り付け用!AR196=集計用!AR196</f>
        <v>1</v>
      </c>
      <c r="AS196" s="136"/>
      <c r="AT196" s="136"/>
      <c r="AU196" s="136"/>
      <c r="AV196" s="136"/>
      <c r="AW196" s="136"/>
      <c r="AX196" s="216"/>
      <c r="AY196" s="216"/>
      <c r="AZ196" s="216"/>
      <c r="BA196" s="136"/>
      <c r="BB196" s="136"/>
      <c r="BC196" s="136"/>
      <c r="BD196" s="136"/>
      <c r="BE196" s="183">
        <f>SUMIFS(耐用年数表!$C:$C,耐用年数表!$A:$A,チェック!AL196,耐用年数表!$B:$B,チェック!AM196)</f>
        <v>0</v>
      </c>
    </row>
    <row r="197" spans="4:57" ht="24" customHeight="1">
      <c r="D197" s="194"/>
      <c r="E197" s="135"/>
      <c r="F197" s="136"/>
      <c r="G197" s="136"/>
      <c r="H197" s="215"/>
      <c r="I197" s="215"/>
      <c r="J197" s="215" t="str">
        <f>IF(集計用!J197="","",集計用!J197)</f>
        <v>屋内運動場</v>
      </c>
      <c r="K197" s="135"/>
      <c r="L197" s="144"/>
      <c r="M197" s="192" t="b">
        <f>貼り付け用!M197=集計用!M197</f>
        <v>1</v>
      </c>
      <c r="N197" s="192" t="b">
        <f>貼り付け用!N197=集計用!N197</f>
        <v>1</v>
      </c>
      <c r="O197" s="192" t="b">
        <f>貼り付け用!O197=集計用!O197</f>
        <v>1</v>
      </c>
      <c r="P197" s="192" t="b">
        <f>貼り付け用!P197=集計用!P197</f>
        <v>1</v>
      </c>
      <c r="Q197" s="182" t="b">
        <f>貼り付け用!Q197=集計用!Q197</f>
        <v>1</v>
      </c>
      <c r="R197" s="135" t="b">
        <f>貼り付け用!R197=集計用!R197</f>
        <v>1</v>
      </c>
      <c r="S197" s="135" t="b">
        <f>貼り付け用!S197=集計用!S197</f>
        <v>1</v>
      </c>
      <c r="T197" s="135" t="b">
        <f>貼り付け用!T197=集計用!T197</f>
        <v>1</v>
      </c>
      <c r="U197" s="192" t="b">
        <f>貼り付け用!U197=集計用!U197</f>
        <v>1</v>
      </c>
      <c r="V197" s="192" t="b">
        <f>貼り付け用!V197=集計用!V197</f>
        <v>1</v>
      </c>
      <c r="W197" s="135" t="b">
        <f>貼り付け用!W197=集計用!W197</f>
        <v>1</v>
      </c>
      <c r="X197" s="182" t="b">
        <f>貼り付け用!X197=集計用!X197</f>
        <v>1</v>
      </c>
      <c r="Y197" s="136" t="b">
        <f>貼り付け用!Y197=集計用!Y197</f>
        <v>1</v>
      </c>
      <c r="Z197" s="136" t="b">
        <f>貼り付け用!Z197=集計用!Z197</f>
        <v>1</v>
      </c>
      <c r="AA197" s="136" t="b">
        <f>貼り付け用!AA197=集計用!AA197</f>
        <v>1</v>
      </c>
      <c r="AB197" s="136" t="b">
        <f>貼り付け用!AB197=集計用!AB197</f>
        <v>1</v>
      </c>
      <c r="AC197" s="135" t="b">
        <f>貼り付け用!AC197=集計用!AC197</f>
        <v>1</v>
      </c>
      <c r="AD197" s="137" t="b">
        <f>貼り付け用!AD197=集計用!AD197</f>
        <v>1</v>
      </c>
      <c r="AE197" s="209" t="b">
        <f>貼り付け用!AE197=集計用!AE197</f>
        <v>1</v>
      </c>
      <c r="AF197" s="209" t="b">
        <f>貼り付け用!AF197=集計用!AF197</f>
        <v>1</v>
      </c>
      <c r="AG197" s="138" t="b">
        <f>貼り付け用!AG197=集計用!AG197</f>
        <v>1</v>
      </c>
      <c r="AH197" s="205" t="b">
        <f>貼り付け用!AH197=集計用!AH197</f>
        <v>1</v>
      </c>
      <c r="AI197" s="139" t="b">
        <f>貼り付け用!AI197=集計用!AI197</f>
        <v>1</v>
      </c>
      <c r="AJ197" s="136" t="b">
        <f>貼り付け用!AJ197=集計用!AJ197</f>
        <v>1</v>
      </c>
      <c r="AK197" s="140" t="b">
        <f>貼り付け用!AK197=集計用!AK197</f>
        <v>1</v>
      </c>
      <c r="AL197" s="136" t="b">
        <f>貼り付け用!AL197=集計用!AL197</f>
        <v>1</v>
      </c>
      <c r="AM197" s="136" t="b">
        <f>貼り付け用!AM197=集計用!AM197</f>
        <v>1</v>
      </c>
      <c r="AN197" s="136" t="b">
        <f>貼り付け用!AN197=集計用!AN197</f>
        <v>1</v>
      </c>
      <c r="AO197" s="136" t="b">
        <f>貼り付け用!AO197=集計用!AO197</f>
        <v>1</v>
      </c>
      <c r="AP197" s="183" t="b">
        <f>貼り付け用!AP197=集計用!AP197</f>
        <v>1</v>
      </c>
      <c r="AQ197" s="183" t="b">
        <f>貼り付け用!AQ197=集計用!AQ197</f>
        <v>1</v>
      </c>
      <c r="AR197" s="183" t="b">
        <f>貼り付け用!AR197=集計用!AR197</f>
        <v>1</v>
      </c>
      <c r="AS197" s="136"/>
      <c r="AT197" s="136"/>
      <c r="AU197" s="136"/>
      <c r="AV197" s="136"/>
      <c r="AW197" s="136"/>
      <c r="AX197" s="216"/>
      <c r="AY197" s="216"/>
      <c r="AZ197" s="216"/>
      <c r="BA197" s="136"/>
      <c r="BB197" s="136"/>
      <c r="BC197" s="136"/>
      <c r="BD197" s="136"/>
      <c r="BE197" s="183">
        <f>SUMIFS(耐用年数表!$C:$C,耐用年数表!$A:$A,チェック!AL197,耐用年数表!$B:$B,チェック!AM197)</f>
        <v>0</v>
      </c>
    </row>
    <row r="198" spans="4:57" ht="24" customHeight="1">
      <c r="D198" s="194"/>
      <c r="E198" s="135"/>
      <c r="F198" s="136"/>
      <c r="G198" s="136"/>
      <c r="H198" s="215"/>
      <c r="I198" s="215"/>
      <c r="J198" s="215" t="str">
        <f>IF(集計用!J198="","",集計用!J198)</f>
        <v>体育器具庫</v>
      </c>
      <c r="K198" s="135"/>
      <c r="L198" s="144"/>
      <c r="M198" s="192" t="b">
        <f>貼り付け用!M198=集計用!M198</f>
        <v>1</v>
      </c>
      <c r="N198" s="192" t="b">
        <f>貼り付け用!N198=集計用!N198</f>
        <v>1</v>
      </c>
      <c r="O198" s="192" t="b">
        <f>貼り付け用!O198=集計用!O198</f>
        <v>1</v>
      </c>
      <c r="P198" s="192" t="b">
        <f>貼り付け用!P198=集計用!P198</f>
        <v>1</v>
      </c>
      <c r="Q198" s="182" t="b">
        <f>貼り付け用!Q198=集計用!Q198</f>
        <v>1</v>
      </c>
      <c r="R198" s="135" t="b">
        <f>貼り付け用!R198=集計用!R198</f>
        <v>1</v>
      </c>
      <c r="S198" s="135" t="b">
        <f>貼り付け用!S198=集計用!S198</f>
        <v>1</v>
      </c>
      <c r="T198" s="135" t="b">
        <f>貼り付け用!T198=集計用!T198</f>
        <v>1</v>
      </c>
      <c r="U198" s="192" t="b">
        <f>貼り付け用!U198=集計用!U198</f>
        <v>1</v>
      </c>
      <c r="V198" s="192" t="b">
        <f>貼り付け用!V198=集計用!V198</f>
        <v>1</v>
      </c>
      <c r="W198" s="135" t="b">
        <f>貼り付け用!W198=集計用!W198</f>
        <v>1</v>
      </c>
      <c r="X198" s="182" t="b">
        <f>貼り付け用!X198=集計用!X198</f>
        <v>1</v>
      </c>
      <c r="Y198" s="136" t="b">
        <f>貼り付け用!Y198=集計用!Y198</f>
        <v>1</v>
      </c>
      <c r="Z198" s="136" t="b">
        <f>貼り付け用!Z198=集計用!Z198</f>
        <v>1</v>
      </c>
      <c r="AA198" s="136" t="b">
        <f>貼り付け用!AA198=集計用!AA198</f>
        <v>1</v>
      </c>
      <c r="AB198" s="136" t="b">
        <f>貼り付け用!AB198=集計用!AB198</f>
        <v>1</v>
      </c>
      <c r="AC198" s="135" t="b">
        <f>貼り付け用!AC198=集計用!AC198</f>
        <v>1</v>
      </c>
      <c r="AD198" s="137" t="b">
        <f>貼り付け用!AD198=集計用!AD198</f>
        <v>1</v>
      </c>
      <c r="AE198" s="209" t="b">
        <f>貼り付け用!AE198=集計用!AE198</f>
        <v>1</v>
      </c>
      <c r="AF198" s="209" t="b">
        <f>貼り付け用!AF198=集計用!AF198</f>
        <v>1</v>
      </c>
      <c r="AG198" s="138" t="b">
        <f>貼り付け用!AG198=集計用!AG198</f>
        <v>1</v>
      </c>
      <c r="AH198" s="205" t="b">
        <f>貼り付け用!AH198=集計用!AH198</f>
        <v>1</v>
      </c>
      <c r="AI198" s="139" t="b">
        <f>貼り付け用!AI198=集計用!AI198</f>
        <v>1</v>
      </c>
      <c r="AJ198" s="136" t="b">
        <f>貼り付け用!AJ198=集計用!AJ198</f>
        <v>1</v>
      </c>
      <c r="AK198" s="140" t="b">
        <f>貼り付け用!AK198=集計用!AK198</f>
        <v>1</v>
      </c>
      <c r="AL198" s="136" t="b">
        <f>貼り付け用!AL198=集計用!AL198</f>
        <v>1</v>
      </c>
      <c r="AM198" s="136" t="b">
        <f>貼り付け用!AM198=集計用!AM198</f>
        <v>1</v>
      </c>
      <c r="AN198" s="136" t="b">
        <f>貼り付け用!AN198=集計用!AN198</f>
        <v>1</v>
      </c>
      <c r="AO198" s="136" t="b">
        <f>貼り付け用!AO198=集計用!AO198</f>
        <v>1</v>
      </c>
      <c r="AP198" s="183" t="b">
        <f>貼り付け用!AP198=集計用!AP198</f>
        <v>1</v>
      </c>
      <c r="AQ198" s="183" t="b">
        <f>貼り付け用!AQ198=集計用!AQ198</f>
        <v>1</v>
      </c>
      <c r="AR198" s="183" t="b">
        <f>貼り付け用!AR198=集計用!AR198</f>
        <v>1</v>
      </c>
      <c r="AS198" s="136"/>
      <c r="AT198" s="136"/>
      <c r="AU198" s="136"/>
      <c r="AV198" s="136"/>
      <c r="AW198" s="136"/>
      <c r="AX198" s="216"/>
      <c r="AY198" s="216"/>
      <c r="AZ198" s="216"/>
      <c r="BA198" s="136"/>
      <c r="BB198" s="136"/>
      <c r="BC198" s="136"/>
      <c r="BD198" s="136"/>
      <c r="BE198" s="183">
        <f>SUMIFS(耐用年数表!$C:$C,耐用年数表!$A:$A,チェック!AL198,耐用年数表!$B:$B,チェック!AM198)</f>
        <v>0</v>
      </c>
    </row>
    <row r="199" spans="4:57" ht="24" customHeight="1">
      <c r="D199" s="194"/>
      <c r="E199" s="135"/>
      <c r="F199" s="136"/>
      <c r="G199" s="136"/>
      <c r="H199" s="215"/>
      <c r="I199" s="215"/>
      <c r="J199" s="215" t="str">
        <f>IF(集計用!J199="","",集計用!J199)</f>
        <v>体育倉庫</v>
      </c>
      <c r="K199" s="135"/>
      <c r="L199" s="144"/>
      <c r="M199" s="192" t="b">
        <f>貼り付け用!M199=集計用!M199</f>
        <v>1</v>
      </c>
      <c r="N199" s="192" t="b">
        <f>貼り付け用!N199=集計用!N199</f>
        <v>1</v>
      </c>
      <c r="O199" s="192" t="b">
        <f>貼り付け用!O199=集計用!O199</f>
        <v>1</v>
      </c>
      <c r="P199" s="192" t="b">
        <f>貼り付け用!P199=集計用!P199</f>
        <v>1</v>
      </c>
      <c r="Q199" s="182" t="b">
        <f>貼り付け用!Q199=集計用!Q199</f>
        <v>1</v>
      </c>
      <c r="R199" s="135" t="b">
        <f>貼り付け用!R199=集計用!R199</f>
        <v>1</v>
      </c>
      <c r="S199" s="135" t="b">
        <f>貼り付け用!S199=集計用!S199</f>
        <v>1</v>
      </c>
      <c r="T199" s="135" t="b">
        <f>貼り付け用!T199=集計用!T199</f>
        <v>1</v>
      </c>
      <c r="U199" s="192" t="b">
        <f>貼り付け用!U199=集計用!U199</f>
        <v>1</v>
      </c>
      <c r="V199" s="192" t="b">
        <f>貼り付け用!V199=集計用!V199</f>
        <v>1</v>
      </c>
      <c r="W199" s="135" t="b">
        <f>貼り付け用!W199=集計用!W199</f>
        <v>1</v>
      </c>
      <c r="X199" s="182" t="b">
        <f>貼り付け用!X199=集計用!X199</f>
        <v>1</v>
      </c>
      <c r="Y199" s="136" t="b">
        <f>貼り付け用!Y199=集計用!Y199</f>
        <v>1</v>
      </c>
      <c r="Z199" s="136" t="b">
        <f>貼り付け用!Z199=集計用!Z199</f>
        <v>1</v>
      </c>
      <c r="AA199" s="136" t="b">
        <f>貼り付け用!AA199=集計用!AA199</f>
        <v>1</v>
      </c>
      <c r="AB199" s="136" t="b">
        <f>貼り付け用!AB199=集計用!AB199</f>
        <v>1</v>
      </c>
      <c r="AC199" s="135" t="b">
        <f>貼り付け用!AC199=集計用!AC199</f>
        <v>1</v>
      </c>
      <c r="AD199" s="137" t="b">
        <f>貼り付け用!AD199=集計用!AD199</f>
        <v>1</v>
      </c>
      <c r="AE199" s="209" t="b">
        <f>貼り付け用!AE199=集計用!AE199</f>
        <v>1</v>
      </c>
      <c r="AF199" s="209" t="b">
        <f>貼り付け用!AF199=集計用!AF199</f>
        <v>1</v>
      </c>
      <c r="AG199" s="138" t="b">
        <f>貼り付け用!AG199=集計用!AG199</f>
        <v>1</v>
      </c>
      <c r="AH199" s="205" t="b">
        <f>貼り付け用!AH199=集計用!AH199</f>
        <v>1</v>
      </c>
      <c r="AI199" s="139" t="b">
        <f>貼り付け用!AI199=集計用!AI199</f>
        <v>1</v>
      </c>
      <c r="AJ199" s="136" t="b">
        <f>貼り付け用!AJ199=集計用!AJ199</f>
        <v>1</v>
      </c>
      <c r="AK199" s="140" t="b">
        <f>貼り付け用!AK199=集計用!AK199</f>
        <v>1</v>
      </c>
      <c r="AL199" s="136" t="b">
        <f>貼り付け用!AL199=集計用!AL199</f>
        <v>1</v>
      </c>
      <c r="AM199" s="136" t="b">
        <f>貼り付け用!AM199=集計用!AM199</f>
        <v>1</v>
      </c>
      <c r="AN199" s="136" t="b">
        <f>貼り付け用!AN199=集計用!AN199</f>
        <v>1</v>
      </c>
      <c r="AO199" s="136" t="b">
        <f>貼り付け用!AO199=集計用!AO199</f>
        <v>1</v>
      </c>
      <c r="AP199" s="183" t="b">
        <f>貼り付け用!AP199=集計用!AP199</f>
        <v>1</v>
      </c>
      <c r="AQ199" s="183" t="b">
        <f>貼り付け用!AQ199=集計用!AQ199</f>
        <v>1</v>
      </c>
      <c r="AR199" s="183" t="b">
        <f>貼り付け用!AR199=集計用!AR199</f>
        <v>1</v>
      </c>
      <c r="AS199" s="136"/>
      <c r="AT199" s="136"/>
      <c r="AU199" s="136"/>
      <c r="AV199" s="136"/>
      <c r="AW199" s="136"/>
      <c r="AX199" s="216"/>
      <c r="AY199" s="216"/>
      <c r="AZ199" s="216"/>
      <c r="BA199" s="136"/>
      <c r="BB199" s="136"/>
      <c r="BC199" s="136"/>
      <c r="BD199" s="136"/>
      <c r="BE199" s="183">
        <f>SUMIFS(耐用年数表!$C:$C,耐用年数表!$A:$A,チェック!AL199,耐用年数表!$B:$B,チェック!AM199)</f>
        <v>0</v>
      </c>
    </row>
    <row r="200" spans="4:57" ht="24" customHeight="1">
      <c r="D200" s="194"/>
      <c r="E200" s="135"/>
      <c r="F200" s="136"/>
      <c r="G200" s="136"/>
      <c r="H200" s="215"/>
      <c r="I200" s="215"/>
      <c r="J200" s="215" t="str">
        <f>IF(集計用!J200="","",集計用!J200)</f>
        <v>プール附属室</v>
      </c>
      <c r="K200" s="135"/>
      <c r="L200" s="144"/>
      <c r="M200" s="192" t="b">
        <f>貼り付け用!M200=集計用!M200</f>
        <v>1</v>
      </c>
      <c r="N200" s="192" t="b">
        <f>貼り付け用!N200=集計用!N200</f>
        <v>1</v>
      </c>
      <c r="O200" s="192" t="b">
        <f>貼り付け用!O200=集計用!O200</f>
        <v>1</v>
      </c>
      <c r="P200" s="192" t="b">
        <f>貼り付け用!P200=集計用!P200</f>
        <v>1</v>
      </c>
      <c r="Q200" s="182" t="b">
        <f>貼り付け用!Q200=集計用!Q200</f>
        <v>1</v>
      </c>
      <c r="R200" s="135" t="b">
        <f>貼り付け用!R200=集計用!R200</f>
        <v>1</v>
      </c>
      <c r="S200" s="135" t="b">
        <f>貼り付け用!S200=集計用!S200</f>
        <v>1</v>
      </c>
      <c r="T200" s="135" t="b">
        <f>貼り付け用!T200=集計用!T200</f>
        <v>1</v>
      </c>
      <c r="U200" s="192" t="b">
        <f>貼り付け用!U200=集計用!U200</f>
        <v>1</v>
      </c>
      <c r="V200" s="192" t="b">
        <f>貼り付け用!V200=集計用!V200</f>
        <v>1</v>
      </c>
      <c r="W200" s="135" t="b">
        <f>貼り付け用!W200=集計用!W200</f>
        <v>1</v>
      </c>
      <c r="X200" s="182" t="b">
        <f>貼り付け用!X200=集計用!X200</f>
        <v>1</v>
      </c>
      <c r="Y200" s="136" t="b">
        <f>貼り付け用!Y200=集計用!Y200</f>
        <v>1</v>
      </c>
      <c r="Z200" s="136" t="b">
        <f>貼り付け用!Z200=集計用!Z200</f>
        <v>1</v>
      </c>
      <c r="AA200" s="136" t="b">
        <f>貼り付け用!AA200=集計用!AA200</f>
        <v>1</v>
      </c>
      <c r="AB200" s="136" t="b">
        <f>貼り付け用!AB200=集計用!AB200</f>
        <v>1</v>
      </c>
      <c r="AC200" s="135" t="b">
        <f>貼り付け用!AC200=集計用!AC200</f>
        <v>1</v>
      </c>
      <c r="AD200" s="137" t="b">
        <f>貼り付け用!AD200=集計用!AD200</f>
        <v>1</v>
      </c>
      <c r="AE200" s="209" t="b">
        <f>貼り付け用!AE200=集計用!AE200</f>
        <v>1</v>
      </c>
      <c r="AF200" s="209" t="b">
        <f>貼り付け用!AF200=集計用!AF200</f>
        <v>1</v>
      </c>
      <c r="AG200" s="138" t="b">
        <f>貼り付け用!AG200=集計用!AG200</f>
        <v>1</v>
      </c>
      <c r="AH200" s="205" t="b">
        <f>貼り付け用!AH200=集計用!AH200</f>
        <v>1</v>
      </c>
      <c r="AI200" s="139" t="b">
        <f>貼り付け用!AI200=集計用!AI200</f>
        <v>1</v>
      </c>
      <c r="AJ200" s="136" t="b">
        <f>貼り付け用!AJ200=集計用!AJ200</f>
        <v>1</v>
      </c>
      <c r="AK200" s="140" t="b">
        <f>貼り付け用!AK200=集計用!AK200</f>
        <v>1</v>
      </c>
      <c r="AL200" s="136" t="b">
        <f>貼り付け用!AL200=集計用!AL200</f>
        <v>1</v>
      </c>
      <c r="AM200" s="136" t="b">
        <f>貼り付け用!AM200=集計用!AM200</f>
        <v>1</v>
      </c>
      <c r="AN200" s="136" t="b">
        <f>貼り付け用!AN200=集計用!AN200</f>
        <v>1</v>
      </c>
      <c r="AO200" s="136" t="b">
        <f>貼り付け用!AO200=集計用!AO200</f>
        <v>1</v>
      </c>
      <c r="AP200" s="183" t="b">
        <f>貼り付け用!AP200=集計用!AP200</f>
        <v>1</v>
      </c>
      <c r="AQ200" s="183" t="b">
        <f>貼り付け用!AQ200=集計用!AQ200</f>
        <v>1</v>
      </c>
      <c r="AR200" s="183" t="b">
        <f>貼り付け用!AR200=集計用!AR200</f>
        <v>1</v>
      </c>
      <c r="AS200" s="136"/>
      <c r="AT200" s="136"/>
      <c r="AU200" s="136"/>
      <c r="AV200" s="136"/>
      <c r="AW200" s="136"/>
      <c r="AX200" s="216"/>
      <c r="AY200" s="216"/>
      <c r="AZ200" s="216"/>
      <c r="BA200" s="136"/>
      <c r="BB200" s="136"/>
      <c r="BC200" s="136"/>
      <c r="BD200" s="136"/>
      <c r="BE200" s="183">
        <f>SUMIFS(耐用年数表!$C:$C,耐用年数表!$A:$A,チェック!AL200,耐用年数表!$B:$B,チェック!AM200)</f>
        <v>0</v>
      </c>
    </row>
    <row r="201" spans="4:57" ht="24" customHeight="1">
      <c r="D201" s="194"/>
      <c r="E201" s="135"/>
      <c r="F201" s="136"/>
      <c r="G201" s="136"/>
      <c r="H201" s="215"/>
      <c r="I201" s="215"/>
      <c r="J201" s="215" t="str">
        <f>IF(集計用!J201="","",集計用!J201)</f>
        <v>倉庫</v>
      </c>
      <c r="K201" s="135"/>
      <c r="L201" s="144"/>
      <c r="M201" s="192" t="b">
        <f>貼り付け用!M201=集計用!M201</f>
        <v>1</v>
      </c>
      <c r="N201" s="192" t="b">
        <f>貼り付け用!N201=集計用!N201</f>
        <v>1</v>
      </c>
      <c r="O201" s="192" t="b">
        <f>貼り付け用!O201=集計用!O201</f>
        <v>1</v>
      </c>
      <c r="P201" s="192" t="b">
        <f>貼り付け用!P201=集計用!P201</f>
        <v>1</v>
      </c>
      <c r="Q201" s="182" t="b">
        <f>貼り付け用!Q201=集計用!Q201</f>
        <v>1</v>
      </c>
      <c r="R201" s="135" t="b">
        <f>貼り付け用!R201=集計用!R201</f>
        <v>1</v>
      </c>
      <c r="S201" s="135" t="b">
        <f>貼り付け用!S201=集計用!S201</f>
        <v>1</v>
      </c>
      <c r="T201" s="135" t="b">
        <f>貼り付け用!T201=集計用!T201</f>
        <v>1</v>
      </c>
      <c r="U201" s="192" t="b">
        <f>貼り付け用!U201=集計用!U201</f>
        <v>1</v>
      </c>
      <c r="V201" s="192" t="b">
        <f>貼り付け用!V201=集計用!V201</f>
        <v>1</v>
      </c>
      <c r="W201" s="135" t="b">
        <f>貼り付け用!W201=集計用!W201</f>
        <v>1</v>
      </c>
      <c r="X201" s="182" t="b">
        <f>貼り付け用!X201=集計用!X201</f>
        <v>1</v>
      </c>
      <c r="Y201" s="136" t="b">
        <f>貼り付け用!Y201=集計用!Y201</f>
        <v>1</v>
      </c>
      <c r="Z201" s="136" t="b">
        <f>貼り付け用!Z201=集計用!Z201</f>
        <v>1</v>
      </c>
      <c r="AA201" s="136" t="b">
        <f>貼り付け用!AA201=集計用!AA201</f>
        <v>1</v>
      </c>
      <c r="AB201" s="136" t="b">
        <f>貼り付け用!AB201=集計用!AB201</f>
        <v>1</v>
      </c>
      <c r="AC201" s="135" t="b">
        <f>貼り付け用!AC201=集計用!AC201</f>
        <v>1</v>
      </c>
      <c r="AD201" s="137" t="b">
        <f>貼り付け用!AD201=集計用!AD201</f>
        <v>1</v>
      </c>
      <c r="AE201" s="209" t="b">
        <f>貼り付け用!AE201=集計用!AE201</f>
        <v>1</v>
      </c>
      <c r="AF201" s="209" t="b">
        <f>貼り付け用!AF201=集計用!AF201</f>
        <v>1</v>
      </c>
      <c r="AG201" s="138" t="b">
        <f>貼り付け用!AG201=集計用!AG201</f>
        <v>1</v>
      </c>
      <c r="AH201" s="205" t="b">
        <f>貼り付け用!AH201=集計用!AH201</f>
        <v>1</v>
      </c>
      <c r="AI201" s="139" t="b">
        <f>貼り付け用!AI201=集計用!AI201</f>
        <v>1</v>
      </c>
      <c r="AJ201" s="136" t="b">
        <f>貼り付け用!AJ201=集計用!AJ201</f>
        <v>1</v>
      </c>
      <c r="AK201" s="140" t="b">
        <f>貼り付け用!AK201=集計用!AK201</f>
        <v>1</v>
      </c>
      <c r="AL201" s="136" t="b">
        <f>貼り付け用!AL201=集計用!AL201</f>
        <v>1</v>
      </c>
      <c r="AM201" s="136" t="b">
        <f>貼り付け用!AM201=集計用!AM201</f>
        <v>1</v>
      </c>
      <c r="AN201" s="136" t="b">
        <f>貼り付け用!AN201=集計用!AN201</f>
        <v>1</v>
      </c>
      <c r="AO201" s="136" t="b">
        <f>貼り付け用!AO201=集計用!AO201</f>
        <v>1</v>
      </c>
      <c r="AP201" s="183" t="b">
        <f>貼り付け用!AP201=集計用!AP201</f>
        <v>1</v>
      </c>
      <c r="AQ201" s="183" t="b">
        <f>貼り付け用!AQ201=集計用!AQ201</f>
        <v>1</v>
      </c>
      <c r="AR201" s="183" t="b">
        <f>貼り付け用!AR201=集計用!AR201</f>
        <v>1</v>
      </c>
      <c r="AS201" s="136"/>
      <c r="AT201" s="136"/>
      <c r="AU201" s="136"/>
      <c r="AV201" s="136"/>
      <c r="AW201" s="136"/>
      <c r="AX201" s="216"/>
      <c r="AY201" s="216"/>
      <c r="AZ201" s="216"/>
      <c r="BA201" s="136"/>
      <c r="BB201" s="136"/>
      <c r="BC201" s="136"/>
      <c r="BD201" s="136"/>
      <c r="BE201" s="183">
        <f>SUMIFS(耐用年数表!$C:$C,耐用年数表!$A:$A,チェック!AL201,耐用年数表!$B:$B,チェック!AM201)</f>
        <v>0</v>
      </c>
    </row>
    <row r="202" spans="4:57" ht="24" customHeight="1">
      <c r="D202" s="194"/>
      <c r="E202" s="135"/>
      <c r="F202" s="136"/>
      <c r="G202" s="136"/>
      <c r="H202" s="215"/>
      <c r="I202" s="215"/>
      <c r="J202" s="215" t="str">
        <f>IF(集計用!J202="","",集計用!J202)</f>
        <v>屋外便所</v>
      </c>
      <c r="K202" s="135"/>
      <c r="L202" s="144"/>
      <c r="M202" s="192" t="b">
        <f>貼り付け用!M202=集計用!M202</f>
        <v>1</v>
      </c>
      <c r="N202" s="192" t="b">
        <f>貼り付け用!N202=集計用!N202</f>
        <v>1</v>
      </c>
      <c r="O202" s="192" t="b">
        <f>貼り付け用!O202=集計用!O202</f>
        <v>1</v>
      </c>
      <c r="P202" s="192" t="b">
        <f>貼り付け用!P202=集計用!P202</f>
        <v>1</v>
      </c>
      <c r="Q202" s="182" t="b">
        <f>貼り付け用!Q202=集計用!Q202</f>
        <v>1</v>
      </c>
      <c r="R202" s="135" t="b">
        <f>貼り付け用!R202=集計用!R202</f>
        <v>1</v>
      </c>
      <c r="S202" s="135" t="b">
        <f>貼り付け用!S202=集計用!S202</f>
        <v>1</v>
      </c>
      <c r="T202" s="135" t="b">
        <f>貼り付け用!T202=集計用!T202</f>
        <v>1</v>
      </c>
      <c r="U202" s="192" t="b">
        <f>貼り付け用!U202=集計用!U202</f>
        <v>1</v>
      </c>
      <c r="V202" s="192" t="b">
        <f>貼り付け用!V202=集計用!V202</f>
        <v>1</v>
      </c>
      <c r="W202" s="135" t="b">
        <f>貼り付け用!W202=集計用!W202</f>
        <v>1</v>
      </c>
      <c r="X202" s="182" t="b">
        <f>貼り付け用!X202=集計用!X202</f>
        <v>1</v>
      </c>
      <c r="Y202" s="136" t="b">
        <f>貼り付け用!Y202=集計用!Y202</f>
        <v>1</v>
      </c>
      <c r="Z202" s="136" t="b">
        <f>貼り付け用!Z202=集計用!Z202</f>
        <v>1</v>
      </c>
      <c r="AA202" s="136" t="b">
        <f>貼り付け用!AA202=集計用!AA202</f>
        <v>1</v>
      </c>
      <c r="AB202" s="136" t="b">
        <f>貼り付け用!AB202=集計用!AB202</f>
        <v>1</v>
      </c>
      <c r="AC202" s="135" t="b">
        <f>貼り付け用!AC202=集計用!AC202</f>
        <v>1</v>
      </c>
      <c r="AD202" s="137" t="b">
        <f>貼り付け用!AD202=集計用!AD202</f>
        <v>1</v>
      </c>
      <c r="AE202" s="209" t="b">
        <f>貼り付け用!AE202=集計用!AE202</f>
        <v>1</v>
      </c>
      <c r="AF202" s="209" t="b">
        <f>貼り付け用!AF202=集計用!AF202</f>
        <v>1</v>
      </c>
      <c r="AG202" s="138" t="b">
        <f>貼り付け用!AG202=集計用!AG202</f>
        <v>1</v>
      </c>
      <c r="AH202" s="205" t="b">
        <f>貼り付け用!AH202=集計用!AH202</f>
        <v>1</v>
      </c>
      <c r="AI202" s="139" t="b">
        <f>貼り付け用!AI202=集計用!AI202</f>
        <v>1</v>
      </c>
      <c r="AJ202" s="136" t="b">
        <f>貼り付け用!AJ202=集計用!AJ202</f>
        <v>1</v>
      </c>
      <c r="AK202" s="140" t="b">
        <f>貼り付け用!AK202=集計用!AK202</f>
        <v>1</v>
      </c>
      <c r="AL202" s="136" t="b">
        <f>貼り付け用!AL202=集計用!AL202</f>
        <v>1</v>
      </c>
      <c r="AM202" s="136" t="b">
        <f>貼り付け用!AM202=集計用!AM202</f>
        <v>1</v>
      </c>
      <c r="AN202" s="136" t="b">
        <f>貼り付け用!AN202=集計用!AN202</f>
        <v>1</v>
      </c>
      <c r="AO202" s="136" t="b">
        <f>貼り付け用!AO202=集計用!AO202</f>
        <v>1</v>
      </c>
      <c r="AP202" s="183" t="b">
        <f>貼り付け用!AP202=集計用!AP202</f>
        <v>1</v>
      </c>
      <c r="AQ202" s="183" t="b">
        <f>貼り付け用!AQ202=集計用!AQ202</f>
        <v>1</v>
      </c>
      <c r="AR202" s="183" t="b">
        <f>貼り付け用!AR202=集計用!AR202</f>
        <v>1</v>
      </c>
      <c r="AS202" s="136"/>
      <c r="AT202" s="136"/>
      <c r="AU202" s="136"/>
      <c r="AV202" s="136"/>
      <c r="AW202" s="136"/>
      <c r="AX202" s="216"/>
      <c r="AY202" s="216"/>
      <c r="AZ202" s="216"/>
      <c r="BA202" s="136"/>
      <c r="BB202" s="136"/>
      <c r="BC202" s="136"/>
      <c r="BD202" s="136"/>
      <c r="BE202" s="183">
        <f>SUMIFS(耐用年数表!$C:$C,耐用年数表!$A:$A,チェック!AL202,耐用年数表!$B:$B,チェック!AM202)</f>
        <v>0</v>
      </c>
    </row>
    <row r="203" spans="4:57" ht="24" customHeight="1">
      <c r="D203" s="194"/>
      <c r="E203" s="135"/>
      <c r="F203" s="136"/>
      <c r="G203" s="136"/>
      <c r="H203" s="215"/>
      <c r="I203" s="215"/>
      <c r="J203" s="215" t="str">
        <f>IF(集計用!J203="","",集計用!J203)</f>
        <v>石油貯蔵庫</v>
      </c>
      <c r="K203" s="135"/>
      <c r="L203" s="144"/>
      <c r="M203" s="192" t="b">
        <f>貼り付け用!M203=集計用!M203</f>
        <v>1</v>
      </c>
      <c r="N203" s="192" t="b">
        <f>貼り付け用!N203=集計用!N203</f>
        <v>1</v>
      </c>
      <c r="O203" s="192" t="b">
        <f>貼り付け用!O203=集計用!O203</f>
        <v>1</v>
      </c>
      <c r="P203" s="192" t="b">
        <f>貼り付け用!P203=集計用!P203</f>
        <v>1</v>
      </c>
      <c r="Q203" s="182" t="b">
        <f>貼り付け用!Q203=集計用!Q203</f>
        <v>1</v>
      </c>
      <c r="R203" s="135" t="b">
        <f>貼り付け用!R203=集計用!R203</f>
        <v>1</v>
      </c>
      <c r="S203" s="135" t="b">
        <f>貼り付け用!S203=集計用!S203</f>
        <v>1</v>
      </c>
      <c r="T203" s="135" t="b">
        <f>貼り付け用!T203=集計用!T203</f>
        <v>1</v>
      </c>
      <c r="U203" s="192" t="b">
        <f>貼り付け用!U203=集計用!U203</f>
        <v>1</v>
      </c>
      <c r="V203" s="192" t="b">
        <f>貼り付け用!V203=集計用!V203</f>
        <v>1</v>
      </c>
      <c r="W203" s="135" t="b">
        <f>貼り付け用!W203=集計用!W203</f>
        <v>1</v>
      </c>
      <c r="X203" s="182" t="b">
        <f>貼り付け用!X203=集計用!X203</f>
        <v>1</v>
      </c>
      <c r="Y203" s="136" t="b">
        <f>貼り付け用!Y203=集計用!Y203</f>
        <v>1</v>
      </c>
      <c r="Z203" s="136" t="b">
        <f>貼り付け用!Z203=集計用!Z203</f>
        <v>1</v>
      </c>
      <c r="AA203" s="136" t="b">
        <f>貼り付け用!AA203=集計用!AA203</f>
        <v>1</v>
      </c>
      <c r="AB203" s="136" t="b">
        <f>貼り付け用!AB203=集計用!AB203</f>
        <v>1</v>
      </c>
      <c r="AC203" s="135" t="b">
        <f>貼り付け用!AC203=集計用!AC203</f>
        <v>1</v>
      </c>
      <c r="AD203" s="137" t="b">
        <f>貼り付け用!AD203=集計用!AD203</f>
        <v>1</v>
      </c>
      <c r="AE203" s="209" t="b">
        <f>貼り付け用!AE203=集計用!AE203</f>
        <v>1</v>
      </c>
      <c r="AF203" s="209" t="b">
        <f>貼り付け用!AF203=集計用!AF203</f>
        <v>1</v>
      </c>
      <c r="AG203" s="138" t="b">
        <f>貼り付け用!AG203=集計用!AG203</f>
        <v>1</v>
      </c>
      <c r="AH203" s="205" t="b">
        <f>貼り付け用!AH203=集計用!AH203</f>
        <v>1</v>
      </c>
      <c r="AI203" s="139" t="b">
        <f>貼り付け用!AI203=集計用!AI203</f>
        <v>1</v>
      </c>
      <c r="AJ203" s="136" t="b">
        <f>貼り付け用!AJ203=集計用!AJ203</f>
        <v>1</v>
      </c>
      <c r="AK203" s="140" t="b">
        <f>貼り付け用!AK203=集計用!AK203</f>
        <v>1</v>
      </c>
      <c r="AL203" s="136" t="b">
        <f>貼り付け用!AL203=集計用!AL203</f>
        <v>1</v>
      </c>
      <c r="AM203" s="136" t="b">
        <f>貼り付け用!AM203=集計用!AM203</f>
        <v>1</v>
      </c>
      <c r="AN203" s="136" t="b">
        <f>貼り付け用!AN203=集計用!AN203</f>
        <v>1</v>
      </c>
      <c r="AO203" s="136" t="b">
        <f>貼り付け用!AO203=集計用!AO203</f>
        <v>1</v>
      </c>
      <c r="AP203" s="183" t="b">
        <f>貼り付け用!AP203=集計用!AP203</f>
        <v>1</v>
      </c>
      <c r="AQ203" s="183" t="b">
        <f>貼り付け用!AQ203=集計用!AQ203</f>
        <v>1</v>
      </c>
      <c r="AR203" s="183" t="b">
        <f>貼り付け用!AR203=集計用!AR203</f>
        <v>1</v>
      </c>
      <c r="AS203" s="136"/>
      <c r="AT203" s="136"/>
      <c r="AU203" s="136"/>
      <c r="AV203" s="136"/>
      <c r="AW203" s="136"/>
      <c r="AX203" s="216"/>
      <c r="AY203" s="216"/>
      <c r="AZ203" s="216"/>
      <c r="BA203" s="136"/>
      <c r="BB203" s="136"/>
      <c r="BC203" s="136"/>
      <c r="BD203" s="136"/>
      <c r="BE203" s="183">
        <f>SUMIFS(耐用年数表!$C:$C,耐用年数表!$A:$A,チェック!AL203,耐用年数表!$B:$B,チェック!AM203)</f>
        <v>0</v>
      </c>
    </row>
    <row r="204" spans="4:57" ht="24" customHeight="1">
      <c r="D204" s="194"/>
      <c r="E204" s="135"/>
      <c r="F204" s="136"/>
      <c r="G204" s="136"/>
      <c r="H204" s="215"/>
      <c r="I204" s="215"/>
      <c r="J204" s="215" t="str">
        <f>IF(集計用!J204="","",集計用!J204)</f>
        <v>ポンプ室</v>
      </c>
      <c r="K204" s="135"/>
      <c r="L204" s="144"/>
      <c r="M204" s="192" t="b">
        <f>貼り付け用!M204=集計用!M204</f>
        <v>1</v>
      </c>
      <c r="N204" s="192" t="b">
        <f>貼り付け用!N204=集計用!N204</f>
        <v>1</v>
      </c>
      <c r="O204" s="192" t="b">
        <f>貼り付け用!O204=集計用!O204</f>
        <v>1</v>
      </c>
      <c r="P204" s="192" t="b">
        <f>貼り付け用!P204=集計用!P204</f>
        <v>1</v>
      </c>
      <c r="Q204" s="182" t="b">
        <f>貼り付け用!Q204=集計用!Q204</f>
        <v>1</v>
      </c>
      <c r="R204" s="135" t="b">
        <f>貼り付け用!R204=集計用!R204</f>
        <v>1</v>
      </c>
      <c r="S204" s="135" t="b">
        <f>貼り付け用!S204=集計用!S204</f>
        <v>1</v>
      </c>
      <c r="T204" s="135" t="b">
        <f>貼り付け用!T204=集計用!T204</f>
        <v>1</v>
      </c>
      <c r="U204" s="192" t="b">
        <f>貼り付け用!U204=集計用!U204</f>
        <v>1</v>
      </c>
      <c r="V204" s="192" t="b">
        <f>貼り付け用!V204=集計用!V204</f>
        <v>1</v>
      </c>
      <c r="W204" s="135" t="b">
        <f>貼り付け用!W204=集計用!W204</f>
        <v>1</v>
      </c>
      <c r="X204" s="182" t="b">
        <f>貼り付け用!X204=集計用!X204</f>
        <v>1</v>
      </c>
      <c r="Y204" s="136" t="b">
        <f>貼り付け用!Y204=集計用!Y204</f>
        <v>1</v>
      </c>
      <c r="Z204" s="136" t="b">
        <f>貼り付け用!Z204=集計用!Z204</f>
        <v>1</v>
      </c>
      <c r="AA204" s="136" t="b">
        <f>貼り付け用!AA204=集計用!AA204</f>
        <v>1</v>
      </c>
      <c r="AB204" s="136" t="b">
        <f>貼り付け用!AB204=集計用!AB204</f>
        <v>1</v>
      </c>
      <c r="AC204" s="135" t="b">
        <f>貼り付け用!AC204=集計用!AC204</f>
        <v>1</v>
      </c>
      <c r="AD204" s="137" t="b">
        <f>貼り付け用!AD204=集計用!AD204</f>
        <v>1</v>
      </c>
      <c r="AE204" s="209" t="b">
        <f>貼り付け用!AE204=集計用!AE204</f>
        <v>1</v>
      </c>
      <c r="AF204" s="209" t="b">
        <f>貼り付け用!AF204=集計用!AF204</f>
        <v>1</v>
      </c>
      <c r="AG204" s="138" t="b">
        <f>貼り付け用!AG204=集計用!AG204</f>
        <v>1</v>
      </c>
      <c r="AH204" s="205" t="b">
        <f>貼り付け用!AH204=集計用!AH204</f>
        <v>1</v>
      </c>
      <c r="AI204" s="139" t="b">
        <f>貼り付け用!AI204=集計用!AI204</f>
        <v>1</v>
      </c>
      <c r="AJ204" s="136" t="b">
        <f>貼り付け用!AJ204=集計用!AJ204</f>
        <v>1</v>
      </c>
      <c r="AK204" s="140" t="b">
        <f>貼り付け用!AK204=集計用!AK204</f>
        <v>1</v>
      </c>
      <c r="AL204" s="136" t="b">
        <f>貼り付け用!AL204=集計用!AL204</f>
        <v>1</v>
      </c>
      <c r="AM204" s="136" t="b">
        <f>貼り付け用!AM204=集計用!AM204</f>
        <v>1</v>
      </c>
      <c r="AN204" s="136" t="b">
        <f>貼り付け用!AN204=集計用!AN204</f>
        <v>1</v>
      </c>
      <c r="AO204" s="136" t="b">
        <f>貼り付け用!AO204=集計用!AO204</f>
        <v>1</v>
      </c>
      <c r="AP204" s="183" t="b">
        <f>貼り付け用!AP204=集計用!AP204</f>
        <v>1</v>
      </c>
      <c r="AQ204" s="183" t="b">
        <f>貼り付け用!AQ204=集計用!AQ204</f>
        <v>1</v>
      </c>
      <c r="AR204" s="183" t="b">
        <f>貼り付け用!AR204=集計用!AR204</f>
        <v>1</v>
      </c>
      <c r="AS204" s="136"/>
      <c r="AT204" s="136"/>
      <c r="AU204" s="136"/>
      <c r="AV204" s="136"/>
      <c r="AW204" s="136"/>
      <c r="AX204" s="216"/>
      <c r="AY204" s="216"/>
      <c r="AZ204" s="216"/>
      <c r="BA204" s="136"/>
      <c r="BB204" s="136"/>
      <c r="BC204" s="136"/>
      <c r="BD204" s="136"/>
      <c r="BE204" s="183">
        <f>SUMIFS(耐用年数表!$C:$C,耐用年数表!$A:$A,チェック!AL204,耐用年数表!$B:$B,チェック!AM204)</f>
        <v>0</v>
      </c>
    </row>
    <row r="205" spans="4:57" ht="24" customHeight="1">
      <c r="D205" s="194"/>
      <c r="E205" s="135"/>
      <c r="F205" s="136"/>
      <c r="G205" s="136"/>
      <c r="H205" s="215"/>
      <c r="I205" s="215"/>
      <c r="J205" s="215" t="str">
        <f>IF(集計用!J205="","",集計用!J205)</f>
        <v>管理教室棟</v>
      </c>
      <c r="K205" s="135"/>
      <c r="L205" s="144"/>
      <c r="M205" s="192" t="b">
        <f>貼り付け用!M205=集計用!M205</f>
        <v>1</v>
      </c>
      <c r="N205" s="192" t="b">
        <f>貼り付け用!N205=集計用!N205</f>
        <v>1</v>
      </c>
      <c r="O205" s="192" t="b">
        <f>貼り付け用!O205=集計用!O205</f>
        <v>1</v>
      </c>
      <c r="P205" s="192" t="b">
        <f>貼り付け用!P205=集計用!P205</f>
        <v>1</v>
      </c>
      <c r="Q205" s="182" t="b">
        <f>貼り付け用!Q205=集計用!Q205</f>
        <v>1</v>
      </c>
      <c r="R205" s="135" t="b">
        <f>貼り付け用!R205=集計用!R205</f>
        <v>1</v>
      </c>
      <c r="S205" s="135" t="b">
        <f>貼り付け用!S205=集計用!S205</f>
        <v>1</v>
      </c>
      <c r="T205" s="135" t="b">
        <f>貼り付け用!T205=集計用!T205</f>
        <v>1</v>
      </c>
      <c r="U205" s="192" t="b">
        <f>貼り付け用!U205=集計用!U205</f>
        <v>1</v>
      </c>
      <c r="V205" s="192" t="b">
        <f>貼り付け用!V205=集計用!V205</f>
        <v>1</v>
      </c>
      <c r="W205" s="135" t="b">
        <f>貼り付け用!W205=集計用!W205</f>
        <v>1</v>
      </c>
      <c r="X205" s="182" t="b">
        <f>貼り付け用!X205=集計用!X205</f>
        <v>1</v>
      </c>
      <c r="Y205" s="136" t="b">
        <f>貼り付け用!Y205=集計用!Y205</f>
        <v>1</v>
      </c>
      <c r="Z205" s="136" t="b">
        <f>貼り付け用!Z205=集計用!Z205</f>
        <v>1</v>
      </c>
      <c r="AA205" s="136" t="b">
        <f>貼り付け用!AA205=集計用!AA205</f>
        <v>1</v>
      </c>
      <c r="AB205" s="136" t="b">
        <f>貼り付け用!AB205=集計用!AB205</f>
        <v>1</v>
      </c>
      <c r="AC205" s="135" t="b">
        <f>貼り付け用!AC205=集計用!AC205</f>
        <v>1</v>
      </c>
      <c r="AD205" s="137" t="b">
        <f>貼り付け用!AD205=集計用!AD205</f>
        <v>1</v>
      </c>
      <c r="AE205" s="209" t="b">
        <f>貼り付け用!AE205=集計用!AE205</f>
        <v>1</v>
      </c>
      <c r="AF205" s="209" t="b">
        <f>貼り付け用!AF205=集計用!AF205</f>
        <v>1</v>
      </c>
      <c r="AG205" s="138" t="b">
        <f>貼り付け用!AG205=集計用!AG205</f>
        <v>1</v>
      </c>
      <c r="AH205" s="205" t="b">
        <f>貼り付け用!AH205=集計用!AH205</f>
        <v>1</v>
      </c>
      <c r="AI205" s="139" t="b">
        <f>貼り付け用!AI205=集計用!AI205</f>
        <v>1</v>
      </c>
      <c r="AJ205" s="136" t="b">
        <f>貼り付け用!AJ205=集計用!AJ205</f>
        <v>1</v>
      </c>
      <c r="AK205" s="140" t="b">
        <f>貼り付け用!AK205=集計用!AK205</f>
        <v>1</v>
      </c>
      <c r="AL205" s="136" t="b">
        <f>貼り付け用!AL205=集計用!AL205</f>
        <v>1</v>
      </c>
      <c r="AM205" s="136" t="b">
        <f>貼り付け用!AM205=集計用!AM205</f>
        <v>1</v>
      </c>
      <c r="AN205" s="136" t="b">
        <f>貼り付け用!AN205=集計用!AN205</f>
        <v>1</v>
      </c>
      <c r="AO205" s="136" t="b">
        <f>貼り付け用!AO205=集計用!AO205</f>
        <v>1</v>
      </c>
      <c r="AP205" s="183" t="b">
        <f>貼り付け用!AP205=集計用!AP205</f>
        <v>1</v>
      </c>
      <c r="AQ205" s="183" t="b">
        <f>貼り付け用!AQ205=集計用!AQ205</f>
        <v>1</v>
      </c>
      <c r="AR205" s="183" t="b">
        <f>貼り付け用!AR205=集計用!AR205</f>
        <v>1</v>
      </c>
      <c r="AS205" s="136"/>
      <c r="AT205" s="136"/>
      <c r="AU205" s="136"/>
      <c r="AV205" s="136"/>
      <c r="AW205" s="136"/>
      <c r="AX205" s="216"/>
      <c r="AY205" s="216"/>
      <c r="AZ205" s="216"/>
      <c r="BA205" s="136"/>
      <c r="BB205" s="136"/>
      <c r="BC205" s="136"/>
      <c r="BD205" s="136"/>
      <c r="BE205" s="183">
        <f>SUMIFS(耐用年数表!$C:$C,耐用年数表!$A:$A,チェック!AL205,耐用年数表!$B:$B,チェック!AM205)</f>
        <v>0</v>
      </c>
    </row>
    <row r="206" spans="4:57" ht="24" customHeight="1">
      <c r="D206" s="194"/>
      <c r="E206" s="135"/>
      <c r="F206" s="136"/>
      <c r="G206" s="136"/>
      <c r="H206" s="215"/>
      <c r="I206" s="215"/>
      <c r="J206" s="215" t="str">
        <f>IF(集計用!J206="","",集計用!J206)</f>
        <v>普通教室棟</v>
      </c>
      <c r="K206" s="135"/>
      <c r="L206" s="144"/>
      <c r="M206" s="192" t="b">
        <f>貼り付け用!M206=集計用!M206</f>
        <v>1</v>
      </c>
      <c r="N206" s="192" t="b">
        <f>貼り付け用!N206=集計用!N206</f>
        <v>1</v>
      </c>
      <c r="O206" s="192" t="b">
        <f>貼り付け用!O206=集計用!O206</f>
        <v>1</v>
      </c>
      <c r="P206" s="192" t="b">
        <f>貼り付け用!P206=集計用!P206</f>
        <v>1</v>
      </c>
      <c r="Q206" s="182" t="b">
        <f>貼り付け用!Q206=集計用!Q206</f>
        <v>1</v>
      </c>
      <c r="R206" s="135" t="b">
        <f>貼り付け用!R206=集計用!R206</f>
        <v>1</v>
      </c>
      <c r="S206" s="135" t="b">
        <f>貼り付け用!S206=集計用!S206</f>
        <v>1</v>
      </c>
      <c r="T206" s="135" t="b">
        <f>貼り付け用!T206=集計用!T206</f>
        <v>1</v>
      </c>
      <c r="U206" s="192" t="b">
        <f>貼り付け用!U206=集計用!U206</f>
        <v>1</v>
      </c>
      <c r="V206" s="192" t="b">
        <f>貼り付け用!V206=集計用!V206</f>
        <v>1</v>
      </c>
      <c r="W206" s="135" t="b">
        <f>貼り付け用!W206=集計用!W206</f>
        <v>1</v>
      </c>
      <c r="X206" s="182" t="b">
        <f>貼り付け用!X206=集計用!X206</f>
        <v>1</v>
      </c>
      <c r="Y206" s="136" t="b">
        <f>貼り付け用!Y206=集計用!Y206</f>
        <v>1</v>
      </c>
      <c r="Z206" s="136" t="b">
        <f>貼り付け用!Z206=集計用!Z206</f>
        <v>1</v>
      </c>
      <c r="AA206" s="136" t="b">
        <f>貼り付け用!AA206=集計用!AA206</f>
        <v>1</v>
      </c>
      <c r="AB206" s="136" t="b">
        <f>貼り付け用!AB206=集計用!AB206</f>
        <v>1</v>
      </c>
      <c r="AC206" s="135" t="b">
        <f>貼り付け用!AC206=集計用!AC206</f>
        <v>1</v>
      </c>
      <c r="AD206" s="137" t="b">
        <f>貼り付け用!AD206=集計用!AD206</f>
        <v>1</v>
      </c>
      <c r="AE206" s="209" t="b">
        <f>貼り付け用!AE206=集計用!AE206</f>
        <v>1</v>
      </c>
      <c r="AF206" s="209" t="b">
        <f>貼り付け用!AF206=集計用!AF206</f>
        <v>1</v>
      </c>
      <c r="AG206" s="138" t="b">
        <f>貼り付け用!AG206=集計用!AG206</f>
        <v>1</v>
      </c>
      <c r="AH206" s="205" t="b">
        <f>貼り付け用!AH206=集計用!AH206</f>
        <v>1</v>
      </c>
      <c r="AI206" s="139" t="b">
        <f>貼り付け用!AI206=集計用!AI206</f>
        <v>1</v>
      </c>
      <c r="AJ206" s="136" t="b">
        <f>貼り付け用!AJ206=集計用!AJ206</f>
        <v>1</v>
      </c>
      <c r="AK206" s="140" t="b">
        <f>貼り付け用!AK206=集計用!AK206</f>
        <v>1</v>
      </c>
      <c r="AL206" s="136" t="b">
        <f>貼り付け用!AL206=集計用!AL206</f>
        <v>1</v>
      </c>
      <c r="AM206" s="136" t="b">
        <f>貼り付け用!AM206=集計用!AM206</f>
        <v>1</v>
      </c>
      <c r="AN206" s="136" t="b">
        <f>貼り付け用!AN206=集計用!AN206</f>
        <v>1</v>
      </c>
      <c r="AO206" s="136" t="b">
        <f>貼り付け用!AO206=集計用!AO206</f>
        <v>1</v>
      </c>
      <c r="AP206" s="183" t="b">
        <f>貼り付け用!AP206=集計用!AP206</f>
        <v>1</v>
      </c>
      <c r="AQ206" s="183" t="b">
        <f>貼り付け用!AQ206=集計用!AQ206</f>
        <v>1</v>
      </c>
      <c r="AR206" s="183" t="b">
        <f>貼り付け用!AR206=集計用!AR206</f>
        <v>1</v>
      </c>
      <c r="AS206" s="136"/>
      <c r="AT206" s="136"/>
      <c r="AU206" s="136"/>
      <c r="AV206" s="136"/>
      <c r="AW206" s="136"/>
      <c r="AX206" s="216"/>
      <c r="AY206" s="216"/>
      <c r="AZ206" s="216"/>
      <c r="BA206" s="136"/>
      <c r="BB206" s="136"/>
      <c r="BC206" s="136"/>
      <c r="BD206" s="136"/>
      <c r="BE206" s="183">
        <f>SUMIFS(耐用年数表!$C:$C,耐用年数表!$A:$A,チェック!AL206,耐用年数表!$B:$B,チェック!AM206)</f>
        <v>0</v>
      </c>
    </row>
    <row r="207" spans="4:57" ht="24" customHeight="1">
      <c r="D207" s="194"/>
      <c r="E207" s="135"/>
      <c r="F207" s="136"/>
      <c r="G207" s="136"/>
      <c r="H207" s="215"/>
      <c r="I207" s="215"/>
      <c r="J207" s="215" t="str">
        <f>IF(集計用!J207="","",集計用!J207)</f>
        <v>普通及び特別教室棟（1）</v>
      </c>
      <c r="K207" s="135"/>
      <c r="L207" s="144"/>
      <c r="M207" s="192" t="b">
        <f>貼り付け用!M207=集計用!M207</f>
        <v>1</v>
      </c>
      <c r="N207" s="192" t="b">
        <f>貼り付け用!N207=集計用!N207</f>
        <v>1</v>
      </c>
      <c r="O207" s="192" t="b">
        <f>貼り付け用!O207=集計用!O207</f>
        <v>1</v>
      </c>
      <c r="P207" s="192" t="b">
        <f>貼り付け用!P207=集計用!P207</f>
        <v>1</v>
      </c>
      <c r="Q207" s="182" t="b">
        <f>貼り付け用!Q207=集計用!Q207</f>
        <v>1</v>
      </c>
      <c r="R207" s="135" t="b">
        <f>貼り付け用!R207=集計用!R207</f>
        <v>1</v>
      </c>
      <c r="S207" s="135" t="b">
        <f>貼り付け用!S207=集計用!S207</f>
        <v>1</v>
      </c>
      <c r="T207" s="135" t="b">
        <f>貼り付け用!T207=集計用!T207</f>
        <v>1</v>
      </c>
      <c r="U207" s="192" t="b">
        <f>貼り付け用!U207=集計用!U207</f>
        <v>1</v>
      </c>
      <c r="V207" s="192" t="b">
        <f>貼り付け用!V207=集計用!V207</f>
        <v>1</v>
      </c>
      <c r="W207" s="135" t="b">
        <f>貼り付け用!W207=集計用!W207</f>
        <v>1</v>
      </c>
      <c r="X207" s="182" t="b">
        <f>貼り付け用!X207=集計用!X207</f>
        <v>1</v>
      </c>
      <c r="Y207" s="136" t="b">
        <f>貼り付け用!Y207=集計用!Y207</f>
        <v>1</v>
      </c>
      <c r="Z207" s="136" t="b">
        <f>貼り付け用!Z207=集計用!Z207</f>
        <v>1</v>
      </c>
      <c r="AA207" s="136" t="b">
        <f>貼り付け用!AA207=集計用!AA207</f>
        <v>1</v>
      </c>
      <c r="AB207" s="136" t="b">
        <f>貼り付け用!AB207=集計用!AB207</f>
        <v>1</v>
      </c>
      <c r="AC207" s="135" t="b">
        <f>貼り付け用!AC207=集計用!AC207</f>
        <v>1</v>
      </c>
      <c r="AD207" s="137" t="b">
        <f>貼り付け用!AD207=集計用!AD207</f>
        <v>1</v>
      </c>
      <c r="AE207" s="209" t="b">
        <f>貼り付け用!AE207=集計用!AE207</f>
        <v>1</v>
      </c>
      <c r="AF207" s="209" t="b">
        <f>貼り付け用!AF207=集計用!AF207</f>
        <v>1</v>
      </c>
      <c r="AG207" s="138" t="b">
        <f>貼り付け用!AG207=集計用!AG207</f>
        <v>1</v>
      </c>
      <c r="AH207" s="205" t="b">
        <f>貼り付け用!AH207=集計用!AH207</f>
        <v>1</v>
      </c>
      <c r="AI207" s="139" t="b">
        <f>貼り付け用!AI207=集計用!AI207</f>
        <v>1</v>
      </c>
      <c r="AJ207" s="136" t="b">
        <f>貼り付け用!AJ207=集計用!AJ207</f>
        <v>1</v>
      </c>
      <c r="AK207" s="140" t="b">
        <f>貼り付け用!AK207=集計用!AK207</f>
        <v>1</v>
      </c>
      <c r="AL207" s="136" t="b">
        <f>貼り付け用!AL207=集計用!AL207</f>
        <v>1</v>
      </c>
      <c r="AM207" s="136" t="b">
        <f>貼り付け用!AM207=集計用!AM207</f>
        <v>1</v>
      </c>
      <c r="AN207" s="136" t="b">
        <f>貼り付け用!AN207=集計用!AN207</f>
        <v>1</v>
      </c>
      <c r="AO207" s="136" t="b">
        <f>貼り付け用!AO207=集計用!AO207</f>
        <v>1</v>
      </c>
      <c r="AP207" s="183" t="b">
        <f>貼り付け用!AP207=集計用!AP207</f>
        <v>1</v>
      </c>
      <c r="AQ207" s="183" t="b">
        <f>貼り付け用!AQ207=集計用!AQ207</f>
        <v>1</v>
      </c>
      <c r="AR207" s="183" t="b">
        <f>貼り付け用!AR207=集計用!AR207</f>
        <v>1</v>
      </c>
      <c r="AS207" s="136"/>
      <c r="AT207" s="136"/>
      <c r="AU207" s="136"/>
      <c r="AV207" s="136"/>
      <c r="AW207" s="136"/>
      <c r="AX207" s="216"/>
      <c r="AY207" s="216"/>
      <c r="AZ207" s="216"/>
      <c r="BA207" s="136"/>
      <c r="BB207" s="136"/>
      <c r="BC207" s="136"/>
      <c r="BD207" s="136"/>
      <c r="BE207" s="183">
        <f>SUMIFS(耐用年数表!$C:$C,耐用年数表!$A:$A,チェック!AL207,耐用年数表!$B:$B,チェック!AM207)</f>
        <v>0</v>
      </c>
    </row>
    <row r="208" spans="4:57" ht="24" customHeight="1">
      <c r="D208" s="194"/>
      <c r="E208" s="135"/>
      <c r="F208" s="136"/>
      <c r="G208" s="136"/>
      <c r="H208" s="215"/>
      <c r="I208" s="215"/>
      <c r="J208" s="215" t="str">
        <f>IF(集計用!J208="","",集計用!J208)</f>
        <v>普通及び特別教室棟（2）</v>
      </c>
      <c r="K208" s="135"/>
      <c r="L208" s="144"/>
      <c r="M208" s="192" t="b">
        <f>貼り付け用!M208=集計用!M208</f>
        <v>1</v>
      </c>
      <c r="N208" s="192" t="b">
        <f>貼り付け用!N208=集計用!N208</f>
        <v>1</v>
      </c>
      <c r="O208" s="192" t="b">
        <f>貼り付け用!O208=集計用!O208</f>
        <v>1</v>
      </c>
      <c r="P208" s="192" t="b">
        <f>貼り付け用!P208=集計用!P208</f>
        <v>1</v>
      </c>
      <c r="Q208" s="182" t="b">
        <f>貼り付け用!Q208=集計用!Q208</f>
        <v>1</v>
      </c>
      <c r="R208" s="135" t="b">
        <f>貼り付け用!R208=集計用!R208</f>
        <v>1</v>
      </c>
      <c r="S208" s="135" t="b">
        <f>貼り付け用!S208=集計用!S208</f>
        <v>1</v>
      </c>
      <c r="T208" s="135" t="b">
        <f>貼り付け用!T208=集計用!T208</f>
        <v>1</v>
      </c>
      <c r="U208" s="192" t="b">
        <f>貼り付け用!U208=集計用!U208</f>
        <v>1</v>
      </c>
      <c r="V208" s="192" t="b">
        <f>貼り付け用!V208=集計用!V208</f>
        <v>1</v>
      </c>
      <c r="W208" s="135" t="b">
        <f>貼り付け用!W208=集計用!W208</f>
        <v>1</v>
      </c>
      <c r="X208" s="182" t="b">
        <f>貼り付け用!X208=集計用!X208</f>
        <v>1</v>
      </c>
      <c r="Y208" s="136" t="b">
        <f>貼り付け用!Y208=集計用!Y208</f>
        <v>1</v>
      </c>
      <c r="Z208" s="136" t="b">
        <f>貼り付け用!Z208=集計用!Z208</f>
        <v>1</v>
      </c>
      <c r="AA208" s="136" t="b">
        <f>貼り付け用!AA208=集計用!AA208</f>
        <v>1</v>
      </c>
      <c r="AB208" s="136" t="b">
        <f>貼り付け用!AB208=集計用!AB208</f>
        <v>1</v>
      </c>
      <c r="AC208" s="135" t="b">
        <f>貼り付け用!AC208=集計用!AC208</f>
        <v>1</v>
      </c>
      <c r="AD208" s="137" t="b">
        <f>貼り付け用!AD208=集計用!AD208</f>
        <v>1</v>
      </c>
      <c r="AE208" s="209" t="b">
        <f>貼り付け用!AE208=集計用!AE208</f>
        <v>1</v>
      </c>
      <c r="AF208" s="209" t="b">
        <f>貼り付け用!AF208=集計用!AF208</f>
        <v>1</v>
      </c>
      <c r="AG208" s="138" t="b">
        <f>貼り付け用!AG208=集計用!AG208</f>
        <v>1</v>
      </c>
      <c r="AH208" s="205" t="b">
        <f>貼り付け用!AH208=集計用!AH208</f>
        <v>1</v>
      </c>
      <c r="AI208" s="139" t="b">
        <f>貼り付け用!AI208=集計用!AI208</f>
        <v>1</v>
      </c>
      <c r="AJ208" s="136" t="b">
        <f>貼り付け用!AJ208=集計用!AJ208</f>
        <v>1</v>
      </c>
      <c r="AK208" s="140" t="b">
        <f>貼り付け用!AK208=集計用!AK208</f>
        <v>1</v>
      </c>
      <c r="AL208" s="136" t="b">
        <f>貼り付け用!AL208=集計用!AL208</f>
        <v>1</v>
      </c>
      <c r="AM208" s="136" t="b">
        <f>貼り付け用!AM208=集計用!AM208</f>
        <v>1</v>
      </c>
      <c r="AN208" s="136" t="b">
        <f>貼り付け用!AN208=集計用!AN208</f>
        <v>1</v>
      </c>
      <c r="AO208" s="136" t="b">
        <f>貼り付け用!AO208=集計用!AO208</f>
        <v>1</v>
      </c>
      <c r="AP208" s="183" t="b">
        <f>貼り付け用!AP208=集計用!AP208</f>
        <v>1</v>
      </c>
      <c r="AQ208" s="183" t="b">
        <f>貼り付け用!AQ208=集計用!AQ208</f>
        <v>1</v>
      </c>
      <c r="AR208" s="183" t="b">
        <f>貼り付け用!AR208=集計用!AR208</f>
        <v>1</v>
      </c>
      <c r="AS208" s="136"/>
      <c r="AT208" s="136"/>
      <c r="AU208" s="136"/>
      <c r="AV208" s="136"/>
      <c r="AW208" s="136"/>
      <c r="AX208" s="216"/>
      <c r="AY208" s="216"/>
      <c r="AZ208" s="216"/>
      <c r="BA208" s="136"/>
      <c r="BB208" s="136"/>
      <c r="BC208" s="136"/>
      <c r="BD208" s="136"/>
      <c r="BE208" s="183">
        <f>SUMIFS(耐用年数表!$C:$C,耐用年数表!$A:$A,チェック!AL208,耐用年数表!$B:$B,チェック!AM208)</f>
        <v>0</v>
      </c>
    </row>
    <row r="209" spans="4:57" ht="24" customHeight="1">
      <c r="D209" s="194"/>
      <c r="E209" s="135"/>
      <c r="F209" s="136"/>
      <c r="G209" s="136"/>
      <c r="H209" s="215"/>
      <c r="I209" s="215"/>
      <c r="J209" s="215" t="str">
        <f>IF(集計用!J209="","",集計用!J209)</f>
        <v>特別教室棟</v>
      </c>
      <c r="K209" s="135"/>
      <c r="L209" s="144"/>
      <c r="M209" s="192" t="b">
        <f>貼り付け用!M209=集計用!M209</f>
        <v>1</v>
      </c>
      <c r="N209" s="192" t="b">
        <f>貼り付け用!N209=集計用!N209</f>
        <v>1</v>
      </c>
      <c r="O209" s="192" t="b">
        <f>貼り付け用!O209=集計用!O209</f>
        <v>1</v>
      </c>
      <c r="P209" s="192" t="b">
        <f>貼り付け用!P209=集計用!P209</f>
        <v>1</v>
      </c>
      <c r="Q209" s="182" t="b">
        <f>貼り付け用!Q209=集計用!Q209</f>
        <v>1</v>
      </c>
      <c r="R209" s="135" t="b">
        <f>貼り付け用!R209=集計用!R209</f>
        <v>1</v>
      </c>
      <c r="S209" s="135" t="b">
        <f>貼り付け用!S209=集計用!S209</f>
        <v>1</v>
      </c>
      <c r="T209" s="135" t="b">
        <f>貼り付け用!T209=集計用!T209</f>
        <v>1</v>
      </c>
      <c r="U209" s="192" t="b">
        <f>貼り付け用!U209=集計用!U209</f>
        <v>1</v>
      </c>
      <c r="V209" s="192" t="b">
        <f>貼り付け用!V209=集計用!V209</f>
        <v>1</v>
      </c>
      <c r="W209" s="135" t="b">
        <f>貼り付け用!W209=集計用!W209</f>
        <v>1</v>
      </c>
      <c r="X209" s="182" t="b">
        <f>貼り付け用!X209=集計用!X209</f>
        <v>1</v>
      </c>
      <c r="Y209" s="136" t="b">
        <f>貼り付け用!Y209=集計用!Y209</f>
        <v>1</v>
      </c>
      <c r="Z209" s="136" t="b">
        <f>貼り付け用!Z209=集計用!Z209</f>
        <v>1</v>
      </c>
      <c r="AA209" s="136" t="b">
        <f>貼り付け用!AA209=集計用!AA209</f>
        <v>1</v>
      </c>
      <c r="AB209" s="136" t="b">
        <f>貼り付け用!AB209=集計用!AB209</f>
        <v>1</v>
      </c>
      <c r="AC209" s="135" t="b">
        <f>貼り付け用!AC209=集計用!AC209</f>
        <v>1</v>
      </c>
      <c r="AD209" s="137" t="b">
        <f>貼り付け用!AD209=集計用!AD209</f>
        <v>1</v>
      </c>
      <c r="AE209" s="209" t="b">
        <f>貼り付け用!AE209=集計用!AE209</f>
        <v>1</v>
      </c>
      <c r="AF209" s="209" t="b">
        <f>貼り付け用!AF209=集計用!AF209</f>
        <v>1</v>
      </c>
      <c r="AG209" s="138" t="b">
        <f>貼り付け用!AG209=集計用!AG209</f>
        <v>1</v>
      </c>
      <c r="AH209" s="205" t="b">
        <f>貼り付け用!AH209=集計用!AH209</f>
        <v>1</v>
      </c>
      <c r="AI209" s="139" t="b">
        <f>貼り付け用!AI209=集計用!AI209</f>
        <v>1</v>
      </c>
      <c r="AJ209" s="136" t="b">
        <f>貼り付け用!AJ209=集計用!AJ209</f>
        <v>1</v>
      </c>
      <c r="AK209" s="140" t="b">
        <f>貼り付け用!AK209=集計用!AK209</f>
        <v>1</v>
      </c>
      <c r="AL209" s="136" t="b">
        <f>貼り付け用!AL209=集計用!AL209</f>
        <v>1</v>
      </c>
      <c r="AM209" s="136" t="b">
        <f>貼り付け用!AM209=集計用!AM209</f>
        <v>1</v>
      </c>
      <c r="AN209" s="136" t="b">
        <f>貼り付け用!AN209=集計用!AN209</f>
        <v>1</v>
      </c>
      <c r="AO209" s="136" t="b">
        <f>貼り付け用!AO209=集計用!AO209</f>
        <v>1</v>
      </c>
      <c r="AP209" s="183" t="b">
        <f>貼り付け用!AP209=集計用!AP209</f>
        <v>1</v>
      </c>
      <c r="AQ209" s="183" t="b">
        <f>貼り付け用!AQ209=集計用!AQ209</f>
        <v>1</v>
      </c>
      <c r="AR209" s="183" t="b">
        <f>貼り付け用!AR209=集計用!AR209</f>
        <v>1</v>
      </c>
      <c r="AS209" s="136"/>
      <c r="AT209" s="136"/>
      <c r="AU209" s="136"/>
      <c r="AV209" s="136"/>
      <c r="AW209" s="136"/>
      <c r="AX209" s="216"/>
      <c r="AY209" s="216"/>
      <c r="AZ209" s="216"/>
      <c r="BA209" s="136"/>
      <c r="BB209" s="136"/>
      <c r="BC209" s="136"/>
      <c r="BD209" s="136"/>
      <c r="BE209" s="183">
        <f>SUMIFS(耐用年数表!$C:$C,耐用年数表!$A:$A,チェック!AL209,耐用年数表!$B:$B,チェック!AM209)</f>
        <v>0</v>
      </c>
    </row>
    <row r="210" spans="4:57" ht="24" customHeight="1">
      <c r="D210" s="194"/>
      <c r="E210" s="135"/>
      <c r="F210" s="136"/>
      <c r="G210" s="136"/>
      <c r="H210" s="215"/>
      <c r="I210" s="215"/>
      <c r="J210" s="215" t="str">
        <f>IF(集計用!J210="","",集計用!J210)</f>
        <v>ホール棟（1）</v>
      </c>
      <c r="K210" s="135"/>
      <c r="L210" s="144"/>
      <c r="M210" s="192" t="b">
        <f>貼り付け用!M210=集計用!M210</f>
        <v>1</v>
      </c>
      <c r="N210" s="192" t="b">
        <f>貼り付け用!N210=集計用!N210</f>
        <v>1</v>
      </c>
      <c r="O210" s="192" t="b">
        <f>貼り付け用!O210=集計用!O210</f>
        <v>1</v>
      </c>
      <c r="P210" s="192" t="b">
        <f>貼り付け用!P210=集計用!P210</f>
        <v>1</v>
      </c>
      <c r="Q210" s="182" t="b">
        <f>貼り付け用!Q210=集計用!Q210</f>
        <v>1</v>
      </c>
      <c r="R210" s="135" t="b">
        <f>貼り付け用!R210=集計用!R210</f>
        <v>1</v>
      </c>
      <c r="S210" s="135" t="b">
        <f>貼り付け用!S210=集計用!S210</f>
        <v>1</v>
      </c>
      <c r="T210" s="135" t="b">
        <f>貼り付け用!T210=集計用!T210</f>
        <v>1</v>
      </c>
      <c r="U210" s="192" t="b">
        <f>貼り付け用!U210=集計用!U210</f>
        <v>1</v>
      </c>
      <c r="V210" s="192" t="b">
        <f>貼り付け用!V210=集計用!V210</f>
        <v>1</v>
      </c>
      <c r="W210" s="135" t="b">
        <f>貼り付け用!W210=集計用!W210</f>
        <v>1</v>
      </c>
      <c r="X210" s="182" t="b">
        <f>貼り付け用!X210=集計用!X210</f>
        <v>1</v>
      </c>
      <c r="Y210" s="136" t="b">
        <f>貼り付け用!Y210=集計用!Y210</f>
        <v>1</v>
      </c>
      <c r="Z210" s="136" t="b">
        <f>貼り付け用!Z210=集計用!Z210</f>
        <v>1</v>
      </c>
      <c r="AA210" s="136" t="b">
        <f>貼り付け用!AA210=集計用!AA210</f>
        <v>1</v>
      </c>
      <c r="AB210" s="136" t="b">
        <f>貼り付け用!AB210=集計用!AB210</f>
        <v>1</v>
      </c>
      <c r="AC210" s="135" t="b">
        <f>貼り付け用!AC210=集計用!AC210</f>
        <v>1</v>
      </c>
      <c r="AD210" s="137" t="b">
        <f>貼り付け用!AD210=集計用!AD210</f>
        <v>1</v>
      </c>
      <c r="AE210" s="209" t="b">
        <f>貼り付け用!AE210=集計用!AE210</f>
        <v>1</v>
      </c>
      <c r="AF210" s="209" t="b">
        <f>貼り付け用!AF210=集計用!AF210</f>
        <v>1</v>
      </c>
      <c r="AG210" s="138" t="b">
        <f>貼り付け用!AG210=集計用!AG210</f>
        <v>1</v>
      </c>
      <c r="AH210" s="205" t="b">
        <f>貼り付け用!AH210=集計用!AH210</f>
        <v>1</v>
      </c>
      <c r="AI210" s="139" t="b">
        <f>貼り付け用!AI210=集計用!AI210</f>
        <v>1</v>
      </c>
      <c r="AJ210" s="136" t="b">
        <f>貼り付け用!AJ210=集計用!AJ210</f>
        <v>1</v>
      </c>
      <c r="AK210" s="140" t="b">
        <f>貼り付け用!AK210=集計用!AK210</f>
        <v>1</v>
      </c>
      <c r="AL210" s="136" t="b">
        <f>貼り付け用!AL210=集計用!AL210</f>
        <v>1</v>
      </c>
      <c r="AM210" s="136" t="b">
        <f>貼り付け用!AM210=集計用!AM210</f>
        <v>1</v>
      </c>
      <c r="AN210" s="136" t="b">
        <f>貼り付け用!AN210=集計用!AN210</f>
        <v>1</v>
      </c>
      <c r="AO210" s="136" t="b">
        <f>貼り付け用!AO210=集計用!AO210</f>
        <v>1</v>
      </c>
      <c r="AP210" s="183" t="b">
        <f>貼り付け用!AP210=集計用!AP210</f>
        <v>1</v>
      </c>
      <c r="AQ210" s="183" t="b">
        <f>貼り付け用!AQ210=集計用!AQ210</f>
        <v>1</v>
      </c>
      <c r="AR210" s="183" t="b">
        <f>貼り付け用!AR210=集計用!AR210</f>
        <v>1</v>
      </c>
      <c r="AS210" s="136"/>
      <c r="AT210" s="136"/>
      <c r="AU210" s="136"/>
      <c r="AV210" s="136"/>
      <c r="AW210" s="136"/>
      <c r="AX210" s="216"/>
      <c r="AY210" s="216"/>
      <c r="AZ210" s="216"/>
      <c r="BA210" s="136"/>
      <c r="BB210" s="136"/>
      <c r="BC210" s="136"/>
      <c r="BD210" s="136"/>
      <c r="BE210" s="183">
        <f>SUMIFS(耐用年数表!$C:$C,耐用年数表!$A:$A,チェック!AL210,耐用年数表!$B:$B,チェック!AM210)</f>
        <v>0</v>
      </c>
    </row>
    <row r="211" spans="4:57" ht="24" customHeight="1">
      <c r="D211" s="194"/>
      <c r="E211" s="135"/>
      <c r="F211" s="136"/>
      <c r="G211" s="136"/>
      <c r="H211" s="215"/>
      <c r="I211" s="215"/>
      <c r="J211" s="215" t="str">
        <f>IF(集計用!J211="","",集計用!J211)</f>
        <v>ホール棟（2）</v>
      </c>
      <c r="K211" s="135"/>
      <c r="L211" s="144"/>
      <c r="M211" s="192" t="b">
        <f>貼り付け用!M211=集計用!M211</f>
        <v>1</v>
      </c>
      <c r="N211" s="192" t="b">
        <f>貼り付け用!N211=集計用!N211</f>
        <v>1</v>
      </c>
      <c r="O211" s="192" t="b">
        <f>貼り付け用!O211=集計用!O211</f>
        <v>1</v>
      </c>
      <c r="P211" s="192" t="b">
        <f>貼り付け用!P211=集計用!P211</f>
        <v>1</v>
      </c>
      <c r="Q211" s="182" t="b">
        <f>貼り付け用!Q211=集計用!Q211</f>
        <v>1</v>
      </c>
      <c r="R211" s="135" t="b">
        <f>貼り付け用!R211=集計用!R211</f>
        <v>1</v>
      </c>
      <c r="S211" s="135" t="b">
        <f>貼り付け用!S211=集計用!S211</f>
        <v>1</v>
      </c>
      <c r="T211" s="135" t="b">
        <f>貼り付け用!T211=集計用!T211</f>
        <v>1</v>
      </c>
      <c r="U211" s="192" t="b">
        <f>貼り付け用!U211=集計用!U211</f>
        <v>1</v>
      </c>
      <c r="V211" s="192" t="b">
        <f>貼り付け用!V211=集計用!V211</f>
        <v>1</v>
      </c>
      <c r="W211" s="135" t="b">
        <f>貼り付け用!W211=集計用!W211</f>
        <v>1</v>
      </c>
      <c r="X211" s="182" t="b">
        <f>貼り付け用!X211=集計用!X211</f>
        <v>1</v>
      </c>
      <c r="Y211" s="136" t="b">
        <f>貼り付け用!Y211=集計用!Y211</f>
        <v>1</v>
      </c>
      <c r="Z211" s="136" t="b">
        <f>貼り付け用!Z211=集計用!Z211</f>
        <v>1</v>
      </c>
      <c r="AA211" s="136" t="b">
        <f>貼り付け用!AA211=集計用!AA211</f>
        <v>1</v>
      </c>
      <c r="AB211" s="136" t="b">
        <f>貼り付け用!AB211=集計用!AB211</f>
        <v>1</v>
      </c>
      <c r="AC211" s="135" t="b">
        <f>貼り付け用!AC211=集計用!AC211</f>
        <v>1</v>
      </c>
      <c r="AD211" s="137" t="b">
        <f>貼り付け用!AD211=集計用!AD211</f>
        <v>1</v>
      </c>
      <c r="AE211" s="209" t="b">
        <f>貼り付け用!AE211=集計用!AE211</f>
        <v>1</v>
      </c>
      <c r="AF211" s="209" t="b">
        <f>貼り付け用!AF211=集計用!AF211</f>
        <v>1</v>
      </c>
      <c r="AG211" s="138" t="b">
        <f>貼り付け用!AG211=集計用!AG211</f>
        <v>1</v>
      </c>
      <c r="AH211" s="205" t="b">
        <f>貼り付け用!AH211=集計用!AH211</f>
        <v>1</v>
      </c>
      <c r="AI211" s="139" t="b">
        <f>貼り付け用!AI211=集計用!AI211</f>
        <v>1</v>
      </c>
      <c r="AJ211" s="136" t="b">
        <f>貼り付け用!AJ211=集計用!AJ211</f>
        <v>1</v>
      </c>
      <c r="AK211" s="140" t="b">
        <f>貼り付け用!AK211=集計用!AK211</f>
        <v>1</v>
      </c>
      <c r="AL211" s="136" t="b">
        <f>貼り付け用!AL211=集計用!AL211</f>
        <v>1</v>
      </c>
      <c r="AM211" s="136" t="b">
        <f>貼り付け用!AM211=集計用!AM211</f>
        <v>1</v>
      </c>
      <c r="AN211" s="136" t="b">
        <f>貼り付け用!AN211=集計用!AN211</f>
        <v>1</v>
      </c>
      <c r="AO211" s="136" t="b">
        <f>貼り付け用!AO211=集計用!AO211</f>
        <v>1</v>
      </c>
      <c r="AP211" s="183" t="b">
        <f>貼り付け用!AP211=集計用!AP211</f>
        <v>1</v>
      </c>
      <c r="AQ211" s="183" t="b">
        <f>貼り付け用!AQ211=集計用!AQ211</f>
        <v>1</v>
      </c>
      <c r="AR211" s="183" t="b">
        <f>貼り付け用!AR211=集計用!AR211</f>
        <v>1</v>
      </c>
      <c r="AS211" s="136"/>
      <c r="AT211" s="136"/>
      <c r="AU211" s="136"/>
      <c r="AV211" s="136"/>
      <c r="AW211" s="136"/>
      <c r="AX211" s="216"/>
      <c r="AY211" s="216"/>
      <c r="AZ211" s="216"/>
      <c r="BA211" s="136"/>
      <c r="BB211" s="136"/>
      <c r="BC211" s="136"/>
      <c r="BD211" s="136"/>
      <c r="BE211" s="183">
        <f>SUMIFS(耐用年数表!$C:$C,耐用年数表!$A:$A,チェック!AL211,耐用年数表!$B:$B,チェック!AM211)</f>
        <v>0</v>
      </c>
    </row>
    <row r="212" spans="4:57" ht="24" customHeight="1">
      <c r="D212" s="194"/>
      <c r="E212" s="135"/>
      <c r="F212" s="136"/>
      <c r="G212" s="136"/>
      <c r="H212" s="215"/>
      <c r="I212" s="215"/>
      <c r="J212" s="215" t="str">
        <f>IF(集計用!J212="","",集計用!J212)</f>
        <v>柔剣道場渡り廊下</v>
      </c>
      <c r="K212" s="135"/>
      <c r="L212" s="144"/>
      <c r="M212" s="192" t="b">
        <f>貼り付け用!M212=集計用!M212</f>
        <v>1</v>
      </c>
      <c r="N212" s="192" t="b">
        <f>貼り付け用!N212=集計用!N212</f>
        <v>1</v>
      </c>
      <c r="O212" s="192" t="b">
        <f>貼り付け用!O212=集計用!O212</f>
        <v>1</v>
      </c>
      <c r="P212" s="192" t="b">
        <f>貼り付け用!P212=集計用!P212</f>
        <v>1</v>
      </c>
      <c r="Q212" s="182" t="b">
        <f>貼り付け用!Q212=集計用!Q212</f>
        <v>1</v>
      </c>
      <c r="R212" s="135" t="b">
        <f>貼り付け用!R212=集計用!R212</f>
        <v>1</v>
      </c>
      <c r="S212" s="135" t="b">
        <f>貼り付け用!S212=集計用!S212</f>
        <v>1</v>
      </c>
      <c r="T212" s="135" t="b">
        <f>貼り付け用!T212=集計用!T212</f>
        <v>1</v>
      </c>
      <c r="U212" s="192" t="b">
        <f>貼り付け用!U212=集計用!U212</f>
        <v>1</v>
      </c>
      <c r="V212" s="192" t="b">
        <f>貼り付け用!V212=集計用!V212</f>
        <v>1</v>
      </c>
      <c r="W212" s="135" t="b">
        <f>貼り付け用!W212=集計用!W212</f>
        <v>1</v>
      </c>
      <c r="X212" s="182" t="b">
        <f>貼り付け用!X212=集計用!X212</f>
        <v>1</v>
      </c>
      <c r="Y212" s="136" t="b">
        <f>貼り付け用!Y212=集計用!Y212</f>
        <v>1</v>
      </c>
      <c r="Z212" s="136" t="b">
        <f>貼り付け用!Z212=集計用!Z212</f>
        <v>1</v>
      </c>
      <c r="AA212" s="136" t="b">
        <f>貼り付け用!AA212=集計用!AA212</f>
        <v>1</v>
      </c>
      <c r="AB212" s="136" t="b">
        <f>貼り付け用!AB212=集計用!AB212</f>
        <v>1</v>
      </c>
      <c r="AC212" s="135" t="b">
        <f>貼り付け用!AC212=集計用!AC212</f>
        <v>1</v>
      </c>
      <c r="AD212" s="137" t="b">
        <f>貼り付け用!AD212=集計用!AD212</f>
        <v>1</v>
      </c>
      <c r="AE212" s="209" t="b">
        <f>貼り付け用!AE212=集計用!AE212</f>
        <v>1</v>
      </c>
      <c r="AF212" s="209" t="b">
        <f>貼り付け用!AF212=集計用!AF212</f>
        <v>1</v>
      </c>
      <c r="AG212" s="138" t="b">
        <f>貼り付け用!AG212=集計用!AG212</f>
        <v>1</v>
      </c>
      <c r="AH212" s="205" t="b">
        <f>貼り付け用!AH212=集計用!AH212</f>
        <v>1</v>
      </c>
      <c r="AI212" s="139" t="b">
        <f>貼り付け用!AI212=集計用!AI212</f>
        <v>1</v>
      </c>
      <c r="AJ212" s="136" t="b">
        <f>貼り付け用!AJ212=集計用!AJ212</f>
        <v>1</v>
      </c>
      <c r="AK212" s="140" t="b">
        <f>貼り付け用!AK212=集計用!AK212</f>
        <v>1</v>
      </c>
      <c r="AL212" s="136" t="b">
        <f>貼り付け用!AL212=集計用!AL212</f>
        <v>1</v>
      </c>
      <c r="AM212" s="136" t="b">
        <f>貼り付け用!AM212=集計用!AM212</f>
        <v>1</v>
      </c>
      <c r="AN212" s="136" t="b">
        <f>貼り付け用!AN212=集計用!AN212</f>
        <v>1</v>
      </c>
      <c r="AO212" s="136" t="b">
        <f>貼り付け用!AO212=集計用!AO212</f>
        <v>1</v>
      </c>
      <c r="AP212" s="183" t="b">
        <f>貼り付け用!AP212=集計用!AP212</f>
        <v>1</v>
      </c>
      <c r="AQ212" s="183" t="b">
        <f>貼り付け用!AQ212=集計用!AQ212</f>
        <v>1</v>
      </c>
      <c r="AR212" s="183" t="b">
        <f>貼り付け用!AR212=集計用!AR212</f>
        <v>1</v>
      </c>
      <c r="AS212" s="136"/>
      <c r="AT212" s="136"/>
      <c r="AU212" s="136"/>
      <c r="AV212" s="136"/>
      <c r="AW212" s="136"/>
      <c r="AX212" s="216"/>
      <c r="AY212" s="216"/>
      <c r="AZ212" s="216"/>
      <c r="BA212" s="136"/>
      <c r="BB212" s="136"/>
      <c r="BC212" s="136"/>
      <c r="BD212" s="136"/>
      <c r="BE212" s="183">
        <f>SUMIFS(耐用年数表!$C:$C,耐用年数表!$A:$A,チェック!AL212,耐用年数表!$B:$B,チェック!AM212)</f>
        <v>0</v>
      </c>
    </row>
    <row r="213" spans="4:57" ht="24" customHeight="1">
      <c r="D213" s="194"/>
      <c r="E213" s="135"/>
      <c r="F213" s="136"/>
      <c r="G213" s="136"/>
      <c r="H213" s="215"/>
      <c r="I213" s="215"/>
      <c r="J213" s="215" t="str">
        <f>IF(集計用!J213="","",集計用!J213)</f>
        <v>渡り廊下棟</v>
      </c>
      <c r="K213" s="135"/>
      <c r="L213" s="144"/>
      <c r="M213" s="192" t="b">
        <f>貼り付け用!M213=集計用!M213</f>
        <v>1</v>
      </c>
      <c r="N213" s="192" t="b">
        <f>貼り付け用!N213=集計用!N213</f>
        <v>1</v>
      </c>
      <c r="O213" s="192" t="b">
        <f>貼り付け用!O213=集計用!O213</f>
        <v>1</v>
      </c>
      <c r="P213" s="192" t="b">
        <f>貼り付け用!P213=集計用!P213</f>
        <v>1</v>
      </c>
      <c r="Q213" s="182" t="b">
        <f>貼り付け用!Q213=集計用!Q213</f>
        <v>1</v>
      </c>
      <c r="R213" s="135" t="b">
        <f>貼り付け用!R213=集計用!R213</f>
        <v>1</v>
      </c>
      <c r="S213" s="135" t="b">
        <f>貼り付け用!S213=集計用!S213</f>
        <v>1</v>
      </c>
      <c r="T213" s="135" t="b">
        <f>貼り付け用!T213=集計用!T213</f>
        <v>1</v>
      </c>
      <c r="U213" s="192" t="b">
        <f>貼り付け用!U213=集計用!U213</f>
        <v>1</v>
      </c>
      <c r="V213" s="192" t="b">
        <f>貼り付け用!V213=集計用!V213</f>
        <v>1</v>
      </c>
      <c r="W213" s="135" t="b">
        <f>貼り付け用!W213=集計用!W213</f>
        <v>1</v>
      </c>
      <c r="X213" s="182" t="b">
        <f>貼り付け用!X213=集計用!X213</f>
        <v>1</v>
      </c>
      <c r="Y213" s="136" t="b">
        <f>貼り付け用!Y213=集計用!Y213</f>
        <v>1</v>
      </c>
      <c r="Z213" s="136" t="b">
        <f>貼り付け用!Z213=集計用!Z213</f>
        <v>1</v>
      </c>
      <c r="AA213" s="136" t="b">
        <f>貼り付け用!AA213=集計用!AA213</f>
        <v>1</v>
      </c>
      <c r="AB213" s="136" t="b">
        <f>貼り付け用!AB213=集計用!AB213</f>
        <v>1</v>
      </c>
      <c r="AC213" s="135" t="b">
        <f>貼り付け用!AC213=集計用!AC213</f>
        <v>1</v>
      </c>
      <c r="AD213" s="137" t="b">
        <f>貼り付け用!AD213=集計用!AD213</f>
        <v>1</v>
      </c>
      <c r="AE213" s="209" t="b">
        <f>貼り付け用!AE213=集計用!AE213</f>
        <v>1</v>
      </c>
      <c r="AF213" s="209" t="b">
        <f>貼り付け用!AF213=集計用!AF213</f>
        <v>1</v>
      </c>
      <c r="AG213" s="138" t="b">
        <f>貼り付け用!AG213=集計用!AG213</f>
        <v>1</v>
      </c>
      <c r="AH213" s="205" t="b">
        <f>貼り付け用!AH213=集計用!AH213</f>
        <v>1</v>
      </c>
      <c r="AI213" s="139" t="b">
        <f>貼り付け用!AI213=集計用!AI213</f>
        <v>1</v>
      </c>
      <c r="AJ213" s="136" t="b">
        <f>貼り付け用!AJ213=集計用!AJ213</f>
        <v>1</v>
      </c>
      <c r="AK213" s="140" t="b">
        <f>貼り付け用!AK213=集計用!AK213</f>
        <v>1</v>
      </c>
      <c r="AL213" s="136" t="b">
        <f>貼り付け用!AL213=集計用!AL213</f>
        <v>1</v>
      </c>
      <c r="AM213" s="136" t="b">
        <f>貼り付け用!AM213=集計用!AM213</f>
        <v>1</v>
      </c>
      <c r="AN213" s="136" t="b">
        <f>貼り付け用!AN213=集計用!AN213</f>
        <v>1</v>
      </c>
      <c r="AO213" s="136" t="b">
        <f>貼り付け用!AO213=集計用!AO213</f>
        <v>1</v>
      </c>
      <c r="AP213" s="183" t="b">
        <f>貼り付け用!AP213=集計用!AP213</f>
        <v>1</v>
      </c>
      <c r="AQ213" s="183" t="b">
        <f>貼り付け用!AQ213=集計用!AQ213</f>
        <v>1</v>
      </c>
      <c r="AR213" s="183" t="b">
        <f>貼り付け用!AR213=集計用!AR213</f>
        <v>1</v>
      </c>
      <c r="AS213" s="136"/>
      <c r="AT213" s="136"/>
      <c r="AU213" s="136"/>
      <c r="AV213" s="136"/>
      <c r="AW213" s="136"/>
      <c r="AX213" s="216"/>
      <c r="AY213" s="216"/>
      <c r="AZ213" s="216"/>
      <c r="BA213" s="136"/>
      <c r="BB213" s="136"/>
      <c r="BC213" s="136"/>
      <c r="BD213" s="136"/>
      <c r="BE213" s="183">
        <f>SUMIFS(耐用年数表!$C:$C,耐用年数表!$A:$A,チェック!AL213,耐用年数表!$B:$B,チェック!AM213)</f>
        <v>0</v>
      </c>
    </row>
    <row r="214" spans="4:57" ht="24" customHeight="1">
      <c r="D214" s="194"/>
      <c r="E214" s="135"/>
      <c r="F214" s="136"/>
      <c r="G214" s="136"/>
      <c r="H214" s="215"/>
      <c r="I214" s="215"/>
      <c r="J214" s="215" t="str">
        <f>IF(集計用!J214="","",集計用!J214)</f>
        <v>屋内運動場</v>
      </c>
      <c r="K214" s="135"/>
      <c r="L214" s="144"/>
      <c r="M214" s="192" t="b">
        <f>貼り付け用!M214=集計用!M214</f>
        <v>1</v>
      </c>
      <c r="N214" s="192" t="b">
        <f>貼り付け用!N214=集計用!N214</f>
        <v>1</v>
      </c>
      <c r="O214" s="192" t="b">
        <f>貼り付け用!O214=集計用!O214</f>
        <v>1</v>
      </c>
      <c r="P214" s="192" t="b">
        <f>貼り付け用!P214=集計用!P214</f>
        <v>1</v>
      </c>
      <c r="Q214" s="182" t="b">
        <f>貼り付け用!Q214=集計用!Q214</f>
        <v>1</v>
      </c>
      <c r="R214" s="135" t="b">
        <f>貼り付け用!R214=集計用!R214</f>
        <v>1</v>
      </c>
      <c r="S214" s="135" t="b">
        <f>貼り付け用!S214=集計用!S214</f>
        <v>1</v>
      </c>
      <c r="T214" s="135" t="b">
        <f>貼り付け用!T214=集計用!T214</f>
        <v>1</v>
      </c>
      <c r="U214" s="192" t="b">
        <f>貼り付け用!U214=集計用!U214</f>
        <v>1</v>
      </c>
      <c r="V214" s="192" t="b">
        <f>貼り付け用!V214=集計用!V214</f>
        <v>1</v>
      </c>
      <c r="W214" s="135" t="b">
        <f>貼り付け用!W214=集計用!W214</f>
        <v>1</v>
      </c>
      <c r="X214" s="182" t="b">
        <f>貼り付け用!X214=集計用!X214</f>
        <v>1</v>
      </c>
      <c r="Y214" s="136" t="b">
        <f>貼り付け用!Y214=集計用!Y214</f>
        <v>1</v>
      </c>
      <c r="Z214" s="136" t="b">
        <f>貼り付け用!Z214=集計用!Z214</f>
        <v>1</v>
      </c>
      <c r="AA214" s="136" t="b">
        <f>貼り付け用!AA214=集計用!AA214</f>
        <v>1</v>
      </c>
      <c r="AB214" s="136" t="b">
        <f>貼り付け用!AB214=集計用!AB214</f>
        <v>1</v>
      </c>
      <c r="AC214" s="135" t="b">
        <f>貼り付け用!AC214=集計用!AC214</f>
        <v>1</v>
      </c>
      <c r="AD214" s="137" t="b">
        <f>貼り付け用!AD214=集計用!AD214</f>
        <v>1</v>
      </c>
      <c r="AE214" s="209" t="b">
        <f>貼り付け用!AE214=集計用!AE214</f>
        <v>1</v>
      </c>
      <c r="AF214" s="209" t="b">
        <f>貼り付け用!AF214=集計用!AF214</f>
        <v>1</v>
      </c>
      <c r="AG214" s="138" t="b">
        <f>貼り付け用!AG214=集計用!AG214</f>
        <v>1</v>
      </c>
      <c r="AH214" s="205" t="b">
        <f>貼り付け用!AH214=集計用!AH214</f>
        <v>1</v>
      </c>
      <c r="AI214" s="139" t="b">
        <f>貼り付け用!AI214=集計用!AI214</f>
        <v>1</v>
      </c>
      <c r="AJ214" s="136" t="b">
        <f>貼り付け用!AJ214=集計用!AJ214</f>
        <v>1</v>
      </c>
      <c r="AK214" s="140" t="b">
        <f>貼り付け用!AK214=集計用!AK214</f>
        <v>1</v>
      </c>
      <c r="AL214" s="136" t="b">
        <f>貼り付け用!AL214=集計用!AL214</f>
        <v>1</v>
      </c>
      <c r="AM214" s="136" t="b">
        <f>貼り付け用!AM214=集計用!AM214</f>
        <v>1</v>
      </c>
      <c r="AN214" s="136" t="b">
        <f>貼り付け用!AN214=集計用!AN214</f>
        <v>1</v>
      </c>
      <c r="AO214" s="136" t="b">
        <f>貼り付け用!AO214=集計用!AO214</f>
        <v>1</v>
      </c>
      <c r="AP214" s="183" t="b">
        <f>貼り付け用!AP214=集計用!AP214</f>
        <v>1</v>
      </c>
      <c r="AQ214" s="183" t="b">
        <f>貼り付け用!AQ214=集計用!AQ214</f>
        <v>1</v>
      </c>
      <c r="AR214" s="183" t="b">
        <f>貼り付け用!AR214=集計用!AR214</f>
        <v>1</v>
      </c>
      <c r="AS214" s="136"/>
      <c r="AT214" s="136"/>
      <c r="AU214" s="136"/>
      <c r="AV214" s="136"/>
      <c r="AW214" s="136"/>
      <c r="AX214" s="216"/>
      <c r="AY214" s="216"/>
      <c r="AZ214" s="216"/>
      <c r="BA214" s="136"/>
      <c r="BB214" s="136"/>
      <c r="BC214" s="136"/>
      <c r="BD214" s="136"/>
      <c r="BE214" s="183">
        <f>SUMIFS(耐用年数表!$C:$C,耐用年数表!$A:$A,チェック!AL214,耐用年数表!$B:$B,チェック!AM214)</f>
        <v>0</v>
      </c>
    </row>
    <row r="215" spans="4:57" ht="24" customHeight="1">
      <c r="D215" s="194"/>
      <c r="E215" s="135"/>
      <c r="F215" s="136"/>
      <c r="G215" s="136"/>
      <c r="H215" s="215"/>
      <c r="I215" s="215"/>
      <c r="J215" s="215" t="str">
        <f>IF(集計用!J215="","",集計用!J215)</f>
        <v>体育館</v>
      </c>
      <c r="K215" s="135"/>
      <c r="L215" s="144"/>
      <c r="M215" s="192" t="b">
        <f>貼り付け用!M215=集計用!M215</f>
        <v>1</v>
      </c>
      <c r="N215" s="192" t="b">
        <f>貼り付け用!N215=集計用!N215</f>
        <v>1</v>
      </c>
      <c r="O215" s="192" t="b">
        <f>貼り付け用!O215=集計用!O215</f>
        <v>1</v>
      </c>
      <c r="P215" s="192" t="b">
        <f>貼り付け用!P215=集計用!P215</f>
        <v>1</v>
      </c>
      <c r="Q215" s="182" t="b">
        <f>貼り付け用!Q215=集計用!Q215</f>
        <v>1</v>
      </c>
      <c r="R215" s="135" t="b">
        <f>貼り付け用!R215=集計用!R215</f>
        <v>1</v>
      </c>
      <c r="S215" s="135" t="b">
        <f>貼り付け用!S215=集計用!S215</f>
        <v>1</v>
      </c>
      <c r="T215" s="135" t="b">
        <f>貼り付け用!T215=集計用!T215</f>
        <v>1</v>
      </c>
      <c r="U215" s="192" t="b">
        <f>貼り付け用!U215=集計用!U215</f>
        <v>1</v>
      </c>
      <c r="V215" s="192" t="b">
        <f>貼り付け用!V215=集計用!V215</f>
        <v>1</v>
      </c>
      <c r="W215" s="135" t="b">
        <f>貼り付け用!W215=集計用!W215</f>
        <v>1</v>
      </c>
      <c r="X215" s="182" t="b">
        <f>貼り付け用!X215=集計用!X215</f>
        <v>1</v>
      </c>
      <c r="Y215" s="136" t="b">
        <f>貼り付け用!Y215=集計用!Y215</f>
        <v>1</v>
      </c>
      <c r="Z215" s="136" t="b">
        <f>貼り付け用!Z215=集計用!Z215</f>
        <v>1</v>
      </c>
      <c r="AA215" s="136" t="b">
        <f>貼り付け用!AA215=集計用!AA215</f>
        <v>1</v>
      </c>
      <c r="AB215" s="136" t="b">
        <f>貼り付け用!AB215=集計用!AB215</f>
        <v>1</v>
      </c>
      <c r="AC215" s="135" t="b">
        <f>貼り付け用!AC215=集計用!AC215</f>
        <v>1</v>
      </c>
      <c r="AD215" s="137" t="b">
        <f>貼り付け用!AD215=集計用!AD215</f>
        <v>1</v>
      </c>
      <c r="AE215" s="209" t="b">
        <f>貼り付け用!AE215=集計用!AE215</f>
        <v>1</v>
      </c>
      <c r="AF215" s="209" t="b">
        <f>貼り付け用!AF215=集計用!AF215</f>
        <v>1</v>
      </c>
      <c r="AG215" s="138" t="b">
        <f>貼り付け用!AG215=集計用!AG215</f>
        <v>1</v>
      </c>
      <c r="AH215" s="205" t="b">
        <f>貼り付け用!AH215=集計用!AH215</f>
        <v>1</v>
      </c>
      <c r="AI215" s="139" t="b">
        <f>貼り付け用!AI215=集計用!AI215</f>
        <v>1</v>
      </c>
      <c r="AJ215" s="136" t="b">
        <f>貼り付け用!AJ215=集計用!AJ215</f>
        <v>1</v>
      </c>
      <c r="AK215" s="140" t="b">
        <f>貼り付け用!AK215=集計用!AK215</f>
        <v>1</v>
      </c>
      <c r="AL215" s="136" t="b">
        <f>貼り付け用!AL215=集計用!AL215</f>
        <v>1</v>
      </c>
      <c r="AM215" s="136" t="b">
        <f>貼り付け用!AM215=集計用!AM215</f>
        <v>1</v>
      </c>
      <c r="AN215" s="136" t="b">
        <f>貼り付け用!AN215=集計用!AN215</f>
        <v>1</v>
      </c>
      <c r="AO215" s="136" t="b">
        <f>貼り付け用!AO215=集計用!AO215</f>
        <v>1</v>
      </c>
      <c r="AP215" s="183" t="b">
        <f>貼り付け用!AP215=集計用!AP215</f>
        <v>1</v>
      </c>
      <c r="AQ215" s="183" t="b">
        <f>貼り付け用!AQ215=集計用!AQ215</f>
        <v>1</v>
      </c>
      <c r="AR215" s="183" t="b">
        <f>貼り付け用!AR215=集計用!AR215</f>
        <v>1</v>
      </c>
      <c r="AS215" s="136"/>
      <c r="AT215" s="136"/>
      <c r="AU215" s="136"/>
      <c r="AV215" s="136"/>
      <c r="AW215" s="136"/>
      <c r="AX215" s="216"/>
      <c r="AY215" s="216"/>
      <c r="AZ215" s="216"/>
      <c r="BA215" s="136"/>
      <c r="BB215" s="136"/>
      <c r="BC215" s="136"/>
      <c r="BD215" s="136"/>
      <c r="BE215" s="183">
        <f>SUMIFS(耐用年数表!$C:$C,耐用年数表!$A:$A,チェック!AL215,耐用年数表!$B:$B,チェック!AM215)</f>
        <v>0</v>
      </c>
    </row>
    <row r="216" spans="4:57" ht="24" customHeight="1">
      <c r="D216" s="194"/>
      <c r="E216" s="135"/>
      <c r="F216" s="136"/>
      <c r="G216" s="136"/>
      <c r="H216" s="215"/>
      <c r="I216" s="215"/>
      <c r="J216" s="215" t="str">
        <f>IF(集計用!J216="","",集計用!J216)</f>
        <v>柔剣道場</v>
      </c>
      <c r="K216" s="135"/>
      <c r="L216" s="144"/>
      <c r="M216" s="192" t="b">
        <f>貼り付け用!M216=集計用!M216</f>
        <v>1</v>
      </c>
      <c r="N216" s="192" t="b">
        <f>貼り付け用!N216=集計用!N216</f>
        <v>1</v>
      </c>
      <c r="O216" s="192" t="b">
        <f>貼り付け用!O216=集計用!O216</f>
        <v>1</v>
      </c>
      <c r="P216" s="192" t="b">
        <f>貼り付け用!P216=集計用!P216</f>
        <v>1</v>
      </c>
      <c r="Q216" s="182" t="b">
        <f>貼り付け用!Q216=集計用!Q216</f>
        <v>1</v>
      </c>
      <c r="R216" s="135" t="b">
        <f>貼り付け用!R216=集計用!R216</f>
        <v>1</v>
      </c>
      <c r="S216" s="135" t="b">
        <f>貼り付け用!S216=集計用!S216</f>
        <v>1</v>
      </c>
      <c r="T216" s="135" t="b">
        <f>貼り付け用!T216=集計用!T216</f>
        <v>1</v>
      </c>
      <c r="U216" s="192" t="b">
        <f>貼り付け用!U216=集計用!U216</f>
        <v>1</v>
      </c>
      <c r="V216" s="192" t="b">
        <f>貼り付け用!V216=集計用!V216</f>
        <v>1</v>
      </c>
      <c r="W216" s="135" t="b">
        <f>貼り付け用!W216=集計用!W216</f>
        <v>1</v>
      </c>
      <c r="X216" s="182" t="b">
        <f>貼り付け用!X216=集計用!X216</f>
        <v>1</v>
      </c>
      <c r="Y216" s="136" t="b">
        <f>貼り付け用!Y216=集計用!Y216</f>
        <v>1</v>
      </c>
      <c r="Z216" s="136" t="b">
        <f>貼り付け用!Z216=集計用!Z216</f>
        <v>1</v>
      </c>
      <c r="AA216" s="136" t="b">
        <f>貼り付け用!AA216=集計用!AA216</f>
        <v>1</v>
      </c>
      <c r="AB216" s="136" t="b">
        <f>貼り付け用!AB216=集計用!AB216</f>
        <v>1</v>
      </c>
      <c r="AC216" s="135" t="b">
        <f>貼り付け用!AC216=集計用!AC216</f>
        <v>1</v>
      </c>
      <c r="AD216" s="137" t="b">
        <f>貼り付け用!AD216=集計用!AD216</f>
        <v>1</v>
      </c>
      <c r="AE216" s="209" t="b">
        <f>貼り付け用!AE216=集計用!AE216</f>
        <v>1</v>
      </c>
      <c r="AF216" s="209" t="b">
        <f>貼り付け用!AF216=集計用!AF216</f>
        <v>1</v>
      </c>
      <c r="AG216" s="138" t="b">
        <f>貼り付け用!AG216=集計用!AG216</f>
        <v>1</v>
      </c>
      <c r="AH216" s="205" t="b">
        <f>貼り付け用!AH216=集計用!AH216</f>
        <v>1</v>
      </c>
      <c r="AI216" s="139" t="b">
        <f>貼り付け用!AI216=集計用!AI216</f>
        <v>1</v>
      </c>
      <c r="AJ216" s="136" t="b">
        <f>貼り付け用!AJ216=集計用!AJ216</f>
        <v>1</v>
      </c>
      <c r="AK216" s="140" t="b">
        <f>貼り付け用!AK216=集計用!AK216</f>
        <v>1</v>
      </c>
      <c r="AL216" s="136" t="b">
        <f>貼り付け用!AL216=集計用!AL216</f>
        <v>1</v>
      </c>
      <c r="AM216" s="136" t="b">
        <f>貼り付け用!AM216=集計用!AM216</f>
        <v>1</v>
      </c>
      <c r="AN216" s="136" t="b">
        <f>貼り付け用!AN216=集計用!AN216</f>
        <v>1</v>
      </c>
      <c r="AO216" s="136" t="b">
        <f>貼り付け用!AO216=集計用!AO216</f>
        <v>1</v>
      </c>
      <c r="AP216" s="183" t="b">
        <f>貼り付け用!AP216=集計用!AP216</f>
        <v>1</v>
      </c>
      <c r="AQ216" s="183" t="b">
        <f>貼り付け用!AQ216=集計用!AQ216</f>
        <v>1</v>
      </c>
      <c r="AR216" s="183" t="b">
        <f>貼り付け用!AR216=集計用!AR216</f>
        <v>1</v>
      </c>
      <c r="AS216" s="136"/>
      <c r="AT216" s="136"/>
      <c r="AU216" s="136"/>
      <c r="AV216" s="136"/>
      <c r="AW216" s="136"/>
      <c r="AX216" s="216"/>
      <c r="AY216" s="216"/>
      <c r="AZ216" s="216"/>
      <c r="BA216" s="136"/>
      <c r="BB216" s="136"/>
      <c r="BC216" s="136"/>
      <c r="BD216" s="136"/>
      <c r="BE216" s="183">
        <f>SUMIFS(耐用年数表!$C:$C,耐用年数表!$A:$A,チェック!AL216,耐用年数表!$B:$B,チェック!AM216)</f>
        <v>0</v>
      </c>
    </row>
    <row r="217" spans="4:57" ht="24" customHeight="1">
      <c r="D217" s="194"/>
      <c r="E217" s="135"/>
      <c r="F217" s="136"/>
      <c r="G217" s="136"/>
      <c r="H217" s="215"/>
      <c r="I217" s="215"/>
      <c r="J217" s="215" t="str">
        <f>IF(集計用!J217="","",集計用!J217)</f>
        <v>体育倉庫</v>
      </c>
      <c r="K217" s="135"/>
      <c r="L217" s="144"/>
      <c r="M217" s="192" t="b">
        <f>貼り付け用!M217=集計用!M217</f>
        <v>1</v>
      </c>
      <c r="N217" s="192" t="b">
        <f>貼り付け用!N217=集計用!N217</f>
        <v>1</v>
      </c>
      <c r="O217" s="192" t="b">
        <f>貼り付け用!O217=集計用!O217</f>
        <v>1</v>
      </c>
      <c r="P217" s="192" t="b">
        <f>貼り付け用!P217=集計用!P217</f>
        <v>1</v>
      </c>
      <c r="Q217" s="182" t="b">
        <f>貼り付け用!Q217=集計用!Q217</f>
        <v>1</v>
      </c>
      <c r="R217" s="135" t="b">
        <f>貼り付け用!R217=集計用!R217</f>
        <v>1</v>
      </c>
      <c r="S217" s="135" t="b">
        <f>貼り付け用!S217=集計用!S217</f>
        <v>1</v>
      </c>
      <c r="T217" s="135" t="b">
        <f>貼り付け用!T217=集計用!T217</f>
        <v>1</v>
      </c>
      <c r="U217" s="192" t="b">
        <f>貼り付け用!U217=集計用!U217</f>
        <v>1</v>
      </c>
      <c r="V217" s="192" t="b">
        <f>貼り付け用!V217=集計用!V217</f>
        <v>1</v>
      </c>
      <c r="W217" s="135" t="b">
        <f>貼り付け用!W217=集計用!W217</f>
        <v>1</v>
      </c>
      <c r="X217" s="182" t="b">
        <f>貼り付け用!X217=集計用!X217</f>
        <v>1</v>
      </c>
      <c r="Y217" s="136" t="b">
        <f>貼り付け用!Y217=集計用!Y217</f>
        <v>1</v>
      </c>
      <c r="Z217" s="136" t="b">
        <f>貼り付け用!Z217=集計用!Z217</f>
        <v>1</v>
      </c>
      <c r="AA217" s="136" t="b">
        <f>貼り付け用!AA217=集計用!AA217</f>
        <v>1</v>
      </c>
      <c r="AB217" s="136" t="b">
        <f>貼り付け用!AB217=集計用!AB217</f>
        <v>1</v>
      </c>
      <c r="AC217" s="135" t="b">
        <f>貼り付け用!AC217=集計用!AC217</f>
        <v>1</v>
      </c>
      <c r="AD217" s="137" t="b">
        <f>貼り付け用!AD217=集計用!AD217</f>
        <v>1</v>
      </c>
      <c r="AE217" s="209" t="b">
        <f>貼り付け用!AE217=集計用!AE217</f>
        <v>1</v>
      </c>
      <c r="AF217" s="209" t="b">
        <f>貼り付け用!AF217=集計用!AF217</f>
        <v>1</v>
      </c>
      <c r="AG217" s="138" t="b">
        <f>貼り付け用!AG217=集計用!AG217</f>
        <v>1</v>
      </c>
      <c r="AH217" s="205" t="b">
        <f>貼り付け用!AH217=集計用!AH217</f>
        <v>1</v>
      </c>
      <c r="AI217" s="139" t="b">
        <f>貼り付け用!AI217=集計用!AI217</f>
        <v>1</v>
      </c>
      <c r="AJ217" s="136" t="b">
        <f>貼り付け用!AJ217=集計用!AJ217</f>
        <v>1</v>
      </c>
      <c r="AK217" s="140" t="b">
        <f>貼り付け用!AK217=集計用!AK217</f>
        <v>1</v>
      </c>
      <c r="AL217" s="136" t="b">
        <f>貼り付け用!AL217=集計用!AL217</f>
        <v>1</v>
      </c>
      <c r="AM217" s="136" t="b">
        <f>貼り付け用!AM217=集計用!AM217</f>
        <v>1</v>
      </c>
      <c r="AN217" s="136" t="b">
        <f>貼り付け用!AN217=集計用!AN217</f>
        <v>1</v>
      </c>
      <c r="AO217" s="136" t="b">
        <f>貼り付け用!AO217=集計用!AO217</f>
        <v>1</v>
      </c>
      <c r="AP217" s="183" t="b">
        <f>貼り付け用!AP217=集計用!AP217</f>
        <v>1</v>
      </c>
      <c r="AQ217" s="183" t="b">
        <f>貼り付け用!AQ217=集計用!AQ217</f>
        <v>1</v>
      </c>
      <c r="AR217" s="183" t="b">
        <f>貼り付け用!AR217=集計用!AR217</f>
        <v>1</v>
      </c>
      <c r="AS217" s="136"/>
      <c r="AT217" s="136"/>
      <c r="AU217" s="136"/>
      <c r="AV217" s="136"/>
      <c r="AW217" s="136"/>
      <c r="AX217" s="216"/>
      <c r="AY217" s="216"/>
      <c r="AZ217" s="216"/>
      <c r="BA217" s="136"/>
      <c r="BB217" s="136"/>
      <c r="BC217" s="136"/>
      <c r="BD217" s="136"/>
      <c r="BE217" s="183">
        <f>SUMIFS(耐用年数表!$C:$C,耐用年数表!$A:$A,チェック!AL217,耐用年数表!$B:$B,チェック!AM217)</f>
        <v>0</v>
      </c>
    </row>
    <row r="218" spans="4:57" ht="24" customHeight="1">
      <c r="D218" s="194"/>
      <c r="E218" s="135"/>
      <c r="F218" s="136"/>
      <c r="G218" s="136"/>
      <c r="H218" s="215"/>
      <c r="I218" s="215"/>
      <c r="J218" s="215" t="str">
        <f>IF(集計用!J218="","",集計用!J218)</f>
        <v>給食室</v>
      </c>
      <c r="K218" s="135"/>
      <c r="L218" s="144"/>
      <c r="M218" s="192" t="b">
        <f>貼り付け用!M218=集計用!M218</f>
        <v>1</v>
      </c>
      <c r="N218" s="192" t="b">
        <f>貼り付け用!N218=集計用!N218</f>
        <v>1</v>
      </c>
      <c r="O218" s="192" t="b">
        <f>貼り付け用!O218=集計用!O218</f>
        <v>1</v>
      </c>
      <c r="P218" s="192" t="b">
        <f>貼り付け用!P218=集計用!P218</f>
        <v>1</v>
      </c>
      <c r="Q218" s="182" t="b">
        <f>貼り付け用!Q218=集計用!Q218</f>
        <v>1</v>
      </c>
      <c r="R218" s="135" t="b">
        <f>貼り付け用!R218=集計用!R218</f>
        <v>1</v>
      </c>
      <c r="S218" s="135" t="b">
        <f>貼り付け用!S218=集計用!S218</f>
        <v>1</v>
      </c>
      <c r="T218" s="135" t="b">
        <f>貼り付け用!T218=集計用!T218</f>
        <v>1</v>
      </c>
      <c r="U218" s="192" t="b">
        <f>貼り付け用!U218=集計用!U218</f>
        <v>1</v>
      </c>
      <c r="V218" s="192" t="b">
        <f>貼り付け用!V218=集計用!V218</f>
        <v>1</v>
      </c>
      <c r="W218" s="135" t="b">
        <f>貼り付け用!W218=集計用!W218</f>
        <v>1</v>
      </c>
      <c r="X218" s="182" t="b">
        <f>貼り付け用!X218=集計用!X218</f>
        <v>1</v>
      </c>
      <c r="Y218" s="136" t="b">
        <f>貼り付け用!Y218=集計用!Y218</f>
        <v>1</v>
      </c>
      <c r="Z218" s="136" t="b">
        <f>貼り付け用!Z218=集計用!Z218</f>
        <v>1</v>
      </c>
      <c r="AA218" s="136" t="b">
        <f>貼り付け用!AA218=集計用!AA218</f>
        <v>1</v>
      </c>
      <c r="AB218" s="136" t="b">
        <f>貼り付け用!AB218=集計用!AB218</f>
        <v>1</v>
      </c>
      <c r="AC218" s="135" t="b">
        <f>貼り付け用!AC218=集計用!AC218</f>
        <v>1</v>
      </c>
      <c r="AD218" s="137" t="b">
        <f>貼り付け用!AD218=集計用!AD218</f>
        <v>1</v>
      </c>
      <c r="AE218" s="209" t="b">
        <f>貼り付け用!AE218=集計用!AE218</f>
        <v>1</v>
      </c>
      <c r="AF218" s="209" t="b">
        <f>貼り付け用!AF218=集計用!AF218</f>
        <v>1</v>
      </c>
      <c r="AG218" s="138" t="b">
        <f>貼り付け用!AG218=集計用!AG218</f>
        <v>1</v>
      </c>
      <c r="AH218" s="205" t="b">
        <f>貼り付け用!AH218=集計用!AH218</f>
        <v>1</v>
      </c>
      <c r="AI218" s="139" t="b">
        <f>貼り付け用!AI218=集計用!AI218</f>
        <v>1</v>
      </c>
      <c r="AJ218" s="136" t="b">
        <f>貼り付け用!AJ218=集計用!AJ218</f>
        <v>1</v>
      </c>
      <c r="AK218" s="140" t="b">
        <f>貼り付け用!AK218=集計用!AK218</f>
        <v>1</v>
      </c>
      <c r="AL218" s="136" t="b">
        <f>貼り付け用!AL218=集計用!AL218</f>
        <v>1</v>
      </c>
      <c r="AM218" s="136" t="b">
        <f>貼り付け用!AM218=集計用!AM218</f>
        <v>1</v>
      </c>
      <c r="AN218" s="136" t="b">
        <f>貼り付け用!AN218=集計用!AN218</f>
        <v>1</v>
      </c>
      <c r="AO218" s="136" t="b">
        <f>貼り付け用!AO218=集計用!AO218</f>
        <v>1</v>
      </c>
      <c r="AP218" s="183" t="b">
        <f>貼り付け用!AP218=集計用!AP218</f>
        <v>1</v>
      </c>
      <c r="AQ218" s="183" t="b">
        <f>貼り付け用!AQ218=集計用!AQ218</f>
        <v>1</v>
      </c>
      <c r="AR218" s="183" t="b">
        <f>貼り付け用!AR218=集計用!AR218</f>
        <v>1</v>
      </c>
      <c r="AS218" s="136"/>
      <c r="AT218" s="136"/>
      <c r="AU218" s="136"/>
      <c r="AV218" s="136"/>
      <c r="AW218" s="136"/>
      <c r="AX218" s="216"/>
      <c r="AY218" s="216"/>
      <c r="AZ218" s="216"/>
      <c r="BA218" s="136"/>
      <c r="BB218" s="136"/>
      <c r="BC218" s="136"/>
      <c r="BD218" s="136"/>
      <c r="BE218" s="183">
        <f>SUMIFS(耐用年数表!$C:$C,耐用年数表!$A:$A,チェック!AL218,耐用年数表!$B:$B,チェック!AM218)</f>
        <v>0</v>
      </c>
    </row>
    <row r="219" spans="4:57" ht="24" customHeight="1">
      <c r="D219" s="194"/>
      <c r="E219" s="135"/>
      <c r="F219" s="136"/>
      <c r="G219" s="136"/>
      <c r="H219" s="215"/>
      <c r="I219" s="215"/>
      <c r="J219" s="215" t="str">
        <f>IF(集計用!J219="","",集計用!J219)</f>
        <v>プールハウス</v>
      </c>
      <c r="K219" s="135"/>
      <c r="L219" s="144"/>
      <c r="M219" s="192" t="b">
        <f>貼り付け用!M219=集計用!M219</f>
        <v>1</v>
      </c>
      <c r="N219" s="192" t="b">
        <f>貼り付け用!N219=集計用!N219</f>
        <v>1</v>
      </c>
      <c r="O219" s="192" t="b">
        <f>貼り付け用!O219=集計用!O219</f>
        <v>1</v>
      </c>
      <c r="P219" s="192" t="b">
        <f>貼り付け用!P219=集計用!P219</f>
        <v>1</v>
      </c>
      <c r="Q219" s="182" t="b">
        <f>貼り付け用!Q219=集計用!Q219</f>
        <v>1</v>
      </c>
      <c r="R219" s="135" t="b">
        <f>貼り付け用!R219=集計用!R219</f>
        <v>1</v>
      </c>
      <c r="S219" s="135" t="b">
        <f>貼り付け用!S219=集計用!S219</f>
        <v>1</v>
      </c>
      <c r="T219" s="135" t="b">
        <f>貼り付け用!T219=集計用!T219</f>
        <v>1</v>
      </c>
      <c r="U219" s="192" t="b">
        <f>貼り付け用!U219=集計用!U219</f>
        <v>1</v>
      </c>
      <c r="V219" s="192" t="b">
        <f>貼り付け用!V219=集計用!V219</f>
        <v>1</v>
      </c>
      <c r="W219" s="135" t="b">
        <f>貼り付け用!W219=集計用!W219</f>
        <v>1</v>
      </c>
      <c r="X219" s="182" t="b">
        <f>貼り付け用!X219=集計用!X219</f>
        <v>1</v>
      </c>
      <c r="Y219" s="136" t="b">
        <f>貼り付け用!Y219=集計用!Y219</f>
        <v>1</v>
      </c>
      <c r="Z219" s="136" t="b">
        <f>貼り付け用!Z219=集計用!Z219</f>
        <v>1</v>
      </c>
      <c r="AA219" s="136" t="b">
        <f>貼り付け用!AA219=集計用!AA219</f>
        <v>1</v>
      </c>
      <c r="AB219" s="136" t="b">
        <f>貼り付け用!AB219=集計用!AB219</f>
        <v>1</v>
      </c>
      <c r="AC219" s="135" t="b">
        <f>貼り付け用!AC219=集計用!AC219</f>
        <v>1</v>
      </c>
      <c r="AD219" s="137" t="b">
        <f>貼り付け用!AD219=集計用!AD219</f>
        <v>1</v>
      </c>
      <c r="AE219" s="209" t="b">
        <f>貼り付け用!AE219=集計用!AE219</f>
        <v>1</v>
      </c>
      <c r="AF219" s="209" t="b">
        <f>貼り付け用!AF219=集計用!AF219</f>
        <v>1</v>
      </c>
      <c r="AG219" s="138" t="b">
        <f>貼り付け用!AG219=集計用!AG219</f>
        <v>1</v>
      </c>
      <c r="AH219" s="205" t="b">
        <f>貼り付け用!AH219=集計用!AH219</f>
        <v>1</v>
      </c>
      <c r="AI219" s="139" t="b">
        <f>貼り付け用!AI219=集計用!AI219</f>
        <v>1</v>
      </c>
      <c r="AJ219" s="136" t="b">
        <f>貼り付け用!AJ219=集計用!AJ219</f>
        <v>1</v>
      </c>
      <c r="AK219" s="140" t="b">
        <f>貼り付け用!AK219=集計用!AK219</f>
        <v>1</v>
      </c>
      <c r="AL219" s="136" t="b">
        <f>貼り付け用!AL219=集計用!AL219</f>
        <v>1</v>
      </c>
      <c r="AM219" s="136" t="b">
        <f>貼り付け用!AM219=集計用!AM219</f>
        <v>1</v>
      </c>
      <c r="AN219" s="136" t="b">
        <f>貼り付け用!AN219=集計用!AN219</f>
        <v>1</v>
      </c>
      <c r="AO219" s="136" t="b">
        <f>貼り付け用!AO219=集計用!AO219</f>
        <v>1</v>
      </c>
      <c r="AP219" s="183" t="b">
        <f>貼り付け用!AP219=集計用!AP219</f>
        <v>1</v>
      </c>
      <c r="AQ219" s="183" t="b">
        <f>貼り付け用!AQ219=集計用!AQ219</f>
        <v>1</v>
      </c>
      <c r="AR219" s="183" t="b">
        <f>貼り付け用!AR219=集計用!AR219</f>
        <v>1</v>
      </c>
      <c r="AS219" s="136"/>
      <c r="AT219" s="136"/>
      <c r="AU219" s="136"/>
      <c r="AV219" s="136"/>
      <c r="AW219" s="136"/>
      <c r="AX219" s="216"/>
      <c r="AY219" s="216"/>
      <c r="AZ219" s="216"/>
      <c r="BA219" s="136"/>
      <c r="BB219" s="136"/>
      <c r="BC219" s="136"/>
      <c r="BD219" s="136"/>
      <c r="BE219" s="183">
        <f>SUMIFS(耐用年数表!$C:$C,耐用年数表!$A:$A,チェック!AL219,耐用年数表!$B:$B,チェック!AM219)</f>
        <v>0</v>
      </c>
    </row>
    <row r="220" spans="4:57" ht="24" customHeight="1">
      <c r="D220" s="194"/>
      <c r="E220" s="135"/>
      <c r="F220" s="136"/>
      <c r="G220" s="136"/>
      <c r="H220" s="215"/>
      <c r="I220" s="215"/>
      <c r="J220" s="215" t="str">
        <f>IF(集計用!J220="","",集計用!J220)</f>
        <v>部室</v>
      </c>
      <c r="K220" s="135"/>
      <c r="L220" s="144"/>
      <c r="M220" s="192" t="b">
        <f>貼り付け用!M220=集計用!M220</f>
        <v>1</v>
      </c>
      <c r="N220" s="192" t="b">
        <f>貼り付け用!N220=集計用!N220</f>
        <v>1</v>
      </c>
      <c r="O220" s="192" t="b">
        <f>貼り付け用!O220=集計用!O220</f>
        <v>1</v>
      </c>
      <c r="P220" s="192" t="b">
        <f>貼り付け用!P220=集計用!P220</f>
        <v>1</v>
      </c>
      <c r="Q220" s="182" t="b">
        <f>貼り付け用!Q220=集計用!Q220</f>
        <v>1</v>
      </c>
      <c r="R220" s="135" t="b">
        <f>貼り付け用!R220=集計用!R220</f>
        <v>1</v>
      </c>
      <c r="S220" s="135" t="b">
        <f>貼り付け用!S220=集計用!S220</f>
        <v>1</v>
      </c>
      <c r="T220" s="135" t="b">
        <f>貼り付け用!T220=集計用!T220</f>
        <v>1</v>
      </c>
      <c r="U220" s="192" t="b">
        <f>貼り付け用!U220=集計用!U220</f>
        <v>1</v>
      </c>
      <c r="V220" s="192" t="b">
        <f>貼り付け用!V220=集計用!V220</f>
        <v>1</v>
      </c>
      <c r="W220" s="135" t="b">
        <f>貼り付け用!W220=集計用!W220</f>
        <v>1</v>
      </c>
      <c r="X220" s="182" t="b">
        <f>貼り付け用!X220=集計用!X220</f>
        <v>1</v>
      </c>
      <c r="Y220" s="136" t="b">
        <f>貼り付け用!Y220=集計用!Y220</f>
        <v>1</v>
      </c>
      <c r="Z220" s="136" t="b">
        <f>貼り付け用!Z220=集計用!Z220</f>
        <v>1</v>
      </c>
      <c r="AA220" s="136" t="b">
        <f>貼り付け用!AA220=集計用!AA220</f>
        <v>1</v>
      </c>
      <c r="AB220" s="136" t="b">
        <f>貼り付け用!AB220=集計用!AB220</f>
        <v>1</v>
      </c>
      <c r="AC220" s="135" t="b">
        <f>貼り付け用!AC220=集計用!AC220</f>
        <v>1</v>
      </c>
      <c r="AD220" s="137" t="b">
        <f>貼り付け用!AD220=集計用!AD220</f>
        <v>1</v>
      </c>
      <c r="AE220" s="209" t="b">
        <f>貼り付け用!AE220=集計用!AE220</f>
        <v>1</v>
      </c>
      <c r="AF220" s="209" t="b">
        <f>貼り付け用!AF220=集計用!AF220</f>
        <v>1</v>
      </c>
      <c r="AG220" s="138" t="b">
        <f>貼り付け用!AG220=集計用!AG220</f>
        <v>1</v>
      </c>
      <c r="AH220" s="205" t="b">
        <f>貼り付け用!AH220=集計用!AH220</f>
        <v>1</v>
      </c>
      <c r="AI220" s="139" t="b">
        <f>貼り付け用!AI220=集計用!AI220</f>
        <v>1</v>
      </c>
      <c r="AJ220" s="136" t="b">
        <f>貼り付け用!AJ220=集計用!AJ220</f>
        <v>1</v>
      </c>
      <c r="AK220" s="140" t="b">
        <f>貼り付け用!AK220=集計用!AK220</f>
        <v>1</v>
      </c>
      <c r="AL220" s="136" t="b">
        <f>貼り付け用!AL220=集計用!AL220</f>
        <v>1</v>
      </c>
      <c r="AM220" s="136" t="b">
        <f>貼り付け用!AM220=集計用!AM220</f>
        <v>1</v>
      </c>
      <c r="AN220" s="136" t="b">
        <f>貼り付け用!AN220=集計用!AN220</f>
        <v>1</v>
      </c>
      <c r="AO220" s="136" t="b">
        <f>貼り付け用!AO220=集計用!AO220</f>
        <v>1</v>
      </c>
      <c r="AP220" s="183" t="b">
        <f>貼り付け用!AP220=集計用!AP220</f>
        <v>1</v>
      </c>
      <c r="AQ220" s="183" t="b">
        <f>貼り付け用!AQ220=集計用!AQ220</f>
        <v>1</v>
      </c>
      <c r="AR220" s="183" t="b">
        <f>貼り付け用!AR220=集計用!AR220</f>
        <v>1</v>
      </c>
      <c r="AS220" s="136"/>
      <c r="AT220" s="136"/>
      <c r="AU220" s="136"/>
      <c r="AV220" s="136"/>
      <c r="AW220" s="136"/>
      <c r="AX220" s="216"/>
      <c r="AY220" s="216"/>
      <c r="AZ220" s="216"/>
      <c r="BA220" s="136"/>
      <c r="BB220" s="136"/>
      <c r="BC220" s="136"/>
      <c r="BD220" s="136"/>
      <c r="BE220" s="183">
        <f>SUMIFS(耐用年数表!$C:$C,耐用年数表!$A:$A,チェック!AL220,耐用年数表!$B:$B,チェック!AM220)</f>
        <v>0</v>
      </c>
    </row>
    <row r="221" spans="4:57" ht="24" customHeight="1">
      <c r="D221" s="194"/>
      <c r="E221" s="135"/>
      <c r="F221" s="136"/>
      <c r="G221" s="136"/>
      <c r="H221" s="215"/>
      <c r="I221" s="215"/>
      <c r="J221" s="215" t="str">
        <f>IF(集計用!J221="","",集計用!J221)</f>
        <v>屋外トイレ</v>
      </c>
      <c r="K221" s="135"/>
      <c r="L221" s="144"/>
      <c r="M221" s="192" t="b">
        <f>貼り付け用!M221=集計用!M221</f>
        <v>1</v>
      </c>
      <c r="N221" s="192" t="b">
        <f>貼り付け用!N221=集計用!N221</f>
        <v>1</v>
      </c>
      <c r="O221" s="192" t="b">
        <f>貼り付け用!O221=集計用!O221</f>
        <v>1</v>
      </c>
      <c r="P221" s="192" t="b">
        <f>貼り付け用!P221=集計用!P221</f>
        <v>1</v>
      </c>
      <c r="Q221" s="182" t="b">
        <f>貼り付け用!Q221=集計用!Q221</f>
        <v>1</v>
      </c>
      <c r="R221" s="135" t="b">
        <f>貼り付け用!R221=集計用!R221</f>
        <v>1</v>
      </c>
      <c r="S221" s="135" t="b">
        <f>貼り付け用!S221=集計用!S221</f>
        <v>1</v>
      </c>
      <c r="T221" s="135" t="b">
        <f>貼り付け用!T221=集計用!T221</f>
        <v>1</v>
      </c>
      <c r="U221" s="192" t="b">
        <f>貼り付け用!U221=集計用!U221</f>
        <v>1</v>
      </c>
      <c r="V221" s="192" t="b">
        <f>貼り付け用!V221=集計用!V221</f>
        <v>1</v>
      </c>
      <c r="W221" s="135" t="b">
        <f>貼り付け用!W221=集計用!W221</f>
        <v>1</v>
      </c>
      <c r="X221" s="182" t="b">
        <f>貼り付け用!X221=集計用!X221</f>
        <v>1</v>
      </c>
      <c r="Y221" s="136" t="b">
        <f>貼り付け用!Y221=集計用!Y221</f>
        <v>1</v>
      </c>
      <c r="Z221" s="136" t="b">
        <f>貼り付け用!Z221=集計用!Z221</f>
        <v>1</v>
      </c>
      <c r="AA221" s="136" t="b">
        <f>貼り付け用!AA221=集計用!AA221</f>
        <v>1</v>
      </c>
      <c r="AB221" s="136" t="b">
        <f>貼り付け用!AB221=集計用!AB221</f>
        <v>1</v>
      </c>
      <c r="AC221" s="135" t="b">
        <f>貼り付け用!AC221=集計用!AC221</f>
        <v>1</v>
      </c>
      <c r="AD221" s="137" t="b">
        <f>貼り付け用!AD221=集計用!AD221</f>
        <v>1</v>
      </c>
      <c r="AE221" s="209" t="b">
        <f>貼り付け用!AE221=集計用!AE221</f>
        <v>1</v>
      </c>
      <c r="AF221" s="209" t="b">
        <f>貼り付け用!AF221=集計用!AF221</f>
        <v>1</v>
      </c>
      <c r="AG221" s="138" t="b">
        <f>貼り付け用!AG221=集計用!AG221</f>
        <v>1</v>
      </c>
      <c r="AH221" s="205" t="b">
        <f>貼り付け用!AH221=集計用!AH221</f>
        <v>1</v>
      </c>
      <c r="AI221" s="139" t="b">
        <f>貼り付け用!AI221=集計用!AI221</f>
        <v>1</v>
      </c>
      <c r="AJ221" s="136" t="b">
        <f>貼り付け用!AJ221=集計用!AJ221</f>
        <v>1</v>
      </c>
      <c r="AK221" s="140" t="b">
        <f>貼り付け用!AK221=集計用!AK221</f>
        <v>1</v>
      </c>
      <c r="AL221" s="136" t="b">
        <f>貼り付け用!AL221=集計用!AL221</f>
        <v>1</v>
      </c>
      <c r="AM221" s="136" t="b">
        <f>貼り付け用!AM221=集計用!AM221</f>
        <v>1</v>
      </c>
      <c r="AN221" s="136" t="b">
        <f>貼り付け用!AN221=集計用!AN221</f>
        <v>1</v>
      </c>
      <c r="AO221" s="136" t="b">
        <f>貼り付け用!AO221=集計用!AO221</f>
        <v>1</v>
      </c>
      <c r="AP221" s="183" t="b">
        <f>貼り付け用!AP221=集計用!AP221</f>
        <v>1</v>
      </c>
      <c r="AQ221" s="183" t="b">
        <f>貼り付け用!AQ221=集計用!AQ221</f>
        <v>1</v>
      </c>
      <c r="AR221" s="183" t="b">
        <f>貼り付け用!AR221=集計用!AR221</f>
        <v>1</v>
      </c>
      <c r="AS221" s="136"/>
      <c r="AT221" s="136"/>
      <c r="AU221" s="136"/>
      <c r="AV221" s="136"/>
      <c r="AW221" s="136"/>
      <c r="AX221" s="216"/>
      <c r="AY221" s="216"/>
      <c r="AZ221" s="216"/>
      <c r="BA221" s="136"/>
      <c r="BB221" s="136"/>
      <c r="BC221" s="136"/>
      <c r="BD221" s="136"/>
      <c r="BE221" s="183">
        <f>SUMIFS(耐用年数表!$C:$C,耐用年数表!$A:$A,チェック!AL221,耐用年数表!$B:$B,チェック!AM221)</f>
        <v>0</v>
      </c>
    </row>
    <row r="222" spans="4:57" ht="24" customHeight="1">
      <c r="D222" s="194"/>
      <c r="E222" s="135"/>
      <c r="F222" s="136"/>
      <c r="G222" s="136"/>
      <c r="H222" s="215"/>
      <c r="I222" s="215"/>
      <c r="J222" s="215" t="str">
        <f>IF(集計用!J222="","",集計用!J222)</f>
        <v>受水槽用機械室</v>
      </c>
      <c r="K222" s="135"/>
      <c r="L222" s="144"/>
      <c r="M222" s="192" t="b">
        <f>貼り付け用!M222=集計用!M222</f>
        <v>1</v>
      </c>
      <c r="N222" s="192" t="b">
        <f>貼り付け用!N222=集計用!N222</f>
        <v>1</v>
      </c>
      <c r="O222" s="192" t="b">
        <f>貼り付け用!O222=集計用!O222</f>
        <v>1</v>
      </c>
      <c r="P222" s="192" t="b">
        <f>貼り付け用!P222=集計用!P222</f>
        <v>1</v>
      </c>
      <c r="Q222" s="182" t="b">
        <f>貼り付け用!Q222=集計用!Q222</f>
        <v>1</v>
      </c>
      <c r="R222" s="135" t="b">
        <f>貼り付け用!R222=集計用!R222</f>
        <v>1</v>
      </c>
      <c r="S222" s="135" t="b">
        <f>貼り付け用!S222=集計用!S222</f>
        <v>1</v>
      </c>
      <c r="T222" s="135" t="b">
        <f>貼り付け用!T222=集計用!T222</f>
        <v>1</v>
      </c>
      <c r="U222" s="192" t="b">
        <f>貼り付け用!U222=集計用!U222</f>
        <v>1</v>
      </c>
      <c r="V222" s="192" t="b">
        <f>貼り付け用!V222=集計用!V222</f>
        <v>1</v>
      </c>
      <c r="W222" s="135" t="b">
        <f>貼り付け用!W222=集計用!W222</f>
        <v>1</v>
      </c>
      <c r="X222" s="182" t="b">
        <f>貼り付け用!X222=集計用!X222</f>
        <v>1</v>
      </c>
      <c r="Y222" s="136" t="b">
        <f>貼り付け用!Y222=集計用!Y222</f>
        <v>1</v>
      </c>
      <c r="Z222" s="136" t="b">
        <f>貼り付け用!Z222=集計用!Z222</f>
        <v>1</v>
      </c>
      <c r="AA222" s="136" t="b">
        <f>貼り付け用!AA222=集計用!AA222</f>
        <v>1</v>
      </c>
      <c r="AB222" s="136" t="b">
        <f>貼り付け用!AB222=集計用!AB222</f>
        <v>1</v>
      </c>
      <c r="AC222" s="135" t="b">
        <f>貼り付け用!AC222=集計用!AC222</f>
        <v>1</v>
      </c>
      <c r="AD222" s="137" t="b">
        <f>貼り付け用!AD222=集計用!AD222</f>
        <v>1</v>
      </c>
      <c r="AE222" s="209" t="b">
        <f>貼り付け用!AE222=集計用!AE222</f>
        <v>1</v>
      </c>
      <c r="AF222" s="209" t="b">
        <f>貼り付け用!AF222=集計用!AF222</f>
        <v>1</v>
      </c>
      <c r="AG222" s="138" t="b">
        <f>貼り付け用!AG222=集計用!AG222</f>
        <v>1</v>
      </c>
      <c r="AH222" s="205" t="b">
        <f>貼り付け用!AH222=集計用!AH222</f>
        <v>1</v>
      </c>
      <c r="AI222" s="139" t="b">
        <f>貼り付け用!AI222=集計用!AI222</f>
        <v>1</v>
      </c>
      <c r="AJ222" s="136" t="b">
        <f>貼り付け用!AJ222=集計用!AJ222</f>
        <v>1</v>
      </c>
      <c r="AK222" s="140" t="b">
        <f>貼り付け用!AK222=集計用!AK222</f>
        <v>1</v>
      </c>
      <c r="AL222" s="136" t="b">
        <f>貼り付け用!AL222=集計用!AL222</f>
        <v>1</v>
      </c>
      <c r="AM222" s="136" t="b">
        <f>貼り付け用!AM222=集計用!AM222</f>
        <v>1</v>
      </c>
      <c r="AN222" s="136" t="b">
        <f>貼り付け用!AN222=集計用!AN222</f>
        <v>1</v>
      </c>
      <c r="AO222" s="136" t="b">
        <f>貼り付け用!AO222=集計用!AO222</f>
        <v>1</v>
      </c>
      <c r="AP222" s="183" t="b">
        <f>貼り付け用!AP222=集計用!AP222</f>
        <v>1</v>
      </c>
      <c r="AQ222" s="183" t="b">
        <f>貼り付け用!AQ222=集計用!AQ222</f>
        <v>1</v>
      </c>
      <c r="AR222" s="183" t="b">
        <f>貼り付け用!AR222=集計用!AR222</f>
        <v>1</v>
      </c>
      <c r="AS222" s="136"/>
      <c r="AT222" s="136"/>
      <c r="AU222" s="136"/>
      <c r="AV222" s="136"/>
      <c r="AW222" s="136"/>
      <c r="AX222" s="216"/>
      <c r="AY222" s="216"/>
      <c r="AZ222" s="216"/>
      <c r="BA222" s="136"/>
      <c r="BB222" s="136"/>
      <c r="BC222" s="136"/>
      <c r="BD222" s="136"/>
      <c r="BE222" s="183">
        <f>SUMIFS(耐用年数表!$C:$C,耐用年数表!$A:$A,チェック!AL222,耐用年数表!$B:$B,チェック!AM222)</f>
        <v>0</v>
      </c>
    </row>
    <row r="223" spans="4:57" ht="24" customHeight="1">
      <c r="D223" s="194"/>
      <c r="E223" s="135"/>
      <c r="F223" s="136"/>
      <c r="G223" s="136"/>
      <c r="H223" s="215"/>
      <c r="I223" s="215"/>
      <c r="J223" s="215" t="str">
        <f>IF(集計用!J223="","",集計用!J223)</f>
        <v>管理特別教室棟</v>
      </c>
      <c r="K223" s="135"/>
      <c r="L223" s="144"/>
      <c r="M223" s="192" t="b">
        <f>貼り付け用!M223=集計用!M223</f>
        <v>1</v>
      </c>
      <c r="N223" s="192" t="b">
        <f>貼り付け用!N223=集計用!N223</f>
        <v>1</v>
      </c>
      <c r="O223" s="192" t="b">
        <f>貼り付け用!O223=集計用!O223</f>
        <v>1</v>
      </c>
      <c r="P223" s="192" t="b">
        <f>貼り付け用!P223=集計用!P223</f>
        <v>1</v>
      </c>
      <c r="Q223" s="182" t="b">
        <f>貼り付け用!Q223=集計用!Q223</f>
        <v>1</v>
      </c>
      <c r="R223" s="135" t="b">
        <f>貼り付け用!R223=集計用!R223</f>
        <v>1</v>
      </c>
      <c r="S223" s="135" t="b">
        <f>貼り付け用!S223=集計用!S223</f>
        <v>1</v>
      </c>
      <c r="T223" s="135" t="b">
        <f>貼り付け用!T223=集計用!T223</f>
        <v>1</v>
      </c>
      <c r="U223" s="192" t="b">
        <f>貼り付け用!U223=集計用!U223</f>
        <v>1</v>
      </c>
      <c r="V223" s="192" t="b">
        <f>貼り付け用!V223=集計用!V223</f>
        <v>1</v>
      </c>
      <c r="W223" s="135" t="b">
        <f>貼り付け用!W223=集計用!W223</f>
        <v>1</v>
      </c>
      <c r="X223" s="182" t="b">
        <f>貼り付け用!X223=集計用!X223</f>
        <v>1</v>
      </c>
      <c r="Y223" s="136" t="b">
        <f>貼り付け用!Y223=集計用!Y223</f>
        <v>1</v>
      </c>
      <c r="Z223" s="136" t="b">
        <f>貼り付け用!Z223=集計用!Z223</f>
        <v>1</v>
      </c>
      <c r="AA223" s="136" t="b">
        <f>貼り付け用!AA223=集計用!AA223</f>
        <v>1</v>
      </c>
      <c r="AB223" s="136" t="b">
        <f>貼り付け用!AB223=集計用!AB223</f>
        <v>1</v>
      </c>
      <c r="AC223" s="135" t="b">
        <f>貼り付け用!AC223=集計用!AC223</f>
        <v>1</v>
      </c>
      <c r="AD223" s="137" t="b">
        <f>貼り付け用!AD223=集計用!AD223</f>
        <v>1</v>
      </c>
      <c r="AE223" s="209" t="b">
        <f>貼り付け用!AE223=集計用!AE223</f>
        <v>1</v>
      </c>
      <c r="AF223" s="209" t="b">
        <f>貼り付け用!AF223=集計用!AF223</f>
        <v>1</v>
      </c>
      <c r="AG223" s="138" t="b">
        <f>貼り付け用!AG223=集計用!AG223</f>
        <v>1</v>
      </c>
      <c r="AH223" s="205" t="b">
        <f>貼り付け用!AH223=集計用!AH223</f>
        <v>1</v>
      </c>
      <c r="AI223" s="139" t="b">
        <f>貼り付け用!AI223=集計用!AI223</f>
        <v>1</v>
      </c>
      <c r="AJ223" s="136" t="b">
        <f>貼り付け用!AJ223=集計用!AJ223</f>
        <v>1</v>
      </c>
      <c r="AK223" s="140" t="b">
        <f>貼り付け用!AK223=集計用!AK223</f>
        <v>1</v>
      </c>
      <c r="AL223" s="136" t="b">
        <f>貼り付け用!AL223=集計用!AL223</f>
        <v>1</v>
      </c>
      <c r="AM223" s="136" t="b">
        <f>貼り付け用!AM223=集計用!AM223</f>
        <v>1</v>
      </c>
      <c r="AN223" s="136" t="b">
        <f>貼り付け用!AN223=集計用!AN223</f>
        <v>1</v>
      </c>
      <c r="AO223" s="136" t="b">
        <f>貼り付け用!AO223=集計用!AO223</f>
        <v>1</v>
      </c>
      <c r="AP223" s="183" t="b">
        <f>貼り付け用!AP223=集計用!AP223</f>
        <v>1</v>
      </c>
      <c r="AQ223" s="183" t="b">
        <f>貼り付け用!AQ223=集計用!AQ223</f>
        <v>1</v>
      </c>
      <c r="AR223" s="183" t="b">
        <f>貼り付け用!AR223=集計用!AR223</f>
        <v>1</v>
      </c>
      <c r="AS223" s="136"/>
      <c r="AT223" s="136"/>
      <c r="AU223" s="136"/>
      <c r="AV223" s="136"/>
      <c r="AW223" s="136"/>
      <c r="AX223" s="216"/>
      <c r="AY223" s="216"/>
      <c r="AZ223" s="216"/>
      <c r="BA223" s="136"/>
      <c r="BB223" s="136"/>
      <c r="BC223" s="136"/>
      <c r="BD223" s="136"/>
      <c r="BE223" s="183">
        <f>SUMIFS(耐用年数表!$C:$C,耐用年数表!$A:$A,チェック!AL223,耐用年数表!$B:$B,チェック!AM223)</f>
        <v>0</v>
      </c>
    </row>
    <row r="224" spans="4:57" ht="24" customHeight="1">
      <c r="D224" s="194"/>
      <c r="E224" s="135"/>
      <c r="F224" s="136"/>
      <c r="G224" s="136"/>
      <c r="H224" s="215"/>
      <c r="I224" s="215"/>
      <c r="J224" s="215" t="str">
        <f>IF(集計用!J224="","",集計用!J224)</f>
        <v>普通教室棟</v>
      </c>
      <c r="K224" s="135"/>
      <c r="L224" s="144"/>
      <c r="M224" s="192" t="b">
        <f>貼り付け用!M224=集計用!M224</f>
        <v>1</v>
      </c>
      <c r="N224" s="192" t="b">
        <f>貼り付け用!N224=集計用!N224</f>
        <v>1</v>
      </c>
      <c r="O224" s="192" t="b">
        <f>貼り付け用!O224=集計用!O224</f>
        <v>1</v>
      </c>
      <c r="P224" s="192" t="b">
        <f>貼り付け用!P224=集計用!P224</f>
        <v>1</v>
      </c>
      <c r="Q224" s="182" t="b">
        <f>貼り付け用!Q224=集計用!Q224</f>
        <v>1</v>
      </c>
      <c r="R224" s="135" t="b">
        <f>貼り付け用!R224=集計用!R224</f>
        <v>1</v>
      </c>
      <c r="S224" s="135" t="b">
        <f>貼り付け用!S224=集計用!S224</f>
        <v>1</v>
      </c>
      <c r="T224" s="135" t="b">
        <f>貼り付け用!T224=集計用!T224</f>
        <v>1</v>
      </c>
      <c r="U224" s="192" t="b">
        <f>貼り付け用!U224=集計用!U224</f>
        <v>1</v>
      </c>
      <c r="V224" s="192" t="b">
        <f>貼り付け用!V224=集計用!V224</f>
        <v>1</v>
      </c>
      <c r="W224" s="135" t="b">
        <f>貼り付け用!W224=集計用!W224</f>
        <v>1</v>
      </c>
      <c r="X224" s="182" t="b">
        <f>貼り付け用!X224=集計用!X224</f>
        <v>1</v>
      </c>
      <c r="Y224" s="136" t="b">
        <f>貼り付け用!Y224=集計用!Y224</f>
        <v>1</v>
      </c>
      <c r="Z224" s="136" t="b">
        <f>貼り付け用!Z224=集計用!Z224</f>
        <v>1</v>
      </c>
      <c r="AA224" s="136" t="b">
        <f>貼り付け用!AA224=集計用!AA224</f>
        <v>1</v>
      </c>
      <c r="AB224" s="136" t="b">
        <f>貼り付け用!AB224=集計用!AB224</f>
        <v>1</v>
      </c>
      <c r="AC224" s="135" t="b">
        <f>貼り付け用!AC224=集計用!AC224</f>
        <v>1</v>
      </c>
      <c r="AD224" s="137" t="b">
        <f>貼り付け用!AD224=集計用!AD224</f>
        <v>1</v>
      </c>
      <c r="AE224" s="209" t="b">
        <f>貼り付け用!AE224=集計用!AE224</f>
        <v>1</v>
      </c>
      <c r="AF224" s="209" t="b">
        <f>貼り付け用!AF224=集計用!AF224</f>
        <v>1</v>
      </c>
      <c r="AG224" s="138" t="b">
        <f>貼り付け用!AG224=集計用!AG224</f>
        <v>1</v>
      </c>
      <c r="AH224" s="205" t="b">
        <f>貼り付け用!AH224=集計用!AH224</f>
        <v>1</v>
      </c>
      <c r="AI224" s="139" t="b">
        <f>貼り付け用!AI224=集計用!AI224</f>
        <v>1</v>
      </c>
      <c r="AJ224" s="136" t="b">
        <f>貼り付け用!AJ224=集計用!AJ224</f>
        <v>1</v>
      </c>
      <c r="AK224" s="140" t="b">
        <f>貼り付け用!AK224=集計用!AK224</f>
        <v>1</v>
      </c>
      <c r="AL224" s="136" t="b">
        <f>貼り付け用!AL224=集計用!AL224</f>
        <v>1</v>
      </c>
      <c r="AM224" s="136" t="b">
        <f>貼り付け用!AM224=集計用!AM224</f>
        <v>1</v>
      </c>
      <c r="AN224" s="136" t="b">
        <f>貼り付け用!AN224=集計用!AN224</f>
        <v>1</v>
      </c>
      <c r="AO224" s="136" t="b">
        <f>貼り付け用!AO224=集計用!AO224</f>
        <v>1</v>
      </c>
      <c r="AP224" s="183" t="b">
        <f>貼り付け用!AP224=集計用!AP224</f>
        <v>1</v>
      </c>
      <c r="AQ224" s="183" t="b">
        <f>貼り付け用!AQ224=集計用!AQ224</f>
        <v>1</v>
      </c>
      <c r="AR224" s="183" t="b">
        <f>貼り付け用!AR224=集計用!AR224</f>
        <v>1</v>
      </c>
      <c r="AS224" s="136"/>
      <c r="AT224" s="136"/>
      <c r="AU224" s="136"/>
      <c r="AV224" s="136"/>
      <c r="AW224" s="136"/>
      <c r="AX224" s="216"/>
      <c r="AY224" s="216"/>
      <c r="AZ224" s="216"/>
      <c r="BA224" s="136"/>
      <c r="BB224" s="136"/>
      <c r="BC224" s="136"/>
      <c r="BD224" s="136"/>
      <c r="BE224" s="183">
        <f>SUMIFS(耐用年数表!$C:$C,耐用年数表!$A:$A,チェック!AL224,耐用年数表!$B:$B,チェック!AM224)</f>
        <v>0</v>
      </c>
    </row>
    <row r="225" spans="4:57" ht="24" customHeight="1">
      <c r="D225" s="194"/>
      <c r="E225" s="135"/>
      <c r="F225" s="136"/>
      <c r="G225" s="136"/>
      <c r="H225" s="215"/>
      <c r="I225" s="215"/>
      <c r="J225" s="215" t="str">
        <f>IF(集計用!J225="","",集計用!J225)</f>
        <v>給食室</v>
      </c>
      <c r="K225" s="135"/>
      <c r="L225" s="144"/>
      <c r="M225" s="192" t="b">
        <f>貼り付け用!M225=集計用!M225</f>
        <v>1</v>
      </c>
      <c r="N225" s="192" t="b">
        <f>貼り付け用!N225=集計用!N225</f>
        <v>1</v>
      </c>
      <c r="O225" s="192" t="b">
        <f>貼り付け用!O225=集計用!O225</f>
        <v>1</v>
      </c>
      <c r="P225" s="192" t="b">
        <f>貼り付け用!P225=集計用!P225</f>
        <v>1</v>
      </c>
      <c r="Q225" s="182" t="b">
        <f>貼り付け用!Q225=集計用!Q225</f>
        <v>1</v>
      </c>
      <c r="R225" s="135" t="b">
        <f>貼り付け用!R225=集計用!R225</f>
        <v>1</v>
      </c>
      <c r="S225" s="135" t="b">
        <f>貼り付け用!S225=集計用!S225</f>
        <v>1</v>
      </c>
      <c r="T225" s="135" t="b">
        <f>貼り付け用!T225=集計用!T225</f>
        <v>1</v>
      </c>
      <c r="U225" s="192" t="b">
        <f>貼り付け用!U225=集計用!U225</f>
        <v>1</v>
      </c>
      <c r="V225" s="192" t="b">
        <f>貼り付け用!V225=集計用!V225</f>
        <v>1</v>
      </c>
      <c r="W225" s="135" t="b">
        <f>貼り付け用!W225=集計用!W225</f>
        <v>1</v>
      </c>
      <c r="X225" s="182" t="b">
        <f>貼り付け用!X225=集計用!X225</f>
        <v>1</v>
      </c>
      <c r="Y225" s="136" t="b">
        <f>貼り付け用!Y225=集計用!Y225</f>
        <v>1</v>
      </c>
      <c r="Z225" s="136" t="b">
        <f>貼り付け用!Z225=集計用!Z225</f>
        <v>1</v>
      </c>
      <c r="AA225" s="136" t="b">
        <f>貼り付け用!AA225=集計用!AA225</f>
        <v>1</v>
      </c>
      <c r="AB225" s="136" t="b">
        <f>貼り付け用!AB225=集計用!AB225</f>
        <v>1</v>
      </c>
      <c r="AC225" s="135" t="b">
        <f>貼り付け用!AC225=集計用!AC225</f>
        <v>1</v>
      </c>
      <c r="AD225" s="137" t="b">
        <f>貼り付け用!AD225=集計用!AD225</f>
        <v>1</v>
      </c>
      <c r="AE225" s="209" t="b">
        <f>貼り付け用!AE225=集計用!AE225</f>
        <v>1</v>
      </c>
      <c r="AF225" s="209" t="b">
        <f>貼り付け用!AF225=集計用!AF225</f>
        <v>1</v>
      </c>
      <c r="AG225" s="138" t="b">
        <f>貼り付け用!AG225=集計用!AG225</f>
        <v>1</v>
      </c>
      <c r="AH225" s="205" t="b">
        <f>貼り付け用!AH225=集計用!AH225</f>
        <v>1</v>
      </c>
      <c r="AI225" s="139" t="b">
        <f>貼り付け用!AI225=集計用!AI225</f>
        <v>1</v>
      </c>
      <c r="AJ225" s="136" t="b">
        <f>貼り付け用!AJ225=集計用!AJ225</f>
        <v>1</v>
      </c>
      <c r="AK225" s="140" t="b">
        <f>貼り付け用!AK225=集計用!AK225</f>
        <v>1</v>
      </c>
      <c r="AL225" s="136" t="b">
        <f>貼り付け用!AL225=集計用!AL225</f>
        <v>1</v>
      </c>
      <c r="AM225" s="136" t="b">
        <f>貼り付け用!AM225=集計用!AM225</f>
        <v>1</v>
      </c>
      <c r="AN225" s="136" t="b">
        <f>貼り付け用!AN225=集計用!AN225</f>
        <v>1</v>
      </c>
      <c r="AO225" s="136" t="b">
        <f>貼り付け用!AO225=集計用!AO225</f>
        <v>1</v>
      </c>
      <c r="AP225" s="183" t="b">
        <f>貼り付け用!AP225=集計用!AP225</f>
        <v>1</v>
      </c>
      <c r="AQ225" s="183" t="b">
        <f>貼り付け用!AQ225=集計用!AQ225</f>
        <v>1</v>
      </c>
      <c r="AR225" s="183" t="b">
        <f>貼り付け用!AR225=集計用!AR225</f>
        <v>1</v>
      </c>
      <c r="AS225" s="136"/>
      <c r="AT225" s="136"/>
      <c r="AU225" s="136"/>
      <c r="AV225" s="136"/>
      <c r="AW225" s="136"/>
      <c r="AX225" s="216"/>
      <c r="AY225" s="216"/>
      <c r="AZ225" s="216"/>
      <c r="BA225" s="136"/>
      <c r="BB225" s="136"/>
      <c r="BC225" s="136"/>
      <c r="BD225" s="136"/>
      <c r="BE225" s="183">
        <f>SUMIFS(耐用年数表!$C:$C,耐用年数表!$A:$A,チェック!AL225,耐用年数表!$B:$B,チェック!AM225)</f>
        <v>0</v>
      </c>
    </row>
    <row r="226" spans="4:57" ht="24" customHeight="1">
      <c r="D226" s="194"/>
      <c r="E226" s="135"/>
      <c r="F226" s="136"/>
      <c r="G226" s="136"/>
      <c r="H226" s="215"/>
      <c r="I226" s="215"/>
      <c r="J226" s="215" t="str">
        <f>IF(集計用!J226="","",集計用!J226)</f>
        <v>体育館</v>
      </c>
      <c r="K226" s="135"/>
      <c r="L226" s="144"/>
      <c r="M226" s="192" t="b">
        <f>貼り付け用!M226=集計用!M226</f>
        <v>1</v>
      </c>
      <c r="N226" s="192" t="b">
        <f>貼り付け用!N226=集計用!N226</f>
        <v>1</v>
      </c>
      <c r="O226" s="192" t="b">
        <f>貼り付け用!O226=集計用!O226</f>
        <v>1</v>
      </c>
      <c r="P226" s="192" t="b">
        <f>貼り付け用!P226=集計用!P226</f>
        <v>1</v>
      </c>
      <c r="Q226" s="182" t="b">
        <f>貼り付け用!Q226=集計用!Q226</f>
        <v>1</v>
      </c>
      <c r="R226" s="135" t="b">
        <f>貼り付け用!R226=集計用!R226</f>
        <v>1</v>
      </c>
      <c r="S226" s="135" t="b">
        <f>貼り付け用!S226=集計用!S226</f>
        <v>1</v>
      </c>
      <c r="T226" s="135" t="b">
        <f>貼り付け用!T226=集計用!T226</f>
        <v>1</v>
      </c>
      <c r="U226" s="192" t="b">
        <f>貼り付け用!U226=集計用!U226</f>
        <v>1</v>
      </c>
      <c r="V226" s="192" t="b">
        <f>貼り付け用!V226=集計用!V226</f>
        <v>1</v>
      </c>
      <c r="W226" s="135" t="b">
        <f>貼り付け用!W226=集計用!W226</f>
        <v>1</v>
      </c>
      <c r="X226" s="182" t="b">
        <f>貼り付け用!X226=集計用!X226</f>
        <v>1</v>
      </c>
      <c r="Y226" s="136" t="b">
        <f>貼り付け用!Y226=集計用!Y226</f>
        <v>1</v>
      </c>
      <c r="Z226" s="136" t="b">
        <f>貼り付け用!Z226=集計用!Z226</f>
        <v>1</v>
      </c>
      <c r="AA226" s="136" t="b">
        <f>貼り付け用!AA226=集計用!AA226</f>
        <v>1</v>
      </c>
      <c r="AB226" s="136" t="b">
        <f>貼り付け用!AB226=集計用!AB226</f>
        <v>1</v>
      </c>
      <c r="AC226" s="135" t="b">
        <f>貼り付け用!AC226=集計用!AC226</f>
        <v>1</v>
      </c>
      <c r="AD226" s="137" t="b">
        <f>貼り付け用!AD226=集計用!AD226</f>
        <v>1</v>
      </c>
      <c r="AE226" s="209" t="b">
        <f>貼り付け用!AE226=集計用!AE226</f>
        <v>1</v>
      </c>
      <c r="AF226" s="209" t="b">
        <f>貼り付け用!AF226=集計用!AF226</f>
        <v>1</v>
      </c>
      <c r="AG226" s="138" t="b">
        <f>貼り付け用!AG226=集計用!AG226</f>
        <v>1</v>
      </c>
      <c r="AH226" s="205" t="b">
        <f>貼り付け用!AH226=集計用!AH226</f>
        <v>1</v>
      </c>
      <c r="AI226" s="139" t="b">
        <f>貼り付け用!AI226=集計用!AI226</f>
        <v>1</v>
      </c>
      <c r="AJ226" s="136" t="b">
        <f>貼り付け用!AJ226=集計用!AJ226</f>
        <v>1</v>
      </c>
      <c r="AK226" s="140" t="b">
        <f>貼り付け用!AK226=集計用!AK226</f>
        <v>1</v>
      </c>
      <c r="AL226" s="136" t="b">
        <f>貼り付け用!AL226=集計用!AL226</f>
        <v>1</v>
      </c>
      <c r="AM226" s="136" t="b">
        <f>貼り付け用!AM226=集計用!AM226</f>
        <v>1</v>
      </c>
      <c r="AN226" s="136" t="b">
        <f>貼り付け用!AN226=集計用!AN226</f>
        <v>1</v>
      </c>
      <c r="AO226" s="136" t="b">
        <f>貼り付け用!AO226=集計用!AO226</f>
        <v>1</v>
      </c>
      <c r="AP226" s="183" t="b">
        <f>貼り付け用!AP226=集計用!AP226</f>
        <v>1</v>
      </c>
      <c r="AQ226" s="183" t="b">
        <f>貼り付け用!AQ226=集計用!AQ226</f>
        <v>1</v>
      </c>
      <c r="AR226" s="183" t="b">
        <f>貼り付け用!AR226=集計用!AR226</f>
        <v>1</v>
      </c>
      <c r="AS226" s="136"/>
      <c r="AT226" s="136"/>
      <c r="AU226" s="136"/>
      <c r="AV226" s="136"/>
      <c r="AW226" s="136"/>
      <c r="AX226" s="216"/>
      <c r="AY226" s="216"/>
      <c r="AZ226" s="216"/>
      <c r="BA226" s="136"/>
      <c r="BB226" s="136"/>
      <c r="BC226" s="136"/>
      <c r="BD226" s="136"/>
      <c r="BE226" s="183">
        <f>SUMIFS(耐用年数表!$C:$C,耐用年数表!$A:$A,チェック!AL226,耐用年数表!$B:$B,チェック!AM226)</f>
        <v>0</v>
      </c>
    </row>
    <row r="227" spans="4:57" ht="24" customHeight="1">
      <c r="D227" s="194"/>
      <c r="E227" s="135"/>
      <c r="F227" s="136"/>
      <c r="G227" s="136"/>
      <c r="H227" s="215"/>
      <c r="I227" s="215"/>
      <c r="J227" s="215" t="str">
        <f>IF(集計用!J227="","",集計用!J227)</f>
        <v>第2体育館</v>
      </c>
      <c r="K227" s="135"/>
      <c r="L227" s="144"/>
      <c r="M227" s="192" t="b">
        <f>貼り付け用!M227=集計用!M227</f>
        <v>1</v>
      </c>
      <c r="N227" s="192" t="b">
        <f>貼り付け用!N227=集計用!N227</f>
        <v>1</v>
      </c>
      <c r="O227" s="192" t="b">
        <f>貼り付け用!O227=集計用!O227</f>
        <v>1</v>
      </c>
      <c r="P227" s="192" t="b">
        <f>貼り付け用!P227=集計用!P227</f>
        <v>1</v>
      </c>
      <c r="Q227" s="182" t="b">
        <f>貼り付け用!Q227=集計用!Q227</f>
        <v>1</v>
      </c>
      <c r="R227" s="135" t="b">
        <f>貼り付け用!R227=集計用!R227</f>
        <v>1</v>
      </c>
      <c r="S227" s="135" t="b">
        <f>貼り付け用!S227=集計用!S227</f>
        <v>1</v>
      </c>
      <c r="T227" s="135" t="b">
        <f>貼り付け用!T227=集計用!T227</f>
        <v>1</v>
      </c>
      <c r="U227" s="192" t="b">
        <f>貼り付け用!U227=集計用!U227</f>
        <v>1</v>
      </c>
      <c r="V227" s="192" t="b">
        <f>貼り付け用!V227=集計用!V227</f>
        <v>1</v>
      </c>
      <c r="W227" s="135" t="b">
        <f>貼り付け用!W227=集計用!W227</f>
        <v>1</v>
      </c>
      <c r="X227" s="182" t="b">
        <f>貼り付け用!X227=集計用!X227</f>
        <v>1</v>
      </c>
      <c r="Y227" s="136" t="b">
        <f>貼り付け用!Y227=集計用!Y227</f>
        <v>1</v>
      </c>
      <c r="Z227" s="136" t="b">
        <f>貼り付け用!Z227=集計用!Z227</f>
        <v>1</v>
      </c>
      <c r="AA227" s="136" t="b">
        <f>貼り付け用!AA227=集計用!AA227</f>
        <v>1</v>
      </c>
      <c r="AB227" s="136" t="b">
        <f>貼り付け用!AB227=集計用!AB227</f>
        <v>1</v>
      </c>
      <c r="AC227" s="135" t="b">
        <f>貼り付け用!AC227=集計用!AC227</f>
        <v>1</v>
      </c>
      <c r="AD227" s="137" t="b">
        <f>貼り付け用!AD227=集計用!AD227</f>
        <v>1</v>
      </c>
      <c r="AE227" s="209" t="b">
        <f>貼り付け用!AE227=集計用!AE227</f>
        <v>1</v>
      </c>
      <c r="AF227" s="209" t="b">
        <f>貼り付け用!AF227=集計用!AF227</f>
        <v>1</v>
      </c>
      <c r="AG227" s="138" t="b">
        <f>貼り付け用!AG227=集計用!AG227</f>
        <v>1</v>
      </c>
      <c r="AH227" s="205" t="b">
        <f>貼り付け用!AH227=集計用!AH227</f>
        <v>1</v>
      </c>
      <c r="AI227" s="139" t="b">
        <f>貼り付け用!AI227=集計用!AI227</f>
        <v>1</v>
      </c>
      <c r="AJ227" s="136" t="b">
        <f>貼り付け用!AJ227=集計用!AJ227</f>
        <v>1</v>
      </c>
      <c r="AK227" s="140" t="b">
        <f>貼り付け用!AK227=集計用!AK227</f>
        <v>1</v>
      </c>
      <c r="AL227" s="136" t="b">
        <f>貼り付け用!AL227=集計用!AL227</f>
        <v>1</v>
      </c>
      <c r="AM227" s="136" t="b">
        <f>貼り付け用!AM227=集計用!AM227</f>
        <v>1</v>
      </c>
      <c r="AN227" s="136" t="b">
        <f>貼り付け用!AN227=集計用!AN227</f>
        <v>1</v>
      </c>
      <c r="AO227" s="136" t="b">
        <f>貼り付け用!AO227=集計用!AO227</f>
        <v>1</v>
      </c>
      <c r="AP227" s="183" t="b">
        <f>貼り付け用!AP227=集計用!AP227</f>
        <v>1</v>
      </c>
      <c r="AQ227" s="183" t="b">
        <f>貼り付け用!AQ227=集計用!AQ227</f>
        <v>1</v>
      </c>
      <c r="AR227" s="183" t="b">
        <f>貼り付け用!AR227=集計用!AR227</f>
        <v>1</v>
      </c>
      <c r="AS227" s="136"/>
      <c r="AT227" s="136"/>
      <c r="AU227" s="136"/>
      <c r="AV227" s="136"/>
      <c r="AW227" s="136"/>
      <c r="AX227" s="216"/>
      <c r="AY227" s="216"/>
      <c r="AZ227" s="216"/>
      <c r="BA227" s="136"/>
      <c r="BB227" s="136"/>
      <c r="BC227" s="136"/>
      <c r="BD227" s="136"/>
      <c r="BE227" s="183">
        <f>SUMIFS(耐用年数表!$C:$C,耐用年数表!$A:$A,チェック!AL227,耐用年数表!$B:$B,チェック!AM227)</f>
        <v>0</v>
      </c>
    </row>
    <row r="228" spans="4:57" ht="24" customHeight="1">
      <c r="D228" s="194"/>
      <c r="E228" s="135"/>
      <c r="F228" s="136"/>
      <c r="G228" s="136"/>
      <c r="H228" s="215"/>
      <c r="I228" s="215"/>
      <c r="J228" s="215" t="str">
        <f>IF(集計用!J228="","",集計用!J228)</f>
        <v>柔剣道場</v>
      </c>
      <c r="K228" s="135"/>
      <c r="L228" s="144"/>
      <c r="M228" s="192" t="b">
        <f>貼り付け用!M228=集計用!M228</f>
        <v>1</v>
      </c>
      <c r="N228" s="192" t="b">
        <f>貼り付け用!N228=集計用!N228</f>
        <v>1</v>
      </c>
      <c r="O228" s="192" t="b">
        <f>貼り付け用!O228=集計用!O228</f>
        <v>1</v>
      </c>
      <c r="P228" s="192" t="b">
        <f>貼り付け用!P228=集計用!P228</f>
        <v>1</v>
      </c>
      <c r="Q228" s="182" t="b">
        <f>貼り付け用!Q228=集計用!Q228</f>
        <v>1</v>
      </c>
      <c r="R228" s="135" t="b">
        <f>貼り付け用!R228=集計用!R228</f>
        <v>1</v>
      </c>
      <c r="S228" s="135" t="b">
        <f>貼り付け用!S228=集計用!S228</f>
        <v>1</v>
      </c>
      <c r="T228" s="135" t="b">
        <f>貼り付け用!T228=集計用!T228</f>
        <v>1</v>
      </c>
      <c r="U228" s="192" t="b">
        <f>貼り付け用!U228=集計用!U228</f>
        <v>1</v>
      </c>
      <c r="V228" s="192" t="b">
        <f>貼り付け用!V228=集計用!V228</f>
        <v>1</v>
      </c>
      <c r="W228" s="135" t="b">
        <f>貼り付け用!W228=集計用!W228</f>
        <v>1</v>
      </c>
      <c r="X228" s="182" t="b">
        <f>貼り付け用!X228=集計用!X228</f>
        <v>1</v>
      </c>
      <c r="Y228" s="136" t="b">
        <f>貼り付け用!Y228=集計用!Y228</f>
        <v>1</v>
      </c>
      <c r="Z228" s="136" t="b">
        <f>貼り付け用!Z228=集計用!Z228</f>
        <v>1</v>
      </c>
      <c r="AA228" s="136" t="b">
        <f>貼り付け用!AA228=集計用!AA228</f>
        <v>1</v>
      </c>
      <c r="AB228" s="136" t="b">
        <f>貼り付け用!AB228=集計用!AB228</f>
        <v>1</v>
      </c>
      <c r="AC228" s="135" t="b">
        <f>貼り付け用!AC228=集計用!AC228</f>
        <v>1</v>
      </c>
      <c r="AD228" s="137" t="b">
        <f>貼り付け用!AD228=集計用!AD228</f>
        <v>1</v>
      </c>
      <c r="AE228" s="209" t="b">
        <f>貼り付け用!AE228=集計用!AE228</f>
        <v>1</v>
      </c>
      <c r="AF228" s="209" t="b">
        <f>貼り付け用!AF228=集計用!AF228</f>
        <v>1</v>
      </c>
      <c r="AG228" s="138" t="b">
        <f>貼り付け用!AG228=集計用!AG228</f>
        <v>1</v>
      </c>
      <c r="AH228" s="205" t="b">
        <f>貼り付け用!AH228=集計用!AH228</f>
        <v>1</v>
      </c>
      <c r="AI228" s="139" t="b">
        <f>貼り付け用!AI228=集計用!AI228</f>
        <v>1</v>
      </c>
      <c r="AJ228" s="136" t="b">
        <f>貼り付け用!AJ228=集計用!AJ228</f>
        <v>1</v>
      </c>
      <c r="AK228" s="140" t="b">
        <f>貼り付け用!AK228=集計用!AK228</f>
        <v>1</v>
      </c>
      <c r="AL228" s="136" t="b">
        <f>貼り付け用!AL228=集計用!AL228</f>
        <v>1</v>
      </c>
      <c r="AM228" s="136" t="b">
        <f>貼り付け用!AM228=集計用!AM228</f>
        <v>1</v>
      </c>
      <c r="AN228" s="136" t="b">
        <f>貼り付け用!AN228=集計用!AN228</f>
        <v>1</v>
      </c>
      <c r="AO228" s="136" t="b">
        <f>貼り付け用!AO228=集計用!AO228</f>
        <v>1</v>
      </c>
      <c r="AP228" s="183" t="b">
        <f>貼り付け用!AP228=集計用!AP228</f>
        <v>1</v>
      </c>
      <c r="AQ228" s="183" t="b">
        <f>貼り付け用!AQ228=集計用!AQ228</f>
        <v>1</v>
      </c>
      <c r="AR228" s="183" t="b">
        <f>貼り付け用!AR228=集計用!AR228</f>
        <v>1</v>
      </c>
      <c r="AS228" s="136"/>
      <c r="AT228" s="136"/>
      <c r="AU228" s="136"/>
      <c r="AV228" s="136"/>
      <c r="AW228" s="136"/>
      <c r="AX228" s="216"/>
      <c r="AY228" s="216"/>
      <c r="AZ228" s="216"/>
      <c r="BA228" s="136"/>
      <c r="BB228" s="136"/>
      <c r="BC228" s="136"/>
      <c r="BD228" s="136"/>
      <c r="BE228" s="183">
        <f>SUMIFS(耐用年数表!$C:$C,耐用年数表!$A:$A,チェック!AL228,耐用年数表!$B:$B,チェック!AM228)</f>
        <v>0</v>
      </c>
    </row>
    <row r="229" spans="4:57" ht="24" customHeight="1">
      <c r="D229" s="194"/>
      <c r="E229" s="135"/>
      <c r="F229" s="136"/>
      <c r="G229" s="136"/>
      <c r="H229" s="215"/>
      <c r="I229" s="215"/>
      <c r="J229" s="215" t="str">
        <f>IF(集計用!J229="","",集計用!J229)</f>
        <v>昇降口棟</v>
      </c>
      <c r="K229" s="135"/>
      <c r="L229" s="144"/>
      <c r="M229" s="192" t="b">
        <f>貼り付け用!M229=集計用!M229</f>
        <v>1</v>
      </c>
      <c r="N229" s="192" t="b">
        <f>貼り付け用!N229=集計用!N229</f>
        <v>1</v>
      </c>
      <c r="O229" s="192" t="b">
        <f>貼り付け用!O229=集計用!O229</f>
        <v>1</v>
      </c>
      <c r="P229" s="192" t="b">
        <f>貼り付け用!P229=集計用!P229</f>
        <v>1</v>
      </c>
      <c r="Q229" s="182" t="b">
        <f>貼り付け用!Q229=集計用!Q229</f>
        <v>1</v>
      </c>
      <c r="R229" s="135" t="b">
        <f>貼り付け用!R229=集計用!R229</f>
        <v>1</v>
      </c>
      <c r="S229" s="135" t="b">
        <f>貼り付け用!S229=集計用!S229</f>
        <v>1</v>
      </c>
      <c r="T229" s="135" t="b">
        <f>貼り付け用!T229=集計用!T229</f>
        <v>1</v>
      </c>
      <c r="U229" s="192" t="b">
        <f>貼り付け用!U229=集計用!U229</f>
        <v>1</v>
      </c>
      <c r="V229" s="192" t="b">
        <f>貼り付け用!V229=集計用!V229</f>
        <v>1</v>
      </c>
      <c r="W229" s="135" t="b">
        <f>貼り付け用!W229=集計用!W229</f>
        <v>1</v>
      </c>
      <c r="X229" s="182" t="b">
        <f>貼り付け用!X229=集計用!X229</f>
        <v>1</v>
      </c>
      <c r="Y229" s="136" t="b">
        <f>貼り付け用!Y229=集計用!Y229</f>
        <v>1</v>
      </c>
      <c r="Z229" s="136" t="b">
        <f>貼り付け用!Z229=集計用!Z229</f>
        <v>1</v>
      </c>
      <c r="AA229" s="136" t="b">
        <f>貼り付け用!AA229=集計用!AA229</f>
        <v>1</v>
      </c>
      <c r="AB229" s="136" t="b">
        <f>貼り付け用!AB229=集計用!AB229</f>
        <v>1</v>
      </c>
      <c r="AC229" s="135" t="b">
        <f>貼り付け用!AC229=集計用!AC229</f>
        <v>1</v>
      </c>
      <c r="AD229" s="137" t="b">
        <f>貼り付け用!AD229=集計用!AD229</f>
        <v>1</v>
      </c>
      <c r="AE229" s="209" t="b">
        <f>貼り付け用!AE229=集計用!AE229</f>
        <v>1</v>
      </c>
      <c r="AF229" s="209" t="b">
        <f>貼り付け用!AF229=集計用!AF229</f>
        <v>1</v>
      </c>
      <c r="AG229" s="138" t="b">
        <f>貼り付け用!AG229=集計用!AG229</f>
        <v>1</v>
      </c>
      <c r="AH229" s="205" t="b">
        <f>貼り付け用!AH229=集計用!AH229</f>
        <v>1</v>
      </c>
      <c r="AI229" s="139" t="b">
        <f>貼り付け用!AI229=集計用!AI229</f>
        <v>1</v>
      </c>
      <c r="AJ229" s="136" t="b">
        <f>貼り付け用!AJ229=集計用!AJ229</f>
        <v>1</v>
      </c>
      <c r="AK229" s="140" t="b">
        <f>貼り付け用!AK229=集計用!AK229</f>
        <v>1</v>
      </c>
      <c r="AL229" s="136" t="b">
        <f>貼り付け用!AL229=集計用!AL229</f>
        <v>1</v>
      </c>
      <c r="AM229" s="136" t="b">
        <f>貼り付け用!AM229=集計用!AM229</f>
        <v>1</v>
      </c>
      <c r="AN229" s="136" t="b">
        <f>貼り付け用!AN229=集計用!AN229</f>
        <v>1</v>
      </c>
      <c r="AO229" s="136" t="b">
        <f>貼り付け用!AO229=集計用!AO229</f>
        <v>1</v>
      </c>
      <c r="AP229" s="183" t="b">
        <f>貼り付け用!AP229=集計用!AP229</f>
        <v>1</v>
      </c>
      <c r="AQ229" s="183" t="b">
        <f>貼り付け用!AQ229=集計用!AQ229</f>
        <v>1</v>
      </c>
      <c r="AR229" s="183" t="b">
        <f>貼り付け用!AR229=集計用!AR229</f>
        <v>1</v>
      </c>
      <c r="AS229" s="136"/>
      <c r="AT229" s="136"/>
      <c r="AU229" s="136"/>
      <c r="AV229" s="136"/>
      <c r="AW229" s="136"/>
      <c r="AX229" s="216"/>
      <c r="AY229" s="216"/>
      <c r="AZ229" s="216"/>
      <c r="BA229" s="136"/>
      <c r="BB229" s="136"/>
      <c r="BC229" s="136"/>
      <c r="BD229" s="136"/>
      <c r="BE229" s="183">
        <f>SUMIFS(耐用年数表!$C:$C,耐用年数表!$A:$A,チェック!AL229,耐用年数表!$B:$B,チェック!AM229)</f>
        <v>0</v>
      </c>
    </row>
    <row r="230" spans="4:57" ht="24" customHeight="1">
      <c r="D230" s="194"/>
      <c r="E230" s="135"/>
      <c r="F230" s="136"/>
      <c r="G230" s="136"/>
      <c r="H230" s="215"/>
      <c r="I230" s="215"/>
      <c r="J230" s="215" t="str">
        <f>IF(集計用!J230="","",集計用!J230)</f>
        <v>渡り廊下NO．1棟</v>
      </c>
      <c r="K230" s="135"/>
      <c r="L230" s="144"/>
      <c r="M230" s="192" t="b">
        <f>貼り付け用!M230=集計用!M230</f>
        <v>1</v>
      </c>
      <c r="N230" s="192" t="b">
        <f>貼り付け用!N230=集計用!N230</f>
        <v>1</v>
      </c>
      <c r="O230" s="192" t="b">
        <f>貼り付け用!O230=集計用!O230</f>
        <v>1</v>
      </c>
      <c r="P230" s="192" t="b">
        <f>貼り付け用!P230=集計用!P230</f>
        <v>1</v>
      </c>
      <c r="Q230" s="182" t="b">
        <f>貼り付け用!Q230=集計用!Q230</f>
        <v>1</v>
      </c>
      <c r="R230" s="135" t="b">
        <f>貼り付け用!R230=集計用!R230</f>
        <v>1</v>
      </c>
      <c r="S230" s="135" t="b">
        <f>貼り付け用!S230=集計用!S230</f>
        <v>1</v>
      </c>
      <c r="T230" s="135" t="b">
        <f>貼り付け用!T230=集計用!T230</f>
        <v>1</v>
      </c>
      <c r="U230" s="192" t="b">
        <f>貼り付け用!U230=集計用!U230</f>
        <v>1</v>
      </c>
      <c r="V230" s="192" t="b">
        <f>貼り付け用!V230=集計用!V230</f>
        <v>1</v>
      </c>
      <c r="W230" s="135" t="b">
        <f>貼り付け用!W230=集計用!W230</f>
        <v>1</v>
      </c>
      <c r="X230" s="182" t="b">
        <f>貼り付け用!X230=集計用!X230</f>
        <v>1</v>
      </c>
      <c r="Y230" s="136" t="b">
        <f>貼り付け用!Y230=集計用!Y230</f>
        <v>1</v>
      </c>
      <c r="Z230" s="136" t="b">
        <f>貼り付け用!Z230=集計用!Z230</f>
        <v>1</v>
      </c>
      <c r="AA230" s="136" t="b">
        <f>貼り付け用!AA230=集計用!AA230</f>
        <v>1</v>
      </c>
      <c r="AB230" s="136" t="b">
        <f>貼り付け用!AB230=集計用!AB230</f>
        <v>1</v>
      </c>
      <c r="AC230" s="135" t="b">
        <f>貼り付け用!AC230=集計用!AC230</f>
        <v>1</v>
      </c>
      <c r="AD230" s="137" t="b">
        <f>貼り付け用!AD230=集計用!AD230</f>
        <v>1</v>
      </c>
      <c r="AE230" s="209" t="b">
        <f>貼り付け用!AE230=集計用!AE230</f>
        <v>1</v>
      </c>
      <c r="AF230" s="209" t="b">
        <f>貼り付け用!AF230=集計用!AF230</f>
        <v>1</v>
      </c>
      <c r="AG230" s="138" t="b">
        <f>貼り付け用!AG230=集計用!AG230</f>
        <v>1</v>
      </c>
      <c r="AH230" s="205" t="b">
        <f>貼り付け用!AH230=集計用!AH230</f>
        <v>1</v>
      </c>
      <c r="AI230" s="139" t="b">
        <f>貼り付け用!AI230=集計用!AI230</f>
        <v>1</v>
      </c>
      <c r="AJ230" s="136" t="b">
        <f>貼り付け用!AJ230=集計用!AJ230</f>
        <v>1</v>
      </c>
      <c r="AK230" s="140" t="b">
        <f>貼り付け用!AK230=集計用!AK230</f>
        <v>1</v>
      </c>
      <c r="AL230" s="136" t="b">
        <f>貼り付け用!AL230=集計用!AL230</f>
        <v>1</v>
      </c>
      <c r="AM230" s="136" t="b">
        <f>貼り付け用!AM230=集計用!AM230</f>
        <v>1</v>
      </c>
      <c r="AN230" s="136" t="b">
        <f>貼り付け用!AN230=集計用!AN230</f>
        <v>1</v>
      </c>
      <c r="AO230" s="136" t="b">
        <f>貼り付け用!AO230=集計用!AO230</f>
        <v>1</v>
      </c>
      <c r="AP230" s="183" t="b">
        <f>貼り付け用!AP230=集計用!AP230</f>
        <v>1</v>
      </c>
      <c r="AQ230" s="183" t="b">
        <f>貼り付け用!AQ230=集計用!AQ230</f>
        <v>1</v>
      </c>
      <c r="AR230" s="183" t="b">
        <f>貼り付け用!AR230=集計用!AR230</f>
        <v>1</v>
      </c>
      <c r="AS230" s="136"/>
      <c r="AT230" s="136"/>
      <c r="AU230" s="136"/>
      <c r="AV230" s="136"/>
      <c r="AW230" s="136"/>
      <c r="AX230" s="216"/>
      <c r="AY230" s="216"/>
      <c r="AZ230" s="216"/>
      <c r="BA230" s="136"/>
      <c r="BB230" s="136"/>
      <c r="BC230" s="136"/>
      <c r="BD230" s="136"/>
      <c r="BE230" s="183">
        <f>SUMIFS(耐用年数表!$C:$C,耐用年数表!$A:$A,チェック!AL230,耐用年数表!$B:$B,チェック!AM230)</f>
        <v>0</v>
      </c>
    </row>
    <row r="231" spans="4:57" ht="24" customHeight="1">
      <c r="D231" s="194"/>
      <c r="E231" s="135"/>
      <c r="F231" s="136"/>
      <c r="G231" s="136"/>
      <c r="H231" s="215"/>
      <c r="I231" s="215"/>
      <c r="J231" s="215" t="str">
        <f>IF(集計用!J231="","",集計用!J231)</f>
        <v>渡り廊下NO．2棟</v>
      </c>
      <c r="K231" s="135"/>
      <c r="L231" s="144"/>
      <c r="M231" s="192" t="b">
        <f>貼り付け用!M231=集計用!M231</f>
        <v>1</v>
      </c>
      <c r="N231" s="192" t="b">
        <f>貼り付け用!N231=集計用!N231</f>
        <v>1</v>
      </c>
      <c r="O231" s="192" t="b">
        <f>貼り付け用!O231=集計用!O231</f>
        <v>1</v>
      </c>
      <c r="P231" s="192" t="b">
        <f>貼り付け用!P231=集計用!P231</f>
        <v>1</v>
      </c>
      <c r="Q231" s="182" t="b">
        <f>貼り付け用!Q231=集計用!Q231</f>
        <v>1</v>
      </c>
      <c r="R231" s="135" t="b">
        <f>貼り付け用!R231=集計用!R231</f>
        <v>1</v>
      </c>
      <c r="S231" s="135" t="b">
        <f>貼り付け用!S231=集計用!S231</f>
        <v>1</v>
      </c>
      <c r="T231" s="135" t="b">
        <f>貼り付け用!T231=集計用!T231</f>
        <v>1</v>
      </c>
      <c r="U231" s="192" t="b">
        <f>貼り付け用!U231=集計用!U231</f>
        <v>1</v>
      </c>
      <c r="V231" s="192" t="b">
        <f>貼り付け用!V231=集計用!V231</f>
        <v>1</v>
      </c>
      <c r="W231" s="135" t="b">
        <f>貼り付け用!W231=集計用!W231</f>
        <v>1</v>
      </c>
      <c r="X231" s="182" t="b">
        <f>貼り付け用!X231=集計用!X231</f>
        <v>1</v>
      </c>
      <c r="Y231" s="136" t="b">
        <f>貼り付け用!Y231=集計用!Y231</f>
        <v>1</v>
      </c>
      <c r="Z231" s="136" t="b">
        <f>貼り付け用!Z231=集計用!Z231</f>
        <v>1</v>
      </c>
      <c r="AA231" s="136" t="b">
        <f>貼り付け用!AA231=集計用!AA231</f>
        <v>1</v>
      </c>
      <c r="AB231" s="136" t="b">
        <f>貼り付け用!AB231=集計用!AB231</f>
        <v>1</v>
      </c>
      <c r="AC231" s="135" t="b">
        <f>貼り付け用!AC231=集計用!AC231</f>
        <v>1</v>
      </c>
      <c r="AD231" s="137" t="b">
        <f>貼り付け用!AD231=集計用!AD231</f>
        <v>1</v>
      </c>
      <c r="AE231" s="209" t="b">
        <f>貼り付け用!AE231=集計用!AE231</f>
        <v>1</v>
      </c>
      <c r="AF231" s="209" t="b">
        <f>貼り付け用!AF231=集計用!AF231</f>
        <v>1</v>
      </c>
      <c r="AG231" s="138" t="b">
        <f>貼り付け用!AG231=集計用!AG231</f>
        <v>1</v>
      </c>
      <c r="AH231" s="205" t="b">
        <f>貼り付け用!AH231=集計用!AH231</f>
        <v>1</v>
      </c>
      <c r="AI231" s="139" t="b">
        <f>貼り付け用!AI231=集計用!AI231</f>
        <v>1</v>
      </c>
      <c r="AJ231" s="136" t="b">
        <f>貼り付け用!AJ231=集計用!AJ231</f>
        <v>1</v>
      </c>
      <c r="AK231" s="140" t="b">
        <f>貼り付け用!AK231=集計用!AK231</f>
        <v>1</v>
      </c>
      <c r="AL231" s="136" t="b">
        <f>貼り付け用!AL231=集計用!AL231</f>
        <v>1</v>
      </c>
      <c r="AM231" s="136" t="b">
        <f>貼り付け用!AM231=集計用!AM231</f>
        <v>1</v>
      </c>
      <c r="AN231" s="136" t="b">
        <f>貼り付け用!AN231=集計用!AN231</f>
        <v>1</v>
      </c>
      <c r="AO231" s="136" t="b">
        <f>貼り付け用!AO231=集計用!AO231</f>
        <v>1</v>
      </c>
      <c r="AP231" s="183" t="b">
        <f>貼り付け用!AP231=集計用!AP231</f>
        <v>1</v>
      </c>
      <c r="AQ231" s="183" t="b">
        <f>貼り付け用!AQ231=集計用!AQ231</f>
        <v>1</v>
      </c>
      <c r="AR231" s="183" t="b">
        <f>貼り付け用!AR231=集計用!AR231</f>
        <v>1</v>
      </c>
      <c r="AS231" s="136"/>
      <c r="AT231" s="136"/>
      <c r="AU231" s="136"/>
      <c r="AV231" s="136"/>
      <c r="AW231" s="136"/>
      <c r="AX231" s="216"/>
      <c r="AY231" s="216"/>
      <c r="AZ231" s="216"/>
      <c r="BA231" s="136"/>
      <c r="BB231" s="136"/>
      <c r="BC231" s="136"/>
      <c r="BD231" s="136"/>
      <c r="BE231" s="183">
        <f>SUMIFS(耐用年数表!$C:$C,耐用年数表!$A:$A,チェック!AL231,耐用年数表!$B:$B,チェック!AM231)</f>
        <v>0</v>
      </c>
    </row>
    <row r="232" spans="4:57" ht="24" customHeight="1">
      <c r="D232" s="194"/>
      <c r="E232" s="135"/>
      <c r="F232" s="136"/>
      <c r="G232" s="136"/>
      <c r="H232" s="215"/>
      <c r="I232" s="215"/>
      <c r="J232" s="215" t="str">
        <f>IF(集計用!J232="","",集計用!J232)</f>
        <v>生徒ホール棟</v>
      </c>
      <c r="K232" s="135"/>
      <c r="L232" s="144"/>
      <c r="M232" s="192" t="b">
        <f>貼り付け用!M232=集計用!M232</f>
        <v>1</v>
      </c>
      <c r="N232" s="192" t="b">
        <f>貼り付け用!N232=集計用!N232</f>
        <v>1</v>
      </c>
      <c r="O232" s="192" t="b">
        <f>貼り付け用!O232=集計用!O232</f>
        <v>1</v>
      </c>
      <c r="P232" s="192" t="b">
        <f>貼り付け用!P232=集計用!P232</f>
        <v>1</v>
      </c>
      <c r="Q232" s="182" t="b">
        <f>貼り付け用!Q232=集計用!Q232</f>
        <v>1</v>
      </c>
      <c r="R232" s="135" t="b">
        <f>貼り付け用!R232=集計用!R232</f>
        <v>1</v>
      </c>
      <c r="S232" s="135" t="b">
        <f>貼り付け用!S232=集計用!S232</f>
        <v>1</v>
      </c>
      <c r="T232" s="135" t="b">
        <f>貼り付け用!T232=集計用!T232</f>
        <v>1</v>
      </c>
      <c r="U232" s="192" t="b">
        <f>貼り付け用!U232=集計用!U232</f>
        <v>1</v>
      </c>
      <c r="V232" s="192" t="b">
        <f>貼り付け用!V232=集計用!V232</f>
        <v>1</v>
      </c>
      <c r="W232" s="135" t="b">
        <f>貼り付け用!W232=集計用!W232</f>
        <v>1</v>
      </c>
      <c r="X232" s="182" t="b">
        <f>貼り付け用!X232=集計用!X232</f>
        <v>1</v>
      </c>
      <c r="Y232" s="136" t="b">
        <f>貼り付け用!Y232=集計用!Y232</f>
        <v>1</v>
      </c>
      <c r="Z232" s="136" t="b">
        <f>貼り付け用!Z232=集計用!Z232</f>
        <v>1</v>
      </c>
      <c r="AA232" s="136" t="b">
        <f>貼り付け用!AA232=集計用!AA232</f>
        <v>1</v>
      </c>
      <c r="AB232" s="136" t="b">
        <f>貼り付け用!AB232=集計用!AB232</f>
        <v>1</v>
      </c>
      <c r="AC232" s="135" t="b">
        <f>貼り付け用!AC232=集計用!AC232</f>
        <v>1</v>
      </c>
      <c r="AD232" s="137" t="b">
        <f>貼り付け用!AD232=集計用!AD232</f>
        <v>1</v>
      </c>
      <c r="AE232" s="209" t="b">
        <f>貼り付け用!AE232=集計用!AE232</f>
        <v>1</v>
      </c>
      <c r="AF232" s="209" t="b">
        <f>貼り付け用!AF232=集計用!AF232</f>
        <v>1</v>
      </c>
      <c r="AG232" s="138" t="b">
        <f>貼り付け用!AG232=集計用!AG232</f>
        <v>1</v>
      </c>
      <c r="AH232" s="205" t="b">
        <f>貼り付け用!AH232=集計用!AH232</f>
        <v>1</v>
      </c>
      <c r="AI232" s="139" t="b">
        <f>貼り付け用!AI232=集計用!AI232</f>
        <v>1</v>
      </c>
      <c r="AJ232" s="136" t="b">
        <f>貼り付け用!AJ232=集計用!AJ232</f>
        <v>1</v>
      </c>
      <c r="AK232" s="140" t="b">
        <f>貼り付け用!AK232=集計用!AK232</f>
        <v>1</v>
      </c>
      <c r="AL232" s="136" t="b">
        <f>貼り付け用!AL232=集計用!AL232</f>
        <v>1</v>
      </c>
      <c r="AM232" s="136" t="b">
        <f>貼り付け用!AM232=集計用!AM232</f>
        <v>1</v>
      </c>
      <c r="AN232" s="136" t="b">
        <f>貼り付け用!AN232=集計用!AN232</f>
        <v>1</v>
      </c>
      <c r="AO232" s="136" t="b">
        <f>貼り付け用!AO232=集計用!AO232</f>
        <v>1</v>
      </c>
      <c r="AP232" s="183" t="b">
        <f>貼り付け用!AP232=集計用!AP232</f>
        <v>1</v>
      </c>
      <c r="AQ232" s="183" t="b">
        <f>貼り付け用!AQ232=集計用!AQ232</f>
        <v>1</v>
      </c>
      <c r="AR232" s="183" t="b">
        <f>貼り付け用!AR232=集計用!AR232</f>
        <v>1</v>
      </c>
      <c r="AS232" s="136"/>
      <c r="AT232" s="136"/>
      <c r="AU232" s="136"/>
      <c r="AV232" s="136"/>
      <c r="AW232" s="136"/>
      <c r="AX232" s="216"/>
      <c r="AY232" s="216"/>
      <c r="AZ232" s="216"/>
      <c r="BA232" s="136"/>
      <c r="BB232" s="136"/>
      <c r="BC232" s="136"/>
      <c r="BD232" s="136"/>
      <c r="BE232" s="183">
        <f>SUMIFS(耐用年数表!$C:$C,耐用年数表!$A:$A,チェック!AL232,耐用年数表!$B:$B,チェック!AM232)</f>
        <v>0</v>
      </c>
    </row>
    <row r="233" spans="4:57" ht="24" customHeight="1">
      <c r="D233" s="194"/>
      <c r="E233" s="135"/>
      <c r="F233" s="136"/>
      <c r="G233" s="136"/>
      <c r="H233" s="215"/>
      <c r="I233" s="215"/>
      <c r="J233" s="215" t="str">
        <f>IF(集計用!J233="","",集計用!J233)</f>
        <v>プール附属室</v>
      </c>
      <c r="K233" s="135"/>
      <c r="L233" s="144"/>
      <c r="M233" s="192" t="b">
        <f>貼り付け用!M233=集計用!M233</f>
        <v>1</v>
      </c>
      <c r="N233" s="192" t="b">
        <f>貼り付け用!N233=集計用!N233</f>
        <v>1</v>
      </c>
      <c r="O233" s="192" t="b">
        <f>貼り付け用!O233=集計用!O233</f>
        <v>1</v>
      </c>
      <c r="P233" s="192" t="b">
        <f>貼り付け用!P233=集計用!P233</f>
        <v>1</v>
      </c>
      <c r="Q233" s="182" t="b">
        <f>貼り付け用!Q233=集計用!Q233</f>
        <v>1</v>
      </c>
      <c r="R233" s="135" t="b">
        <f>貼り付け用!R233=集計用!R233</f>
        <v>1</v>
      </c>
      <c r="S233" s="135" t="b">
        <f>貼り付け用!S233=集計用!S233</f>
        <v>1</v>
      </c>
      <c r="T233" s="135" t="b">
        <f>貼り付け用!T233=集計用!T233</f>
        <v>1</v>
      </c>
      <c r="U233" s="192" t="b">
        <f>貼り付け用!U233=集計用!U233</f>
        <v>1</v>
      </c>
      <c r="V233" s="192" t="b">
        <f>貼り付け用!V233=集計用!V233</f>
        <v>1</v>
      </c>
      <c r="W233" s="135" t="b">
        <f>貼り付け用!W233=集計用!W233</f>
        <v>1</v>
      </c>
      <c r="X233" s="182" t="b">
        <f>貼り付け用!X233=集計用!X233</f>
        <v>1</v>
      </c>
      <c r="Y233" s="136" t="b">
        <f>貼り付け用!Y233=集計用!Y233</f>
        <v>1</v>
      </c>
      <c r="Z233" s="136" t="b">
        <f>貼り付け用!Z233=集計用!Z233</f>
        <v>1</v>
      </c>
      <c r="AA233" s="136" t="b">
        <f>貼り付け用!AA233=集計用!AA233</f>
        <v>1</v>
      </c>
      <c r="AB233" s="136" t="b">
        <f>貼り付け用!AB233=集計用!AB233</f>
        <v>1</v>
      </c>
      <c r="AC233" s="135" t="b">
        <f>貼り付け用!AC233=集計用!AC233</f>
        <v>1</v>
      </c>
      <c r="AD233" s="137" t="b">
        <f>貼り付け用!AD233=集計用!AD233</f>
        <v>1</v>
      </c>
      <c r="AE233" s="209" t="b">
        <f>貼り付け用!AE233=集計用!AE233</f>
        <v>1</v>
      </c>
      <c r="AF233" s="209" t="b">
        <f>貼り付け用!AF233=集計用!AF233</f>
        <v>1</v>
      </c>
      <c r="AG233" s="138" t="b">
        <f>貼り付け用!AG233=集計用!AG233</f>
        <v>1</v>
      </c>
      <c r="AH233" s="205" t="b">
        <f>貼り付け用!AH233=集計用!AH233</f>
        <v>1</v>
      </c>
      <c r="AI233" s="139" t="b">
        <f>貼り付け用!AI233=集計用!AI233</f>
        <v>1</v>
      </c>
      <c r="AJ233" s="136" t="b">
        <f>貼り付け用!AJ233=集計用!AJ233</f>
        <v>1</v>
      </c>
      <c r="AK233" s="140" t="b">
        <f>貼り付け用!AK233=集計用!AK233</f>
        <v>1</v>
      </c>
      <c r="AL233" s="136" t="b">
        <f>貼り付け用!AL233=集計用!AL233</f>
        <v>1</v>
      </c>
      <c r="AM233" s="136" t="b">
        <f>貼り付け用!AM233=集計用!AM233</f>
        <v>1</v>
      </c>
      <c r="AN233" s="136" t="b">
        <f>貼り付け用!AN233=集計用!AN233</f>
        <v>1</v>
      </c>
      <c r="AO233" s="136" t="b">
        <f>貼り付け用!AO233=集計用!AO233</f>
        <v>1</v>
      </c>
      <c r="AP233" s="183" t="b">
        <f>貼り付け用!AP233=集計用!AP233</f>
        <v>1</v>
      </c>
      <c r="AQ233" s="183" t="b">
        <f>貼り付け用!AQ233=集計用!AQ233</f>
        <v>1</v>
      </c>
      <c r="AR233" s="183" t="b">
        <f>貼り付け用!AR233=集計用!AR233</f>
        <v>1</v>
      </c>
      <c r="AS233" s="136"/>
      <c r="AT233" s="136"/>
      <c r="AU233" s="136"/>
      <c r="AV233" s="136"/>
      <c r="AW233" s="136"/>
      <c r="AX233" s="216"/>
      <c r="AY233" s="216"/>
      <c r="AZ233" s="216"/>
      <c r="BA233" s="136"/>
      <c r="BB233" s="136"/>
      <c r="BC233" s="136"/>
      <c r="BD233" s="136"/>
      <c r="BE233" s="183">
        <f>SUMIFS(耐用年数表!$C:$C,耐用年数表!$A:$A,チェック!AL233,耐用年数表!$B:$B,チェック!AM233)</f>
        <v>0</v>
      </c>
    </row>
    <row r="234" spans="4:57" ht="24" customHeight="1">
      <c r="D234" s="194"/>
      <c r="E234" s="135"/>
      <c r="F234" s="136"/>
      <c r="G234" s="136"/>
      <c r="H234" s="215"/>
      <c r="I234" s="215"/>
      <c r="J234" s="215" t="str">
        <f>IF(集計用!J234="","",集計用!J234)</f>
        <v>部室倉庫</v>
      </c>
      <c r="K234" s="135"/>
      <c r="L234" s="144"/>
      <c r="M234" s="192" t="b">
        <f>貼り付け用!M234=集計用!M234</f>
        <v>1</v>
      </c>
      <c r="N234" s="192" t="b">
        <f>貼り付け用!N234=集計用!N234</f>
        <v>1</v>
      </c>
      <c r="O234" s="192" t="b">
        <f>貼り付け用!O234=集計用!O234</f>
        <v>1</v>
      </c>
      <c r="P234" s="192" t="b">
        <f>貼り付け用!P234=集計用!P234</f>
        <v>1</v>
      </c>
      <c r="Q234" s="182" t="b">
        <f>貼り付け用!Q234=集計用!Q234</f>
        <v>1</v>
      </c>
      <c r="R234" s="135" t="b">
        <f>貼り付け用!R234=集計用!R234</f>
        <v>1</v>
      </c>
      <c r="S234" s="135" t="b">
        <f>貼り付け用!S234=集計用!S234</f>
        <v>1</v>
      </c>
      <c r="T234" s="135" t="b">
        <f>貼り付け用!T234=集計用!T234</f>
        <v>1</v>
      </c>
      <c r="U234" s="192" t="b">
        <f>貼り付け用!U234=集計用!U234</f>
        <v>1</v>
      </c>
      <c r="V234" s="192" t="b">
        <f>貼り付け用!V234=集計用!V234</f>
        <v>1</v>
      </c>
      <c r="W234" s="135" t="b">
        <f>貼り付け用!W234=集計用!W234</f>
        <v>1</v>
      </c>
      <c r="X234" s="182" t="b">
        <f>貼り付け用!X234=集計用!X234</f>
        <v>1</v>
      </c>
      <c r="Y234" s="136" t="b">
        <f>貼り付け用!Y234=集計用!Y234</f>
        <v>1</v>
      </c>
      <c r="Z234" s="136" t="b">
        <f>貼り付け用!Z234=集計用!Z234</f>
        <v>1</v>
      </c>
      <c r="AA234" s="136" t="b">
        <f>貼り付け用!AA234=集計用!AA234</f>
        <v>1</v>
      </c>
      <c r="AB234" s="136" t="b">
        <f>貼り付け用!AB234=集計用!AB234</f>
        <v>1</v>
      </c>
      <c r="AC234" s="135" t="b">
        <f>貼り付け用!AC234=集計用!AC234</f>
        <v>1</v>
      </c>
      <c r="AD234" s="137" t="b">
        <f>貼り付け用!AD234=集計用!AD234</f>
        <v>1</v>
      </c>
      <c r="AE234" s="209" t="b">
        <f>貼り付け用!AE234=集計用!AE234</f>
        <v>1</v>
      </c>
      <c r="AF234" s="209" t="b">
        <f>貼り付け用!AF234=集計用!AF234</f>
        <v>1</v>
      </c>
      <c r="AG234" s="138" t="b">
        <f>貼り付け用!AG234=集計用!AG234</f>
        <v>1</v>
      </c>
      <c r="AH234" s="205" t="b">
        <f>貼り付け用!AH234=集計用!AH234</f>
        <v>1</v>
      </c>
      <c r="AI234" s="139" t="b">
        <f>貼り付け用!AI234=集計用!AI234</f>
        <v>1</v>
      </c>
      <c r="AJ234" s="136" t="b">
        <f>貼り付け用!AJ234=集計用!AJ234</f>
        <v>1</v>
      </c>
      <c r="AK234" s="140" t="b">
        <f>貼り付け用!AK234=集計用!AK234</f>
        <v>1</v>
      </c>
      <c r="AL234" s="136" t="b">
        <f>貼り付け用!AL234=集計用!AL234</f>
        <v>1</v>
      </c>
      <c r="AM234" s="136" t="b">
        <f>貼り付け用!AM234=集計用!AM234</f>
        <v>1</v>
      </c>
      <c r="AN234" s="136" t="b">
        <f>貼り付け用!AN234=集計用!AN234</f>
        <v>1</v>
      </c>
      <c r="AO234" s="136" t="b">
        <f>貼り付け用!AO234=集計用!AO234</f>
        <v>1</v>
      </c>
      <c r="AP234" s="183" t="b">
        <f>貼り付け用!AP234=集計用!AP234</f>
        <v>1</v>
      </c>
      <c r="AQ234" s="183" t="b">
        <f>貼り付け用!AQ234=集計用!AQ234</f>
        <v>1</v>
      </c>
      <c r="AR234" s="183" t="b">
        <f>貼り付け用!AR234=集計用!AR234</f>
        <v>1</v>
      </c>
      <c r="AS234" s="136"/>
      <c r="AT234" s="136"/>
      <c r="AU234" s="136"/>
      <c r="AV234" s="136"/>
      <c r="AW234" s="136"/>
      <c r="AX234" s="216"/>
      <c r="AY234" s="216"/>
      <c r="AZ234" s="216"/>
      <c r="BA234" s="136"/>
      <c r="BB234" s="136"/>
      <c r="BC234" s="136"/>
      <c r="BD234" s="136"/>
      <c r="BE234" s="183">
        <f>SUMIFS(耐用年数表!$C:$C,耐用年数表!$A:$A,チェック!AL234,耐用年数表!$B:$B,チェック!AM234)</f>
        <v>0</v>
      </c>
    </row>
    <row r="235" spans="4:57" ht="24" customHeight="1">
      <c r="D235" s="194"/>
      <c r="E235" s="135"/>
      <c r="F235" s="136"/>
      <c r="G235" s="136"/>
      <c r="H235" s="215"/>
      <c r="I235" s="215"/>
      <c r="J235" s="215" t="str">
        <f>IF(集計用!J235="","",集計用!J235)</f>
        <v>部室，外部便所</v>
      </c>
      <c r="K235" s="135"/>
      <c r="L235" s="144"/>
      <c r="M235" s="192" t="b">
        <f>貼り付け用!M235=集計用!M235</f>
        <v>1</v>
      </c>
      <c r="N235" s="192" t="b">
        <f>貼り付け用!N235=集計用!N235</f>
        <v>1</v>
      </c>
      <c r="O235" s="192" t="b">
        <f>貼り付け用!O235=集計用!O235</f>
        <v>1</v>
      </c>
      <c r="P235" s="192" t="b">
        <f>貼り付け用!P235=集計用!P235</f>
        <v>1</v>
      </c>
      <c r="Q235" s="182" t="b">
        <f>貼り付け用!Q235=集計用!Q235</f>
        <v>1</v>
      </c>
      <c r="R235" s="135" t="b">
        <f>貼り付け用!R235=集計用!R235</f>
        <v>1</v>
      </c>
      <c r="S235" s="135" t="b">
        <f>貼り付け用!S235=集計用!S235</f>
        <v>1</v>
      </c>
      <c r="T235" s="135" t="b">
        <f>貼り付け用!T235=集計用!T235</f>
        <v>1</v>
      </c>
      <c r="U235" s="192" t="b">
        <f>貼り付け用!U235=集計用!U235</f>
        <v>1</v>
      </c>
      <c r="V235" s="192" t="b">
        <f>貼り付け用!V235=集計用!V235</f>
        <v>1</v>
      </c>
      <c r="W235" s="135" t="b">
        <f>貼り付け用!W235=集計用!W235</f>
        <v>1</v>
      </c>
      <c r="X235" s="182" t="b">
        <f>貼り付け用!X235=集計用!X235</f>
        <v>1</v>
      </c>
      <c r="Y235" s="136" t="b">
        <f>貼り付け用!Y235=集計用!Y235</f>
        <v>1</v>
      </c>
      <c r="Z235" s="136" t="b">
        <f>貼り付け用!Z235=集計用!Z235</f>
        <v>1</v>
      </c>
      <c r="AA235" s="136" t="b">
        <f>貼り付け用!AA235=集計用!AA235</f>
        <v>1</v>
      </c>
      <c r="AB235" s="136" t="b">
        <f>貼り付け用!AB235=集計用!AB235</f>
        <v>1</v>
      </c>
      <c r="AC235" s="135" t="b">
        <f>貼り付け用!AC235=集計用!AC235</f>
        <v>1</v>
      </c>
      <c r="AD235" s="137" t="b">
        <f>貼り付け用!AD235=集計用!AD235</f>
        <v>1</v>
      </c>
      <c r="AE235" s="209" t="b">
        <f>貼り付け用!AE235=集計用!AE235</f>
        <v>1</v>
      </c>
      <c r="AF235" s="209" t="b">
        <f>貼り付け用!AF235=集計用!AF235</f>
        <v>1</v>
      </c>
      <c r="AG235" s="138" t="b">
        <f>貼り付け用!AG235=集計用!AG235</f>
        <v>1</v>
      </c>
      <c r="AH235" s="205" t="b">
        <f>貼り付け用!AH235=集計用!AH235</f>
        <v>1</v>
      </c>
      <c r="AI235" s="139" t="b">
        <f>貼り付け用!AI235=集計用!AI235</f>
        <v>1</v>
      </c>
      <c r="AJ235" s="136" t="b">
        <f>貼り付け用!AJ235=集計用!AJ235</f>
        <v>1</v>
      </c>
      <c r="AK235" s="140" t="b">
        <f>貼り付け用!AK235=集計用!AK235</f>
        <v>1</v>
      </c>
      <c r="AL235" s="136" t="b">
        <f>貼り付け用!AL235=集計用!AL235</f>
        <v>1</v>
      </c>
      <c r="AM235" s="136" t="b">
        <f>貼り付け用!AM235=集計用!AM235</f>
        <v>1</v>
      </c>
      <c r="AN235" s="136" t="b">
        <f>貼り付け用!AN235=集計用!AN235</f>
        <v>1</v>
      </c>
      <c r="AO235" s="136" t="b">
        <f>貼り付け用!AO235=集計用!AO235</f>
        <v>1</v>
      </c>
      <c r="AP235" s="183" t="b">
        <f>貼り付け用!AP235=集計用!AP235</f>
        <v>1</v>
      </c>
      <c r="AQ235" s="183" t="b">
        <f>貼り付け用!AQ235=集計用!AQ235</f>
        <v>1</v>
      </c>
      <c r="AR235" s="183" t="b">
        <f>貼り付け用!AR235=集計用!AR235</f>
        <v>1</v>
      </c>
      <c r="AS235" s="136"/>
      <c r="AT235" s="136"/>
      <c r="AU235" s="136"/>
      <c r="AV235" s="136"/>
      <c r="AW235" s="136"/>
      <c r="AX235" s="216"/>
      <c r="AY235" s="216"/>
      <c r="AZ235" s="216"/>
      <c r="BA235" s="136"/>
      <c r="BB235" s="136"/>
      <c r="BC235" s="136"/>
      <c r="BD235" s="136"/>
      <c r="BE235" s="183">
        <f>SUMIFS(耐用年数表!$C:$C,耐用年数表!$A:$A,チェック!AL235,耐用年数表!$B:$B,チェック!AM235)</f>
        <v>0</v>
      </c>
    </row>
    <row r="236" spans="4:57" ht="24" customHeight="1">
      <c r="D236" s="194"/>
      <c r="E236" s="135"/>
      <c r="F236" s="136"/>
      <c r="G236" s="136"/>
      <c r="H236" s="215"/>
      <c r="I236" s="215"/>
      <c r="J236" s="215" t="str">
        <f>IF(集計用!J236="","",集計用!J236)</f>
        <v>ポンプ機械室</v>
      </c>
      <c r="K236" s="135"/>
      <c r="L236" s="144"/>
      <c r="M236" s="192" t="b">
        <f>貼り付け用!M236=集計用!M236</f>
        <v>1</v>
      </c>
      <c r="N236" s="192" t="b">
        <f>貼り付け用!N236=集計用!N236</f>
        <v>1</v>
      </c>
      <c r="O236" s="192" t="b">
        <f>貼り付け用!O236=集計用!O236</f>
        <v>1</v>
      </c>
      <c r="P236" s="192" t="b">
        <f>貼り付け用!P236=集計用!P236</f>
        <v>1</v>
      </c>
      <c r="Q236" s="182" t="b">
        <f>貼り付け用!Q236=集計用!Q236</f>
        <v>1</v>
      </c>
      <c r="R236" s="135" t="b">
        <f>貼り付け用!R236=集計用!R236</f>
        <v>1</v>
      </c>
      <c r="S236" s="135" t="b">
        <f>貼り付け用!S236=集計用!S236</f>
        <v>1</v>
      </c>
      <c r="T236" s="135" t="b">
        <f>貼り付け用!T236=集計用!T236</f>
        <v>1</v>
      </c>
      <c r="U236" s="192" t="b">
        <f>貼り付け用!U236=集計用!U236</f>
        <v>1</v>
      </c>
      <c r="V236" s="192" t="b">
        <f>貼り付け用!V236=集計用!V236</f>
        <v>1</v>
      </c>
      <c r="W236" s="135" t="b">
        <f>貼り付け用!W236=集計用!W236</f>
        <v>1</v>
      </c>
      <c r="X236" s="182" t="b">
        <f>貼り付け用!X236=集計用!X236</f>
        <v>1</v>
      </c>
      <c r="Y236" s="136" t="b">
        <f>貼り付け用!Y236=集計用!Y236</f>
        <v>1</v>
      </c>
      <c r="Z236" s="136" t="b">
        <f>貼り付け用!Z236=集計用!Z236</f>
        <v>1</v>
      </c>
      <c r="AA236" s="136" t="b">
        <f>貼り付け用!AA236=集計用!AA236</f>
        <v>1</v>
      </c>
      <c r="AB236" s="136" t="b">
        <f>貼り付け用!AB236=集計用!AB236</f>
        <v>1</v>
      </c>
      <c r="AC236" s="135" t="b">
        <f>貼り付け用!AC236=集計用!AC236</f>
        <v>1</v>
      </c>
      <c r="AD236" s="137" t="b">
        <f>貼り付け用!AD236=集計用!AD236</f>
        <v>1</v>
      </c>
      <c r="AE236" s="209" t="b">
        <f>貼り付け用!AE236=集計用!AE236</f>
        <v>1</v>
      </c>
      <c r="AF236" s="209" t="b">
        <f>貼り付け用!AF236=集計用!AF236</f>
        <v>1</v>
      </c>
      <c r="AG236" s="138" t="b">
        <f>貼り付け用!AG236=集計用!AG236</f>
        <v>1</v>
      </c>
      <c r="AH236" s="205" t="b">
        <f>貼り付け用!AH236=集計用!AH236</f>
        <v>1</v>
      </c>
      <c r="AI236" s="139" t="b">
        <f>貼り付け用!AI236=集計用!AI236</f>
        <v>1</v>
      </c>
      <c r="AJ236" s="136" t="b">
        <f>貼り付け用!AJ236=集計用!AJ236</f>
        <v>1</v>
      </c>
      <c r="AK236" s="140" t="b">
        <f>貼り付け用!AK236=集計用!AK236</f>
        <v>1</v>
      </c>
      <c r="AL236" s="136" t="b">
        <f>貼り付け用!AL236=集計用!AL236</f>
        <v>1</v>
      </c>
      <c r="AM236" s="136" t="b">
        <f>貼り付け用!AM236=集計用!AM236</f>
        <v>1</v>
      </c>
      <c r="AN236" s="136" t="b">
        <f>貼り付け用!AN236=集計用!AN236</f>
        <v>1</v>
      </c>
      <c r="AO236" s="136" t="b">
        <f>貼り付け用!AO236=集計用!AO236</f>
        <v>1</v>
      </c>
      <c r="AP236" s="183" t="b">
        <f>貼り付け用!AP236=集計用!AP236</f>
        <v>1</v>
      </c>
      <c r="AQ236" s="183" t="b">
        <f>貼り付け用!AQ236=集計用!AQ236</f>
        <v>1</v>
      </c>
      <c r="AR236" s="183" t="b">
        <f>貼り付け用!AR236=集計用!AR236</f>
        <v>1</v>
      </c>
      <c r="AS236" s="136"/>
      <c r="AT236" s="136"/>
      <c r="AU236" s="136"/>
      <c r="AV236" s="136"/>
      <c r="AW236" s="136"/>
      <c r="AX236" s="216"/>
      <c r="AY236" s="216"/>
      <c r="AZ236" s="216"/>
      <c r="BA236" s="136"/>
      <c r="BB236" s="136"/>
      <c r="BC236" s="136"/>
      <c r="BD236" s="136"/>
      <c r="BE236" s="183">
        <f>SUMIFS(耐用年数表!$C:$C,耐用年数表!$A:$A,チェック!AL236,耐用年数表!$B:$B,チェック!AM236)</f>
        <v>0</v>
      </c>
    </row>
    <row r="237" spans="4:57" ht="24" customHeight="1">
      <c r="D237" s="194"/>
      <c r="E237" s="135"/>
      <c r="F237" s="136"/>
      <c r="G237" s="136"/>
      <c r="H237" s="215"/>
      <c r="I237" s="215"/>
      <c r="J237" s="215" t="str">
        <f>IF(集計用!J237="","",集計用!J237)</f>
        <v>教育相談員用事務所</v>
      </c>
      <c r="K237" s="135"/>
      <c r="L237" s="144"/>
      <c r="M237" s="192" t="b">
        <f>貼り付け用!M237=集計用!M237</f>
        <v>1</v>
      </c>
      <c r="N237" s="192" t="b">
        <f>貼り付け用!N237=集計用!N237</f>
        <v>1</v>
      </c>
      <c r="O237" s="192" t="b">
        <f>貼り付け用!O237=集計用!O237</f>
        <v>1</v>
      </c>
      <c r="P237" s="192" t="b">
        <f>貼り付け用!P237=集計用!P237</f>
        <v>1</v>
      </c>
      <c r="Q237" s="182" t="b">
        <f>貼り付け用!Q237=集計用!Q237</f>
        <v>1</v>
      </c>
      <c r="R237" s="135" t="b">
        <f>貼り付け用!R237=集計用!R237</f>
        <v>1</v>
      </c>
      <c r="S237" s="135" t="b">
        <f>貼り付け用!S237=集計用!S237</f>
        <v>1</v>
      </c>
      <c r="T237" s="135" t="b">
        <f>貼り付け用!T237=集計用!T237</f>
        <v>1</v>
      </c>
      <c r="U237" s="192" t="b">
        <f>貼り付け用!U237=集計用!U237</f>
        <v>1</v>
      </c>
      <c r="V237" s="192" t="b">
        <f>貼り付け用!V237=集計用!V237</f>
        <v>1</v>
      </c>
      <c r="W237" s="135" t="b">
        <f>貼り付け用!W237=集計用!W237</f>
        <v>1</v>
      </c>
      <c r="X237" s="182" t="b">
        <f>貼り付け用!X237=集計用!X237</f>
        <v>1</v>
      </c>
      <c r="Y237" s="136" t="b">
        <f>貼り付け用!Y237=集計用!Y237</f>
        <v>1</v>
      </c>
      <c r="Z237" s="136" t="b">
        <f>貼り付け用!Z237=集計用!Z237</f>
        <v>1</v>
      </c>
      <c r="AA237" s="136" t="b">
        <f>貼り付け用!AA237=集計用!AA237</f>
        <v>1</v>
      </c>
      <c r="AB237" s="136" t="b">
        <f>貼り付け用!AB237=集計用!AB237</f>
        <v>1</v>
      </c>
      <c r="AC237" s="135" t="b">
        <f>貼り付け用!AC237=集計用!AC237</f>
        <v>1</v>
      </c>
      <c r="AD237" s="137" t="b">
        <f>貼り付け用!AD237=集計用!AD237</f>
        <v>1</v>
      </c>
      <c r="AE237" s="209" t="b">
        <f>貼り付け用!AE237=集計用!AE237</f>
        <v>1</v>
      </c>
      <c r="AF237" s="209" t="b">
        <f>貼り付け用!AF237=集計用!AF237</f>
        <v>1</v>
      </c>
      <c r="AG237" s="138" t="b">
        <f>貼り付け用!AG237=集計用!AG237</f>
        <v>1</v>
      </c>
      <c r="AH237" s="205" t="b">
        <f>貼り付け用!AH237=集計用!AH237</f>
        <v>1</v>
      </c>
      <c r="AI237" s="139" t="b">
        <f>貼り付け用!AI237=集計用!AI237</f>
        <v>1</v>
      </c>
      <c r="AJ237" s="136" t="b">
        <f>貼り付け用!AJ237=集計用!AJ237</f>
        <v>1</v>
      </c>
      <c r="AK237" s="140" t="b">
        <f>貼り付け用!AK237=集計用!AK237</f>
        <v>1</v>
      </c>
      <c r="AL237" s="136" t="b">
        <f>貼り付け用!AL237=集計用!AL237</f>
        <v>1</v>
      </c>
      <c r="AM237" s="136" t="b">
        <f>貼り付け用!AM237=集計用!AM237</f>
        <v>1</v>
      </c>
      <c r="AN237" s="136" t="b">
        <f>貼り付け用!AN237=集計用!AN237</f>
        <v>1</v>
      </c>
      <c r="AO237" s="136" t="b">
        <f>貼り付け用!AO237=集計用!AO237</f>
        <v>1</v>
      </c>
      <c r="AP237" s="183" t="b">
        <f>貼り付け用!AP237=集計用!AP237</f>
        <v>1</v>
      </c>
      <c r="AQ237" s="183" t="b">
        <f>貼り付け用!AQ237=集計用!AQ237</f>
        <v>1</v>
      </c>
      <c r="AR237" s="183" t="b">
        <f>貼り付け用!AR237=集計用!AR237</f>
        <v>1</v>
      </c>
      <c r="AS237" s="136"/>
      <c r="AT237" s="136"/>
      <c r="AU237" s="136"/>
      <c r="AV237" s="136"/>
      <c r="AW237" s="136"/>
      <c r="AX237" s="216"/>
      <c r="AY237" s="216"/>
      <c r="AZ237" s="216"/>
      <c r="BA237" s="136"/>
      <c r="BB237" s="136"/>
      <c r="BC237" s="136"/>
      <c r="BD237" s="136"/>
      <c r="BE237" s="183">
        <f>SUMIFS(耐用年数表!$C:$C,耐用年数表!$A:$A,チェック!AL237,耐用年数表!$B:$B,チェック!AM237)</f>
        <v>0</v>
      </c>
    </row>
    <row r="238" spans="4:57" ht="24" customHeight="1">
      <c r="D238" s="194"/>
      <c r="E238" s="135"/>
      <c r="F238" s="136"/>
      <c r="G238" s="136"/>
      <c r="H238" s="215"/>
      <c r="I238" s="215"/>
      <c r="J238" s="215" t="str">
        <f>IF(集計用!J238="","",集計用!J238)</f>
        <v>歴史民俗資料館</v>
      </c>
      <c r="K238" s="135"/>
      <c r="L238" s="144"/>
      <c r="M238" s="192" t="b">
        <f>貼り付け用!M238=集計用!M238</f>
        <v>1</v>
      </c>
      <c r="N238" s="192" t="b">
        <f>貼り付け用!N238=集計用!N238</f>
        <v>1</v>
      </c>
      <c r="O238" s="192" t="b">
        <f>貼り付け用!O238=集計用!O238</f>
        <v>1</v>
      </c>
      <c r="P238" s="192" t="b">
        <f>貼り付け用!P238=集計用!P238</f>
        <v>1</v>
      </c>
      <c r="Q238" s="182" t="b">
        <f>貼り付け用!Q238=集計用!Q238</f>
        <v>1</v>
      </c>
      <c r="R238" s="135" t="b">
        <f>貼り付け用!R238=集計用!R238</f>
        <v>1</v>
      </c>
      <c r="S238" s="135" t="b">
        <f>貼り付け用!S238=集計用!S238</f>
        <v>1</v>
      </c>
      <c r="T238" s="135" t="b">
        <f>貼り付け用!T238=集計用!T238</f>
        <v>1</v>
      </c>
      <c r="U238" s="192" t="b">
        <f>貼り付け用!U238=集計用!U238</f>
        <v>1</v>
      </c>
      <c r="V238" s="192" t="b">
        <f>貼り付け用!V238=集計用!V238</f>
        <v>1</v>
      </c>
      <c r="W238" s="135" t="b">
        <f>貼り付け用!W238=集計用!W238</f>
        <v>1</v>
      </c>
      <c r="X238" s="182" t="b">
        <f>貼り付け用!X238=集計用!X238</f>
        <v>1</v>
      </c>
      <c r="Y238" s="136" t="b">
        <f>貼り付け用!Y238=集計用!Y238</f>
        <v>1</v>
      </c>
      <c r="Z238" s="136" t="b">
        <f>貼り付け用!Z238=集計用!Z238</f>
        <v>1</v>
      </c>
      <c r="AA238" s="136" t="b">
        <f>貼り付け用!AA238=集計用!AA238</f>
        <v>1</v>
      </c>
      <c r="AB238" s="136" t="b">
        <f>貼り付け用!AB238=集計用!AB238</f>
        <v>1</v>
      </c>
      <c r="AC238" s="135" t="b">
        <f>貼り付け用!AC238=集計用!AC238</f>
        <v>1</v>
      </c>
      <c r="AD238" s="137" t="b">
        <f>貼り付け用!AD238=集計用!AD238</f>
        <v>1</v>
      </c>
      <c r="AE238" s="209" t="b">
        <f>貼り付け用!AE238=集計用!AE238</f>
        <v>1</v>
      </c>
      <c r="AF238" s="209" t="b">
        <f>貼り付け用!AF238=集計用!AF238</f>
        <v>1</v>
      </c>
      <c r="AG238" s="138" t="b">
        <f>貼り付け用!AG238=集計用!AG238</f>
        <v>1</v>
      </c>
      <c r="AH238" s="205" t="b">
        <f>貼り付け用!AH238=集計用!AH238</f>
        <v>1</v>
      </c>
      <c r="AI238" s="139" t="b">
        <f>貼り付け用!AI238=集計用!AI238</f>
        <v>1</v>
      </c>
      <c r="AJ238" s="136" t="b">
        <f>貼り付け用!AJ238=集計用!AJ238</f>
        <v>1</v>
      </c>
      <c r="AK238" s="140" t="b">
        <f>貼り付け用!AK238=集計用!AK238</f>
        <v>1</v>
      </c>
      <c r="AL238" s="136" t="b">
        <f>貼り付け用!AL238=集計用!AL238</f>
        <v>1</v>
      </c>
      <c r="AM238" s="136" t="b">
        <f>貼り付け用!AM238=集計用!AM238</f>
        <v>1</v>
      </c>
      <c r="AN238" s="136" t="b">
        <f>貼り付け用!AN238=集計用!AN238</f>
        <v>1</v>
      </c>
      <c r="AO238" s="136" t="b">
        <f>貼り付け用!AO238=集計用!AO238</f>
        <v>1</v>
      </c>
      <c r="AP238" s="183" t="b">
        <f>貼り付け用!AP238=集計用!AP238</f>
        <v>1</v>
      </c>
      <c r="AQ238" s="183" t="b">
        <f>貼り付け用!AQ238=集計用!AQ238</f>
        <v>1</v>
      </c>
      <c r="AR238" s="183" t="b">
        <f>貼り付け用!AR238=集計用!AR238</f>
        <v>1</v>
      </c>
      <c r="AS238" s="136"/>
      <c r="AT238" s="136"/>
      <c r="AU238" s="136"/>
      <c r="AV238" s="136"/>
      <c r="AW238" s="136"/>
      <c r="AX238" s="216"/>
      <c r="AY238" s="216"/>
      <c r="AZ238" s="216"/>
      <c r="BA238" s="136"/>
      <c r="BB238" s="136"/>
      <c r="BC238" s="136"/>
      <c r="BD238" s="136"/>
      <c r="BE238" s="183">
        <f>SUMIFS(耐用年数表!$C:$C,耐用年数表!$A:$A,チェック!AL238,耐用年数表!$B:$B,チェック!AM238)</f>
        <v>0</v>
      </c>
    </row>
    <row r="239" spans="4:57" ht="24" customHeight="1">
      <c r="D239" s="194"/>
      <c r="E239" s="135"/>
      <c r="F239" s="136"/>
      <c r="G239" s="136"/>
      <c r="H239" s="215"/>
      <c r="I239" s="215"/>
      <c r="J239" s="215" t="str">
        <f>IF(集計用!J239="","",集計用!J239)</f>
        <v>公民館</v>
      </c>
      <c r="K239" s="135"/>
      <c r="L239" s="144"/>
      <c r="M239" s="192" t="b">
        <f>貼り付け用!M239=集計用!M239</f>
        <v>1</v>
      </c>
      <c r="N239" s="192" t="b">
        <f>貼り付け用!N239=集計用!N239</f>
        <v>1</v>
      </c>
      <c r="O239" s="192" t="b">
        <f>貼り付け用!O239=集計用!O239</f>
        <v>1</v>
      </c>
      <c r="P239" s="192" t="b">
        <f>貼り付け用!P239=集計用!P239</f>
        <v>1</v>
      </c>
      <c r="Q239" s="182" t="b">
        <f>貼り付け用!Q239=集計用!Q239</f>
        <v>1</v>
      </c>
      <c r="R239" s="135" t="b">
        <f>貼り付け用!R239=集計用!R239</f>
        <v>1</v>
      </c>
      <c r="S239" s="135" t="b">
        <f>貼り付け用!S239=集計用!S239</f>
        <v>1</v>
      </c>
      <c r="T239" s="135" t="b">
        <f>貼り付け用!T239=集計用!T239</f>
        <v>1</v>
      </c>
      <c r="U239" s="192" t="b">
        <f>貼り付け用!U239=集計用!U239</f>
        <v>1</v>
      </c>
      <c r="V239" s="192" t="b">
        <f>貼り付け用!V239=集計用!V239</f>
        <v>1</v>
      </c>
      <c r="W239" s="135" t="b">
        <f>貼り付け用!W239=集計用!W239</f>
        <v>1</v>
      </c>
      <c r="X239" s="182" t="b">
        <f>貼り付け用!X239=集計用!X239</f>
        <v>1</v>
      </c>
      <c r="Y239" s="136" t="b">
        <f>貼り付け用!Y239=集計用!Y239</f>
        <v>1</v>
      </c>
      <c r="Z239" s="136" t="b">
        <f>貼り付け用!Z239=集計用!Z239</f>
        <v>1</v>
      </c>
      <c r="AA239" s="136" t="b">
        <f>貼り付け用!AA239=集計用!AA239</f>
        <v>1</v>
      </c>
      <c r="AB239" s="136" t="b">
        <f>貼り付け用!AB239=集計用!AB239</f>
        <v>1</v>
      </c>
      <c r="AC239" s="135" t="b">
        <f>貼り付け用!AC239=集計用!AC239</f>
        <v>1</v>
      </c>
      <c r="AD239" s="137" t="b">
        <f>貼り付け用!AD239=集計用!AD239</f>
        <v>1</v>
      </c>
      <c r="AE239" s="209" t="b">
        <f>貼り付け用!AE239=集計用!AE239</f>
        <v>1</v>
      </c>
      <c r="AF239" s="209" t="b">
        <f>貼り付け用!AF239=集計用!AF239</f>
        <v>1</v>
      </c>
      <c r="AG239" s="138" t="b">
        <f>貼り付け用!AG239=集計用!AG239</f>
        <v>1</v>
      </c>
      <c r="AH239" s="205" t="b">
        <f>貼り付け用!AH239=集計用!AH239</f>
        <v>1</v>
      </c>
      <c r="AI239" s="139" t="b">
        <f>貼り付け用!AI239=集計用!AI239</f>
        <v>1</v>
      </c>
      <c r="AJ239" s="136" t="b">
        <f>貼り付け用!AJ239=集計用!AJ239</f>
        <v>1</v>
      </c>
      <c r="AK239" s="140" t="b">
        <f>貼り付け用!AK239=集計用!AK239</f>
        <v>1</v>
      </c>
      <c r="AL239" s="136" t="b">
        <f>貼り付け用!AL239=集計用!AL239</f>
        <v>1</v>
      </c>
      <c r="AM239" s="136" t="b">
        <f>貼り付け用!AM239=集計用!AM239</f>
        <v>1</v>
      </c>
      <c r="AN239" s="136" t="b">
        <f>貼り付け用!AN239=集計用!AN239</f>
        <v>1</v>
      </c>
      <c r="AO239" s="136" t="b">
        <f>貼り付け用!AO239=集計用!AO239</f>
        <v>1</v>
      </c>
      <c r="AP239" s="183" t="b">
        <f>貼り付け用!AP239=集計用!AP239</f>
        <v>1</v>
      </c>
      <c r="AQ239" s="183" t="b">
        <f>貼り付け用!AQ239=集計用!AQ239</f>
        <v>1</v>
      </c>
      <c r="AR239" s="183" t="b">
        <f>貼り付け用!AR239=集計用!AR239</f>
        <v>1</v>
      </c>
      <c r="AS239" s="136"/>
      <c r="AT239" s="136"/>
      <c r="AU239" s="136"/>
      <c r="AV239" s="136"/>
      <c r="AW239" s="136"/>
      <c r="AX239" s="216"/>
      <c r="AY239" s="216"/>
      <c r="AZ239" s="216"/>
      <c r="BA239" s="136"/>
      <c r="BB239" s="136"/>
      <c r="BC239" s="136"/>
      <c r="BD239" s="136"/>
      <c r="BE239" s="183">
        <f>SUMIFS(耐用年数表!$C:$C,耐用年数表!$A:$A,チェック!AL239,耐用年数表!$B:$B,チェック!AM239)</f>
        <v>0</v>
      </c>
    </row>
    <row r="240" spans="4:57" ht="24" customHeight="1">
      <c r="D240" s="194"/>
      <c r="E240" s="135"/>
      <c r="F240" s="136"/>
      <c r="G240" s="136"/>
      <c r="H240" s="215"/>
      <c r="I240" s="215"/>
      <c r="J240" s="215" t="str">
        <f>IF(集計用!J240="","",集計用!J240)</f>
        <v>ポンプ室</v>
      </c>
      <c r="K240" s="135"/>
      <c r="L240" s="144"/>
      <c r="M240" s="192" t="b">
        <f>貼り付け用!M240=集計用!M240</f>
        <v>1</v>
      </c>
      <c r="N240" s="192" t="b">
        <f>貼り付け用!N240=集計用!N240</f>
        <v>1</v>
      </c>
      <c r="O240" s="192" t="b">
        <f>貼り付け用!O240=集計用!O240</f>
        <v>1</v>
      </c>
      <c r="P240" s="192" t="b">
        <f>貼り付け用!P240=集計用!P240</f>
        <v>1</v>
      </c>
      <c r="Q240" s="182" t="b">
        <f>貼り付け用!Q240=集計用!Q240</f>
        <v>1</v>
      </c>
      <c r="R240" s="135" t="b">
        <f>貼り付け用!R240=集計用!R240</f>
        <v>1</v>
      </c>
      <c r="S240" s="135" t="b">
        <f>貼り付け用!S240=集計用!S240</f>
        <v>1</v>
      </c>
      <c r="T240" s="135" t="b">
        <f>貼り付け用!T240=集計用!T240</f>
        <v>1</v>
      </c>
      <c r="U240" s="192" t="b">
        <f>貼り付け用!U240=集計用!U240</f>
        <v>1</v>
      </c>
      <c r="V240" s="192" t="b">
        <f>貼り付け用!V240=集計用!V240</f>
        <v>1</v>
      </c>
      <c r="W240" s="135" t="b">
        <f>貼り付け用!W240=集計用!W240</f>
        <v>1</v>
      </c>
      <c r="X240" s="182" t="b">
        <f>貼り付け用!X240=集計用!X240</f>
        <v>1</v>
      </c>
      <c r="Y240" s="136" t="b">
        <f>貼り付け用!Y240=集計用!Y240</f>
        <v>1</v>
      </c>
      <c r="Z240" s="136" t="b">
        <f>貼り付け用!Z240=集計用!Z240</f>
        <v>1</v>
      </c>
      <c r="AA240" s="136" t="b">
        <f>貼り付け用!AA240=集計用!AA240</f>
        <v>1</v>
      </c>
      <c r="AB240" s="136" t="b">
        <f>貼り付け用!AB240=集計用!AB240</f>
        <v>1</v>
      </c>
      <c r="AC240" s="135" t="b">
        <f>貼り付け用!AC240=集計用!AC240</f>
        <v>1</v>
      </c>
      <c r="AD240" s="137" t="b">
        <f>貼り付け用!AD240=集計用!AD240</f>
        <v>1</v>
      </c>
      <c r="AE240" s="209" t="b">
        <f>貼り付け用!AE240=集計用!AE240</f>
        <v>1</v>
      </c>
      <c r="AF240" s="209" t="b">
        <f>貼り付け用!AF240=集計用!AF240</f>
        <v>1</v>
      </c>
      <c r="AG240" s="138" t="b">
        <f>貼り付け用!AG240=集計用!AG240</f>
        <v>1</v>
      </c>
      <c r="AH240" s="205" t="b">
        <f>貼り付け用!AH240=集計用!AH240</f>
        <v>1</v>
      </c>
      <c r="AI240" s="139" t="b">
        <f>貼り付け用!AI240=集計用!AI240</f>
        <v>1</v>
      </c>
      <c r="AJ240" s="136" t="b">
        <f>貼り付け用!AJ240=集計用!AJ240</f>
        <v>1</v>
      </c>
      <c r="AK240" s="140" t="b">
        <f>貼り付け用!AK240=集計用!AK240</f>
        <v>1</v>
      </c>
      <c r="AL240" s="136" t="b">
        <f>貼り付け用!AL240=集計用!AL240</f>
        <v>1</v>
      </c>
      <c r="AM240" s="136" t="b">
        <f>貼り付け用!AM240=集計用!AM240</f>
        <v>1</v>
      </c>
      <c r="AN240" s="136" t="b">
        <f>貼り付け用!AN240=集計用!AN240</f>
        <v>1</v>
      </c>
      <c r="AO240" s="136" t="b">
        <f>貼り付け用!AO240=集計用!AO240</f>
        <v>1</v>
      </c>
      <c r="AP240" s="183" t="b">
        <f>貼り付け用!AP240=集計用!AP240</f>
        <v>1</v>
      </c>
      <c r="AQ240" s="183" t="b">
        <f>貼り付け用!AQ240=集計用!AQ240</f>
        <v>1</v>
      </c>
      <c r="AR240" s="183" t="b">
        <f>貼り付け用!AR240=集計用!AR240</f>
        <v>1</v>
      </c>
      <c r="AS240" s="136"/>
      <c r="AT240" s="136"/>
      <c r="AU240" s="136"/>
      <c r="AV240" s="136"/>
      <c r="AW240" s="136"/>
      <c r="AX240" s="216"/>
      <c r="AY240" s="216"/>
      <c r="AZ240" s="216"/>
      <c r="BA240" s="136"/>
      <c r="BB240" s="136"/>
      <c r="BC240" s="136"/>
      <c r="BD240" s="136"/>
      <c r="BE240" s="183">
        <f>SUMIFS(耐用年数表!$C:$C,耐用年数表!$A:$A,チェック!AL240,耐用年数表!$B:$B,チェック!AM240)</f>
        <v>0</v>
      </c>
    </row>
    <row r="241" spans="4:57" ht="24" customHeight="1">
      <c r="D241" s="194"/>
      <c r="E241" s="135"/>
      <c r="F241" s="136"/>
      <c r="G241" s="136"/>
      <c r="H241" s="215"/>
      <c r="I241" s="215"/>
      <c r="J241" s="215" t="str">
        <f>IF(集計用!J241="","",集計用!J241)</f>
        <v>本館</v>
      </c>
      <c r="K241" s="135"/>
      <c r="L241" s="144"/>
      <c r="M241" s="192" t="b">
        <f>貼り付け用!M241=集計用!M241</f>
        <v>1</v>
      </c>
      <c r="N241" s="192" t="b">
        <f>貼り付け用!N241=集計用!N241</f>
        <v>1</v>
      </c>
      <c r="O241" s="192" t="b">
        <f>貼り付け用!O241=集計用!O241</f>
        <v>1</v>
      </c>
      <c r="P241" s="192" t="b">
        <f>貼り付け用!P241=集計用!P241</f>
        <v>1</v>
      </c>
      <c r="Q241" s="182" t="b">
        <f>貼り付け用!Q241=集計用!Q241</f>
        <v>1</v>
      </c>
      <c r="R241" s="135" t="b">
        <f>貼り付け用!R241=集計用!R241</f>
        <v>1</v>
      </c>
      <c r="S241" s="135" t="b">
        <f>貼り付け用!S241=集計用!S241</f>
        <v>1</v>
      </c>
      <c r="T241" s="135" t="b">
        <f>貼り付け用!T241=集計用!T241</f>
        <v>1</v>
      </c>
      <c r="U241" s="192" t="b">
        <f>貼り付け用!U241=集計用!U241</f>
        <v>1</v>
      </c>
      <c r="V241" s="192" t="b">
        <f>貼り付け用!V241=集計用!V241</f>
        <v>1</v>
      </c>
      <c r="W241" s="135" t="b">
        <f>貼り付け用!W241=集計用!W241</f>
        <v>1</v>
      </c>
      <c r="X241" s="182" t="b">
        <f>貼り付け用!X241=集計用!X241</f>
        <v>1</v>
      </c>
      <c r="Y241" s="136" t="b">
        <f>貼り付け用!Y241=集計用!Y241</f>
        <v>1</v>
      </c>
      <c r="Z241" s="136" t="b">
        <f>貼り付け用!Z241=集計用!Z241</f>
        <v>1</v>
      </c>
      <c r="AA241" s="136" t="b">
        <f>貼り付け用!AA241=集計用!AA241</f>
        <v>1</v>
      </c>
      <c r="AB241" s="136" t="b">
        <f>貼り付け用!AB241=集計用!AB241</f>
        <v>1</v>
      </c>
      <c r="AC241" s="135" t="b">
        <f>貼り付け用!AC241=集計用!AC241</f>
        <v>1</v>
      </c>
      <c r="AD241" s="137" t="b">
        <f>貼り付け用!AD241=集計用!AD241</f>
        <v>1</v>
      </c>
      <c r="AE241" s="209" t="b">
        <f>貼り付け用!AE241=集計用!AE241</f>
        <v>1</v>
      </c>
      <c r="AF241" s="209" t="b">
        <f>貼り付け用!AF241=集計用!AF241</f>
        <v>1</v>
      </c>
      <c r="AG241" s="138" t="b">
        <f>貼り付け用!AG241=集計用!AG241</f>
        <v>1</v>
      </c>
      <c r="AH241" s="205" t="b">
        <f>貼り付け用!AH241=集計用!AH241</f>
        <v>1</v>
      </c>
      <c r="AI241" s="139" t="b">
        <f>貼り付け用!AI241=集計用!AI241</f>
        <v>1</v>
      </c>
      <c r="AJ241" s="136" t="b">
        <f>貼り付け用!AJ241=集計用!AJ241</f>
        <v>1</v>
      </c>
      <c r="AK241" s="140" t="b">
        <f>貼り付け用!AK241=集計用!AK241</f>
        <v>1</v>
      </c>
      <c r="AL241" s="136" t="b">
        <f>貼り付け用!AL241=集計用!AL241</f>
        <v>1</v>
      </c>
      <c r="AM241" s="136" t="b">
        <f>貼り付け用!AM241=集計用!AM241</f>
        <v>1</v>
      </c>
      <c r="AN241" s="136" t="b">
        <f>貼り付け用!AN241=集計用!AN241</f>
        <v>1</v>
      </c>
      <c r="AO241" s="136" t="b">
        <f>貼り付け用!AO241=集計用!AO241</f>
        <v>1</v>
      </c>
      <c r="AP241" s="183" t="b">
        <f>貼り付け用!AP241=集計用!AP241</f>
        <v>1</v>
      </c>
      <c r="AQ241" s="183" t="b">
        <f>貼り付け用!AQ241=集計用!AQ241</f>
        <v>1</v>
      </c>
      <c r="AR241" s="183" t="b">
        <f>貼り付け用!AR241=集計用!AR241</f>
        <v>1</v>
      </c>
      <c r="AS241" s="136"/>
      <c r="AT241" s="136"/>
      <c r="AU241" s="136"/>
      <c r="AV241" s="136"/>
      <c r="AW241" s="136"/>
      <c r="AX241" s="216"/>
      <c r="AY241" s="216"/>
      <c r="AZ241" s="216"/>
      <c r="BA241" s="136"/>
      <c r="BB241" s="136"/>
      <c r="BC241" s="136"/>
      <c r="BD241" s="136"/>
      <c r="BE241" s="183">
        <f>SUMIFS(耐用年数表!$C:$C,耐用年数表!$A:$A,チェック!AL241,耐用年数表!$B:$B,チェック!AM241)</f>
        <v>0</v>
      </c>
    </row>
    <row r="242" spans="4:57" ht="24" customHeight="1">
      <c r="D242" s="194"/>
      <c r="E242" s="135"/>
      <c r="F242" s="136"/>
      <c r="G242" s="136"/>
      <c r="H242" s="215"/>
      <c r="I242" s="215"/>
      <c r="J242" s="215" t="str">
        <f>IF(集計用!J242="","",集計用!J242)</f>
        <v>渡り廊下（高架）</v>
      </c>
      <c r="K242" s="135"/>
      <c r="L242" s="144"/>
      <c r="M242" s="192" t="b">
        <f>貼り付け用!M242=集計用!M242</f>
        <v>1</v>
      </c>
      <c r="N242" s="192" t="b">
        <f>貼り付け用!N242=集計用!N242</f>
        <v>1</v>
      </c>
      <c r="O242" s="192" t="b">
        <f>貼り付け用!O242=集計用!O242</f>
        <v>1</v>
      </c>
      <c r="P242" s="192" t="b">
        <f>貼り付け用!P242=集計用!P242</f>
        <v>1</v>
      </c>
      <c r="Q242" s="182" t="b">
        <f>貼り付け用!Q242=集計用!Q242</f>
        <v>1</v>
      </c>
      <c r="R242" s="135" t="b">
        <f>貼り付け用!R242=集計用!R242</f>
        <v>1</v>
      </c>
      <c r="S242" s="135" t="b">
        <f>貼り付け用!S242=集計用!S242</f>
        <v>1</v>
      </c>
      <c r="T242" s="135" t="b">
        <f>貼り付け用!T242=集計用!T242</f>
        <v>1</v>
      </c>
      <c r="U242" s="192" t="b">
        <f>貼り付け用!U242=集計用!U242</f>
        <v>1</v>
      </c>
      <c r="V242" s="192" t="b">
        <f>貼り付け用!V242=集計用!V242</f>
        <v>1</v>
      </c>
      <c r="W242" s="135" t="b">
        <f>貼り付け用!W242=集計用!W242</f>
        <v>1</v>
      </c>
      <c r="X242" s="182" t="b">
        <f>貼り付け用!X242=集計用!X242</f>
        <v>1</v>
      </c>
      <c r="Y242" s="136" t="b">
        <f>貼り付け用!Y242=集計用!Y242</f>
        <v>1</v>
      </c>
      <c r="Z242" s="136" t="b">
        <f>貼り付け用!Z242=集計用!Z242</f>
        <v>1</v>
      </c>
      <c r="AA242" s="136" t="b">
        <f>貼り付け用!AA242=集計用!AA242</f>
        <v>1</v>
      </c>
      <c r="AB242" s="136" t="b">
        <f>貼り付け用!AB242=集計用!AB242</f>
        <v>1</v>
      </c>
      <c r="AC242" s="135" t="b">
        <f>貼り付け用!AC242=集計用!AC242</f>
        <v>1</v>
      </c>
      <c r="AD242" s="137" t="b">
        <f>貼り付け用!AD242=集計用!AD242</f>
        <v>1</v>
      </c>
      <c r="AE242" s="209" t="b">
        <f>貼り付け用!AE242=集計用!AE242</f>
        <v>1</v>
      </c>
      <c r="AF242" s="209" t="b">
        <f>貼り付け用!AF242=集計用!AF242</f>
        <v>1</v>
      </c>
      <c r="AG242" s="138" t="b">
        <f>貼り付け用!AG242=集計用!AG242</f>
        <v>1</v>
      </c>
      <c r="AH242" s="205" t="b">
        <f>貼り付け用!AH242=集計用!AH242</f>
        <v>1</v>
      </c>
      <c r="AI242" s="139" t="b">
        <f>貼り付け用!AI242=集計用!AI242</f>
        <v>1</v>
      </c>
      <c r="AJ242" s="136" t="b">
        <f>貼り付け用!AJ242=集計用!AJ242</f>
        <v>1</v>
      </c>
      <c r="AK242" s="140" t="b">
        <f>貼り付け用!AK242=集計用!AK242</f>
        <v>1</v>
      </c>
      <c r="AL242" s="136" t="b">
        <f>貼り付け用!AL242=集計用!AL242</f>
        <v>1</v>
      </c>
      <c r="AM242" s="136" t="b">
        <f>貼り付け用!AM242=集計用!AM242</f>
        <v>1</v>
      </c>
      <c r="AN242" s="136" t="b">
        <f>貼り付け用!AN242=集計用!AN242</f>
        <v>1</v>
      </c>
      <c r="AO242" s="136" t="b">
        <f>貼り付け用!AO242=集計用!AO242</f>
        <v>1</v>
      </c>
      <c r="AP242" s="183" t="b">
        <f>貼り付け用!AP242=集計用!AP242</f>
        <v>1</v>
      </c>
      <c r="AQ242" s="183" t="b">
        <f>貼り付け用!AQ242=集計用!AQ242</f>
        <v>1</v>
      </c>
      <c r="AR242" s="183" t="b">
        <f>貼り付け用!AR242=集計用!AR242</f>
        <v>1</v>
      </c>
      <c r="AS242" s="136"/>
      <c r="AT242" s="136"/>
      <c r="AU242" s="136"/>
      <c r="AV242" s="136"/>
      <c r="AW242" s="136"/>
      <c r="AX242" s="216"/>
      <c r="AY242" s="216"/>
      <c r="AZ242" s="216"/>
      <c r="BA242" s="136"/>
      <c r="BB242" s="136"/>
      <c r="BC242" s="136"/>
      <c r="BD242" s="136"/>
      <c r="BE242" s="183">
        <f>SUMIFS(耐用年数表!$C:$C,耐用年数表!$A:$A,チェック!AL242,耐用年数表!$B:$B,チェック!AM242)</f>
        <v>0</v>
      </c>
    </row>
    <row r="243" spans="4:57" ht="24" customHeight="1">
      <c r="D243" s="194"/>
      <c r="E243" s="135"/>
      <c r="F243" s="136"/>
      <c r="G243" s="136"/>
      <c r="H243" s="215"/>
      <c r="I243" s="215"/>
      <c r="J243" s="215" t="str">
        <f>IF(集計用!J243="","",集計用!J243)</f>
        <v>南犬飼公民館分館</v>
      </c>
      <c r="K243" s="135"/>
      <c r="L243" s="144"/>
      <c r="M243" s="192" t="b">
        <f>貼り付け用!M243=集計用!M243</f>
        <v>1</v>
      </c>
      <c r="N243" s="192" t="b">
        <f>貼り付け用!N243=集計用!N243</f>
        <v>1</v>
      </c>
      <c r="O243" s="192" t="b">
        <f>貼り付け用!O243=集計用!O243</f>
        <v>1</v>
      </c>
      <c r="P243" s="192" t="b">
        <f>貼り付け用!P243=集計用!P243</f>
        <v>1</v>
      </c>
      <c r="Q243" s="182" t="b">
        <f>貼り付け用!Q243=集計用!Q243</f>
        <v>1</v>
      </c>
      <c r="R243" s="135" t="b">
        <f>貼り付け用!R243=集計用!R243</f>
        <v>1</v>
      </c>
      <c r="S243" s="135" t="b">
        <f>貼り付け用!S243=集計用!S243</f>
        <v>1</v>
      </c>
      <c r="T243" s="135" t="b">
        <f>貼り付け用!T243=集計用!T243</f>
        <v>1</v>
      </c>
      <c r="U243" s="192" t="b">
        <f>貼り付け用!U243=集計用!U243</f>
        <v>1</v>
      </c>
      <c r="V243" s="192" t="b">
        <f>貼り付け用!V243=集計用!V243</f>
        <v>1</v>
      </c>
      <c r="W243" s="135" t="b">
        <f>貼り付け用!W243=集計用!W243</f>
        <v>1</v>
      </c>
      <c r="X243" s="182" t="b">
        <f>貼り付け用!X243=集計用!X243</f>
        <v>1</v>
      </c>
      <c r="Y243" s="136" t="b">
        <f>貼り付け用!Y243=集計用!Y243</f>
        <v>1</v>
      </c>
      <c r="Z243" s="136" t="b">
        <f>貼り付け用!Z243=集計用!Z243</f>
        <v>1</v>
      </c>
      <c r="AA243" s="136" t="b">
        <f>貼り付け用!AA243=集計用!AA243</f>
        <v>1</v>
      </c>
      <c r="AB243" s="136" t="b">
        <f>貼り付け用!AB243=集計用!AB243</f>
        <v>1</v>
      </c>
      <c r="AC243" s="135" t="b">
        <f>貼り付け用!AC243=集計用!AC243</f>
        <v>1</v>
      </c>
      <c r="AD243" s="137" t="b">
        <f>貼り付け用!AD243=集計用!AD243</f>
        <v>1</v>
      </c>
      <c r="AE243" s="209" t="b">
        <f>貼り付け用!AE243=集計用!AE243</f>
        <v>1</v>
      </c>
      <c r="AF243" s="209" t="b">
        <f>貼り付け用!AF243=集計用!AF243</f>
        <v>1</v>
      </c>
      <c r="AG243" s="138" t="b">
        <f>貼り付け用!AG243=集計用!AG243</f>
        <v>1</v>
      </c>
      <c r="AH243" s="205" t="b">
        <f>貼り付け用!AH243=集計用!AH243</f>
        <v>1</v>
      </c>
      <c r="AI243" s="139" t="b">
        <f>貼り付け用!AI243=集計用!AI243</f>
        <v>1</v>
      </c>
      <c r="AJ243" s="136" t="b">
        <f>貼り付け用!AJ243=集計用!AJ243</f>
        <v>1</v>
      </c>
      <c r="AK243" s="140" t="b">
        <f>貼り付け用!AK243=集計用!AK243</f>
        <v>1</v>
      </c>
      <c r="AL243" s="136" t="b">
        <f>貼り付け用!AL243=集計用!AL243</f>
        <v>1</v>
      </c>
      <c r="AM243" s="136" t="b">
        <f>貼り付け用!AM243=集計用!AM243</f>
        <v>1</v>
      </c>
      <c r="AN243" s="136" t="b">
        <f>貼り付け用!AN243=集計用!AN243</f>
        <v>1</v>
      </c>
      <c r="AO243" s="136" t="b">
        <f>貼り付け用!AO243=集計用!AO243</f>
        <v>1</v>
      </c>
      <c r="AP243" s="183" t="b">
        <f>貼り付け用!AP243=集計用!AP243</f>
        <v>1</v>
      </c>
      <c r="AQ243" s="183" t="b">
        <f>貼り付け用!AQ243=集計用!AQ243</f>
        <v>1</v>
      </c>
      <c r="AR243" s="183" t="b">
        <f>貼り付け用!AR243=集計用!AR243</f>
        <v>1</v>
      </c>
      <c r="AS243" s="136"/>
      <c r="AT243" s="136"/>
      <c r="AU243" s="136"/>
      <c r="AV243" s="136"/>
      <c r="AW243" s="136"/>
      <c r="AX243" s="216"/>
      <c r="AY243" s="216"/>
      <c r="AZ243" s="216"/>
      <c r="BA243" s="136"/>
      <c r="BB243" s="136"/>
      <c r="BC243" s="136"/>
      <c r="BD243" s="136"/>
      <c r="BE243" s="183">
        <f>SUMIFS(耐用年数表!$C:$C,耐用年数表!$A:$A,チェック!AL243,耐用年数表!$B:$B,チェック!AM243)</f>
        <v>0</v>
      </c>
    </row>
    <row r="244" spans="4:57" ht="24" customHeight="1">
      <c r="D244" s="194"/>
      <c r="E244" s="135"/>
      <c r="F244" s="136"/>
      <c r="G244" s="136"/>
      <c r="H244" s="215"/>
      <c r="I244" s="215"/>
      <c r="J244" s="215" t="str">
        <f>IF(集計用!J244="","",集計用!J244)</f>
        <v>南犬飼公民館分館倉庫</v>
      </c>
      <c r="K244" s="135"/>
      <c r="L244" s="144"/>
      <c r="M244" s="192" t="b">
        <f>貼り付け用!M244=集計用!M244</f>
        <v>1</v>
      </c>
      <c r="N244" s="192" t="b">
        <f>貼り付け用!N244=集計用!N244</f>
        <v>1</v>
      </c>
      <c r="O244" s="192" t="b">
        <f>貼り付け用!O244=集計用!O244</f>
        <v>1</v>
      </c>
      <c r="P244" s="192" t="b">
        <f>貼り付け用!P244=集計用!P244</f>
        <v>1</v>
      </c>
      <c r="Q244" s="182" t="b">
        <f>貼り付け用!Q244=集計用!Q244</f>
        <v>1</v>
      </c>
      <c r="R244" s="135" t="b">
        <f>貼り付け用!R244=集計用!R244</f>
        <v>1</v>
      </c>
      <c r="S244" s="135" t="b">
        <f>貼り付け用!S244=集計用!S244</f>
        <v>1</v>
      </c>
      <c r="T244" s="135" t="b">
        <f>貼り付け用!T244=集計用!T244</f>
        <v>1</v>
      </c>
      <c r="U244" s="192" t="b">
        <f>貼り付け用!U244=集計用!U244</f>
        <v>1</v>
      </c>
      <c r="V244" s="192" t="b">
        <f>貼り付け用!V244=集計用!V244</f>
        <v>1</v>
      </c>
      <c r="W244" s="135" t="b">
        <f>貼り付け用!W244=集計用!W244</f>
        <v>1</v>
      </c>
      <c r="X244" s="182" t="b">
        <f>貼り付け用!X244=集計用!X244</f>
        <v>1</v>
      </c>
      <c r="Y244" s="136" t="b">
        <f>貼り付け用!Y244=集計用!Y244</f>
        <v>1</v>
      </c>
      <c r="Z244" s="136" t="b">
        <f>貼り付け用!Z244=集計用!Z244</f>
        <v>1</v>
      </c>
      <c r="AA244" s="136" t="b">
        <f>貼り付け用!AA244=集計用!AA244</f>
        <v>1</v>
      </c>
      <c r="AB244" s="136" t="b">
        <f>貼り付け用!AB244=集計用!AB244</f>
        <v>1</v>
      </c>
      <c r="AC244" s="135" t="b">
        <f>貼り付け用!AC244=集計用!AC244</f>
        <v>1</v>
      </c>
      <c r="AD244" s="137" t="b">
        <f>貼り付け用!AD244=集計用!AD244</f>
        <v>1</v>
      </c>
      <c r="AE244" s="209" t="b">
        <f>貼り付け用!AE244=集計用!AE244</f>
        <v>1</v>
      </c>
      <c r="AF244" s="209" t="b">
        <f>貼り付け用!AF244=集計用!AF244</f>
        <v>1</v>
      </c>
      <c r="AG244" s="138" t="b">
        <f>貼り付け用!AG244=集計用!AG244</f>
        <v>1</v>
      </c>
      <c r="AH244" s="205" t="b">
        <f>貼り付け用!AH244=集計用!AH244</f>
        <v>1</v>
      </c>
      <c r="AI244" s="139" t="b">
        <f>貼り付け用!AI244=集計用!AI244</f>
        <v>1</v>
      </c>
      <c r="AJ244" s="136" t="b">
        <f>貼り付け用!AJ244=集計用!AJ244</f>
        <v>1</v>
      </c>
      <c r="AK244" s="140" t="b">
        <f>貼り付け用!AK244=集計用!AK244</f>
        <v>1</v>
      </c>
      <c r="AL244" s="136" t="b">
        <f>貼り付け用!AL244=集計用!AL244</f>
        <v>1</v>
      </c>
      <c r="AM244" s="136" t="b">
        <f>貼り付け用!AM244=集計用!AM244</f>
        <v>1</v>
      </c>
      <c r="AN244" s="136" t="b">
        <f>貼り付け用!AN244=集計用!AN244</f>
        <v>1</v>
      </c>
      <c r="AO244" s="136" t="b">
        <f>貼り付け用!AO244=集計用!AO244</f>
        <v>1</v>
      </c>
      <c r="AP244" s="183" t="b">
        <f>貼り付け用!AP244=集計用!AP244</f>
        <v>1</v>
      </c>
      <c r="AQ244" s="183" t="b">
        <f>貼り付け用!AQ244=集計用!AQ244</f>
        <v>1</v>
      </c>
      <c r="AR244" s="183" t="b">
        <f>貼り付け用!AR244=集計用!AR244</f>
        <v>1</v>
      </c>
      <c r="AS244" s="136"/>
      <c r="AT244" s="136"/>
      <c r="AU244" s="136"/>
      <c r="AV244" s="136"/>
      <c r="AW244" s="136"/>
      <c r="AX244" s="216"/>
      <c r="AY244" s="216"/>
      <c r="AZ244" s="216"/>
      <c r="BA244" s="136"/>
      <c r="BB244" s="136"/>
      <c r="BC244" s="136"/>
      <c r="BD244" s="136"/>
      <c r="BE244" s="183">
        <f>SUMIFS(耐用年数表!$C:$C,耐用年数表!$A:$A,チェック!AL244,耐用年数表!$B:$B,チェック!AM244)</f>
        <v>0</v>
      </c>
    </row>
    <row r="245" spans="4:57" ht="24" customHeight="1">
      <c r="D245" s="194"/>
      <c r="E245" s="135"/>
      <c r="F245" s="136"/>
      <c r="G245" s="136"/>
      <c r="H245" s="215"/>
      <c r="I245" s="215"/>
      <c r="J245" s="215" t="str">
        <f>IF(集計用!J245="","",集計用!J245)</f>
        <v>壬生中央公民館</v>
      </c>
      <c r="K245" s="135"/>
      <c r="L245" s="144"/>
      <c r="M245" s="192" t="b">
        <f>貼り付け用!M245=集計用!M245</f>
        <v>1</v>
      </c>
      <c r="N245" s="192" t="b">
        <f>貼り付け用!N245=集計用!N245</f>
        <v>1</v>
      </c>
      <c r="O245" s="192" t="b">
        <f>貼り付け用!O245=集計用!O245</f>
        <v>1</v>
      </c>
      <c r="P245" s="192" t="b">
        <f>貼り付け用!P245=集計用!P245</f>
        <v>1</v>
      </c>
      <c r="Q245" s="182" t="b">
        <f>貼り付け用!Q245=集計用!Q245</f>
        <v>1</v>
      </c>
      <c r="R245" s="135" t="b">
        <f>貼り付け用!R245=集計用!R245</f>
        <v>1</v>
      </c>
      <c r="S245" s="135" t="b">
        <f>貼り付け用!S245=集計用!S245</f>
        <v>1</v>
      </c>
      <c r="T245" s="135" t="b">
        <f>貼り付け用!T245=集計用!T245</f>
        <v>1</v>
      </c>
      <c r="U245" s="192" t="b">
        <f>貼り付け用!U245=集計用!U245</f>
        <v>1</v>
      </c>
      <c r="V245" s="192" t="b">
        <f>貼り付け用!V245=集計用!V245</f>
        <v>1</v>
      </c>
      <c r="W245" s="135" t="b">
        <f>貼り付け用!W245=集計用!W245</f>
        <v>1</v>
      </c>
      <c r="X245" s="182" t="b">
        <f>貼り付け用!X245=集計用!X245</f>
        <v>1</v>
      </c>
      <c r="Y245" s="136" t="b">
        <f>貼り付け用!Y245=集計用!Y245</f>
        <v>1</v>
      </c>
      <c r="Z245" s="136" t="b">
        <f>貼り付け用!Z245=集計用!Z245</f>
        <v>1</v>
      </c>
      <c r="AA245" s="136" t="b">
        <f>貼り付け用!AA245=集計用!AA245</f>
        <v>1</v>
      </c>
      <c r="AB245" s="136" t="b">
        <f>貼り付け用!AB245=集計用!AB245</f>
        <v>1</v>
      </c>
      <c r="AC245" s="135" t="b">
        <f>貼り付け用!AC245=集計用!AC245</f>
        <v>1</v>
      </c>
      <c r="AD245" s="137" t="b">
        <f>貼り付け用!AD245=集計用!AD245</f>
        <v>1</v>
      </c>
      <c r="AE245" s="209" t="b">
        <f>貼り付け用!AE245=集計用!AE245</f>
        <v>1</v>
      </c>
      <c r="AF245" s="209" t="b">
        <f>貼り付け用!AF245=集計用!AF245</f>
        <v>1</v>
      </c>
      <c r="AG245" s="138" t="b">
        <f>貼り付け用!AG245=集計用!AG245</f>
        <v>1</v>
      </c>
      <c r="AH245" s="205" t="b">
        <f>貼り付け用!AH245=集計用!AH245</f>
        <v>1</v>
      </c>
      <c r="AI245" s="139" t="b">
        <f>貼り付け用!AI245=集計用!AI245</f>
        <v>1</v>
      </c>
      <c r="AJ245" s="136" t="b">
        <f>貼り付け用!AJ245=集計用!AJ245</f>
        <v>1</v>
      </c>
      <c r="AK245" s="140" t="b">
        <f>貼り付け用!AK245=集計用!AK245</f>
        <v>1</v>
      </c>
      <c r="AL245" s="136" t="b">
        <f>貼り付け用!AL245=集計用!AL245</f>
        <v>1</v>
      </c>
      <c r="AM245" s="136" t="b">
        <f>貼り付け用!AM245=集計用!AM245</f>
        <v>1</v>
      </c>
      <c r="AN245" s="136" t="b">
        <f>貼り付け用!AN245=集計用!AN245</f>
        <v>1</v>
      </c>
      <c r="AO245" s="136" t="b">
        <f>貼り付け用!AO245=集計用!AO245</f>
        <v>1</v>
      </c>
      <c r="AP245" s="183" t="b">
        <f>貼り付け用!AP245=集計用!AP245</f>
        <v>1</v>
      </c>
      <c r="AQ245" s="183" t="b">
        <f>貼り付け用!AQ245=集計用!AQ245</f>
        <v>1</v>
      </c>
      <c r="AR245" s="183" t="b">
        <f>貼り付け用!AR245=集計用!AR245</f>
        <v>1</v>
      </c>
      <c r="AS245" s="136"/>
      <c r="AT245" s="136"/>
      <c r="AU245" s="136"/>
      <c r="AV245" s="136"/>
      <c r="AW245" s="136"/>
      <c r="AX245" s="216"/>
      <c r="AY245" s="216"/>
      <c r="AZ245" s="216"/>
      <c r="BA245" s="136"/>
      <c r="BB245" s="136"/>
      <c r="BC245" s="136"/>
      <c r="BD245" s="136"/>
      <c r="BE245" s="183">
        <f>SUMIFS(耐用年数表!$C:$C,耐用年数表!$A:$A,チェック!AL245,耐用年数表!$B:$B,チェック!AM245)</f>
        <v>0</v>
      </c>
    </row>
    <row r="246" spans="4:57" ht="24" customHeight="1">
      <c r="D246" s="194"/>
      <c r="E246" s="135"/>
      <c r="F246" s="136"/>
      <c r="G246" s="136"/>
      <c r="H246" s="215"/>
      <c r="I246" s="215"/>
      <c r="J246" s="215" t="str">
        <f>IF(集計用!J246="","",集計用!J246)</f>
        <v>壬生中央公民館（休憩室)</v>
      </c>
      <c r="K246" s="135"/>
      <c r="L246" s="144"/>
      <c r="M246" s="192" t="b">
        <f>貼り付け用!M246=集計用!M246</f>
        <v>1</v>
      </c>
      <c r="N246" s="192" t="b">
        <f>貼り付け用!N246=集計用!N246</f>
        <v>1</v>
      </c>
      <c r="O246" s="192" t="b">
        <f>貼り付け用!O246=集計用!O246</f>
        <v>1</v>
      </c>
      <c r="P246" s="192" t="b">
        <f>貼り付け用!P246=集計用!P246</f>
        <v>1</v>
      </c>
      <c r="Q246" s="182" t="b">
        <f>貼り付け用!Q246=集計用!Q246</f>
        <v>1</v>
      </c>
      <c r="R246" s="135" t="b">
        <f>貼り付け用!R246=集計用!R246</f>
        <v>1</v>
      </c>
      <c r="S246" s="135" t="b">
        <f>貼り付け用!S246=集計用!S246</f>
        <v>1</v>
      </c>
      <c r="T246" s="135" t="b">
        <f>貼り付け用!T246=集計用!T246</f>
        <v>1</v>
      </c>
      <c r="U246" s="192" t="b">
        <f>貼り付け用!U246=集計用!U246</f>
        <v>1</v>
      </c>
      <c r="V246" s="192" t="b">
        <f>貼り付け用!V246=集計用!V246</f>
        <v>1</v>
      </c>
      <c r="W246" s="135" t="b">
        <f>貼り付け用!W246=集計用!W246</f>
        <v>1</v>
      </c>
      <c r="X246" s="182" t="b">
        <f>貼り付け用!X246=集計用!X246</f>
        <v>1</v>
      </c>
      <c r="Y246" s="136" t="b">
        <f>貼り付け用!Y246=集計用!Y246</f>
        <v>1</v>
      </c>
      <c r="Z246" s="136" t="b">
        <f>貼り付け用!Z246=集計用!Z246</f>
        <v>1</v>
      </c>
      <c r="AA246" s="136" t="b">
        <f>貼り付け用!AA246=集計用!AA246</f>
        <v>1</v>
      </c>
      <c r="AB246" s="136" t="b">
        <f>貼り付け用!AB246=集計用!AB246</f>
        <v>1</v>
      </c>
      <c r="AC246" s="135" t="b">
        <f>貼り付け用!AC246=集計用!AC246</f>
        <v>1</v>
      </c>
      <c r="AD246" s="137" t="b">
        <f>貼り付け用!AD246=集計用!AD246</f>
        <v>1</v>
      </c>
      <c r="AE246" s="209" t="b">
        <f>貼り付け用!AE246=集計用!AE246</f>
        <v>1</v>
      </c>
      <c r="AF246" s="209" t="b">
        <f>貼り付け用!AF246=集計用!AF246</f>
        <v>1</v>
      </c>
      <c r="AG246" s="138" t="b">
        <f>貼り付け用!AG246=集計用!AG246</f>
        <v>1</v>
      </c>
      <c r="AH246" s="205" t="b">
        <f>貼り付け用!AH246=集計用!AH246</f>
        <v>1</v>
      </c>
      <c r="AI246" s="139" t="b">
        <f>貼り付け用!AI246=集計用!AI246</f>
        <v>1</v>
      </c>
      <c r="AJ246" s="136" t="b">
        <f>貼り付け用!AJ246=集計用!AJ246</f>
        <v>1</v>
      </c>
      <c r="AK246" s="140" t="b">
        <f>貼り付け用!AK246=集計用!AK246</f>
        <v>1</v>
      </c>
      <c r="AL246" s="136" t="b">
        <f>貼り付け用!AL246=集計用!AL246</f>
        <v>1</v>
      </c>
      <c r="AM246" s="136" t="b">
        <f>貼り付け用!AM246=集計用!AM246</f>
        <v>1</v>
      </c>
      <c r="AN246" s="136" t="b">
        <f>貼り付け用!AN246=集計用!AN246</f>
        <v>1</v>
      </c>
      <c r="AO246" s="136" t="b">
        <f>貼り付け用!AO246=集計用!AO246</f>
        <v>1</v>
      </c>
      <c r="AP246" s="183" t="b">
        <f>貼り付け用!AP246=集計用!AP246</f>
        <v>1</v>
      </c>
      <c r="AQ246" s="183" t="b">
        <f>貼り付け用!AQ246=集計用!AQ246</f>
        <v>1</v>
      </c>
      <c r="AR246" s="183" t="b">
        <f>貼り付け用!AR246=集計用!AR246</f>
        <v>1</v>
      </c>
      <c r="AS246" s="136"/>
      <c r="AT246" s="136"/>
      <c r="AU246" s="136"/>
      <c r="AV246" s="136"/>
      <c r="AW246" s="136"/>
      <c r="AX246" s="216"/>
      <c r="AY246" s="216"/>
      <c r="AZ246" s="216"/>
      <c r="BA246" s="136"/>
      <c r="BB246" s="136"/>
      <c r="BC246" s="136"/>
      <c r="BD246" s="136"/>
      <c r="BE246" s="183">
        <f>SUMIFS(耐用年数表!$C:$C,耐用年数表!$A:$A,チェック!AL246,耐用年数表!$B:$B,チェック!AM246)</f>
        <v>0</v>
      </c>
    </row>
    <row r="247" spans="4:57" ht="24" customHeight="1">
      <c r="D247" s="194"/>
      <c r="E247" s="135"/>
      <c r="F247" s="136"/>
      <c r="G247" s="136"/>
      <c r="H247" s="215"/>
      <c r="I247" s="215"/>
      <c r="J247" s="215" t="str">
        <f>IF(集計用!J247="","",集計用!J247)</f>
        <v>南側倉庫</v>
      </c>
      <c r="K247" s="135"/>
      <c r="L247" s="144"/>
      <c r="M247" s="192" t="b">
        <f>貼り付け用!M247=集計用!M247</f>
        <v>1</v>
      </c>
      <c r="N247" s="192" t="b">
        <f>貼り付け用!N247=集計用!N247</f>
        <v>1</v>
      </c>
      <c r="O247" s="192" t="b">
        <f>貼り付け用!O247=集計用!O247</f>
        <v>1</v>
      </c>
      <c r="P247" s="192" t="b">
        <f>貼り付け用!P247=集計用!P247</f>
        <v>1</v>
      </c>
      <c r="Q247" s="182" t="b">
        <f>貼り付け用!Q247=集計用!Q247</f>
        <v>1</v>
      </c>
      <c r="R247" s="135" t="b">
        <f>貼り付け用!R247=集計用!R247</f>
        <v>1</v>
      </c>
      <c r="S247" s="135" t="b">
        <f>貼り付け用!S247=集計用!S247</f>
        <v>1</v>
      </c>
      <c r="T247" s="135" t="b">
        <f>貼り付け用!T247=集計用!T247</f>
        <v>1</v>
      </c>
      <c r="U247" s="192" t="b">
        <f>貼り付け用!U247=集計用!U247</f>
        <v>1</v>
      </c>
      <c r="V247" s="192" t="b">
        <f>貼り付け用!V247=集計用!V247</f>
        <v>1</v>
      </c>
      <c r="W247" s="135" t="b">
        <f>貼り付け用!W247=集計用!W247</f>
        <v>1</v>
      </c>
      <c r="X247" s="182" t="b">
        <f>貼り付け用!X247=集計用!X247</f>
        <v>1</v>
      </c>
      <c r="Y247" s="136" t="b">
        <f>貼り付け用!Y247=集計用!Y247</f>
        <v>1</v>
      </c>
      <c r="Z247" s="136" t="b">
        <f>貼り付け用!Z247=集計用!Z247</f>
        <v>1</v>
      </c>
      <c r="AA247" s="136" t="b">
        <f>貼り付け用!AA247=集計用!AA247</f>
        <v>1</v>
      </c>
      <c r="AB247" s="136" t="b">
        <f>貼り付け用!AB247=集計用!AB247</f>
        <v>1</v>
      </c>
      <c r="AC247" s="135" t="b">
        <f>貼り付け用!AC247=集計用!AC247</f>
        <v>1</v>
      </c>
      <c r="AD247" s="137" t="b">
        <f>貼り付け用!AD247=集計用!AD247</f>
        <v>1</v>
      </c>
      <c r="AE247" s="209" t="b">
        <f>貼り付け用!AE247=集計用!AE247</f>
        <v>1</v>
      </c>
      <c r="AF247" s="209" t="b">
        <f>貼り付け用!AF247=集計用!AF247</f>
        <v>1</v>
      </c>
      <c r="AG247" s="138" t="b">
        <f>貼り付け用!AG247=集計用!AG247</f>
        <v>1</v>
      </c>
      <c r="AH247" s="205" t="b">
        <f>貼り付け用!AH247=集計用!AH247</f>
        <v>1</v>
      </c>
      <c r="AI247" s="139" t="b">
        <f>貼り付け用!AI247=集計用!AI247</f>
        <v>1</v>
      </c>
      <c r="AJ247" s="136" t="b">
        <f>貼り付け用!AJ247=集計用!AJ247</f>
        <v>1</v>
      </c>
      <c r="AK247" s="140" t="b">
        <f>貼り付け用!AK247=集計用!AK247</f>
        <v>1</v>
      </c>
      <c r="AL247" s="136" t="b">
        <f>貼り付け用!AL247=集計用!AL247</f>
        <v>1</v>
      </c>
      <c r="AM247" s="136" t="b">
        <f>貼り付け用!AM247=集計用!AM247</f>
        <v>1</v>
      </c>
      <c r="AN247" s="136" t="b">
        <f>貼り付け用!AN247=集計用!AN247</f>
        <v>1</v>
      </c>
      <c r="AO247" s="136" t="b">
        <f>貼り付け用!AO247=集計用!AO247</f>
        <v>1</v>
      </c>
      <c r="AP247" s="183" t="b">
        <f>貼り付け用!AP247=集計用!AP247</f>
        <v>1</v>
      </c>
      <c r="AQ247" s="183" t="b">
        <f>貼り付け用!AQ247=集計用!AQ247</f>
        <v>1</v>
      </c>
      <c r="AR247" s="183" t="b">
        <f>貼り付け用!AR247=集計用!AR247</f>
        <v>1</v>
      </c>
      <c r="AS247" s="136"/>
      <c r="AT247" s="136"/>
      <c r="AU247" s="136"/>
      <c r="AV247" s="136"/>
      <c r="AW247" s="136"/>
      <c r="AX247" s="216"/>
      <c r="AY247" s="216"/>
      <c r="AZ247" s="216"/>
      <c r="BA247" s="136"/>
      <c r="BB247" s="136"/>
      <c r="BC247" s="136"/>
      <c r="BD247" s="136"/>
      <c r="BE247" s="183">
        <f>SUMIFS(耐用年数表!$C:$C,耐用年数表!$A:$A,チェック!AL247,耐用年数表!$B:$B,チェック!AM247)</f>
        <v>0</v>
      </c>
    </row>
    <row r="248" spans="4:57" ht="24" customHeight="1">
      <c r="D248" s="194"/>
      <c r="E248" s="135"/>
      <c r="F248" s="136"/>
      <c r="G248" s="136"/>
      <c r="H248" s="215"/>
      <c r="I248" s="215"/>
      <c r="J248" s="215" t="str">
        <f>IF(集計用!J248="","",集計用!J248)</f>
        <v>管理人住宅</v>
      </c>
      <c r="K248" s="135"/>
      <c r="L248" s="144"/>
      <c r="M248" s="192" t="b">
        <f>貼り付け用!M248=集計用!M248</f>
        <v>1</v>
      </c>
      <c r="N248" s="192" t="b">
        <f>貼り付け用!N248=集計用!N248</f>
        <v>1</v>
      </c>
      <c r="O248" s="192" t="b">
        <f>貼り付け用!O248=集計用!O248</f>
        <v>1</v>
      </c>
      <c r="P248" s="192" t="b">
        <f>貼り付け用!P248=集計用!P248</f>
        <v>1</v>
      </c>
      <c r="Q248" s="182" t="b">
        <f>貼り付け用!Q248=集計用!Q248</f>
        <v>1</v>
      </c>
      <c r="R248" s="135" t="b">
        <f>貼り付け用!R248=集計用!R248</f>
        <v>1</v>
      </c>
      <c r="S248" s="135" t="b">
        <f>貼り付け用!S248=集計用!S248</f>
        <v>1</v>
      </c>
      <c r="T248" s="135" t="b">
        <f>貼り付け用!T248=集計用!T248</f>
        <v>1</v>
      </c>
      <c r="U248" s="192" t="b">
        <f>貼り付け用!U248=集計用!U248</f>
        <v>1</v>
      </c>
      <c r="V248" s="192" t="b">
        <f>貼り付け用!V248=集計用!V248</f>
        <v>1</v>
      </c>
      <c r="W248" s="135" t="b">
        <f>貼り付け用!W248=集計用!W248</f>
        <v>1</v>
      </c>
      <c r="X248" s="182" t="b">
        <f>貼り付け用!X248=集計用!X248</f>
        <v>1</v>
      </c>
      <c r="Y248" s="136" t="b">
        <f>貼り付け用!Y248=集計用!Y248</f>
        <v>1</v>
      </c>
      <c r="Z248" s="136" t="b">
        <f>貼り付け用!Z248=集計用!Z248</f>
        <v>1</v>
      </c>
      <c r="AA248" s="136" t="b">
        <f>貼り付け用!AA248=集計用!AA248</f>
        <v>1</v>
      </c>
      <c r="AB248" s="136" t="b">
        <f>貼り付け用!AB248=集計用!AB248</f>
        <v>1</v>
      </c>
      <c r="AC248" s="135" t="b">
        <f>貼り付け用!AC248=集計用!AC248</f>
        <v>1</v>
      </c>
      <c r="AD248" s="137" t="b">
        <f>貼り付け用!AD248=集計用!AD248</f>
        <v>1</v>
      </c>
      <c r="AE248" s="209" t="b">
        <f>貼り付け用!AE248=集計用!AE248</f>
        <v>1</v>
      </c>
      <c r="AF248" s="209" t="b">
        <f>貼り付け用!AF248=集計用!AF248</f>
        <v>1</v>
      </c>
      <c r="AG248" s="138" t="b">
        <f>貼り付け用!AG248=集計用!AG248</f>
        <v>1</v>
      </c>
      <c r="AH248" s="205" t="b">
        <f>貼り付け用!AH248=集計用!AH248</f>
        <v>1</v>
      </c>
      <c r="AI248" s="139" t="b">
        <f>貼り付け用!AI248=集計用!AI248</f>
        <v>1</v>
      </c>
      <c r="AJ248" s="136" t="b">
        <f>貼り付け用!AJ248=集計用!AJ248</f>
        <v>1</v>
      </c>
      <c r="AK248" s="140" t="b">
        <f>貼り付け用!AK248=集計用!AK248</f>
        <v>1</v>
      </c>
      <c r="AL248" s="136" t="b">
        <f>貼り付け用!AL248=集計用!AL248</f>
        <v>1</v>
      </c>
      <c r="AM248" s="136" t="b">
        <f>貼り付け用!AM248=集計用!AM248</f>
        <v>1</v>
      </c>
      <c r="AN248" s="136" t="b">
        <f>貼り付け用!AN248=集計用!AN248</f>
        <v>1</v>
      </c>
      <c r="AO248" s="136" t="b">
        <f>貼り付け用!AO248=集計用!AO248</f>
        <v>1</v>
      </c>
      <c r="AP248" s="183" t="b">
        <f>貼り付け用!AP248=集計用!AP248</f>
        <v>1</v>
      </c>
      <c r="AQ248" s="183" t="b">
        <f>貼り付け用!AQ248=集計用!AQ248</f>
        <v>1</v>
      </c>
      <c r="AR248" s="183" t="b">
        <f>貼り付け用!AR248=集計用!AR248</f>
        <v>1</v>
      </c>
      <c r="AS248" s="136"/>
      <c r="AT248" s="136"/>
      <c r="AU248" s="136"/>
      <c r="AV248" s="136"/>
      <c r="AW248" s="136"/>
      <c r="AX248" s="216"/>
      <c r="AY248" s="216"/>
      <c r="AZ248" s="216"/>
      <c r="BA248" s="136"/>
      <c r="BB248" s="136"/>
      <c r="BC248" s="136"/>
      <c r="BD248" s="136"/>
      <c r="BE248" s="183">
        <f>SUMIFS(耐用年数表!$C:$C,耐用年数表!$A:$A,チェック!AL248,耐用年数表!$B:$B,チェック!AM248)</f>
        <v>0</v>
      </c>
    </row>
    <row r="249" spans="4:57" ht="24" customHeight="1">
      <c r="D249" s="194"/>
      <c r="E249" s="135"/>
      <c r="F249" s="136"/>
      <c r="G249" s="136"/>
      <c r="H249" s="215"/>
      <c r="I249" s="215"/>
      <c r="J249" s="215" t="str">
        <f>IF(集計用!J249="","",集計用!J249)</f>
        <v>機械室</v>
      </c>
      <c r="K249" s="135"/>
      <c r="L249" s="144"/>
      <c r="M249" s="192" t="b">
        <f>貼り付け用!M249=集計用!M249</f>
        <v>1</v>
      </c>
      <c r="N249" s="192" t="b">
        <f>貼り付け用!N249=集計用!N249</f>
        <v>1</v>
      </c>
      <c r="O249" s="192" t="b">
        <f>貼り付け用!O249=集計用!O249</f>
        <v>1</v>
      </c>
      <c r="P249" s="192" t="b">
        <f>貼り付け用!P249=集計用!P249</f>
        <v>1</v>
      </c>
      <c r="Q249" s="182" t="b">
        <f>貼り付け用!Q249=集計用!Q249</f>
        <v>1</v>
      </c>
      <c r="R249" s="135" t="b">
        <f>貼り付け用!R249=集計用!R249</f>
        <v>1</v>
      </c>
      <c r="S249" s="135" t="b">
        <f>貼り付け用!S249=集計用!S249</f>
        <v>1</v>
      </c>
      <c r="T249" s="135" t="b">
        <f>貼り付け用!T249=集計用!T249</f>
        <v>1</v>
      </c>
      <c r="U249" s="192" t="b">
        <f>貼り付け用!U249=集計用!U249</f>
        <v>1</v>
      </c>
      <c r="V249" s="192" t="b">
        <f>貼り付け用!V249=集計用!V249</f>
        <v>1</v>
      </c>
      <c r="W249" s="135" t="b">
        <f>貼り付け用!W249=集計用!W249</f>
        <v>1</v>
      </c>
      <c r="X249" s="182" t="b">
        <f>貼り付け用!X249=集計用!X249</f>
        <v>1</v>
      </c>
      <c r="Y249" s="136" t="b">
        <f>貼り付け用!Y249=集計用!Y249</f>
        <v>1</v>
      </c>
      <c r="Z249" s="136" t="b">
        <f>貼り付け用!Z249=集計用!Z249</f>
        <v>1</v>
      </c>
      <c r="AA249" s="136" t="b">
        <f>貼り付け用!AA249=集計用!AA249</f>
        <v>1</v>
      </c>
      <c r="AB249" s="136" t="b">
        <f>貼り付け用!AB249=集計用!AB249</f>
        <v>1</v>
      </c>
      <c r="AC249" s="135" t="b">
        <f>貼り付け用!AC249=集計用!AC249</f>
        <v>1</v>
      </c>
      <c r="AD249" s="137" t="b">
        <f>貼り付け用!AD249=集計用!AD249</f>
        <v>1</v>
      </c>
      <c r="AE249" s="209" t="b">
        <f>貼り付け用!AE249=集計用!AE249</f>
        <v>1</v>
      </c>
      <c r="AF249" s="209" t="b">
        <f>貼り付け用!AF249=集計用!AF249</f>
        <v>1</v>
      </c>
      <c r="AG249" s="138" t="b">
        <f>貼り付け用!AG249=集計用!AG249</f>
        <v>1</v>
      </c>
      <c r="AH249" s="205" t="b">
        <f>貼り付け用!AH249=集計用!AH249</f>
        <v>1</v>
      </c>
      <c r="AI249" s="139" t="b">
        <f>貼り付け用!AI249=集計用!AI249</f>
        <v>1</v>
      </c>
      <c r="AJ249" s="136" t="b">
        <f>貼り付け用!AJ249=集計用!AJ249</f>
        <v>1</v>
      </c>
      <c r="AK249" s="140" t="b">
        <f>貼り付け用!AK249=集計用!AK249</f>
        <v>1</v>
      </c>
      <c r="AL249" s="136" t="b">
        <f>貼り付け用!AL249=集計用!AL249</f>
        <v>1</v>
      </c>
      <c r="AM249" s="136" t="b">
        <f>貼り付け用!AM249=集計用!AM249</f>
        <v>1</v>
      </c>
      <c r="AN249" s="136" t="b">
        <f>貼り付け用!AN249=集計用!AN249</f>
        <v>1</v>
      </c>
      <c r="AO249" s="136" t="b">
        <f>貼り付け用!AO249=集計用!AO249</f>
        <v>1</v>
      </c>
      <c r="AP249" s="183" t="b">
        <f>貼り付け用!AP249=集計用!AP249</f>
        <v>1</v>
      </c>
      <c r="AQ249" s="183" t="b">
        <f>貼り付け用!AQ249=集計用!AQ249</f>
        <v>1</v>
      </c>
      <c r="AR249" s="183" t="b">
        <f>貼り付け用!AR249=集計用!AR249</f>
        <v>1</v>
      </c>
      <c r="AS249" s="136"/>
      <c r="AT249" s="136"/>
      <c r="AU249" s="136"/>
      <c r="AV249" s="136"/>
      <c r="AW249" s="136"/>
      <c r="AX249" s="216"/>
      <c r="AY249" s="216"/>
      <c r="AZ249" s="216"/>
      <c r="BA249" s="136"/>
      <c r="BB249" s="136"/>
      <c r="BC249" s="136"/>
      <c r="BD249" s="136"/>
      <c r="BE249" s="183">
        <f>SUMIFS(耐用年数表!$C:$C,耐用年数表!$A:$A,チェック!AL249,耐用年数表!$B:$B,チェック!AM249)</f>
        <v>0</v>
      </c>
    </row>
    <row r="250" spans="4:57" ht="24" customHeight="1">
      <c r="D250" s="194"/>
      <c r="E250" s="135"/>
      <c r="F250" s="136"/>
      <c r="G250" s="136"/>
      <c r="H250" s="215"/>
      <c r="I250" s="215"/>
      <c r="J250" s="215" t="str">
        <f>IF(集計用!J250="","",集計用!J250)</f>
        <v>ボンベ庫</v>
      </c>
      <c r="K250" s="135"/>
      <c r="L250" s="144"/>
      <c r="M250" s="192" t="b">
        <f>貼り付け用!M250=集計用!M250</f>
        <v>1</v>
      </c>
      <c r="N250" s="192" t="b">
        <f>貼り付け用!N250=集計用!N250</f>
        <v>1</v>
      </c>
      <c r="O250" s="192" t="b">
        <f>貼り付け用!O250=集計用!O250</f>
        <v>1</v>
      </c>
      <c r="P250" s="192" t="b">
        <f>貼り付け用!P250=集計用!P250</f>
        <v>1</v>
      </c>
      <c r="Q250" s="182" t="b">
        <f>貼り付け用!Q250=集計用!Q250</f>
        <v>1</v>
      </c>
      <c r="R250" s="135" t="b">
        <f>貼り付け用!R250=集計用!R250</f>
        <v>1</v>
      </c>
      <c r="S250" s="135" t="b">
        <f>貼り付け用!S250=集計用!S250</f>
        <v>1</v>
      </c>
      <c r="T250" s="135" t="b">
        <f>貼り付け用!T250=集計用!T250</f>
        <v>1</v>
      </c>
      <c r="U250" s="192" t="b">
        <f>貼り付け用!U250=集計用!U250</f>
        <v>1</v>
      </c>
      <c r="V250" s="192" t="b">
        <f>貼り付け用!V250=集計用!V250</f>
        <v>1</v>
      </c>
      <c r="W250" s="135" t="b">
        <f>貼り付け用!W250=集計用!W250</f>
        <v>1</v>
      </c>
      <c r="X250" s="182" t="b">
        <f>貼り付け用!X250=集計用!X250</f>
        <v>1</v>
      </c>
      <c r="Y250" s="136" t="b">
        <f>貼り付け用!Y250=集計用!Y250</f>
        <v>1</v>
      </c>
      <c r="Z250" s="136" t="b">
        <f>貼り付け用!Z250=集計用!Z250</f>
        <v>1</v>
      </c>
      <c r="AA250" s="136" t="b">
        <f>貼り付け用!AA250=集計用!AA250</f>
        <v>1</v>
      </c>
      <c r="AB250" s="136" t="b">
        <f>貼り付け用!AB250=集計用!AB250</f>
        <v>1</v>
      </c>
      <c r="AC250" s="135" t="b">
        <f>貼り付け用!AC250=集計用!AC250</f>
        <v>1</v>
      </c>
      <c r="AD250" s="137" t="b">
        <f>貼り付け用!AD250=集計用!AD250</f>
        <v>1</v>
      </c>
      <c r="AE250" s="209" t="b">
        <f>貼り付け用!AE250=集計用!AE250</f>
        <v>1</v>
      </c>
      <c r="AF250" s="209" t="b">
        <f>貼り付け用!AF250=集計用!AF250</f>
        <v>1</v>
      </c>
      <c r="AG250" s="138" t="b">
        <f>貼り付け用!AG250=集計用!AG250</f>
        <v>1</v>
      </c>
      <c r="AH250" s="205" t="b">
        <f>貼り付け用!AH250=集計用!AH250</f>
        <v>1</v>
      </c>
      <c r="AI250" s="139" t="b">
        <f>貼り付け用!AI250=集計用!AI250</f>
        <v>1</v>
      </c>
      <c r="AJ250" s="136" t="b">
        <f>貼り付け用!AJ250=集計用!AJ250</f>
        <v>1</v>
      </c>
      <c r="AK250" s="140" t="b">
        <f>貼り付け用!AK250=集計用!AK250</f>
        <v>1</v>
      </c>
      <c r="AL250" s="136" t="b">
        <f>貼り付け用!AL250=集計用!AL250</f>
        <v>1</v>
      </c>
      <c r="AM250" s="136" t="b">
        <f>貼り付け用!AM250=集計用!AM250</f>
        <v>1</v>
      </c>
      <c r="AN250" s="136" t="b">
        <f>貼り付け用!AN250=集計用!AN250</f>
        <v>1</v>
      </c>
      <c r="AO250" s="136" t="b">
        <f>貼り付け用!AO250=集計用!AO250</f>
        <v>1</v>
      </c>
      <c r="AP250" s="183" t="b">
        <f>貼り付け用!AP250=集計用!AP250</f>
        <v>1</v>
      </c>
      <c r="AQ250" s="183" t="b">
        <f>貼り付け用!AQ250=集計用!AQ250</f>
        <v>1</v>
      </c>
      <c r="AR250" s="183" t="b">
        <f>貼り付け用!AR250=集計用!AR250</f>
        <v>1</v>
      </c>
      <c r="AS250" s="136"/>
      <c r="AT250" s="136"/>
      <c r="AU250" s="136"/>
      <c r="AV250" s="136"/>
      <c r="AW250" s="136"/>
      <c r="AX250" s="216"/>
      <c r="AY250" s="216"/>
      <c r="AZ250" s="216"/>
      <c r="BA250" s="136"/>
      <c r="BB250" s="136"/>
      <c r="BC250" s="136"/>
      <c r="BD250" s="136"/>
      <c r="BE250" s="183">
        <f>SUMIFS(耐用年数表!$C:$C,耐用年数表!$A:$A,チェック!AL250,耐用年数表!$B:$B,チェック!AM250)</f>
        <v>0</v>
      </c>
    </row>
    <row r="251" spans="4:57" ht="24" customHeight="1">
      <c r="D251" s="194"/>
      <c r="E251" s="135"/>
      <c r="F251" s="136"/>
      <c r="G251" s="136"/>
      <c r="H251" s="215"/>
      <c r="I251" s="215"/>
      <c r="J251" s="215" t="str">
        <f>IF(集計用!J251="","",集計用!J251)</f>
        <v/>
      </c>
      <c r="K251" s="135"/>
      <c r="L251" s="144"/>
      <c r="M251" s="192" t="b">
        <f>貼り付け用!M251=集計用!M251</f>
        <v>1</v>
      </c>
      <c r="N251" s="192" t="b">
        <f>貼り付け用!N251=集計用!N251</f>
        <v>1</v>
      </c>
      <c r="O251" s="192" t="b">
        <f>貼り付け用!O251=集計用!O251</f>
        <v>1</v>
      </c>
      <c r="P251" s="192" t="b">
        <f>貼り付け用!P251=集計用!P251</f>
        <v>1</v>
      </c>
      <c r="Q251" s="182" t="b">
        <f>貼り付け用!Q251=集計用!Q251</f>
        <v>1</v>
      </c>
      <c r="R251" s="135" t="b">
        <f>貼り付け用!R251=集計用!R251</f>
        <v>1</v>
      </c>
      <c r="S251" s="135" t="b">
        <f>貼り付け用!S251=集計用!S251</f>
        <v>1</v>
      </c>
      <c r="T251" s="135" t="b">
        <f>貼り付け用!T251=集計用!T251</f>
        <v>1</v>
      </c>
      <c r="U251" s="192" t="b">
        <f>貼り付け用!U251=集計用!U251</f>
        <v>1</v>
      </c>
      <c r="V251" s="192" t="b">
        <f>貼り付け用!V251=集計用!V251</f>
        <v>1</v>
      </c>
      <c r="W251" s="135" t="b">
        <f>貼り付け用!W251=集計用!W251</f>
        <v>1</v>
      </c>
      <c r="X251" s="182" t="b">
        <f>貼り付け用!X251=集計用!X251</f>
        <v>1</v>
      </c>
      <c r="Y251" s="136" t="b">
        <f>貼り付け用!Y251=集計用!Y251</f>
        <v>1</v>
      </c>
      <c r="Z251" s="136" t="b">
        <f>貼り付け用!Z251=集計用!Z251</f>
        <v>1</v>
      </c>
      <c r="AA251" s="136" t="b">
        <f>貼り付け用!AA251=集計用!AA251</f>
        <v>1</v>
      </c>
      <c r="AB251" s="136" t="b">
        <f>貼り付け用!AB251=集計用!AB251</f>
        <v>1</v>
      </c>
      <c r="AC251" s="135" t="b">
        <f>貼り付け用!AC251=集計用!AC251</f>
        <v>1</v>
      </c>
      <c r="AD251" s="137" t="b">
        <f>貼り付け用!AD251=集計用!AD251</f>
        <v>1</v>
      </c>
      <c r="AE251" s="209" t="b">
        <f>貼り付け用!AE251=集計用!AE251</f>
        <v>1</v>
      </c>
      <c r="AF251" s="209" t="b">
        <f>貼り付け用!AF251=集計用!AF251</f>
        <v>1</v>
      </c>
      <c r="AG251" s="138" t="b">
        <f>貼り付け用!AG251=集計用!AG251</f>
        <v>1</v>
      </c>
      <c r="AH251" s="205" t="b">
        <f>貼り付け用!AH251=集計用!AH251</f>
        <v>1</v>
      </c>
      <c r="AI251" s="139" t="b">
        <f>貼り付け用!AI251=集計用!AI251</f>
        <v>1</v>
      </c>
      <c r="AJ251" s="136" t="b">
        <f>貼り付け用!AJ251=集計用!AJ251</f>
        <v>1</v>
      </c>
      <c r="AK251" s="140" t="b">
        <f>貼り付け用!AK251=集計用!AK251</f>
        <v>1</v>
      </c>
      <c r="AL251" s="136" t="b">
        <f>貼り付け用!AL251=集計用!AL251</f>
        <v>1</v>
      </c>
      <c r="AM251" s="136" t="b">
        <f>貼り付け用!AM251=集計用!AM251</f>
        <v>1</v>
      </c>
      <c r="AN251" s="136" t="b">
        <f>貼り付け用!AN251=集計用!AN251</f>
        <v>1</v>
      </c>
      <c r="AO251" s="136" t="b">
        <f>貼り付け用!AO251=集計用!AO251</f>
        <v>1</v>
      </c>
      <c r="AP251" s="183" t="b">
        <f>貼り付け用!AP251=集計用!AP251</f>
        <v>1</v>
      </c>
      <c r="AQ251" s="183" t="b">
        <f>貼り付け用!AQ251=集計用!AQ251</f>
        <v>1</v>
      </c>
      <c r="AR251" s="183" t="b">
        <f>貼り付け用!AR251=集計用!AR251</f>
        <v>1</v>
      </c>
      <c r="AS251" s="136"/>
      <c r="AT251" s="136"/>
      <c r="AU251" s="136"/>
      <c r="AV251" s="136"/>
      <c r="AW251" s="136"/>
      <c r="AX251" s="216"/>
      <c r="AY251" s="216"/>
      <c r="AZ251" s="216"/>
      <c r="BA251" s="136"/>
      <c r="BB251" s="136"/>
      <c r="BC251" s="136"/>
      <c r="BD251" s="136"/>
      <c r="BE251" s="183">
        <f>SUMIFS(耐用年数表!$C:$C,耐用年数表!$A:$A,チェック!AL251,耐用年数表!$B:$B,チェック!AM251)</f>
        <v>0</v>
      </c>
    </row>
    <row r="252" spans="4:57" ht="24" customHeight="1">
      <c r="D252" s="194"/>
      <c r="E252" s="135"/>
      <c r="F252" s="136"/>
      <c r="G252" s="136"/>
      <c r="H252" s="215"/>
      <c r="I252" s="215"/>
      <c r="J252" s="215" t="str">
        <f>IF(集計用!J252="","",集計用!J252)</f>
        <v/>
      </c>
      <c r="K252" s="135"/>
      <c r="L252" s="144"/>
      <c r="M252" s="192" t="b">
        <f>貼り付け用!M252=集計用!M252</f>
        <v>1</v>
      </c>
      <c r="N252" s="192" t="b">
        <f>貼り付け用!N252=集計用!N252</f>
        <v>1</v>
      </c>
      <c r="O252" s="192" t="b">
        <f>貼り付け用!O252=集計用!O252</f>
        <v>1</v>
      </c>
      <c r="P252" s="192" t="b">
        <f>貼り付け用!P252=集計用!P252</f>
        <v>1</v>
      </c>
      <c r="Q252" s="182" t="b">
        <f>貼り付け用!Q252=集計用!Q252</f>
        <v>1</v>
      </c>
      <c r="R252" s="135" t="b">
        <f>貼り付け用!R252=集計用!R252</f>
        <v>1</v>
      </c>
      <c r="S252" s="135" t="b">
        <f>貼り付け用!S252=集計用!S252</f>
        <v>1</v>
      </c>
      <c r="T252" s="135" t="b">
        <f>貼り付け用!T252=集計用!T252</f>
        <v>1</v>
      </c>
      <c r="U252" s="192" t="b">
        <f>貼り付け用!U252=集計用!U252</f>
        <v>1</v>
      </c>
      <c r="V252" s="192" t="b">
        <f>貼り付け用!V252=集計用!V252</f>
        <v>1</v>
      </c>
      <c r="W252" s="135" t="b">
        <f>貼り付け用!W252=集計用!W252</f>
        <v>1</v>
      </c>
      <c r="X252" s="182" t="b">
        <f>貼り付け用!X252=集計用!X252</f>
        <v>1</v>
      </c>
      <c r="Y252" s="136" t="b">
        <f>貼り付け用!Y252=集計用!Y252</f>
        <v>1</v>
      </c>
      <c r="Z252" s="136" t="b">
        <f>貼り付け用!Z252=集計用!Z252</f>
        <v>1</v>
      </c>
      <c r="AA252" s="136" t="b">
        <f>貼り付け用!AA252=集計用!AA252</f>
        <v>1</v>
      </c>
      <c r="AB252" s="136" t="b">
        <f>貼り付け用!AB252=集計用!AB252</f>
        <v>1</v>
      </c>
      <c r="AC252" s="135" t="b">
        <f>貼り付け用!AC252=集計用!AC252</f>
        <v>1</v>
      </c>
      <c r="AD252" s="137" t="b">
        <f>貼り付け用!AD252=集計用!AD252</f>
        <v>1</v>
      </c>
      <c r="AE252" s="209" t="b">
        <f>貼り付け用!AE252=集計用!AE252</f>
        <v>1</v>
      </c>
      <c r="AF252" s="209" t="b">
        <f>貼り付け用!AF252=集計用!AF252</f>
        <v>1</v>
      </c>
      <c r="AG252" s="138" t="b">
        <f>貼り付け用!AG252=集計用!AG252</f>
        <v>1</v>
      </c>
      <c r="AH252" s="205" t="b">
        <f>貼り付け用!AH252=集計用!AH252</f>
        <v>1</v>
      </c>
      <c r="AI252" s="139" t="b">
        <f>貼り付け用!AI252=集計用!AI252</f>
        <v>1</v>
      </c>
      <c r="AJ252" s="136" t="b">
        <f>貼り付け用!AJ252=集計用!AJ252</f>
        <v>1</v>
      </c>
      <c r="AK252" s="140" t="b">
        <f>貼り付け用!AK252=集計用!AK252</f>
        <v>1</v>
      </c>
      <c r="AL252" s="136" t="b">
        <f>貼り付け用!AL252=集計用!AL252</f>
        <v>1</v>
      </c>
      <c r="AM252" s="136" t="b">
        <f>貼り付け用!AM252=集計用!AM252</f>
        <v>1</v>
      </c>
      <c r="AN252" s="136" t="b">
        <f>貼り付け用!AN252=集計用!AN252</f>
        <v>1</v>
      </c>
      <c r="AO252" s="136" t="b">
        <f>貼り付け用!AO252=集計用!AO252</f>
        <v>1</v>
      </c>
      <c r="AP252" s="183" t="b">
        <f>貼り付け用!AP252=集計用!AP252</f>
        <v>1</v>
      </c>
      <c r="AQ252" s="183" t="b">
        <f>貼り付け用!AQ252=集計用!AQ252</f>
        <v>1</v>
      </c>
      <c r="AR252" s="183" t="b">
        <f>貼り付け用!AR252=集計用!AR252</f>
        <v>1</v>
      </c>
      <c r="AS252" s="136"/>
      <c r="AT252" s="136"/>
      <c r="AU252" s="136"/>
      <c r="AV252" s="136"/>
      <c r="AW252" s="136"/>
      <c r="AX252" s="216"/>
      <c r="AY252" s="216"/>
      <c r="AZ252" s="216"/>
      <c r="BA252" s="136"/>
      <c r="BB252" s="136"/>
      <c r="BC252" s="136"/>
      <c r="BD252" s="136"/>
      <c r="BE252" s="183">
        <f>SUMIFS(耐用年数表!$C:$C,耐用年数表!$A:$A,チェック!AL252,耐用年数表!$B:$B,チェック!AM252)</f>
        <v>0</v>
      </c>
    </row>
    <row r="253" spans="4:57" ht="24" customHeight="1">
      <c r="D253" s="194"/>
      <c r="E253" s="135"/>
      <c r="F253" s="136"/>
      <c r="G253" s="136"/>
      <c r="H253" s="215"/>
      <c r="I253" s="215"/>
      <c r="J253" s="215" t="str">
        <f>IF(集計用!J253="","",集計用!J253)</f>
        <v/>
      </c>
      <c r="K253" s="135"/>
      <c r="L253" s="144"/>
      <c r="M253" s="192" t="b">
        <f>貼り付け用!M253=集計用!M253</f>
        <v>1</v>
      </c>
      <c r="N253" s="192" t="b">
        <f>貼り付け用!N253=集計用!N253</f>
        <v>1</v>
      </c>
      <c r="O253" s="192" t="b">
        <f>貼り付け用!O253=集計用!O253</f>
        <v>1</v>
      </c>
      <c r="P253" s="192" t="b">
        <f>貼り付け用!P253=集計用!P253</f>
        <v>1</v>
      </c>
      <c r="Q253" s="182" t="b">
        <f>貼り付け用!Q253=集計用!Q253</f>
        <v>1</v>
      </c>
      <c r="R253" s="135" t="b">
        <f>貼り付け用!R253=集計用!R253</f>
        <v>1</v>
      </c>
      <c r="S253" s="135" t="b">
        <f>貼り付け用!S253=集計用!S253</f>
        <v>1</v>
      </c>
      <c r="T253" s="135" t="b">
        <f>貼り付け用!T253=集計用!T253</f>
        <v>1</v>
      </c>
      <c r="U253" s="192" t="b">
        <f>貼り付け用!U253=集計用!U253</f>
        <v>1</v>
      </c>
      <c r="V253" s="192" t="b">
        <f>貼り付け用!V253=集計用!V253</f>
        <v>1</v>
      </c>
      <c r="W253" s="135" t="b">
        <f>貼り付け用!W253=集計用!W253</f>
        <v>1</v>
      </c>
      <c r="X253" s="182" t="b">
        <f>貼り付け用!X253=集計用!X253</f>
        <v>1</v>
      </c>
      <c r="Y253" s="136" t="b">
        <f>貼り付け用!Y253=集計用!Y253</f>
        <v>1</v>
      </c>
      <c r="Z253" s="136" t="b">
        <f>貼り付け用!Z253=集計用!Z253</f>
        <v>1</v>
      </c>
      <c r="AA253" s="136" t="b">
        <f>貼り付け用!AA253=集計用!AA253</f>
        <v>1</v>
      </c>
      <c r="AB253" s="136" t="b">
        <f>貼り付け用!AB253=集計用!AB253</f>
        <v>1</v>
      </c>
      <c r="AC253" s="135" t="b">
        <f>貼り付け用!AC253=集計用!AC253</f>
        <v>1</v>
      </c>
      <c r="AD253" s="137" t="b">
        <f>貼り付け用!AD253=集計用!AD253</f>
        <v>1</v>
      </c>
      <c r="AE253" s="209" t="b">
        <f>貼り付け用!AE253=集計用!AE253</f>
        <v>1</v>
      </c>
      <c r="AF253" s="209" t="b">
        <f>貼り付け用!AF253=集計用!AF253</f>
        <v>1</v>
      </c>
      <c r="AG253" s="138" t="b">
        <f>貼り付け用!AG253=集計用!AG253</f>
        <v>1</v>
      </c>
      <c r="AH253" s="205" t="b">
        <f>貼り付け用!AH253=集計用!AH253</f>
        <v>1</v>
      </c>
      <c r="AI253" s="139" t="b">
        <f>貼り付け用!AI253=集計用!AI253</f>
        <v>1</v>
      </c>
      <c r="AJ253" s="136" t="b">
        <f>貼り付け用!AJ253=集計用!AJ253</f>
        <v>1</v>
      </c>
      <c r="AK253" s="140" t="b">
        <f>貼り付け用!AK253=集計用!AK253</f>
        <v>1</v>
      </c>
      <c r="AL253" s="136" t="b">
        <f>貼り付け用!AL253=集計用!AL253</f>
        <v>1</v>
      </c>
      <c r="AM253" s="136" t="b">
        <f>貼り付け用!AM253=集計用!AM253</f>
        <v>1</v>
      </c>
      <c r="AN253" s="136" t="b">
        <f>貼り付け用!AN253=集計用!AN253</f>
        <v>1</v>
      </c>
      <c r="AO253" s="136" t="b">
        <f>貼り付け用!AO253=集計用!AO253</f>
        <v>1</v>
      </c>
      <c r="AP253" s="183" t="b">
        <f>貼り付け用!AP253=集計用!AP253</f>
        <v>1</v>
      </c>
      <c r="AQ253" s="183" t="b">
        <f>貼り付け用!AQ253=集計用!AQ253</f>
        <v>1</v>
      </c>
      <c r="AR253" s="183" t="b">
        <f>貼り付け用!AR253=集計用!AR253</f>
        <v>1</v>
      </c>
      <c r="AS253" s="136"/>
      <c r="AT253" s="136"/>
      <c r="AU253" s="136"/>
      <c r="AV253" s="136"/>
      <c r="AW253" s="136"/>
      <c r="AX253" s="216"/>
      <c r="AY253" s="216"/>
      <c r="AZ253" s="216"/>
      <c r="BA253" s="136"/>
      <c r="BB253" s="136"/>
      <c r="BC253" s="136"/>
      <c r="BD253" s="136"/>
      <c r="BE253" s="183">
        <f>SUMIFS(耐用年数表!$C:$C,耐用年数表!$A:$A,チェック!AL253,耐用年数表!$B:$B,チェック!AM253)</f>
        <v>0</v>
      </c>
    </row>
    <row r="254" spans="4:57" ht="24" customHeight="1">
      <c r="D254" s="194"/>
      <c r="E254" s="135"/>
      <c r="F254" s="136"/>
      <c r="G254" s="136"/>
      <c r="H254" s="215"/>
      <c r="I254" s="215"/>
      <c r="J254" s="215" t="str">
        <f>IF(集計用!J254="","",集計用!J254)</f>
        <v/>
      </c>
      <c r="K254" s="135"/>
      <c r="L254" s="144"/>
      <c r="M254" s="192" t="b">
        <f>貼り付け用!M254=集計用!M254</f>
        <v>1</v>
      </c>
      <c r="N254" s="192" t="b">
        <f>貼り付け用!N254=集計用!N254</f>
        <v>1</v>
      </c>
      <c r="O254" s="192" t="b">
        <f>貼り付け用!O254=集計用!O254</f>
        <v>1</v>
      </c>
      <c r="P254" s="192" t="b">
        <f>貼り付け用!P254=集計用!P254</f>
        <v>1</v>
      </c>
      <c r="Q254" s="182" t="b">
        <f>貼り付け用!Q254=集計用!Q254</f>
        <v>1</v>
      </c>
      <c r="R254" s="135" t="b">
        <f>貼り付け用!R254=集計用!R254</f>
        <v>1</v>
      </c>
      <c r="S254" s="135" t="b">
        <f>貼り付け用!S254=集計用!S254</f>
        <v>1</v>
      </c>
      <c r="T254" s="135" t="b">
        <f>貼り付け用!T254=集計用!T254</f>
        <v>1</v>
      </c>
      <c r="U254" s="192" t="b">
        <f>貼り付け用!U254=集計用!U254</f>
        <v>1</v>
      </c>
      <c r="V254" s="192" t="b">
        <f>貼り付け用!V254=集計用!V254</f>
        <v>1</v>
      </c>
      <c r="W254" s="135" t="b">
        <f>貼り付け用!W254=集計用!W254</f>
        <v>1</v>
      </c>
      <c r="X254" s="182" t="b">
        <f>貼り付け用!X254=集計用!X254</f>
        <v>1</v>
      </c>
      <c r="Y254" s="136" t="b">
        <f>貼り付け用!Y254=集計用!Y254</f>
        <v>1</v>
      </c>
      <c r="Z254" s="136" t="b">
        <f>貼り付け用!Z254=集計用!Z254</f>
        <v>1</v>
      </c>
      <c r="AA254" s="136" t="b">
        <f>貼り付け用!AA254=集計用!AA254</f>
        <v>1</v>
      </c>
      <c r="AB254" s="136" t="b">
        <f>貼り付け用!AB254=集計用!AB254</f>
        <v>1</v>
      </c>
      <c r="AC254" s="135" t="b">
        <f>貼り付け用!AC254=集計用!AC254</f>
        <v>1</v>
      </c>
      <c r="AD254" s="137" t="b">
        <f>貼り付け用!AD254=集計用!AD254</f>
        <v>1</v>
      </c>
      <c r="AE254" s="209" t="b">
        <f>貼り付け用!AE254=集計用!AE254</f>
        <v>1</v>
      </c>
      <c r="AF254" s="209" t="b">
        <f>貼り付け用!AF254=集計用!AF254</f>
        <v>1</v>
      </c>
      <c r="AG254" s="138" t="b">
        <f>貼り付け用!AG254=集計用!AG254</f>
        <v>1</v>
      </c>
      <c r="AH254" s="205" t="b">
        <f>貼り付け用!AH254=集計用!AH254</f>
        <v>1</v>
      </c>
      <c r="AI254" s="139" t="b">
        <f>貼り付け用!AI254=集計用!AI254</f>
        <v>1</v>
      </c>
      <c r="AJ254" s="136" t="b">
        <f>貼り付け用!AJ254=集計用!AJ254</f>
        <v>1</v>
      </c>
      <c r="AK254" s="140" t="b">
        <f>貼り付け用!AK254=集計用!AK254</f>
        <v>1</v>
      </c>
      <c r="AL254" s="136" t="b">
        <f>貼り付け用!AL254=集計用!AL254</f>
        <v>1</v>
      </c>
      <c r="AM254" s="136" t="b">
        <f>貼り付け用!AM254=集計用!AM254</f>
        <v>1</v>
      </c>
      <c r="AN254" s="136" t="b">
        <f>貼り付け用!AN254=集計用!AN254</f>
        <v>1</v>
      </c>
      <c r="AO254" s="136" t="b">
        <f>貼り付け用!AO254=集計用!AO254</f>
        <v>1</v>
      </c>
      <c r="AP254" s="183" t="b">
        <f>貼り付け用!AP254=集計用!AP254</f>
        <v>1</v>
      </c>
      <c r="AQ254" s="183" t="b">
        <f>貼り付け用!AQ254=集計用!AQ254</f>
        <v>1</v>
      </c>
      <c r="AR254" s="183" t="b">
        <f>貼り付け用!AR254=集計用!AR254</f>
        <v>1</v>
      </c>
      <c r="AS254" s="136"/>
      <c r="AT254" s="136"/>
      <c r="AU254" s="136"/>
      <c r="AV254" s="136"/>
      <c r="AW254" s="136"/>
      <c r="AX254" s="216"/>
      <c r="AY254" s="216"/>
      <c r="AZ254" s="216"/>
      <c r="BA254" s="136"/>
      <c r="BB254" s="136"/>
      <c r="BC254" s="136"/>
      <c r="BD254" s="136"/>
      <c r="BE254" s="183">
        <f>SUMIFS(耐用年数表!$C:$C,耐用年数表!$A:$A,チェック!AL254,耐用年数表!$B:$B,チェック!AM254)</f>
        <v>0</v>
      </c>
    </row>
    <row r="255" spans="4:57" ht="24" customHeight="1">
      <c r="D255" s="194"/>
      <c r="E255" s="135"/>
      <c r="F255" s="136"/>
      <c r="G255" s="136"/>
      <c r="H255" s="215"/>
      <c r="I255" s="215"/>
      <c r="J255" s="215" t="str">
        <f>IF(集計用!J255="","",集計用!J255)</f>
        <v/>
      </c>
      <c r="K255" s="135"/>
      <c r="L255" s="144"/>
      <c r="M255" s="192" t="b">
        <f>貼り付け用!M255=集計用!M255</f>
        <v>1</v>
      </c>
      <c r="N255" s="192" t="b">
        <f>貼り付け用!N255=集計用!N255</f>
        <v>1</v>
      </c>
      <c r="O255" s="192" t="b">
        <f>貼り付け用!O255=集計用!O255</f>
        <v>1</v>
      </c>
      <c r="P255" s="192" t="b">
        <f>貼り付け用!P255=集計用!P255</f>
        <v>1</v>
      </c>
      <c r="Q255" s="182" t="b">
        <f>貼り付け用!Q255=集計用!Q255</f>
        <v>1</v>
      </c>
      <c r="R255" s="135" t="b">
        <f>貼り付け用!R255=集計用!R255</f>
        <v>1</v>
      </c>
      <c r="S255" s="135" t="b">
        <f>貼り付け用!S255=集計用!S255</f>
        <v>1</v>
      </c>
      <c r="T255" s="135" t="b">
        <f>貼り付け用!T255=集計用!T255</f>
        <v>1</v>
      </c>
      <c r="U255" s="192" t="b">
        <f>貼り付け用!U255=集計用!U255</f>
        <v>1</v>
      </c>
      <c r="V255" s="192" t="b">
        <f>貼り付け用!V255=集計用!V255</f>
        <v>1</v>
      </c>
      <c r="W255" s="135" t="b">
        <f>貼り付け用!W255=集計用!W255</f>
        <v>1</v>
      </c>
      <c r="X255" s="182" t="b">
        <f>貼り付け用!X255=集計用!X255</f>
        <v>1</v>
      </c>
      <c r="Y255" s="136" t="b">
        <f>貼り付け用!Y255=集計用!Y255</f>
        <v>1</v>
      </c>
      <c r="Z255" s="136" t="b">
        <f>貼り付け用!Z255=集計用!Z255</f>
        <v>1</v>
      </c>
      <c r="AA255" s="136" t="b">
        <f>貼り付け用!AA255=集計用!AA255</f>
        <v>1</v>
      </c>
      <c r="AB255" s="136" t="b">
        <f>貼り付け用!AB255=集計用!AB255</f>
        <v>1</v>
      </c>
      <c r="AC255" s="135" t="b">
        <f>貼り付け用!AC255=集計用!AC255</f>
        <v>1</v>
      </c>
      <c r="AD255" s="137" t="b">
        <f>貼り付け用!AD255=集計用!AD255</f>
        <v>1</v>
      </c>
      <c r="AE255" s="209" t="b">
        <f>貼り付け用!AE255=集計用!AE255</f>
        <v>1</v>
      </c>
      <c r="AF255" s="209" t="b">
        <f>貼り付け用!AF255=集計用!AF255</f>
        <v>1</v>
      </c>
      <c r="AG255" s="138" t="b">
        <f>貼り付け用!AG255=集計用!AG255</f>
        <v>1</v>
      </c>
      <c r="AH255" s="205" t="b">
        <f>貼り付け用!AH255=集計用!AH255</f>
        <v>1</v>
      </c>
      <c r="AI255" s="139" t="b">
        <f>貼り付け用!AI255=集計用!AI255</f>
        <v>1</v>
      </c>
      <c r="AJ255" s="136" t="b">
        <f>貼り付け用!AJ255=集計用!AJ255</f>
        <v>1</v>
      </c>
      <c r="AK255" s="140" t="b">
        <f>貼り付け用!AK255=集計用!AK255</f>
        <v>1</v>
      </c>
      <c r="AL255" s="136" t="b">
        <f>貼り付け用!AL255=集計用!AL255</f>
        <v>1</v>
      </c>
      <c r="AM255" s="136" t="b">
        <f>貼り付け用!AM255=集計用!AM255</f>
        <v>1</v>
      </c>
      <c r="AN255" s="136" t="b">
        <f>貼り付け用!AN255=集計用!AN255</f>
        <v>1</v>
      </c>
      <c r="AO255" s="136" t="b">
        <f>貼り付け用!AO255=集計用!AO255</f>
        <v>1</v>
      </c>
      <c r="AP255" s="183" t="b">
        <f>貼り付け用!AP255=集計用!AP255</f>
        <v>1</v>
      </c>
      <c r="AQ255" s="183" t="b">
        <f>貼り付け用!AQ255=集計用!AQ255</f>
        <v>1</v>
      </c>
      <c r="AR255" s="183" t="b">
        <f>貼り付け用!AR255=集計用!AR255</f>
        <v>1</v>
      </c>
      <c r="AS255" s="136"/>
      <c r="AT255" s="136"/>
      <c r="AU255" s="136"/>
      <c r="AV255" s="136"/>
      <c r="AW255" s="136"/>
      <c r="AX255" s="216"/>
      <c r="AY255" s="216"/>
      <c r="AZ255" s="216"/>
      <c r="BA255" s="136"/>
      <c r="BB255" s="136"/>
      <c r="BC255" s="136"/>
      <c r="BD255" s="136"/>
      <c r="BE255" s="183">
        <f>SUMIFS(耐用年数表!$C:$C,耐用年数表!$A:$A,チェック!AL255,耐用年数表!$B:$B,チェック!AM255)</f>
        <v>0</v>
      </c>
    </row>
    <row r="256" spans="4:57" ht="24" customHeight="1">
      <c r="D256" s="194"/>
      <c r="E256" s="135"/>
      <c r="F256" s="136"/>
      <c r="G256" s="136"/>
      <c r="H256" s="215"/>
      <c r="I256" s="215"/>
      <c r="J256" s="215" t="str">
        <f>IF(集計用!J256="","",集計用!J256)</f>
        <v/>
      </c>
      <c r="K256" s="135"/>
      <c r="L256" s="144"/>
      <c r="M256" s="192" t="b">
        <f>貼り付け用!M256=集計用!M256</f>
        <v>1</v>
      </c>
      <c r="N256" s="192" t="b">
        <f>貼り付け用!N256=集計用!N256</f>
        <v>1</v>
      </c>
      <c r="O256" s="192" t="b">
        <f>貼り付け用!O256=集計用!O256</f>
        <v>1</v>
      </c>
      <c r="P256" s="192" t="b">
        <f>貼り付け用!P256=集計用!P256</f>
        <v>1</v>
      </c>
      <c r="Q256" s="182" t="b">
        <f>貼り付け用!Q256=集計用!Q256</f>
        <v>1</v>
      </c>
      <c r="R256" s="135" t="b">
        <f>貼り付け用!R256=集計用!R256</f>
        <v>1</v>
      </c>
      <c r="S256" s="135" t="b">
        <f>貼り付け用!S256=集計用!S256</f>
        <v>1</v>
      </c>
      <c r="T256" s="135" t="b">
        <f>貼り付け用!T256=集計用!T256</f>
        <v>1</v>
      </c>
      <c r="U256" s="192" t="b">
        <f>貼り付け用!U256=集計用!U256</f>
        <v>1</v>
      </c>
      <c r="V256" s="192" t="b">
        <f>貼り付け用!V256=集計用!V256</f>
        <v>1</v>
      </c>
      <c r="W256" s="135" t="b">
        <f>貼り付け用!W256=集計用!W256</f>
        <v>1</v>
      </c>
      <c r="X256" s="182" t="b">
        <f>貼り付け用!X256=集計用!X256</f>
        <v>1</v>
      </c>
      <c r="Y256" s="136" t="b">
        <f>貼り付け用!Y256=集計用!Y256</f>
        <v>1</v>
      </c>
      <c r="Z256" s="136" t="b">
        <f>貼り付け用!Z256=集計用!Z256</f>
        <v>1</v>
      </c>
      <c r="AA256" s="136" t="b">
        <f>貼り付け用!AA256=集計用!AA256</f>
        <v>1</v>
      </c>
      <c r="AB256" s="136" t="b">
        <f>貼り付け用!AB256=集計用!AB256</f>
        <v>1</v>
      </c>
      <c r="AC256" s="135" t="b">
        <f>貼り付け用!AC256=集計用!AC256</f>
        <v>1</v>
      </c>
      <c r="AD256" s="137" t="b">
        <f>貼り付け用!AD256=集計用!AD256</f>
        <v>1</v>
      </c>
      <c r="AE256" s="209" t="b">
        <f>貼り付け用!AE256=集計用!AE256</f>
        <v>1</v>
      </c>
      <c r="AF256" s="209" t="b">
        <f>貼り付け用!AF256=集計用!AF256</f>
        <v>1</v>
      </c>
      <c r="AG256" s="138" t="b">
        <f>貼り付け用!AG256=集計用!AG256</f>
        <v>1</v>
      </c>
      <c r="AH256" s="205" t="b">
        <f>貼り付け用!AH256=集計用!AH256</f>
        <v>1</v>
      </c>
      <c r="AI256" s="139" t="b">
        <f>貼り付け用!AI256=集計用!AI256</f>
        <v>1</v>
      </c>
      <c r="AJ256" s="136" t="b">
        <f>貼り付け用!AJ256=集計用!AJ256</f>
        <v>1</v>
      </c>
      <c r="AK256" s="140" t="b">
        <f>貼り付け用!AK256=集計用!AK256</f>
        <v>1</v>
      </c>
      <c r="AL256" s="136" t="b">
        <f>貼り付け用!AL256=集計用!AL256</f>
        <v>1</v>
      </c>
      <c r="AM256" s="136" t="b">
        <f>貼り付け用!AM256=集計用!AM256</f>
        <v>1</v>
      </c>
      <c r="AN256" s="136" t="b">
        <f>貼り付け用!AN256=集計用!AN256</f>
        <v>1</v>
      </c>
      <c r="AO256" s="136" t="b">
        <f>貼り付け用!AO256=集計用!AO256</f>
        <v>1</v>
      </c>
      <c r="AP256" s="183" t="b">
        <f>貼り付け用!AP256=集計用!AP256</f>
        <v>1</v>
      </c>
      <c r="AQ256" s="183" t="b">
        <f>貼り付け用!AQ256=集計用!AQ256</f>
        <v>1</v>
      </c>
      <c r="AR256" s="183" t="b">
        <f>貼り付け用!AR256=集計用!AR256</f>
        <v>1</v>
      </c>
      <c r="AS256" s="136"/>
      <c r="AT256" s="136"/>
      <c r="AU256" s="136"/>
      <c r="AV256" s="136"/>
      <c r="AW256" s="136"/>
      <c r="AX256" s="216"/>
      <c r="AY256" s="216"/>
      <c r="AZ256" s="216"/>
      <c r="BA256" s="136"/>
      <c r="BB256" s="136"/>
      <c r="BC256" s="136"/>
      <c r="BD256" s="136"/>
      <c r="BE256" s="183">
        <f>SUMIFS(耐用年数表!$C:$C,耐用年数表!$A:$A,チェック!AL256,耐用年数表!$B:$B,チェック!AM256)</f>
        <v>0</v>
      </c>
    </row>
    <row r="257" spans="4:57" ht="24" customHeight="1">
      <c r="D257" s="194"/>
      <c r="E257" s="135"/>
      <c r="F257" s="136"/>
      <c r="G257" s="136"/>
      <c r="H257" s="215"/>
      <c r="I257" s="215"/>
      <c r="J257" s="215" t="str">
        <f>IF(集計用!J257="","",集計用!J257)</f>
        <v/>
      </c>
      <c r="K257" s="135"/>
      <c r="L257" s="144"/>
      <c r="M257" s="192" t="b">
        <f>貼り付け用!M257=集計用!M257</f>
        <v>1</v>
      </c>
      <c r="N257" s="192" t="b">
        <f>貼り付け用!N257=集計用!N257</f>
        <v>1</v>
      </c>
      <c r="O257" s="192" t="b">
        <f>貼り付け用!O257=集計用!O257</f>
        <v>1</v>
      </c>
      <c r="P257" s="192" t="b">
        <f>貼り付け用!P257=集計用!P257</f>
        <v>1</v>
      </c>
      <c r="Q257" s="182" t="b">
        <f>貼り付け用!Q257=集計用!Q257</f>
        <v>1</v>
      </c>
      <c r="R257" s="135" t="b">
        <f>貼り付け用!R257=集計用!R257</f>
        <v>1</v>
      </c>
      <c r="S257" s="135" t="b">
        <f>貼り付け用!S257=集計用!S257</f>
        <v>1</v>
      </c>
      <c r="T257" s="135" t="b">
        <f>貼り付け用!T257=集計用!T257</f>
        <v>1</v>
      </c>
      <c r="U257" s="192" t="b">
        <f>貼り付け用!U257=集計用!U257</f>
        <v>1</v>
      </c>
      <c r="V257" s="192" t="b">
        <f>貼り付け用!V257=集計用!V257</f>
        <v>1</v>
      </c>
      <c r="W257" s="135" t="b">
        <f>貼り付け用!W257=集計用!W257</f>
        <v>1</v>
      </c>
      <c r="X257" s="182" t="b">
        <f>貼り付け用!X257=集計用!X257</f>
        <v>1</v>
      </c>
      <c r="Y257" s="136" t="b">
        <f>貼り付け用!Y257=集計用!Y257</f>
        <v>1</v>
      </c>
      <c r="Z257" s="136" t="b">
        <f>貼り付け用!Z257=集計用!Z257</f>
        <v>1</v>
      </c>
      <c r="AA257" s="136" t="b">
        <f>貼り付け用!AA257=集計用!AA257</f>
        <v>1</v>
      </c>
      <c r="AB257" s="136" t="b">
        <f>貼り付け用!AB257=集計用!AB257</f>
        <v>1</v>
      </c>
      <c r="AC257" s="135" t="b">
        <f>貼り付け用!AC257=集計用!AC257</f>
        <v>1</v>
      </c>
      <c r="AD257" s="137" t="b">
        <f>貼り付け用!AD257=集計用!AD257</f>
        <v>1</v>
      </c>
      <c r="AE257" s="209" t="b">
        <f>貼り付け用!AE257=集計用!AE257</f>
        <v>1</v>
      </c>
      <c r="AF257" s="209" t="b">
        <f>貼り付け用!AF257=集計用!AF257</f>
        <v>1</v>
      </c>
      <c r="AG257" s="138" t="b">
        <f>貼り付け用!AG257=集計用!AG257</f>
        <v>1</v>
      </c>
      <c r="AH257" s="205" t="b">
        <f>貼り付け用!AH257=集計用!AH257</f>
        <v>1</v>
      </c>
      <c r="AI257" s="139" t="b">
        <f>貼り付け用!AI257=集計用!AI257</f>
        <v>1</v>
      </c>
      <c r="AJ257" s="136" t="b">
        <f>貼り付け用!AJ257=集計用!AJ257</f>
        <v>1</v>
      </c>
      <c r="AK257" s="140" t="b">
        <f>貼り付け用!AK257=集計用!AK257</f>
        <v>1</v>
      </c>
      <c r="AL257" s="136" t="b">
        <f>貼り付け用!AL257=集計用!AL257</f>
        <v>1</v>
      </c>
      <c r="AM257" s="136" t="b">
        <f>貼り付け用!AM257=集計用!AM257</f>
        <v>1</v>
      </c>
      <c r="AN257" s="136" t="b">
        <f>貼り付け用!AN257=集計用!AN257</f>
        <v>1</v>
      </c>
      <c r="AO257" s="136" t="b">
        <f>貼り付け用!AO257=集計用!AO257</f>
        <v>1</v>
      </c>
      <c r="AP257" s="183" t="b">
        <f>貼り付け用!AP257=集計用!AP257</f>
        <v>1</v>
      </c>
      <c r="AQ257" s="183" t="b">
        <f>貼り付け用!AQ257=集計用!AQ257</f>
        <v>1</v>
      </c>
      <c r="AR257" s="183" t="b">
        <f>貼り付け用!AR257=集計用!AR257</f>
        <v>1</v>
      </c>
      <c r="AS257" s="136"/>
      <c r="AT257" s="136"/>
      <c r="AU257" s="136"/>
      <c r="AV257" s="136"/>
      <c r="AW257" s="136"/>
      <c r="AX257" s="216"/>
      <c r="AY257" s="216"/>
      <c r="AZ257" s="216"/>
      <c r="BA257" s="136"/>
      <c r="BB257" s="136"/>
      <c r="BC257" s="136"/>
      <c r="BD257" s="136"/>
      <c r="BE257" s="183">
        <f>SUMIFS(耐用年数表!$C:$C,耐用年数表!$A:$A,チェック!AL257,耐用年数表!$B:$B,チェック!AM257)</f>
        <v>0</v>
      </c>
    </row>
    <row r="258" spans="4:57" ht="24" customHeight="1">
      <c r="D258" s="194"/>
      <c r="E258" s="135"/>
      <c r="F258" s="136"/>
      <c r="G258" s="136"/>
      <c r="H258" s="215"/>
      <c r="I258" s="215"/>
      <c r="J258" s="215" t="str">
        <f>IF(集計用!J258="","",集計用!J258)</f>
        <v/>
      </c>
      <c r="K258" s="135"/>
      <c r="L258" s="144"/>
      <c r="M258" s="192" t="b">
        <f>貼り付け用!M258=集計用!M258</f>
        <v>1</v>
      </c>
      <c r="N258" s="192" t="b">
        <f>貼り付け用!N258=集計用!N258</f>
        <v>1</v>
      </c>
      <c r="O258" s="192" t="b">
        <f>貼り付け用!O258=集計用!O258</f>
        <v>1</v>
      </c>
      <c r="P258" s="192" t="b">
        <f>貼り付け用!P258=集計用!P258</f>
        <v>1</v>
      </c>
      <c r="Q258" s="182" t="b">
        <f>貼り付け用!Q258=集計用!Q258</f>
        <v>1</v>
      </c>
      <c r="R258" s="135" t="b">
        <f>貼り付け用!R258=集計用!R258</f>
        <v>1</v>
      </c>
      <c r="S258" s="135" t="b">
        <f>貼り付け用!S258=集計用!S258</f>
        <v>1</v>
      </c>
      <c r="T258" s="135" t="b">
        <f>貼り付け用!T258=集計用!T258</f>
        <v>1</v>
      </c>
      <c r="U258" s="192" t="b">
        <f>貼り付け用!U258=集計用!U258</f>
        <v>1</v>
      </c>
      <c r="V258" s="192" t="b">
        <f>貼り付け用!V258=集計用!V258</f>
        <v>1</v>
      </c>
      <c r="W258" s="135" t="b">
        <f>貼り付け用!W258=集計用!W258</f>
        <v>1</v>
      </c>
      <c r="X258" s="182" t="b">
        <f>貼り付け用!X258=集計用!X258</f>
        <v>1</v>
      </c>
      <c r="Y258" s="136" t="b">
        <f>貼り付け用!Y258=集計用!Y258</f>
        <v>1</v>
      </c>
      <c r="Z258" s="136" t="b">
        <f>貼り付け用!Z258=集計用!Z258</f>
        <v>1</v>
      </c>
      <c r="AA258" s="136" t="b">
        <f>貼り付け用!AA258=集計用!AA258</f>
        <v>1</v>
      </c>
      <c r="AB258" s="136" t="b">
        <f>貼り付け用!AB258=集計用!AB258</f>
        <v>1</v>
      </c>
      <c r="AC258" s="135" t="b">
        <f>貼り付け用!AC258=集計用!AC258</f>
        <v>1</v>
      </c>
      <c r="AD258" s="137" t="b">
        <f>貼り付け用!AD258=集計用!AD258</f>
        <v>1</v>
      </c>
      <c r="AE258" s="209" t="b">
        <f>貼り付け用!AE258=集計用!AE258</f>
        <v>1</v>
      </c>
      <c r="AF258" s="209" t="b">
        <f>貼り付け用!AF258=集計用!AF258</f>
        <v>1</v>
      </c>
      <c r="AG258" s="138" t="b">
        <f>貼り付け用!AG258=集計用!AG258</f>
        <v>1</v>
      </c>
      <c r="AH258" s="205" t="b">
        <f>貼り付け用!AH258=集計用!AH258</f>
        <v>1</v>
      </c>
      <c r="AI258" s="139" t="b">
        <f>貼り付け用!AI258=集計用!AI258</f>
        <v>1</v>
      </c>
      <c r="AJ258" s="136" t="b">
        <f>貼り付け用!AJ258=集計用!AJ258</f>
        <v>1</v>
      </c>
      <c r="AK258" s="140" t="b">
        <f>貼り付け用!AK258=集計用!AK258</f>
        <v>1</v>
      </c>
      <c r="AL258" s="136" t="b">
        <f>貼り付け用!AL258=集計用!AL258</f>
        <v>1</v>
      </c>
      <c r="AM258" s="136" t="b">
        <f>貼り付け用!AM258=集計用!AM258</f>
        <v>1</v>
      </c>
      <c r="AN258" s="136" t="b">
        <f>貼り付け用!AN258=集計用!AN258</f>
        <v>1</v>
      </c>
      <c r="AO258" s="136" t="b">
        <f>貼り付け用!AO258=集計用!AO258</f>
        <v>1</v>
      </c>
      <c r="AP258" s="183" t="b">
        <f>貼り付け用!AP258=集計用!AP258</f>
        <v>1</v>
      </c>
      <c r="AQ258" s="183" t="b">
        <f>貼り付け用!AQ258=集計用!AQ258</f>
        <v>1</v>
      </c>
      <c r="AR258" s="183" t="b">
        <f>貼り付け用!AR258=集計用!AR258</f>
        <v>1</v>
      </c>
      <c r="AS258" s="136"/>
      <c r="AT258" s="136"/>
      <c r="AU258" s="136"/>
      <c r="AV258" s="136"/>
      <c r="AW258" s="136"/>
      <c r="AX258" s="216"/>
      <c r="AY258" s="216"/>
      <c r="AZ258" s="216"/>
      <c r="BA258" s="136"/>
      <c r="BB258" s="136"/>
      <c r="BC258" s="136"/>
      <c r="BD258" s="136"/>
      <c r="BE258" s="183">
        <f>SUMIFS(耐用年数表!$C:$C,耐用年数表!$A:$A,チェック!AL258,耐用年数表!$B:$B,チェック!AM258)</f>
        <v>0</v>
      </c>
    </row>
    <row r="259" spans="4:57" ht="24" customHeight="1">
      <c r="D259" s="194"/>
      <c r="E259" s="135"/>
      <c r="F259" s="136"/>
      <c r="G259" s="136"/>
      <c r="H259" s="215"/>
      <c r="I259" s="215"/>
      <c r="J259" s="215" t="str">
        <f>IF(集計用!J259="","",集計用!J259)</f>
        <v/>
      </c>
      <c r="K259" s="135"/>
      <c r="L259" s="144"/>
      <c r="M259" s="192" t="b">
        <f>貼り付け用!M259=集計用!M259</f>
        <v>1</v>
      </c>
      <c r="N259" s="192" t="b">
        <f>貼り付け用!N259=集計用!N259</f>
        <v>1</v>
      </c>
      <c r="O259" s="192" t="b">
        <f>貼り付け用!O259=集計用!O259</f>
        <v>1</v>
      </c>
      <c r="P259" s="192" t="b">
        <f>貼り付け用!P259=集計用!P259</f>
        <v>1</v>
      </c>
      <c r="Q259" s="182" t="b">
        <f>貼り付け用!Q259=集計用!Q259</f>
        <v>1</v>
      </c>
      <c r="R259" s="135" t="b">
        <f>貼り付け用!R259=集計用!R259</f>
        <v>1</v>
      </c>
      <c r="S259" s="135" t="b">
        <f>貼り付け用!S259=集計用!S259</f>
        <v>1</v>
      </c>
      <c r="T259" s="135" t="b">
        <f>貼り付け用!T259=集計用!T259</f>
        <v>1</v>
      </c>
      <c r="U259" s="192" t="b">
        <f>貼り付け用!U259=集計用!U259</f>
        <v>1</v>
      </c>
      <c r="V259" s="192" t="b">
        <f>貼り付け用!V259=集計用!V259</f>
        <v>1</v>
      </c>
      <c r="W259" s="135" t="b">
        <f>貼り付け用!W259=集計用!W259</f>
        <v>1</v>
      </c>
      <c r="X259" s="182" t="b">
        <f>貼り付け用!X259=集計用!X259</f>
        <v>1</v>
      </c>
      <c r="Y259" s="136" t="b">
        <f>貼り付け用!Y259=集計用!Y259</f>
        <v>1</v>
      </c>
      <c r="Z259" s="136" t="b">
        <f>貼り付け用!Z259=集計用!Z259</f>
        <v>1</v>
      </c>
      <c r="AA259" s="136" t="b">
        <f>貼り付け用!AA259=集計用!AA259</f>
        <v>1</v>
      </c>
      <c r="AB259" s="136" t="b">
        <f>貼り付け用!AB259=集計用!AB259</f>
        <v>1</v>
      </c>
      <c r="AC259" s="135" t="b">
        <f>貼り付け用!AC259=集計用!AC259</f>
        <v>1</v>
      </c>
      <c r="AD259" s="137" t="b">
        <f>貼り付け用!AD259=集計用!AD259</f>
        <v>1</v>
      </c>
      <c r="AE259" s="209" t="b">
        <f>貼り付け用!AE259=集計用!AE259</f>
        <v>1</v>
      </c>
      <c r="AF259" s="209" t="b">
        <f>貼り付け用!AF259=集計用!AF259</f>
        <v>1</v>
      </c>
      <c r="AG259" s="138" t="b">
        <f>貼り付け用!AG259=集計用!AG259</f>
        <v>1</v>
      </c>
      <c r="AH259" s="205" t="b">
        <f>貼り付け用!AH259=集計用!AH259</f>
        <v>1</v>
      </c>
      <c r="AI259" s="139" t="b">
        <f>貼り付け用!AI259=集計用!AI259</f>
        <v>1</v>
      </c>
      <c r="AJ259" s="136" t="b">
        <f>貼り付け用!AJ259=集計用!AJ259</f>
        <v>1</v>
      </c>
      <c r="AK259" s="140" t="b">
        <f>貼り付け用!AK259=集計用!AK259</f>
        <v>1</v>
      </c>
      <c r="AL259" s="136" t="b">
        <f>貼り付け用!AL259=集計用!AL259</f>
        <v>1</v>
      </c>
      <c r="AM259" s="136" t="b">
        <f>貼り付け用!AM259=集計用!AM259</f>
        <v>1</v>
      </c>
      <c r="AN259" s="136" t="b">
        <f>貼り付け用!AN259=集計用!AN259</f>
        <v>1</v>
      </c>
      <c r="AO259" s="136" t="b">
        <f>貼り付け用!AO259=集計用!AO259</f>
        <v>1</v>
      </c>
      <c r="AP259" s="183" t="b">
        <f>貼り付け用!AP259=集計用!AP259</f>
        <v>1</v>
      </c>
      <c r="AQ259" s="183" t="b">
        <f>貼り付け用!AQ259=集計用!AQ259</f>
        <v>1</v>
      </c>
      <c r="AR259" s="183" t="b">
        <f>貼り付け用!AR259=集計用!AR259</f>
        <v>1</v>
      </c>
      <c r="AS259" s="136"/>
      <c r="AT259" s="136"/>
      <c r="AU259" s="136"/>
      <c r="AV259" s="136"/>
      <c r="AW259" s="136"/>
      <c r="AX259" s="216"/>
      <c r="AY259" s="216"/>
      <c r="AZ259" s="216"/>
      <c r="BA259" s="136"/>
      <c r="BB259" s="136"/>
      <c r="BC259" s="136"/>
      <c r="BD259" s="136"/>
      <c r="BE259" s="183">
        <f>SUMIFS(耐用年数表!$C:$C,耐用年数表!$A:$A,チェック!AL259,耐用年数表!$B:$B,チェック!AM259)</f>
        <v>0</v>
      </c>
    </row>
    <row r="260" spans="4:57" ht="24" customHeight="1">
      <c r="D260" s="194"/>
      <c r="E260" s="135"/>
      <c r="F260" s="136"/>
      <c r="G260" s="136"/>
      <c r="H260" s="215"/>
      <c r="I260" s="215"/>
      <c r="J260" s="215" t="str">
        <f>IF(集計用!J260="","",集計用!J260)</f>
        <v/>
      </c>
      <c r="K260" s="135"/>
      <c r="L260" s="144"/>
      <c r="M260" s="192" t="b">
        <f>貼り付け用!M260=集計用!M260</f>
        <v>1</v>
      </c>
      <c r="N260" s="192" t="b">
        <f>貼り付け用!N260=集計用!N260</f>
        <v>1</v>
      </c>
      <c r="O260" s="192" t="b">
        <f>貼り付け用!O260=集計用!O260</f>
        <v>1</v>
      </c>
      <c r="P260" s="192" t="b">
        <f>貼り付け用!P260=集計用!P260</f>
        <v>1</v>
      </c>
      <c r="Q260" s="182" t="b">
        <f>貼り付け用!Q260=集計用!Q260</f>
        <v>1</v>
      </c>
      <c r="R260" s="135" t="b">
        <f>貼り付け用!R260=集計用!R260</f>
        <v>1</v>
      </c>
      <c r="S260" s="135" t="b">
        <f>貼り付け用!S260=集計用!S260</f>
        <v>1</v>
      </c>
      <c r="T260" s="135" t="b">
        <f>貼り付け用!T260=集計用!T260</f>
        <v>1</v>
      </c>
      <c r="U260" s="192" t="b">
        <f>貼り付け用!U260=集計用!U260</f>
        <v>1</v>
      </c>
      <c r="V260" s="192" t="b">
        <f>貼り付け用!V260=集計用!V260</f>
        <v>1</v>
      </c>
      <c r="W260" s="135" t="b">
        <f>貼り付け用!W260=集計用!W260</f>
        <v>1</v>
      </c>
      <c r="X260" s="182" t="b">
        <f>貼り付け用!X260=集計用!X260</f>
        <v>1</v>
      </c>
      <c r="Y260" s="136" t="b">
        <f>貼り付け用!Y260=集計用!Y260</f>
        <v>1</v>
      </c>
      <c r="Z260" s="136" t="b">
        <f>貼り付け用!Z260=集計用!Z260</f>
        <v>1</v>
      </c>
      <c r="AA260" s="136" t="b">
        <f>貼り付け用!AA260=集計用!AA260</f>
        <v>1</v>
      </c>
      <c r="AB260" s="136" t="b">
        <f>貼り付け用!AB260=集計用!AB260</f>
        <v>1</v>
      </c>
      <c r="AC260" s="135" t="b">
        <f>貼り付け用!AC260=集計用!AC260</f>
        <v>1</v>
      </c>
      <c r="AD260" s="137" t="b">
        <f>貼り付け用!AD260=集計用!AD260</f>
        <v>1</v>
      </c>
      <c r="AE260" s="209" t="b">
        <f>貼り付け用!AE260=集計用!AE260</f>
        <v>1</v>
      </c>
      <c r="AF260" s="209" t="b">
        <f>貼り付け用!AF260=集計用!AF260</f>
        <v>1</v>
      </c>
      <c r="AG260" s="138" t="b">
        <f>貼り付け用!AG260=集計用!AG260</f>
        <v>1</v>
      </c>
      <c r="AH260" s="205" t="b">
        <f>貼り付け用!AH260=集計用!AH260</f>
        <v>1</v>
      </c>
      <c r="AI260" s="139" t="b">
        <f>貼り付け用!AI260=集計用!AI260</f>
        <v>1</v>
      </c>
      <c r="AJ260" s="136" t="b">
        <f>貼り付け用!AJ260=集計用!AJ260</f>
        <v>1</v>
      </c>
      <c r="AK260" s="140" t="b">
        <f>貼り付け用!AK260=集計用!AK260</f>
        <v>1</v>
      </c>
      <c r="AL260" s="136" t="b">
        <f>貼り付け用!AL260=集計用!AL260</f>
        <v>1</v>
      </c>
      <c r="AM260" s="136" t="b">
        <f>貼り付け用!AM260=集計用!AM260</f>
        <v>1</v>
      </c>
      <c r="AN260" s="136" t="b">
        <f>貼り付け用!AN260=集計用!AN260</f>
        <v>1</v>
      </c>
      <c r="AO260" s="136" t="b">
        <f>貼り付け用!AO260=集計用!AO260</f>
        <v>1</v>
      </c>
      <c r="AP260" s="183" t="b">
        <f>貼り付け用!AP260=集計用!AP260</f>
        <v>1</v>
      </c>
      <c r="AQ260" s="183" t="b">
        <f>貼り付け用!AQ260=集計用!AQ260</f>
        <v>1</v>
      </c>
      <c r="AR260" s="183" t="b">
        <f>貼り付け用!AR260=集計用!AR260</f>
        <v>1</v>
      </c>
      <c r="AS260" s="136"/>
      <c r="AT260" s="136"/>
      <c r="AU260" s="136"/>
      <c r="AV260" s="136"/>
      <c r="AW260" s="136"/>
      <c r="AX260" s="216"/>
      <c r="AY260" s="216"/>
      <c r="AZ260" s="216"/>
      <c r="BA260" s="136"/>
      <c r="BB260" s="136"/>
      <c r="BC260" s="136"/>
      <c r="BD260" s="136"/>
      <c r="BE260" s="183">
        <f>SUMIFS(耐用年数表!$C:$C,耐用年数表!$A:$A,チェック!AL260,耐用年数表!$B:$B,チェック!AM260)</f>
        <v>0</v>
      </c>
    </row>
    <row r="261" spans="4:57" ht="24" customHeight="1">
      <c r="D261" s="194"/>
      <c r="E261" s="135"/>
      <c r="F261" s="136"/>
      <c r="G261" s="136"/>
      <c r="H261" s="215"/>
      <c r="I261" s="215"/>
      <c r="J261" s="215" t="str">
        <f>IF(集計用!J261="","",集計用!J261)</f>
        <v/>
      </c>
      <c r="K261" s="135"/>
      <c r="L261" s="144"/>
      <c r="M261" s="192" t="b">
        <f>貼り付け用!M261=集計用!M261</f>
        <v>1</v>
      </c>
      <c r="N261" s="192" t="b">
        <f>貼り付け用!N261=集計用!N261</f>
        <v>1</v>
      </c>
      <c r="O261" s="192" t="b">
        <f>貼り付け用!O261=集計用!O261</f>
        <v>1</v>
      </c>
      <c r="P261" s="192" t="b">
        <f>貼り付け用!P261=集計用!P261</f>
        <v>1</v>
      </c>
      <c r="Q261" s="182" t="b">
        <f>貼り付け用!Q261=集計用!Q261</f>
        <v>1</v>
      </c>
      <c r="R261" s="135" t="b">
        <f>貼り付け用!R261=集計用!R261</f>
        <v>1</v>
      </c>
      <c r="S261" s="135" t="b">
        <f>貼り付け用!S261=集計用!S261</f>
        <v>1</v>
      </c>
      <c r="T261" s="135" t="b">
        <f>貼り付け用!T261=集計用!T261</f>
        <v>1</v>
      </c>
      <c r="U261" s="192" t="b">
        <f>貼り付け用!U261=集計用!U261</f>
        <v>1</v>
      </c>
      <c r="V261" s="192" t="b">
        <f>貼り付け用!V261=集計用!V261</f>
        <v>1</v>
      </c>
      <c r="W261" s="135" t="b">
        <f>貼り付け用!W261=集計用!W261</f>
        <v>1</v>
      </c>
      <c r="X261" s="182" t="b">
        <f>貼り付け用!X261=集計用!X261</f>
        <v>1</v>
      </c>
      <c r="Y261" s="136" t="b">
        <f>貼り付け用!Y261=集計用!Y261</f>
        <v>1</v>
      </c>
      <c r="Z261" s="136" t="b">
        <f>貼り付け用!Z261=集計用!Z261</f>
        <v>1</v>
      </c>
      <c r="AA261" s="136" t="b">
        <f>貼り付け用!AA261=集計用!AA261</f>
        <v>1</v>
      </c>
      <c r="AB261" s="136" t="b">
        <f>貼り付け用!AB261=集計用!AB261</f>
        <v>1</v>
      </c>
      <c r="AC261" s="135" t="b">
        <f>貼り付け用!AC261=集計用!AC261</f>
        <v>1</v>
      </c>
      <c r="AD261" s="137" t="b">
        <f>貼り付け用!AD261=集計用!AD261</f>
        <v>1</v>
      </c>
      <c r="AE261" s="209" t="b">
        <f>貼り付け用!AE261=集計用!AE261</f>
        <v>1</v>
      </c>
      <c r="AF261" s="209" t="b">
        <f>貼り付け用!AF261=集計用!AF261</f>
        <v>1</v>
      </c>
      <c r="AG261" s="138" t="b">
        <f>貼り付け用!AG261=集計用!AG261</f>
        <v>1</v>
      </c>
      <c r="AH261" s="205" t="b">
        <f>貼り付け用!AH261=集計用!AH261</f>
        <v>1</v>
      </c>
      <c r="AI261" s="139" t="b">
        <f>貼り付け用!AI261=集計用!AI261</f>
        <v>1</v>
      </c>
      <c r="AJ261" s="136" t="b">
        <f>貼り付け用!AJ261=集計用!AJ261</f>
        <v>1</v>
      </c>
      <c r="AK261" s="140" t="b">
        <f>貼り付け用!AK261=集計用!AK261</f>
        <v>1</v>
      </c>
      <c r="AL261" s="136" t="b">
        <f>貼り付け用!AL261=集計用!AL261</f>
        <v>1</v>
      </c>
      <c r="AM261" s="136" t="b">
        <f>貼り付け用!AM261=集計用!AM261</f>
        <v>1</v>
      </c>
      <c r="AN261" s="136" t="b">
        <f>貼り付け用!AN261=集計用!AN261</f>
        <v>1</v>
      </c>
      <c r="AO261" s="136" t="b">
        <f>貼り付け用!AO261=集計用!AO261</f>
        <v>1</v>
      </c>
      <c r="AP261" s="183" t="b">
        <f>貼り付け用!AP261=集計用!AP261</f>
        <v>1</v>
      </c>
      <c r="AQ261" s="183" t="b">
        <f>貼り付け用!AQ261=集計用!AQ261</f>
        <v>1</v>
      </c>
      <c r="AR261" s="183" t="b">
        <f>貼り付け用!AR261=集計用!AR261</f>
        <v>1</v>
      </c>
      <c r="AS261" s="136"/>
      <c r="AT261" s="136"/>
      <c r="AU261" s="136"/>
      <c r="AV261" s="136"/>
      <c r="AW261" s="136"/>
      <c r="AX261" s="216"/>
      <c r="AY261" s="216"/>
      <c r="AZ261" s="216"/>
      <c r="BA261" s="136"/>
      <c r="BB261" s="136"/>
      <c r="BC261" s="136"/>
      <c r="BD261" s="136"/>
      <c r="BE261" s="183">
        <f>SUMIFS(耐用年数表!$C:$C,耐用年数表!$A:$A,チェック!AL261,耐用年数表!$B:$B,チェック!AM261)</f>
        <v>0</v>
      </c>
    </row>
    <row r="262" spans="4:57" ht="24" customHeight="1">
      <c r="D262" s="194"/>
      <c r="E262" s="135"/>
      <c r="F262" s="136"/>
      <c r="G262" s="136"/>
      <c r="H262" s="215"/>
      <c r="I262" s="215"/>
      <c r="J262" s="215" t="str">
        <f>IF(集計用!J262="","",集計用!J262)</f>
        <v/>
      </c>
      <c r="K262" s="135"/>
      <c r="L262" s="144"/>
      <c r="M262" s="192" t="b">
        <f>貼り付け用!M262=集計用!M262</f>
        <v>1</v>
      </c>
      <c r="N262" s="192" t="b">
        <f>貼り付け用!N262=集計用!N262</f>
        <v>1</v>
      </c>
      <c r="O262" s="192" t="b">
        <f>貼り付け用!O262=集計用!O262</f>
        <v>1</v>
      </c>
      <c r="P262" s="192" t="b">
        <f>貼り付け用!P262=集計用!P262</f>
        <v>1</v>
      </c>
      <c r="Q262" s="182" t="b">
        <f>貼り付け用!Q262=集計用!Q262</f>
        <v>1</v>
      </c>
      <c r="R262" s="135" t="b">
        <f>貼り付け用!R262=集計用!R262</f>
        <v>1</v>
      </c>
      <c r="S262" s="135" t="b">
        <f>貼り付け用!S262=集計用!S262</f>
        <v>1</v>
      </c>
      <c r="T262" s="135" t="b">
        <f>貼り付け用!T262=集計用!T262</f>
        <v>1</v>
      </c>
      <c r="U262" s="192" t="b">
        <f>貼り付け用!U262=集計用!U262</f>
        <v>1</v>
      </c>
      <c r="V262" s="192" t="b">
        <f>貼り付け用!V262=集計用!V262</f>
        <v>1</v>
      </c>
      <c r="W262" s="135" t="b">
        <f>貼り付け用!W262=集計用!W262</f>
        <v>1</v>
      </c>
      <c r="X262" s="182" t="b">
        <f>貼り付け用!X262=集計用!X262</f>
        <v>1</v>
      </c>
      <c r="Y262" s="136" t="b">
        <f>貼り付け用!Y262=集計用!Y262</f>
        <v>1</v>
      </c>
      <c r="Z262" s="136" t="b">
        <f>貼り付け用!Z262=集計用!Z262</f>
        <v>1</v>
      </c>
      <c r="AA262" s="136" t="b">
        <f>貼り付け用!AA262=集計用!AA262</f>
        <v>1</v>
      </c>
      <c r="AB262" s="136" t="b">
        <f>貼り付け用!AB262=集計用!AB262</f>
        <v>1</v>
      </c>
      <c r="AC262" s="135" t="b">
        <f>貼り付け用!AC262=集計用!AC262</f>
        <v>1</v>
      </c>
      <c r="AD262" s="137" t="b">
        <f>貼り付け用!AD262=集計用!AD262</f>
        <v>1</v>
      </c>
      <c r="AE262" s="209" t="b">
        <f>貼り付け用!AE262=集計用!AE262</f>
        <v>1</v>
      </c>
      <c r="AF262" s="209" t="b">
        <f>貼り付け用!AF262=集計用!AF262</f>
        <v>1</v>
      </c>
      <c r="AG262" s="138" t="b">
        <f>貼り付け用!AG262=集計用!AG262</f>
        <v>1</v>
      </c>
      <c r="AH262" s="205" t="b">
        <f>貼り付け用!AH262=集計用!AH262</f>
        <v>1</v>
      </c>
      <c r="AI262" s="139" t="b">
        <f>貼り付け用!AI262=集計用!AI262</f>
        <v>1</v>
      </c>
      <c r="AJ262" s="136" t="b">
        <f>貼り付け用!AJ262=集計用!AJ262</f>
        <v>1</v>
      </c>
      <c r="AK262" s="140" t="b">
        <f>貼り付け用!AK262=集計用!AK262</f>
        <v>1</v>
      </c>
      <c r="AL262" s="136" t="b">
        <f>貼り付け用!AL262=集計用!AL262</f>
        <v>1</v>
      </c>
      <c r="AM262" s="136" t="b">
        <f>貼り付け用!AM262=集計用!AM262</f>
        <v>1</v>
      </c>
      <c r="AN262" s="136" t="b">
        <f>貼り付け用!AN262=集計用!AN262</f>
        <v>1</v>
      </c>
      <c r="AO262" s="136" t="b">
        <f>貼り付け用!AO262=集計用!AO262</f>
        <v>1</v>
      </c>
      <c r="AP262" s="183" t="b">
        <f>貼り付け用!AP262=集計用!AP262</f>
        <v>1</v>
      </c>
      <c r="AQ262" s="183" t="b">
        <f>貼り付け用!AQ262=集計用!AQ262</f>
        <v>1</v>
      </c>
      <c r="AR262" s="183" t="b">
        <f>貼り付け用!AR262=集計用!AR262</f>
        <v>1</v>
      </c>
      <c r="AS262" s="136"/>
      <c r="AT262" s="136"/>
      <c r="AU262" s="136"/>
      <c r="AV262" s="136"/>
      <c r="AW262" s="136"/>
      <c r="AX262" s="216"/>
      <c r="AY262" s="216"/>
      <c r="AZ262" s="216"/>
      <c r="BA262" s="136"/>
      <c r="BB262" s="136"/>
      <c r="BC262" s="136"/>
      <c r="BD262" s="136"/>
      <c r="BE262" s="183">
        <f>SUMIFS(耐用年数表!$C:$C,耐用年数表!$A:$A,チェック!AL262,耐用年数表!$B:$B,チェック!AM262)</f>
        <v>0</v>
      </c>
    </row>
    <row r="263" spans="4:57" ht="24" customHeight="1">
      <c r="D263" s="194"/>
      <c r="E263" s="135"/>
      <c r="F263" s="136"/>
      <c r="G263" s="136"/>
      <c r="H263" s="215"/>
      <c r="I263" s="215"/>
      <c r="J263" s="215" t="str">
        <f>IF(集計用!J263="","",集計用!J263)</f>
        <v/>
      </c>
      <c r="K263" s="135"/>
      <c r="L263" s="144"/>
      <c r="M263" s="192" t="b">
        <f>貼り付け用!M263=集計用!M263</f>
        <v>1</v>
      </c>
      <c r="N263" s="192" t="b">
        <f>貼り付け用!N263=集計用!N263</f>
        <v>1</v>
      </c>
      <c r="O263" s="192" t="b">
        <f>貼り付け用!O263=集計用!O263</f>
        <v>1</v>
      </c>
      <c r="P263" s="192" t="b">
        <f>貼り付け用!P263=集計用!P263</f>
        <v>1</v>
      </c>
      <c r="Q263" s="182" t="b">
        <f>貼り付け用!Q263=集計用!Q263</f>
        <v>1</v>
      </c>
      <c r="R263" s="135" t="b">
        <f>貼り付け用!R263=集計用!R263</f>
        <v>1</v>
      </c>
      <c r="S263" s="135" t="b">
        <f>貼り付け用!S263=集計用!S263</f>
        <v>1</v>
      </c>
      <c r="T263" s="135" t="b">
        <f>貼り付け用!T263=集計用!T263</f>
        <v>1</v>
      </c>
      <c r="U263" s="192" t="b">
        <f>貼り付け用!U263=集計用!U263</f>
        <v>1</v>
      </c>
      <c r="V263" s="192" t="b">
        <f>貼り付け用!V263=集計用!V263</f>
        <v>1</v>
      </c>
      <c r="W263" s="135" t="b">
        <f>貼り付け用!W263=集計用!W263</f>
        <v>1</v>
      </c>
      <c r="X263" s="182" t="b">
        <f>貼り付け用!X263=集計用!X263</f>
        <v>1</v>
      </c>
      <c r="Y263" s="136" t="b">
        <f>貼り付け用!Y263=集計用!Y263</f>
        <v>1</v>
      </c>
      <c r="Z263" s="136" t="b">
        <f>貼り付け用!Z263=集計用!Z263</f>
        <v>1</v>
      </c>
      <c r="AA263" s="136" t="b">
        <f>貼り付け用!AA263=集計用!AA263</f>
        <v>1</v>
      </c>
      <c r="AB263" s="136" t="b">
        <f>貼り付け用!AB263=集計用!AB263</f>
        <v>1</v>
      </c>
      <c r="AC263" s="135" t="b">
        <f>貼り付け用!AC263=集計用!AC263</f>
        <v>1</v>
      </c>
      <c r="AD263" s="137" t="b">
        <f>貼り付け用!AD263=集計用!AD263</f>
        <v>1</v>
      </c>
      <c r="AE263" s="209" t="b">
        <f>貼り付け用!AE263=集計用!AE263</f>
        <v>1</v>
      </c>
      <c r="AF263" s="209" t="b">
        <f>貼り付け用!AF263=集計用!AF263</f>
        <v>1</v>
      </c>
      <c r="AG263" s="138" t="b">
        <f>貼り付け用!AG263=集計用!AG263</f>
        <v>1</v>
      </c>
      <c r="AH263" s="205" t="b">
        <f>貼り付け用!AH263=集計用!AH263</f>
        <v>1</v>
      </c>
      <c r="AI263" s="139" t="b">
        <f>貼り付け用!AI263=集計用!AI263</f>
        <v>1</v>
      </c>
      <c r="AJ263" s="136" t="b">
        <f>貼り付け用!AJ263=集計用!AJ263</f>
        <v>1</v>
      </c>
      <c r="AK263" s="140" t="b">
        <f>貼り付け用!AK263=集計用!AK263</f>
        <v>1</v>
      </c>
      <c r="AL263" s="136" t="b">
        <f>貼り付け用!AL263=集計用!AL263</f>
        <v>1</v>
      </c>
      <c r="AM263" s="136" t="b">
        <f>貼り付け用!AM263=集計用!AM263</f>
        <v>1</v>
      </c>
      <c r="AN263" s="136" t="b">
        <f>貼り付け用!AN263=集計用!AN263</f>
        <v>1</v>
      </c>
      <c r="AO263" s="136" t="b">
        <f>貼り付け用!AO263=集計用!AO263</f>
        <v>1</v>
      </c>
      <c r="AP263" s="183" t="b">
        <f>貼り付け用!AP263=集計用!AP263</f>
        <v>1</v>
      </c>
      <c r="AQ263" s="183" t="b">
        <f>貼り付け用!AQ263=集計用!AQ263</f>
        <v>1</v>
      </c>
      <c r="AR263" s="183" t="b">
        <f>貼り付け用!AR263=集計用!AR263</f>
        <v>1</v>
      </c>
      <c r="AS263" s="136"/>
      <c r="AT263" s="136"/>
      <c r="AU263" s="136"/>
      <c r="AV263" s="136"/>
      <c r="AW263" s="136"/>
      <c r="AX263" s="216"/>
      <c r="AY263" s="216"/>
      <c r="AZ263" s="216"/>
      <c r="BA263" s="136"/>
      <c r="BB263" s="136"/>
      <c r="BC263" s="136"/>
      <c r="BD263" s="136"/>
      <c r="BE263" s="183">
        <f>SUMIFS(耐用年数表!$C:$C,耐用年数表!$A:$A,チェック!AL263,耐用年数表!$B:$B,チェック!AM263)</f>
        <v>0</v>
      </c>
    </row>
    <row r="264" spans="4:57" ht="24" customHeight="1">
      <c r="D264" s="194"/>
      <c r="E264" s="135"/>
      <c r="F264" s="136"/>
      <c r="G264" s="136"/>
      <c r="H264" s="215"/>
      <c r="I264" s="215"/>
      <c r="J264" s="215" t="str">
        <f>IF(集計用!J264="","",集計用!J264)</f>
        <v/>
      </c>
      <c r="K264" s="135"/>
      <c r="L264" s="144"/>
      <c r="M264" s="192" t="b">
        <f>貼り付け用!M264=集計用!M264</f>
        <v>1</v>
      </c>
      <c r="N264" s="192" t="b">
        <f>貼り付け用!N264=集計用!N264</f>
        <v>1</v>
      </c>
      <c r="O264" s="192" t="b">
        <f>貼り付け用!O264=集計用!O264</f>
        <v>1</v>
      </c>
      <c r="P264" s="192" t="b">
        <f>貼り付け用!P264=集計用!P264</f>
        <v>1</v>
      </c>
      <c r="Q264" s="182" t="b">
        <f>貼り付け用!Q264=集計用!Q264</f>
        <v>1</v>
      </c>
      <c r="R264" s="135" t="b">
        <f>貼り付け用!R264=集計用!R264</f>
        <v>1</v>
      </c>
      <c r="S264" s="135" t="b">
        <f>貼り付け用!S264=集計用!S264</f>
        <v>1</v>
      </c>
      <c r="T264" s="135" t="b">
        <f>貼り付け用!T264=集計用!T264</f>
        <v>1</v>
      </c>
      <c r="U264" s="192" t="b">
        <f>貼り付け用!U264=集計用!U264</f>
        <v>1</v>
      </c>
      <c r="V264" s="192" t="b">
        <f>貼り付け用!V264=集計用!V264</f>
        <v>1</v>
      </c>
      <c r="W264" s="135" t="b">
        <f>貼り付け用!W264=集計用!W264</f>
        <v>1</v>
      </c>
      <c r="X264" s="182" t="b">
        <f>貼り付け用!X264=集計用!X264</f>
        <v>1</v>
      </c>
      <c r="Y264" s="136" t="b">
        <f>貼り付け用!Y264=集計用!Y264</f>
        <v>1</v>
      </c>
      <c r="Z264" s="136" t="b">
        <f>貼り付け用!Z264=集計用!Z264</f>
        <v>1</v>
      </c>
      <c r="AA264" s="136" t="b">
        <f>貼り付け用!AA264=集計用!AA264</f>
        <v>1</v>
      </c>
      <c r="AB264" s="136" t="b">
        <f>貼り付け用!AB264=集計用!AB264</f>
        <v>1</v>
      </c>
      <c r="AC264" s="135" t="b">
        <f>貼り付け用!AC264=集計用!AC264</f>
        <v>1</v>
      </c>
      <c r="AD264" s="137" t="b">
        <f>貼り付け用!AD264=集計用!AD264</f>
        <v>1</v>
      </c>
      <c r="AE264" s="209" t="b">
        <f>貼り付け用!AE264=集計用!AE264</f>
        <v>1</v>
      </c>
      <c r="AF264" s="209" t="b">
        <f>貼り付け用!AF264=集計用!AF264</f>
        <v>1</v>
      </c>
      <c r="AG264" s="138" t="b">
        <f>貼り付け用!AG264=集計用!AG264</f>
        <v>1</v>
      </c>
      <c r="AH264" s="205" t="b">
        <f>貼り付け用!AH264=集計用!AH264</f>
        <v>1</v>
      </c>
      <c r="AI264" s="139" t="b">
        <f>貼り付け用!AI264=集計用!AI264</f>
        <v>1</v>
      </c>
      <c r="AJ264" s="136" t="b">
        <f>貼り付け用!AJ264=集計用!AJ264</f>
        <v>1</v>
      </c>
      <c r="AK264" s="140" t="b">
        <f>貼り付け用!AK264=集計用!AK264</f>
        <v>1</v>
      </c>
      <c r="AL264" s="136" t="b">
        <f>貼り付け用!AL264=集計用!AL264</f>
        <v>1</v>
      </c>
      <c r="AM264" s="136" t="b">
        <f>貼り付け用!AM264=集計用!AM264</f>
        <v>1</v>
      </c>
      <c r="AN264" s="136" t="b">
        <f>貼り付け用!AN264=集計用!AN264</f>
        <v>1</v>
      </c>
      <c r="AO264" s="136" t="b">
        <f>貼り付け用!AO264=集計用!AO264</f>
        <v>1</v>
      </c>
      <c r="AP264" s="183" t="b">
        <f>貼り付け用!AP264=集計用!AP264</f>
        <v>1</v>
      </c>
      <c r="AQ264" s="183" t="b">
        <f>貼り付け用!AQ264=集計用!AQ264</f>
        <v>1</v>
      </c>
      <c r="AR264" s="183" t="b">
        <f>貼り付け用!AR264=集計用!AR264</f>
        <v>1</v>
      </c>
      <c r="AS264" s="136"/>
      <c r="AT264" s="136"/>
      <c r="AU264" s="136"/>
      <c r="AV264" s="136"/>
      <c r="AW264" s="136"/>
      <c r="AX264" s="216"/>
      <c r="AY264" s="216"/>
      <c r="AZ264" s="216"/>
      <c r="BA264" s="136"/>
      <c r="BB264" s="136"/>
      <c r="BC264" s="136"/>
      <c r="BD264" s="136"/>
      <c r="BE264" s="183">
        <f>SUMIFS(耐用年数表!$C:$C,耐用年数表!$A:$A,チェック!AL264,耐用年数表!$B:$B,チェック!AM264)</f>
        <v>0</v>
      </c>
    </row>
    <row r="265" spans="4:57" ht="24" customHeight="1">
      <c r="D265" s="194"/>
      <c r="E265" s="135"/>
      <c r="F265" s="136"/>
      <c r="G265" s="136"/>
      <c r="H265" s="215"/>
      <c r="I265" s="215"/>
      <c r="J265" s="215" t="str">
        <f>IF(集計用!J265="","",集計用!J265)</f>
        <v/>
      </c>
      <c r="K265" s="135"/>
      <c r="L265" s="144"/>
      <c r="M265" s="192" t="b">
        <f>貼り付け用!M265=集計用!M265</f>
        <v>1</v>
      </c>
      <c r="N265" s="192" t="b">
        <f>貼り付け用!N265=集計用!N265</f>
        <v>1</v>
      </c>
      <c r="O265" s="192" t="b">
        <f>貼り付け用!O265=集計用!O265</f>
        <v>1</v>
      </c>
      <c r="P265" s="192" t="b">
        <f>貼り付け用!P265=集計用!P265</f>
        <v>1</v>
      </c>
      <c r="Q265" s="182" t="b">
        <f>貼り付け用!Q265=集計用!Q265</f>
        <v>1</v>
      </c>
      <c r="R265" s="135" t="b">
        <f>貼り付け用!R265=集計用!R265</f>
        <v>1</v>
      </c>
      <c r="S265" s="135" t="b">
        <f>貼り付け用!S265=集計用!S265</f>
        <v>1</v>
      </c>
      <c r="T265" s="135" t="b">
        <f>貼り付け用!T265=集計用!T265</f>
        <v>1</v>
      </c>
      <c r="U265" s="192" t="b">
        <f>貼り付け用!U265=集計用!U265</f>
        <v>1</v>
      </c>
      <c r="V265" s="192" t="b">
        <f>貼り付け用!V265=集計用!V265</f>
        <v>1</v>
      </c>
      <c r="W265" s="135" t="b">
        <f>貼り付け用!W265=集計用!W265</f>
        <v>1</v>
      </c>
      <c r="X265" s="182" t="b">
        <f>貼り付け用!X265=集計用!X265</f>
        <v>1</v>
      </c>
      <c r="Y265" s="136" t="b">
        <f>貼り付け用!Y265=集計用!Y265</f>
        <v>1</v>
      </c>
      <c r="Z265" s="136" t="b">
        <f>貼り付け用!Z265=集計用!Z265</f>
        <v>1</v>
      </c>
      <c r="AA265" s="136" t="b">
        <f>貼り付け用!AA265=集計用!AA265</f>
        <v>1</v>
      </c>
      <c r="AB265" s="136" t="b">
        <f>貼り付け用!AB265=集計用!AB265</f>
        <v>1</v>
      </c>
      <c r="AC265" s="135" t="b">
        <f>貼り付け用!AC265=集計用!AC265</f>
        <v>1</v>
      </c>
      <c r="AD265" s="137" t="b">
        <f>貼り付け用!AD265=集計用!AD265</f>
        <v>1</v>
      </c>
      <c r="AE265" s="209" t="b">
        <f>貼り付け用!AE265=集計用!AE265</f>
        <v>1</v>
      </c>
      <c r="AF265" s="209" t="b">
        <f>貼り付け用!AF265=集計用!AF265</f>
        <v>1</v>
      </c>
      <c r="AG265" s="138" t="b">
        <f>貼り付け用!AG265=集計用!AG265</f>
        <v>1</v>
      </c>
      <c r="AH265" s="205" t="b">
        <f>貼り付け用!AH265=集計用!AH265</f>
        <v>1</v>
      </c>
      <c r="AI265" s="139" t="b">
        <f>貼り付け用!AI265=集計用!AI265</f>
        <v>1</v>
      </c>
      <c r="AJ265" s="136" t="b">
        <f>貼り付け用!AJ265=集計用!AJ265</f>
        <v>1</v>
      </c>
      <c r="AK265" s="140" t="b">
        <f>貼り付け用!AK265=集計用!AK265</f>
        <v>1</v>
      </c>
      <c r="AL265" s="136" t="b">
        <f>貼り付け用!AL265=集計用!AL265</f>
        <v>1</v>
      </c>
      <c r="AM265" s="136" t="b">
        <f>貼り付け用!AM265=集計用!AM265</f>
        <v>1</v>
      </c>
      <c r="AN265" s="136" t="b">
        <f>貼り付け用!AN265=集計用!AN265</f>
        <v>1</v>
      </c>
      <c r="AO265" s="136" t="b">
        <f>貼り付け用!AO265=集計用!AO265</f>
        <v>1</v>
      </c>
      <c r="AP265" s="183" t="b">
        <f>貼り付け用!AP265=集計用!AP265</f>
        <v>1</v>
      </c>
      <c r="AQ265" s="183" t="b">
        <f>貼り付け用!AQ265=集計用!AQ265</f>
        <v>1</v>
      </c>
      <c r="AR265" s="183" t="b">
        <f>貼り付け用!AR265=集計用!AR265</f>
        <v>1</v>
      </c>
      <c r="AS265" s="136"/>
      <c r="AT265" s="136"/>
      <c r="AU265" s="136"/>
      <c r="AV265" s="136"/>
      <c r="AW265" s="136"/>
      <c r="AX265" s="216"/>
      <c r="AY265" s="216"/>
      <c r="AZ265" s="216"/>
      <c r="BA265" s="136"/>
      <c r="BB265" s="136"/>
      <c r="BC265" s="136"/>
      <c r="BD265" s="136"/>
      <c r="BE265" s="183">
        <f>SUMIFS(耐用年数表!$C:$C,耐用年数表!$A:$A,チェック!AL265,耐用年数表!$B:$B,チェック!AM265)</f>
        <v>0</v>
      </c>
    </row>
    <row r="266" spans="4:57" ht="24" customHeight="1">
      <c r="D266" s="194"/>
      <c r="E266" s="135"/>
      <c r="F266" s="136"/>
      <c r="G266" s="136"/>
      <c r="H266" s="215"/>
      <c r="I266" s="215"/>
      <c r="J266" s="215" t="str">
        <f>IF(集計用!J266="","",集計用!J266)</f>
        <v/>
      </c>
      <c r="K266" s="135"/>
      <c r="L266" s="144"/>
      <c r="M266" s="192" t="b">
        <f>貼り付け用!M266=集計用!M266</f>
        <v>1</v>
      </c>
      <c r="N266" s="192" t="b">
        <f>貼り付け用!N266=集計用!N266</f>
        <v>1</v>
      </c>
      <c r="O266" s="192" t="b">
        <f>貼り付け用!O266=集計用!O266</f>
        <v>1</v>
      </c>
      <c r="P266" s="192" t="b">
        <f>貼り付け用!P266=集計用!P266</f>
        <v>1</v>
      </c>
      <c r="Q266" s="182" t="b">
        <f>貼り付け用!Q266=集計用!Q266</f>
        <v>1</v>
      </c>
      <c r="R266" s="135" t="b">
        <f>貼り付け用!R266=集計用!R266</f>
        <v>1</v>
      </c>
      <c r="S266" s="135" t="b">
        <f>貼り付け用!S266=集計用!S266</f>
        <v>1</v>
      </c>
      <c r="T266" s="135" t="b">
        <f>貼り付け用!T266=集計用!T266</f>
        <v>1</v>
      </c>
      <c r="U266" s="192" t="b">
        <f>貼り付け用!U266=集計用!U266</f>
        <v>1</v>
      </c>
      <c r="V266" s="192" t="b">
        <f>貼り付け用!V266=集計用!V266</f>
        <v>1</v>
      </c>
      <c r="W266" s="135" t="b">
        <f>貼り付け用!W266=集計用!W266</f>
        <v>1</v>
      </c>
      <c r="X266" s="182" t="b">
        <f>貼り付け用!X266=集計用!X266</f>
        <v>1</v>
      </c>
      <c r="Y266" s="136" t="b">
        <f>貼り付け用!Y266=集計用!Y266</f>
        <v>1</v>
      </c>
      <c r="Z266" s="136" t="b">
        <f>貼り付け用!Z266=集計用!Z266</f>
        <v>1</v>
      </c>
      <c r="AA266" s="136" t="b">
        <f>貼り付け用!AA266=集計用!AA266</f>
        <v>1</v>
      </c>
      <c r="AB266" s="136" t="b">
        <f>貼り付け用!AB266=集計用!AB266</f>
        <v>1</v>
      </c>
      <c r="AC266" s="135" t="b">
        <f>貼り付け用!AC266=集計用!AC266</f>
        <v>1</v>
      </c>
      <c r="AD266" s="137" t="b">
        <f>貼り付け用!AD266=集計用!AD266</f>
        <v>1</v>
      </c>
      <c r="AE266" s="209" t="b">
        <f>貼り付け用!AE266=集計用!AE266</f>
        <v>1</v>
      </c>
      <c r="AF266" s="209" t="b">
        <f>貼り付け用!AF266=集計用!AF266</f>
        <v>1</v>
      </c>
      <c r="AG266" s="138" t="b">
        <f>貼り付け用!AG266=集計用!AG266</f>
        <v>1</v>
      </c>
      <c r="AH266" s="205" t="b">
        <f>貼り付け用!AH266=集計用!AH266</f>
        <v>1</v>
      </c>
      <c r="AI266" s="139" t="b">
        <f>貼り付け用!AI266=集計用!AI266</f>
        <v>1</v>
      </c>
      <c r="AJ266" s="136" t="b">
        <f>貼り付け用!AJ266=集計用!AJ266</f>
        <v>1</v>
      </c>
      <c r="AK266" s="140" t="b">
        <f>貼り付け用!AK266=集計用!AK266</f>
        <v>1</v>
      </c>
      <c r="AL266" s="136" t="b">
        <f>貼り付け用!AL266=集計用!AL266</f>
        <v>1</v>
      </c>
      <c r="AM266" s="136" t="b">
        <f>貼り付け用!AM266=集計用!AM266</f>
        <v>1</v>
      </c>
      <c r="AN266" s="136" t="b">
        <f>貼り付け用!AN266=集計用!AN266</f>
        <v>1</v>
      </c>
      <c r="AO266" s="136" t="b">
        <f>貼り付け用!AO266=集計用!AO266</f>
        <v>1</v>
      </c>
      <c r="AP266" s="183" t="b">
        <f>貼り付け用!AP266=集計用!AP266</f>
        <v>1</v>
      </c>
      <c r="AQ266" s="183" t="b">
        <f>貼り付け用!AQ266=集計用!AQ266</f>
        <v>1</v>
      </c>
      <c r="AR266" s="183" t="b">
        <f>貼り付け用!AR266=集計用!AR266</f>
        <v>1</v>
      </c>
      <c r="AS266" s="136"/>
      <c r="AT266" s="136"/>
      <c r="AU266" s="136"/>
      <c r="AV266" s="136"/>
      <c r="AW266" s="136"/>
      <c r="AX266" s="216"/>
      <c r="AY266" s="216"/>
      <c r="AZ266" s="216"/>
      <c r="BA266" s="136"/>
      <c r="BB266" s="136"/>
      <c r="BC266" s="136"/>
      <c r="BD266" s="136"/>
      <c r="BE266" s="183">
        <f>SUMIFS(耐用年数表!$C:$C,耐用年数表!$A:$A,チェック!AL266,耐用年数表!$B:$B,チェック!AM266)</f>
        <v>0</v>
      </c>
    </row>
    <row r="267" spans="4:57" ht="24" customHeight="1">
      <c r="D267" s="194"/>
      <c r="E267" s="135"/>
      <c r="F267" s="136"/>
      <c r="G267" s="136"/>
      <c r="H267" s="215"/>
      <c r="I267" s="215"/>
      <c r="J267" s="215" t="str">
        <f>IF(集計用!J267="","",集計用!J267)</f>
        <v/>
      </c>
      <c r="K267" s="135"/>
      <c r="L267" s="144"/>
      <c r="M267" s="192" t="b">
        <f>貼り付け用!M267=集計用!M267</f>
        <v>1</v>
      </c>
      <c r="N267" s="192" t="b">
        <f>貼り付け用!N267=集計用!N267</f>
        <v>1</v>
      </c>
      <c r="O267" s="192" t="b">
        <f>貼り付け用!O267=集計用!O267</f>
        <v>1</v>
      </c>
      <c r="P267" s="192" t="b">
        <f>貼り付け用!P267=集計用!P267</f>
        <v>1</v>
      </c>
      <c r="Q267" s="182" t="b">
        <f>貼り付け用!Q267=集計用!Q267</f>
        <v>1</v>
      </c>
      <c r="R267" s="135" t="b">
        <f>貼り付け用!R267=集計用!R267</f>
        <v>1</v>
      </c>
      <c r="S267" s="135" t="b">
        <f>貼り付け用!S267=集計用!S267</f>
        <v>1</v>
      </c>
      <c r="T267" s="135" t="b">
        <f>貼り付け用!T267=集計用!T267</f>
        <v>1</v>
      </c>
      <c r="U267" s="192" t="b">
        <f>貼り付け用!U267=集計用!U267</f>
        <v>1</v>
      </c>
      <c r="V267" s="192" t="b">
        <f>貼り付け用!V267=集計用!V267</f>
        <v>1</v>
      </c>
      <c r="W267" s="135" t="b">
        <f>貼り付け用!W267=集計用!W267</f>
        <v>1</v>
      </c>
      <c r="X267" s="182" t="b">
        <f>貼り付け用!X267=集計用!X267</f>
        <v>1</v>
      </c>
      <c r="Y267" s="136" t="b">
        <f>貼り付け用!Y267=集計用!Y267</f>
        <v>1</v>
      </c>
      <c r="Z267" s="136" t="b">
        <f>貼り付け用!Z267=集計用!Z267</f>
        <v>1</v>
      </c>
      <c r="AA267" s="136" t="b">
        <f>貼り付け用!AA267=集計用!AA267</f>
        <v>1</v>
      </c>
      <c r="AB267" s="136" t="b">
        <f>貼り付け用!AB267=集計用!AB267</f>
        <v>1</v>
      </c>
      <c r="AC267" s="135" t="b">
        <f>貼り付け用!AC267=集計用!AC267</f>
        <v>1</v>
      </c>
      <c r="AD267" s="137" t="b">
        <f>貼り付け用!AD267=集計用!AD267</f>
        <v>1</v>
      </c>
      <c r="AE267" s="209" t="b">
        <f>貼り付け用!AE267=集計用!AE267</f>
        <v>1</v>
      </c>
      <c r="AF267" s="209" t="b">
        <f>貼り付け用!AF267=集計用!AF267</f>
        <v>1</v>
      </c>
      <c r="AG267" s="138" t="b">
        <f>貼り付け用!AG267=集計用!AG267</f>
        <v>1</v>
      </c>
      <c r="AH267" s="205" t="b">
        <f>貼り付け用!AH267=集計用!AH267</f>
        <v>1</v>
      </c>
      <c r="AI267" s="139" t="b">
        <f>貼り付け用!AI267=集計用!AI267</f>
        <v>1</v>
      </c>
      <c r="AJ267" s="136" t="b">
        <f>貼り付け用!AJ267=集計用!AJ267</f>
        <v>1</v>
      </c>
      <c r="AK267" s="140" t="b">
        <f>貼り付け用!AK267=集計用!AK267</f>
        <v>1</v>
      </c>
      <c r="AL267" s="136" t="b">
        <f>貼り付け用!AL267=集計用!AL267</f>
        <v>1</v>
      </c>
      <c r="AM267" s="136" t="b">
        <f>貼り付け用!AM267=集計用!AM267</f>
        <v>1</v>
      </c>
      <c r="AN267" s="136" t="b">
        <f>貼り付け用!AN267=集計用!AN267</f>
        <v>1</v>
      </c>
      <c r="AO267" s="136" t="b">
        <f>貼り付け用!AO267=集計用!AO267</f>
        <v>1</v>
      </c>
      <c r="AP267" s="183" t="b">
        <f>貼り付け用!AP267=集計用!AP267</f>
        <v>1</v>
      </c>
      <c r="AQ267" s="183" t="b">
        <f>貼り付け用!AQ267=集計用!AQ267</f>
        <v>1</v>
      </c>
      <c r="AR267" s="183" t="b">
        <f>貼り付け用!AR267=集計用!AR267</f>
        <v>1</v>
      </c>
      <c r="AS267" s="136"/>
      <c r="AT267" s="136"/>
      <c r="AU267" s="136"/>
      <c r="AV267" s="136"/>
      <c r="AW267" s="136"/>
      <c r="AX267" s="216"/>
      <c r="AY267" s="216"/>
      <c r="AZ267" s="216"/>
      <c r="BA267" s="136"/>
      <c r="BB267" s="136"/>
      <c r="BC267" s="136"/>
      <c r="BD267" s="136"/>
      <c r="BE267" s="183">
        <f>SUMIFS(耐用年数表!$C:$C,耐用年数表!$A:$A,チェック!AL267,耐用年数表!$B:$B,チェック!AM267)</f>
        <v>0</v>
      </c>
    </row>
    <row r="268" spans="4:57" ht="24" customHeight="1">
      <c r="D268" s="194"/>
      <c r="E268" s="135"/>
      <c r="F268" s="136"/>
      <c r="G268" s="136"/>
      <c r="H268" s="215"/>
      <c r="I268" s="215"/>
      <c r="J268" s="215" t="str">
        <f>IF(集計用!J268="","",集計用!J268)</f>
        <v/>
      </c>
      <c r="K268" s="135"/>
      <c r="L268" s="144"/>
      <c r="M268" s="192" t="b">
        <f>貼り付け用!M268=集計用!M268</f>
        <v>1</v>
      </c>
      <c r="N268" s="192" t="b">
        <f>貼り付け用!N268=集計用!N268</f>
        <v>1</v>
      </c>
      <c r="O268" s="192" t="b">
        <f>貼り付け用!O268=集計用!O268</f>
        <v>1</v>
      </c>
      <c r="P268" s="192" t="b">
        <f>貼り付け用!P268=集計用!P268</f>
        <v>1</v>
      </c>
      <c r="Q268" s="182" t="b">
        <f>貼り付け用!Q268=集計用!Q268</f>
        <v>1</v>
      </c>
      <c r="R268" s="135" t="b">
        <f>貼り付け用!R268=集計用!R268</f>
        <v>1</v>
      </c>
      <c r="S268" s="135" t="b">
        <f>貼り付け用!S268=集計用!S268</f>
        <v>1</v>
      </c>
      <c r="T268" s="135" t="b">
        <f>貼り付け用!T268=集計用!T268</f>
        <v>1</v>
      </c>
      <c r="U268" s="192" t="b">
        <f>貼り付け用!U268=集計用!U268</f>
        <v>1</v>
      </c>
      <c r="V268" s="192" t="b">
        <f>貼り付け用!V268=集計用!V268</f>
        <v>1</v>
      </c>
      <c r="W268" s="135" t="b">
        <f>貼り付け用!W268=集計用!W268</f>
        <v>1</v>
      </c>
      <c r="X268" s="182" t="b">
        <f>貼り付け用!X268=集計用!X268</f>
        <v>1</v>
      </c>
      <c r="Y268" s="136" t="b">
        <f>貼り付け用!Y268=集計用!Y268</f>
        <v>1</v>
      </c>
      <c r="Z268" s="136" t="b">
        <f>貼り付け用!Z268=集計用!Z268</f>
        <v>1</v>
      </c>
      <c r="AA268" s="136" t="b">
        <f>貼り付け用!AA268=集計用!AA268</f>
        <v>1</v>
      </c>
      <c r="AB268" s="136" t="b">
        <f>貼り付け用!AB268=集計用!AB268</f>
        <v>1</v>
      </c>
      <c r="AC268" s="135" t="b">
        <f>貼り付け用!AC268=集計用!AC268</f>
        <v>1</v>
      </c>
      <c r="AD268" s="137" t="b">
        <f>貼り付け用!AD268=集計用!AD268</f>
        <v>1</v>
      </c>
      <c r="AE268" s="209" t="b">
        <f>貼り付け用!AE268=集計用!AE268</f>
        <v>1</v>
      </c>
      <c r="AF268" s="209" t="b">
        <f>貼り付け用!AF268=集計用!AF268</f>
        <v>1</v>
      </c>
      <c r="AG268" s="138" t="b">
        <f>貼り付け用!AG268=集計用!AG268</f>
        <v>1</v>
      </c>
      <c r="AH268" s="205" t="b">
        <f>貼り付け用!AH268=集計用!AH268</f>
        <v>1</v>
      </c>
      <c r="AI268" s="139" t="b">
        <f>貼り付け用!AI268=集計用!AI268</f>
        <v>1</v>
      </c>
      <c r="AJ268" s="136" t="b">
        <f>貼り付け用!AJ268=集計用!AJ268</f>
        <v>1</v>
      </c>
      <c r="AK268" s="140" t="b">
        <f>貼り付け用!AK268=集計用!AK268</f>
        <v>1</v>
      </c>
      <c r="AL268" s="136" t="b">
        <f>貼り付け用!AL268=集計用!AL268</f>
        <v>1</v>
      </c>
      <c r="AM268" s="136" t="b">
        <f>貼り付け用!AM268=集計用!AM268</f>
        <v>1</v>
      </c>
      <c r="AN268" s="136" t="b">
        <f>貼り付け用!AN268=集計用!AN268</f>
        <v>1</v>
      </c>
      <c r="AO268" s="136" t="b">
        <f>貼り付け用!AO268=集計用!AO268</f>
        <v>1</v>
      </c>
      <c r="AP268" s="183" t="b">
        <f>貼り付け用!AP268=集計用!AP268</f>
        <v>1</v>
      </c>
      <c r="AQ268" s="183" t="b">
        <f>貼り付け用!AQ268=集計用!AQ268</f>
        <v>1</v>
      </c>
      <c r="AR268" s="183" t="b">
        <f>貼り付け用!AR268=集計用!AR268</f>
        <v>1</v>
      </c>
      <c r="AS268" s="136"/>
      <c r="AT268" s="136"/>
      <c r="AU268" s="136"/>
      <c r="AV268" s="136"/>
      <c r="AW268" s="136"/>
      <c r="AX268" s="216"/>
      <c r="AY268" s="216"/>
      <c r="AZ268" s="216"/>
      <c r="BA268" s="136"/>
      <c r="BB268" s="136"/>
      <c r="BC268" s="136"/>
      <c r="BD268" s="136"/>
      <c r="BE268" s="183">
        <f>SUMIFS(耐用年数表!$C:$C,耐用年数表!$A:$A,チェック!AL268,耐用年数表!$B:$B,チェック!AM268)</f>
        <v>0</v>
      </c>
    </row>
    <row r="269" spans="4:57" ht="24" customHeight="1">
      <c r="D269" s="194"/>
      <c r="E269" s="135"/>
      <c r="F269" s="136"/>
      <c r="G269" s="136"/>
      <c r="H269" s="215"/>
      <c r="I269" s="215"/>
      <c r="J269" s="215" t="str">
        <f>IF(集計用!J269="","",集計用!J269)</f>
        <v/>
      </c>
      <c r="K269" s="135"/>
      <c r="L269" s="144"/>
      <c r="M269" s="192" t="b">
        <f>貼り付け用!M269=集計用!M269</f>
        <v>1</v>
      </c>
      <c r="N269" s="192" t="b">
        <f>貼り付け用!N269=集計用!N269</f>
        <v>1</v>
      </c>
      <c r="O269" s="192" t="b">
        <f>貼り付け用!O269=集計用!O269</f>
        <v>1</v>
      </c>
      <c r="P269" s="192" t="b">
        <f>貼り付け用!P269=集計用!P269</f>
        <v>1</v>
      </c>
      <c r="Q269" s="182" t="b">
        <f>貼り付け用!Q269=集計用!Q269</f>
        <v>1</v>
      </c>
      <c r="R269" s="135" t="b">
        <f>貼り付け用!R269=集計用!R269</f>
        <v>1</v>
      </c>
      <c r="S269" s="135" t="b">
        <f>貼り付け用!S269=集計用!S269</f>
        <v>1</v>
      </c>
      <c r="T269" s="135" t="b">
        <f>貼り付け用!T269=集計用!T269</f>
        <v>1</v>
      </c>
      <c r="U269" s="192" t="b">
        <f>貼り付け用!U269=集計用!U269</f>
        <v>1</v>
      </c>
      <c r="V269" s="192" t="b">
        <f>貼り付け用!V269=集計用!V269</f>
        <v>1</v>
      </c>
      <c r="W269" s="135" t="b">
        <f>貼り付け用!W269=集計用!W269</f>
        <v>1</v>
      </c>
      <c r="X269" s="182" t="b">
        <f>貼り付け用!X269=集計用!X269</f>
        <v>1</v>
      </c>
      <c r="Y269" s="136" t="b">
        <f>貼り付け用!Y269=集計用!Y269</f>
        <v>1</v>
      </c>
      <c r="Z269" s="136" t="b">
        <f>貼り付け用!Z269=集計用!Z269</f>
        <v>1</v>
      </c>
      <c r="AA269" s="136" t="b">
        <f>貼り付け用!AA269=集計用!AA269</f>
        <v>1</v>
      </c>
      <c r="AB269" s="136" t="b">
        <f>貼り付け用!AB269=集計用!AB269</f>
        <v>1</v>
      </c>
      <c r="AC269" s="135" t="b">
        <f>貼り付け用!AC269=集計用!AC269</f>
        <v>1</v>
      </c>
      <c r="AD269" s="137" t="b">
        <f>貼り付け用!AD269=集計用!AD269</f>
        <v>1</v>
      </c>
      <c r="AE269" s="209" t="b">
        <f>貼り付け用!AE269=集計用!AE269</f>
        <v>1</v>
      </c>
      <c r="AF269" s="209" t="b">
        <f>貼り付け用!AF269=集計用!AF269</f>
        <v>1</v>
      </c>
      <c r="AG269" s="138" t="b">
        <f>貼り付け用!AG269=集計用!AG269</f>
        <v>1</v>
      </c>
      <c r="AH269" s="205" t="b">
        <f>貼り付け用!AH269=集計用!AH269</f>
        <v>1</v>
      </c>
      <c r="AI269" s="139" t="b">
        <f>貼り付け用!AI269=集計用!AI269</f>
        <v>1</v>
      </c>
      <c r="AJ269" s="136" t="b">
        <f>貼り付け用!AJ269=集計用!AJ269</f>
        <v>1</v>
      </c>
      <c r="AK269" s="140" t="b">
        <f>貼り付け用!AK269=集計用!AK269</f>
        <v>1</v>
      </c>
      <c r="AL269" s="136" t="b">
        <f>貼り付け用!AL269=集計用!AL269</f>
        <v>1</v>
      </c>
      <c r="AM269" s="136" t="b">
        <f>貼り付け用!AM269=集計用!AM269</f>
        <v>1</v>
      </c>
      <c r="AN269" s="136" t="b">
        <f>貼り付け用!AN269=集計用!AN269</f>
        <v>1</v>
      </c>
      <c r="AO269" s="136" t="b">
        <f>貼り付け用!AO269=集計用!AO269</f>
        <v>1</v>
      </c>
      <c r="AP269" s="183" t="b">
        <f>貼り付け用!AP269=集計用!AP269</f>
        <v>1</v>
      </c>
      <c r="AQ269" s="183" t="b">
        <f>貼り付け用!AQ269=集計用!AQ269</f>
        <v>1</v>
      </c>
      <c r="AR269" s="183" t="b">
        <f>貼り付け用!AR269=集計用!AR269</f>
        <v>1</v>
      </c>
      <c r="AS269" s="136"/>
      <c r="AT269" s="136"/>
      <c r="AU269" s="136"/>
      <c r="AV269" s="136"/>
      <c r="AW269" s="136"/>
      <c r="AX269" s="216"/>
      <c r="AY269" s="216"/>
      <c r="AZ269" s="216"/>
      <c r="BA269" s="136"/>
      <c r="BB269" s="136"/>
      <c r="BC269" s="136"/>
      <c r="BD269" s="136"/>
      <c r="BE269" s="183">
        <f>SUMIFS(耐用年数表!$C:$C,耐用年数表!$A:$A,チェック!AL269,耐用年数表!$B:$B,チェック!AM269)</f>
        <v>0</v>
      </c>
    </row>
    <row r="270" spans="4:57" ht="24" customHeight="1">
      <c r="D270" s="194"/>
      <c r="E270" s="135"/>
      <c r="F270" s="136"/>
      <c r="G270" s="136"/>
      <c r="H270" s="215"/>
      <c r="I270" s="215"/>
      <c r="J270" s="215" t="str">
        <f>IF(集計用!J270="","",集計用!J270)</f>
        <v/>
      </c>
      <c r="K270" s="135"/>
      <c r="L270" s="144"/>
      <c r="M270" s="192" t="b">
        <f>貼り付け用!M270=集計用!M270</f>
        <v>1</v>
      </c>
      <c r="N270" s="192" t="b">
        <f>貼り付け用!N270=集計用!N270</f>
        <v>1</v>
      </c>
      <c r="O270" s="192" t="b">
        <f>貼り付け用!O270=集計用!O270</f>
        <v>1</v>
      </c>
      <c r="P270" s="192" t="b">
        <f>貼り付け用!P270=集計用!P270</f>
        <v>1</v>
      </c>
      <c r="Q270" s="182" t="b">
        <f>貼り付け用!Q270=集計用!Q270</f>
        <v>1</v>
      </c>
      <c r="R270" s="135" t="b">
        <f>貼り付け用!R270=集計用!R270</f>
        <v>1</v>
      </c>
      <c r="S270" s="135" t="b">
        <f>貼り付け用!S270=集計用!S270</f>
        <v>1</v>
      </c>
      <c r="T270" s="135" t="b">
        <f>貼り付け用!T270=集計用!T270</f>
        <v>1</v>
      </c>
      <c r="U270" s="192" t="b">
        <f>貼り付け用!U270=集計用!U270</f>
        <v>1</v>
      </c>
      <c r="V270" s="192" t="b">
        <f>貼り付け用!V270=集計用!V270</f>
        <v>1</v>
      </c>
      <c r="W270" s="135" t="b">
        <f>貼り付け用!W270=集計用!W270</f>
        <v>1</v>
      </c>
      <c r="X270" s="182" t="b">
        <f>貼り付け用!X270=集計用!X270</f>
        <v>1</v>
      </c>
      <c r="Y270" s="136" t="b">
        <f>貼り付け用!Y270=集計用!Y270</f>
        <v>1</v>
      </c>
      <c r="Z270" s="136" t="b">
        <f>貼り付け用!Z270=集計用!Z270</f>
        <v>1</v>
      </c>
      <c r="AA270" s="136" t="b">
        <f>貼り付け用!AA270=集計用!AA270</f>
        <v>1</v>
      </c>
      <c r="AB270" s="136" t="b">
        <f>貼り付け用!AB270=集計用!AB270</f>
        <v>1</v>
      </c>
      <c r="AC270" s="135" t="b">
        <f>貼り付け用!AC270=集計用!AC270</f>
        <v>1</v>
      </c>
      <c r="AD270" s="137" t="b">
        <f>貼り付け用!AD270=集計用!AD270</f>
        <v>1</v>
      </c>
      <c r="AE270" s="209" t="b">
        <f>貼り付け用!AE270=集計用!AE270</f>
        <v>1</v>
      </c>
      <c r="AF270" s="209" t="b">
        <f>貼り付け用!AF270=集計用!AF270</f>
        <v>1</v>
      </c>
      <c r="AG270" s="138" t="b">
        <f>貼り付け用!AG270=集計用!AG270</f>
        <v>1</v>
      </c>
      <c r="AH270" s="205" t="b">
        <f>貼り付け用!AH270=集計用!AH270</f>
        <v>1</v>
      </c>
      <c r="AI270" s="139" t="b">
        <f>貼り付け用!AI270=集計用!AI270</f>
        <v>1</v>
      </c>
      <c r="AJ270" s="136" t="b">
        <f>貼り付け用!AJ270=集計用!AJ270</f>
        <v>1</v>
      </c>
      <c r="AK270" s="140" t="b">
        <f>貼り付け用!AK270=集計用!AK270</f>
        <v>1</v>
      </c>
      <c r="AL270" s="136" t="b">
        <f>貼り付け用!AL270=集計用!AL270</f>
        <v>1</v>
      </c>
      <c r="AM270" s="136" t="b">
        <f>貼り付け用!AM270=集計用!AM270</f>
        <v>1</v>
      </c>
      <c r="AN270" s="136" t="b">
        <f>貼り付け用!AN270=集計用!AN270</f>
        <v>1</v>
      </c>
      <c r="AO270" s="136" t="b">
        <f>貼り付け用!AO270=集計用!AO270</f>
        <v>1</v>
      </c>
      <c r="AP270" s="183" t="b">
        <f>貼り付け用!AP270=集計用!AP270</f>
        <v>1</v>
      </c>
      <c r="AQ270" s="183" t="b">
        <f>貼り付け用!AQ270=集計用!AQ270</f>
        <v>1</v>
      </c>
      <c r="AR270" s="183" t="b">
        <f>貼り付け用!AR270=集計用!AR270</f>
        <v>1</v>
      </c>
      <c r="AS270" s="136"/>
      <c r="AT270" s="136"/>
      <c r="AU270" s="136"/>
      <c r="AV270" s="136"/>
      <c r="AW270" s="136"/>
      <c r="AX270" s="216"/>
      <c r="AY270" s="216"/>
      <c r="AZ270" s="216"/>
      <c r="BA270" s="136"/>
      <c r="BB270" s="136"/>
      <c r="BC270" s="136"/>
      <c r="BD270" s="136"/>
      <c r="BE270" s="183">
        <f>SUMIFS(耐用年数表!$C:$C,耐用年数表!$A:$A,チェック!AL270,耐用年数表!$B:$B,チェック!AM270)</f>
        <v>0</v>
      </c>
    </row>
    <row r="271" spans="4:57" ht="24" customHeight="1">
      <c r="D271" s="194"/>
      <c r="E271" s="135"/>
      <c r="F271" s="136"/>
      <c r="G271" s="136"/>
      <c r="H271" s="215"/>
      <c r="I271" s="215"/>
      <c r="J271" s="215" t="str">
        <f>IF(集計用!J271="","",集計用!J271)</f>
        <v/>
      </c>
      <c r="K271" s="135"/>
      <c r="L271" s="144"/>
      <c r="M271" s="192" t="b">
        <f>貼り付け用!M271=集計用!M271</f>
        <v>1</v>
      </c>
      <c r="N271" s="192" t="b">
        <f>貼り付け用!N271=集計用!N271</f>
        <v>1</v>
      </c>
      <c r="O271" s="192" t="b">
        <f>貼り付け用!O271=集計用!O271</f>
        <v>1</v>
      </c>
      <c r="P271" s="192" t="b">
        <f>貼り付け用!P271=集計用!P271</f>
        <v>1</v>
      </c>
      <c r="Q271" s="182" t="b">
        <f>貼り付け用!Q271=集計用!Q271</f>
        <v>1</v>
      </c>
      <c r="R271" s="135" t="b">
        <f>貼り付け用!R271=集計用!R271</f>
        <v>1</v>
      </c>
      <c r="S271" s="135" t="b">
        <f>貼り付け用!S271=集計用!S271</f>
        <v>1</v>
      </c>
      <c r="T271" s="135" t="b">
        <f>貼り付け用!T271=集計用!T271</f>
        <v>1</v>
      </c>
      <c r="U271" s="192" t="b">
        <f>貼り付け用!U271=集計用!U271</f>
        <v>1</v>
      </c>
      <c r="V271" s="192" t="b">
        <f>貼り付け用!V271=集計用!V271</f>
        <v>1</v>
      </c>
      <c r="W271" s="135" t="b">
        <f>貼り付け用!W271=集計用!W271</f>
        <v>1</v>
      </c>
      <c r="X271" s="182" t="b">
        <f>貼り付け用!X271=集計用!X271</f>
        <v>1</v>
      </c>
      <c r="Y271" s="136" t="b">
        <f>貼り付け用!Y271=集計用!Y271</f>
        <v>1</v>
      </c>
      <c r="Z271" s="136" t="b">
        <f>貼り付け用!Z271=集計用!Z271</f>
        <v>1</v>
      </c>
      <c r="AA271" s="136" t="b">
        <f>貼り付け用!AA271=集計用!AA271</f>
        <v>1</v>
      </c>
      <c r="AB271" s="136" t="b">
        <f>貼り付け用!AB271=集計用!AB271</f>
        <v>1</v>
      </c>
      <c r="AC271" s="135" t="b">
        <f>貼り付け用!AC271=集計用!AC271</f>
        <v>1</v>
      </c>
      <c r="AD271" s="137" t="b">
        <f>貼り付け用!AD271=集計用!AD271</f>
        <v>1</v>
      </c>
      <c r="AE271" s="209" t="b">
        <f>貼り付け用!AE271=集計用!AE271</f>
        <v>1</v>
      </c>
      <c r="AF271" s="209" t="b">
        <f>貼り付け用!AF271=集計用!AF271</f>
        <v>1</v>
      </c>
      <c r="AG271" s="138" t="b">
        <f>貼り付け用!AG271=集計用!AG271</f>
        <v>1</v>
      </c>
      <c r="AH271" s="205" t="b">
        <f>貼り付け用!AH271=集計用!AH271</f>
        <v>1</v>
      </c>
      <c r="AI271" s="139" t="b">
        <f>貼り付け用!AI271=集計用!AI271</f>
        <v>1</v>
      </c>
      <c r="AJ271" s="136" t="b">
        <f>貼り付け用!AJ271=集計用!AJ271</f>
        <v>1</v>
      </c>
      <c r="AK271" s="140" t="b">
        <f>貼り付け用!AK271=集計用!AK271</f>
        <v>1</v>
      </c>
      <c r="AL271" s="136" t="b">
        <f>貼り付け用!AL271=集計用!AL271</f>
        <v>1</v>
      </c>
      <c r="AM271" s="136" t="b">
        <f>貼り付け用!AM271=集計用!AM271</f>
        <v>1</v>
      </c>
      <c r="AN271" s="136" t="b">
        <f>貼り付け用!AN271=集計用!AN271</f>
        <v>1</v>
      </c>
      <c r="AO271" s="136" t="b">
        <f>貼り付け用!AO271=集計用!AO271</f>
        <v>1</v>
      </c>
      <c r="AP271" s="183" t="b">
        <f>貼り付け用!AP271=集計用!AP271</f>
        <v>1</v>
      </c>
      <c r="AQ271" s="183" t="b">
        <f>貼り付け用!AQ271=集計用!AQ271</f>
        <v>1</v>
      </c>
      <c r="AR271" s="183" t="b">
        <f>貼り付け用!AR271=集計用!AR271</f>
        <v>1</v>
      </c>
      <c r="AS271" s="136"/>
      <c r="AT271" s="136"/>
      <c r="AU271" s="136"/>
      <c r="AV271" s="136"/>
      <c r="AW271" s="136"/>
      <c r="AX271" s="216"/>
      <c r="AY271" s="216"/>
      <c r="AZ271" s="216"/>
      <c r="BA271" s="136"/>
      <c r="BB271" s="136"/>
      <c r="BC271" s="136"/>
      <c r="BD271" s="136"/>
      <c r="BE271" s="183">
        <f>SUMIFS(耐用年数表!$C:$C,耐用年数表!$A:$A,チェック!AL271,耐用年数表!$B:$B,チェック!AM271)</f>
        <v>0</v>
      </c>
    </row>
    <row r="272" spans="4:57" ht="24" customHeight="1">
      <c r="D272" s="194"/>
      <c r="E272" s="135"/>
      <c r="F272" s="136"/>
      <c r="G272" s="136"/>
      <c r="H272" s="215"/>
      <c r="I272" s="215"/>
      <c r="J272" s="215" t="str">
        <f>IF(集計用!J272="","",集計用!J272)</f>
        <v/>
      </c>
      <c r="K272" s="135"/>
      <c r="L272" s="144"/>
      <c r="M272" s="192" t="b">
        <f>貼り付け用!M272=集計用!M272</f>
        <v>1</v>
      </c>
      <c r="N272" s="192" t="b">
        <f>貼り付け用!N272=集計用!N272</f>
        <v>1</v>
      </c>
      <c r="O272" s="192" t="b">
        <f>貼り付け用!O272=集計用!O272</f>
        <v>1</v>
      </c>
      <c r="P272" s="192" t="b">
        <f>貼り付け用!P272=集計用!P272</f>
        <v>1</v>
      </c>
      <c r="Q272" s="182" t="b">
        <f>貼り付け用!Q272=集計用!Q272</f>
        <v>1</v>
      </c>
      <c r="R272" s="135" t="b">
        <f>貼り付け用!R272=集計用!R272</f>
        <v>1</v>
      </c>
      <c r="S272" s="135" t="b">
        <f>貼り付け用!S272=集計用!S272</f>
        <v>1</v>
      </c>
      <c r="T272" s="135" t="b">
        <f>貼り付け用!T272=集計用!T272</f>
        <v>1</v>
      </c>
      <c r="U272" s="192" t="b">
        <f>貼り付け用!U272=集計用!U272</f>
        <v>1</v>
      </c>
      <c r="V272" s="192" t="b">
        <f>貼り付け用!V272=集計用!V272</f>
        <v>1</v>
      </c>
      <c r="W272" s="135" t="b">
        <f>貼り付け用!W272=集計用!W272</f>
        <v>1</v>
      </c>
      <c r="X272" s="182" t="b">
        <f>貼り付け用!X272=集計用!X272</f>
        <v>1</v>
      </c>
      <c r="Y272" s="136" t="b">
        <f>貼り付け用!Y272=集計用!Y272</f>
        <v>1</v>
      </c>
      <c r="Z272" s="136" t="b">
        <f>貼り付け用!Z272=集計用!Z272</f>
        <v>1</v>
      </c>
      <c r="AA272" s="136" t="b">
        <f>貼り付け用!AA272=集計用!AA272</f>
        <v>1</v>
      </c>
      <c r="AB272" s="136" t="b">
        <f>貼り付け用!AB272=集計用!AB272</f>
        <v>1</v>
      </c>
      <c r="AC272" s="135" t="b">
        <f>貼り付け用!AC272=集計用!AC272</f>
        <v>1</v>
      </c>
      <c r="AD272" s="137" t="b">
        <f>貼り付け用!AD272=集計用!AD272</f>
        <v>1</v>
      </c>
      <c r="AE272" s="209" t="b">
        <f>貼り付け用!AE272=集計用!AE272</f>
        <v>1</v>
      </c>
      <c r="AF272" s="209" t="b">
        <f>貼り付け用!AF272=集計用!AF272</f>
        <v>1</v>
      </c>
      <c r="AG272" s="138" t="b">
        <f>貼り付け用!AG272=集計用!AG272</f>
        <v>1</v>
      </c>
      <c r="AH272" s="205" t="b">
        <f>貼り付け用!AH272=集計用!AH272</f>
        <v>1</v>
      </c>
      <c r="AI272" s="139" t="b">
        <f>貼り付け用!AI272=集計用!AI272</f>
        <v>1</v>
      </c>
      <c r="AJ272" s="136" t="b">
        <f>貼り付け用!AJ272=集計用!AJ272</f>
        <v>1</v>
      </c>
      <c r="AK272" s="140" t="b">
        <f>貼り付け用!AK272=集計用!AK272</f>
        <v>1</v>
      </c>
      <c r="AL272" s="136" t="b">
        <f>貼り付け用!AL272=集計用!AL272</f>
        <v>1</v>
      </c>
      <c r="AM272" s="136" t="b">
        <f>貼り付け用!AM272=集計用!AM272</f>
        <v>1</v>
      </c>
      <c r="AN272" s="136" t="b">
        <f>貼り付け用!AN272=集計用!AN272</f>
        <v>1</v>
      </c>
      <c r="AO272" s="136" t="b">
        <f>貼り付け用!AO272=集計用!AO272</f>
        <v>1</v>
      </c>
      <c r="AP272" s="183" t="b">
        <f>貼り付け用!AP272=集計用!AP272</f>
        <v>1</v>
      </c>
      <c r="AQ272" s="183" t="b">
        <f>貼り付け用!AQ272=集計用!AQ272</f>
        <v>1</v>
      </c>
      <c r="AR272" s="183" t="b">
        <f>貼り付け用!AR272=集計用!AR272</f>
        <v>1</v>
      </c>
      <c r="AS272" s="136"/>
      <c r="AT272" s="136"/>
      <c r="AU272" s="136"/>
      <c r="AV272" s="136"/>
      <c r="AW272" s="136"/>
      <c r="AX272" s="216"/>
      <c r="AY272" s="216"/>
      <c r="AZ272" s="216"/>
      <c r="BA272" s="136"/>
      <c r="BB272" s="136"/>
      <c r="BC272" s="136"/>
      <c r="BD272" s="136"/>
      <c r="BE272" s="183">
        <f>SUMIFS(耐用年数表!$C:$C,耐用年数表!$A:$A,チェック!AL272,耐用年数表!$B:$B,チェック!AM272)</f>
        <v>0</v>
      </c>
    </row>
    <row r="273" spans="4:57" ht="24" customHeight="1">
      <c r="D273" s="194"/>
      <c r="E273" s="135"/>
      <c r="F273" s="136"/>
      <c r="G273" s="136"/>
      <c r="H273" s="215"/>
      <c r="I273" s="215"/>
      <c r="J273" s="215" t="str">
        <f>IF(集計用!J273="","",集計用!J273)</f>
        <v/>
      </c>
      <c r="K273" s="135"/>
      <c r="L273" s="144"/>
      <c r="M273" s="192" t="b">
        <f>貼り付け用!M273=集計用!M273</f>
        <v>1</v>
      </c>
      <c r="N273" s="192" t="b">
        <f>貼り付け用!N273=集計用!N273</f>
        <v>1</v>
      </c>
      <c r="O273" s="192" t="b">
        <f>貼り付け用!O273=集計用!O273</f>
        <v>1</v>
      </c>
      <c r="P273" s="192" t="b">
        <f>貼り付け用!P273=集計用!P273</f>
        <v>1</v>
      </c>
      <c r="Q273" s="182" t="b">
        <f>貼り付け用!Q273=集計用!Q273</f>
        <v>1</v>
      </c>
      <c r="R273" s="135" t="b">
        <f>貼り付け用!R273=集計用!R273</f>
        <v>1</v>
      </c>
      <c r="S273" s="135" t="b">
        <f>貼り付け用!S273=集計用!S273</f>
        <v>1</v>
      </c>
      <c r="T273" s="135" t="b">
        <f>貼り付け用!T273=集計用!T273</f>
        <v>1</v>
      </c>
      <c r="U273" s="192" t="b">
        <f>貼り付け用!U273=集計用!U273</f>
        <v>1</v>
      </c>
      <c r="V273" s="192" t="b">
        <f>貼り付け用!V273=集計用!V273</f>
        <v>1</v>
      </c>
      <c r="W273" s="135" t="b">
        <f>貼り付け用!W273=集計用!W273</f>
        <v>1</v>
      </c>
      <c r="X273" s="182" t="b">
        <f>貼り付け用!X273=集計用!X273</f>
        <v>1</v>
      </c>
      <c r="Y273" s="136" t="b">
        <f>貼り付け用!Y273=集計用!Y273</f>
        <v>1</v>
      </c>
      <c r="Z273" s="136" t="b">
        <f>貼り付け用!Z273=集計用!Z273</f>
        <v>1</v>
      </c>
      <c r="AA273" s="136" t="b">
        <f>貼り付け用!AA273=集計用!AA273</f>
        <v>1</v>
      </c>
      <c r="AB273" s="136" t="b">
        <f>貼り付け用!AB273=集計用!AB273</f>
        <v>1</v>
      </c>
      <c r="AC273" s="135" t="b">
        <f>貼り付け用!AC273=集計用!AC273</f>
        <v>1</v>
      </c>
      <c r="AD273" s="137" t="b">
        <f>貼り付け用!AD273=集計用!AD273</f>
        <v>1</v>
      </c>
      <c r="AE273" s="209" t="b">
        <f>貼り付け用!AE273=集計用!AE273</f>
        <v>1</v>
      </c>
      <c r="AF273" s="209" t="b">
        <f>貼り付け用!AF273=集計用!AF273</f>
        <v>1</v>
      </c>
      <c r="AG273" s="138" t="b">
        <f>貼り付け用!AG273=集計用!AG273</f>
        <v>1</v>
      </c>
      <c r="AH273" s="205" t="b">
        <f>貼り付け用!AH273=集計用!AH273</f>
        <v>1</v>
      </c>
      <c r="AI273" s="139" t="b">
        <f>貼り付け用!AI273=集計用!AI273</f>
        <v>1</v>
      </c>
      <c r="AJ273" s="136" t="b">
        <f>貼り付け用!AJ273=集計用!AJ273</f>
        <v>1</v>
      </c>
      <c r="AK273" s="140" t="b">
        <f>貼り付け用!AK273=集計用!AK273</f>
        <v>1</v>
      </c>
      <c r="AL273" s="136" t="b">
        <f>貼り付け用!AL273=集計用!AL273</f>
        <v>1</v>
      </c>
      <c r="AM273" s="136" t="b">
        <f>貼り付け用!AM273=集計用!AM273</f>
        <v>1</v>
      </c>
      <c r="AN273" s="136" t="b">
        <f>貼り付け用!AN273=集計用!AN273</f>
        <v>1</v>
      </c>
      <c r="AO273" s="136" t="b">
        <f>貼り付け用!AO273=集計用!AO273</f>
        <v>1</v>
      </c>
      <c r="AP273" s="183" t="b">
        <f>貼り付け用!AP273=集計用!AP273</f>
        <v>1</v>
      </c>
      <c r="AQ273" s="183" t="b">
        <f>貼り付け用!AQ273=集計用!AQ273</f>
        <v>1</v>
      </c>
      <c r="AR273" s="183" t="b">
        <f>貼り付け用!AR273=集計用!AR273</f>
        <v>1</v>
      </c>
      <c r="AS273" s="136"/>
      <c r="AT273" s="136"/>
      <c r="AU273" s="136"/>
      <c r="AV273" s="136"/>
      <c r="AW273" s="136"/>
      <c r="AX273" s="216"/>
      <c r="AY273" s="216"/>
      <c r="AZ273" s="216"/>
      <c r="BA273" s="136"/>
      <c r="BB273" s="136"/>
      <c r="BC273" s="136"/>
      <c r="BD273" s="136"/>
      <c r="BE273" s="183">
        <f>SUMIFS(耐用年数表!$C:$C,耐用年数表!$A:$A,チェック!AL273,耐用年数表!$B:$B,チェック!AM273)</f>
        <v>0</v>
      </c>
    </row>
    <row r="274" spans="4:57" ht="24" customHeight="1">
      <c r="D274" s="194"/>
      <c r="E274" s="135"/>
      <c r="F274" s="136"/>
      <c r="G274" s="136"/>
      <c r="H274" s="215"/>
      <c r="I274" s="215"/>
      <c r="J274" s="215" t="str">
        <f>IF(集計用!J274="","",集計用!J274)</f>
        <v/>
      </c>
      <c r="K274" s="135"/>
      <c r="L274" s="144"/>
      <c r="M274" s="192" t="b">
        <f>貼り付け用!M274=集計用!M274</f>
        <v>1</v>
      </c>
      <c r="N274" s="192" t="b">
        <f>貼り付け用!N274=集計用!N274</f>
        <v>1</v>
      </c>
      <c r="O274" s="192" t="b">
        <f>貼り付け用!O274=集計用!O274</f>
        <v>1</v>
      </c>
      <c r="P274" s="192" t="b">
        <f>貼り付け用!P274=集計用!P274</f>
        <v>1</v>
      </c>
      <c r="Q274" s="182" t="b">
        <f>貼り付け用!Q274=集計用!Q274</f>
        <v>1</v>
      </c>
      <c r="R274" s="135" t="b">
        <f>貼り付け用!R274=集計用!R274</f>
        <v>1</v>
      </c>
      <c r="S274" s="135" t="b">
        <f>貼り付け用!S274=集計用!S274</f>
        <v>1</v>
      </c>
      <c r="T274" s="135" t="b">
        <f>貼り付け用!T274=集計用!T274</f>
        <v>1</v>
      </c>
      <c r="U274" s="192" t="b">
        <f>貼り付け用!U274=集計用!U274</f>
        <v>1</v>
      </c>
      <c r="V274" s="192" t="b">
        <f>貼り付け用!V274=集計用!V274</f>
        <v>1</v>
      </c>
      <c r="W274" s="135" t="b">
        <f>貼り付け用!W274=集計用!W274</f>
        <v>1</v>
      </c>
      <c r="X274" s="182" t="b">
        <f>貼り付け用!X274=集計用!X274</f>
        <v>1</v>
      </c>
      <c r="Y274" s="136" t="b">
        <f>貼り付け用!Y274=集計用!Y274</f>
        <v>1</v>
      </c>
      <c r="Z274" s="136" t="b">
        <f>貼り付け用!Z274=集計用!Z274</f>
        <v>1</v>
      </c>
      <c r="AA274" s="136" t="b">
        <f>貼り付け用!AA274=集計用!AA274</f>
        <v>1</v>
      </c>
      <c r="AB274" s="136" t="b">
        <f>貼り付け用!AB274=集計用!AB274</f>
        <v>1</v>
      </c>
      <c r="AC274" s="135" t="b">
        <f>貼り付け用!AC274=集計用!AC274</f>
        <v>1</v>
      </c>
      <c r="AD274" s="137" t="b">
        <f>貼り付け用!AD274=集計用!AD274</f>
        <v>1</v>
      </c>
      <c r="AE274" s="209" t="b">
        <f>貼り付け用!AE274=集計用!AE274</f>
        <v>1</v>
      </c>
      <c r="AF274" s="209" t="b">
        <f>貼り付け用!AF274=集計用!AF274</f>
        <v>1</v>
      </c>
      <c r="AG274" s="138" t="b">
        <f>貼り付け用!AG274=集計用!AG274</f>
        <v>1</v>
      </c>
      <c r="AH274" s="205" t="b">
        <f>貼り付け用!AH274=集計用!AH274</f>
        <v>1</v>
      </c>
      <c r="AI274" s="139" t="b">
        <f>貼り付け用!AI274=集計用!AI274</f>
        <v>1</v>
      </c>
      <c r="AJ274" s="136" t="b">
        <f>貼り付け用!AJ274=集計用!AJ274</f>
        <v>1</v>
      </c>
      <c r="AK274" s="140" t="b">
        <f>貼り付け用!AK274=集計用!AK274</f>
        <v>1</v>
      </c>
      <c r="AL274" s="136" t="b">
        <f>貼り付け用!AL274=集計用!AL274</f>
        <v>1</v>
      </c>
      <c r="AM274" s="136" t="b">
        <f>貼り付け用!AM274=集計用!AM274</f>
        <v>1</v>
      </c>
      <c r="AN274" s="136" t="b">
        <f>貼り付け用!AN274=集計用!AN274</f>
        <v>1</v>
      </c>
      <c r="AO274" s="136" t="b">
        <f>貼り付け用!AO274=集計用!AO274</f>
        <v>1</v>
      </c>
      <c r="AP274" s="183" t="b">
        <f>貼り付け用!AP274=集計用!AP274</f>
        <v>1</v>
      </c>
      <c r="AQ274" s="183" t="b">
        <f>貼り付け用!AQ274=集計用!AQ274</f>
        <v>1</v>
      </c>
      <c r="AR274" s="183" t="b">
        <f>貼り付け用!AR274=集計用!AR274</f>
        <v>1</v>
      </c>
      <c r="AS274" s="136"/>
      <c r="AT274" s="136"/>
      <c r="AU274" s="136"/>
      <c r="AV274" s="136"/>
      <c r="AW274" s="136"/>
      <c r="AX274" s="216"/>
      <c r="AY274" s="216"/>
      <c r="AZ274" s="216"/>
      <c r="BA274" s="136"/>
      <c r="BB274" s="136"/>
      <c r="BC274" s="136"/>
      <c r="BD274" s="136"/>
      <c r="BE274" s="183">
        <f>SUMIFS(耐用年数表!$C:$C,耐用年数表!$A:$A,チェック!AL274,耐用年数表!$B:$B,チェック!AM274)</f>
        <v>0</v>
      </c>
    </row>
    <row r="275" spans="4:57" ht="24" customHeight="1">
      <c r="D275" s="194"/>
      <c r="E275" s="135"/>
      <c r="F275" s="136"/>
      <c r="G275" s="136"/>
      <c r="H275" s="215"/>
      <c r="I275" s="215"/>
      <c r="J275" s="215" t="str">
        <f>IF(集計用!J275="","",集計用!J275)</f>
        <v/>
      </c>
      <c r="K275" s="135"/>
      <c r="L275" s="144"/>
      <c r="M275" s="192" t="b">
        <f>貼り付け用!M275=集計用!M275</f>
        <v>1</v>
      </c>
      <c r="N275" s="192" t="b">
        <f>貼り付け用!N275=集計用!N275</f>
        <v>1</v>
      </c>
      <c r="O275" s="192" t="b">
        <f>貼り付け用!O275=集計用!O275</f>
        <v>1</v>
      </c>
      <c r="P275" s="192" t="b">
        <f>貼り付け用!P275=集計用!P275</f>
        <v>1</v>
      </c>
      <c r="Q275" s="182" t="b">
        <f>貼り付け用!Q275=集計用!Q275</f>
        <v>1</v>
      </c>
      <c r="R275" s="135" t="b">
        <f>貼り付け用!R275=集計用!R275</f>
        <v>1</v>
      </c>
      <c r="S275" s="135" t="b">
        <f>貼り付け用!S275=集計用!S275</f>
        <v>1</v>
      </c>
      <c r="T275" s="135" t="b">
        <f>貼り付け用!T275=集計用!T275</f>
        <v>1</v>
      </c>
      <c r="U275" s="192" t="b">
        <f>貼り付け用!U275=集計用!U275</f>
        <v>1</v>
      </c>
      <c r="V275" s="192" t="b">
        <f>貼り付け用!V275=集計用!V275</f>
        <v>1</v>
      </c>
      <c r="W275" s="135" t="b">
        <f>貼り付け用!W275=集計用!W275</f>
        <v>1</v>
      </c>
      <c r="X275" s="182" t="b">
        <f>貼り付け用!X275=集計用!X275</f>
        <v>1</v>
      </c>
      <c r="Y275" s="136" t="b">
        <f>貼り付け用!Y275=集計用!Y275</f>
        <v>1</v>
      </c>
      <c r="Z275" s="136" t="b">
        <f>貼り付け用!Z275=集計用!Z275</f>
        <v>1</v>
      </c>
      <c r="AA275" s="136" t="b">
        <f>貼り付け用!AA275=集計用!AA275</f>
        <v>1</v>
      </c>
      <c r="AB275" s="136" t="b">
        <f>貼り付け用!AB275=集計用!AB275</f>
        <v>1</v>
      </c>
      <c r="AC275" s="135" t="b">
        <f>貼り付け用!AC275=集計用!AC275</f>
        <v>1</v>
      </c>
      <c r="AD275" s="137" t="b">
        <f>貼り付け用!AD275=集計用!AD275</f>
        <v>1</v>
      </c>
      <c r="AE275" s="209" t="b">
        <f>貼り付け用!AE275=集計用!AE275</f>
        <v>1</v>
      </c>
      <c r="AF275" s="209" t="b">
        <f>貼り付け用!AF275=集計用!AF275</f>
        <v>1</v>
      </c>
      <c r="AG275" s="138" t="b">
        <f>貼り付け用!AG275=集計用!AG275</f>
        <v>1</v>
      </c>
      <c r="AH275" s="205" t="b">
        <f>貼り付け用!AH275=集計用!AH275</f>
        <v>1</v>
      </c>
      <c r="AI275" s="139" t="b">
        <f>貼り付け用!AI275=集計用!AI275</f>
        <v>1</v>
      </c>
      <c r="AJ275" s="136" t="b">
        <f>貼り付け用!AJ275=集計用!AJ275</f>
        <v>1</v>
      </c>
      <c r="AK275" s="140" t="b">
        <f>貼り付け用!AK275=集計用!AK275</f>
        <v>1</v>
      </c>
      <c r="AL275" s="136" t="b">
        <f>貼り付け用!AL275=集計用!AL275</f>
        <v>1</v>
      </c>
      <c r="AM275" s="136" t="b">
        <f>貼り付け用!AM275=集計用!AM275</f>
        <v>1</v>
      </c>
      <c r="AN275" s="136" t="b">
        <f>貼り付け用!AN275=集計用!AN275</f>
        <v>1</v>
      </c>
      <c r="AO275" s="136" t="b">
        <f>貼り付け用!AO275=集計用!AO275</f>
        <v>1</v>
      </c>
      <c r="AP275" s="183" t="b">
        <f>貼り付け用!AP275=集計用!AP275</f>
        <v>1</v>
      </c>
      <c r="AQ275" s="183" t="b">
        <f>貼り付け用!AQ275=集計用!AQ275</f>
        <v>1</v>
      </c>
      <c r="AR275" s="183" t="b">
        <f>貼り付け用!AR275=集計用!AR275</f>
        <v>1</v>
      </c>
      <c r="AS275" s="136"/>
      <c r="AT275" s="136"/>
      <c r="AU275" s="136"/>
      <c r="AV275" s="136"/>
      <c r="AW275" s="136"/>
      <c r="AX275" s="216"/>
      <c r="AY275" s="216"/>
      <c r="AZ275" s="216"/>
      <c r="BA275" s="136"/>
      <c r="BB275" s="136"/>
      <c r="BC275" s="136"/>
      <c r="BD275" s="136"/>
      <c r="BE275" s="183">
        <f>SUMIFS(耐用年数表!$C:$C,耐用年数表!$A:$A,チェック!AL275,耐用年数表!$B:$B,チェック!AM275)</f>
        <v>0</v>
      </c>
    </row>
    <row r="276" spans="4:57" ht="24" customHeight="1">
      <c r="D276" s="194"/>
      <c r="E276" s="135"/>
      <c r="F276" s="136"/>
      <c r="G276" s="136"/>
      <c r="H276" s="215"/>
      <c r="I276" s="215"/>
      <c r="J276" s="215" t="str">
        <f>IF(集計用!J276="","",集計用!J276)</f>
        <v/>
      </c>
      <c r="K276" s="135"/>
      <c r="L276" s="144"/>
      <c r="M276" s="192" t="b">
        <f>貼り付け用!M276=集計用!M276</f>
        <v>1</v>
      </c>
      <c r="N276" s="192" t="b">
        <f>貼り付け用!N276=集計用!N276</f>
        <v>1</v>
      </c>
      <c r="O276" s="192" t="b">
        <f>貼り付け用!O276=集計用!O276</f>
        <v>1</v>
      </c>
      <c r="P276" s="192" t="b">
        <f>貼り付け用!P276=集計用!P276</f>
        <v>1</v>
      </c>
      <c r="Q276" s="182" t="b">
        <f>貼り付け用!Q276=集計用!Q276</f>
        <v>1</v>
      </c>
      <c r="R276" s="135" t="b">
        <f>貼り付け用!R276=集計用!R276</f>
        <v>1</v>
      </c>
      <c r="S276" s="135" t="b">
        <f>貼り付け用!S276=集計用!S276</f>
        <v>1</v>
      </c>
      <c r="T276" s="135" t="b">
        <f>貼り付け用!T276=集計用!T276</f>
        <v>1</v>
      </c>
      <c r="U276" s="192" t="b">
        <f>貼り付け用!U276=集計用!U276</f>
        <v>1</v>
      </c>
      <c r="V276" s="192" t="b">
        <f>貼り付け用!V276=集計用!V276</f>
        <v>1</v>
      </c>
      <c r="W276" s="135" t="b">
        <f>貼り付け用!W276=集計用!W276</f>
        <v>1</v>
      </c>
      <c r="X276" s="182" t="b">
        <f>貼り付け用!X276=集計用!X276</f>
        <v>1</v>
      </c>
      <c r="Y276" s="136" t="b">
        <f>貼り付け用!Y276=集計用!Y276</f>
        <v>1</v>
      </c>
      <c r="Z276" s="136" t="b">
        <f>貼り付け用!Z276=集計用!Z276</f>
        <v>1</v>
      </c>
      <c r="AA276" s="136" t="b">
        <f>貼り付け用!AA276=集計用!AA276</f>
        <v>1</v>
      </c>
      <c r="AB276" s="136" t="b">
        <f>貼り付け用!AB276=集計用!AB276</f>
        <v>1</v>
      </c>
      <c r="AC276" s="135" t="b">
        <f>貼り付け用!AC276=集計用!AC276</f>
        <v>1</v>
      </c>
      <c r="AD276" s="137" t="b">
        <f>貼り付け用!AD276=集計用!AD276</f>
        <v>1</v>
      </c>
      <c r="AE276" s="209" t="b">
        <f>貼り付け用!AE276=集計用!AE276</f>
        <v>1</v>
      </c>
      <c r="AF276" s="209" t="b">
        <f>貼り付け用!AF276=集計用!AF276</f>
        <v>1</v>
      </c>
      <c r="AG276" s="138" t="b">
        <f>貼り付け用!AG276=集計用!AG276</f>
        <v>1</v>
      </c>
      <c r="AH276" s="205" t="b">
        <f>貼り付け用!AH276=集計用!AH276</f>
        <v>1</v>
      </c>
      <c r="AI276" s="139" t="b">
        <f>貼り付け用!AI276=集計用!AI276</f>
        <v>1</v>
      </c>
      <c r="AJ276" s="136" t="b">
        <f>貼り付け用!AJ276=集計用!AJ276</f>
        <v>1</v>
      </c>
      <c r="AK276" s="140" t="b">
        <f>貼り付け用!AK276=集計用!AK276</f>
        <v>1</v>
      </c>
      <c r="AL276" s="136" t="b">
        <f>貼り付け用!AL276=集計用!AL276</f>
        <v>1</v>
      </c>
      <c r="AM276" s="136" t="b">
        <f>貼り付け用!AM276=集計用!AM276</f>
        <v>1</v>
      </c>
      <c r="AN276" s="136" t="b">
        <f>貼り付け用!AN276=集計用!AN276</f>
        <v>1</v>
      </c>
      <c r="AO276" s="136" t="b">
        <f>貼り付け用!AO276=集計用!AO276</f>
        <v>1</v>
      </c>
      <c r="AP276" s="183" t="b">
        <f>貼り付け用!AP276=集計用!AP276</f>
        <v>1</v>
      </c>
      <c r="AQ276" s="183" t="b">
        <f>貼り付け用!AQ276=集計用!AQ276</f>
        <v>1</v>
      </c>
      <c r="AR276" s="183" t="b">
        <f>貼り付け用!AR276=集計用!AR276</f>
        <v>1</v>
      </c>
      <c r="AS276" s="136"/>
      <c r="AT276" s="136"/>
      <c r="AU276" s="136"/>
      <c r="AV276" s="136"/>
      <c r="AW276" s="136"/>
      <c r="AX276" s="216"/>
      <c r="AY276" s="216"/>
      <c r="AZ276" s="216"/>
      <c r="BA276" s="136"/>
      <c r="BB276" s="136"/>
      <c r="BC276" s="136"/>
      <c r="BD276" s="136"/>
      <c r="BE276" s="183">
        <f>SUMIFS(耐用年数表!$C:$C,耐用年数表!$A:$A,チェック!AL276,耐用年数表!$B:$B,チェック!AM276)</f>
        <v>0</v>
      </c>
    </row>
    <row r="277" spans="4:57" ht="24" customHeight="1">
      <c r="D277" s="194"/>
      <c r="E277" s="135"/>
      <c r="F277" s="136"/>
      <c r="G277" s="136"/>
      <c r="H277" s="215"/>
      <c r="I277" s="215"/>
      <c r="J277" s="215" t="str">
        <f>IF(集計用!J277="","",集計用!J277)</f>
        <v/>
      </c>
      <c r="K277" s="135"/>
      <c r="L277" s="144"/>
      <c r="M277" s="192" t="b">
        <f>貼り付け用!M277=集計用!M277</f>
        <v>1</v>
      </c>
      <c r="N277" s="192" t="b">
        <f>貼り付け用!N277=集計用!N277</f>
        <v>1</v>
      </c>
      <c r="O277" s="192" t="b">
        <f>貼り付け用!O277=集計用!O277</f>
        <v>1</v>
      </c>
      <c r="P277" s="192" t="b">
        <f>貼り付け用!P277=集計用!P277</f>
        <v>1</v>
      </c>
      <c r="Q277" s="182" t="b">
        <f>貼り付け用!Q277=集計用!Q277</f>
        <v>1</v>
      </c>
      <c r="R277" s="135" t="b">
        <f>貼り付け用!R277=集計用!R277</f>
        <v>1</v>
      </c>
      <c r="S277" s="135" t="b">
        <f>貼り付け用!S277=集計用!S277</f>
        <v>1</v>
      </c>
      <c r="T277" s="135" t="b">
        <f>貼り付け用!T277=集計用!T277</f>
        <v>1</v>
      </c>
      <c r="U277" s="192" t="b">
        <f>貼り付け用!U277=集計用!U277</f>
        <v>1</v>
      </c>
      <c r="V277" s="192" t="b">
        <f>貼り付け用!V277=集計用!V277</f>
        <v>1</v>
      </c>
      <c r="W277" s="135" t="b">
        <f>貼り付け用!W277=集計用!W277</f>
        <v>1</v>
      </c>
      <c r="X277" s="182" t="b">
        <f>貼り付け用!X277=集計用!X277</f>
        <v>1</v>
      </c>
      <c r="Y277" s="136" t="b">
        <f>貼り付け用!Y277=集計用!Y277</f>
        <v>1</v>
      </c>
      <c r="Z277" s="136" t="b">
        <f>貼り付け用!Z277=集計用!Z277</f>
        <v>1</v>
      </c>
      <c r="AA277" s="136" t="b">
        <f>貼り付け用!AA277=集計用!AA277</f>
        <v>1</v>
      </c>
      <c r="AB277" s="136" t="b">
        <f>貼り付け用!AB277=集計用!AB277</f>
        <v>1</v>
      </c>
      <c r="AC277" s="135" t="b">
        <f>貼り付け用!AC277=集計用!AC277</f>
        <v>1</v>
      </c>
      <c r="AD277" s="137" t="b">
        <f>貼り付け用!AD277=集計用!AD277</f>
        <v>1</v>
      </c>
      <c r="AE277" s="209" t="b">
        <f>貼り付け用!AE277=集計用!AE277</f>
        <v>1</v>
      </c>
      <c r="AF277" s="209" t="b">
        <f>貼り付け用!AF277=集計用!AF277</f>
        <v>1</v>
      </c>
      <c r="AG277" s="138" t="b">
        <f>貼り付け用!AG277=集計用!AG277</f>
        <v>1</v>
      </c>
      <c r="AH277" s="205" t="b">
        <f>貼り付け用!AH277=集計用!AH277</f>
        <v>1</v>
      </c>
      <c r="AI277" s="139" t="b">
        <f>貼り付け用!AI277=集計用!AI277</f>
        <v>1</v>
      </c>
      <c r="AJ277" s="136" t="b">
        <f>貼り付け用!AJ277=集計用!AJ277</f>
        <v>1</v>
      </c>
      <c r="AK277" s="140" t="b">
        <f>貼り付け用!AK277=集計用!AK277</f>
        <v>1</v>
      </c>
      <c r="AL277" s="136" t="b">
        <f>貼り付け用!AL277=集計用!AL277</f>
        <v>1</v>
      </c>
      <c r="AM277" s="136" t="b">
        <f>貼り付け用!AM277=集計用!AM277</f>
        <v>1</v>
      </c>
      <c r="AN277" s="136" t="b">
        <f>貼り付け用!AN277=集計用!AN277</f>
        <v>1</v>
      </c>
      <c r="AO277" s="136" t="b">
        <f>貼り付け用!AO277=集計用!AO277</f>
        <v>1</v>
      </c>
      <c r="AP277" s="183" t="b">
        <f>貼り付け用!AP277=集計用!AP277</f>
        <v>1</v>
      </c>
      <c r="AQ277" s="183" t="b">
        <f>貼り付け用!AQ277=集計用!AQ277</f>
        <v>1</v>
      </c>
      <c r="AR277" s="183" t="b">
        <f>貼り付け用!AR277=集計用!AR277</f>
        <v>1</v>
      </c>
      <c r="AS277" s="136"/>
      <c r="AT277" s="136"/>
      <c r="AU277" s="136"/>
      <c r="AV277" s="136"/>
      <c r="AW277" s="136"/>
      <c r="AX277" s="216"/>
      <c r="AY277" s="216"/>
      <c r="AZ277" s="216"/>
      <c r="BA277" s="136"/>
      <c r="BB277" s="136"/>
      <c r="BC277" s="136"/>
      <c r="BD277" s="136"/>
      <c r="BE277" s="183">
        <f>SUMIFS(耐用年数表!$C:$C,耐用年数表!$A:$A,チェック!AL277,耐用年数表!$B:$B,チェック!AM277)</f>
        <v>0</v>
      </c>
    </row>
    <row r="278" spans="4:57" ht="24" customHeight="1">
      <c r="D278" s="194"/>
      <c r="E278" s="135"/>
      <c r="F278" s="136"/>
      <c r="G278" s="136"/>
      <c r="H278" s="215"/>
      <c r="I278" s="215"/>
      <c r="J278" s="215" t="str">
        <f>IF(集計用!J278="","",集計用!J278)</f>
        <v/>
      </c>
      <c r="K278" s="135"/>
      <c r="L278" s="144"/>
      <c r="M278" s="192" t="b">
        <f>貼り付け用!M278=集計用!M278</f>
        <v>1</v>
      </c>
      <c r="N278" s="192" t="b">
        <f>貼り付け用!N278=集計用!N278</f>
        <v>1</v>
      </c>
      <c r="O278" s="192" t="b">
        <f>貼り付け用!O278=集計用!O278</f>
        <v>1</v>
      </c>
      <c r="P278" s="192" t="b">
        <f>貼り付け用!P278=集計用!P278</f>
        <v>1</v>
      </c>
      <c r="Q278" s="182" t="b">
        <f>貼り付け用!Q278=集計用!Q278</f>
        <v>1</v>
      </c>
      <c r="R278" s="135" t="b">
        <f>貼り付け用!R278=集計用!R278</f>
        <v>1</v>
      </c>
      <c r="S278" s="135" t="b">
        <f>貼り付け用!S278=集計用!S278</f>
        <v>1</v>
      </c>
      <c r="T278" s="135" t="b">
        <f>貼り付け用!T278=集計用!T278</f>
        <v>1</v>
      </c>
      <c r="U278" s="192" t="b">
        <f>貼り付け用!U278=集計用!U278</f>
        <v>1</v>
      </c>
      <c r="V278" s="192" t="b">
        <f>貼り付け用!V278=集計用!V278</f>
        <v>1</v>
      </c>
      <c r="W278" s="135" t="b">
        <f>貼り付け用!W278=集計用!W278</f>
        <v>1</v>
      </c>
      <c r="X278" s="182" t="b">
        <f>貼り付け用!X278=集計用!X278</f>
        <v>1</v>
      </c>
      <c r="Y278" s="136" t="b">
        <f>貼り付け用!Y278=集計用!Y278</f>
        <v>1</v>
      </c>
      <c r="Z278" s="136" t="b">
        <f>貼り付け用!Z278=集計用!Z278</f>
        <v>1</v>
      </c>
      <c r="AA278" s="136" t="b">
        <f>貼り付け用!AA278=集計用!AA278</f>
        <v>1</v>
      </c>
      <c r="AB278" s="136" t="b">
        <f>貼り付け用!AB278=集計用!AB278</f>
        <v>1</v>
      </c>
      <c r="AC278" s="135" t="b">
        <f>貼り付け用!AC278=集計用!AC278</f>
        <v>1</v>
      </c>
      <c r="AD278" s="137" t="b">
        <f>貼り付け用!AD278=集計用!AD278</f>
        <v>1</v>
      </c>
      <c r="AE278" s="209" t="b">
        <f>貼り付け用!AE278=集計用!AE278</f>
        <v>1</v>
      </c>
      <c r="AF278" s="209" t="b">
        <f>貼り付け用!AF278=集計用!AF278</f>
        <v>1</v>
      </c>
      <c r="AG278" s="138" t="b">
        <f>貼り付け用!AG278=集計用!AG278</f>
        <v>1</v>
      </c>
      <c r="AH278" s="205" t="b">
        <f>貼り付け用!AH278=集計用!AH278</f>
        <v>1</v>
      </c>
      <c r="AI278" s="139" t="b">
        <f>貼り付け用!AI278=集計用!AI278</f>
        <v>1</v>
      </c>
      <c r="AJ278" s="136" t="b">
        <f>貼り付け用!AJ278=集計用!AJ278</f>
        <v>1</v>
      </c>
      <c r="AK278" s="140" t="b">
        <f>貼り付け用!AK278=集計用!AK278</f>
        <v>1</v>
      </c>
      <c r="AL278" s="136" t="b">
        <f>貼り付け用!AL278=集計用!AL278</f>
        <v>1</v>
      </c>
      <c r="AM278" s="136" t="b">
        <f>貼り付け用!AM278=集計用!AM278</f>
        <v>1</v>
      </c>
      <c r="AN278" s="136" t="b">
        <f>貼り付け用!AN278=集計用!AN278</f>
        <v>1</v>
      </c>
      <c r="AO278" s="136" t="b">
        <f>貼り付け用!AO278=集計用!AO278</f>
        <v>1</v>
      </c>
      <c r="AP278" s="183" t="b">
        <f>貼り付け用!AP278=集計用!AP278</f>
        <v>1</v>
      </c>
      <c r="AQ278" s="183" t="b">
        <f>貼り付け用!AQ278=集計用!AQ278</f>
        <v>1</v>
      </c>
      <c r="AR278" s="183" t="b">
        <f>貼り付け用!AR278=集計用!AR278</f>
        <v>1</v>
      </c>
      <c r="AS278" s="136"/>
      <c r="AT278" s="136"/>
      <c r="AU278" s="136"/>
      <c r="AV278" s="136"/>
      <c r="AW278" s="136"/>
      <c r="AX278" s="216"/>
      <c r="AY278" s="216"/>
      <c r="AZ278" s="216"/>
      <c r="BA278" s="136"/>
      <c r="BB278" s="136"/>
      <c r="BC278" s="136"/>
      <c r="BD278" s="136"/>
      <c r="BE278" s="183">
        <f>SUMIFS(耐用年数表!$C:$C,耐用年数表!$A:$A,チェック!AL278,耐用年数表!$B:$B,チェック!AM278)</f>
        <v>0</v>
      </c>
    </row>
    <row r="279" spans="4:57" ht="24" customHeight="1">
      <c r="D279" s="194"/>
      <c r="E279" s="135"/>
      <c r="F279" s="136"/>
      <c r="G279" s="136"/>
      <c r="H279" s="215"/>
      <c r="I279" s="215"/>
      <c r="J279" s="215" t="str">
        <f>IF(集計用!J279="","",集計用!J279)</f>
        <v/>
      </c>
      <c r="K279" s="135"/>
      <c r="L279" s="144"/>
      <c r="M279" s="192" t="b">
        <f>貼り付け用!M279=集計用!M279</f>
        <v>1</v>
      </c>
      <c r="N279" s="192" t="b">
        <f>貼り付け用!N279=集計用!N279</f>
        <v>1</v>
      </c>
      <c r="O279" s="192" t="b">
        <f>貼り付け用!O279=集計用!O279</f>
        <v>1</v>
      </c>
      <c r="P279" s="192" t="b">
        <f>貼り付け用!P279=集計用!P279</f>
        <v>1</v>
      </c>
      <c r="Q279" s="182" t="b">
        <f>貼り付け用!Q279=集計用!Q279</f>
        <v>1</v>
      </c>
      <c r="R279" s="135" t="b">
        <f>貼り付け用!R279=集計用!R279</f>
        <v>1</v>
      </c>
      <c r="S279" s="135" t="b">
        <f>貼り付け用!S279=集計用!S279</f>
        <v>1</v>
      </c>
      <c r="T279" s="135" t="b">
        <f>貼り付け用!T279=集計用!T279</f>
        <v>1</v>
      </c>
      <c r="U279" s="192" t="b">
        <f>貼り付け用!U279=集計用!U279</f>
        <v>1</v>
      </c>
      <c r="V279" s="192" t="b">
        <f>貼り付け用!V279=集計用!V279</f>
        <v>1</v>
      </c>
      <c r="W279" s="135" t="b">
        <f>貼り付け用!W279=集計用!W279</f>
        <v>1</v>
      </c>
      <c r="X279" s="182" t="b">
        <f>貼り付け用!X279=集計用!X279</f>
        <v>1</v>
      </c>
      <c r="Y279" s="136" t="b">
        <f>貼り付け用!Y279=集計用!Y279</f>
        <v>1</v>
      </c>
      <c r="Z279" s="136" t="b">
        <f>貼り付け用!Z279=集計用!Z279</f>
        <v>1</v>
      </c>
      <c r="AA279" s="136" t="b">
        <f>貼り付け用!AA279=集計用!AA279</f>
        <v>1</v>
      </c>
      <c r="AB279" s="136" t="b">
        <f>貼り付け用!AB279=集計用!AB279</f>
        <v>1</v>
      </c>
      <c r="AC279" s="135" t="b">
        <f>貼り付け用!AC279=集計用!AC279</f>
        <v>1</v>
      </c>
      <c r="AD279" s="137" t="b">
        <f>貼り付け用!AD279=集計用!AD279</f>
        <v>1</v>
      </c>
      <c r="AE279" s="209" t="b">
        <f>貼り付け用!AE279=集計用!AE279</f>
        <v>1</v>
      </c>
      <c r="AF279" s="209" t="b">
        <f>貼り付け用!AF279=集計用!AF279</f>
        <v>1</v>
      </c>
      <c r="AG279" s="138" t="b">
        <f>貼り付け用!AG279=集計用!AG279</f>
        <v>1</v>
      </c>
      <c r="AH279" s="205" t="b">
        <f>貼り付け用!AH279=集計用!AH279</f>
        <v>1</v>
      </c>
      <c r="AI279" s="139" t="b">
        <f>貼り付け用!AI279=集計用!AI279</f>
        <v>1</v>
      </c>
      <c r="AJ279" s="136" t="b">
        <f>貼り付け用!AJ279=集計用!AJ279</f>
        <v>1</v>
      </c>
      <c r="AK279" s="140" t="b">
        <f>貼り付け用!AK279=集計用!AK279</f>
        <v>1</v>
      </c>
      <c r="AL279" s="136" t="b">
        <f>貼り付け用!AL279=集計用!AL279</f>
        <v>1</v>
      </c>
      <c r="AM279" s="136" t="b">
        <f>貼り付け用!AM279=集計用!AM279</f>
        <v>1</v>
      </c>
      <c r="AN279" s="136" t="b">
        <f>貼り付け用!AN279=集計用!AN279</f>
        <v>1</v>
      </c>
      <c r="AO279" s="136" t="b">
        <f>貼り付け用!AO279=集計用!AO279</f>
        <v>1</v>
      </c>
      <c r="AP279" s="183" t="b">
        <f>貼り付け用!AP279=集計用!AP279</f>
        <v>1</v>
      </c>
      <c r="AQ279" s="183" t="b">
        <f>貼り付け用!AQ279=集計用!AQ279</f>
        <v>1</v>
      </c>
      <c r="AR279" s="183" t="b">
        <f>貼り付け用!AR279=集計用!AR279</f>
        <v>1</v>
      </c>
      <c r="AS279" s="136"/>
      <c r="AT279" s="136"/>
      <c r="AU279" s="136"/>
      <c r="AV279" s="136"/>
      <c r="AW279" s="136"/>
      <c r="AX279" s="216"/>
      <c r="AY279" s="216"/>
      <c r="AZ279" s="216"/>
      <c r="BA279" s="136"/>
      <c r="BB279" s="136"/>
      <c r="BC279" s="136"/>
      <c r="BD279" s="136"/>
      <c r="BE279" s="183">
        <f>SUMIFS(耐用年数表!$C:$C,耐用年数表!$A:$A,チェック!AL279,耐用年数表!$B:$B,チェック!AM279)</f>
        <v>0</v>
      </c>
    </row>
    <row r="280" spans="4:57" ht="24" customHeight="1">
      <c r="D280" s="194"/>
      <c r="E280" s="135"/>
      <c r="F280" s="136"/>
      <c r="G280" s="136"/>
      <c r="H280" s="215"/>
      <c r="I280" s="215"/>
      <c r="J280" s="215" t="str">
        <f>IF(集計用!J280="","",集計用!J280)</f>
        <v/>
      </c>
      <c r="K280" s="135"/>
      <c r="L280" s="144"/>
      <c r="M280" s="192" t="b">
        <f>貼り付け用!M280=集計用!M280</f>
        <v>1</v>
      </c>
      <c r="N280" s="192" t="b">
        <f>貼り付け用!N280=集計用!N280</f>
        <v>1</v>
      </c>
      <c r="O280" s="192" t="b">
        <f>貼り付け用!O280=集計用!O280</f>
        <v>1</v>
      </c>
      <c r="P280" s="192" t="b">
        <f>貼り付け用!P280=集計用!P280</f>
        <v>1</v>
      </c>
      <c r="Q280" s="182" t="b">
        <f>貼り付け用!Q280=集計用!Q280</f>
        <v>1</v>
      </c>
      <c r="R280" s="135" t="b">
        <f>貼り付け用!R280=集計用!R280</f>
        <v>1</v>
      </c>
      <c r="S280" s="135" t="b">
        <f>貼り付け用!S280=集計用!S280</f>
        <v>1</v>
      </c>
      <c r="T280" s="135" t="b">
        <f>貼り付け用!T280=集計用!T280</f>
        <v>1</v>
      </c>
      <c r="U280" s="192" t="b">
        <f>貼り付け用!U280=集計用!U280</f>
        <v>1</v>
      </c>
      <c r="V280" s="192" t="b">
        <f>貼り付け用!V280=集計用!V280</f>
        <v>1</v>
      </c>
      <c r="W280" s="135" t="b">
        <f>貼り付け用!W280=集計用!W280</f>
        <v>1</v>
      </c>
      <c r="X280" s="182" t="b">
        <f>貼り付け用!X280=集計用!X280</f>
        <v>1</v>
      </c>
      <c r="Y280" s="136" t="b">
        <f>貼り付け用!Y280=集計用!Y280</f>
        <v>1</v>
      </c>
      <c r="Z280" s="136" t="b">
        <f>貼り付け用!Z280=集計用!Z280</f>
        <v>1</v>
      </c>
      <c r="AA280" s="136" t="b">
        <f>貼り付け用!AA280=集計用!AA280</f>
        <v>1</v>
      </c>
      <c r="AB280" s="136" t="b">
        <f>貼り付け用!AB280=集計用!AB280</f>
        <v>1</v>
      </c>
      <c r="AC280" s="135" t="b">
        <f>貼り付け用!AC280=集計用!AC280</f>
        <v>1</v>
      </c>
      <c r="AD280" s="137" t="b">
        <f>貼り付け用!AD280=集計用!AD280</f>
        <v>1</v>
      </c>
      <c r="AE280" s="209" t="b">
        <f>貼り付け用!AE280=集計用!AE280</f>
        <v>1</v>
      </c>
      <c r="AF280" s="209" t="b">
        <f>貼り付け用!AF280=集計用!AF280</f>
        <v>1</v>
      </c>
      <c r="AG280" s="138" t="b">
        <f>貼り付け用!AG280=集計用!AG280</f>
        <v>1</v>
      </c>
      <c r="AH280" s="205" t="b">
        <f>貼り付け用!AH280=集計用!AH280</f>
        <v>1</v>
      </c>
      <c r="AI280" s="139" t="b">
        <f>貼り付け用!AI280=集計用!AI280</f>
        <v>1</v>
      </c>
      <c r="AJ280" s="136" t="b">
        <f>貼り付け用!AJ280=集計用!AJ280</f>
        <v>1</v>
      </c>
      <c r="AK280" s="140" t="b">
        <f>貼り付け用!AK280=集計用!AK280</f>
        <v>1</v>
      </c>
      <c r="AL280" s="136" t="b">
        <f>貼り付け用!AL280=集計用!AL280</f>
        <v>1</v>
      </c>
      <c r="AM280" s="136" t="b">
        <f>貼り付け用!AM280=集計用!AM280</f>
        <v>1</v>
      </c>
      <c r="AN280" s="136" t="b">
        <f>貼り付け用!AN280=集計用!AN280</f>
        <v>1</v>
      </c>
      <c r="AO280" s="136" t="b">
        <f>貼り付け用!AO280=集計用!AO280</f>
        <v>1</v>
      </c>
      <c r="AP280" s="183" t="b">
        <f>貼り付け用!AP280=集計用!AP280</f>
        <v>1</v>
      </c>
      <c r="AQ280" s="183" t="b">
        <f>貼り付け用!AQ280=集計用!AQ280</f>
        <v>1</v>
      </c>
      <c r="AR280" s="183" t="b">
        <f>貼り付け用!AR280=集計用!AR280</f>
        <v>1</v>
      </c>
      <c r="AS280" s="136"/>
      <c r="AT280" s="136"/>
      <c r="AU280" s="136"/>
      <c r="AV280" s="136"/>
      <c r="AW280" s="136"/>
      <c r="AX280" s="216"/>
      <c r="AY280" s="216"/>
      <c r="AZ280" s="216"/>
      <c r="BA280" s="136"/>
      <c r="BB280" s="136"/>
      <c r="BC280" s="136"/>
      <c r="BD280" s="136"/>
      <c r="BE280" s="183">
        <f>SUMIFS(耐用年数表!$C:$C,耐用年数表!$A:$A,チェック!AL280,耐用年数表!$B:$B,チェック!AM280)</f>
        <v>0</v>
      </c>
    </row>
    <row r="281" spans="4:57" ht="24" customHeight="1">
      <c r="D281" s="194"/>
      <c r="E281" s="135"/>
      <c r="F281" s="136"/>
      <c r="G281" s="136"/>
      <c r="H281" s="215"/>
      <c r="I281" s="215"/>
      <c r="J281" s="215" t="str">
        <f>IF(集計用!J281="","",集計用!J281)</f>
        <v/>
      </c>
      <c r="K281" s="135"/>
      <c r="L281" s="144"/>
      <c r="M281" s="192" t="b">
        <f>貼り付け用!M281=集計用!M281</f>
        <v>1</v>
      </c>
      <c r="N281" s="192" t="b">
        <f>貼り付け用!N281=集計用!N281</f>
        <v>1</v>
      </c>
      <c r="O281" s="192" t="b">
        <f>貼り付け用!O281=集計用!O281</f>
        <v>1</v>
      </c>
      <c r="P281" s="192" t="b">
        <f>貼り付け用!P281=集計用!P281</f>
        <v>1</v>
      </c>
      <c r="Q281" s="182" t="b">
        <f>貼り付け用!Q281=集計用!Q281</f>
        <v>1</v>
      </c>
      <c r="R281" s="135" t="b">
        <f>貼り付け用!R281=集計用!R281</f>
        <v>1</v>
      </c>
      <c r="S281" s="135" t="b">
        <f>貼り付け用!S281=集計用!S281</f>
        <v>1</v>
      </c>
      <c r="T281" s="135" t="b">
        <f>貼り付け用!T281=集計用!T281</f>
        <v>1</v>
      </c>
      <c r="U281" s="192" t="b">
        <f>貼り付け用!U281=集計用!U281</f>
        <v>1</v>
      </c>
      <c r="V281" s="192" t="b">
        <f>貼り付け用!V281=集計用!V281</f>
        <v>1</v>
      </c>
      <c r="W281" s="135" t="b">
        <f>貼り付け用!W281=集計用!W281</f>
        <v>1</v>
      </c>
      <c r="X281" s="182" t="b">
        <f>貼り付け用!X281=集計用!X281</f>
        <v>1</v>
      </c>
      <c r="Y281" s="136" t="b">
        <f>貼り付け用!Y281=集計用!Y281</f>
        <v>1</v>
      </c>
      <c r="Z281" s="136" t="b">
        <f>貼り付け用!Z281=集計用!Z281</f>
        <v>1</v>
      </c>
      <c r="AA281" s="136" t="b">
        <f>貼り付け用!AA281=集計用!AA281</f>
        <v>1</v>
      </c>
      <c r="AB281" s="136" t="b">
        <f>貼り付け用!AB281=集計用!AB281</f>
        <v>1</v>
      </c>
      <c r="AC281" s="135" t="b">
        <f>貼り付け用!AC281=集計用!AC281</f>
        <v>1</v>
      </c>
      <c r="AD281" s="137" t="b">
        <f>貼り付け用!AD281=集計用!AD281</f>
        <v>1</v>
      </c>
      <c r="AE281" s="209" t="b">
        <f>貼り付け用!AE281=集計用!AE281</f>
        <v>1</v>
      </c>
      <c r="AF281" s="209" t="b">
        <f>貼り付け用!AF281=集計用!AF281</f>
        <v>1</v>
      </c>
      <c r="AG281" s="138" t="b">
        <f>貼り付け用!AG281=集計用!AG281</f>
        <v>1</v>
      </c>
      <c r="AH281" s="205" t="b">
        <f>貼り付け用!AH281=集計用!AH281</f>
        <v>1</v>
      </c>
      <c r="AI281" s="139" t="b">
        <f>貼り付け用!AI281=集計用!AI281</f>
        <v>1</v>
      </c>
      <c r="AJ281" s="136" t="b">
        <f>貼り付け用!AJ281=集計用!AJ281</f>
        <v>1</v>
      </c>
      <c r="AK281" s="140" t="b">
        <f>貼り付け用!AK281=集計用!AK281</f>
        <v>1</v>
      </c>
      <c r="AL281" s="136" t="b">
        <f>貼り付け用!AL281=集計用!AL281</f>
        <v>1</v>
      </c>
      <c r="AM281" s="136" t="b">
        <f>貼り付け用!AM281=集計用!AM281</f>
        <v>1</v>
      </c>
      <c r="AN281" s="136" t="b">
        <f>貼り付け用!AN281=集計用!AN281</f>
        <v>1</v>
      </c>
      <c r="AO281" s="136" t="b">
        <f>貼り付け用!AO281=集計用!AO281</f>
        <v>1</v>
      </c>
      <c r="AP281" s="183" t="b">
        <f>貼り付け用!AP281=集計用!AP281</f>
        <v>1</v>
      </c>
      <c r="AQ281" s="183" t="b">
        <f>貼り付け用!AQ281=集計用!AQ281</f>
        <v>1</v>
      </c>
      <c r="AR281" s="183" t="b">
        <f>貼り付け用!AR281=集計用!AR281</f>
        <v>1</v>
      </c>
      <c r="AS281" s="136"/>
      <c r="AT281" s="136"/>
      <c r="AU281" s="136"/>
      <c r="AV281" s="136"/>
      <c r="AW281" s="136"/>
      <c r="AX281" s="216"/>
      <c r="AY281" s="216"/>
      <c r="AZ281" s="216"/>
      <c r="BA281" s="136"/>
      <c r="BB281" s="136"/>
      <c r="BC281" s="136"/>
      <c r="BD281" s="136"/>
      <c r="BE281" s="183">
        <f>SUMIFS(耐用年数表!$C:$C,耐用年数表!$A:$A,チェック!AL281,耐用年数表!$B:$B,チェック!AM281)</f>
        <v>0</v>
      </c>
    </row>
    <row r="282" spans="4:57" ht="24" customHeight="1">
      <c r="D282" s="194"/>
      <c r="E282" s="135"/>
      <c r="F282" s="136"/>
      <c r="G282" s="136"/>
      <c r="H282" s="215"/>
      <c r="I282" s="215"/>
      <c r="J282" s="215" t="str">
        <f>IF(集計用!J282="","",集計用!J282)</f>
        <v/>
      </c>
      <c r="K282" s="135"/>
      <c r="L282" s="144"/>
      <c r="M282" s="192" t="b">
        <f>貼り付け用!M282=集計用!M282</f>
        <v>1</v>
      </c>
      <c r="N282" s="192" t="b">
        <f>貼り付け用!N282=集計用!N282</f>
        <v>1</v>
      </c>
      <c r="O282" s="192" t="b">
        <f>貼り付け用!O282=集計用!O282</f>
        <v>1</v>
      </c>
      <c r="P282" s="192" t="b">
        <f>貼り付け用!P282=集計用!P282</f>
        <v>1</v>
      </c>
      <c r="Q282" s="182" t="b">
        <f>貼り付け用!Q282=集計用!Q282</f>
        <v>1</v>
      </c>
      <c r="R282" s="135" t="b">
        <f>貼り付け用!R282=集計用!R282</f>
        <v>1</v>
      </c>
      <c r="S282" s="135" t="b">
        <f>貼り付け用!S282=集計用!S282</f>
        <v>1</v>
      </c>
      <c r="T282" s="135" t="b">
        <f>貼り付け用!T282=集計用!T282</f>
        <v>1</v>
      </c>
      <c r="U282" s="192" t="b">
        <f>貼り付け用!U282=集計用!U282</f>
        <v>1</v>
      </c>
      <c r="V282" s="192" t="b">
        <f>貼り付け用!V282=集計用!V282</f>
        <v>1</v>
      </c>
      <c r="W282" s="135" t="b">
        <f>貼り付け用!W282=集計用!W282</f>
        <v>1</v>
      </c>
      <c r="X282" s="182" t="b">
        <f>貼り付け用!X282=集計用!X282</f>
        <v>1</v>
      </c>
      <c r="Y282" s="136" t="b">
        <f>貼り付け用!Y282=集計用!Y282</f>
        <v>1</v>
      </c>
      <c r="Z282" s="136" t="b">
        <f>貼り付け用!Z282=集計用!Z282</f>
        <v>1</v>
      </c>
      <c r="AA282" s="136" t="b">
        <f>貼り付け用!AA282=集計用!AA282</f>
        <v>1</v>
      </c>
      <c r="AB282" s="136" t="b">
        <f>貼り付け用!AB282=集計用!AB282</f>
        <v>1</v>
      </c>
      <c r="AC282" s="135" t="b">
        <f>貼り付け用!AC282=集計用!AC282</f>
        <v>1</v>
      </c>
      <c r="AD282" s="137" t="b">
        <f>貼り付け用!AD282=集計用!AD282</f>
        <v>1</v>
      </c>
      <c r="AE282" s="209" t="b">
        <f>貼り付け用!AE282=集計用!AE282</f>
        <v>1</v>
      </c>
      <c r="AF282" s="209" t="b">
        <f>貼り付け用!AF282=集計用!AF282</f>
        <v>1</v>
      </c>
      <c r="AG282" s="138" t="b">
        <f>貼り付け用!AG282=集計用!AG282</f>
        <v>1</v>
      </c>
      <c r="AH282" s="205" t="b">
        <f>貼り付け用!AH282=集計用!AH282</f>
        <v>1</v>
      </c>
      <c r="AI282" s="139" t="b">
        <f>貼り付け用!AI282=集計用!AI282</f>
        <v>1</v>
      </c>
      <c r="AJ282" s="136" t="b">
        <f>貼り付け用!AJ282=集計用!AJ282</f>
        <v>1</v>
      </c>
      <c r="AK282" s="140" t="b">
        <f>貼り付け用!AK282=集計用!AK282</f>
        <v>1</v>
      </c>
      <c r="AL282" s="136" t="b">
        <f>貼り付け用!AL282=集計用!AL282</f>
        <v>1</v>
      </c>
      <c r="AM282" s="136" t="b">
        <f>貼り付け用!AM282=集計用!AM282</f>
        <v>1</v>
      </c>
      <c r="AN282" s="136" t="b">
        <f>貼り付け用!AN282=集計用!AN282</f>
        <v>1</v>
      </c>
      <c r="AO282" s="136" t="b">
        <f>貼り付け用!AO282=集計用!AO282</f>
        <v>1</v>
      </c>
      <c r="AP282" s="183" t="b">
        <f>貼り付け用!AP282=集計用!AP282</f>
        <v>1</v>
      </c>
      <c r="AQ282" s="183" t="b">
        <f>貼り付け用!AQ282=集計用!AQ282</f>
        <v>1</v>
      </c>
      <c r="AR282" s="183" t="b">
        <f>貼り付け用!AR282=集計用!AR282</f>
        <v>1</v>
      </c>
      <c r="AS282" s="136"/>
      <c r="AT282" s="136"/>
      <c r="AU282" s="136"/>
      <c r="AV282" s="136"/>
      <c r="AW282" s="136"/>
      <c r="AX282" s="216"/>
      <c r="AY282" s="216"/>
      <c r="AZ282" s="216"/>
      <c r="BA282" s="136"/>
      <c r="BB282" s="136"/>
      <c r="BC282" s="136"/>
      <c r="BD282" s="136"/>
      <c r="BE282" s="183">
        <f>SUMIFS(耐用年数表!$C:$C,耐用年数表!$A:$A,チェック!AL282,耐用年数表!$B:$B,チェック!AM282)</f>
        <v>0</v>
      </c>
    </row>
    <row r="283" spans="4:57" ht="24" customHeight="1">
      <c r="D283" s="194"/>
      <c r="E283" s="135"/>
      <c r="F283" s="136"/>
      <c r="G283" s="136"/>
      <c r="H283" s="215"/>
      <c r="I283" s="215"/>
      <c r="J283" s="215" t="str">
        <f>IF(集計用!J283="","",集計用!J283)</f>
        <v/>
      </c>
      <c r="K283" s="135"/>
      <c r="L283" s="144"/>
      <c r="M283" s="192" t="b">
        <f>貼り付け用!M283=集計用!M283</f>
        <v>1</v>
      </c>
      <c r="N283" s="192" t="b">
        <f>貼り付け用!N283=集計用!N283</f>
        <v>1</v>
      </c>
      <c r="O283" s="192" t="b">
        <f>貼り付け用!O283=集計用!O283</f>
        <v>1</v>
      </c>
      <c r="P283" s="192" t="b">
        <f>貼り付け用!P283=集計用!P283</f>
        <v>1</v>
      </c>
      <c r="Q283" s="182" t="b">
        <f>貼り付け用!Q283=集計用!Q283</f>
        <v>1</v>
      </c>
      <c r="R283" s="135" t="b">
        <f>貼り付け用!R283=集計用!R283</f>
        <v>1</v>
      </c>
      <c r="S283" s="135" t="b">
        <f>貼り付け用!S283=集計用!S283</f>
        <v>1</v>
      </c>
      <c r="T283" s="135" t="b">
        <f>貼り付け用!T283=集計用!T283</f>
        <v>1</v>
      </c>
      <c r="U283" s="192" t="b">
        <f>貼り付け用!U283=集計用!U283</f>
        <v>1</v>
      </c>
      <c r="V283" s="192" t="b">
        <f>貼り付け用!V283=集計用!V283</f>
        <v>1</v>
      </c>
      <c r="W283" s="135" t="b">
        <f>貼り付け用!W283=集計用!W283</f>
        <v>1</v>
      </c>
      <c r="X283" s="182" t="b">
        <f>貼り付け用!X283=集計用!X283</f>
        <v>1</v>
      </c>
      <c r="Y283" s="136" t="b">
        <f>貼り付け用!Y283=集計用!Y283</f>
        <v>1</v>
      </c>
      <c r="Z283" s="136" t="b">
        <f>貼り付け用!Z283=集計用!Z283</f>
        <v>1</v>
      </c>
      <c r="AA283" s="136" t="b">
        <f>貼り付け用!AA283=集計用!AA283</f>
        <v>1</v>
      </c>
      <c r="AB283" s="136" t="b">
        <f>貼り付け用!AB283=集計用!AB283</f>
        <v>1</v>
      </c>
      <c r="AC283" s="135" t="b">
        <f>貼り付け用!AC283=集計用!AC283</f>
        <v>1</v>
      </c>
      <c r="AD283" s="137" t="b">
        <f>貼り付け用!AD283=集計用!AD283</f>
        <v>1</v>
      </c>
      <c r="AE283" s="209" t="b">
        <f>貼り付け用!AE283=集計用!AE283</f>
        <v>1</v>
      </c>
      <c r="AF283" s="209" t="b">
        <f>貼り付け用!AF283=集計用!AF283</f>
        <v>1</v>
      </c>
      <c r="AG283" s="138" t="b">
        <f>貼り付け用!AG283=集計用!AG283</f>
        <v>1</v>
      </c>
      <c r="AH283" s="205" t="b">
        <f>貼り付け用!AH283=集計用!AH283</f>
        <v>1</v>
      </c>
      <c r="AI283" s="139" t="b">
        <f>貼り付け用!AI283=集計用!AI283</f>
        <v>1</v>
      </c>
      <c r="AJ283" s="136" t="b">
        <f>貼り付け用!AJ283=集計用!AJ283</f>
        <v>1</v>
      </c>
      <c r="AK283" s="140" t="b">
        <f>貼り付け用!AK283=集計用!AK283</f>
        <v>1</v>
      </c>
      <c r="AL283" s="136" t="b">
        <f>貼り付け用!AL283=集計用!AL283</f>
        <v>1</v>
      </c>
      <c r="AM283" s="136" t="b">
        <f>貼り付け用!AM283=集計用!AM283</f>
        <v>1</v>
      </c>
      <c r="AN283" s="136" t="b">
        <f>貼り付け用!AN283=集計用!AN283</f>
        <v>1</v>
      </c>
      <c r="AO283" s="136" t="b">
        <f>貼り付け用!AO283=集計用!AO283</f>
        <v>1</v>
      </c>
      <c r="AP283" s="183" t="b">
        <f>貼り付け用!AP283=集計用!AP283</f>
        <v>1</v>
      </c>
      <c r="AQ283" s="183" t="b">
        <f>貼り付け用!AQ283=集計用!AQ283</f>
        <v>1</v>
      </c>
      <c r="AR283" s="183" t="b">
        <f>貼り付け用!AR283=集計用!AR283</f>
        <v>1</v>
      </c>
      <c r="AS283" s="136"/>
      <c r="AT283" s="136"/>
      <c r="AU283" s="136"/>
      <c r="AV283" s="136"/>
      <c r="AW283" s="136"/>
      <c r="AX283" s="216"/>
      <c r="AY283" s="216"/>
      <c r="AZ283" s="216"/>
      <c r="BA283" s="136"/>
      <c r="BB283" s="136"/>
      <c r="BC283" s="136"/>
      <c r="BD283" s="136"/>
      <c r="BE283" s="183">
        <f>SUMIFS(耐用年数表!$C:$C,耐用年数表!$A:$A,チェック!AL283,耐用年数表!$B:$B,チェック!AM283)</f>
        <v>0</v>
      </c>
    </row>
    <row r="284" spans="4:57" ht="24" customHeight="1">
      <c r="D284" s="194"/>
      <c r="E284" s="135"/>
      <c r="F284" s="136"/>
      <c r="G284" s="136"/>
      <c r="H284" s="215"/>
      <c r="I284" s="215"/>
      <c r="J284" s="215" t="str">
        <f>IF(集計用!J284="","",集計用!J284)</f>
        <v/>
      </c>
      <c r="K284" s="135"/>
      <c r="L284" s="144"/>
      <c r="M284" s="192" t="b">
        <f>貼り付け用!M284=集計用!M284</f>
        <v>1</v>
      </c>
      <c r="N284" s="192" t="b">
        <f>貼り付け用!N284=集計用!N284</f>
        <v>1</v>
      </c>
      <c r="O284" s="192" t="b">
        <f>貼り付け用!O284=集計用!O284</f>
        <v>1</v>
      </c>
      <c r="P284" s="192" t="b">
        <f>貼り付け用!P284=集計用!P284</f>
        <v>1</v>
      </c>
      <c r="Q284" s="182" t="b">
        <f>貼り付け用!Q284=集計用!Q284</f>
        <v>1</v>
      </c>
      <c r="R284" s="135" t="b">
        <f>貼り付け用!R284=集計用!R284</f>
        <v>1</v>
      </c>
      <c r="S284" s="135" t="b">
        <f>貼り付け用!S284=集計用!S284</f>
        <v>1</v>
      </c>
      <c r="T284" s="135" t="b">
        <f>貼り付け用!T284=集計用!T284</f>
        <v>1</v>
      </c>
      <c r="U284" s="192" t="b">
        <f>貼り付け用!U284=集計用!U284</f>
        <v>1</v>
      </c>
      <c r="V284" s="192" t="b">
        <f>貼り付け用!V284=集計用!V284</f>
        <v>1</v>
      </c>
      <c r="W284" s="135" t="b">
        <f>貼り付け用!W284=集計用!W284</f>
        <v>1</v>
      </c>
      <c r="X284" s="182" t="b">
        <f>貼り付け用!X284=集計用!X284</f>
        <v>1</v>
      </c>
      <c r="Y284" s="136" t="b">
        <f>貼り付け用!Y284=集計用!Y284</f>
        <v>1</v>
      </c>
      <c r="Z284" s="136" t="b">
        <f>貼り付け用!Z284=集計用!Z284</f>
        <v>1</v>
      </c>
      <c r="AA284" s="136" t="b">
        <f>貼り付け用!AA284=集計用!AA284</f>
        <v>1</v>
      </c>
      <c r="AB284" s="136" t="b">
        <f>貼り付け用!AB284=集計用!AB284</f>
        <v>1</v>
      </c>
      <c r="AC284" s="135" t="b">
        <f>貼り付け用!AC284=集計用!AC284</f>
        <v>1</v>
      </c>
      <c r="AD284" s="137" t="b">
        <f>貼り付け用!AD284=集計用!AD284</f>
        <v>1</v>
      </c>
      <c r="AE284" s="209" t="b">
        <f>貼り付け用!AE284=集計用!AE284</f>
        <v>1</v>
      </c>
      <c r="AF284" s="209" t="b">
        <f>貼り付け用!AF284=集計用!AF284</f>
        <v>1</v>
      </c>
      <c r="AG284" s="138" t="b">
        <f>貼り付け用!AG284=集計用!AG284</f>
        <v>1</v>
      </c>
      <c r="AH284" s="205" t="b">
        <f>貼り付け用!AH284=集計用!AH284</f>
        <v>1</v>
      </c>
      <c r="AI284" s="139" t="b">
        <f>貼り付け用!AI284=集計用!AI284</f>
        <v>1</v>
      </c>
      <c r="AJ284" s="136" t="b">
        <f>貼り付け用!AJ284=集計用!AJ284</f>
        <v>1</v>
      </c>
      <c r="AK284" s="140" t="b">
        <f>貼り付け用!AK284=集計用!AK284</f>
        <v>1</v>
      </c>
      <c r="AL284" s="136" t="b">
        <f>貼り付け用!AL284=集計用!AL284</f>
        <v>1</v>
      </c>
      <c r="AM284" s="136" t="b">
        <f>貼り付け用!AM284=集計用!AM284</f>
        <v>1</v>
      </c>
      <c r="AN284" s="136" t="b">
        <f>貼り付け用!AN284=集計用!AN284</f>
        <v>1</v>
      </c>
      <c r="AO284" s="136" t="b">
        <f>貼り付け用!AO284=集計用!AO284</f>
        <v>1</v>
      </c>
      <c r="AP284" s="183" t="b">
        <f>貼り付け用!AP284=集計用!AP284</f>
        <v>1</v>
      </c>
      <c r="AQ284" s="183" t="b">
        <f>貼り付け用!AQ284=集計用!AQ284</f>
        <v>1</v>
      </c>
      <c r="AR284" s="183" t="b">
        <f>貼り付け用!AR284=集計用!AR284</f>
        <v>1</v>
      </c>
      <c r="AS284" s="136"/>
      <c r="AT284" s="136"/>
      <c r="AU284" s="136"/>
      <c r="AV284" s="136"/>
      <c r="AW284" s="136"/>
      <c r="AX284" s="216"/>
      <c r="AY284" s="216"/>
      <c r="AZ284" s="216"/>
      <c r="BA284" s="136"/>
      <c r="BB284" s="136"/>
      <c r="BC284" s="136"/>
      <c r="BD284" s="136"/>
      <c r="BE284" s="183">
        <f>SUMIFS(耐用年数表!$C:$C,耐用年数表!$A:$A,チェック!AL284,耐用年数表!$B:$B,チェック!AM284)</f>
        <v>0</v>
      </c>
    </row>
    <row r="285" spans="4:57" ht="24" customHeight="1">
      <c r="D285" s="194"/>
      <c r="E285" s="135"/>
      <c r="F285" s="136"/>
      <c r="G285" s="136"/>
      <c r="H285" s="215"/>
      <c r="I285" s="215"/>
      <c r="J285" s="215" t="str">
        <f>IF(集計用!J285="","",集計用!J285)</f>
        <v/>
      </c>
      <c r="K285" s="135"/>
      <c r="L285" s="144"/>
      <c r="M285" s="192" t="b">
        <f>貼り付け用!M285=集計用!M285</f>
        <v>1</v>
      </c>
      <c r="N285" s="192" t="b">
        <f>貼り付け用!N285=集計用!N285</f>
        <v>1</v>
      </c>
      <c r="O285" s="192" t="b">
        <f>貼り付け用!O285=集計用!O285</f>
        <v>1</v>
      </c>
      <c r="P285" s="192" t="b">
        <f>貼り付け用!P285=集計用!P285</f>
        <v>1</v>
      </c>
      <c r="Q285" s="182" t="b">
        <f>貼り付け用!Q285=集計用!Q285</f>
        <v>1</v>
      </c>
      <c r="R285" s="135" t="b">
        <f>貼り付け用!R285=集計用!R285</f>
        <v>1</v>
      </c>
      <c r="S285" s="135" t="b">
        <f>貼り付け用!S285=集計用!S285</f>
        <v>1</v>
      </c>
      <c r="T285" s="135" t="b">
        <f>貼り付け用!T285=集計用!T285</f>
        <v>1</v>
      </c>
      <c r="U285" s="192" t="b">
        <f>貼り付け用!U285=集計用!U285</f>
        <v>1</v>
      </c>
      <c r="V285" s="192" t="b">
        <f>貼り付け用!V285=集計用!V285</f>
        <v>1</v>
      </c>
      <c r="W285" s="135" t="b">
        <f>貼り付け用!W285=集計用!W285</f>
        <v>1</v>
      </c>
      <c r="X285" s="182" t="b">
        <f>貼り付け用!X285=集計用!X285</f>
        <v>1</v>
      </c>
      <c r="Y285" s="136" t="b">
        <f>貼り付け用!Y285=集計用!Y285</f>
        <v>1</v>
      </c>
      <c r="Z285" s="136" t="b">
        <f>貼り付け用!Z285=集計用!Z285</f>
        <v>1</v>
      </c>
      <c r="AA285" s="136" t="b">
        <f>貼り付け用!AA285=集計用!AA285</f>
        <v>1</v>
      </c>
      <c r="AB285" s="136" t="b">
        <f>貼り付け用!AB285=集計用!AB285</f>
        <v>1</v>
      </c>
      <c r="AC285" s="135" t="b">
        <f>貼り付け用!AC285=集計用!AC285</f>
        <v>1</v>
      </c>
      <c r="AD285" s="137" t="b">
        <f>貼り付け用!AD285=集計用!AD285</f>
        <v>1</v>
      </c>
      <c r="AE285" s="209" t="b">
        <f>貼り付け用!AE285=集計用!AE285</f>
        <v>1</v>
      </c>
      <c r="AF285" s="209" t="b">
        <f>貼り付け用!AF285=集計用!AF285</f>
        <v>1</v>
      </c>
      <c r="AG285" s="138" t="b">
        <f>貼り付け用!AG285=集計用!AG285</f>
        <v>1</v>
      </c>
      <c r="AH285" s="205" t="b">
        <f>貼り付け用!AH285=集計用!AH285</f>
        <v>1</v>
      </c>
      <c r="AI285" s="139" t="b">
        <f>貼り付け用!AI285=集計用!AI285</f>
        <v>1</v>
      </c>
      <c r="AJ285" s="136" t="b">
        <f>貼り付け用!AJ285=集計用!AJ285</f>
        <v>1</v>
      </c>
      <c r="AK285" s="140" t="b">
        <f>貼り付け用!AK285=集計用!AK285</f>
        <v>1</v>
      </c>
      <c r="AL285" s="136" t="b">
        <f>貼り付け用!AL285=集計用!AL285</f>
        <v>1</v>
      </c>
      <c r="AM285" s="136" t="b">
        <f>貼り付け用!AM285=集計用!AM285</f>
        <v>1</v>
      </c>
      <c r="AN285" s="136" t="b">
        <f>貼り付け用!AN285=集計用!AN285</f>
        <v>1</v>
      </c>
      <c r="AO285" s="136" t="b">
        <f>貼り付け用!AO285=集計用!AO285</f>
        <v>1</v>
      </c>
      <c r="AP285" s="183" t="b">
        <f>貼り付け用!AP285=集計用!AP285</f>
        <v>1</v>
      </c>
      <c r="AQ285" s="183" t="b">
        <f>貼り付け用!AQ285=集計用!AQ285</f>
        <v>1</v>
      </c>
      <c r="AR285" s="183" t="b">
        <f>貼り付け用!AR285=集計用!AR285</f>
        <v>1</v>
      </c>
      <c r="AS285" s="136"/>
      <c r="AT285" s="136"/>
      <c r="AU285" s="136"/>
      <c r="AV285" s="136"/>
      <c r="AW285" s="136"/>
      <c r="AX285" s="216"/>
      <c r="AY285" s="216"/>
      <c r="AZ285" s="216"/>
      <c r="BA285" s="136"/>
      <c r="BB285" s="136"/>
      <c r="BC285" s="136"/>
      <c r="BD285" s="136"/>
      <c r="BE285" s="183">
        <f>SUMIFS(耐用年数表!$C:$C,耐用年数表!$A:$A,チェック!AL285,耐用年数表!$B:$B,チェック!AM285)</f>
        <v>0</v>
      </c>
    </row>
    <row r="286" spans="4:57" ht="24" customHeight="1">
      <c r="D286" s="194"/>
      <c r="E286" s="135"/>
      <c r="F286" s="136"/>
      <c r="G286" s="136"/>
      <c r="H286" s="215"/>
      <c r="I286" s="215"/>
      <c r="J286" s="215" t="str">
        <f>IF(集計用!J286="","",集計用!J286)</f>
        <v/>
      </c>
      <c r="K286" s="135"/>
      <c r="L286" s="144"/>
      <c r="M286" s="192" t="b">
        <f>貼り付け用!M286=集計用!M286</f>
        <v>1</v>
      </c>
      <c r="N286" s="192" t="b">
        <f>貼り付け用!N286=集計用!N286</f>
        <v>1</v>
      </c>
      <c r="O286" s="192" t="b">
        <f>貼り付け用!O286=集計用!O286</f>
        <v>1</v>
      </c>
      <c r="P286" s="192" t="b">
        <f>貼り付け用!P286=集計用!P286</f>
        <v>1</v>
      </c>
      <c r="Q286" s="182" t="b">
        <f>貼り付け用!Q286=集計用!Q286</f>
        <v>1</v>
      </c>
      <c r="R286" s="135" t="b">
        <f>貼り付け用!R286=集計用!R286</f>
        <v>1</v>
      </c>
      <c r="S286" s="135" t="b">
        <f>貼り付け用!S286=集計用!S286</f>
        <v>1</v>
      </c>
      <c r="T286" s="135" t="b">
        <f>貼り付け用!T286=集計用!T286</f>
        <v>1</v>
      </c>
      <c r="U286" s="192" t="b">
        <f>貼り付け用!U286=集計用!U286</f>
        <v>1</v>
      </c>
      <c r="V286" s="192" t="b">
        <f>貼り付け用!V286=集計用!V286</f>
        <v>1</v>
      </c>
      <c r="W286" s="135" t="b">
        <f>貼り付け用!W286=集計用!W286</f>
        <v>1</v>
      </c>
      <c r="X286" s="182" t="b">
        <f>貼り付け用!X286=集計用!X286</f>
        <v>1</v>
      </c>
      <c r="Y286" s="136" t="b">
        <f>貼り付け用!Y286=集計用!Y286</f>
        <v>1</v>
      </c>
      <c r="Z286" s="136" t="b">
        <f>貼り付け用!Z286=集計用!Z286</f>
        <v>1</v>
      </c>
      <c r="AA286" s="136" t="b">
        <f>貼り付け用!AA286=集計用!AA286</f>
        <v>1</v>
      </c>
      <c r="AB286" s="136" t="b">
        <f>貼り付け用!AB286=集計用!AB286</f>
        <v>1</v>
      </c>
      <c r="AC286" s="135" t="b">
        <f>貼り付け用!AC286=集計用!AC286</f>
        <v>1</v>
      </c>
      <c r="AD286" s="137" t="b">
        <f>貼り付け用!AD286=集計用!AD286</f>
        <v>1</v>
      </c>
      <c r="AE286" s="209" t="b">
        <f>貼り付け用!AE286=集計用!AE286</f>
        <v>1</v>
      </c>
      <c r="AF286" s="209" t="b">
        <f>貼り付け用!AF286=集計用!AF286</f>
        <v>1</v>
      </c>
      <c r="AG286" s="138" t="b">
        <f>貼り付け用!AG286=集計用!AG286</f>
        <v>1</v>
      </c>
      <c r="AH286" s="205" t="b">
        <f>貼り付け用!AH286=集計用!AH286</f>
        <v>1</v>
      </c>
      <c r="AI286" s="139" t="b">
        <f>貼り付け用!AI286=集計用!AI286</f>
        <v>1</v>
      </c>
      <c r="AJ286" s="136" t="b">
        <f>貼り付け用!AJ286=集計用!AJ286</f>
        <v>1</v>
      </c>
      <c r="AK286" s="140" t="b">
        <f>貼り付け用!AK286=集計用!AK286</f>
        <v>1</v>
      </c>
      <c r="AL286" s="136" t="b">
        <f>貼り付け用!AL286=集計用!AL286</f>
        <v>1</v>
      </c>
      <c r="AM286" s="136" t="b">
        <f>貼り付け用!AM286=集計用!AM286</f>
        <v>1</v>
      </c>
      <c r="AN286" s="136" t="b">
        <f>貼り付け用!AN286=集計用!AN286</f>
        <v>1</v>
      </c>
      <c r="AO286" s="136" t="b">
        <f>貼り付け用!AO286=集計用!AO286</f>
        <v>1</v>
      </c>
      <c r="AP286" s="183" t="b">
        <f>貼り付け用!AP286=集計用!AP286</f>
        <v>1</v>
      </c>
      <c r="AQ286" s="183" t="b">
        <f>貼り付け用!AQ286=集計用!AQ286</f>
        <v>1</v>
      </c>
      <c r="AR286" s="183" t="b">
        <f>貼り付け用!AR286=集計用!AR286</f>
        <v>1</v>
      </c>
      <c r="AS286" s="136"/>
      <c r="AT286" s="136"/>
      <c r="AU286" s="136"/>
      <c r="AV286" s="136"/>
      <c r="AW286" s="136"/>
      <c r="AX286" s="216"/>
      <c r="AY286" s="216"/>
      <c r="AZ286" s="216"/>
      <c r="BA286" s="136"/>
      <c r="BB286" s="136"/>
      <c r="BC286" s="136"/>
      <c r="BD286" s="136"/>
      <c r="BE286" s="183">
        <f>SUMIFS(耐用年数表!$C:$C,耐用年数表!$A:$A,チェック!AL286,耐用年数表!$B:$B,チェック!AM286)</f>
        <v>0</v>
      </c>
    </row>
    <row r="287" spans="4:57" ht="24" customHeight="1">
      <c r="D287" s="194"/>
      <c r="E287" s="135"/>
      <c r="F287" s="136"/>
      <c r="G287" s="136"/>
      <c r="H287" s="215"/>
      <c r="I287" s="215"/>
      <c r="J287" s="215" t="str">
        <f>IF(集計用!J287="","",集計用!J287)</f>
        <v/>
      </c>
      <c r="K287" s="135"/>
      <c r="L287" s="144"/>
      <c r="M287" s="192" t="b">
        <f>貼り付け用!M287=集計用!M287</f>
        <v>1</v>
      </c>
      <c r="N287" s="192" t="b">
        <f>貼り付け用!N287=集計用!N287</f>
        <v>1</v>
      </c>
      <c r="O287" s="192" t="b">
        <f>貼り付け用!O287=集計用!O287</f>
        <v>1</v>
      </c>
      <c r="P287" s="192" t="b">
        <f>貼り付け用!P287=集計用!P287</f>
        <v>1</v>
      </c>
      <c r="Q287" s="182" t="b">
        <f>貼り付け用!Q287=集計用!Q287</f>
        <v>1</v>
      </c>
      <c r="R287" s="135" t="b">
        <f>貼り付け用!R287=集計用!R287</f>
        <v>1</v>
      </c>
      <c r="S287" s="135" t="b">
        <f>貼り付け用!S287=集計用!S287</f>
        <v>1</v>
      </c>
      <c r="T287" s="135" t="b">
        <f>貼り付け用!T287=集計用!T287</f>
        <v>1</v>
      </c>
      <c r="U287" s="192" t="b">
        <f>貼り付け用!U287=集計用!U287</f>
        <v>1</v>
      </c>
      <c r="V287" s="192" t="b">
        <f>貼り付け用!V287=集計用!V287</f>
        <v>1</v>
      </c>
      <c r="W287" s="135" t="b">
        <f>貼り付け用!W287=集計用!W287</f>
        <v>1</v>
      </c>
      <c r="X287" s="182" t="b">
        <f>貼り付け用!X287=集計用!X287</f>
        <v>1</v>
      </c>
      <c r="Y287" s="136" t="b">
        <f>貼り付け用!Y287=集計用!Y287</f>
        <v>1</v>
      </c>
      <c r="Z287" s="136" t="b">
        <f>貼り付け用!Z287=集計用!Z287</f>
        <v>1</v>
      </c>
      <c r="AA287" s="136" t="b">
        <f>貼り付け用!AA287=集計用!AA287</f>
        <v>1</v>
      </c>
      <c r="AB287" s="136" t="b">
        <f>貼り付け用!AB287=集計用!AB287</f>
        <v>1</v>
      </c>
      <c r="AC287" s="135" t="b">
        <f>貼り付け用!AC287=集計用!AC287</f>
        <v>1</v>
      </c>
      <c r="AD287" s="137" t="b">
        <f>貼り付け用!AD287=集計用!AD287</f>
        <v>1</v>
      </c>
      <c r="AE287" s="209" t="b">
        <f>貼り付け用!AE287=集計用!AE287</f>
        <v>1</v>
      </c>
      <c r="AF287" s="209" t="b">
        <f>貼り付け用!AF287=集計用!AF287</f>
        <v>1</v>
      </c>
      <c r="AG287" s="138" t="b">
        <f>貼り付け用!AG287=集計用!AG287</f>
        <v>1</v>
      </c>
      <c r="AH287" s="205" t="b">
        <f>貼り付け用!AH287=集計用!AH287</f>
        <v>1</v>
      </c>
      <c r="AI287" s="139" t="b">
        <f>貼り付け用!AI287=集計用!AI287</f>
        <v>1</v>
      </c>
      <c r="AJ287" s="136" t="b">
        <f>貼り付け用!AJ287=集計用!AJ287</f>
        <v>1</v>
      </c>
      <c r="AK287" s="140" t="b">
        <f>貼り付け用!AK287=集計用!AK287</f>
        <v>1</v>
      </c>
      <c r="AL287" s="136" t="b">
        <f>貼り付け用!AL287=集計用!AL287</f>
        <v>1</v>
      </c>
      <c r="AM287" s="136" t="b">
        <f>貼り付け用!AM287=集計用!AM287</f>
        <v>1</v>
      </c>
      <c r="AN287" s="136" t="b">
        <f>貼り付け用!AN287=集計用!AN287</f>
        <v>1</v>
      </c>
      <c r="AO287" s="136" t="b">
        <f>貼り付け用!AO287=集計用!AO287</f>
        <v>1</v>
      </c>
      <c r="AP287" s="183" t="b">
        <f>貼り付け用!AP287=集計用!AP287</f>
        <v>1</v>
      </c>
      <c r="AQ287" s="183" t="b">
        <f>貼り付け用!AQ287=集計用!AQ287</f>
        <v>1</v>
      </c>
      <c r="AR287" s="183" t="b">
        <f>貼り付け用!AR287=集計用!AR287</f>
        <v>1</v>
      </c>
      <c r="AS287" s="136"/>
      <c r="AT287" s="136"/>
      <c r="AU287" s="136"/>
      <c r="AV287" s="136"/>
      <c r="AW287" s="136"/>
      <c r="AX287" s="216"/>
      <c r="AY287" s="216"/>
      <c r="AZ287" s="216"/>
      <c r="BA287" s="136"/>
      <c r="BB287" s="136"/>
      <c r="BC287" s="136"/>
      <c r="BD287" s="136"/>
      <c r="BE287" s="183">
        <f>SUMIFS(耐用年数表!$C:$C,耐用年数表!$A:$A,チェック!AL287,耐用年数表!$B:$B,チェック!AM287)</f>
        <v>0</v>
      </c>
    </row>
    <row r="288" spans="4:57" ht="24" customHeight="1">
      <c r="D288" s="194"/>
      <c r="E288" s="135"/>
      <c r="F288" s="136"/>
      <c r="G288" s="136"/>
      <c r="H288" s="215"/>
      <c r="I288" s="215"/>
      <c r="J288" s="215" t="str">
        <f>IF(集計用!J288="","",集計用!J288)</f>
        <v/>
      </c>
      <c r="K288" s="135"/>
      <c r="L288" s="144"/>
      <c r="M288" s="192" t="b">
        <f>貼り付け用!M288=集計用!M288</f>
        <v>1</v>
      </c>
      <c r="N288" s="192" t="b">
        <f>貼り付け用!N288=集計用!N288</f>
        <v>1</v>
      </c>
      <c r="O288" s="192" t="b">
        <f>貼り付け用!O288=集計用!O288</f>
        <v>1</v>
      </c>
      <c r="P288" s="192" t="b">
        <f>貼り付け用!P288=集計用!P288</f>
        <v>1</v>
      </c>
      <c r="Q288" s="182" t="b">
        <f>貼り付け用!Q288=集計用!Q288</f>
        <v>1</v>
      </c>
      <c r="R288" s="135" t="b">
        <f>貼り付け用!R288=集計用!R288</f>
        <v>1</v>
      </c>
      <c r="S288" s="135" t="b">
        <f>貼り付け用!S288=集計用!S288</f>
        <v>1</v>
      </c>
      <c r="T288" s="135" t="b">
        <f>貼り付け用!T288=集計用!T288</f>
        <v>1</v>
      </c>
      <c r="U288" s="192" t="b">
        <f>貼り付け用!U288=集計用!U288</f>
        <v>1</v>
      </c>
      <c r="V288" s="192" t="b">
        <f>貼り付け用!V288=集計用!V288</f>
        <v>1</v>
      </c>
      <c r="W288" s="135" t="b">
        <f>貼り付け用!W288=集計用!W288</f>
        <v>1</v>
      </c>
      <c r="X288" s="182" t="b">
        <f>貼り付け用!X288=集計用!X288</f>
        <v>1</v>
      </c>
      <c r="Y288" s="136" t="b">
        <f>貼り付け用!Y288=集計用!Y288</f>
        <v>1</v>
      </c>
      <c r="Z288" s="136" t="b">
        <f>貼り付け用!Z288=集計用!Z288</f>
        <v>1</v>
      </c>
      <c r="AA288" s="136" t="b">
        <f>貼り付け用!AA288=集計用!AA288</f>
        <v>1</v>
      </c>
      <c r="AB288" s="136" t="b">
        <f>貼り付け用!AB288=集計用!AB288</f>
        <v>1</v>
      </c>
      <c r="AC288" s="135" t="b">
        <f>貼り付け用!AC288=集計用!AC288</f>
        <v>1</v>
      </c>
      <c r="AD288" s="137" t="b">
        <f>貼り付け用!AD288=集計用!AD288</f>
        <v>1</v>
      </c>
      <c r="AE288" s="209" t="b">
        <f>貼り付け用!AE288=集計用!AE288</f>
        <v>1</v>
      </c>
      <c r="AF288" s="209" t="b">
        <f>貼り付け用!AF288=集計用!AF288</f>
        <v>1</v>
      </c>
      <c r="AG288" s="138" t="b">
        <f>貼り付け用!AG288=集計用!AG288</f>
        <v>1</v>
      </c>
      <c r="AH288" s="205" t="b">
        <f>貼り付け用!AH288=集計用!AH288</f>
        <v>1</v>
      </c>
      <c r="AI288" s="139" t="b">
        <f>貼り付け用!AI288=集計用!AI288</f>
        <v>1</v>
      </c>
      <c r="AJ288" s="136" t="b">
        <f>貼り付け用!AJ288=集計用!AJ288</f>
        <v>1</v>
      </c>
      <c r="AK288" s="140" t="b">
        <f>貼り付け用!AK288=集計用!AK288</f>
        <v>1</v>
      </c>
      <c r="AL288" s="136" t="b">
        <f>貼り付け用!AL288=集計用!AL288</f>
        <v>1</v>
      </c>
      <c r="AM288" s="136" t="b">
        <f>貼り付け用!AM288=集計用!AM288</f>
        <v>1</v>
      </c>
      <c r="AN288" s="136" t="b">
        <f>貼り付け用!AN288=集計用!AN288</f>
        <v>1</v>
      </c>
      <c r="AO288" s="136" t="b">
        <f>貼り付け用!AO288=集計用!AO288</f>
        <v>1</v>
      </c>
      <c r="AP288" s="183" t="b">
        <f>貼り付け用!AP288=集計用!AP288</f>
        <v>1</v>
      </c>
      <c r="AQ288" s="183" t="b">
        <f>貼り付け用!AQ288=集計用!AQ288</f>
        <v>1</v>
      </c>
      <c r="AR288" s="183" t="b">
        <f>貼り付け用!AR288=集計用!AR288</f>
        <v>1</v>
      </c>
      <c r="AS288" s="136"/>
      <c r="AT288" s="136"/>
      <c r="AU288" s="136"/>
      <c r="AV288" s="136"/>
      <c r="AW288" s="136"/>
      <c r="AX288" s="216"/>
      <c r="AY288" s="216"/>
      <c r="AZ288" s="216"/>
      <c r="BA288" s="136"/>
      <c r="BB288" s="136"/>
      <c r="BC288" s="136"/>
      <c r="BD288" s="136"/>
      <c r="BE288" s="183">
        <f>SUMIFS(耐用年数表!$C:$C,耐用年数表!$A:$A,チェック!AL288,耐用年数表!$B:$B,チェック!AM288)</f>
        <v>0</v>
      </c>
    </row>
    <row r="289" spans="4:57" ht="24" customHeight="1">
      <c r="D289" s="194"/>
      <c r="E289" s="135"/>
      <c r="F289" s="136"/>
      <c r="G289" s="136"/>
      <c r="H289" s="215"/>
      <c r="I289" s="215"/>
      <c r="J289" s="215" t="str">
        <f>IF(集計用!J289="","",集計用!J289)</f>
        <v/>
      </c>
      <c r="K289" s="135"/>
      <c r="L289" s="144"/>
      <c r="M289" s="192" t="b">
        <f>貼り付け用!M289=集計用!M289</f>
        <v>1</v>
      </c>
      <c r="N289" s="192" t="b">
        <f>貼り付け用!N289=集計用!N289</f>
        <v>1</v>
      </c>
      <c r="O289" s="192" t="b">
        <f>貼り付け用!O289=集計用!O289</f>
        <v>1</v>
      </c>
      <c r="P289" s="192" t="b">
        <f>貼り付け用!P289=集計用!P289</f>
        <v>1</v>
      </c>
      <c r="Q289" s="182" t="b">
        <f>貼り付け用!Q289=集計用!Q289</f>
        <v>1</v>
      </c>
      <c r="R289" s="135" t="b">
        <f>貼り付け用!R289=集計用!R289</f>
        <v>1</v>
      </c>
      <c r="S289" s="135" t="b">
        <f>貼り付け用!S289=集計用!S289</f>
        <v>1</v>
      </c>
      <c r="T289" s="135" t="b">
        <f>貼り付け用!T289=集計用!T289</f>
        <v>1</v>
      </c>
      <c r="U289" s="192" t="b">
        <f>貼り付け用!U289=集計用!U289</f>
        <v>1</v>
      </c>
      <c r="V289" s="192" t="b">
        <f>貼り付け用!V289=集計用!V289</f>
        <v>1</v>
      </c>
      <c r="W289" s="135" t="b">
        <f>貼り付け用!W289=集計用!W289</f>
        <v>1</v>
      </c>
      <c r="X289" s="182" t="b">
        <f>貼り付け用!X289=集計用!X289</f>
        <v>1</v>
      </c>
      <c r="Y289" s="136" t="b">
        <f>貼り付け用!Y289=集計用!Y289</f>
        <v>1</v>
      </c>
      <c r="Z289" s="136" t="b">
        <f>貼り付け用!Z289=集計用!Z289</f>
        <v>1</v>
      </c>
      <c r="AA289" s="136" t="b">
        <f>貼り付け用!AA289=集計用!AA289</f>
        <v>1</v>
      </c>
      <c r="AB289" s="136" t="b">
        <f>貼り付け用!AB289=集計用!AB289</f>
        <v>1</v>
      </c>
      <c r="AC289" s="135" t="b">
        <f>貼り付け用!AC289=集計用!AC289</f>
        <v>1</v>
      </c>
      <c r="AD289" s="137" t="b">
        <f>貼り付け用!AD289=集計用!AD289</f>
        <v>1</v>
      </c>
      <c r="AE289" s="209" t="b">
        <f>貼り付け用!AE289=集計用!AE289</f>
        <v>1</v>
      </c>
      <c r="AF289" s="209" t="b">
        <f>貼り付け用!AF289=集計用!AF289</f>
        <v>1</v>
      </c>
      <c r="AG289" s="138" t="b">
        <f>貼り付け用!AG289=集計用!AG289</f>
        <v>1</v>
      </c>
      <c r="AH289" s="205" t="b">
        <f>貼り付け用!AH289=集計用!AH289</f>
        <v>1</v>
      </c>
      <c r="AI289" s="139" t="b">
        <f>貼り付け用!AI289=集計用!AI289</f>
        <v>1</v>
      </c>
      <c r="AJ289" s="136" t="b">
        <f>貼り付け用!AJ289=集計用!AJ289</f>
        <v>1</v>
      </c>
      <c r="AK289" s="140" t="b">
        <f>貼り付け用!AK289=集計用!AK289</f>
        <v>1</v>
      </c>
      <c r="AL289" s="136" t="b">
        <f>貼り付け用!AL289=集計用!AL289</f>
        <v>1</v>
      </c>
      <c r="AM289" s="136" t="b">
        <f>貼り付け用!AM289=集計用!AM289</f>
        <v>1</v>
      </c>
      <c r="AN289" s="136" t="b">
        <f>貼り付け用!AN289=集計用!AN289</f>
        <v>1</v>
      </c>
      <c r="AO289" s="136" t="b">
        <f>貼り付け用!AO289=集計用!AO289</f>
        <v>1</v>
      </c>
      <c r="AP289" s="183" t="b">
        <f>貼り付け用!AP289=集計用!AP289</f>
        <v>1</v>
      </c>
      <c r="AQ289" s="183" t="b">
        <f>貼り付け用!AQ289=集計用!AQ289</f>
        <v>1</v>
      </c>
      <c r="AR289" s="183" t="b">
        <f>貼り付け用!AR289=集計用!AR289</f>
        <v>1</v>
      </c>
      <c r="AS289" s="136"/>
      <c r="AT289" s="136"/>
      <c r="AU289" s="136"/>
      <c r="AV289" s="136"/>
      <c r="AW289" s="136"/>
      <c r="AX289" s="216"/>
      <c r="AY289" s="216"/>
      <c r="AZ289" s="216"/>
      <c r="BA289" s="136"/>
      <c r="BB289" s="136"/>
      <c r="BC289" s="136"/>
      <c r="BD289" s="136"/>
      <c r="BE289" s="183">
        <f>SUMIFS(耐用年数表!$C:$C,耐用年数表!$A:$A,チェック!AL289,耐用年数表!$B:$B,チェック!AM289)</f>
        <v>0</v>
      </c>
    </row>
    <row r="290" spans="4:57" ht="24" customHeight="1">
      <c r="D290" s="194"/>
      <c r="E290" s="135"/>
      <c r="F290" s="136"/>
      <c r="G290" s="136"/>
      <c r="H290" s="215"/>
      <c r="I290" s="215"/>
      <c r="J290" s="215" t="str">
        <f>IF(集計用!J290="","",集計用!J290)</f>
        <v/>
      </c>
      <c r="K290" s="135"/>
      <c r="L290" s="144"/>
      <c r="M290" s="192" t="b">
        <f>貼り付け用!M290=集計用!M290</f>
        <v>1</v>
      </c>
      <c r="N290" s="192" t="b">
        <f>貼り付け用!N290=集計用!N290</f>
        <v>1</v>
      </c>
      <c r="O290" s="192" t="b">
        <f>貼り付け用!O290=集計用!O290</f>
        <v>1</v>
      </c>
      <c r="P290" s="192" t="b">
        <f>貼り付け用!P290=集計用!P290</f>
        <v>1</v>
      </c>
      <c r="Q290" s="182" t="b">
        <f>貼り付け用!Q290=集計用!Q290</f>
        <v>1</v>
      </c>
      <c r="R290" s="135" t="b">
        <f>貼り付け用!R290=集計用!R290</f>
        <v>1</v>
      </c>
      <c r="S290" s="135" t="b">
        <f>貼り付け用!S290=集計用!S290</f>
        <v>1</v>
      </c>
      <c r="T290" s="135" t="b">
        <f>貼り付け用!T290=集計用!T290</f>
        <v>1</v>
      </c>
      <c r="U290" s="192" t="b">
        <f>貼り付け用!U290=集計用!U290</f>
        <v>1</v>
      </c>
      <c r="V290" s="192" t="b">
        <f>貼り付け用!V290=集計用!V290</f>
        <v>1</v>
      </c>
      <c r="W290" s="135" t="b">
        <f>貼り付け用!W290=集計用!W290</f>
        <v>1</v>
      </c>
      <c r="X290" s="182" t="b">
        <f>貼り付け用!X290=集計用!X290</f>
        <v>1</v>
      </c>
      <c r="Y290" s="136" t="b">
        <f>貼り付け用!Y290=集計用!Y290</f>
        <v>1</v>
      </c>
      <c r="Z290" s="136" t="b">
        <f>貼り付け用!Z290=集計用!Z290</f>
        <v>1</v>
      </c>
      <c r="AA290" s="136" t="b">
        <f>貼り付け用!AA290=集計用!AA290</f>
        <v>1</v>
      </c>
      <c r="AB290" s="136" t="b">
        <f>貼り付け用!AB290=集計用!AB290</f>
        <v>1</v>
      </c>
      <c r="AC290" s="135" t="b">
        <f>貼り付け用!AC290=集計用!AC290</f>
        <v>1</v>
      </c>
      <c r="AD290" s="137" t="b">
        <f>貼り付け用!AD290=集計用!AD290</f>
        <v>1</v>
      </c>
      <c r="AE290" s="209" t="b">
        <f>貼り付け用!AE290=集計用!AE290</f>
        <v>1</v>
      </c>
      <c r="AF290" s="209" t="b">
        <f>貼り付け用!AF290=集計用!AF290</f>
        <v>1</v>
      </c>
      <c r="AG290" s="138" t="b">
        <f>貼り付け用!AG290=集計用!AG290</f>
        <v>1</v>
      </c>
      <c r="AH290" s="205" t="b">
        <f>貼り付け用!AH290=集計用!AH290</f>
        <v>1</v>
      </c>
      <c r="AI290" s="139" t="b">
        <f>貼り付け用!AI290=集計用!AI290</f>
        <v>1</v>
      </c>
      <c r="AJ290" s="136" t="b">
        <f>貼り付け用!AJ290=集計用!AJ290</f>
        <v>1</v>
      </c>
      <c r="AK290" s="140" t="b">
        <f>貼り付け用!AK290=集計用!AK290</f>
        <v>1</v>
      </c>
      <c r="AL290" s="136" t="b">
        <f>貼り付け用!AL290=集計用!AL290</f>
        <v>1</v>
      </c>
      <c r="AM290" s="136" t="b">
        <f>貼り付け用!AM290=集計用!AM290</f>
        <v>1</v>
      </c>
      <c r="AN290" s="136" t="b">
        <f>貼り付け用!AN290=集計用!AN290</f>
        <v>1</v>
      </c>
      <c r="AO290" s="136" t="b">
        <f>貼り付け用!AO290=集計用!AO290</f>
        <v>1</v>
      </c>
      <c r="AP290" s="183" t="b">
        <f>貼り付け用!AP290=集計用!AP290</f>
        <v>1</v>
      </c>
      <c r="AQ290" s="183" t="b">
        <f>貼り付け用!AQ290=集計用!AQ290</f>
        <v>1</v>
      </c>
      <c r="AR290" s="183" t="b">
        <f>貼り付け用!AR290=集計用!AR290</f>
        <v>1</v>
      </c>
      <c r="AS290" s="136"/>
      <c r="AT290" s="136"/>
      <c r="AU290" s="136"/>
      <c r="AV290" s="136"/>
      <c r="AW290" s="136"/>
      <c r="AX290" s="216"/>
      <c r="AY290" s="216"/>
      <c r="AZ290" s="216"/>
      <c r="BA290" s="136"/>
      <c r="BB290" s="136"/>
      <c r="BC290" s="136"/>
      <c r="BD290" s="136"/>
      <c r="BE290" s="183">
        <f>SUMIFS(耐用年数表!$C:$C,耐用年数表!$A:$A,チェック!AL290,耐用年数表!$B:$B,チェック!AM290)</f>
        <v>0</v>
      </c>
    </row>
    <row r="291" spans="4:57" ht="24" customHeight="1">
      <c r="D291" s="194"/>
      <c r="E291" s="135"/>
      <c r="F291" s="136"/>
      <c r="G291" s="136"/>
      <c r="H291" s="215"/>
      <c r="I291" s="215"/>
      <c r="J291" s="215" t="str">
        <f>IF(集計用!J291="","",集計用!J291)</f>
        <v/>
      </c>
      <c r="K291" s="135"/>
      <c r="L291" s="144"/>
      <c r="M291" s="192" t="b">
        <f>貼り付け用!M291=集計用!M291</f>
        <v>1</v>
      </c>
      <c r="N291" s="192" t="b">
        <f>貼り付け用!N291=集計用!N291</f>
        <v>1</v>
      </c>
      <c r="O291" s="192" t="b">
        <f>貼り付け用!O291=集計用!O291</f>
        <v>1</v>
      </c>
      <c r="P291" s="192" t="b">
        <f>貼り付け用!P291=集計用!P291</f>
        <v>1</v>
      </c>
      <c r="Q291" s="182" t="b">
        <f>貼り付け用!Q291=集計用!Q291</f>
        <v>1</v>
      </c>
      <c r="R291" s="135" t="b">
        <f>貼り付け用!R291=集計用!R291</f>
        <v>1</v>
      </c>
      <c r="S291" s="135" t="b">
        <f>貼り付け用!S291=集計用!S291</f>
        <v>1</v>
      </c>
      <c r="T291" s="135" t="b">
        <f>貼り付け用!T291=集計用!T291</f>
        <v>1</v>
      </c>
      <c r="U291" s="192" t="b">
        <f>貼り付け用!U291=集計用!U291</f>
        <v>1</v>
      </c>
      <c r="V291" s="192" t="b">
        <f>貼り付け用!V291=集計用!V291</f>
        <v>1</v>
      </c>
      <c r="W291" s="135" t="b">
        <f>貼り付け用!W291=集計用!W291</f>
        <v>1</v>
      </c>
      <c r="X291" s="182" t="b">
        <f>貼り付け用!X291=集計用!X291</f>
        <v>1</v>
      </c>
      <c r="Y291" s="136" t="b">
        <f>貼り付け用!Y291=集計用!Y291</f>
        <v>1</v>
      </c>
      <c r="Z291" s="136" t="b">
        <f>貼り付け用!Z291=集計用!Z291</f>
        <v>1</v>
      </c>
      <c r="AA291" s="136" t="b">
        <f>貼り付け用!AA291=集計用!AA291</f>
        <v>1</v>
      </c>
      <c r="AB291" s="136" t="b">
        <f>貼り付け用!AB291=集計用!AB291</f>
        <v>1</v>
      </c>
      <c r="AC291" s="135" t="b">
        <f>貼り付け用!AC291=集計用!AC291</f>
        <v>1</v>
      </c>
      <c r="AD291" s="137" t="b">
        <f>貼り付け用!AD291=集計用!AD291</f>
        <v>1</v>
      </c>
      <c r="AE291" s="209" t="b">
        <f>貼り付け用!AE291=集計用!AE291</f>
        <v>1</v>
      </c>
      <c r="AF291" s="209" t="b">
        <f>貼り付け用!AF291=集計用!AF291</f>
        <v>1</v>
      </c>
      <c r="AG291" s="138" t="b">
        <f>貼り付け用!AG291=集計用!AG291</f>
        <v>1</v>
      </c>
      <c r="AH291" s="205" t="b">
        <f>貼り付け用!AH291=集計用!AH291</f>
        <v>1</v>
      </c>
      <c r="AI291" s="139" t="b">
        <f>貼り付け用!AI291=集計用!AI291</f>
        <v>1</v>
      </c>
      <c r="AJ291" s="136" t="b">
        <f>貼り付け用!AJ291=集計用!AJ291</f>
        <v>1</v>
      </c>
      <c r="AK291" s="140" t="b">
        <f>貼り付け用!AK291=集計用!AK291</f>
        <v>1</v>
      </c>
      <c r="AL291" s="136" t="b">
        <f>貼り付け用!AL291=集計用!AL291</f>
        <v>1</v>
      </c>
      <c r="AM291" s="136" t="b">
        <f>貼り付け用!AM291=集計用!AM291</f>
        <v>1</v>
      </c>
      <c r="AN291" s="136" t="b">
        <f>貼り付け用!AN291=集計用!AN291</f>
        <v>1</v>
      </c>
      <c r="AO291" s="136" t="b">
        <f>貼り付け用!AO291=集計用!AO291</f>
        <v>1</v>
      </c>
      <c r="AP291" s="183" t="b">
        <f>貼り付け用!AP291=集計用!AP291</f>
        <v>1</v>
      </c>
      <c r="AQ291" s="183" t="b">
        <f>貼り付け用!AQ291=集計用!AQ291</f>
        <v>1</v>
      </c>
      <c r="AR291" s="183" t="b">
        <f>貼り付け用!AR291=集計用!AR291</f>
        <v>1</v>
      </c>
      <c r="AS291" s="136"/>
      <c r="AT291" s="136"/>
      <c r="AU291" s="136"/>
      <c r="AV291" s="136"/>
      <c r="AW291" s="136"/>
      <c r="AX291" s="216"/>
      <c r="AY291" s="216"/>
      <c r="AZ291" s="216"/>
      <c r="BA291" s="136"/>
      <c r="BB291" s="136"/>
      <c r="BC291" s="136"/>
      <c r="BD291" s="136"/>
      <c r="BE291" s="183">
        <f>SUMIFS(耐用年数表!$C:$C,耐用年数表!$A:$A,チェック!AL291,耐用年数表!$B:$B,チェック!AM291)</f>
        <v>0</v>
      </c>
    </row>
    <row r="292" spans="4:57" ht="24" customHeight="1">
      <c r="D292" s="194"/>
      <c r="E292" s="135"/>
      <c r="F292" s="136"/>
      <c r="G292" s="136"/>
      <c r="H292" s="215"/>
      <c r="I292" s="215"/>
      <c r="J292" s="215" t="str">
        <f>IF(集計用!J292="","",集計用!J292)</f>
        <v/>
      </c>
      <c r="K292" s="135"/>
      <c r="L292" s="144"/>
      <c r="M292" s="192" t="b">
        <f>貼り付け用!M292=集計用!M292</f>
        <v>1</v>
      </c>
      <c r="N292" s="192" t="b">
        <f>貼り付け用!N292=集計用!N292</f>
        <v>1</v>
      </c>
      <c r="O292" s="192" t="b">
        <f>貼り付け用!O292=集計用!O292</f>
        <v>1</v>
      </c>
      <c r="P292" s="192" t="b">
        <f>貼り付け用!P292=集計用!P292</f>
        <v>1</v>
      </c>
      <c r="Q292" s="182" t="b">
        <f>貼り付け用!Q292=集計用!Q292</f>
        <v>1</v>
      </c>
      <c r="R292" s="135" t="b">
        <f>貼り付け用!R292=集計用!R292</f>
        <v>1</v>
      </c>
      <c r="S292" s="135" t="b">
        <f>貼り付け用!S292=集計用!S292</f>
        <v>1</v>
      </c>
      <c r="T292" s="135" t="b">
        <f>貼り付け用!T292=集計用!T292</f>
        <v>1</v>
      </c>
      <c r="U292" s="192" t="b">
        <f>貼り付け用!U292=集計用!U292</f>
        <v>1</v>
      </c>
      <c r="V292" s="192" t="b">
        <f>貼り付け用!V292=集計用!V292</f>
        <v>1</v>
      </c>
      <c r="W292" s="135" t="b">
        <f>貼り付け用!W292=集計用!W292</f>
        <v>1</v>
      </c>
      <c r="X292" s="182" t="b">
        <f>貼り付け用!X292=集計用!X292</f>
        <v>1</v>
      </c>
      <c r="Y292" s="136" t="b">
        <f>貼り付け用!Y292=集計用!Y292</f>
        <v>1</v>
      </c>
      <c r="Z292" s="136" t="b">
        <f>貼り付け用!Z292=集計用!Z292</f>
        <v>1</v>
      </c>
      <c r="AA292" s="136" t="b">
        <f>貼り付け用!AA292=集計用!AA292</f>
        <v>1</v>
      </c>
      <c r="AB292" s="136" t="b">
        <f>貼り付け用!AB292=集計用!AB292</f>
        <v>1</v>
      </c>
      <c r="AC292" s="135" t="b">
        <f>貼り付け用!AC292=集計用!AC292</f>
        <v>1</v>
      </c>
      <c r="AD292" s="137" t="b">
        <f>貼り付け用!AD292=集計用!AD292</f>
        <v>1</v>
      </c>
      <c r="AE292" s="209" t="b">
        <f>貼り付け用!AE292=集計用!AE292</f>
        <v>1</v>
      </c>
      <c r="AF292" s="209" t="b">
        <f>貼り付け用!AF292=集計用!AF292</f>
        <v>1</v>
      </c>
      <c r="AG292" s="138" t="b">
        <f>貼り付け用!AG292=集計用!AG292</f>
        <v>1</v>
      </c>
      <c r="AH292" s="205" t="b">
        <f>貼り付け用!AH292=集計用!AH292</f>
        <v>1</v>
      </c>
      <c r="AI292" s="139" t="b">
        <f>貼り付け用!AI292=集計用!AI292</f>
        <v>1</v>
      </c>
      <c r="AJ292" s="136" t="b">
        <f>貼り付け用!AJ292=集計用!AJ292</f>
        <v>1</v>
      </c>
      <c r="AK292" s="140" t="b">
        <f>貼り付け用!AK292=集計用!AK292</f>
        <v>1</v>
      </c>
      <c r="AL292" s="136" t="b">
        <f>貼り付け用!AL292=集計用!AL292</f>
        <v>1</v>
      </c>
      <c r="AM292" s="136" t="b">
        <f>貼り付け用!AM292=集計用!AM292</f>
        <v>1</v>
      </c>
      <c r="AN292" s="136" t="b">
        <f>貼り付け用!AN292=集計用!AN292</f>
        <v>1</v>
      </c>
      <c r="AO292" s="136" t="b">
        <f>貼り付け用!AO292=集計用!AO292</f>
        <v>1</v>
      </c>
      <c r="AP292" s="183" t="b">
        <f>貼り付け用!AP292=集計用!AP292</f>
        <v>1</v>
      </c>
      <c r="AQ292" s="183" t="b">
        <f>貼り付け用!AQ292=集計用!AQ292</f>
        <v>1</v>
      </c>
      <c r="AR292" s="183" t="b">
        <f>貼り付け用!AR292=集計用!AR292</f>
        <v>1</v>
      </c>
      <c r="AS292" s="136"/>
      <c r="AT292" s="136"/>
      <c r="AU292" s="136"/>
      <c r="AV292" s="136"/>
      <c r="AW292" s="136"/>
      <c r="AX292" s="216"/>
      <c r="AY292" s="216"/>
      <c r="AZ292" s="216"/>
      <c r="BA292" s="136"/>
      <c r="BB292" s="136"/>
      <c r="BC292" s="136"/>
      <c r="BD292" s="136"/>
      <c r="BE292" s="183">
        <f>SUMIFS(耐用年数表!$C:$C,耐用年数表!$A:$A,チェック!AL292,耐用年数表!$B:$B,チェック!AM292)</f>
        <v>0</v>
      </c>
    </row>
    <row r="293" spans="4:57" ht="24" customHeight="1">
      <c r="D293" s="194"/>
      <c r="E293" s="135"/>
      <c r="F293" s="136"/>
      <c r="G293" s="136"/>
      <c r="H293" s="215"/>
      <c r="I293" s="215"/>
      <c r="J293" s="215" t="str">
        <f>IF(集計用!J293="","",集計用!J293)</f>
        <v/>
      </c>
      <c r="K293" s="135"/>
      <c r="L293" s="144"/>
      <c r="M293" s="192" t="b">
        <f>貼り付け用!M293=集計用!M293</f>
        <v>1</v>
      </c>
      <c r="N293" s="192" t="b">
        <f>貼り付け用!N293=集計用!N293</f>
        <v>1</v>
      </c>
      <c r="O293" s="192" t="b">
        <f>貼り付け用!O293=集計用!O293</f>
        <v>1</v>
      </c>
      <c r="P293" s="192" t="b">
        <f>貼り付け用!P293=集計用!P293</f>
        <v>1</v>
      </c>
      <c r="Q293" s="182" t="b">
        <f>貼り付け用!Q293=集計用!Q293</f>
        <v>1</v>
      </c>
      <c r="R293" s="135" t="b">
        <f>貼り付け用!R293=集計用!R293</f>
        <v>1</v>
      </c>
      <c r="S293" s="135" t="b">
        <f>貼り付け用!S293=集計用!S293</f>
        <v>1</v>
      </c>
      <c r="T293" s="135" t="b">
        <f>貼り付け用!T293=集計用!T293</f>
        <v>1</v>
      </c>
      <c r="U293" s="192" t="b">
        <f>貼り付け用!U293=集計用!U293</f>
        <v>1</v>
      </c>
      <c r="V293" s="192" t="b">
        <f>貼り付け用!V293=集計用!V293</f>
        <v>1</v>
      </c>
      <c r="W293" s="135" t="b">
        <f>貼り付け用!W293=集計用!W293</f>
        <v>1</v>
      </c>
      <c r="X293" s="182" t="b">
        <f>貼り付け用!X293=集計用!X293</f>
        <v>1</v>
      </c>
      <c r="Y293" s="136" t="b">
        <f>貼り付け用!Y293=集計用!Y293</f>
        <v>1</v>
      </c>
      <c r="Z293" s="136" t="b">
        <f>貼り付け用!Z293=集計用!Z293</f>
        <v>1</v>
      </c>
      <c r="AA293" s="136" t="b">
        <f>貼り付け用!AA293=集計用!AA293</f>
        <v>1</v>
      </c>
      <c r="AB293" s="136" t="b">
        <f>貼り付け用!AB293=集計用!AB293</f>
        <v>1</v>
      </c>
      <c r="AC293" s="135" t="b">
        <f>貼り付け用!AC293=集計用!AC293</f>
        <v>1</v>
      </c>
      <c r="AD293" s="137" t="b">
        <f>貼り付け用!AD293=集計用!AD293</f>
        <v>1</v>
      </c>
      <c r="AE293" s="209" t="b">
        <f>貼り付け用!AE293=集計用!AE293</f>
        <v>1</v>
      </c>
      <c r="AF293" s="209" t="b">
        <f>貼り付け用!AF293=集計用!AF293</f>
        <v>1</v>
      </c>
      <c r="AG293" s="138" t="b">
        <f>貼り付け用!AG293=集計用!AG293</f>
        <v>1</v>
      </c>
      <c r="AH293" s="205" t="b">
        <f>貼り付け用!AH293=集計用!AH293</f>
        <v>1</v>
      </c>
      <c r="AI293" s="139" t="b">
        <f>貼り付け用!AI293=集計用!AI293</f>
        <v>1</v>
      </c>
      <c r="AJ293" s="136" t="b">
        <f>貼り付け用!AJ293=集計用!AJ293</f>
        <v>1</v>
      </c>
      <c r="AK293" s="140" t="b">
        <f>貼り付け用!AK293=集計用!AK293</f>
        <v>1</v>
      </c>
      <c r="AL293" s="136" t="b">
        <f>貼り付け用!AL293=集計用!AL293</f>
        <v>1</v>
      </c>
      <c r="AM293" s="136" t="b">
        <f>貼り付け用!AM293=集計用!AM293</f>
        <v>1</v>
      </c>
      <c r="AN293" s="136" t="b">
        <f>貼り付け用!AN293=集計用!AN293</f>
        <v>1</v>
      </c>
      <c r="AO293" s="136" t="b">
        <f>貼り付け用!AO293=集計用!AO293</f>
        <v>1</v>
      </c>
      <c r="AP293" s="183" t="b">
        <f>貼り付け用!AP293=集計用!AP293</f>
        <v>1</v>
      </c>
      <c r="AQ293" s="183" t="b">
        <f>貼り付け用!AQ293=集計用!AQ293</f>
        <v>1</v>
      </c>
      <c r="AR293" s="183" t="b">
        <f>貼り付け用!AR293=集計用!AR293</f>
        <v>1</v>
      </c>
      <c r="AS293" s="136"/>
      <c r="AT293" s="136"/>
      <c r="AU293" s="136"/>
      <c r="AV293" s="136"/>
      <c r="AW293" s="136"/>
      <c r="AX293" s="216"/>
      <c r="AY293" s="216"/>
      <c r="AZ293" s="216"/>
      <c r="BA293" s="136"/>
      <c r="BB293" s="136"/>
      <c r="BC293" s="136"/>
      <c r="BD293" s="136"/>
      <c r="BE293" s="183">
        <f>SUMIFS(耐用年数表!$C:$C,耐用年数表!$A:$A,チェック!AL293,耐用年数表!$B:$B,チェック!AM293)</f>
        <v>0</v>
      </c>
    </row>
    <row r="294" spans="4:57" ht="24" customHeight="1">
      <c r="D294" s="194"/>
      <c r="E294" s="135"/>
      <c r="F294" s="136"/>
      <c r="G294" s="136"/>
      <c r="H294" s="215"/>
      <c r="I294" s="215"/>
      <c r="J294" s="215" t="str">
        <f>IF(集計用!J294="","",集計用!J294)</f>
        <v/>
      </c>
      <c r="K294" s="135"/>
      <c r="L294" s="144"/>
      <c r="M294" s="192" t="b">
        <f>貼り付け用!M294=集計用!M294</f>
        <v>1</v>
      </c>
      <c r="N294" s="192" t="b">
        <f>貼り付け用!N294=集計用!N294</f>
        <v>1</v>
      </c>
      <c r="O294" s="192" t="b">
        <f>貼り付け用!O294=集計用!O294</f>
        <v>1</v>
      </c>
      <c r="P294" s="192" t="b">
        <f>貼り付け用!P294=集計用!P294</f>
        <v>1</v>
      </c>
      <c r="Q294" s="182" t="b">
        <f>貼り付け用!Q294=集計用!Q294</f>
        <v>1</v>
      </c>
      <c r="R294" s="135" t="b">
        <f>貼り付け用!R294=集計用!R294</f>
        <v>1</v>
      </c>
      <c r="S294" s="135" t="b">
        <f>貼り付け用!S294=集計用!S294</f>
        <v>1</v>
      </c>
      <c r="T294" s="135" t="b">
        <f>貼り付け用!T294=集計用!T294</f>
        <v>1</v>
      </c>
      <c r="U294" s="192" t="b">
        <f>貼り付け用!U294=集計用!U294</f>
        <v>1</v>
      </c>
      <c r="V294" s="192" t="b">
        <f>貼り付け用!V294=集計用!V294</f>
        <v>1</v>
      </c>
      <c r="W294" s="135" t="b">
        <f>貼り付け用!W294=集計用!W294</f>
        <v>1</v>
      </c>
      <c r="X294" s="182" t="b">
        <f>貼り付け用!X294=集計用!X294</f>
        <v>1</v>
      </c>
      <c r="Y294" s="136" t="b">
        <f>貼り付け用!Y294=集計用!Y294</f>
        <v>1</v>
      </c>
      <c r="Z294" s="136" t="b">
        <f>貼り付け用!Z294=集計用!Z294</f>
        <v>1</v>
      </c>
      <c r="AA294" s="136" t="b">
        <f>貼り付け用!AA294=集計用!AA294</f>
        <v>1</v>
      </c>
      <c r="AB294" s="136" t="b">
        <f>貼り付け用!AB294=集計用!AB294</f>
        <v>1</v>
      </c>
      <c r="AC294" s="135" t="b">
        <f>貼り付け用!AC294=集計用!AC294</f>
        <v>1</v>
      </c>
      <c r="AD294" s="137" t="b">
        <f>貼り付け用!AD294=集計用!AD294</f>
        <v>1</v>
      </c>
      <c r="AE294" s="209" t="b">
        <f>貼り付け用!AE294=集計用!AE294</f>
        <v>1</v>
      </c>
      <c r="AF294" s="209" t="b">
        <f>貼り付け用!AF294=集計用!AF294</f>
        <v>1</v>
      </c>
      <c r="AG294" s="138" t="b">
        <f>貼り付け用!AG294=集計用!AG294</f>
        <v>1</v>
      </c>
      <c r="AH294" s="205" t="b">
        <f>貼り付け用!AH294=集計用!AH294</f>
        <v>1</v>
      </c>
      <c r="AI294" s="139" t="b">
        <f>貼り付け用!AI294=集計用!AI294</f>
        <v>1</v>
      </c>
      <c r="AJ294" s="136" t="b">
        <f>貼り付け用!AJ294=集計用!AJ294</f>
        <v>1</v>
      </c>
      <c r="AK294" s="140" t="b">
        <f>貼り付け用!AK294=集計用!AK294</f>
        <v>1</v>
      </c>
      <c r="AL294" s="136" t="b">
        <f>貼り付け用!AL294=集計用!AL294</f>
        <v>1</v>
      </c>
      <c r="AM294" s="136" t="b">
        <f>貼り付け用!AM294=集計用!AM294</f>
        <v>1</v>
      </c>
      <c r="AN294" s="136" t="b">
        <f>貼り付け用!AN294=集計用!AN294</f>
        <v>1</v>
      </c>
      <c r="AO294" s="136" t="b">
        <f>貼り付け用!AO294=集計用!AO294</f>
        <v>1</v>
      </c>
      <c r="AP294" s="183" t="b">
        <f>貼り付け用!AP294=集計用!AP294</f>
        <v>1</v>
      </c>
      <c r="AQ294" s="183" t="b">
        <f>貼り付け用!AQ294=集計用!AQ294</f>
        <v>1</v>
      </c>
      <c r="AR294" s="183" t="b">
        <f>貼り付け用!AR294=集計用!AR294</f>
        <v>1</v>
      </c>
      <c r="AS294" s="136"/>
      <c r="AT294" s="136"/>
      <c r="AU294" s="136"/>
      <c r="AV294" s="136"/>
      <c r="AW294" s="136"/>
      <c r="AX294" s="216"/>
      <c r="AY294" s="216"/>
      <c r="AZ294" s="216"/>
      <c r="BA294" s="136"/>
      <c r="BB294" s="136"/>
      <c r="BC294" s="136"/>
      <c r="BD294" s="136"/>
      <c r="BE294" s="183">
        <f>SUMIFS(耐用年数表!$C:$C,耐用年数表!$A:$A,チェック!AL294,耐用年数表!$B:$B,チェック!AM294)</f>
        <v>0</v>
      </c>
    </row>
    <row r="295" spans="4:57" ht="24" customHeight="1">
      <c r="D295" s="194"/>
      <c r="E295" s="135"/>
      <c r="F295" s="136"/>
      <c r="G295" s="136"/>
      <c r="H295" s="215"/>
      <c r="I295" s="215"/>
      <c r="J295" s="215" t="str">
        <f>IF(集計用!J295="","",集計用!J295)</f>
        <v/>
      </c>
      <c r="K295" s="135"/>
      <c r="L295" s="144"/>
      <c r="M295" s="192" t="b">
        <f>貼り付け用!M295=集計用!M295</f>
        <v>1</v>
      </c>
      <c r="N295" s="192" t="b">
        <f>貼り付け用!N295=集計用!N295</f>
        <v>1</v>
      </c>
      <c r="O295" s="192" t="b">
        <f>貼り付け用!O295=集計用!O295</f>
        <v>1</v>
      </c>
      <c r="P295" s="192" t="b">
        <f>貼り付け用!P295=集計用!P295</f>
        <v>1</v>
      </c>
      <c r="Q295" s="182" t="b">
        <f>貼り付け用!Q295=集計用!Q295</f>
        <v>1</v>
      </c>
      <c r="R295" s="135" t="b">
        <f>貼り付け用!R295=集計用!R295</f>
        <v>1</v>
      </c>
      <c r="S295" s="135" t="b">
        <f>貼り付け用!S295=集計用!S295</f>
        <v>1</v>
      </c>
      <c r="T295" s="135" t="b">
        <f>貼り付け用!T295=集計用!T295</f>
        <v>1</v>
      </c>
      <c r="U295" s="192" t="b">
        <f>貼り付け用!U295=集計用!U295</f>
        <v>1</v>
      </c>
      <c r="V295" s="192" t="b">
        <f>貼り付け用!V295=集計用!V295</f>
        <v>1</v>
      </c>
      <c r="W295" s="135" t="b">
        <f>貼り付け用!W295=集計用!W295</f>
        <v>1</v>
      </c>
      <c r="X295" s="182" t="b">
        <f>貼り付け用!X295=集計用!X295</f>
        <v>1</v>
      </c>
      <c r="Y295" s="136" t="b">
        <f>貼り付け用!Y295=集計用!Y295</f>
        <v>1</v>
      </c>
      <c r="Z295" s="136" t="b">
        <f>貼り付け用!Z295=集計用!Z295</f>
        <v>1</v>
      </c>
      <c r="AA295" s="136" t="b">
        <f>貼り付け用!AA295=集計用!AA295</f>
        <v>1</v>
      </c>
      <c r="AB295" s="136" t="b">
        <f>貼り付け用!AB295=集計用!AB295</f>
        <v>1</v>
      </c>
      <c r="AC295" s="135" t="b">
        <f>貼り付け用!AC295=集計用!AC295</f>
        <v>1</v>
      </c>
      <c r="AD295" s="137" t="b">
        <f>貼り付け用!AD295=集計用!AD295</f>
        <v>1</v>
      </c>
      <c r="AE295" s="209" t="b">
        <f>貼り付け用!AE295=集計用!AE295</f>
        <v>1</v>
      </c>
      <c r="AF295" s="209" t="b">
        <f>貼り付け用!AF295=集計用!AF295</f>
        <v>1</v>
      </c>
      <c r="AG295" s="138" t="b">
        <f>貼り付け用!AG295=集計用!AG295</f>
        <v>1</v>
      </c>
      <c r="AH295" s="205" t="b">
        <f>貼り付け用!AH295=集計用!AH295</f>
        <v>1</v>
      </c>
      <c r="AI295" s="139" t="b">
        <f>貼り付け用!AI295=集計用!AI295</f>
        <v>1</v>
      </c>
      <c r="AJ295" s="136" t="b">
        <f>貼り付け用!AJ295=集計用!AJ295</f>
        <v>1</v>
      </c>
      <c r="AK295" s="140" t="b">
        <f>貼り付け用!AK295=集計用!AK295</f>
        <v>1</v>
      </c>
      <c r="AL295" s="136" t="b">
        <f>貼り付け用!AL295=集計用!AL295</f>
        <v>1</v>
      </c>
      <c r="AM295" s="136" t="b">
        <f>貼り付け用!AM295=集計用!AM295</f>
        <v>1</v>
      </c>
      <c r="AN295" s="136" t="b">
        <f>貼り付け用!AN295=集計用!AN295</f>
        <v>1</v>
      </c>
      <c r="AO295" s="136" t="b">
        <f>貼り付け用!AO295=集計用!AO295</f>
        <v>1</v>
      </c>
      <c r="AP295" s="183" t="b">
        <f>貼り付け用!AP295=集計用!AP295</f>
        <v>1</v>
      </c>
      <c r="AQ295" s="183" t="b">
        <f>貼り付け用!AQ295=集計用!AQ295</f>
        <v>1</v>
      </c>
      <c r="AR295" s="183" t="b">
        <f>貼り付け用!AR295=集計用!AR295</f>
        <v>1</v>
      </c>
      <c r="AS295" s="136"/>
      <c r="AT295" s="136"/>
      <c r="AU295" s="136"/>
      <c r="AV295" s="136"/>
      <c r="AW295" s="136"/>
      <c r="AX295" s="216"/>
      <c r="AY295" s="216"/>
      <c r="AZ295" s="216"/>
      <c r="BA295" s="136"/>
      <c r="BB295" s="136"/>
      <c r="BC295" s="136"/>
      <c r="BD295" s="136"/>
      <c r="BE295" s="183">
        <f>SUMIFS(耐用年数表!$C:$C,耐用年数表!$A:$A,チェック!AL295,耐用年数表!$B:$B,チェック!AM295)</f>
        <v>0</v>
      </c>
    </row>
    <row r="296" spans="4:57" ht="24" customHeight="1">
      <c r="D296" s="194"/>
      <c r="E296" s="135"/>
      <c r="F296" s="136"/>
      <c r="G296" s="136"/>
      <c r="H296" s="215"/>
      <c r="I296" s="215"/>
      <c r="J296" s="215" t="str">
        <f>IF(集計用!J296="","",集計用!J296)</f>
        <v/>
      </c>
      <c r="K296" s="135"/>
      <c r="L296" s="144"/>
      <c r="M296" s="192" t="b">
        <f>貼り付け用!M296=集計用!M296</f>
        <v>1</v>
      </c>
      <c r="N296" s="192" t="b">
        <f>貼り付け用!N296=集計用!N296</f>
        <v>1</v>
      </c>
      <c r="O296" s="192" t="b">
        <f>貼り付け用!O296=集計用!O296</f>
        <v>1</v>
      </c>
      <c r="P296" s="192" t="b">
        <f>貼り付け用!P296=集計用!P296</f>
        <v>1</v>
      </c>
      <c r="Q296" s="182" t="b">
        <f>貼り付け用!Q296=集計用!Q296</f>
        <v>1</v>
      </c>
      <c r="R296" s="135" t="b">
        <f>貼り付け用!R296=集計用!R296</f>
        <v>1</v>
      </c>
      <c r="S296" s="135" t="b">
        <f>貼り付け用!S296=集計用!S296</f>
        <v>1</v>
      </c>
      <c r="T296" s="135" t="b">
        <f>貼り付け用!T296=集計用!T296</f>
        <v>1</v>
      </c>
      <c r="U296" s="192" t="b">
        <f>貼り付け用!U296=集計用!U296</f>
        <v>1</v>
      </c>
      <c r="V296" s="192" t="b">
        <f>貼り付け用!V296=集計用!V296</f>
        <v>1</v>
      </c>
      <c r="W296" s="135" t="b">
        <f>貼り付け用!W296=集計用!W296</f>
        <v>1</v>
      </c>
      <c r="X296" s="182" t="b">
        <f>貼り付け用!X296=集計用!X296</f>
        <v>1</v>
      </c>
      <c r="Y296" s="136" t="b">
        <f>貼り付け用!Y296=集計用!Y296</f>
        <v>1</v>
      </c>
      <c r="Z296" s="136" t="b">
        <f>貼り付け用!Z296=集計用!Z296</f>
        <v>1</v>
      </c>
      <c r="AA296" s="136" t="b">
        <f>貼り付け用!AA296=集計用!AA296</f>
        <v>1</v>
      </c>
      <c r="AB296" s="136" t="b">
        <f>貼り付け用!AB296=集計用!AB296</f>
        <v>1</v>
      </c>
      <c r="AC296" s="135" t="b">
        <f>貼り付け用!AC296=集計用!AC296</f>
        <v>1</v>
      </c>
      <c r="AD296" s="137" t="b">
        <f>貼り付け用!AD296=集計用!AD296</f>
        <v>1</v>
      </c>
      <c r="AE296" s="209" t="b">
        <f>貼り付け用!AE296=集計用!AE296</f>
        <v>1</v>
      </c>
      <c r="AF296" s="209" t="b">
        <f>貼り付け用!AF296=集計用!AF296</f>
        <v>1</v>
      </c>
      <c r="AG296" s="138" t="b">
        <f>貼り付け用!AG296=集計用!AG296</f>
        <v>1</v>
      </c>
      <c r="AH296" s="205" t="b">
        <f>貼り付け用!AH296=集計用!AH296</f>
        <v>1</v>
      </c>
      <c r="AI296" s="139" t="b">
        <f>貼り付け用!AI296=集計用!AI296</f>
        <v>1</v>
      </c>
      <c r="AJ296" s="136" t="b">
        <f>貼り付け用!AJ296=集計用!AJ296</f>
        <v>1</v>
      </c>
      <c r="AK296" s="140" t="b">
        <f>貼り付け用!AK296=集計用!AK296</f>
        <v>1</v>
      </c>
      <c r="AL296" s="136" t="b">
        <f>貼り付け用!AL296=集計用!AL296</f>
        <v>1</v>
      </c>
      <c r="AM296" s="136" t="b">
        <f>貼り付け用!AM296=集計用!AM296</f>
        <v>1</v>
      </c>
      <c r="AN296" s="136" t="b">
        <f>貼り付け用!AN296=集計用!AN296</f>
        <v>1</v>
      </c>
      <c r="AO296" s="136" t="b">
        <f>貼り付け用!AO296=集計用!AO296</f>
        <v>1</v>
      </c>
      <c r="AP296" s="183" t="b">
        <f>貼り付け用!AP296=集計用!AP296</f>
        <v>1</v>
      </c>
      <c r="AQ296" s="183" t="b">
        <f>貼り付け用!AQ296=集計用!AQ296</f>
        <v>1</v>
      </c>
      <c r="AR296" s="183" t="b">
        <f>貼り付け用!AR296=集計用!AR296</f>
        <v>1</v>
      </c>
      <c r="AS296" s="136"/>
      <c r="AT296" s="136"/>
      <c r="AU296" s="136"/>
      <c r="AV296" s="136"/>
      <c r="AW296" s="136"/>
      <c r="AX296" s="216"/>
      <c r="AY296" s="216"/>
      <c r="AZ296" s="216"/>
      <c r="BA296" s="136"/>
      <c r="BB296" s="136"/>
      <c r="BC296" s="136"/>
      <c r="BD296" s="136"/>
      <c r="BE296" s="183">
        <f>SUMIFS(耐用年数表!$C:$C,耐用年数表!$A:$A,チェック!AL296,耐用年数表!$B:$B,チェック!AM296)</f>
        <v>0</v>
      </c>
    </row>
    <row r="297" spans="4:57" ht="24" customHeight="1">
      <c r="D297" s="194"/>
      <c r="E297" s="135"/>
      <c r="F297" s="136"/>
      <c r="G297" s="136"/>
      <c r="H297" s="215"/>
      <c r="I297" s="215"/>
      <c r="J297" s="215" t="str">
        <f>IF(集計用!J297="","",集計用!J297)</f>
        <v/>
      </c>
      <c r="K297" s="135"/>
      <c r="L297" s="144"/>
      <c r="M297" s="192" t="b">
        <f>貼り付け用!M297=集計用!M297</f>
        <v>1</v>
      </c>
      <c r="N297" s="192" t="b">
        <f>貼り付け用!N297=集計用!N297</f>
        <v>1</v>
      </c>
      <c r="O297" s="192" t="b">
        <f>貼り付け用!O297=集計用!O297</f>
        <v>1</v>
      </c>
      <c r="P297" s="192" t="b">
        <f>貼り付け用!P297=集計用!P297</f>
        <v>1</v>
      </c>
      <c r="Q297" s="182" t="b">
        <f>貼り付け用!Q297=集計用!Q297</f>
        <v>1</v>
      </c>
      <c r="R297" s="135" t="b">
        <f>貼り付け用!R297=集計用!R297</f>
        <v>1</v>
      </c>
      <c r="S297" s="135" t="b">
        <f>貼り付け用!S297=集計用!S297</f>
        <v>1</v>
      </c>
      <c r="T297" s="135" t="b">
        <f>貼り付け用!T297=集計用!T297</f>
        <v>1</v>
      </c>
      <c r="U297" s="192" t="b">
        <f>貼り付け用!U297=集計用!U297</f>
        <v>1</v>
      </c>
      <c r="V297" s="192" t="b">
        <f>貼り付け用!V297=集計用!V297</f>
        <v>1</v>
      </c>
      <c r="W297" s="135" t="b">
        <f>貼り付け用!W297=集計用!W297</f>
        <v>1</v>
      </c>
      <c r="X297" s="182" t="b">
        <f>貼り付け用!X297=集計用!X297</f>
        <v>1</v>
      </c>
      <c r="Y297" s="136" t="b">
        <f>貼り付け用!Y297=集計用!Y297</f>
        <v>1</v>
      </c>
      <c r="Z297" s="136" t="b">
        <f>貼り付け用!Z297=集計用!Z297</f>
        <v>1</v>
      </c>
      <c r="AA297" s="136" t="b">
        <f>貼り付け用!AA297=集計用!AA297</f>
        <v>1</v>
      </c>
      <c r="AB297" s="136" t="b">
        <f>貼り付け用!AB297=集計用!AB297</f>
        <v>1</v>
      </c>
      <c r="AC297" s="135" t="b">
        <f>貼り付け用!AC297=集計用!AC297</f>
        <v>1</v>
      </c>
      <c r="AD297" s="137" t="b">
        <f>貼り付け用!AD297=集計用!AD297</f>
        <v>1</v>
      </c>
      <c r="AE297" s="209" t="b">
        <f>貼り付け用!AE297=集計用!AE297</f>
        <v>1</v>
      </c>
      <c r="AF297" s="209" t="b">
        <f>貼り付け用!AF297=集計用!AF297</f>
        <v>1</v>
      </c>
      <c r="AG297" s="138" t="b">
        <f>貼り付け用!AG297=集計用!AG297</f>
        <v>1</v>
      </c>
      <c r="AH297" s="205" t="b">
        <f>貼り付け用!AH297=集計用!AH297</f>
        <v>1</v>
      </c>
      <c r="AI297" s="139" t="b">
        <f>貼り付け用!AI297=集計用!AI297</f>
        <v>1</v>
      </c>
      <c r="AJ297" s="136" t="b">
        <f>貼り付け用!AJ297=集計用!AJ297</f>
        <v>1</v>
      </c>
      <c r="AK297" s="140" t="b">
        <f>貼り付け用!AK297=集計用!AK297</f>
        <v>1</v>
      </c>
      <c r="AL297" s="136" t="b">
        <f>貼り付け用!AL297=集計用!AL297</f>
        <v>1</v>
      </c>
      <c r="AM297" s="136" t="b">
        <f>貼り付け用!AM297=集計用!AM297</f>
        <v>1</v>
      </c>
      <c r="AN297" s="136" t="b">
        <f>貼り付け用!AN297=集計用!AN297</f>
        <v>1</v>
      </c>
      <c r="AO297" s="136" t="b">
        <f>貼り付け用!AO297=集計用!AO297</f>
        <v>1</v>
      </c>
      <c r="AP297" s="183" t="b">
        <f>貼り付け用!AP297=集計用!AP297</f>
        <v>1</v>
      </c>
      <c r="AQ297" s="183" t="b">
        <f>貼り付け用!AQ297=集計用!AQ297</f>
        <v>1</v>
      </c>
      <c r="AR297" s="183" t="b">
        <f>貼り付け用!AR297=集計用!AR297</f>
        <v>1</v>
      </c>
      <c r="AS297" s="136"/>
      <c r="AT297" s="136"/>
      <c r="AU297" s="136"/>
      <c r="AV297" s="136"/>
      <c r="AW297" s="136"/>
      <c r="AX297" s="216"/>
      <c r="AY297" s="216"/>
      <c r="AZ297" s="216"/>
      <c r="BA297" s="136"/>
      <c r="BB297" s="136"/>
      <c r="BC297" s="136"/>
      <c r="BD297" s="136"/>
      <c r="BE297" s="183">
        <f>SUMIFS(耐用年数表!$C:$C,耐用年数表!$A:$A,チェック!AL297,耐用年数表!$B:$B,チェック!AM297)</f>
        <v>0</v>
      </c>
    </row>
    <row r="298" spans="4:57" ht="24" customHeight="1">
      <c r="D298" s="194"/>
      <c r="E298" s="135"/>
      <c r="F298" s="136"/>
      <c r="G298" s="136"/>
      <c r="H298" s="215"/>
      <c r="I298" s="215"/>
      <c r="J298" s="215" t="str">
        <f>IF(集計用!J298="","",集計用!J298)</f>
        <v/>
      </c>
      <c r="K298" s="135"/>
      <c r="L298" s="144"/>
      <c r="M298" s="192" t="b">
        <f>貼り付け用!M298=集計用!M298</f>
        <v>1</v>
      </c>
      <c r="N298" s="192" t="b">
        <f>貼り付け用!N298=集計用!N298</f>
        <v>1</v>
      </c>
      <c r="O298" s="192" t="b">
        <f>貼り付け用!O298=集計用!O298</f>
        <v>1</v>
      </c>
      <c r="P298" s="192" t="b">
        <f>貼り付け用!P298=集計用!P298</f>
        <v>1</v>
      </c>
      <c r="Q298" s="182" t="b">
        <f>貼り付け用!Q298=集計用!Q298</f>
        <v>1</v>
      </c>
      <c r="R298" s="135" t="b">
        <f>貼り付け用!R298=集計用!R298</f>
        <v>1</v>
      </c>
      <c r="S298" s="135" t="b">
        <f>貼り付け用!S298=集計用!S298</f>
        <v>1</v>
      </c>
      <c r="T298" s="135" t="b">
        <f>貼り付け用!T298=集計用!T298</f>
        <v>1</v>
      </c>
      <c r="U298" s="192" t="b">
        <f>貼り付け用!U298=集計用!U298</f>
        <v>1</v>
      </c>
      <c r="V298" s="192" t="b">
        <f>貼り付け用!V298=集計用!V298</f>
        <v>1</v>
      </c>
      <c r="W298" s="135" t="b">
        <f>貼り付け用!W298=集計用!W298</f>
        <v>1</v>
      </c>
      <c r="X298" s="182" t="b">
        <f>貼り付け用!X298=集計用!X298</f>
        <v>1</v>
      </c>
      <c r="Y298" s="136" t="b">
        <f>貼り付け用!Y298=集計用!Y298</f>
        <v>1</v>
      </c>
      <c r="Z298" s="136" t="b">
        <f>貼り付け用!Z298=集計用!Z298</f>
        <v>1</v>
      </c>
      <c r="AA298" s="136" t="b">
        <f>貼り付け用!AA298=集計用!AA298</f>
        <v>1</v>
      </c>
      <c r="AB298" s="136" t="b">
        <f>貼り付け用!AB298=集計用!AB298</f>
        <v>1</v>
      </c>
      <c r="AC298" s="135" t="b">
        <f>貼り付け用!AC298=集計用!AC298</f>
        <v>1</v>
      </c>
      <c r="AD298" s="137" t="b">
        <f>貼り付け用!AD298=集計用!AD298</f>
        <v>1</v>
      </c>
      <c r="AE298" s="209" t="b">
        <f>貼り付け用!AE298=集計用!AE298</f>
        <v>1</v>
      </c>
      <c r="AF298" s="209" t="b">
        <f>貼り付け用!AF298=集計用!AF298</f>
        <v>1</v>
      </c>
      <c r="AG298" s="138" t="b">
        <f>貼り付け用!AG298=集計用!AG298</f>
        <v>1</v>
      </c>
      <c r="AH298" s="205" t="b">
        <f>貼り付け用!AH298=集計用!AH298</f>
        <v>1</v>
      </c>
      <c r="AI298" s="139" t="b">
        <f>貼り付け用!AI298=集計用!AI298</f>
        <v>1</v>
      </c>
      <c r="AJ298" s="136" t="b">
        <f>貼り付け用!AJ298=集計用!AJ298</f>
        <v>1</v>
      </c>
      <c r="AK298" s="140" t="b">
        <f>貼り付け用!AK298=集計用!AK298</f>
        <v>1</v>
      </c>
      <c r="AL298" s="136" t="b">
        <f>貼り付け用!AL298=集計用!AL298</f>
        <v>1</v>
      </c>
      <c r="AM298" s="136" t="b">
        <f>貼り付け用!AM298=集計用!AM298</f>
        <v>1</v>
      </c>
      <c r="AN298" s="136" t="b">
        <f>貼り付け用!AN298=集計用!AN298</f>
        <v>1</v>
      </c>
      <c r="AO298" s="136" t="b">
        <f>貼り付け用!AO298=集計用!AO298</f>
        <v>1</v>
      </c>
      <c r="AP298" s="183" t="b">
        <f>貼り付け用!AP298=集計用!AP298</f>
        <v>1</v>
      </c>
      <c r="AQ298" s="183" t="b">
        <f>貼り付け用!AQ298=集計用!AQ298</f>
        <v>1</v>
      </c>
      <c r="AR298" s="183" t="b">
        <f>貼り付け用!AR298=集計用!AR298</f>
        <v>1</v>
      </c>
      <c r="AS298" s="136"/>
      <c r="AT298" s="136"/>
      <c r="AU298" s="136"/>
      <c r="AV298" s="136"/>
      <c r="AW298" s="136"/>
      <c r="AX298" s="216"/>
      <c r="AY298" s="216"/>
      <c r="AZ298" s="216"/>
      <c r="BA298" s="136"/>
      <c r="BB298" s="136"/>
      <c r="BC298" s="136"/>
      <c r="BD298" s="136"/>
      <c r="BE298" s="183">
        <f>SUMIFS(耐用年数表!$C:$C,耐用年数表!$A:$A,チェック!AL298,耐用年数表!$B:$B,チェック!AM298)</f>
        <v>0</v>
      </c>
    </row>
    <row r="299" spans="4:57" ht="24" customHeight="1">
      <c r="D299" s="194"/>
      <c r="E299" s="135"/>
      <c r="F299" s="136"/>
      <c r="G299" s="136"/>
      <c r="H299" s="215"/>
      <c r="I299" s="215"/>
      <c r="J299" s="215" t="str">
        <f>IF(集計用!J299="","",集計用!J299)</f>
        <v/>
      </c>
      <c r="K299" s="135"/>
      <c r="L299" s="144"/>
      <c r="M299" s="192" t="b">
        <f>貼り付け用!M299=集計用!M299</f>
        <v>1</v>
      </c>
      <c r="N299" s="192" t="b">
        <f>貼り付け用!N299=集計用!N299</f>
        <v>1</v>
      </c>
      <c r="O299" s="192" t="b">
        <f>貼り付け用!O299=集計用!O299</f>
        <v>1</v>
      </c>
      <c r="P299" s="192" t="b">
        <f>貼り付け用!P299=集計用!P299</f>
        <v>1</v>
      </c>
      <c r="Q299" s="182" t="b">
        <f>貼り付け用!Q299=集計用!Q299</f>
        <v>1</v>
      </c>
      <c r="R299" s="135" t="b">
        <f>貼り付け用!R299=集計用!R299</f>
        <v>1</v>
      </c>
      <c r="S299" s="135" t="b">
        <f>貼り付け用!S299=集計用!S299</f>
        <v>1</v>
      </c>
      <c r="T299" s="135" t="b">
        <f>貼り付け用!T299=集計用!T299</f>
        <v>1</v>
      </c>
      <c r="U299" s="192" t="b">
        <f>貼り付け用!U299=集計用!U299</f>
        <v>1</v>
      </c>
      <c r="V299" s="192" t="b">
        <f>貼り付け用!V299=集計用!V299</f>
        <v>1</v>
      </c>
      <c r="W299" s="135" t="b">
        <f>貼り付け用!W299=集計用!W299</f>
        <v>1</v>
      </c>
      <c r="X299" s="182" t="b">
        <f>貼り付け用!X299=集計用!X299</f>
        <v>1</v>
      </c>
      <c r="Y299" s="136" t="b">
        <f>貼り付け用!Y299=集計用!Y299</f>
        <v>1</v>
      </c>
      <c r="Z299" s="136" t="b">
        <f>貼り付け用!Z299=集計用!Z299</f>
        <v>1</v>
      </c>
      <c r="AA299" s="136" t="b">
        <f>貼り付け用!AA299=集計用!AA299</f>
        <v>1</v>
      </c>
      <c r="AB299" s="136" t="b">
        <f>貼り付け用!AB299=集計用!AB299</f>
        <v>1</v>
      </c>
      <c r="AC299" s="135" t="b">
        <f>貼り付け用!AC299=集計用!AC299</f>
        <v>1</v>
      </c>
      <c r="AD299" s="137" t="b">
        <f>貼り付け用!AD299=集計用!AD299</f>
        <v>1</v>
      </c>
      <c r="AE299" s="209" t="b">
        <f>貼り付け用!AE299=集計用!AE299</f>
        <v>1</v>
      </c>
      <c r="AF299" s="209" t="b">
        <f>貼り付け用!AF299=集計用!AF299</f>
        <v>1</v>
      </c>
      <c r="AG299" s="138" t="b">
        <f>貼り付け用!AG299=集計用!AG299</f>
        <v>1</v>
      </c>
      <c r="AH299" s="205" t="b">
        <f>貼り付け用!AH299=集計用!AH299</f>
        <v>1</v>
      </c>
      <c r="AI299" s="139" t="b">
        <f>貼り付け用!AI299=集計用!AI299</f>
        <v>1</v>
      </c>
      <c r="AJ299" s="136" t="b">
        <f>貼り付け用!AJ299=集計用!AJ299</f>
        <v>1</v>
      </c>
      <c r="AK299" s="140" t="b">
        <f>貼り付け用!AK299=集計用!AK299</f>
        <v>1</v>
      </c>
      <c r="AL299" s="136" t="b">
        <f>貼り付け用!AL299=集計用!AL299</f>
        <v>1</v>
      </c>
      <c r="AM299" s="136" t="b">
        <f>貼り付け用!AM299=集計用!AM299</f>
        <v>1</v>
      </c>
      <c r="AN299" s="136" t="b">
        <f>貼り付け用!AN299=集計用!AN299</f>
        <v>1</v>
      </c>
      <c r="AO299" s="136" t="b">
        <f>貼り付け用!AO299=集計用!AO299</f>
        <v>1</v>
      </c>
      <c r="AP299" s="183" t="b">
        <f>貼り付け用!AP299=集計用!AP299</f>
        <v>1</v>
      </c>
      <c r="AQ299" s="183" t="b">
        <f>貼り付け用!AQ299=集計用!AQ299</f>
        <v>1</v>
      </c>
      <c r="AR299" s="183" t="b">
        <f>貼り付け用!AR299=集計用!AR299</f>
        <v>1</v>
      </c>
      <c r="AS299" s="136"/>
      <c r="AT299" s="136"/>
      <c r="AU299" s="136"/>
      <c r="AV299" s="136"/>
      <c r="AW299" s="136"/>
      <c r="AX299" s="216"/>
      <c r="AY299" s="216"/>
      <c r="AZ299" s="216"/>
      <c r="BA299" s="136"/>
      <c r="BB299" s="136"/>
      <c r="BC299" s="136"/>
      <c r="BD299" s="136"/>
      <c r="BE299" s="183">
        <f>SUMIFS(耐用年数表!$C:$C,耐用年数表!$A:$A,チェック!AL299,耐用年数表!$B:$B,チェック!AM299)</f>
        <v>0</v>
      </c>
    </row>
    <row r="300" spans="4:57" ht="24" customHeight="1">
      <c r="D300" s="194"/>
      <c r="E300" s="135"/>
      <c r="F300" s="136"/>
      <c r="G300" s="136"/>
      <c r="H300" s="215"/>
      <c r="I300" s="215"/>
      <c r="J300" s="215" t="str">
        <f>IF(集計用!J300="","",集計用!J300)</f>
        <v/>
      </c>
      <c r="K300" s="135"/>
      <c r="L300" s="144"/>
      <c r="M300" s="192" t="b">
        <f>貼り付け用!M300=集計用!M300</f>
        <v>1</v>
      </c>
      <c r="N300" s="192" t="b">
        <f>貼り付け用!N300=集計用!N300</f>
        <v>1</v>
      </c>
      <c r="O300" s="192" t="b">
        <f>貼り付け用!O300=集計用!O300</f>
        <v>1</v>
      </c>
      <c r="P300" s="192" t="b">
        <f>貼り付け用!P300=集計用!P300</f>
        <v>1</v>
      </c>
      <c r="Q300" s="182" t="b">
        <f>貼り付け用!Q300=集計用!Q300</f>
        <v>1</v>
      </c>
      <c r="R300" s="135" t="b">
        <f>貼り付け用!R300=集計用!R300</f>
        <v>1</v>
      </c>
      <c r="S300" s="135" t="b">
        <f>貼り付け用!S300=集計用!S300</f>
        <v>1</v>
      </c>
      <c r="T300" s="135" t="b">
        <f>貼り付け用!T300=集計用!T300</f>
        <v>1</v>
      </c>
      <c r="U300" s="192" t="b">
        <f>貼り付け用!U300=集計用!U300</f>
        <v>1</v>
      </c>
      <c r="V300" s="192" t="b">
        <f>貼り付け用!V300=集計用!V300</f>
        <v>1</v>
      </c>
      <c r="W300" s="135" t="b">
        <f>貼り付け用!W300=集計用!W300</f>
        <v>1</v>
      </c>
      <c r="X300" s="182" t="b">
        <f>貼り付け用!X300=集計用!X300</f>
        <v>1</v>
      </c>
      <c r="Y300" s="136" t="b">
        <f>貼り付け用!Y300=集計用!Y300</f>
        <v>1</v>
      </c>
      <c r="Z300" s="136" t="b">
        <f>貼り付け用!Z300=集計用!Z300</f>
        <v>1</v>
      </c>
      <c r="AA300" s="136" t="b">
        <f>貼り付け用!AA300=集計用!AA300</f>
        <v>1</v>
      </c>
      <c r="AB300" s="136" t="b">
        <f>貼り付け用!AB300=集計用!AB300</f>
        <v>1</v>
      </c>
      <c r="AC300" s="135" t="b">
        <f>貼り付け用!AC300=集計用!AC300</f>
        <v>1</v>
      </c>
      <c r="AD300" s="137" t="b">
        <f>貼り付け用!AD300=集計用!AD300</f>
        <v>1</v>
      </c>
      <c r="AE300" s="209" t="b">
        <f>貼り付け用!AE300=集計用!AE300</f>
        <v>1</v>
      </c>
      <c r="AF300" s="209" t="b">
        <f>貼り付け用!AF300=集計用!AF300</f>
        <v>1</v>
      </c>
      <c r="AG300" s="138" t="b">
        <f>貼り付け用!AG300=集計用!AG300</f>
        <v>1</v>
      </c>
      <c r="AH300" s="205" t="b">
        <f>貼り付け用!AH300=集計用!AH300</f>
        <v>1</v>
      </c>
      <c r="AI300" s="139" t="b">
        <f>貼り付け用!AI300=集計用!AI300</f>
        <v>1</v>
      </c>
      <c r="AJ300" s="136" t="b">
        <f>貼り付け用!AJ300=集計用!AJ300</f>
        <v>1</v>
      </c>
      <c r="AK300" s="140" t="b">
        <f>貼り付け用!AK300=集計用!AK300</f>
        <v>1</v>
      </c>
      <c r="AL300" s="136" t="b">
        <f>貼り付け用!AL300=集計用!AL300</f>
        <v>1</v>
      </c>
      <c r="AM300" s="136" t="b">
        <f>貼り付け用!AM300=集計用!AM300</f>
        <v>1</v>
      </c>
      <c r="AN300" s="136" t="b">
        <f>貼り付け用!AN300=集計用!AN300</f>
        <v>1</v>
      </c>
      <c r="AO300" s="136" t="b">
        <f>貼り付け用!AO300=集計用!AO300</f>
        <v>1</v>
      </c>
      <c r="AP300" s="183" t="b">
        <f>貼り付け用!AP300=集計用!AP300</f>
        <v>1</v>
      </c>
      <c r="AQ300" s="183" t="b">
        <f>貼り付け用!AQ300=集計用!AQ300</f>
        <v>1</v>
      </c>
      <c r="AR300" s="183" t="b">
        <f>貼り付け用!AR300=集計用!AR300</f>
        <v>1</v>
      </c>
      <c r="AS300" s="136"/>
      <c r="AT300" s="136"/>
      <c r="AU300" s="136"/>
      <c r="AV300" s="136"/>
      <c r="AW300" s="136"/>
      <c r="AX300" s="216"/>
      <c r="AY300" s="216"/>
      <c r="AZ300" s="216"/>
      <c r="BA300" s="136"/>
      <c r="BB300" s="136"/>
      <c r="BC300" s="136"/>
      <c r="BD300" s="136"/>
      <c r="BE300" s="183">
        <f>SUMIFS(耐用年数表!$C:$C,耐用年数表!$A:$A,チェック!AL300,耐用年数表!$B:$B,チェック!AM300)</f>
        <v>0</v>
      </c>
    </row>
    <row r="301" spans="4:57" ht="24" customHeight="1">
      <c r="D301" s="194"/>
      <c r="E301" s="135"/>
      <c r="F301" s="136"/>
      <c r="G301" s="136"/>
      <c r="H301" s="215"/>
      <c r="I301" s="215"/>
      <c r="J301" s="215" t="str">
        <f>IF(集計用!J301="","",集計用!J301)</f>
        <v/>
      </c>
      <c r="K301" s="135"/>
      <c r="L301" s="144"/>
      <c r="M301" s="192" t="b">
        <f>貼り付け用!M301=集計用!M301</f>
        <v>1</v>
      </c>
      <c r="N301" s="192" t="b">
        <f>貼り付け用!N301=集計用!N301</f>
        <v>1</v>
      </c>
      <c r="O301" s="192" t="b">
        <f>貼り付け用!O301=集計用!O301</f>
        <v>1</v>
      </c>
      <c r="P301" s="192" t="b">
        <f>貼り付け用!P301=集計用!P301</f>
        <v>1</v>
      </c>
      <c r="Q301" s="182" t="b">
        <f>貼り付け用!Q301=集計用!Q301</f>
        <v>1</v>
      </c>
      <c r="R301" s="135" t="b">
        <f>貼り付け用!R301=集計用!R301</f>
        <v>1</v>
      </c>
      <c r="S301" s="135" t="b">
        <f>貼り付け用!S301=集計用!S301</f>
        <v>1</v>
      </c>
      <c r="T301" s="135" t="b">
        <f>貼り付け用!T301=集計用!T301</f>
        <v>1</v>
      </c>
      <c r="U301" s="192" t="b">
        <f>貼り付け用!U301=集計用!U301</f>
        <v>1</v>
      </c>
      <c r="V301" s="192" t="b">
        <f>貼り付け用!V301=集計用!V301</f>
        <v>1</v>
      </c>
      <c r="W301" s="135" t="b">
        <f>貼り付け用!W301=集計用!W301</f>
        <v>1</v>
      </c>
      <c r="X301" s="182" t="b">
        <f>貼り付け用!X301=集計用!X301</f>
        <v>1</v>
      </c>
      <c r="Y301" s="136" t="b">
        <f>貼り付け用!Y301=集計用!Y301</f>
        <v>1</v>
      </c>
      <c r="Z301" s="136" t="b">
        <f>貼り付け用!Z301=集計用!Z301</f>
        <v>1</v>
      </c>
      <c r="AA301" s="136" t="b">
        <f>貼り付け用!AA301=集計用!AA301</f>
        <v>1</v>
      </c>
      <c r="AB301" s="136" t="b">
        <f>貼り付け用!AB301=集計用!AB301</f>
        <v>1</v>
      </c>
      <c r="AC301" s="135" t="b">
        <f>貼り付け用!AC301=集計用!AC301</f>
        <v>1</v>
      </c>
      <c r="AD301" s="137" t="b">
        <f>貼り付け用!AD301=集計用!AD301</f>
        <v>1</v>
      </c>
      <c r="AE301" s="209" t="b">
        <f>貼り付け用!AE301=集計用!AE301</f>
        <v>1</v>
      </c>
      <c r="AF301" s="209" t="b">
        <f>貼り付け用!AF301=集計用!AF301</f>
        <v>1</v>
      </c>
      <c r="AG301" s="138" t="b">
        <f>貼り付け用!AG301=集計用!AG301</f>
        <v>1</v>
      </c>
      <c r="AH301" s="205" t="b">
        <f>貼り付け用!AH301=集計用!AH301</f>
        <v>1</v>
      </c>
      <c r="AI301" s="139" t="b">
        <f>貼り付け用!AI301=集計用!AI301</f>
        <v>1</v>
      </c>
      <c r="AJ301" s="136" t="b">
        <f>貼り付け用!AJ301=集計用!AJ301</f>
        <v>1</v>
      </c>
      <c r="AK301" s="140" t="b">
        <f>貼り付け用!AK301=集計用!AK301</f>
        <v>1</v>
      </c>
      <c r="AL301" s="136" t="b">
        <f>貼り付け用!AL301=集計用!AL301</f>
        <v>1</v>
      </c>
      <c r="AM301" s="136" t="b">
        <f>貼り付け用!AM301=集計用!AM301</f>
        <v>1</v>
      </c>
      <c r="AN301" s="136" t="b">
        <f>貼り付け用!AN301=集計用!AN301</f>
        <v>1</v>
      </c>
      <c r="AO301" s="136" t="b">
        <f>貼り付け用!AO301=集計用!AO301</f>
        <v>1</v>
      </c>
      <c r="AP301" s="183" t="b">
        <f>貼り付け用!AP301=集計用!AP301</f>
        <v>1</v>
      </c>
      <c r="AQ301" s="183" t="b">
        <f>貼り付け用!AQ301=集計用!AQ301</f>
        <v>1</v>
      </c>
      <c r="AR301" s="183" t="b">
        <f>貼り付け用!AR301=集計用!AR301</f>
        <v>1</v>
      </c>
      <c r="AS301" s="136"/>
      <c r="AT301" s="136"/>
      <c r="AU301" s="136"/>
      <c r="AV301" s="136"/>
      <c r="AW301" s="136"/>
      <c r="AX301" s="216"/>
      <c r="AY301" s="216"/>
      <c r="AZ301" s="216"/>
      <c r="BA301" s="136"/>
      <c r="BB301" s="136"/>
      <c r="BC301" s="136"/>
      <c r="BD301" s="136"/>
      <c r="BE301" s="183">
        <f>SUMIFS(耐用年数表!$C:$C,耐用年数表!$A:$A,チェック!AL301,耐用年数表!$B:$B,チェック!AM301)</f>
        <v>0</v>
      </c>
    </row>
    <row r="302" spans="4:57" ht="24" customHeight="1">
      <c r="D302" s="194"/>
      <c r="E302" s="135"/>
      <c r="F302" s="136"/>
      <c r="G302" s="136"/>
      <c r="H302" s="215"/>
      <c r="I302" s="215"/>
      <c r="J302" s="215" t="str">
        <f>IF(集計用!J302="","",集計用!J302)</f>
        <v/>
      </c>
      <c r="K302" s="135"/>
      <c r="L302" s="144"/>
      <c r="M302" s="192" t="b">
        <f>貼り付け用!M302=集計用!M302</f>
        <v>1</v>
      </c>
      <c r="N302" s="192" t="b">
        <f>貼り付け用!N302=集計用!N302</f>
        <v>1</v>
      </c>
      <c r="O302" s="192" t="b">
        <f>貼り付け用!O302=集計用!O302</f>
        <v>1</v>
      </c>
      <c r="P302" s="192" t="b">
        <f>貼り付け用!P302=集計用!P302</f>
        <v>1</v>
      </c>
      <c r="Q302" s="182" t="b">
        <f>貼り付け用!Q302=集計用!Q302</f>
        <v>1</v>
      </c>
      <c r="R302" s="135" t="b">
        <f>貼り付け用!R302=集計用!R302</f>
        <v>1</v>
      </c>
      <c r="S302" s="135" t="b">
        <f>貼り付け用!S302=集計用!S302</f>
        <v>1</v>
      </c>
      <c r="T302" s="135" t="b">
        <f>貼り付け用!T302=集計用!T302</f>
        <v>1</v>
      </c>
      <c r="U302" s="192" t="b">
        <f>貼り付け用!U302=集計用!U302</f>
        <v>1</v>
      </c>
      <c r="V302" s="192" t="b">
        <f>貼り付け用!V302=集計用!V302</f>
        <v>1</v>
      </c>
      <c r="W302" s="135" t="b">
        <f>貼り付け用!W302=集計用!W302</f>
        <v>1</v>
      </c>
      <c r="X302" s="182" t="b">
        <f>貼り付け用!X302=集計用!X302</f>
        <v>1</v>
      </c>
      <c r="Y302" s="136" t="b">
        <f>貼り付け用!Y302=集計用!Y302</f>
        <v>1</v>
      </c>
      <c r="Z302" s="136" t="b">
        <f>貼り付け用!Z302=集計用!Z302</f>
        <v>1</v>
      </c>
      <c r="AA302" s="136" t="b">
        <f>貼り付け用!AA302=集計用!AA302</f>
        <v>1</v>
      </c>
      <c r="AB302" s="136" t="b">
        <f>貼り付け用!AB302=集計用!AB302</f>
        <v>1</v>
      </c>
      <c r="AC302" s="135" t="b">
        <f>貼り付け用!AC302=集計用!AC302</f>
        <v>1</v>
      </c>
      <c r="AD302" s="137" t="b">
        <f>貼り付け用!AD302=集計用!AD302</f>
        <v>1</v>
      </c>
      <c r="AE302" s="209" t="b">
        <f>貼り付け用!AE302=集計用!AE302</f>
        <v>1</v>
      </c>
      <c r="AF302" s="209" t="b">
        <f>貼り付け用!AF302=集計用!AF302</f>
        <v>1</v>
      </c>
      <c r="AG302" s="138" t="b">
        <f>貼り付け用!AG302=集計用!AG302</f>
        <v>1</v>
      </c>
      <c r="AH302" s="205" t="b">
        <f>貼り付け用!AH302=集計用!AH302</f>
        <v>1</v>
      </c>
      <c r="AI302" s="139" t="b">
        <f>貼り付け用!AI302=集計用!AI302</f>
        <v>1</v>
      </c>
      <c r="AJ302" s="136" t="b">
        <f>貼り付け用!AJ302=集計用!AJ302</f>
        <v>1</v>
      </c>
      <c r="AK302" s="140" t="b">
        <f>貼り付け用!AK302=集計用!AK302</f>
        <v>1</v>
      </c>
      <c r="AL302" s="136" t="b">
        <f>貼り付け用!AL302=集計用!AL302</f>
        <v>1</v>
      </c>
      <c r="AM302" s="136" t="b">
        <f>貼り付け用!AM302=集計用!AM302</f>
        <v>1</v>
      </c>
      <c r="AN302" s="136" t="b">
        <f>貼り付け用!AN302=集計用!AN302</f>
        <v>1</v>
      </c>
      <c r="AO302" s="136" t="b">
        <f>貼り付け用!AO302=集計用!AO302</f>
        <v>1</v>
      </c>
      <c r="AP302" s="183" t="b">
        <f>貼り付け用!AP302=集計用!AP302</f>
        <v>1</v>
      </c>
      <c r="AQ302" s="183" t="b">
        <f>貼り付け用!AQ302=集計用!AQ302</f>
        <v>1</v>
      </c>
      <c r="AR302" s="183" t="b">
        <f>貼り付け用!AR302=集計用!AR302</f>
        <v>1</v>
      </c>
      <c r="AS302" s="136"/>
      <c r="AT302" s="136"/>
      <c r="AU302" s="136"/>
      <c r="AV302" s="136"/>
      <c r="AW302" s="136"/>
      <c r="AX302" s="216"/>
      <c r="AY302" s="216"/>
      <c r="AZ302" s="216"/>
      <c r="BA302" s="136"/>
      <c r="BB302" s="136"/>
      <c r="BC302" s="136"/>
      <c r="BD302" s="136"/>
      <c r="BE302" s="183">
        <f>SUMIFS(耐用年数表!$C:$C,耐用年数表!$A:$A,チェック!AL302,耐用年数表!$B:$B,チェック!AM302)</f>
        <v>0</v>
      </c>
    </row>
    <row r="303" spans="4:57" ht="24" customHeight="1">
      <c r="D303" s="194"/>
      <c r="E303" s="135"/>
      <c r="F303" s="136"/>
      <c r="G303" s="136"/>
      <c r="H303" s="215"/>
      <c r="I303" s="215"/>
      <c r="J303" s="215" t="str">
        <f>IF(集計用!J303="","",集計用!J303)</f>
        <v/>
      </c>
      <c r="K303" s="135"/>
      <c r="L303" s="144"/>
      <c r="M303" s="192" t="b">
        <f>貼り付け用!M303=集計用!M303</f>
        <v>1</v>
      </c>
      <c r="N303" s="192" t="b">
        <f>貼り付け用!N303=集計用!N303</f>
        <v>1</v>
      </c>
      <c r="O303" s="192" t="b">
        <f>貼り付け用!O303=集計用!O303</f>
        <v>1</v>
      </c>
      <c r="P303" s="192" t="b">
        <f>貼り付け用!P303=集計用!P303</f>
        <v>1</v>
      </c>
      <c r="Q303" s="182" t="b">
        <f>貼り付け用!Q303=集計用!Q303</f>
        <v>1</v>
      </c>
      <c r="R303" s="135" t="b">
        <f>貼り付け用!R303=集計用!R303</f>
        <v>1</v>
      </c>
      <c r="S303" s="135" t="b">
        <f>貼り付け用!S303=集計用!S303</f>
        <v>1</v>
      </c>
      <c r="T303" s="135" t="b">
        <f>貼り付け用!T303=集計用!T303</f>
        <v>1</v>
      </c>
      <c r="U303" s="192" t="b">
        <f>貼り付け用!U303=集計用!U303</f>
        <v>1</v>
      </c>
      <c r="V303" s="192" t="b">
        <f>貼り付け用!V303=集計用!V303</f>
        <v>1</v>
      </c>
      <c r="W303" s="135" t="b">
        <f>貼り付け用!W303=集計用!W303</f>
        <v>1</v>
      </c>
      <c r="X303" s="182" t="b">
        <f>貼り付け用!X303=集計用!X303</f>
        <v>1</v>
      </c>
      <c r="Y303" s="136" t="b">
        <f>貼り付け用!Y303=集計用!Y303</f>
        <v>1</v>
      </c>
      <c r="Z303" s="136" t="b">
        <f>貼り付け用!Z303=集計用!Z303</f>
        <v>1</v>
      </c>
      <c r="AA303" s="136" t="b">
        <f>貼り付け用!AA303=集計用!AA303</f>
        <v>1</v>
      </c>
      <c r="AB303" s="136" t="b">
        <f>貼り付け用!AB303=集計用!AB303</f>
        <v>1</v>
      </c>
      <c r="AC303" s="135" t="b">
        <f>貼り付け用!AC303=集計用!AC303</f>
        <v>1</v>
      </c>
      <c r="AD303" s="137" t="b">
        <f>貼り付け用!AD303=集計用!AD303</f>
        <v>1</v>
      </c>
      <c r="AE303" s="209" t="b">
        <f>貼り付け用!AE303=集計用!AE303</f>
        <v>1</v>
      </c>
      <c r="AF303" s="209" t="b">
        <f>貼り付け用!AF303=集計用!AF303</f>
        <v>1</v>
      </c>
      <c r="AG303" s="138" t="b">
        <f>貼り付け用!AG303=集計用!AG303</f>
        <v>1</v>
      </c>
      <c r="AH303" s="205" t="b">
        <f>貼り付け用!AH303=集計用!AH303</f>
        <v>1</v>
      </c>
      <c r="AI303" s="139" t="b">
        <f>貼り付け用!AI303=集計用!AI303</f>
        <v>1</v>
      </c>
      <c r="AJ303" s="136" t="b">
        <f>貼り付け用!AJ303=集計用!AJ303</f>
        <v>1</v>
      </c>
      <c r="AK303" s="140" t="b">
        <f>貼り付け用!AK303=集計用!AK303</f>
        <v>1</v>
      </c>
      <c r="AL303" s="136" t="b">
        <f>貼り付け用!AL303=集計用!AL303</f>
        <v>1</v>
      </c>
      <c r="AM303" s="136" t="b">
        <f>貼り付け用!AM303=集計用!AM303</f>
        <v>1</v>
      </c>
      <c r="AN303" s="136" t="b">
        <f>貼り付け用!AN303=集計用!AN303</f>
        <v>1</v>
      </c>
      <c r="AO303" s="136" t="b">
        <f>貼り付け用!AO303=集計用!AO303</f>
        <v>1</v>
      </c>
      <c r="AP303" s="183" t="b">
        <f>貼り付け用!AP303=集計用!AP303</f>
        <v>1</v>
      </c>
      <c r="AQ303" s="183" t="b">
        <f>貼り付け用!AQ303=集計用!AQ303</f>
        <v>1</v>
      </c>
      <c r="AR303" s="183" t="b">
        <f>貼り付け用!AR303=集計用!AR303</f>
        <v>1</v>
      </c>
      <c r="AS303" s="136"/>
      <c r="AT303" s="136"/>
      <c r="AU303" s="136"/>
      <c r="AV303" s="136"/>
      <c r="AW303" s="136"/>
      <c r="AX303" s="216"/>
      <c r="AY303" s="216"/>
      <c r="AZ303" s="216"/>
      <c r="BA303" s="136"/>
      <c r="BB303" s="136"/>
      <c r="BC303" s="136"/>
      <c r="BD303" s="136"/>
      <c r="BE303" s="183">
        <f>SUMIFS(耐用年数表!$C:$C,耐用年数表!$A:$A,チェック!AL303,耐用年数表!$B:$B,チェック!AM303)</f>
        <v>0</v>
      </c>
    </row>
    <row r="304" spans="4:57" ht="24" customHeight="1">
      <c r="D304" s="194"/>
      <c r="E304" s="135"/>
      <c r="F304" s="136"/>
      <c r="G304" s="136"/>
      <c r="H304" s="215"/>
      <c r="I304" s="215"/>
      <c r="J304" s="215" t="str">
        <f>IF(集計用!J304="","",集計用!J304)</f>
        <v/>
      </c>
      <c r="K304" s="135"/>
      <c r="L304" s="144"/>
      <c r="M304" s="192" t="b">
        <f>貼り付け用!M304=集計用!M304</f>
        <v>1</v>
      </c>
      <c r="N304" s="192" t="b">
        <f>貼り付け用!N304=集計用!N304</f>
        <v>1</v>
      </c>
      <c r="O304" s="192" t="b">
        <f>貼り付け用!O304=集計用!O304</f>
        <v>1</v>
      </c>
      <c r="P304" s="192" t="b">
        <f>貼り付け用!P304=集計用!P304</f>
        <v>1</v>
      </c>
      <c r="Q304" s="182" t="b">
        <f>貼り付け用!Q304=集計用!Q304</f>
        <v>1</v>
      </c>
      <c r="R304" s="135" t="b">
        <f>貼り付け用!R304=集計用!R304</f>
        <v>1</v>
      </c>
      <c r="S304" s="135" t="b">
        <f>貼り付け用!S304=集計用!S304</f>
        <v>1</v>
      </c>
      <c r="T304" s="135" t="b">
        <f>貼り付け用!T304=集計用!T304</f>
        <v>1</v>
      </c>
      <c r="U304" s="192" t="b">
        <f>貼り付け用!U304=集計用!U304</f>
        <v>1</v>
      </c>
      <c r="V304" s="192" t="b">
        <f>貼り付け用!V304=集計用!V304</f>
        <v>1</v>
      </c>
      <c r="W304" s="135" t="b">
        <f>貼り付け用!W304=集計用!W304</f>
        <v>1</v>
      </c>
      <c r="X304" s="182" t="b">
        <f>貼り付け用!X304=集計用!X304</f>
        <v>1</v>
      </c>
      <c r="Y304" s="136" t="b">
        <f>貼り付け用!Y304=集計用!Y304</f>
        <v>1</v>
      </c>
      <c r="Z304" s="136" t="b">
        <f>貼り付け用!Z304=集計用!Z304</f>
        <v>1</v>
      </c>
      <c r="AA304" s="136" t="b">
        <f>貼り付け用!AA304=集計用!AA304</f>
        <v>1</v>
      </c>
      <c r="AB304" s="136" t="b">
        <f>貼り付け用!AB304=集計用!AB304</f>
        <v>1</v>
      </c>
      <c r="AC304" s="135" t="b">
        <f>貼り付け用!AC304=集計用!AC304</f>
        <v>1</v>
      </c>
      <c r="AD304" s="137" t="b">
        <f>貼り付け用!AD304=集計用!AD304</f>
        <v>1</v>
      </c>
      <c r="AE304" s="209" t="b">
        <f>貼り付け用!AE304=集計用!AE304</f>
        <v>1</v>
      </c>
      <c r="AF304" s="209" t="b">
        <f>貼り付け用!AF304=集計用!AF304</f>
        <v>1</v>
      </c>
      <c r="AG304" s="138" t="b">
        <f>貼り付け用!AG304=集計用!AG304</f>
        <v>1</v>
      </c>
      <c r="AH304" s="205" t="b">
        <f>貼り付け用!AH304=集計用!AH304</f>
        <v>1</v>
      </c>
      <c r="AI304" s="139" t="b">
        <f>貼り付け用!AI304=集計用!AI304</f>
        <v>1</v>
      </c>
      <c r="AJ304" s="136" t="b">
        <f>貼り付け用!AJ304=集計用!AJ304</f>
        <v>1</v>
      </c>
      <c r="AK304" s="140" t="b">
        <f>貼り付け用!AK304=集計用!AK304</f>
        <v>1</v>
      </c>
      <c r="AL304" s="136" t="b">
        <f>貼り付け用!AL304=集計用!AL304</f>
        <v>1</v>
      </c>
      <c r="AM304" s="136" t="b">
        <f>貼り付け用!AM304=集計用!AM304</f>
        <v>1</v>
      </c>
      <c r="AN304" s="136" t="b">
        <f>貼り付け用!AN304=集計用!AN304</f>
        <v>1</v>
      </c>
      <c r="AO304" s="136" t="b">
        <f>貼り付け用!AO304=集計用!AO304</f>
        <v>1</v>
      </c>
      <c r="AP304" s="183" t="b">
        <f>貼り付け用!AP304=集計用!AP304</f>
        <v>1</v>
      </c>
      <c r="AQ304" s="183" t="b">
        <f>貼り付け用!AQ304=集計用!AQ304</f>
        <v>1</v>
      </c>
      <c r="AR304" s="183" t="b">
        <f>貼り付け用!AR304=集計用!AR304</f>
        <v>1</v>
      </c>
      <c r="AS304" s="136"/>
      <c r="AT304" s="136"/>
      <c r="AU304" s="136"/>
      <c r="AV304" s="136"/>
      <c r="AW304" s="136"/>
      <c r="AX304" s="216"/>
      <c r="AY304" s="216"/>
      <c r="AZ304" s="216"/>
      <c r="BA304" s="136"/>
      <c r="BB304" s="136"/>
      <c r="BC304" s="136"/>
      <c r="BD304" s="136"/>
      <c r="BE304" s="183">
        <f>SUMIFS(耐用年数表!$C:$C,耐用年数表!$A:$A,チェック!AL304,耐用年数表!$B:$B,チェック!AM304)</f>
        <v>0</v>
      </c>
    </row>
    <row r="305" spans="4:57" ht="24" customHeight="1">
      <c r="D305" s="194"/>
      <c r="E305" s="135"/>
      <c r="F305" s="136"/>
      <c r="G305" s="136"/>
      <c r="H305" s="215"/>
      <c r="I305" s="215"/>
      <c r="J305" s="215" t="str">
        <f>IF(集計用!J305="","",集計用!J305)</f>
        <v/>
      </c>
      <c r="K305" s="135"/>
      <c r="L305" s="144"/>
      <c r="M305" s="192" t="b">
        <f>貼り付け用!M305=集計用!M305</f>
        <v>1</v>
      </c>
      <c r="N305" s="192" t="b">
        <f>貼り付け用!N305=集計用!N305</f>
        <v>1</v>
      </c>
      <c r="O305" s="192" t="b">
        <f>貼り付け用!O305=集計用!O305</f>
        <v>1</v>
      </c>
      <c r="P305" s="192" t="b">
        <f>貼り付け用!P305=集計用!P305</f>
        <v>1</v>
      </c>
      <c r="Q305" s="182" t="b">
        <f>貼り付け用!Q305=集計用!Q305</f>
        <v>1</v>
      </c>
      <c r="R305" s="135" t="b">
        <f>貼り付け用!R305=集計用!R305</f>
        <v>1</v>
      </c>
      <c r="S305" s="135" t="b">
        <f>貼り付け用!S305=集計用!S305</f>
        <v>1</v>
      </c>
      <c r="T305" s="135" t="b">
        <f>貼り付け用!T305=集計用!T305</f>
        <v>1</v>
      </c>
      <c r="U305" s="192" t="b">
        <f>貼り付け用!U305=集計用!U305</f>
        <v>1</v>
      </c>
      <c r="V305" s="192" t="b">
        <f>貼り付け用!V305=集計用!V305</f>
        <v>1</v>
      </c>
      <c r="W305" s="135" t="b">
        <f>貼り付け用!W305=集計用!W305</f>
        <v>1</v>
      </c>
      <c r="X305" s="182" t="b">
        <f>貼り付け用!X305=集計用!X305</f>
        <v>1</v>
      </c>
      <c r="Y305" s="136" t="b">
        <f>貼り付け用!Y305=集計用!Y305</f>
        <v>1</v>
      </c>
      <c r="Z305" s="136" t="b">
        <f>貼り付け用!Z305=集計用!Z305</f>
        <v>1</v>
      </c>
      <c r="AA305" s="136" t="b">
        <f>貼り付け用!AA305=集計用!AA305</f>
        <v>1</v>
      </c>
      <c r="AB305" s="136" t="b">
        <f>貼り付け用!AB305=集計用!AB305</f>
        <v>1</v>
      </c>
      <c r="AC305" s="135" t="b">
        <f>貼り付け用!AC305=集計用!AC305</f>
        <v>1</v>
      </c>
      <c r="AD305" s="137" t="b">
        <f>貼り付け用!AD305=集計用!AD305</f>
        <v>1</v>
      </c>
      <c r="AE305" s="209" t="b">
        <f>貼り付け用!AE305=集計用!AE305</f>
        <v>1</v>
      </c>
      <c r="AF305" s="209" t="b">
        <f>貼り付け用!AF305=集計用!AF305</f>
        <v>1</v>
      </c>
      <c r="AG305" s="138" t="b">
        <f>貼り付け用!AG305=集計用!AG305</f>
        <v>1</v>
      </c>
      <c r="AH305" s="205" t="b">
        <f>貼り付け用!AH305=集計用!AH305</f>
        <v>1</v>
      </c>
      <c r="AI305" s="139" t="b">
        <f>貼り付け用!AI305=集計用!AI305</f>
        <v>1</v>
      </c>
      <c r="AJ305" s="136" t="b">
        <f>貼り付け用!AJ305=集計用!AJ305</f>
        <v>1</v>
      </c>
      <c r="AK305" s="140" t="b">
        <f>貼り付け用!AK305=集計用!AK305</f>
        <v>1</v>
      </c>
      <c r="AL305" s="136" t="b">
        <f>貼り付け用!AL305=集計用!AL305</f>
        <v>1</v>
      </c>
      <c r="AM305" s="136" t="b">
        <f>貼り付け用!AM305=集計用!AM305</f>
        <v>1</v>
      </c>
      <c r="AN305" s="136" t="b">
        <f>貼り付け用!AN305=集計用!AN305</f>
        <v>1</v>
      </c>
      <c r="AO305" s="136" t="b">
        <f>貼り付け用!AO305=集計用!AO305</f>
        <v>1</v>
      </c>
      <c r="AP305" s="183" t="b">
        <f>貼り付け用!AP305=集計用!AP305</f>
        <v>1</v>
      </c>
      <c r="AQ305" s="183" t="b">
        <f>貼り付け用!AQ305=集計用!AQ305</f>
        <v>1</v>
      </c>
      <c r="AR305" s="183" t="b">
        <f>貼り付け用!AR305=集計用!AR305</f>
        <v>1</v>
      </c>
      <c r="AS305" s="136"/>
      <c r="AT305" s="136"/>
      <c r="AU305" s="136"/>
      <c r="AV305" s="136"/>
      <c r="AW305" s="136"/>
      <c r="AX305" s="216"/>
      <c r="AY305" s="216"/>
      <c r="AZ305" s="216"/>
      <c r="BA305" s="136"/>
      <c r="BB305" s="136"/>
      <c r="BC305" s="136"/>
      <c r="BD305" s="136"/>
      <c r="BE305" s="183">
        <f>SUMIFS(耐用年数表!$C:$C,耐用年数表!$A:$A,チェック!AL305,耐用年数表!$B:$B,チェック!AM305)</f>
        <v>0</v>
      </c>
    </row>
    <row r="306" spans="4:57" ht="24" customHeight="1">
      <c r="D306" s="194"/>
      <c r="E306" s="135"/>
      <c r="F306" s="136"/>
      <c r="G306" s="136"/>
      <c r="H306" s="215"/>
      <c r="I306" s="215"/>
      <c r="J306" s="215" t="str">
        <f>IF(集計用!J306="","",集計用!J306)</f>
        <v/>
      </c>
      <c r="K306" s="135"/>
      <c r="L306" s="144"/>
      <c r="M306" s="192" t="b">
        <f>貼り付け用!M306=集計用!M306</f>
        <v>1</v>
      </c>
      <c r="N306" s="192" t="b">
        <f>貼り付け用!N306=集計用!N306</f>
        <v>1</v>
      </c>
      <c r="O306" s="192" t="b">
        <f>貼り付け用!O306=集計用!O306</f>
        <v>1</v>
      </c>
      <c r="P306" s="192" t="b">
        <f>貼り付け用!P306=集計用!P306</f>
        <v>1</v>
      </c>
      <c r="Q306" s="182" t="b">
        <f>貼り付け用!Q306=集計用!Q306</f>
        <v>1</v>
      </c>
      <c r="R306" s="135" t="b">
        <f>貼り付け用!R306=集計用!R306</f>
        <v>1</v>
      </c>
      <c r="S306" s="135" t="b">
        <f>貼り付け用!S306=集計用!S306</f>
        <v>1</v>
      </c>
      <c r="T306" s="135" t="b">
        <f>貼り付け用!T306=集計用!T306</f>
        <v>1</v>
      </c>
      <c r="U306" s="192" t="b">
        <f>貼り付け用!U306=集計用!U306</f>
        <v>1</v>
      </c>
      <c r="V306" s="192" t="b">
        <f>貼り付け用!V306=集計用!V306</f>
        <v>1</v>
      </c>
      <c r="W306" s="135" t="b">
        <f>貼り付け用!W306=集計用!W306</f>
        <v>1</v>
      </c>
      <c r="X306" s="182" t="b">
        <f>貼り付け用!X306=集計用!X306</f>
        <v>1</v>
      </c>
      <c r="Y306" s="136" t="b">
        <f>貼り付け用!Y306=集計用!Y306</f>
        <v>1</v>
      </c>
      <c r="Z306" s="136" t="b">
        <f>貼り付け用!Z306=集計用!Z306</f>
        <v>1</v>
      </c>
      <c r="AA306" s="136" t="b">
        <f>貼り付け用!AA306=集計用!AA306</f>
        <v>1</v>
      </c>
      <c r="AB306" s="136" t="b">
        <f>貼り付け用!AB306=集計用!AB306</f>
        <v>1</v>
      </c>
      <c r="AC306" s="135" t="b">
        <f>貼り付け用!AC306=集計用!AC306</f>
        <v>1</v>
      </c>
      <c r="AD306" s="137" t="b">
        <f>貼り付け用!AD306=集計用!AD306</f>
        <v>1</v>
      </c>
      <c r="AE306" s="209" t="b">
        <f>貼り付け用!AE306=集計用!AE306</f>
        <v>1</v>
      </c>
      <c r="AF306" s="209" t="b">
        <f>貼り付け用!AF306=集計用!AF306</f>
        <v>1</v>
      </c>
      <c r="AG306" s="138" t="b">
        <f>貼り付け用!AG306=集計用!AG306</f>
        <v>1</v>
      </c>
      <c r="AH306" s="205" t="b">
        <f>貼り付け用!AH306=集計用!AH306</f>
        <v>1</v>
      </c>
      <c r="AI306" s="139" t="b">
        <f>貼り付け用!AI306=集計用!AI306</f>
        <v>1</v>
      </c>
      <c r="AJ306" s="136" t="b">
        <f>貼り付け用!AJ306=集計用!AJ306</f>
        <v>1</v>
      </c>
      <c r="AK306" s="140" t="b">
        <f>貼り付け用!AK306=集計用!AK306</f>
        <v>1</v>
      </c>
      <c r="AL306" s="136" t="b">
        <f>貼り付け用!AL306=集計用!AL306</f>
        <v>1</v>
      </c>
      <c r="AM306" s="136" t="b">
        <f>貼り付け用!AM306=集計用!AM306</f>
        <v>1</v>
      </c>
      <c r="AN306" s="136" t="b">
        <f>貼り付け用!AN306=集計用!AN306</f>
        <v>1</v>
      </c>
      <c r="AO306" s="136" t="b">
        <f>貼り付け用!AO306=集計用!AO306</f>
        <v>1</v>
      </c>
      <c r="AP306" s="183" t="b">
        <f>貼り付け用!AP306=集計用!AP306</f>
        <v>1</v>
      </c>
      <c r="AQ306" s="183" t="b">
        <f>貼り付け用!AQ306=集計用!AQ306</f>
        <v>1</v>
      </c>
      <c r="AR306" s="183" t="b">
        <f>貼り付け用!AR306=集計用!AR306</f>
        <v>1</v>
      </c>
      <c r="AS306" s="136"/>
      <c r="AT306" s="136"/>
      <c r="AU306" s="136"/>
      <c r="AV306" s="136"/>
      <c r="AW306" s="136"/>
      <c r="AX306" s="216"/>
      <c r="AY306" s="216"/>
      <c r="AZ306" s="216"/>
      <c r="BA306" s="136"/>
      <c r="BB306" s="136"/>
      <c r="BC306" s="136"/>
      <c r="BD306" s="136"/>
      <c r="BE306" s="183">
        <f>SUMIFS(耐用年数表!$C:$C,耐用年数表!$A:$A,チェック!AL306,耐用年数表!$B:$B,チェック!AM306)</f>
        <v>0</v>
      </c>
    </row>
    <row r="307" spans="4:57" ht="24" customHeight="1">
      <c r="D307" s="194"/>
      <c r="E307" s="135"/>
      <c r="F307" s="136"/>
      <c r="G307" s="136"/>
      <c r="H307" s="215"/>
      <c r="I307" s="215"/>
      <c r="J307" s="215" t="str">
        <f>IF(集計用!J307="","",集計用!J307)</f>
        <v/>
      </c>
      <c r="K307" s="135"/>
      <c r="L307" s="144"/>
      <c r="M307" s="192" t="b">
        <f>貼り付け用!M307=集計用!M307</f>
        <v>1</v>
      </c>
      <c r="N307" s="192" t="b">
        <f>貼り付け用!N307=集計用!N307</f>
        <v>1</v>
      </c>
      <c r="O307" s="192" t="b">
        <f>貼り付け用!O307=集計用!O307</f>
        <v>1</v>
      </c>
      <c r="P307" s="192" t="b">
        <f>貼り付け用!P307=集計用!P307</f>
        <v>1</v>
      </c>
      <c r="Q307" s="182" t="b">
        <f>貼り付け用!Q307=集計用!Q307</f>
        <v>1</v>
      </c>
      <c r="R307" s="135" t="b">
        <f>貼り付け用!R307=集計用!R307</f>
        <v>1</v>
      </c>
      <c r="S307" s="135" t="b">
        <f>貼り付け用!S307=集計用!S307</f>
        <v>1</v>
      </c>
      <c r="T307" s="135" t="b">
        <f>貼り付け用!T307=集計用!T307</f>
        <v>1</v>
      </c>
      <c r="U307" s="192" t="b">
        <f>貼り付け用!U307=集計用!U307</f>
        <v>1</v>
      </c>
      <c r="V307" s="192" t="b">
        <f>貼り付け用!V307=集計用!V307</f>
        <v>1</v>
      </c>
      <c r="W307" s="135" t="b">
        <f>貼り付け用!W307=集計用!W307</f>
        <v>1</v>
      </c>
      <c r="X307" s="182" t="b">
        <f>貼り付け用!X307=集計用!X307</f>
        <v>1</v>
      </c>
      <c r="Y307" s="136" t="b">
        <f>貼り付け用!Y307=集計用!Y307</f>
        <v>1</v>
      </c>
      <c r="Z307" s="136" t="b">
        <f>貼り付け用!Z307=集計用!Z307</f>
        <v>1</v>
      </c>
      <c r="AA307" s="136" t="b">
        <f>貼り付け用!AA307=集計用!AA307</f>
        <v>1</v>
      </c>
      <c r="AB307" s="136" t="b">
        <f>貼り付け用!AB307=集計用!AB307</f>
        <v>1</v>
      </c>
      <c r="AC307" s="135" t="b">
        <f>貼り付け用!AC307=集計用!AC307</f>
        <v>1</v>
      </c>
      <c r="AD307" s="137" t="b">
        <f>貼り付け用!AD307=集計用!AD307</f>
        <v>1</v>
      </c>
      <c r="AE307" s="209" t="b">
        <f>貼り付け用!AE307=集計用!AE307</f>
        <v>1</v>
      </c>
      <c r="AF307" s="209" t="b">
        <f>貼り付け用!AF307=集計用!AF307</f>
        <v>1</v>
      </c>
      <c r="AG307" s="138" t="b">
        <f>貼り付け用!AG307=集計用!AG307</f>
        <v>1</v>
      </c>
      <c r="AH307" s="205" t="b">
        <f>貼り付け用!AH307=集計用!AH307</f>
        <v>1</v>
      </c>
      <c r="AI307" s="139" t="b">
        <f>貼り付け用!AI307=集計用!AI307</f>
        <v>1</v>
      </c>
      <c r="AJ307" s="136" t="b">
        <f>貼り付け用!AJ307=集計用!AJ307</f>
        <v>1</v>
      </c>
      <c r="AK307" s="140" t="b">
        <f>貼り付け用!AK307=集計用!AK307</f>
        <v>1</v>
      </c>
      <c r="AL307" s="136" t="b">
        <f>貼り付け用!AL307=集計用!AL307</f>
        <v>1</v>
      </c>
      <c r="AM307" s="136" t="b">
        <f>貼り付け用!AM307=集計用!AM307</f>
        <v>1</v>
      </c>
      <c r="AN307" s="136" t="b">
        <f>貼り付け用!AN307=集計用!AN307</f>
        <v>1</v>
      </c>
      <c r="AO307" s="136" t="b">
        <f>貼り付け用!AO307=集計用!AO307</f>
        <v>1</v>
      </c>
      <c r="AP307" s="183" t="b">
        <f>貼り付け用!AP307=集計用!AP307</f>
        <v>1</v>
      </c>
      <c r="AQ307" s="183" t="b">
        <f>貼り付け用!AQ307=集計用!AQ307</f>
        <v>1</v>
      </c>
      <c r="AR307" s="183" t="b">
        <f>貼り付け用!AR307=集計用!AR307</f>
        <v>1</v>
      </c>
      <c r="AS307" s="136"/>
      <c r="AT307" s="136"/>
      <c r="AU307" s="136"/>
      <c r="AV307" s="136"/>
      <c r="AW307" s="136"/>
      <c r="AX307" s="216"/>
      <c r="AY307" s="216"/>
      <c r="AZ307" s="216"/>
      <c r="BA307" s="136"/>
      <c r="BB307" s="136"/>
      <c r="BC307" s="136"/>
      <c r="BD307" s="136"/>
      <c r="BE307" s="183">
        <f>SUMIFS(耐用年数表!$C:$C,耐用年数表!$A:$A,チェック!AL307,耐用年数表!$B:$B,チェック!AM307)</f>
        <v>0</v>
      </c>
    </row>
    <row r="308" spans="4:57" ht="24" customHeight="1">
      <c r="D308" s="194"/>
      <c r="E308" s="135"/>
      <c r="F308" s="136"/>
      <c r="G308" s="136"/>
      <c r="H308" s="215"/>
      <c r="I308" s="215"/>
      <c r="J308" s="215" t="str">
        <f>IF(集計用!J308="","",集計用!J308)</f>
        <v/>
      </c>
      <c r="K308" s="135"/>
      <c r="L308" s="144"/>
      <c r="M308" s="192" t="b">
        <f>貼り付け用!M308=集計用!M308</f>
        <v>1</v>
      </c>
      <c r="N308" s="192" t="b">
        <f>貼り付け用!N308=集計用!N308</f>
        <v>1</v>
      </c>
      <c r="O308" s="192" t="b">
        <f>貼り付け用!O308=集計用!O308</f>
        <v>1</v>
      </c>
      <c r="P308" s="192" t="b">
        <f>貼り付け用!P308=集計用!P308</f>
        <v>1</v>
      </c>
      <c r="Q308" s="182" t="b">
        <f>貼り付け用!Q308=集計用!Q308</f>
        <v>1</v>
      </c>
      <c r="R308" s="135" t="b">
        <f>貼り付け用!R308=集計用!R308</f>
        <v>1</v>
      </c>
      <c r="S308" s="135" t="b">
        <f>貼り付け用!S308=集計用!S308</f>
        <v>1</v>
      </c>
      <c r="T308" s="135" t="b">
        <f>貼り付け用!T308=集計用!T308</f>
        <v>1</v>
      </c>
      <c r="U308" s="192" t="b">
        <f>貼り付け用!U308=集計用!U308</f>
        <v>1</v>
      </c>
      <c r="V308" s="192" t="b">
        <f>貼り付け用!V308=集計用!V308</f>
        <v>1</v>
      </c>
      <c r="W308" s="135" t="b">
        <f>貼り付け用!W308=集計用!W308</f>
        <v>1</v>
      </c>
      <c r="X308" s="182" t="b">
        <f>貼り付け用!X308=集計用!X308</f>
        <v>1</v>
      </c>
      <c r="Y308" s="136" t="b">
        <f>貼り付け用!Y308=集計用!Y308</f>
        <v>1</v>
      </c>
      <c r="Z308" s="136" t="b">
        <f>貼り付け用!Z308=集計用!Z308</f>
        <v>1</v>
      </c>
      <c r="AA308" s="136" t="b">
        <f>貼り付け用!AA308=集計用!AA308</f>
        <v>1</v>
      </c>
      <c r="AB308" s="136" t="b">
        <f>貼り付け用!AB308=集計用!AB308</f>
        <v>1</v>
      </c>
      <c r="AC308" s="135" t="b">
        <f>貼り付け用!AC308=集計用!AC308</f>
        <v>1</v>
      </c>
      <c r="AD308" s="137" t="b">
        <f>貼り付け用!AD308=集計用!AD308</f>
        <v>1</v>
      </c>
      <c r="AE308" s="209" t="b">
        <f>貼り付け用!AE308=集計用!AE308</f>
        <v>1</v>
      </c>
      <c r="AF308" s="209" t="b">
        <f>貼り付け用!AF308=集計用!AF308</f>
        <v>1</v>
      </c>
      <c r="AG308" s="138" t="b">
        <f>貼り付け用!AG308=集計用!AG308</f>
        <v>1</v>
      </c>
      <c r="AH308" s="205" t="b">
        <f>貼り付け用!AH308=集計用!AH308</f>
        <v>1</v>
      </c>
      <c r="AI308" s="139" t="b">
        <f>貼り付け用!AI308=集計用!AI308</f>
        <v>1</v>
      </c>
      <c r="AJ308" s="136" t="b">
        <f>貼り付け用!AJ308=集計用!AJ308</f>
        <v>1</v>
      </c>
      <c r="AK308" s="140" t="b">
        <f>貼り付け用!AK308=集計用!AK308</f>
        <v>1</v>
      </c>
      <c r="AL308" s="136" t="b">
        <f>貼り付け用!AL308=集計用!AL308</f>
        <v>1</v>
      </c>
      <c r="AM308" s="136" t="b">
        <f>貼り付け用!AM308=集計用!AM308</f>
        <v>1</v>
      </c>
      <c r="AN308" s="136" t="b">
        <f>貼り付け用!AN308=集計用!AN308</f>
        <v>1</v>
      </c>
      <c r="AO308" s="136" t="b">
        <f>貼り付け用!AO308=集計用!AO308</f>
        <v>1</v>
      </c>
      <c r="AP308" s="183" t="b">
        <f>貼り付け用!AP308=集計用!AP308</f>
        <v>1</v>
      </c>
      <c r="AQ308" s="183" t="b">
        <f>貼り付け用!AQ308=集計用!AQ308</f>
        <v>1</v>
      </c>
      <c r="AR308" s="183" t="b">
        <f>貼り付け用!AR308=集計用!AR308</f>
        <v>1</v>
      </c>
      <c r="AS308" s="136"/>
      <c r="AT308" s="136"/>
      <c r="AU308" s="136"/>
      <c r="AV308" s="136"/>
      <c r="AW308" s="136"/>
      <c r="AX308" s="216"/>
      <c r="AY308" s="216"/>
      <c r="AZ308" s="216"/>
      <c r="BA308" s="136"/>
      <c r="BB308" s="136"/>
      <c r="BC308" s="136"/>
      <c r="BD308" s="136"/>
      <c r="BE308" s="183">
        <f>SUMIFS(耐用年数表!$C:$C,耐用年数表!$A:$A,チェック!AL308,耐用年数表!$B:$B,チェック!AM308)</f>
        <v>0</v>
      </c>
    </row>
    <row r="309" spans="4:57" ht="24" customHeight="1">
      <c r="D309" s="194"/>
      <c r="E309" s="135"/>
      <c r="F309" s="136"/>
      <c r="G309" s="136"/>
      <c r="H309" s="215"/>
      <c r="I309" s="215"/>
      <c r="J309" s="215" t="str">
        <f>IF(集計用!J309="","",集計用!J309)</f>
        <v/>
      </c>
      <c r="K309" s="135"/>
      <c r="L309" s="144"/>
      <c r="M309" s="192" t="b">
        <f>貼り付け用!M309=集計用!M309</f>
        <v>1</v>
      </c>
      <c r="N309" s="192" t="b">
        <f>貼り付け用!N309=集計用!N309</f>
        <v>1</v>
      </c>
      <c r="O309" s="192" t="b">
        <f>貼り付け用!O309=集計用!O309</f>
        <v>1</v>
      </c>
      <c r="P309" s="192" t="b">
        <f>貼り付け用!P309=集計用!P309</f>
        <v>1</v>
      </c>
      <c r="Q309" s="182" t="b">
        <f>貼り付け用!Q309=集計用!Q309</f>
        <v>1</v>
      </c>
      <c r="R309" s="135" t="b">
        <f>貼り付け用!R309=集計用!R309</f>
        <v>1</v>
      </c>
      <c r="S309" s="135" t="b">
        <f>貼り付け用!S309=集計用!S309</f>
        <v>1</v>
      </c>
      <c r="T309" s="135" t="b">
        <f>貼り付け用!T309=集計用!T309</f>
        <v>1</v>
      </c>
      <c r="U309" s="192" t="b">
        <f>貼り付け用!U309=集計用!U309</f>
        <v>1</v>
      </c>
      <c r="V309" s="192" t="b">
        <f>貼り付け用!V309=集計用!V309</f>
        <v>1</v>
      </c>
      <c r="W309" s="135" t="b">
        <f>貼り付け用!W309=集計用!W309</f>
        <v>1</v>
      </c>
      <c r="X309" s="182" t="b">
        <f>貼り付け用!X309=集計用!X309</f>
        <v>1</v>
      </c>
      <c r="Y309" s="136" t="b">
        <f>貼り付け用!Y309=集計用!Y309</f>
        <v>1</v>
      </c>
      <c r="Z309" s="136" t="b">
        <f>貼り付け用!Z309=集計用!Z309</f>
        <v>1</v>
      </c>
      <c r="AA309" s="136" t="b">
        <f>貼り付け用!AA309=集計用!AA309</f>
        <v>1</v>
      </c>
      <c r="AB309" s="136" t="b">
        <f>貼り付け用!AB309=集計用!AB309</f>
        <v>1</v>
      </c>
      <c r="AC309" s="135" t="b">
        <f>貼り付け用!AC309=集計用!AC309</f>
        <v>1</v>
      </c>
      <c r="AD309" s="137" t="b">
        <f>貼り付け用!AD309=集計用!AD309</f>
        <v>1</v>
      </c>
      <c r="AE309" s="209" t="b">
        <f>貼り付け用!AE309=集計用!AE309</f>
        <v>1</v>
      </c>
      <c r="AF309" s="209" t="b">
        <f>貼り付け用!AF309=集計用!AF309</f>
        <v>1</v>
      </c>
      <c r="AG309" s="138" t="b">
        <f>貼り付け用!AG309=集計用!AG309</f>
        <v>1</v>
      </c>
      <c r="AH309" s="205" t="b">
        <f>貼り付け用!AH309=集計用!AH309</f>
        <v>1</v>
      </c>
      <c r="AI309" s="139" t="b">
        <f>貼り付け用!AI309=集計用!AI309</f>
        <v>1</v>
      </c>
      <c r="AJ309" s="136" t="b">
        <f>貼り付け用!AJ309=集計用!AJ309</f>
        <v>1</v>
      </c>
      <c r="AK309" s="140" t="b">
        <f>貼り付け用!AK309=集計用!AK309</f>
        <v>1</v>
      </c>
      <c r="AL309" s="136" t="b">
        <f>貼り付け用!AL309=集計用!AL309</f>
        <v>1</v>
      </c>
      <c r="AM309" s="136" t="b">
        <f>貼り付け用!AM309=集計用!AM309</f>
        <v>1</v>
      </c>
      <c r="AN309" s="136" t="b">
        <f>貼り付け用!AN309=集計用!AN309</f>
        <v>1</v>
      </c>
      <c r="AO309" s="136" t="b">
        <f>貼り付け用!AO309=集計用!AO309</f>
        <v>1</v>
      </c>
      <c r="AP309" s="183" t="b">
        <f>貼り付け用!AP309=集計用!AP309</f>
        <v>1</v>
      </c>
      <c r="AQ309" s="183" t="b">
        <f>貼り付け用!AQ309=集計用!AQ309</f>
        <v>1</v>
      </c>
      <c r="AR309" s="183" t="b">
        <f>貼り付け用!AR309=集計用!AR309</f>
        <v>1</v>
      </c>
      <c r="AS309" s="136"/>
      <c r="AT309" s="136"/>
      <c r="AU309" s="136"/>
      <c r="AV309" s="136"/>
      <c r="AW309" s="136"/>
      <c r="AX309" s="216"/>
      <c r="AY309" s="216"/>
      <c r="AZ309" s="216"/>
      <c r="BA309" s="136"/>
      <c r="BB309" s="136"/>
      <c r="BC309" s="136"/>
      <c r="BD309" s="136"/>
      <c r="BE309" s="183">
        <f>SUMIFS(耐用年数表!$C:$C,耐用年数表!$A:$A,チェック!AL309,耐用年数表!$B:$B,チェック!AM309)</f>
        <v>0</v>
      </c>
    </row>
    <row r="310" spans="4:57" ht="24" customHeight="1">
      <c r="D310" s="194"/>
      <c r="E310" s="135"/>
      <c r="F310" s="136"/>
      <c r="G310" s="136"/>
      <c r="H310" s="215"/>
      <c r="I310" s="215"/>
      <c r="J310" s="215" t="str">
        <f>IF(集計用!J310="","",集計用!J310)</f>
        <v/>
      </c>
      <c r="K310" s="135"/>
      <c r="L310" s="144"/>
      <c r="M310" s="192" t="b">
        <f>貼り付け用!M310=集計用!M310</f>
        <v>1</v>
      </c>
      <c r="N310" s="192" t="b">
        <f>貼り付け用!N310=集計用!N310</f>
        <v>1</v>
      </c>
      <c r="O310" s="192" t="b">
        <f>貼り付け用!O310=集計用!O310</f>
        <v>1</v>
      </c>
      <c r="P310" s="192" t="b">
        <f>貼り付け用!P310=集計用!P310</f>
        <v>1</v>
      </c>
      <c r="Q310" s="182" t="b">
        <f>貼り付け用!Q310=集計用!Q310</f>
        <v>1</v>
      </c>
      <c r="R310" s="135" t="b">
        <f>貼り付け用!R310=集計用!R310</f>
        <v>1</v>
      </c>
      <c r="S310" s="135" t="b">
        <f>貼り付け用!S310=集計用!S310</f>
        <v>1</v>
      </c>
      <c r="T310" s="135" t="b">
        <f>貼り付け用!T310=集計用!T310</f>
        <v>1</v>
      </c>
      <c r="U310" s="192" t="b">
        <f>貼り付け用!U310=集計用!U310</f>
        <v>1</v>
      </c>
      <c r="V310" s="192" t="b">
        <f>貼り付け用!V310=集計用!V310</f>
        <v>1</v>
      </c>
      <c r="W310" s="135" t="b">
        <f>貼り付け用!W310=集計用!W310</f>
        <v>1</v>
      </c>
      <c r="X310" s="182" t="b">
        <f>貼り付け用!X310=集計用!X310</f>
        <v>1</v>
      </c>
      <c r="Y310" s="136" t="b">
        <f>貼り付け用!Y310=集計用!Y310</f>
        <v>1</v>
      </c>
      <c r="Z310" s="136" t="b">
        <f>貼り付け用!Z310=集計用!Z310</f>
        <v>1</v>
      </c>
      <c r="AA310" s="136" t="b">
        <f>貼り付け用!AA310=集計用!AA310</f>
        <v>1</v>
      </c>
      <c r="AB310" s="136" t="b">
        <f>貼り付け用!AB310=集計用!AB310</f>
        <v>1</v>
      </c>
      <c r="AC310" s="135" t="b">
        <f>貼り付け用!AC310=集計用!AC310</f>
        <v>1</v>
      </c>
      <c r="AD310" s="137" t="b">
        <f>貼り付け用!AD310=集計用!AD310</f>
        <v>1</v>
      </c>
      <c r="AE310" s="209" t="b">
        <f>貼り付け用!AE310=集計用!AE310</f>
        <v>1</v>
      </c>
      <c r="AF310" s="209" t="b">
        <f>貼り付け用!AF310=集計用!AF310</f>
        <v>1</v>
      </c>
      <c r="AG310" s="138" t="b">
        <f>貼り付け用!AG310=集計用!AG310</f>
        <v>1</v>
      </c>
      <c r="AH310" s="205" t="b">
        <f>貼り付け用!AH310=集計用!AH310</f>
        <v>1</v>
      </c>
      <c r="AI310" s="139" t="b">
        <f>貼り付け用!AI310=集計用!AI310</f>
        <v>1</v>
      </c>
      <c r="AJ310" s="136" t="b">
        <f>貼り付け用!AJ310=集計用!AJ310</f>
        <v>1</v>
      </c>
      <c r="AK310" s="140" t="b">
        <f>貼り付け用!AK310=集計用!AK310</f>
        <v>1</v>
      </c>
      <c r="AL310" s="136" t="b">
        <f>貼り付け用!AL310=集計用!AL310</f>
        <v>1</v>
      </c>
      <c r="AM310" s="136" t="b">
        <f>貼り付け用!AM310=集計用!AM310</f>
        <v>1</v>
      </c>
      <c r="AN310" s="136" t="b">
        <f>貼り付け用!AN310=集計用!AN310</f>
        <v>1</v>
      </c>
      <c r="AO310" s="136" t="b">
        <f>貼り付け用!AO310=集計用!AO310</f>
        <v>1</v>
      </c>
      <c r="AP310" s="183" t="b">
        <f>貼り付け用!AP310=集計用!AP310</f>
        <v>1</v>
      </c>
      <c r="AQ310" s="183" t="b">
        <f>貼り付け用!AQ310=集計用!AQ310</f>
        <v>1</v>
      </c>
      <c r="AR310" s="183" t="b">
        <f>貼り付け用!AR310=集計用!AR310</f>
        <v>1</v>
      </c>
      <c r="AS310" s="136"/>
      <c r="AT310" s="136"/>
      <c r="AU310" s="136"/>
      <c r="AV310" s="136"/>
      <c r="AW310" s="136"/>
      <c r="AX310" s="216"/>
      <c r="AY310" s="216"/>
      <c r="AZ310" s="216"/>
      <c r="BA310" s="136"/>
      <c r="BB310" s="136"/>
      <c r="BC310" s="136"/>
      <c r="BD310" s="136"/>
      <c r="BE310" s="183">
        <f>SUMIFS(耐用年数表!$C:$C,耐用年数表!$A:$A,チェック!AL310,耐用年数表!$B:$B,チェック!AM310)</f>
        <v>0</v>
      </c>
    </row>
    <row r="311" spans="4:57" ht="24" customHeight="1">
      <c r="D311" s="194"/>
      <c r="E311" s="135"/>
      <c r="F311" s="136"/>
      <c r="G311" s="136"/>
      <c r="H311" s="215"/>
      <c r="I311" s="215"/>
      <c r="J311" s="215" t="str">
        <f>IF(集計用!J311="","",集計用!J311)</f>
        <v/>
      </c>
      <c r="K311" s="135"/>
      <c r="L311" s="144"/>
      <c r="M311" s="192" t="b">
        <f>貼り付け用!M311=集計用!M311</f>
        <v>1</v>
      </c>
      <c r="N311" s="192" t="b">
        <f>貼り付け用!N311=集計用!N311</f>
        <v>1</v>
      </c>
      <c r="O311" s="192" t="b">
        <f>貼り付け用!O311=集計用!O311</f>
        <v>1</v>
      </c>
      <c r="P311" s="192" t="b">
        <f>貼り付け用!P311=集計用!P311</f>
        <v>1</v>
      </c>
      <c r="Q311" s="182" t="b">
        <f>貼り付け用!Q311=集計用!Q311</f>
        <v>1</v>
      </c>
      <c r="R311" s="135" t="b">
        <f>貼り付け用!R311=集計用!R311</f>
        <v>1</v>
      </c>
      <c r="S311" s="135" t="b">
        <f>貼り付け用!S311=集計用!S311</f>
        <v>1</v>
      </c>
      <c r="T311" s="135" t="b">
        <f>貼り付け用!T311=集計用!T311</f>
        <v>1</v>
      </c>
      <c r="U311" s="192" t="b">
        <f>貼り付け用!U311=集計用!U311</f>
        <v>1</v>
      </c>
      <c r="V311" s="192" t="b">
        <f>貼り付け用!V311=集計用!V311</f>
        <v>1</v>
      </c>
      <c r="W311" s="135" t="b">
        <f>貼り付け用!W311=集計用!W311</f>
        <v>1</v>
      </c>
      <c r="X311" s="182" t="b">
        <f>貼り付け用!X311=集計用!X311</f>
        <v>1</v>
      </c>
      <c r="Y311" s="136" t="b">
        <f>貼り付け用!Y311=集計用!Y311</f>
        <v>1</v>
      </c>
      <c r="Z311" s="136" t="b">
        <f>貼り付け用!Z311=集計用!Z311</f>
        <v>1</v>
      </c>
      <c r="AA311" s="136" t="b">
        <f>貼り付け用!AA311=集計用!AA311</f>
        <v>1</v>
      </c>
      <c r="AB311" s="136" t="b">
        <f>貼り付け用!AB311=集計用!AB311</f>
        <v>1</v>
      </c>
      <c r="AC311" s="135" t="b">
        <f>貼り付け用!AC311=集計用!AC311</f>
        <v>1</v>
      </c>
      <c r="AD311" s="137" t="b">
        <f>貼り付け用!AD311=集計用!AD311</f>
        <v>1</v>
      </c>
      <c r="AE311" s="209" t="b">
        <f>貼り付け用!AE311=集計用!AE311</f>
        <v>1</v>
      </c>
      <c r="AF311" s="209" t="b">
        <f>貼り付け用!AF311=集計用!AF311</f>
        <v>1</v>
      </c>
      <c r="AG311" s="138" t="b">
        <f>貼り付け用!AG311=集計用!AG311</f>
        <v>1</v>
      </c>
      <c r="AH311" s="205" t="b">
        <f>貼り付け用!AH311=集計用!AH311</f>
        <v>1</v>
      </c>
      <c r="AI311" s="139" t="b">
        <f>貼り付け用!AI311=集計用!AI311</f>
        <v>1</v>
      </c>
      <c r="AJ311" s="136" t="b">
        <f>貼り付け用!AJ311=集計用!AJ311</f>
        <v>1</v>
      </c>
      <c r="AK311" s="140" t="b">
        <f>貼り付け用!AK311=集計用!AK311</f>
        <v>1</v>
      </c>
      <c r="AL311" s="136" t="b">
        <f>貼り付け用!AL311=集計用!AL311</f>
        <v>1</v>
      </c>
      <c r="AM311" s="136" t="b">
        <f>貼り付け用!AM311=集計用!AM311</f>
        <v>1</v>
      </c>
      <c r="AN311" s="136" t="b">
        <f>貼り付け用!AN311=集計用!AN311</f>
        <v>1</v>
      </c>
      <c r="AO311" s="136" t="b">
        <f>貼り付け用!AO311=集計用!AO311</f>
        <v>1</v>
      </c>
      <c r="AP311" s="183" t="b">
        <f>貼り付け用!AP311=集計用!AP311</f>
        <v>1</v>
      </c>
      <c r="AQ311" s="183" t="b">
        <f>貼り付け用!AQ311=集計用!AQ311</f>
        <v>1</v>
      </c>
      <c r="AR311" s="183" t="b">
        <f>貼り付け用!AR311=集計用!AR311</f>
        <v>1</v>
      </c>
      <c r="AS311" s="136"/>
      <c r="AT311" s="136"/>
      <c r="AU311" s="136"/>
      <c r="AV311" s="136"/>
      <c r="AW311" s="136"/>
      <c r="AX311" s="216"/>
      <c r="AY311" s="216"/>
      <c r="AZ311" s="216"/>
      <c r="BA311" s="136"/>
      <c r="BB311" s="136"/>
      <c r="BC311" s="136"/>
      <c r="BD311" s="136"/>
      <c r="BE311" s="183">
        <f>SUMIFS(耐用年数表!$C:$C,耐用年数表!$A:$A,チェック!AL311,耐用年数表!$B:$B,チェック!AM311)</f>
        <v>0</v>
      </c>
    </row>
    <row r="312" spans="4:57" ht="24" customHeight="1">
      <c r="D312" s="194"/>
      <c r="E312" s="135"/>
      <c r="F312" s="136"/>
      <c r="G312" s="136"/>
      <c r="H312" s="215"/>
      <c r="I312" s="215"/>
      <c r="J312" s="215" t="str">
        <f>IF(集計用!J312="","",集計用!J312)</f>
        <v/>
      </c>
      <c r="K312" s="135"/>
      <c r="L312" s="144"/>
      <c r="M312" s="192" t="b">
        <f>貼り付け用!M312=集計用!M312</f>
        <v>1</v>
      </c>
      <c r="N312" s="192" t="b">
        <f>貼り付け用!N312=集計用!N312</f>
        <v>1</v>
      </c>
      <c r="O312" s="192" t="b">
        <f>貼り付け用!O312=集計用!O312</f>
        <v>1</v>
      </c>
      <c r="P312" s="192" t="b">
        <f>貼り付け用!P312=集計用!P312</f>
        <v>1</v>
      </c>
      <c r="Q312" s="182" t="b">
        <f>貼り付け用!Q312=集計用!Q312</f>
        <v>1</v>
      </c>
      <c r="R312" s="135" t="b">
        <f>貼り付け用!R312=集計用!R312</f>
        <v>1</v>
      </c>
      <c r="S312" s="135" t="b">
        <f>貼り付け用!S312=集計用!S312</f>
        <v>1</v>
      </c>
      <c r="T312" s="135" t="b">
        <f>貼り付け用!T312=集計用!T312</f>
        <v>1</v>
      </c>
      <c r="U312" s="192" t="b">
        <f>貼り付け用!U312=集計用!U312</f>
        <v>1</v>
      </c>
      <c r="V312" s="192" t="b">
        <f>貼り付け用!V312=集計用!V312</f>
        <v>1</v>
      </c>
      <c r="W312" s="135" t="b">
        <f>貼り付け用!W312=集計用!W312</f>
        <v>1</v>
      </c>
      <c r="X312" s="182" t="b">
        <f>貼り付け用!X312=集計用!X312</f>
        <v>1</v>
      </c>
      <c r="Y312" s="136" t="b">
        <f>貼り付け用!Y312=集計用!Y312</f>
        <v>1</v>
      </c>
      <c r="Z312" s="136" t="b">
        <f>貼り付け用!Z312=集計用!Z312</f>
        <v>1</v>
      </c>
      <c r="AA312" s="136" t="b">
        <f>貼り付け用!AA312=集計用!AA312</f>
        <v>1</v>
      </c>
      <c r="AB312" s="136" t="b">
        <f>貼り付け用!AB312=集計用!AB312</f>
        <v>1</v>
      </c>
      <c r="AC312" s="135" t="b">
        <f>貼り付け用!AC312=集計用!AC312</f>
        <v>1</v>
      </c>
      <c r="AD312" s="137" t="b">
        <f>貼り付け用!AD312=集計用!AD312</f>
        <v>1</v>
      </c>
      <c r="AE312" s="209" t="b">
        <f>貼り付け用!AE312=集計用!AE312</f>
        <v>1</v>
      </c>
      <c r="AF312" s="209" t="b">
        <f>貼り付け用!AF312=集計用!AF312</f>
        <v>1</v>
      </c>
      <c r="AG312" s="138" t="b">
        <f>貼り付け用!AG312=集計用!AG312</f>
        <v>1</v>
      </c>
      <c r="AH312" s="205" t="b">
        <f>貼り付け用!AH312=集計用!AH312</f>
        <v>1</v>
      </c>
      <c r="AI312" s="139" t="b">
        <f>貼り付け用!AI312=集計用!AI312</f>
        <v>1</v>
      </c>
      <c r="AJ312" s="136" t="b">
        <f>貼り付け用!AJ312=集計用!AJ312</f>
        <v>1</v>
      </c>
      <c r="AK312" s="140" t="b">
        <f>貼り付け用!AK312=集計用!AK312</f>
        <v>1</v>
      </c>
      <c r="AL312" s="136" t="b">
        <f>貼り付け用!AL312=集計用!AL312</f>
        <v>1</v>
      </c>
      <c r="AM312" s="136" t="b">
        <f>貼り付け用!AM312=集計用!AM312</f>
        <v>1</v>
      </c>
      <c r="AN312" s="136" t="b">
        <f>貼り付け用!AN312=集計用!AN312</f>
        <v>1</v>
      </c>
      <c r="AO312" s="136" t="b">
        <f>貼り付け用!AO312=集計用!AO312</f>
        <v>1</v>
      </c>
      <c r="AP312" s="183" t="b">
        <f>貼り付け用!AP312=集計用!AP312</f>
        <v>1</v>
      </c>
      <c r="AQ312" s="183" t="b">
        <f>貼り付け用!AQ312=集計用!AQ312</f>
        <v>1</v>
      </c>
      <c r="AR312" s="183" t="b">
        <f>貼り付け用!AR312=集計用!AR312</f>
        <v>1</v>
      </c>
      <c r="AS312" s="136"/>
      <c r="AT312" s="136"/>
      <c r="AU312" s="136"/>
      <c r="AV312" s="136"/>
      <c r="AW312" s="136"/>
      <c r="AX312" s="216"/>
      <c r="AY312" s="216"/>
      <c r="AZ312" s="216"/>
      <c r="BA312" s="136"/>
      <c r="BB312" s="136"/>
      <c r="BC312" s="136"/>
      <c r="BD312" s="136"/>
      <c r="BE312" s="183">
        <f>SUMIFS(耐用年数表!$C:$C,耐用年数表!$A:$A,チェック!AL312,耐用年数表!$B:$B,チェック!AM312)</f>
        <v>0</v>
      </c>
    </row>
    <row r="313" spans="4:57" ht="24" customHeight="1">
      <c r="D313" s="194"/>
      <c r="E313" s="135"/>
      <c r="F313" s="136"/>
      <c r="G313" s="136"/>
      <c r="H313" s="215"/>
      <c r="I313" s="215"/>
      <c r="J313" s="215" t="str">
        <f>IF(集計用!J313="","",集計用!J313)</f>
        <v/>
      </c>
      <c r="K313" s="135"/>
      <c r="L313" s="144"/>
      <c r="M313" s="192" t="b">
        <f>貼り付け用!M313=集計用!M313</f>
        <v>1</v>
      </c>
      <c r="N313" s="192" t="b">
        <f>貼り付け用!N313=集計用!N313</f>
        <v>1</v>
      </c>
      <c r="O313" s="192" t="b">
        <f>貼り付け用!O313=集計用!O313</f>
        <v>1</v>
      </c>
      <c r="P313" s="192" t="b">
        <f>貼り付け用!P313=集計用!P313</f>
        <v>1</v>
      </c>
      <c r="Q313" s="182" t="b">
        <f>貼り付け用!Q313=集計用!Q313</f>
        <v>1</v>
      </c>
      <c r="R313" s="135" t="b">
        <f>貼り付け用!R313=集計用!R313</f>
        <v>1</v>
      </c>
      <c r="S313" s="135" t="b">
        <f>貼り付け用!S313=集計用!S313</f>
        <v>1</v>
      </c>
      <c r="T313" s="135" t="b">
        <f>貼り付け用!T313=集計用!T313</f>
        <v>1</v>
      </c>
      <c r="U313" s="192" t="b">
        <f>貼り付け用!U313=集計用!U313</f>
        <v>1</v>
      </c>
      <c r="V313" s="192" t="b">
        <f>貼り付け用!V313=集計用!V313</f>
        <v>1</v>
      </c>
      <c r="W313" s="135" t="b">
        <f>貼り付け用!W313=集計用!W313</f>
        <v>1</v>
      </c>
      <c r="X313" s="182" t="b">
        <f>貼り付け用!X313=集計用!X313</f>
        <v>1</v>
      </c>
      <c r="Y313" s="136" t="b">
        <f>貼り付け用!Y313=集計用!Y313</f>
        <v>1</v>
      </c>
      <c r="Z313" s="136" t="b">
        <f>貼り付け用!Z313=集計用!Z313</f>
        <v>1</v>
      </c>
      <c r="AA313" s="136" t="b">
        <f>貼り付け用!AA313=集計用!AA313</f>
        <v>1</v>
      </c>
      <c r="AB313" s="136" t="b">
        <f>貼り付け用!AB313=集計用!AB313</f>
        <v>1</v>
      </c>
      <c r="AC313" s="135" t="b">
        <f>貼り付け用!AC313=集計用!AC313</f>
        <v>1</v>
      </c>
      <c r="AD313" s="137" t="b">
        <f>貼り付け用!AD313=集計用!AD313</f>
        <v>1</v>
      </c>
      <c r="AE313" s="209" t="b">
        <f>貼り付け用!AE313=集計用!AE313</f>
        <v>1</v>
      </c>
      <c r="AF313" s="209" t="b">
        <f>貼り付け用!AF313=集計用!AF313</f>
        <v>1</v>
      </c>
      <c r="AG313" s="138" t="b">
        <f>貼り付け用!AG313=集計用!AG313</f>
        <v>1</v>
      </c>
      <c r="AH313" s="205" t="b">
        <f>貼り付け用!AH313=集計用!AH313</f>
        <v>1</v>
      </c>
      <c r="AI313" s="139" t="b">
        <f>貼り付け用!AI313=集計用!AI313</f>
        <v>1</v>
      </c>
      <c r="AJ313" s="136" t="b">
        <f>貼り付け用!AJ313=集計用!AJ313</f>
        <v>1</v>
      </c>
      <c r="AK313" s="140" t="b">
        <f>貼り付け用!AK313=集計用!AK313</f>
        <v>1</v>
      </c>
      <c r="AL313" s="136" t="b">
        <f>貼り付け用!AL313=集計用!AL313</f>
        <v>1</v>
      </c>
      <c r="AM313" s="136" t="b">
        <f>貼り付け用!AM313=集計用!AM313</f>
        <v>1</v>
      </c>
      <c r="AN313" s="136" t="b">
        <f>貼り付け用!AN313=集計用!AN313</f>
        <v>1</v>
      </c>
      <c r="AO313" s="136" t="b">
        <f>貼り付け用!AO313=集計用!AO313</f>
        <v>1</v>
      </c>
      <c r="AP313" s="183" t="b">
        <f>貼り付け用!AP313=集計用!AP313</f>
        <v>1</v>
      </c>
      <c r="AQ313" s="183" t="b">
        <f>貼り付け用!AQ313=集計用!AQ313</f>
        <v>1</v>
      </c>
      <c r="AR313" s="183" t="b">
        <f>貼り付け用!AR313=集計用!AR313</f>
        <v>1</v>
      </c>
      <c r="AS313" s="136"/>
      <c r="AT313" s="136"/>
      <c r="AU313" s="136"/>
      <c r="AV313" s="136"/>
      <c r="AW313" s="136"/>
      <c r="AX313" s="216"/>
      <c r="AY313" s="216"/>
      <c r="AZ313" s="216"/>
      <c r="BA313" s="136"/>
      <c r="BB313" s="136"/>
      <c r="BC313" s="136"/>
      <c r="BD313" s="136"/>
      <c r="BE313" s="183">
        <f>SUMIFS(耐用年数表!$C:$C,耐用年数表!$A:$A,チェック!AL313,耐用年数表!$B:$B,チェック!AM313)</f>
        <v>0</v>
      </c>
    </row>
    <row r="314" spans="4:57" ht="24" customHeight="1">
      <c r="D314" s="194"/>
      <c r="E314" s="135"/>
      <c r="F314" s="136"/>
      <c r="G314" s="136"/>
      <c r="H314" s="215"/>
      <c r="I314" s="215"/>
      <c r="J314" s="215" t="str">
        <f>IF(集計用!J314="","",集計用!J314)</f>
        <v/>
      </c>
      <c r="K314" s="135"/>
      <c r="L314" s="144"/>
      <c r="M314" s="192" t="b">
        <f>貼り付け用!M314=集計用!M314</f>
        <v>1</v>
      </c>
      <c r="N314" s="192" t="b">
        <f>貼り付け用!N314=集計用!N314</f>
        <v>1</v>
      </c>
      <c r="O314" s="192" t="b">
        <f>貼り付け用!O314=集計用!O314</f>
        <v>1</v>
      </c>
      <c r="P314" s="192" t="b">
        <f>貼り付け用!P314=集計用!P314</f>
        <v>1</v>
      </c>
      <c r="Q314" s="182" t="b">
        <f>貼り付け用!Q314=集計用!Q314</f>
        <v>1</v>
      </c>
      <c r="R314" s="135" t="b">
        <f>貼り付け用!R314=集計用!R314</f>
        <v>1</v>
      </c>
      <c r="S314" s="135" t="b">
        <f>貼り付け用!S314=集計用!S314</f>
        <v>1</v>
      </c>
      <c r="T314" s="135" t="b">
        <f>貼り付け用!T314=集計用!T314</f>
        <v>1</v>
      </c>
      <c r="U314" s="192" t="b">
        <f>貼り付け用!U314=集計用!U314</f>
        <v>1</v>
      </c>
      <c r="V314" s="192" t="b">
        <f>貼り付け用!V314=集計用!V314</f>
        <v>1</v>
      </c>
      <c r="W314" s="135" t="b">
        <f>貼り付け用!W314=集計用!W314</f>
        <v>1</v>
      </c>
      <c r="X314" s="182" t="b">
        <f>貼り付け用!X314=集計用!X314</f>
        <v>1</v>
      </c>
      <c r="Y314" s="136" t="b">
        <f>貼り付け用!Y314=集計用!Y314</f>
        <v>1</v>
      </c>
      <c r="Z314" s="136" t="b">
        <f>貼り付け用!Z314=集計用!Z314</f>
        <v>1</v>
      </c>
      <c r="AA314" s="136" t="b">
        <f>貼り付け用!AA314=集計用!AA314</f>
        <v>1</v>
      </c>
      <c r="AB314" s="136" t="b">
        <f>貼り付け用!AB314=集計用!AB314</f>
        <v>1</v>
      </c>
      <c r="AC314" s="135" t="b">
        <f>貼り付け用!AC314=集計用!AC314</f>
        <v>1</v>
      </c>
      <c r="AD314" s="137" t="b">
        <f>貼り付け用!AD314=集計用!AD314</f>
        <v>1</v>
      </c>
      <c r="AE314" s="209" t="b">
        <f>貼り付け用!AE314=集計用!AE314</f>
        <v>1</v>
      </c>
      <c r="AF314" s="209" t="b">
        <f>貼り付け用!AF314=集計用!AF314</f>
        <v>1</v>
      </c>
      <c r="AG314" s="138" t="b">
        <f>貼り付け用!AG314=集計用!AG314</f>
        <v>1</v>
      </c>
      <c r="AH314" s="205" t="b">
        <f>貼り付け用!AH314=集計用!AH314</f>
        <v>1</v>
      </c>
      <c r="AI314" s="139" t="b">
        <f>貼り付け用!AI314=集計用!AI314</f>
        <v>1</v>
      </c>
      <c r="AJ314" s="136" t="b">
        <f>貼り付け用!AJ314=集計用!AJ314</f>
        <v>1</v>
      </c>
      <c r="AK314" s="140" t="b">
        <f>貼り付け用!AK314=集計用!AK314</f>
        <v>1</v>
      </c>
      <c r="AL314" s="136" t="b">
        <f>貼り付け用!AL314=集計用!AL314</f>
        <v>1</v>
      </c>
      <c r="AM314" s="136" t="b">
        <f>貼り付け用!AM314=集計用!AM314</f>
        <v>1</v>
      </c>
      <c r="AN314" s="136" t="b">
        <f>貼り付け用!AN314=集計用!AN314</f>
        <v>1</v>
      </c>
      <c r="AO314" s="136" t="b">
        <f>貼り付け用!AO314=集計用!AO314</f>
        <v>1</v>
      </c>
      <c r="AP314" s="183" t="b">
        <f>貼り付け用!AP314=集計用!AP314</f>
        <v>1</v>
      </c>
      <c r="AQ314" s="183" t="b">
        <f>貼り付け用!AQ314=集計用!AQ314</f>
        <v>1</v>
      </c>
      <c r="AR314" s="183" t="b">
        <f>貼り付け用!AR314=集計用!AR314</f>
        <v>1</v>
      </c>
      <c r="AS314" s="136"/>
      <c r="AT314" s="136"/>
      <c r="AU314" s="136"/>
      <c r="AV314" s="136"/>
      <c r="AW314" s="136"/>
      <c r="AX314" s="216"/>
      <c r="AY314" s="216"/>
      <c r="AZ314" s="216"/>
      <c r="BA314" s="136"/>
      <c r="BB314" s="136"/>
      <c r="BC314" s="136"/>
      <c r="BD314" s="136"/>
      <c r="BE314" s="183">
        <f>SUMIFS(耐用年数表!$C:$C,耐用年数表!$A:$A,チェック!AL314,耐用年数表!$B:$B,チェック!AM314)</f>
        <v>0</v>
      </c>
    </row>
    <row r="315" spans="4:57" ht="24" customHeight="1">
      <c r="D315" s="194"/>
      <c r="E315" s="135"/>
      <c r="F315" s="136"/>
      <c r="G315" s="136"/>
      <c r="H315" s="215"/>
      <c r="I315" s="215"/>
      <c r="J315" s="215" t="str">
        <f>IF(集計用!J315="","",集計用!J315)</f>
        <v/>
      </c>
      <c r="K315" s="135"/>
      <c r="L315" s="144"/>
      <c r="M315" s="192" t="b">
        <f>貼り付け用!M315=集計用!M315</f>
        <v>1</v>
      </c>
      <c r="N315" s="192" t="b">
        <f>貼り付け用!N315=集計用!N315</f>
        <v>1</v>
      </c>
      <c r="O315" s="192" t="b">
        <f>貼り付け用!O315=集計用!O315</f>
        <v>1</v>
      </c>
      <c r="P315" s="192" t="b">
        <f>貼り付け用!P315=集計用!P315</f>
        <v>1</v>
      </c>
      <c r="Q315" s="182" t="b">
        <f>貼り付け用!Q315=集計用!Q315</f>
        <v>1</v>
      </c>
      <c r="R315" s="135" t="b">
        <f>貼り付け用!R315=集計用!R315</f>
        <v>1</v>
      </c>
      <c r="S315" s="135" t="b">
        <f>貼り付け用!S315=集計用!S315</f>
        <v>1</v>
      </c>
      <c r="T315" s="135" t="b">
        <f>貼り付け用!T315=集計用!T315</f>
        <v>1</v>
      </c>
      <c r="U315" s="192" t="b">
        <f>貼り付け用!U315=集計用!U315</f>
        <v>1</v>
      </c>
      <c r="V315" s="192" t="b">
        <f>貼り付け用!V315=集計用!V315</f>
        <v>1</v>
      </c>
      <c r="W315" s="135" t="b">
        <f>貼り付け用!W315=集計用!W315</f>
        <v>1</v>
      </c>
      <c r="X315" s="182" t="b">
        <f>貼り付け用!X315=集計用!X315</f>
        <v>1</v>
      </c>
      <c r="Y315" s="136" t="b">
        <f>貼り付け用!Y315=集計用!Y315</f>
        <v>1</v>
      </c>
      <c r="Z315" s="136" t="b">
        <f>貼り付け用!Z315=集計用!Z315</f>
        <v>1</v>
      </c>
      <c r="AA315" s="136" t="b">
        <f>貼り付け用!AA315=集計用!AA315</f>
        <v>1</v>
      </c>
      <c r="AB315" s="136" t="b">
        <f>貼り付け用!AB315=集計用!AB315</f>
        <v>1</v>
      </c>
      <c r="AC315" s="135" t="b">
        <f>貼り付け用!AC315=集計用!AC315</f>
        <v>1</v>
      </c>
      <c r="AD315" s="137" t="b">
        <f>貼り付け用!AD315=集計用!AD315</f>
        <v>1</v>
      </c>
      <c r="AE315" s="209" t="b">
        <f>貼り付け用!AE315=集計用!AE315</f>
        <v>1</v>
      </c>
      <c r="AF315" s="209" t="b">
        <f>貼り付け用!AF315=集計用!AF315</f>
        <v>1</v>
      </c>
      <c r="AG315" s="138" t="b">
        <f>貼り付け用!AG315=集計用!AG315</f>
        <v>1</v>
      </c>
      <c r="AH315" s="205" t="b">
        <f>貼り付け用!AH315=集計用!AH315</f>
        <v>1</v>
      </c>
      <c r="AI315" s="139" t="b">
        <f>貼り付け用!AI315=集計用!AI315</f>
        <v>1</v>
      </c>
      <c r="AJ315" s="136" t="b">
        <f>貼り付け用!AJ315=集計用!AJ315</f>
        <v>1</v>
      </c>
      <c r="AK315" s="140" t="b">
        <f>貼り付け用!AK315=集計用!AK315</f>
        <v>1</v>
      </c>
      <c r="AL315" s="136" t="b">
        <f>貼り付け用!AL315=集計用!AL315</f>
        <v>1</v>
      </c>
      <c r="AM315" s="136" t="b">
        <f>貼り付け用!AM315=集計用!AM315</f>
        <v>1</v>
      </c>
      <c r="AN315" s="136" t="b">
        <f>貼り付け用!AN315=集計用!AN315</f>
        <v>1</v>
      </c>
      <c r="AO315" s="136" t="b">
        <f>貼り付け用!AO315=集計用!AO315</f>
        <v>1</v>
      </c>
      <c r="AP315" s="183" t="b">
        <f>貼り付け用!AP315=集計用!AP315</f>
        <v>1</v>
      </c>
      <c r="AQ315" s="183" t="b">
        <f>貼り付け用!AQ315=集計用!AQ315</f>
        <v>1</v>
      </c>
      <c r="AR315" s="183" t="b">
        <f>貼り付け用!AR315=集計用!AR315</f>
        <v>1</v>
      </c>
      <c r="AS315" s="136"/>
      <c r="AT315" s="136"/>
      <c r="AU315" s="136"/>
      <c r="AV315" s="136"/>
      <c r="AW315" s="136"/>
      <c r="AX315" s="216"/>
      <c r="AY315" s="216"/>
      <c r="AZ315" s="216"/>
      <c r="BA315" s="136"/>
      <c r="BB315" s="136"/>
      <c r="BC315" s="136"/>
      <c r="BD315" s="136"/>
      <c r="BE315" s="183">
        <f>SUMIFS(耐用年数表!$C:$C,耐用年数表!$A:$A,チェック!AL315,耐用年数表!$B:$B,チェック!AM315)</f>
        <v>0</v>
      </c>
    </row>
    <row r="316" spans="4:57" ht="24" customHeight="1">
      <c r="D316" s="194"/>
      <c r="E316" s="135"/>
      <c r="F316" s="136"/>
      <c r="G316" s="136"/>
      <c r="H316" s="215"/>
      <c r="I316" s="215"/>
      <c r="J316" s="215" t="str">
        <f>IF(集計用!J316="","",集計用!J316)</f>
        <v/>
      </c>
      <c r="K316" s="135"/>
      <c r="L316" s="144"/>
      <c r="M316" s="192" t="b">
        <f>貼り付け用!M316=集計用!M316</f>
        <v>1</v>
      </c>
      <c r="N316" s="192" t="b">
        <f>貼り付け用!N316=集計用!N316</f>
        <v>1</v>
      </c>
      <c r="O316" s="192" t="b">
        <f>貼り付け用!O316=集計用!O316</f>
        <v>1</v>
      </c>
      <c r="P316" s="192" t="b">
        <f>貼り付け用!P316=集計用!P316</f>
        <v>1</v>
      </c>
      <c r="Q316" s="182" t="b">
        <f>貼り付け用!Q316=集計用!Q316</f>
        <v>1</v>
      </c>
      <c r="R316" s="135" t="b">
        <f>貼り付け用!R316=集計用!R316</f>
        <v>1</v>
      </c>
      <c r="S316" s="135" t="b">
        <f>貼り付け用!S316=集計用!S316</f>
        <v>1</v>
      </c>
      <c r="T316" s="135" t="b">
        <f>貼り付け用!T316=集計用!T316</f>
        <v>1</v>
      </c>
      <c r="U316" s="192" t="b">
        <f>貼り付け用!U316=集計用!U316</f>
        <v>1</v>
      </c>
      <c r="V316" s="192" t="b">
        <f>貼り付け用!V316=集計用!V316</f>
        <v>1</v>
      </c>
      <c r="W316" s="135" t="b">
        <f>貼り付け用!W316=集計用!W316</f>
        <v>1</v>
      </c>
      <c r="X316" s="182" t="b">
        <f>貼り付け用!X316=集計用!X316</f>
        <v>1</v>
      </c>
      <c r="Y316" s="136" t="b">
        <f>貼り付け用!Y316=集計用!Y316</f>
        <v>1</v>
      </c>
      <c r="Z316" s="136" t="b">
        <f>貼り付け用!Z316=集計用!Z316</f>
        <v>1</v>
      </c>
      <c r="AA316" s="136" t="b">
        <f>貼り付け用!AA316=集計用!AA316</f>
        <v>1</v>
      </c>
      <c r="AB316" s="136" t="b">
        <f>貼り付け用!AB316=集計用!AB316</f>
        <v>1</v>
      </c>
      <c r="AC316" s="135" t="b">
        <f>貼り付け用!AC316=集計用!AC316</f>
        <v>1</v>
      </c>
      <c r="AD316" s="137" t="b">
        <f>貼り付け用!AD316=集計用!AD316</f>
        <v>1</v>
      </c>
      <c r="AE316" s="209" t="b">
        <f>貼り付け用!AE316=集計用!AE316</f>
        <v>1</v>
      </c>
      <c r="AF316" s="209" t="b">
        <f>貼り付け用!AF316=集計用!AF316</f>
        <v>1</v>
      </c>
      <c r="AG316" s="138" t="b">
        <f>貼り付け用!AG316=集計用!AG316</f>
        <v>1</v>
      </c>
      <c r="AH316" s="205" t="b">
        <f>貼り付け用!AH316=集計用!AH316</f>
        <v>1</v>
      </c>
      <c r="AI316" s="139" t="b">
        <f>貼り付け用!AI316=集計用!AI316</f>
        <v>1</v>
      </c>
      <c r="AJ316" s="136" t="b">
        <f>貼り付け用!AJ316=集計用!AJ316</f>
        <v>1</v>
      </c>
      <c r="AK316" s="140" t="b">
        <f>貼り付け用!AK316=集計用!AK316</f>
        <v>1</v>
      </c>
      <c r="AL316" s="136" t="b">
        <f>貼り付け用!AL316=集計用!AL316</f>
        <v>1</v>
      </c>
      <c r="AM316" s="136" t="b">
        <f>貼り付け用!AM316=集計用!AM316</f>
        <v>1</v>
      </c>
      <c r="AN316" s="136" t="b">
        <f>貼り付け用!AN316=集計用!AN316</f>
        <v>1</v>
      </c>
      <c r="AO316" s="136" t="b">
        <f>貼り付け用!AO316=集計用!AO316</f>
        <v>1</v>
      </c>
      <c r="AP316" s="183" t="b">
        <f>貼り付け用!AP316=集計用!AP316</f>
        <v>1</v>
      </c>
      <c r="AQ316" s="183" t="b">
        <f>貼り付け用!AQ316=集計用!AQ316</f>
        <v>1</v>
      </c>
      <c r="AR316" s="183" t="b">
        <f>貼り付け用!AR316=集計用!AR316</f>
        <v>1</v>
      </c>
      <c r="AS316" s="136"/>
      <c r="AT316" s="136"/>
      <c r="AU316" s="136"/>
      <c r="AV316" s="136"/>
      <c r="AW316" s="136"/>
      <c r="AX316" s="216"/>
      <c r="AY316" s="216"/>
      <c r="AZ316" s="216"/>
      <c r="BA316" s="136"/>
      <c r="BB316" s="136"/>
      <c r="BC316" s="136"/>
      <c r="BD316" s="136"/>
      <c r="BE316" s="183">
        <f>SUMIFS(耐用年数表!$C:$C,耐用年数表!$A:$A,チェック!AL316,耐用年数表!$B:$B,チェック!AM316)</f>
        <v>0</v>
      </c>
    </row>
    <row r="317" spans="4:57" ht="24" customHeight="1">
      <c r="D317" s="194"/>
      <c r="E317" s="135"/>
      <c r="F317" s="136"/>
      <c r="G317" s="136"/>
      <c r="H317" s="215"/>
      <c r="I317" s="215"/>
      <c r="J317" s="215" t="str">
        <f>IF(集計用!J317="","",集計用!J317)</f>
        <v/>
      </c>
      <c r="K317" s="135"/>
      <c r="L317" s="144"/>
      <c r="M317" s="192" t="b">
        <f>貼り付け用!M317=集計用!M317</f>
        <v>1</v>
      </c>
      <c r="N317" s="192" t="b">
        <f>貼り付け用!N317=集計用!N317</f>
        <v>1</v>
      </c>
      <c r="O317" s="192" t="b">
        <f>貼り付け用!O317=集計用!O317</f>
        <v>1</v>
      </c>
      <c r="P317" s="192" t="b">
        <f>貼り付け用!P317=集計用!P317</f>
        <v>1</v>
      </c>
      <c r="Q317" s="182" t="b">
        <f>貼り付け用!Q317=集計用!Q317</f>
        <v>1</v>
      </c>
      <c r="R317" s="135" t="b">
        <f>貼り付け用!R317=集計用!R317</f>
        <v>1</v>
      </c>
      <c r="S317" s="135" t="b">
        <f>貼り付け用!S317=集計用!S317</f>
        <v>1</v>
      </c>
      <c r="T317" s="135" t="b">
        <f>貼り付け用!T317=集計用!T317</f>
        <v>1</v>
      </c>
      <c r="U317" s="192" t="b">
        <f>貼り付け用!U317=集計用!U317</f>
        <v>1</v>
      </c>
      <c r="V317" s="192" t="b">
        <f>貼り付け用!V317=集計用!V317</f>
        <v>1</v>
      </c>
      <c r="W317" s="135" t="b">
        <f>貼り付け用!W317=集計用!W317</f>
        <v>1</v>
      </c>
      <c r="X317" s="182" t="b">
        <f>貼り付け用!X317=集計用!X317</f>
        <v>1</v>
      </c>
      <c r="Y317" s="136" t="b">
        <f>貼り付け用!Y317=集計用!Y317</f>
        <v>1</v>
      </c>
      <c r="Z317" s="136" t="b">
        <f>貼り付け用!Z317=集計用!Z317</f>
        <v>1</v>
      </c>
      <c r="AA317" s="136" t="b">
        <f>貼り付け用!AA317=集計用!AA317</f>
        <v>1</v>
      </c>
      <c r="AB317" s="136" t="b">
        <f>貼り付け用!AB317=集計用!AB317</f>
        <v>1</v>
      </c>
      <c r="AC317" s="135" t="b">
        <f>貼り付け用!AC317=集計用!AC317</f>
        <v>1</v>
      </c>
      <c r="AD317" s="137" t="b">
        <f>貼り付け用!AD317=集計用!AD317</f>
        <v>1</v>
      </c>
      <c r="AE317" s="209" t="b">
        <f>貼り付け用!AE317=集計用!AE317</f>
        <v>1</v>
      </c>
      <c r="AF317" s="209" t="b">
        <f>貼り付け用!AF317=集計用!AF317</f>
        <v>1</v>
      </c>
      <c r="AG317" s="138" t="b">
        <f>貼り付け用!AG317=集計用!AG317</f>
        <v>1</v>
      </c>
      <c r="AH317" s="205" t="b">
        <f>貼り付け用!AH317=集計用!AH317</f>
        <v>1</v>
      </c>
      <c r="AI317" s="139" t="b">
        <f>貼り付け用!AI317=集計用!AI317</f>
        <v>1</v>
      </c>
      <c r="AJ317" s="136" t="b">
        <f>貼り付け用!AJ317=集計用!AJ317</f>
        <v>1</v>
      </c>
      <c r="AK317" s="140" t="b">
        <f>貼り付け用!AK317=集計用!AK317</f>
        <v>1</v>
      </c>
      <c r="AL317" s="136" t="b">
        <f>貼り付け用!AL317=集計用!AL317</f>
        <v>1</v>
      </c>
      <c r="AM317" s="136" t="b">
        <f>貼り付け用!AM317=集計用!AM317</f>
        <v>1</v>
      </c>
      <c r="AN317" s="136" t="b">
        <f>貼り付け用!AN317=集計用!AN317</f>
        <v>1</v>
      </c>
      <c r="AO317" s="136" t="b">
        <f>貼り付け用!AO317=集計用!AO317</f>
        <v>1</v>
      </c>
      <c r="AP317" s="183" t="b">
        <f>貼り付け用!AP317=集計用!AP317</f>
        <v>1</v>
      </c>
      <c r="AQ317" s="183" t="b">
        <f>貼り付け用!AQ317=集計用!AQ317</f>
        <v>1</v>
      </c>
      <c r="AR317" s="183" t="b">
        <f>貼り付け用!AR317=集計用!AR317</f>
        <v>1</v>
      </c>
      <c r="AS317" s="136"/>
      <c r="AT317" s="136"/>
      <c r="AU317" s="136"/>
      <c r="AV317" s="136"/>
      <c r="AW317" s="136"/>
      <c r="AX317" s="216"/>
      <c r="AY317" s="216"/>
      <c r="AZ317" s="216"/>
      <c r="BA317" s="136"/>
      <c r="BB317" s="136"/>
      <c r="BC317" s="136"/>
      <c r="BD317" s="136"/>
      <c r="BE317" s="183">
        <f>SUMIFS(耐用年数表!$C:$C,耐用年数表!$A:$A,チェック!AL317,耐用年数表!$B:$B,チェック!AM317)</f>
        <v>0</v>
      </c>
    </row>
    <row r="318" spans="4:57" ht="24" customHeight="1">
      <c r="D318" s="194"/>
      <c r="E318" s="135"/>
      <c r="F318" s="136"/>
      <c r="G318" s="136"/>
      <c r="H318" s="215"/>
      <c r="I318" s="215"/>
      <c r="J318" s="215" t="str">
        <f>IF(集計用!J318="","",集計用!J318)</f>
        <v/>
      </c>
      <c r="K318" s="135"/>
      <c r="L318" s="144"/>
      <c r="M318" s="192" t="b">
        <f>貼り付け用!M318=集計用!M318</f>
        <v>1</v>
      </c>
      <c r="N318" s="192" t="b">
        <f>貼り付け用!N318=集計用!N318</f>
        <v>1</v>
      </c>
      <c r="O318" s="192" t="b">
        <f>貼り付け用!O318=集計用!O318</f>
        <v>1</v>
      </c>
      <c r="P318" s="192" t="b">
        <f>貼り付け用!P318=集計用!P318</f>
        <v>1</v>
      </c>
      <c r="Q318" s="182" t="b">
        <f>貼り付け用!Q318=集計用!Q318</f>
        <v>1</v>
      </c>
      <c r="R318" s="135" t="b">
        <f>貼り付け用!R318=集計用!R318</f>
        <v>1</v>
      </c>
      <c r="S318" s="135" t="b">
        <f>貼り付け用!S318=集計用!S318</f>
        <v>1</v>
      </c>
      <c r="T318" s="135" t="b">
        <f>貼り付け用!T318=集計用!T318</f>
        <v>1</v>
      </c>
      <c r="U318" s="192" t="b">
        <f>貼り付け用!U318=集計用!U318</f>
        <v>1</v>
      </c>
      <c r="V318" s="192" t="b">
        <f>貼り付け用!V318=集計用!V318</f>
        <v>1</v>
      </c>
      <c r="W318" s="135" t="b">
        <f>貼り付け用!W318=集計用!W318</f>
        <v>1</v>
      </c>
      <c r="X318" s="182" t="b">
        <f>貼り付け用!X318=集計用!X318</f>
        <v>1</v>
      </c>
      <c r="Y318" s="136" t="b">
        <f>貼り付け用!Y318=集計用!Y318</f>
        <v>1</v>
      </c>
      <c r="Z318" s="136" t="b">
        <f>貼り付け用!Z318=集計用!Z318</f>
        <v>1</v>
      </c>
      <c r="AA318" s="136" t="b">
        <f>貼り付け用!AA318=集計用!AA318</f>
        <v>1</v>
      </c>
      <c r="AB318" s="136" t="b">
        <f>貼り付け用!AB318=集計用!AB318</f>
        <v>1</v>
      </c>
      <c r="AC318" s="135" t="b">
        <f>貼り付け用!AC318=集計用!AC318</f>
        <v>1</v>
      </c>
      <c r="AD318" s="137" t="b">
        <f>貼り付け用!AD318=集計用!AD318</f>
        <v>1</v>
      </c>
      <c r="AE318" s="209" t="b">
        <f>貼り付け用!AE318=集計用!AE318</f>
        <v>1</v>
      </c>
      <c r="AF318" s="209" t="b">
        <f>貼り付け用!AF318=集計用!AF318</f>
        <v>1</v>
      </c>
      <c r="AG318" s="138" t="b">
        <f>貼り付け用!AG318=集計用!AG318</f>
        <v>1</v>
      </c>
      <c r="AH318" s="205" t="b">
        <f>貼り付け用!AH318=集計用!AH318</f>
        <v>1</v>
      </c>
      <c r="AI318" s="139" t="b">
        <f>貼り付け用!AI318=集計用!AI318</f>
        <v>1</v>
      </c>
      <c r="AJ318" s="136" t="b">
        <f>貼り付け用!AJ318=集計用!AJ318</f>
        <v>1</v>
      </c>
      <c r="AK318" s="140" t="b">
        <f>貼り付け用!AK318=集計用!AK318</f>
        <v>1</v>
      </c>
      <c r="AL318" s="136" t="b">
        <f>貼り付け用!AL318=集計用!AL318</f>
        <v>1</v>
      </c>
      <c r="AM318" s="136" t="b">
        <f>貼り付け用!AM318=集計用!AM318</f>
        <v>1</v>
      </c>
      <c r="AN318" s="136" t="b">
        <f>貼り付け用!AN318=集計用!AN318</f>
        <v>1</v>
      </c>
      <c r="AO318" s="136" t="b">
        <f>貼り付け用!AO318=集計用!AO318</f>
        <v>1</v>
      </c>
      <c r="AP318" s="183" t="b">
        <f>貼り付け用!AP318=集計用!AP318</f>
        <v>1</v>
      </c>
      <c r="AQ318" s="183" t="b">
        <f>貼り付け用!AQ318=集計用!AQ318</f>
        <v>1</v>
      </c>
      <c r="AR318" s="183" t="b">
        <f>貼り付け用!AR318=集計用!AR318</f>
        <v>1</v>
      </c>
      <c r="AS318" s="136"/>
      <c r="AT318" s="136"/>
      <c r="AU318" s="136"/>
      <c r="AV318" s="136"/>
      <c r="AW318" s="136"/>
      <c r="AX318" s="216"/>
      <c r="AY318" s="216"/>
      <c r="AZ318" s="216"/>
      <c r="BA318" s="136"/>
      <c r="BB318" s="136"/>
      <c r="BC318" s="136"/>
      <c r="BD318" s="136"/>
      <c r="BE318" s="183">
        <f>SUMIFS(耐用年数表!$C:$C,耐用年数表!$A:$A,チェック!AL318,耐用年数表!$B:$B,チェック!AM318)</f>
        <v>0</v>
      </c>
    </row>
    <row r="319" spans="4:57" ht="24" customHeight="1">
      <c r="D319" s="194"/>
      <c r="E319" s="135"/>
      <c r="F319" s="136"/>
      <c r="G319" s="136"/>
      <c r="H319" s="215"/>
      <c r="I319" s="215"/>
      <c r="J319" s="215" t="str">
        <f>IF(集計用!J319="","",集計用!J319)</f>
        <v/>
      </c>
      <c r="K319" s="135"/>
      <c r="L319" s="144"/>
      <c r="M319" s="192" t="b">
        <f>貼り付け用!M319=集計用!M319</f>
        <v>1</v>
      </c>
      <c r="N319" s="192" t="b">
        <f>貼り付け用!N319=集計用!N319</f>
        <v>1</v>
      </c>
      <c r="O319" s="192" t="b">
        <f>貼り付け用!O319=集計用!O319</f>
        <v>1</v>
      </c>
      <c r="P319" s="192" t="b">
        <f>貼り付け用!P319=集計用!P319</f>
        <v>1</v>
      </c>
      <c r="Q319" s="182" t="b">
        <f>貼り付け用!Q319=集計用!Q319</f>
        <v>1</v>
      </c>
      <c r="R319" s="135" t="b">
        <f>貼り付け用!R319=集計用!R319</f>
        <v>1</v>
      </c>
      <c r="S319" s="135" t="b">
        <f>貼り付け用!S319=集計用!S319</f>
        <v>1</v>
      </c>
      <c r="T319" s="135" t="b">
        <f>貼り付け用!T319=集計用!T319</f>
        <v>1</v>
      </c>
      <c r="U319" s="192" t="b">
        <f>貼り付け用!U319=集計用!U319</f>
        <v>1</v>
      </c>
      <c r="V319" s="192" t="b">
        <f>貼り付け用!V319=集計用!V319</f>
        <v>1</v>
      </c>
      <c r="W319" s="135" t="b">
        <f>貼り付け用!W319=集計用!W319</f>
        <v>1</v>
      </c>
      <c r="X319" s="182" t="b">
        <f>貼り付け用!X319=集計用!X319</f>
        <v>1</v>
      </c>
      <c r="Y319" s="136" t="b">
        <f>貼り付け用!Y319=集計用!Y319</f>
        <v>1</v>
      </c>
      <c r="Z319" s="136" t="b">
        <f>貼り付け用!Z319=集計用!Z319</f>
        <v>1</v>
      </c>
      <c r="AA319" s="136" t="b">
        <f>貼り付け用!AA319=集計用!AA319</f>
        <v>1</v>
      </c>
      <c r="AB319" s="136" t="b">
        <f>貼り付け用!AB319=集計用!AB319</f>
        <v>1</v>
      </c>
      <c r="AC319" s="135" t="b">
        <f>貼り付け用!AC319=集計用!AC319</f>
        <v>1</v>
      </c>
      <c r="AD319" s="137" t="b">
        <f>貼り付け用!AD319=集計用!AD319</f>
        <v>1</v>
      </c>
      <c r="AE319" s="209" t="b">
        <f>貼り付け用!AE319=集計用!AE319</f>
        <v>1</v>
      </c>
      <c r="AF319" s="209" t="b">
        <f>貼り付け用!AF319=集計用!AF319</f>
        <v>1</v>
      </c>
      <c r="AG319" s="138" t="b">
        <f>貼り付け用!AG319=集計用!AG319</f>
        <v>1</v>
      </c>
      <c r="AH319" s="205" t="b">
        <f>貼り付け用!AH319=集計用!AH319</f>
        <v>1</v>
      </c>
      <c r="AI319" s="139" t="b">
        <f>貼り付け用!AI319=集計用!AI319</f>
        <v>1</v>
      </c>
      <c r="AJ319" s="136" t="b">
        <f>貼り付け用!AJ319=集計用!AJ319</f>
        <v>1</v>
      </c>
      <c r="AK319" s="140" t="b">
        <f>貼り付け用!AK319=集計用!AK319</f>
        <v>1</v>
      </c>
      <c r="AL319" s="136" t="b">
        <f>貼り付け用!AL319=集計用!AL319</f>
        <v>1</v>
      </c>
      <c r="AM319" s="136" t="b">
        <f>貼り付け用!AM319=集計用!AM319</f>
        <v>1</v>
      </c>
      <c r="AN319" s="136" t="b">
        <f>貼り付け用!AN319=集計用!AN319</f>
        <v>1</v>
      </c>
      <c r="AO319" s="136" t="b">
        <f>貼り付け用!AO319=集計用!AO319</f>
        <v>1</v>
      </c>
      <c r="AP319" s="183" t="b">
        <f>貼り付け用!AP319=集計用!AP319</f>
        <v>1</v>
      </c>
      <c r="AQ319" s="183" t="b">
        <f>貼り付け用!AQ319=集計用!AQ319</f>
        <v>1</v>
      </c>
      <c r="AR319" s="183" t="b">
        <f>貼り付け用!AR319=集計用!AR319</f>
        <v>1</v>
      </c>
      <c r="AS319" s="136"/>
      <c r="AT319" s="136"/>
      <c r="AU319" s="136"/>
      <c r="AV319" s="136"/>
      <c r="AW319" s="136"/>
      <c r="AX319" s="216"/>
      <c r="AY319" s="216"/>
      <c r="AZ319" s="216"/>
      <c r="BA319" s="136"/>
      <c r="BB319" s="136"/>
      <c r="BC319" s="136"/>
      <c r="BD319" s="136"/>
      <c r="BE319" s="183">
        <f>SUMIFS(耐用年数表!$C:$C,耐用年数表!$A:$A,チェック!AL319,耐用年数表!$B:$B,チェック!AM319)</f>
        <v>0</v>
      </c>
    </row>
    <row r="320" spans="4:57" ht="24" customHeight="1">
      <c r="D320" s="194"/>
      <c r="E320" s="135"/>
      <c r="F320" s="136"/>
      <c r="G320" s="136"/>
      <c r="H320" s="215"/>
      <c r="I320" s="215"/>
      <c r="J320" s="215" t="str">
        <f>IF(集計用!J320="","",集計用!J320)</f>
        <v/>
      </c>
      <c r="K320" s="135"/>
      <c r="L320" s="144"/>
      <c r="M320" s="192" t="b">
        <f>貼り付け用!M320=集計用!M320</f>
        <v>1</v>
      </c>
      <c r="N320" s="192" t="b">
        <f>貼り付け用!N320=集計用!N320</f>
        <v>1</v>
      </c>
      <c r="O320" s="192" t="b">
        <f>貼り付け用!O320=集計用!O320</f>
        <v>1</v>
      </c>
      <c r="P320" s="192" t="b">
        <f>貼り付け用!P320=集計用!P320</f>
        <v>1</v>
      </c>
      <c r="Q320" s="182" t="b">
        <f>貼り付け用!Q320=集計用!Q320</f>
        <v>1</v>
      </c>
      <c r="R320" s="135" t="b">
        <f>貼り付け用!R320=集計用!R320</f>
        <v>1</v>
      </c>
      <c r="S320" s="135" t="b">
        <f>貼り付け用!S320=集計用!S320</f>
        <v>1</v>
      </c>
      <c r="T320" s="135" t="b">
        <f>貼り付け用!T320=集計用!T320</f>
        <v>1</v>
      </c>
      <c r="U320" s="192" t="b">
        <f>貼り付け用!U320=集計用!U320</f>
        <v>1</v>
      </c>
      <c r="V320" s="192" t="b">
        <f>貼り付け用!V320=集計用!V320</f>
        <v>1</v>
      </c>
      <c r="W320" s="135" t="b">
        <f>貼り付け用!W320=集計用!W320</f>
        <v>1</v>
      </c>
      <c r="X320" s="182" t="b">
        <f>貼り付け用!X320=集計用!X320</f>
        <v>1</v>
      </c>
      <c r="Y320" s="136" t="b">
        <f>貼り付け用!Y320=集計用!Y320</f>
        <v>1</v>
      </c>
      <c r="Z320" s="136" t="b">
        <f>貼り付け用!Z320=集計用!Z320</f>
        <v>1</v>
      </c>
      <c r="AA320" s="136" t="b">
        <f>貼り付け用!AA320=集計用!AA320</f>
        <v>1</v>
      </c>
      <c r="AB320" s="136" t="b">
        <f>貼り付け用!AB320=集計用!AB320</f>
        <v>1</v>
      </c>
      <c r="AC320" s="135" t="b">
        <f>貼り付け用!AC320=集計用!AC320</f>
        <v>1</v>
      </c>
      <c r="AD320" s="137" t="b">
        <f>貼り付け用!AD320=集計用!AD320</f>
        <v>1</v>
      </c>
      <c r="AE320" s="209" t="b">
        <f>貼り付け用!AE320=集計用!AE320</f>
        <v>1</v>
      </c>
      <c r="AF320" s="209" t="b">
        <f>貼り付け用!AF320=集計用!AF320</f>
        <v>1</v>
      </c>
      <c r="AG320" s="138" t="b">
        <f>貼り付け用!AG320=集計用!AG320</f>
        <v>1</v>
      </c>
      <c r="AH320" s="205" t="b">
        <f>貼り付け用!AH320=集計用!AH320</f>
        <v>1</v>
      </c>
      <c r="AI320" s="139" t="b">
        <f>貼り付け用!AI320=集計用!AI320</f>
        <v>1</v>
      </c>
      <c r="AJ320" s="136" t="b">
        <f>貼り付け用!AJ320=集計用!AJ320</f>
        <v>1</v>
      </c>
      <c r="AK320" s="140" t="b">
        <f>貼り付け用!AK320=集計用!AK320</f>
        <v>1</v>
      </c>
      <c r="AL320" s="136" t="b">
        <f>貼り付け用!AL320=集計用!AL320</f>
        <v>1</v>
      </c>
      <c r="AM320" s="136" t="b">
        <f>貼り付け用!AM320=集計用!AM320</f>
        <v>1</v>
      </c>
      <c r="AN320" s="136" t="b">
        <f>貼り付け用!AN320=集計用!AN320</f>
        <v>1</v>
      </c>
      <c r="AO320" s="136" t="b">
        <f>貼り付け用!AO320=集計用!AO320</f>
        <v>1</v>
      </c>
      <c r="AP320" s="183" t="b">
        <f>貼り付け用!AP320=集計用!AP320</f>
        <v>1</v>
      </c>
      <c r="AQ320" s="183" t="b">
        <f>貼り付け用!AQ320=集計用!AQ320</f>
        <v>1</v>
      </c>
      <c r="AR320" s="183" t="b">
        <f>貼り付け用!AR320=集計用!AR320</f>
        <v>1</v>
      </c>
      <c r="AS320" s="136"/>
      <c r="AT320" s="136"/>
      <c r="AU320" s="136"/>
      <c r="AV320" s="136"/>
      <c r="AW320" s="136"/>
      <c r="AX320" s="216"/>
      <c r="AY320" s="216"/>
      <c r="AZ320" s="216"/>
      <c r="BA320" s="136"/>
      <c r="BB320" s="136"/>
      <c r="BC320" s="136"/>
      <c r="BD320" s="136"/>
      <c r="BE320" s="183">
        <f>SUMIFS(耐用年数表!$C:$C,耐用年数表!$A:$A,チェック!AL320,耐用年数表!$B:$B,チェック!AM320)</f>
        <v>0</v>
      </c>
    </row>
    <row r="321" spans="4:57" ht="24" customHeight="1">
      <c r="D321" s="194"/>
      <c r="E321" s="135"/>
      <c r="F321" s="136"/>
      <c r="G321" s="136"/>
      <c r="H321" s="215"/>
      <c r="I321" s="215"/>
      <c r="J321" s="215" t="str">
        <f>IF(集計用!J321="","",集計用!J321)</f>
        <v/>
      </c>
      <c r="K321" s="135"/>
      <c r="L321" s="144"/>
      <c r="M321" s="192" t="b">
        <f>貼り付け用!M321=集計用!M321</f>
        <v>1</v>
      </c>
      <c r="N321" s="192" t="b">
        <f>貼り付け用!N321=集計用!N321</f>
        <v>1</v>
      </c>
      <c r="O321" s="192" t="b">
        <f>貼り付け用!O321=集計用!O321</f>
        <v>1</v>
      </c>
      <c r="P321" s="192" t="b">
        <f>貼り付け用!P321=集計用!P321</f>
        <v>1</v>
      </c>
      <c r="Q321" s="182" t="b">
        <f>貼り付け用!Q321=集計用!Q321</f>
        <v>1</v>
      </c>
      <c r="R321" s="135" t="b">
        <f>貼り付け用!R321=集計用!R321</f>
        <v>1</v>
      </c>
      <c r="S321" s="135" t="b">
        <f>貼り付け用!S321=集計用!S321</f>
        <v>1</v>
      </c>
      <c r="T321" s="135" t="b">
        <f>貼り付け用!T321=集計用!T321</f>
        <v>1</v>
      </c>
      <c r="U321" s="192" t="b">
        <f>貼り付け用!U321=集計用!U321</f>
        <v>1</v>
      </c>
      <c r="V321" s="192" t="b">
        <f>貼り付け用!V321=集計用!V321</f>
        <v>1</v>
      </c>
      <c r="W321" s="135" t="b">
        <f>貼り付け用!W321=集計用!W321</f>
        <v>1</v>
      </c>
      <c r="X321" s="182" t="b">
        <f>貼り付け用!X321=集計用!X321</f>
        <v>1</v>
      </c>
      <c r="Y321" s="136" t="b">
        <f>貼り付け用!Y321=集計用!Y321</f>
        <v>1</v>
      </c>
      <c r="Z321" s="136" t="b">
        <f>貼り付け用!Z321=集計用!Z321</f>
        <v>1</v>
      </c>
      <c r="AA321" s="136" t="b">
        <f>貼り付け用!AA321=集計用!AA321</f>
        <v>1</v>
      </c>
      <c r="AB321" s="136" t="b">
        <f>貼り付け用!AB321=集計用!AB321</f>
        <v>1</v>
      </c>
      <c r="AC321" s="135" t="b">
        <f>貼り付け用!AC321=集計用!AC321</f>
        <v>1</v>
      </c>
      <c r="AD321" s="137" t="b">
        <f>貼り付け用!AD321=集計用!AD321</f>
        <v>1</v>
      </c>
      <c r="AE321" s="209" t="b">
        <f>貼り付け用!AE321=集計用!AE321</f>
        <v>1</v>
      </c>
      <c r="AF321" s="209" t="b">
        <f>貼り付け用!AF321=集計用!AF321</f>
        <v>1</v>
      </c>
      <c r="AG321" s="138" t="b">
        <f>貼り付け用!AG321=集計用!AG321</f>
        <v>1</v>
      </c>
      <c r="AH321" s="205" t="b">
        <f>貼り付け用!AH321=集計用!AH321</f>
        <v>1</v>
      </c>
      <c r="AI321" s="139" t="b">
        <f>貼り付け用!AI321=集計用!AI321</f>
        <v>1</v>
      </c>
      <c r="AJ321" s="136" t="b">
        <f>貼り付け用!AJ321=集計用!AJ321</f>
        <v>1</v>
      </c>
      <c r="AK321" s="140" t="b">
        <f>貼り付け用!AK321=集計用!AK321</f>
        <v>1</v>
      </c>
      <c r="AL321" s="136" t="b">
        <f>貼り付け用!AL321=集計用!AL321</f>
        <v>1</v>
      </c>
      <c r="AM321" s="136" t="b">
        <f>貼り付け用!AM321=集計用!AM321</f>
        <v>1</v>
      </c>
      <c r="AN321" s="136" t="b">
        <f>貼り付け用!AN321=集計用!AN321</f>
        <v>1</v>
      </c>
      <c r="AO321" s="136" t="b">
        <f>貼り付け用!AO321=集計用!AO321</f>
        <v>1</v>
      </c>
      <c r="AP321" s="183" t="b">
        <f>貼り付け用!AP321=集計用!AP321</f>
        <v>1</v>
      </c>
      <c r="AQ321" s="183" t="b">
        <f>貼り付け用!AQ321=集計用!AQ321</f>
        <v>1</v>
      </c>
      <c r="AR321" s="183" t="b">
        <f>貼り付け用!AR321=集計用!AR321</f>
        <v>1</v>
      </c>
      <c r="AS321" s="136"/>
      <c r="AT321" s="136"/>
      <c r="AU321" s="136"/>
      <c r="AV321" s="136"/>
      <c r="AW321" s="136"/>
      <c r="AX321" s="216"/>
      <c r="AY321" s="216"/>
      <c r="AZ321" s="216"/>
      <c r="BA321" s="136"/>
      <c r="BB321" s="136"/>
      <c r="BC321" s="136"/>
      <c r="BD321" s="136"/>
      <c r="BE321" s="183">
        <f>SUMIFS(耐用年数表!$C:$C,耐用年数表!$A:$A,チェック!AL321,耐用年数表!$B:$B,チェック!AM321)</f>
        <v>0</v>
      </c>
    </row>
    <row r="322" spans="4:57" ht="24" customHeight="1">
      <c r="D322" s="194"/>
      <c r="E322" s="135"/>
      <c r="F322" s="136"/>
      <c r="G322" s="136"/>
      <c r="H322" s="215"/>
      <c r="I322" s="215"/>
      <c r="J322" s="215" t="str">
        <f>IF(集計用!J322="","",集計用!J322)</f>
        <v/>
      </c>
      <c r="K322" s="135"/>
      <c r="L322" s="144"/>
      <c r="M322" s="192" t="b">
        <f>貼り付け用!M322=集計用!M322</f>
        <v>1</v>
      </c>
      <c r="N322" s="192" t="b">
        <f>貼り付け用!N322=集計用!N322</f>
        <v>1</v>
      </c>
      <c r="O322" s="192" t="b">
        <f>貼り付け用!O322=集計用!O322</f>
        <v>1</v>
      </c>
      <c r="P322" s="192" t="b">
        <f>貼り付け用!P322=集計用!P322</f>
        <v>1</v>
      </c>
      <c r="Q322" s="182" t="b">
        <f>貼り付け用!Q322=集計用!Q322</f>
        <v>1</v>
      </c>
      <c r="R322" s="135" t="b">
        <f>貼り付け用!R322=集計用!R322</f>
        <v>1</v>
      </c>
      <c r="S322" s="135" t="b">
        <f>貼り付け用!S322=集計用!S322</f>
        <v>1</v>
      </c>
      <c r="T322" s="135" t="b">
        <f>貼り付け用!T322=集計用!T322</f>
        <v>1</v>
      </c>
      <c r="U322" s="192" t="b">
        <f>貼り付け用!U322=集計用!U322</f>
        <v>1</v>
      </c>
      <c r="V322" s="192" t="b">
        <f>貼り付け用!V322=集計用!V322</f>
        <v>1</v>
      </c>
      <c r="W322" s="135" t="b">
        <f>貼り付け用!W322=集計用!W322</f>
        <v>1</v>
      </c>
      <c r="X322" s="182" t="b">
        <f>貼り付け用!X322=集計用!X322</f>
        <v>1</v>
      </c>
      <c r="Y322" s="136" t="b">
        <f>貼り付け用!Y322=集計用!Y322</f>
        <v>1</v>
      </c>
      <c r="Z322" s="136" t="b">
        <f>貼り付け用!Z322=集計用!Z322</f>
        <v>1</v>
      </c>
      <c r="AA322" s="136" t="b">
        <f>貼り付け用!AA322=集計用!AA322</f>
        <v>1</v>
      </c>
      <c r="AB322" s="136" t="b">
        <f>貼り付け用!AB322=集計用!AB322</f>
        <v>1</v>
      </c>
      <c r="AC322" s="135" t="b">
        <f>貼り付け用!AC322=集計用!AC322</f>
        <v>1</v>
      </c>
      <c r="AD322" s="137" t="b">
        <f>貼り付け用!AD322=集計用!AD322</f>
        <v>1</v>
      </c>
      <c r="AE322" s="209" t="b">
        <f>貼り付け用!AE322=集計用!AE322</f>
        <v>1</v>
      </c>
      <c r="AF322" s="209" t="b">
        <f>貼り付け用!AF322=集計用!AF322</f>
        <v>1</v>
      </c>
      <c r="AG322" s="138" t="b">
        <f>貼り付け用!AG322=集計用!AG322</f>
        <v>1</v>
      </c>
      <c r="AH322" s="205" t="b">
        <f>貼り付け用!AH322=集計用!AH322</f>
        <v>1</v>
      </c>
      <c r="AI322" s="139" t="b">
        <f>貼り付け用!AI322=集計用!AI322</f>
        <v>1</v>
      </c>
      <c r="AJ322" s="136" t="b">
        <f>貼り付け用!AJ322=集計用!AJ322</f>
        <v>1</v>
      </c>
      <c r="AK322" s="140" t="b">
        <f>貼り付け用!AK322=集計用!AK322</f>
        <v>1</v>
      </c>
      <c r="AL322" s="136" t="b">
        <f>貼り付け用!AL322=集計用!AL322</f>
        <v>1</v>
      </c>
      <c r="AM322" s="136" t="b">
        <f>貼り付け用!AM322=集計用!AM322</f>
        <v>1</v>
      </c>
      <c r="AN322" s="136" t="b">
        <f>貼り付け用!AN322=集計用!AN322</f>
        <v>1</v>
      </c>
      <c r="AO322" s="136" t="b">
        <f>貼り付け用!AO322=集計用!AO322</f>
        <v>1</v>
      </c>
      <c r="AP322" s="183" t="b">
        <f>貼り付け用!AP322=集計用!AP322</f>
        <v>1</v>
      </c>
      <c r="AQ322" s="183" t="b">
        <f>貼り付け用!AQ322=集計用!AQ322</f>
        <v>1</v>
      </c>
      <c r="AR322" s="183" t="b">
        <f>貼り付け用!AR322=集計用!AR322</f>
        <v>1</v>
      </c>
      <c r="AS322" s="136"/>
      <c r="AT322" s="136"/>
      <c r="AU322" s="136"/>
      <c r="AV322" s="136"/>
      <c r="AW322" s="136"/>
      <c r="AX322" s="216"/>
      <c r="AY322" s="216"/>
      <c r="AZ322" s="216"/>
      <c r="BA322" s="136"/>
      <c r="BB322" s="136"/>
      <c r="BC322" s="136"/>
      <c r="BD322" s="136"/>
      <c r="BE322" s="183">
        <f>SUMIFS(耐用年数表!$C:$C,耐用年数表!$A:$A,チェック!AL322,耐用年数表!$B:$B,チェック!AM322)</f>
        <v>0</v>
      </c>
    </row>
    <row r="323" spans="4:57" ht="24" customHeight="1">
      <c r="D323" s="194"/>
      <c r="E323" s="135"/>
      <c r="F323" s="136"/>
      <c r="G323" s="136"/>
      <c r="H323" s="215"/>
      <c r="I323" s="215"/>
      <c r="J323" s="215" t="str">
        <f>IF(集計用!J323="","",集計用!J323)</f>
        <v/>
      </c>
      <c r="K323" s="135"/>
      <c r="L323" s="144"/>
      <c r="M323" s="192" t="b">
        <f>貼り付け用!M323=集計用!M323</f>
        <v>1</v>
      </c>
      <c r="N323" s="192" t="b">
        <f>貼り付け用!N323=集計用!N323</f>
        <v>1</v>
      </c>
      <c r="O323" s="192" t="b">
        <f>貼り付け用!O323=集計用!O323</f>
        <v>1</v>
      </c>
      <c r="P323" s="192" t="b">
        <f>貼り付け用!P323=集計用!P323</f>
        <v>1</v>
      </c>
      <c r="Q323" s="182" t="b">
        <f>貼り付け用!Q323=集計用!Q323</f>
        <v>1</v>
      </c>
      <c r="R323" s="135" t="b">
        <f>貼り付け用!R323=集計用!R323</f>
        <v>1</v>
      </c>
      <c r="S323" s="135" t="b">
        <f>貼り付け用!S323=集計用!S323</f>
        <v>1</v>
      </c>
      <c r="T323" s="135" t="b">
        <f>貼り付け用!T323=集計用!T323</f>
        <v>1</v>
      </c>
      <c r="U323" s="192" t="b">
        <f>貼り付け用!U323=集計用!U323</f>
        <v>1</v>
      </c>
      <c r="V323" s="192" t="b">
        <f>貼り付け用!V323=集計用!V323</f>
        <v>1</v>
      </c>
      <c r="W323" s="135" t="b">
        <f>貼り付け用!W323=集計用!W323</f>
        <v>1</v>
      </c>
      <c r="X323" s="182" t="b">
        <f>貼り付け用!X323=集計用!X323</f>
        <v>1</v>
      </c>
      <c r="Y323" s="136" t="b">
        <f>貼り付け用!Y323=集計用!Y323</f>
        <v>1</v>
      </c>
      <c r="Z323" s="136" t="b">
        <f>貼り付け用!Z323=集計用!Z323</f>
        <v>1</v>
      </c>
      <c r="AA323" s="136" t="b">
        <f>貼り付け用!AA323=集計用!AA323</f>
        <v>1</v>
      </c>
      <c r="AB323" s="136" t="b">
        <f>貼り付け用!AB323=集計用!AB323</f>
        <v>1</v>
      </c>
      <c r="AC323" s="135" t="b">
        <f>貼り付け用!AC323=集計用!AC323</f>
        <v>1</v>
      </c>
      <c r="AD323" s="137" t="b">
        <f>貼り付け用!AD323=集計用!AD323</f>
        <v>1</v>
      </c>
      <c r="AE323" s="209" t="b">
        <f>貼り付け用!AE323=集計用!AE323</f>
        <v>1</v>
      </c>
      <c r="AF323" s="209" t="b">
        <f>貼り付け用!AF323=集計用!AF323</f>
        <v>1</v>
      </c>
      <c r="AG323" s="138" t="b">
        <f>貼り付け用!AG323=集計用!AG323</f>
        <v>1</v>
      </c>
      <c r="AH323" s="205" t="b">
        <f>貼り付け用!AH323=集計用!AH323</f>
        <v>1</v>
      </c>
      <c r="AI323" s="139" t="b">
        <f>貼り付け用!AI323=集計用!AI323</f>
        <v>1</v>
      </c>
      <c r="AJ323" s="136" t="b">
        <f>貼り付け用!AJ323=集計用!AJ323</f>
        <v>1</v>
      </c>
      <c r="AK323" s="140" t="b">
        <f>貼り付け用!AK323=集計用!AK323</f>
        <v>1</v>
      </c>
      <c r="AL323" s="136" t="b">
        <f>貼り付け用!AL323=集計用!AL323</f>
        <v>1</v>
      </c>
      <c r="AM323" s="136" t="b">
        <f>貼り付け用!AM323=集計用!AM323</f>
        <v>1</v>
      </c>
      <c r="AN323" s="136" t="b">
        <f>貼り付け用!AN323=集計用!AN323</f>
        <v>1</v>
      </c>
      <c r="AO323" s="136" t="b">
        <f>貼り付け用!AO323=集計用!AO323</f>
        <v>1</v>
      </c>
      <c r="AP323" s="183" t="b">
        <f>貼り付け用!AP323=集計用!AP323</f>
        <v>1</v>
      </c>
      <c r="AQ323" s="183" t="b">
        <f>貼り付け用!AQ323=集計用!AQ323</f>
        <v>1</v>
      </c>
      <c r="AR323" s="183" t="b">
        <f>貼り付け用!AR323=集計用!AR323</f>
        <v>1</v>
      </c>
      <c r="AS323" s="136"/>
      <c r="AT323" s="136"/>
      <c r="AU323" s="136"/>
      <c r="AV323" s="136"/>
      <c r="AW323" s="136"/>
      <c r="AX323" s="216"/>
      <c r="AY323" s="216"/>
      <c r="AZ323" s="216"/>
      <c r="BA323" s="136"/>
      <c r="BB323" s="136"/>
      <c r="BC323" s="136"/>
      <c r="BD323" s="136"/>
      <c r="BE323" s="183">
        <f>SUMIFS(耐用年数表!$C:$C,耐用年数表!$A:$A,チェック!AL323,耐用年数表!$B:$B,チェック!AM323)</f>
        <v>0</v>
      </c>
    </row>
    <row r="324" spans="4:57" ht="24" customHeight="1">
      <c r="D324" s="194"/>
      <c r="E324" s="135"/>
      <c r="F324" s="136"/>
      <c r="G324" s="136"/>
      <c r="H324" s="215"/>
      <c r="I324" s="215"/>
      <c r="J324" s="215" t="str">
        <f>IF(集計用!J324="","",集計用!J324)</f>
        <v/>
      </c>
      <c r="K324" s="135"/>
      <c r="L324" s="144"/>
      <c r="M324" s="192" t="b">
        <f>貼り付け用!M324=集計用!M324</f>
        <v>1</v>
      </c>
      <c r="N324" s="192" t="b">
        <f>貼り付け用!N324=集計用!N324</f>
        <v>1</v>
      </c>
      <c r="O324" s="192" t="b">
        <f>貼り付け用!O324=集計用!O324</f>
        <v>1</v>
      </c>
      <c r="P324" s="192" t="b">
        <f>貼り付け用!P324=集計用!P324</f>
        <v>1</v>
      </c>
      <c r="Q324" s="182" t="b">
        <f>貼り付け用!Q324=集計用!Q324</f>
        <v>1</v>
      </c>
      <c r="R324" s="135" t="b">
        <f>貼り付け用!R324=集計用!R324</f>
        <v>1</v>
      </c>
      <c r="S324" s="135" t="b">
        <f>貼り付け用!S324=集計用!S324</f>
        <v>1</v>
      </c>
      <c r="T324" s="135" t="b">
        <f>貼り付け用!T324=集計用!T324</f>
        <v>1</v>
      </c>
      <c r="U324" s="192" t="b">
        <f>貼り付け用!U324=集計用!U324</f>
        <v>1</v>
      </c>
      <c r="V324" s="192" t="b">
        <f>貼り付け用!V324=集計用!V324</f>
        <v>1</v>
      </c>
      <c r="W324" s="135" t="b">
        <f>貼り付け用!W324=集計用!W324</f>
        <v>1</v>
      </c>
      <c r="X324" s="182" t="b">
        <f>貼り付け用!X324=集計用!X324</f>
        <v>1</v>
      </c>
      <c r="Y324" s="136" t="b">
        <f>貼り付け用!Y324=集計用!Y324</f>
        <v>1</v>
      </c>
      <c r="Z324" s="136" t="b">
        <f>貼り付け用!Z324=集計用!Z324</f>
        <v>1</v>
      </c>
      <c r="AA324" s="136" t="b">
        <f>貼り付け用!AA324=集計用!AA324</f>
        <v>1</v>
      </c>
      <c r="AB324" s="136" t="b">
        <f>貼り付け用!AB324=集計用!AB324</f>
        <v>1</v>
      </c>
      <c r="AC324" s="135" t="b">
        <f>貼り付け用!AC324=集計用!AC324</f>
        <v>1</v>
      </c>
      <c r="AD324" s="137" t="b">
        <f>貼り付け用!AD324=集計用!AD324</f>
        <v>1</v>
      </c>
      <c r="AE324" s="209" t="b">
        <f>貼り付け用!AE324=集計用!AE324</f>
        <v>1</v>
      </c>
      <c r="AF324" s="209" t="b">
        <f>貼り付け用!AF324=集計用!AF324</f>
        <v>1</v>
      </c>
      <c r="AG324" s="138" t="b">
        <f>貼り付け用!AG324=集計用!AG324</f>
        <v>1</v>
      </c>
      <c r="AH324" s="205" t="b">
        <f>貼り付け用!AH324=集計用!AH324</f>
        <v>1</v>
      </c>
      <c r="AI324" s="139" t="b">
        <f>貼り付け用!AI324=集計用!AI324</f>
        <v>1</v>
      </c>
      <c r="AJ324" s="136" t="b">
        <f>貼り付け用!AJ324=集計用!AJ324</f>
        <v>1</v>
      </c>
      <c r="AK324" s="140" t="b">
        <f>貼り付け用!AK324=集計用!AK324</f>
        <v>1</v>
      </c>
      <c r="AL324" s="136" t="b">
        <f>貼り付け用!AL324=集計用!AL324</f>
        <v>1</v>
      </c>
      <c r="AM324" s="136" t="b">
        <f>貼り付け用!AM324=集計用!AM324</f>
        <v>1</v>
      </c>
      <c r="AN324" s="136" t="b">
        <f>貼り付け用!AN324=集計用!AN324</f>
        <v>1</v>
      </c>
      <c r="AO324" s="136" t="b">
        <f>貼り付け用!AO324=集計用!AO324</f>
        <v>1</v>
      </c>
      <c r="AP324" s="183" t="b">
        <f>貼り付け用!AP324=集計用!AP324</f>
        <v>1</v>
      </c>
      <c r="AQ324" s="183" t="b">
        <f>貼り付け用!AQ324=集計用!AQ324</f>
        <v>1</v>
      </c>
      <c r="AR324" s="183" t="b">
        <f>貼り付け用!AR324=集計用!AR324</f>
        <v>1</v>
      </c>
      <c r="AS324" s="136"/>
      <c r="AT324" s="136"/>
      <c r="AU324" s="136"/>
      <c r="AV324" s="136"/>
      <c r="AW324" s="136"/>
      <c r="AX324" s="216"/>
      <c r="AY324" s="216"/>
      <c r="AZ324" s="216"/>
      <c r="BA324" s="136"/>
      <c r="BB324" s="136"/>
      <c r="BC324" s="136"/>
      <c r="BD324" s="136"/>
      <c r="BE324" s="183">
        <f>SUMIFS(耐用年数表!$C:$C,耐用年数表!$A:$A,チェック!AL324,耐用年数表!$B:$B,チェック!AM324)</f>
        <v>0</v>
      </c>
    </row>
    <row r="325" spans="4:57" ht="24" customHeight="1">
      <c r="D325" s="194"/>
      <c r="E325" s="135"/>
      <c r="F325" s="136"/>
      <c r="G325" s="136"/>
      <c r="H325" s="215"/>
      <c r="I325" s="215"/>
      <c r="J325" s="215" t="str">
        <f>IF(集計用!J325="","",集計用!J325)</f>
        <v/>
      </c>
      <c r="K325" s="135"/>
      <c r="L325" s="144"/>
      <c r="M325" s="192" t="b">
        <f>貼り付け用!M325=集計用!M325</f>
        <v>1</v>
      </c>
      <c r="N325" s="192" t="b">
        <f>貼り付け用!N325=集計用!N325</f>
        <v>1</v>
      </c>
      <c r="O325" s="192" t="b">
        <f>貼り付け用!O325=集計用!O325</f>
        <v>1</v>
      </c>
      <c r="P325" s="192" t="b">
        <f>貼り付け用!P325=集計用!P325</f>
        <v>1</v>
      </c>
      <c r="Q325" s="182" t="b">
        <f>貼り付け用!Q325=集計用!Q325</f>
        <v>1</v>
      </c>
      <c r="R325" s="135" t="b">
        <f>貼り付け用!R325=集計用!R325</f>
        <v>1</v>
      </c>
      <c r="S325" s="135" t="b">
        <f>貼り付け用!S325=集計用!S325</f>
        <v>1</v>
      </c>
      <c r="T325" s="135" t="b">
        <f>貼り付け用!T325=集計用!T325</f>
        <v>1</v>
      </c>
      <c r="U325" s="192" t="b">
        <f>貼り付け用!U325=集計用!U325</f>
        <v>1</v>
      </c>
      <c r="V325" s="192" t="b">
        <f>貼り付け用!V325=集計用!V325</f>
        <v>1</v>
      </c>
      <c r="W325" s="135" t="b">
        <f>貼り付け用!W325=集計用!W325</f>
        <v>1</v>
      </c>
      <c r="X325" s="182" t="b">
        <f>貼り付け用!X325=集計用!X325</f>
        <v>1</v>
      </c>
      <c r="Y325" s="136" t="b">
        <f>貼り付け用!Y325=集計用!Y325</f>
        <v>1</v>
      </c>
      <c r="Z325" s="136" t="b">
        <f>貼り付け用!Z325=集計用!Z325</f>
        <v>1</v>
      </c>
      <c r="AA325" s="136" t="b">
        <f>貼り付け用!AA325=集計用!AA325</f>
        <v>1</v>
      </c>
      <c r="AB325" s="136" t="b">
        <f>貼り付け用!AB325=集計用!AB325</f>
        <v>1</v>
      </c>
      <c r="AC325" s="135" t="b">
        <f>貼り付け用!AC325=集計用!AC325</f>
        <v>1</v>
      </c>
      <c r="AD325" s="137" t="b">
        <f>貼り付け用!AD325=集計用!AD325</f>
        <v>1</v>
      </c>
      <c r="AE325" s="209" t="b">
        <f>貼り付け用!AE325=集計用!AE325</f>
        <v>1</v>
      </c>
      <c r="AF325" s="209" t="b">
        <f>貼り付け用!AF325=集計用!AF325</f>
        <v>1</v>
      </c>
      <c r="AG325" s="138" t="b">
        <f>貼り付け用!AG325=集計用!AG325</f>
        <v>1</v>
      </c>
      <c r="AH325" s="205" t="b">
        <f>貼り付け用!AH325=集計用!AH325</f>
        <v>1</v>
      </c>
      <c r="AI325" s="139" t="b">
        <f>貼り付け用!AI325=集計用!AI325</f>
        <v>1</v>
      </c>
      <c r="AJ325" s="136" t="b">
        <f>貼り付け用!AJ325=集計用!AJ325</f>
        <v>1</v>
      </c>
      <c r="AK325" s="140" t="b">
        <f>貼り付け用!AK325=集計用!AK325</f>
        <v>1</v>
      </c>
      <c r="AL325" s="136" t="b">
        <f>貼り付け用!AL325=集計用!AL325</f>
        <v>1</v>
      </c>
      <c r="AM325" s="136" t="b">
        <f>貼り付け用!AM325=集計用!AM325</f>
        <v>1</v>
      </c>
      <c r="AN325" s="136" t="b">
        <f>貼り付け用!AN325=集計用!AN325</f>
        <v>1</v>
      </c>
      <c r="AO325" s="136" t="b">
        <f>貼り付け用!AO325=集計用!AO325</f>
        <v>1</v>
      </c>
      <c r="AP325" s="183" t="b">
        <f>貼り付け用!AP325=集計用!AP325</f>
        <v>1</v>
      </c>
      <c r="AQ325" s="183" t="b">
        <f>貼り付け用!AQ325=集計用!AQ325</f>
        <v>1</v>
      </c>
      <c r="AR325" s="183" t="b">
        <f>貼り付け用!AR325=集計用!AR325</f>
        <v>1</v>
      </c>
      <c r="AS325" s="136"/>
      <c r="AT325" s="136"/>
      <c r="AU325" s="136"/>
      <c r="AV325" s="136"/>
      <c r="AW325" s="136"/>
      <c r="AX325" s="216"/>
      <c r="AY325" s="216"/>
      <c r="AZ325" s="216"/>
      <c r="BA325" s="136"/>
      <c r="BB325" s="136"/>
      <c r="BC325" s="136"/>
      <c r="BD325" s="136"/>
      <c r="BE325" s="183">
        <f>SUMIFS(耐用年数表!$C:$C,耐用年数表!$A:$A,チェック!AL325,耐用年数表!$B:$B,チェック!AM325)</f>
        <v>0</v>
      </c>
    </row>
    <row r="326" spans="4:57" ht="24" customHeight="1">
      <c r="D326" s="194"/>
      <c r="E326" s="135"/>
      <c r="F326" s="136"/>
      <c r="G326" s="136"/>
      <c r="H326" s="215"/>
      <c r="I326" s="215"/>
      <c r="J326" s="215" t="str">
        <f>IF(集計用!J326="","",集計用!J326)</f>
        <v/>
      </c>
      <c r="K326" s="135"/>
      <c r="L326" s="144"/>
      <c r="M326" s="192" t="b">
        <f>貼り付け用!M326=集計用!M326</f>
        <v>1</v>
      </c>
      <c r="N326" s="192" t="b">
        <f>貼り付け用!N326=集計用!N326</f>
        <v>1</v>
      </c>
      <c r="O326" s="192" t="b">
        <f>貼り付け用!O326=集計用!O326</f>
        <v>1</v>
      </c>
      <c r="P326" s="192" t="b">
        <f>貼り付け用!P326=集計用!P326</f>
        <v>1</v>
      </c>
      <c r="Q326" s="182" t="b">
        <f>貼り付け用!Q326=集計用!Q326</f>
        <v>1</v>
      </c>
      <c r="R326" s="135" t="b">
        <f>貼り付け用!R326=集計用!R326</f>
        <v>1</v>
      </c>
      <c r="S326" s="135" t="b">
        <f>貼り付け用!S326=集計用!S326</f>
        <v>1</v>
      </c>
      <c r="T326" s="135" t="b">
        <f>貼り付け用!T326=集計用!T326</f>
        <v>1</v>
      </c>
      <c r="U326" s="192" t="b">
        <f>貼り付け用!U326=集計用!U326</f>
        <v>1</v>
      </c>
      <c r="V326" s="192" t="b">
        <f>貼り付け用!V326=集計用!V326</f>
        <v>1</v>
      </c>
      <c r="W326" s="135" t="b">
        <f>貼り付け用!W326=集計用!W326</f>
        <v>1</v>
      </c>
      <c r="X326" s="182" t="b">
        <f>貼り付け用!X326=集計用!X326</f>
        <v>1</v>
      </c>
      <c r="Y326" s="136" t="b">
        <f>貼り付け用!Y326=集計用!Y326</f>
        <v>1</v>
      </c>
      <c r="Z326" s="136" t="b">
        <f>貼り付け用!Z326=集計用!Z326</f>
        <v>1</v>
      </c>
      <c r="AA326" s="136" t="b">
        <f>貼り付け用!AA326=集計用!AA326</f>
        <v>1</v>
      </c>
      <c r="AB326" s="136" t="b">
        <f>貼り付け用!AB326=集計用!AB326</f>
        <v>1</v>
      </c>
      <c r="AC326" s="135" t="b">
        <f>貼り付け用!AC326=集計用!AC326</f>
        <v>1</v>
      </c>
      <c r="AD326" s="137" t="b">
        <f>貼り付け用!AD326=集計用!AD326</f>
        <v>1</v>
      </c>
      <c r="AE326" s="209" t="b">
        <f>貼り付け用!AE326=集計用!AE326</f>
        <v>1</v>
      </c>
      <c r="AF326" s="209" t="b">
        <f>貼り付け用!AF326=集計用!AF326</f>
        <v>1</v>
      </c>
      <c r="AG326" s="138" t="b">
        <f>貼り付け用!AG326=集計用!AG326</f>
        <v>1</v>
      </c>
      <c r="AH326" s="205" t="b">
        <f>貼り付け用!AH326=集計用!AH326</f>
        <v>1</v>
      </c>
      <c r="AI326" s="139" t="b">
        <f>貼り付け用!AI326=集計用!AI326</f>
        <v>1</v>
      </c>
      <c r="AJ326" s="136" t="b">
        <f>貼り付け用!AJ326=集計用!AJ326</f>
        <v>1</v>
      </c>
      <c r="AK326" s="140" t="b">
        <f>貼り付け用!AK326=集計用!AK326</f>
        <v>1</v>
      </c>
      <c r="AL326" s="136" t="b">
        <f>貼り付け用!AL326=集計用!AL326</f>
        <v>1</v>
      </c>
      <c r="AM326" s="136" t="b">
        <f>貼り付け用!AM326=集計用!AM326</f>
        <v>1</v>
      </c>
      <c r="AN326" s="136" t="b">
        <f>貼り付け用!AN326=集計用!AN326</f>
        <v>1</v>
      </c>
      <c r="AO326" s="136" t="b">
        <f>貼り付け用!AO326=集計用!AO326</f>
        <v>1</v>
      </c>
      <c r="AP326" s="183" t="b">
        <f>貼り付け用!AP326=集計用!AP326</f>
        <v>1</v>
      </c>
      <c r="AQ326" s="183" t="b">
        <f>貼り付け用!AQ326=集計用!AQ326</f>
        <v>1</v>
      </c>
      <c r="AR326" s="183" t="b">
        <f>貼り付け用!AR326=集計用!AR326</f>
        <v>1</v>
      </c>
      <c r="AS326" s="136"/>
      <c r="AT326" s="136"/>
      <c r="AU326" s="136"/>
      <c r="AV326" s="136"/>
      <c r="AW326" s="136"/>
      <c r="AX326" s="216"/>
      <c r="AY326" s="216"/>
      <c r="AZ326" s="216"/>
      <c r="BA326" s="136"/>
      <c r="BB326" s="136"/>
      <c r="BC326" s="136"/>
      <c r="BD326" s="136"/>
      <c r="BE326" s="183">
        <f>SUMIFS(耐用年数表!$C:$C,耐用年数表!$A:$A,チェック!AL326,耐用年数表!$B:$B,チェック!AM326)</f>
        <v>0</v>
      </c>
    </row>
    <row r="327" spans="4:57" ht="24" customHeight="1">
      <c r="D327" s="194"/>
      <c r="E327" s="135"/>
      <c r="F327" s="136"/>
      <c r="G327" s="136"/>
      <c r="H327" s="215"/>
      <c r="I327" s="215"/>
      <c r="J327" s="215" t="str">
        <f>IF(集計用!J327="","",集計用!J327)</f>
        <v/>
      </c>
      <c r="K327" s="135"/>
      <c r="L327" s="144"/>
      <c r="M327" s="192" t="b">
        <f>貼り付け用!M327=集計用!M327</f>
        <v>1</v>
      </c>
      <c r="N327" s="192" t="b">
        <f>貼り付け用!N327=集計用!N327</f>
        <v>1</v>
      </c>
      <c r="O327" s="192" t="b">
        <f>貼り付け用!O327=集計用!O327</f>
        <v>1</v>
      </c>
      <c r="P327" s="192" t="b">
        <f>貼り付け用!P327=集計用!P327</f>
        <v>1</v>
      </c>
      <c r="Q327" s="182" t="b">
        <f>貼り付け用!Q327=集計用!Q327</f>
        <v>1</v>
      </c>
      <c r="R327" s="135" t="b">
        <f>貼り付け用!R327=集計用!R327</f>
        <v>1</v>
      </c>
      <c r="S327" s="135" t="b">
        <f>貼り付け用!S327=集計用!S327</f>
        <v>1</v>
      </c>
      <c r="T327" s="135" t="b">
        <f>貼り付け用!T327=集計用!T327</f>
        <v>1</v>
      </c>
      <c r="U327" s="192" t="b">
        <f>貼り付け用!U327=集計用!U327</f>
        <v>1</v>
      </c>
      <c r="V327" s="192" t="b">
        <f>貼り付け用!V327=集計用!V327</f>
        <v>1</v>
      </c>
      <c r="W327" s="135" t="b">
        <f>貼り付け用!W327=集計用!W327</f>
        <v>1</v>
      </c>
      <c r="X327" s="182" t="b">
        <f>貼り付け用!X327=集計用!X327</f>
        <v>1</v>
      </c>
      <c r="Y327" s="136" t="b">
        <f>貼り付け用!Y327=集計用!Y327</f>
        <v>1</v>
      </c>
      <c r="Z327" s="136" t="b">
        <f>貼り付け用!Z327=集計用!Z327</f>
        <v>1</v>
      </c>
      <c r="AA327" s="136" t="b">
        <f>貼り付け用!AA327=集計用!AA327</f>
        <v>1</v>
      </c>
      <c r="AB327" s="136" t="b">
        <f>貼り付け用!AB327=集計用!AB327</f>
        <v>1</v>
      </c>
      <c r="AC327" s="135" t="b">
        <f>貼り付け用!AC327=集計用!AC327</f>
        <v>1</v>
      </c>
      <c r="AD327" s="137" t="b">
        <f>貼り付け用!AD327=集計用!AD327</f>
        <v>1</v>
      </c>
      <c r="AE327" s="209" t="b">
        <f>貼り付け用!AE327=集計用!AE327</f>
        <v>1</v>
      </c>
      <c r="AF327" s="209" t="b">
        <f>貼り付け用!AF327=集計用!AF327</f>
        <v>1</v>
      </c>
      <c r="AG327" s="138" t="b">
        <f>貼り付け用!AG327=集計用!AG327</f>
        <v>1</v>
      </c>
      <c r="AH327" s="205" t="b">
        <f>貼り付け用!AH327=集計用!AH327</f>
        <v>1</v>
      </c>
      <c r="AI327" s="139" t="b">
        <f>貼り付け用!AI327=集計用!AI327</f>
        <v>1</v>
      </c>
      <c r="AJ327" s="136" t="b">
        <f>貼り付け用!AJ327=集計用!AJ327</f>
        <v>1</v>
      </c>
      <c r="AK327" s="140" t="b">
        <f>貼り付け用!AK327=集計用!AK327</f>
        <v>1</v>
      </c>
      <c r="AL327" s="136" t="b">
        <f>貼り付け用!AL327=集計用!AL327</f>
        <v>1</v>
      </c>
      <c r="AM327" s="136" t="b">
        <f>貼り付け用!AM327=集計用!AM327</f>
        <v>1</v>
      </c>
      <c r="AN327" s="136" t="b">
        <f>貼り付け用!AN327=集計用!AN327</f>
        <v>1</v>
      </c>
      <c r="AO327" s="136" t="b">
        <f>貼り付け用!AO327=集計用!AO327</f>
        <v>1</v>
      </c>
      <c r="AP327" s="183" t="b">
        <f>貼り付け用!AP327=集計用!AP327</f>
        <v>1</v>
      </c>
      <c r="AQ327" s="183" t="b">
        <f>貼り付け用!AQ327=集計用!AQ327</f>
        <v>1</v>
      </c>
      <c r="AR327" s="183" t="b">
        <f>貼り付け用!AR327=集計用!AR327</f>
        <v>1</v>
      </c>
      <c r="AS327" s="136"/>
      <c r="AT327" s="136"/>
      <c r="AU327" s="136"/>
      <c r="AV327" s="136"/>
      <c r="AW327" s="136"/>
      <c r="AX327" s="216"/>
      <c r="AY327" s="216"/>
      <c r="AZ327" s="216"/>
      <c r="BA327" s="136"/>
      <c r="BB327" s="136"/>
      <c r="BC327" s="136"/>
      <c r="BD327" s="136"/>
      <c r="BE327" s="183">
        <f>SUMIFS(耐用年数表!$C:$C,耐用年数表!$A:$A,チェック!AL327,耐用年数表!$B:$B,チェック!AM327)</f>
        <v>0</v>
      </c>
    </row>
    <row r="328" spans="4:57" ht="24" customHeight="1">
      <c r="D328" s="194"/>
      <c r="E328" s="135"/>
      <c r="F328" s="136"/>
      <c r="G328" s="136"/>
      <c r="H328" s="215"/>
      <c r="I328" s="215"/>
      <c r="J328" s="215" t="str">
        <f>IF(集計用!J328="","",集計用!J328)</f>
        <v/>
      </c>
      <c r="K328" s="135"/>
      <c r="L328" s="144"/>
      <c r="M328" s="192" t="b">
        <f>貼り付け用!M328=集計用!M328</f>
        <v>1</v>
      </c>
      <c r="N328" s="192" t="b">
        <f>貼り付け用!N328=集計用!N328</f>
        <v>1</v>
      </c>
      <c r="O328" s="192" t="b">
        <f>貼り付け用!O328=集計用!O328</f>
        <v>1</v>
      </c>
      <c r="P328" s="192" t="b">
        <f>貼り付け用!P328=集計用!P328</f>
        <v>1</v>
      </c>
      <c r="Q328" s="182" t="b">
        <f>貼り付け用!Q328=集計用!Q328</f>
        <v>1</v>
      </c>
      <c r="R328" s="135" t="b">
        <f>貼り付け用!R328=集計用!R328</f>
        <v>1</v>
      </c>
      <c r="S328" s="135" t="b">
        <f>貼り付け用!S328=集計用!S328</f>
        <v>1</v>
      </c>
      <c r="T328" s="135" t="b">
        <f>貼り付け用!T328=集計用!T328</f>
        <v>1</v>
      </c>
      <c r="U328" s="192" t="b">
        <f>貼り付け用!U328=集計用!U328</f>
        <v>1</v>
      </c>
      <c r="V328" s="192" t="b">
        <f>貼り付け用!V328=集計用!V328</f>
        <v>1</v>
      </c>
      <c r="W328" s="135" t="b">
        <f>貼り付け用!W328=集計用!W328</f>
        <v>1</v>
      </c>
      <c r="X328" s="182" t="b">
        <f>貼り付け用!X328=集計用!X328</f>
        <v>1</v>
      </c>
      <c r="Y328" s="136" t="b">
        <f>貼り付け用!Y328=集計用!Y328</f>
        <v>1</v>
      </c>
      <c r="Z328" s="136" t="b">
        <f>貼り付け用!Z328=集計用!Z328</f>
        <v>1</v>
      </c>
      <c r="AA328" s="136" t="b">
        <f>貼り付け用!AA328=集計用!AA328</f>
        <v>1</v>
      </c>
      <c r="AB328" s="136" t="b">
        <f>貼り付け用!AB328=集計用!AB328</f>
        <v>1</v>
      </c>
      <c r="AC328" s="135" t="b">
        <f>貼り付け用!AC328=集計用!AC328</f>
        <v>1</v>
      </c>
      <c r="AD328" s="137" t="b">
        <f>貼り付け用!AD328=集計用!AD328</f>
        <v>1</v>
      </c>
      <c r="AE328" s="209" t="b">
        <f>貼り付け用!AE328=集計用!AE328</f>
        <v>1</v>
      </c>
      <c r="AF328" s="209" t="b">
        <f>貼り付け用!AF328=集計用!AF328</f>
        <v>1</v>
      </c>
      <c r="AG328" s="138" t="b">
        <f>貼り付け用!AG328=集計用!AG328</f>
        <v>1</v>
      </c>
      <c r="AH328" s="205" t="b">
        <f>貼り付け用!AH328=集計用!AH328</f>
        <v>1</v>
      </c>
      <c r="AI328" s="139" t="b">
        <f>貼り付け用!AI328=集計用!AI328</f>
        <v>1</v>
      </c>
      <c r="AJ328" s="136" t="b">
        <f>貼り付け用!AJ328=集計用!AJ328</f>
        <v>1</v>
      </c>
      <c r="AK328" s="140" t="b">
        <f>貼り付け用!AK328=集計用!AK328</f>
        <v>1</v>
      </c>
      <c r="AL328" s="136" t="b">
        <f>貼り付け用!AL328=集計用!AL328</f>
        <v>1</v>
      </c>
      <c r="AM328" s="136" t="b">
        <f>貼り付け用!AM328=集計用!AM328</f>
        <v>1</v>
      </c>
      <c r="AN328" s="136" t="b">
        <f>貼り付け用!AN328=集計用!AN328</f>
        <v>1</v>
      </c>
      <c r="AO328" s="136" t="b">
        <f>貼り付け用!AO328=集計用!AO328</f>
        <v>1</v>
      </c>
      <c r="AP328" s="183" t="b">
        <f>貼り付け用!AP328=集計用!AP328</f>
        <v>1</v>
      </c>
      <c r="AQ328" s="183" t="b">
        <f>貼り付け用!AQ328=集計用!AQ328</f>
        <v>1</v>
      </c>
      <c r="AR328" s="183" t="b">
        <f>貼り付け用!AR328=集計用!AR328</f>
        <v>1</v>
      </c>
      <c r="AS328" s="136"/>
      <c r="AT328" s="136"/>
      <c r="AU328" s="136"/>
      <c r="AV328" s="136"/>
      <c r="AW328" s="136"/>
      <c r="AX328" s="216"/>
      <c r="AY328" s="216"/>
      <c r="AZ328" s="216"/>
      <c r="BA328" s="136"/>
      <c r="BB328" s="136"/>
      <c r="BC328" s="136"/>
      <c r="BD328" s="136"/>
      <c r="BE328" s="183">
        <f>SUMIFS(耐用年数表!$C:$C,耐用年数表!$A:$A,チェック!AL328,耐用年数表!$B:$B,チェック!AM328)</f>
        <v>0</v>
      </c>
    </row>
    <row r="329" spans="4:57" ht="24" customHeight="1">
      <c r="D329" s="194"/>
      <c r="E329" s="135"/>
      <c r="F329" s="136"/>
      <c r="G329" s="136"/>
      <c r="H329" s="215"/>
      <c r="I329" s="215"/>
      <c r="J329" s="215" t="str">
        <f>IF(集計用!J329="","",集計用!J329)</f>
        <v/>
      </c>
      <c r="K329" s="135"/>
      <c r="L329" s="144"/>
      <c r="M329" s="192" t="b">
        <f>貼り付け用!M329=集計用!M329</f>
        <v>1</v>
      </c>
      <c r="N329" s="192" t="b">
        <f>貼り付け用!N329=集計用!N329</f>
        <v>1</v>
      </c>
      <c r="O329" s="192" t="b">
        <f>貼り付け用!O329=集計用!O329</f>
        <v>1</v>
      </c>
      <c r="P329" s="192" t="b">
        <f>貼り付け用!P329=集計用!P329</f>
        <v>1</v>
      </c>
      <c r="Q329" s="182" t="b">
        <f>貼り付け用!Q329=集計用!Q329</f>
        <v>1</v>
      </c>
      <c r="R329" s="135" t="b">
        <f>貼り付け用!R329=集計用!R329</f>
        <v>1</v>
      </c>
      <c r="S329" s="135" t="b">
        <f>貼り付け用!S329=集計用!S329</f>
        <v>1</v>
      </c>
      <c r="T329" s="135" t="b">
        <f>貼り付け用!T329=集計用!T329</f>
        <v>1</v>
      </c>
      <c r="U329" s="192" t="b">
        <f>貼り付け用!U329=集計用!U329</f>
        <v>1</v>
      </c>
      <c r="V329" s="192" t="b">
        <f>貼り付け用!V329=集計用!V329</f>
        <v>1</v>
      </c>
      <c r="W329" s="135" t="b">
        <f>貼り付け用!W329=集計用!W329</f>
        <v>1</v>
      </c>
      <c r="X329" s="182" t="b">
        <f>貼り付け用!X329=集計用!X329</f>
        <v>1</v>
      </c>
      <c r="Y329" s="136" t="b">
        <f>貼り付け用!Y329=集計用!Y329</f>
        <v>1</v>
      </c>
      <c r="Z329" s="136" t="b">
        <f>貼り付け用!Z329=集計用!Z329</f>
        <v>1</v>
      </c>
      <c r="AA329" s="136" t="b">
        <f>貼り付け用!AA329=集計用!AA329</f>
        <v>1</v>
      </c>
      <c r="AB329" s="136" t="b">
        <f>貼り付け用!AB329=集計用!AB329</f>
        <v>1</v>
      </c>
      <c r="AC329" s="135" t="b">
        <f>貼り付け用!AC329=集計用!AC329</f>
        <v>1</v>
      </c>
      <c r="AD329" s="137" t="b">
        <f>貼り付け用!AD329=集計用!AD329</f>
        <v>1</v>
      </c>
      <c r="AE329" s="209" t="b">
        <f>貼り付け用!AE329=集計用!AE329</f>
        <v>1</v>
      </c>
      <c r="AF329" s="209" t="b">
        <f>貼り付け用!AF329=集計用!AF329</f>
        <v>1</v>
      </c>
      <c r="AG329" s="138" t="b">
        <f>貼り付け用!AG329=集計用!AG329</f>
        <v>1</v>
      </c>
      <c r="AH329" s="205" t="b">
        <f>貼り付け用!AH329=集計用!AH329</f>
        <v>1</v>
      </c>
      <c r="AI329" s="139" t="b">
        <f>貼り付け用!AI329=集計用!AI329</f>
        <v>1</v>
      </c>
      <c r="AJ329" s="136" t="b">
        <f>貼り付け用!AJ329=集計用!AJ329</f>
        <v>1</v>
      </c>
      <c r="AK329" s="140" t="b">
        <f>貼り付け用!AK329=集計用!AK329</f>
        <v>1</v>
      </c>
      <c r="AL329" s="136" t="b">
        <f>貼り付け用!AL329=集計用!AL329</f>
        <v>1</v>
      </c>
      <c r="AM329" s="136" t="b">
        <f>貼り付け用!AM329=集計用!AM329</f>
        <v>1</v>
      </c>
      <c r="AN329" s="136" t="b">
        <f>貼り付け用!AN329=集計用!AN329</f>
        <v>1</v>
      </c>
      <c r="AO329" s="136" t="b">
        <f>貼り付け用!AO329=集計用!AO329</f>
        <v>1</v>
      </c>
      <c r="AP329" s="183" t="b">
        <f>貼り付け用!AP329=集計用!AP329</f>
        <v>1</v>
      </c>
      <c r="AQ329" s="183" t="b">
        <f>貼り付け用!AQ329=集計用!AQ329</f>
        <v>1</v>
      </c>
      <c r="AR329" s="183" t="b">
        <f>貼り付け用!AR329=集計用!AR329</f>
        <v>1</v>
      </c>
      <c r="AS329" s="136"/>
      <c r="AT329" s="136"/>
      <c r="AU329" s="136"/>
      <c r="AV329" s="136"/>
      <c r="AW329" s="136"/>
      <c r="AX329" s="216"/>
      <c r="AY329" s="216"/>
      <c r="AZ329" s="216"/>
      <c r="BA329" s="136"/>
      <c r="BB329" s="136"/>
      <c r="BC329" s="136"/>
      <c r="BD329" s="136"/>
      <c r="BE329" s="183">
        <f>SUMIFS(耐用年数表!$C:$C,耐用年数表!$A:$A,チェック!AL329,耐用年数表!$B:$B,チェック!AM329)</f>
        <v>0</v>
      </c>
    </row>
    <row r="330" spans="4:57" ht="24" customHeight="1">
      <c r="D330" s="194"/>
      <c r="E330" s="135"/>
      <c r="F330" s="136"/>
      <c r="G330" s="136"/>
      <c r="H330" s="215"/>
      <c r="I330" s="215"/>
      <c r="J330" s="215" t="str">
        <f>IF(集計用!J330="","",集計用!J330)</f>
        <v/>
      </c>
      <c r="K330" s="135"/>
      <c r="L330" s="144"/>
      <c r="M330" s="192" t="b">
        <f>貼り付け用!M330=集計用!M330</f>
        <v>1</v>
      </c>
      <c r="N330" s="192" t="b">
        <f>貼り付け用!N330=集計用!N330</f>
        <v>1</v>
      </c>
      <c r="O330" s="192" t="b">
        <f>貼り付け用!O330=集計用!O330</f>
        <v>1</v>
      </c>
      <c r="P330" s="192" t="b">
        <f>貼り付け用!P330=集計用!P330</f>
        <v>1</v>
      </c>
      <c r="Q330" s="182" t="b">
        <f>貼り付け用!Q330=集計用!Q330</f>
        <v>1</v>
      </c>
      <c r="R330" s="135" t="b">
        <f>貼り付け用!R330=集計用!R330</f>
        <v>1</v>
      </c>
      <c r="S330" s="135" t="b">
        <f>貼り付け用!S330=集計用!S330</f>
        <v>1</v>
      </c>
      <c r="T330" s="135" t="b">
        <f>貼り付け用!T330=集計用!T330</f>
        <v>1</v>
      </c>
      <c r="U330" s="192" t="b">
        <f>貼り付け用!U330=集計用!U330</f>
        <v>1</v>
      </c>
      <c r="V330" s="192" t="b">
        <f>貼り付け用!V330=集計用!V330</f>
        <v>1</v>
      </c>
      <c r="W330" s="135" t="b">
        <f>貼り付け用!W330=集計用!W330</f>
        <v>1</v>
      </c>
      <c r="X330" s="182" t="b">
        <f>貼り付け用!X330=集計用!X330</f>
        <v>1</v>
      </c>
      <c r="Y330" s="136" t="b">
        <f>貼り付け用!Y330=集計用!Y330</f>
        <v>1</v>
      </c>
      <c r="Z330" s="136" t="b">
        <f>貼り付け用!Z330=集計用!Z330</f>
        <v>1</v>
      </c>
      <c r="AA330" s="136" t="b">
        <f>貼り付け用!AA330=集計用!AA330</f>
        <v>1</v>
      </c>
      <c r="AB330" s="136" t="b">
        <f>貼り付け用!AB330=集計用!AB330</f>
        <v>1</v>
      </c>
      <c r="AC330" s="135" t="b">
        <f>貼り付け用!AC330=集計用!AC330</f>
        <v>1</v>
      </c>
      <c r="AD330" s="137" t="b">
        <f>貼り付け用!AD330=集計用!AD330</f>
        <v>1</v>
      </c>
      <c r="AE330" s="209" t="b">
        <f>貼り付け用!AE330=集計用!AE330</f>
        <v>1</v>
      </c>
      <c r="AF330" s="209" t="b">
        <f>貼り付け用!AF330=集計用!AF330</f>
        <v>1</v>
      </c>
      <c r="AG330" s="138" t="b">
        <f>貼り付け用!AG330=集計用!AG330</f>
        <v>1</v>
      </c>
      <c r="AH330" s="205" t="b">
        <f>貼り付け用!AH330=集計用!AH330</f>
        <v>1</v>
      </c>
      <c r="AI330" s="139" t="b">
        <f>貼り付け用!AI330=集計用!AI330</f>
        <v>1</v>
      </c>
      <c r="AJ330" s="136" t="b">
        <f>貼り付け用!AJ330=集計用!AJ330</f>
        <v>1</v>
      </c>
      <c r="AK330" s="140" t="b">
        <f>貼り付け用!AK330=集計用!AK330</f>
        <v>1</v>
      </c>
      <c r="AL330" s="136" t="b">
        <f>貼り付け用!AL330=集計用!AL330</f>
        <v>1</v>
      </c>
      <c r="AM330" s="136" t="b">
        <f>貼り付け用!AM330=集計用!AM330</f>
        <v>1</v>
      </c>
      <c r="AN330" s="136" t="b">
        <f>貼り付け用!AN330=集計用!AN330</f>
        <v>1</v>
      </c>
      <c r="AO330" s="136" t="b">
        <f>貼り付け用!AO330=集計用!AO330</f>
        <v>1</v>
      </c>
      <c r="AP330" s="183" t="b">
        <f>貼り付け用!AP330=集計用!AP330</f>
        <v>1</v>
      </c>
      <c r="AQ330" s="183" t="b">
        <f>貼り付け用!AQ330=集計用!AQ330</f>
        <v>1</v>
      </c>
      <c r="AR330" s="183" t="b">
        <f>貼り付け用!AR330=集計用!AR330</f>
        <v>1</v>
      </c>
      <c r="AS330" s="136"/>
      <c r="AT330" s="136"/>
      <c r="AU330" s="136"/>
      <c r="AV330" s="136"/>
      <c r="AW330" s="136"/>
      <c r="AX330" s="216"/>
      <c r="AY330" s="216"/>
      <c r="AZ330" s="216"/>
      <c r="BA330" s="136"/>
      <c r="BB330" s="136"/>
      <c r="BC330" s="136"/>
      <c r="BD330" s="136"/>
      <c r="BE330" s="183">
        <f>SUMIFS(耐用年数表!$C:$C,耐用年数表!$A:$A,チェック!AL330,耐用年数表!$B:$B,チェック!AM330)</f>
        <v>0</v>
      </c>
    </row>
    <row r="331" spans="4:57" ht="24" customHeight="1">
      <c r="D331" s="194"/>
      <c r="E331" s="135"/>
      <c r="F331" s="136"/>
      <c r="G331" s="136"/>
      <c r="H331" s="215"/>
      <c r="I331" s="215"/>
      <c r="J331" s="215" t="str">
        <f>IF(集計用!J331="","",集計用!J331)</f>
        <v/>
      </c>
      <c r="K331" s="135"/>
      <c r="L331" s="144"/>
      <c r="M331" s="192" t="b">
        <f>貼り付け用!M331=集計用!M331</f>
        <v>1</v>
      </c>
      <c r="N331" s="192" t="b">
        <f>貼り付け用!N331=集計用!N331</f>
        <v>1</v>
      </c>
      <c r="O331" s="192" t="b">
        <f>貼り付け用!O331=集計用!O331</f>
        <v>1</v>
      </c>
      <c r="P331" s="192" t="b">
        <f>貼り付け用!P331=集計用!P331</f>
        <v>1</v>
      </c>
      <c r="Q331" s="182" t="b">
        <f>貼り付け用!Q331=集計用!Q331</f>
        <v>1</v>
      </c>
      <c r="R331" s="135" t="b">
        <f>貼り付け用!R331=集計用!R331</f>
        <v>1</v>
      </c>
      <c r="S331" s="135" t="b">
        <f>貼り付け用!S331=集計用!S331</f>
        <v>1</v>
      </c>
      <c r="T331" s="135" t="b">
        <f>貼り付け用!T331=集計用!T331</f>
        <v>1</v>
      </c>
      <c r="U331" s="192" t="b">
        <f>貼り付け用!U331=集計用!U331</f>
        <v>1</v>
      </c>
      <c r="V331" s="192" t="b">
        <f>貼り付け用!V331=集計用!V331</f>
        <v>1</v>
      </c>
      <c r="W331" s="135" t="b">
        <f>貼り付け用!W331=集計用!W331</f>
        <v>1</v>
      </c>
      <c r="X331" s="182" t="b">
        <f>貼り付け用!X331=集計用!X331</f>
        <v>1</v>
      </c>
      <c r="Y331" s="136" t="b">
        <f>貼り付け用!Y331=集計用!Y331</f>
        <v>1</v>
      </c>
      <c r="Z331" s="136" t="b">
        <f>貼り付け用!Z331=集計用!Z331</f>
        <v>1</v>
      </c>
      <c r="AA331" s="136" t="b">
        <f>貼り付け用!AA331=集計用!AA331</f>
        <v>1</v>
      </c>
      <c r="AB331" s="136" t="b">
        <f>貼り付け用!AB331=集計用!AB331</f>
        <v>1</v>
      </c>
      <c r="AC331" s="135" t="b">
        <f>貼り付け用!AC331=集計用!AC331</f>
        <v>1</v>
      </c>
      <c r="AD331" s="137" t="b">
        <f>貼り付け用!AD331=集計用!AD331</f>
        <v>1</v>
      </c>
      <c r="AE331" s="209" t="b">
        <f>貼り付け用!AE331=集計用!AE331</f>
        <v>1</v>
      </c>
      <c r="AF331" s="209" t="b">
        <f>貼り付け用!AF331=集計用!AF331</f>
        <v>1</v>
      </c>
      <c r="AG331" s="138" t="b">
        <f>貼り付け用!AG331=集計用!AG331</f>
        <v>1</v>
      </c>
      <c r="AH331" s="205" t="b">
        <f>貼り付け用!AH331=集計用!AH331</f>
        <v>1</v>
      </c>
      <c r="AI331" s="139" t="b">
        <f>貼り付け用!AI331=集計用!AI331</f>
        <v>1</v>
      </c>
      <c r="AJ331" s="136" t="b">
        <f>貼り付け用!AJ331=集計用!AJ331</f>
        <v>1</v>
      </c>
      <c r="AK331" s="140" t="b">
        <f>貼り付け用!AK331=集計用!AK331</f>
        <v>1</v>
      </c>
      <c r="AL331" s="136" t="b">
        <f>貼り付け用!AL331=集計用!AL331</f>
        <v>1</v>
      </c>
      <c r="AM331" s="136" t="b">
        <f>貼り付け用!AM331=集計用!AM331</f>
        <v>1</v>
      </c>
      <c r="AN331" s="136" t="b">
        <f>貼り付け用!AN331=集計用!AN331</f>
        <v>1</v>
      </c>
      <c r="AO331" s="136" t="b">
        <f>貼り付け用!AO331=集計用!AO331</f>
        <v>1</v>
      </c>
      <c r="AP331" s="183" t="b">
        <f>貼り付け用!AP331=集計用!AP331</f>
        <v>1</v>
      </c>
      <c r="AQ331" s="183" t="b">
        <f>貼り付け用!AQ331=集計用!AQ331</f>
        <v>1</v>
      </c>
      <c r="AR331" s="183" t="b">
        <f>貼り付け用!AR331=集計用!AR331</f>
        <v>1</v>
      </c>
      <c r="AS331" s="136"/>
      <c r="AT331" s="136"/>
      <c r="AU331" s="136"/>
      <c r="AV331" s="136"/>
      <c r="AW331" s="136"/>
      <c r="AX331" s="216"/>
      <c r="AY331" s="216"/>
      <c r="AZ331" s="216"/>
      <c r="BA331" s="136"/>
      <c r="BB331" s="136"/>
      <c r="BC331" s="136"/>
      <c r="BD331" s="136"/>
      <c r="BE331" s="183">
        <f>SUMIFS(耐用年数表!$C:$C,耐用年数表!$A:$A,チェック!AL331,耐用年数表!$B:$B,チェック!AM331)</f>
        <v>0</v>
      </c>
    </row>
    <row r="332" spans="4:57" ht="24" customHeight="1">
      <c r="D332" s="194"/>
      <c r="E332" s="135"/>
      <c r="F332" s="136"/>
      <c r="G332" s="136"/>
      <c r="H332" s="215"/>
      <c r="I332" s="215"/>
      <c r="J332" s="215" t="str">
        <f>IF(集計用!J332="","",集計用!J332)</f>
        <v/>
      </c>
      <c r="K332" s="135"/>
      <c r="L332" s="144"/>
      <c r="M332" s="192" t="b">
        <f>貼り付け用!M332=集計用!M332</f>
        <v>1</v>
      </c>
      <c r="N332" s="192" t="b">
        <f>貼り付け用!N332=集計用!N332</f>
        <v>1</v>
      </c>
      <c r="O332" s="192" t="b">
        <f>貼り付け用!O332=集計用!O332</f>
        <v>1</v>
      </c>
      <c r="P332" s="192" t="b">
        <f>貼り付け用!P332=集計用!P332</f>
        <v>1</v>
      </c>
      <c r="Q332" s="182" t="b">
        <f>貼り付け用!Q332=集計用!Q332</f>
        <v>1</v>
      </c>
      <c r="R332" s="135" t="b">
        <f>貼り付け用!R332=集計用!R332</f>
        <v>1</v>
      </c>
      <c r="S332" s="135" t="b">
        <f>貼り付け用!S332=集計用!S332</f>
        <v>1</v>
      </c>
      <c r="T332" s="135" t="b">
        <f>貼り付け用!T332=集計用!T332</f>
        <v>1</v>
      </c>
      <c r="U332" s="192" t="b">
        <f>貼り付け用!U332=集計用!U332</f>
        <v>1</v>
      </c>
      <c r="V332" s="192" t="b">
        <f>貼り付け用!V332=集計用!V332</f>
        <v>1</v>
      </c>
      <c r="W332" s="135" t="b">
        <f>貼り付け用!W332=集計用!W332</f>
        <v>1</v>
      </c>
      <c r="X332" s="182" t="b">
        <f>貼り付け用!X332=集計用!X332</f>
        <v>1</v>
      </c>
      <c r="Y332" s="136" t="b">
        <f>貼り付け用!Y332=集計用!Y332</f>
        <v>1</v>
      </c>
      <c r="Z332" s="136" t="b">
        <f>貼り付け用!Z332=集計用!Z332</f>
        <v>1</v>
      </c>
      <c r="AA332" s="136" t="b">
        <f>貼り付け用!AA332=集計用!AA332</f>
        <v>1</v>
      </c>
      <c r="AB332" s="136" t="b">
        <f>貼り付け用!AB332=集計用!AB332</f>
        <v>1</v>
      </c>
      <c r="AC332" s="135" t="b">
        <f>貼り付け用!AC332=集計用!AC332</f>
        <v>1</v>
      </c>
      <c r="AD332" s="137" t="b">
        <f>貼り付け用!AD332=集計用!AD332</f>
        <v>1</v>
      </c>
      <c r="AE332" s="209" t="b">
        <f>貼り付け用!AE332=集計用!AE332</f>
        <v>1</v>
      </c>
      <c r="AF332" s="209" t="b">
        <f>貼り付け用!AF332=集計用!AF332</f>
        <v>1</v>
      </c>
      <c r="AG332" s="138" t="b">
        <f>貼り付け用!AG332=集計用!AG332</f>
        <v>1</v>
      </c>
      <c r="AH332" s="205" t="b">
        <f>貼り付け用!AH332=集計用!AH332</f>
        <v>1</v>
      </c>
      <c r="AI332" s="139" t="b">
        <f>貼り付け用!AI332=集計用!AI332</f>
        <v>1</v>
      </c>
      <c r="AJ332" s="136" t="b">
        <f>貼り付け用!AJ332=集計用!AJ332</f>
        <v>1</v>
      </c>
      <c r="AK332" s="140" t="b">
        <f>貼り付け用!AK332=集計用!AK332</f>
        <v>1</v>
      </c>
      <c r="AL332" s="136" t="b">
        <f>貼り付け用!AL332=集計用!AL332</f>
        <v>1</v>
      </c>
      <c r="AM332" s="136" t="b">
        <f>貼り付け用!AM332=集計用!AM332</f>
        <v>1</v>
      </c>
      <c r="AN332" s="136" t="b">
        <f>貼り付け用!AN332=集計用!AN332</f>
        <v>1</v>
      </c>
      <c r="AO332" s="136" t="b">
        <f>貼り付け用!AO332=集計用!AO332</f>
        <v>1</v>
      </c>
      <c r="AP332" s="183" t="b">
        <f>貼り付け用!AP332=集計用!AP332</f>
        <v>1</v>
      </c>
      <c r="AQ332" s="183" t="b">
        <f>貼り付け用!AQ332=集計用!AQ332</f>
        <v>1</v>
      </c>
      <c r="AR332" s="183" t="b">
        <f>貼り付け用!AR332=集計用!AR332</f>
        <v>1</v>
      </c>
      <c r="AS332" s="136"/>
      <c r="AT332" s="136"/>
      <c r="AU332" s="136"/>
      <c r="AV332" s="136"/>
      <c r="AW332" s="136"/>
      <c r="AX332" s="216"/>
      <c r="AY332" s="216"/>
      <c r="AZ332" s="216"/>
      <c r="BA332" s="136"/>
      <c r="BB332" s="136"/>
      <c r="BC332" s="136"/>
      <c r="BD332" s="136"/>
      <c r="BE332" s="183">
        <f>SUMIFS(耐用年数表!$C:$C,耐用年数表!$A:$A,チェック!AL332,耐用年数表!$B:$B,チェック!AM332)</f>
        <v>0</v>
      </c>
    </row>
    <row r="333" spans="4:57" ht="24" customHeight="1">
      <c r="D333" s="194"/>
      <c r="E333" s="135"/>
      <c r="F333" s="136"/>
      <c r="G333" s="136"/>
      <c r="H333" s="215"/>
      <c r="I333" s="215"/>
      <c r="J333" s="215" t="str">
        <f>IF(集計用!J333="","",集計用!J333)</f>
        <v/>
      </c>
      <c r="K333" s="135"/>
      <c r="L333" s="144"/>
      <c r="M333" s="192" t="b">
        <f>貼り付け用!M333=集計用!M333</f>
        <v>1</v>
      </c>
      <c r="N333" s="192" t="b">
        <f>貼り付け用!N333=集計用!N333</f>
        <v>1</v>
      </c>
      <c r="O333" s="192" t="b">
        <f>貼り付け用!O333=集計用!O333</f>
        <v>1</v>
      </c>
      <c r="P333" s="192" t="b">
        <f>貼り付け用!P333=集計用!P333</f>
        <v>1</v>
      </c>
      <c r="Q333" s="182" t="b">
        <f>貼り付け用!Q333=集計用!Q333</f>
        <v>1</v>
      </c>
      <c r="R333" s="135" t="b">
        <f>貼り付け用!R333=集計用!R333</f>
        <v>1</v>
      </c>
      <c r="S333" s="135" t="b">
        <f>貼り付け用!S333=集計用!S333</f>
        <v>1</v>
      </c>
      <c r="T333" s="135" t="b">
        <f>貼り付け用!T333=集計用!T333</f>
        <v>1</v>
      </c>
      <c r="U333" s="192" t="b">
        <f>貼り付け用!U333=集計用!U333</f>
        <v>1</v>
      </c>
      <c r="V333" s="192" t="b">
        <f>貼り付け用!V333=集計用!V333</f>
        <v>1</v>
      </c>
      <c r="W333" s="135" t="b">
        <f>貼り付け用!W333=集計用!W333</f>
        <v>1</v>
      </c>
      <c r="X333" s="182" t="b">
        <f>貼り付け用!X333=集計用!X333</f>
        <v>1</v>
      </c>
      <c r="Y333" s="136" t="b">
        <f>貼り付け用!Y333=集計用!Y333</f>
        <v>1</v>
      </c>
      <c r="Z333" s="136" t="b">
        <f>貼り付け用!Z333=集計用!Z333</f>
        <v>1</v>
      </c>
      <c r="AA333" s="136" t="b">
        <f>貼り付け用!AA333=集計用!AA333</f>
        <v>1</v>
      </c>
      <c r="AB333" s="136" t="b">
        <f>貼り付け用!AB333=集計用!AB333</f>
        <v>1</v>
      </c>
      <c r="AC333" s="135" t="b">
        <f>貼り付け用!AC333=集計用!AC333</f>
        <v>1</v>
      </c>
      <c r="AD333" s="137" t="b">
        <f>貼り付け用!AD333=集計用!AD333</f>
        <v>1</v>
      </c>
      <c r="AE333" s="209" t="b">
        <f>貼り付け用!AE333=集計用!AE333</f>
        <v>1</v>
      </c>
      <c r="AF333" s="209" t="b">
        <f>貼り付け用!AF333=集計用!AF333</f>
        <v>1</v>
      </c>
      <c r="AG333" s="138" t="b">
        <f>貼り付け用!AG333=集計用!AG333</f>
        <v>1</v>
      </c>
      <c r="AH333" s="205" t="b">
        <f>貼り付け用!AH333=集計用!AH333</f>
        <v>1</v>
      </c>
      <c r="AI333" s="139" t="b">
        <f>貼り付け用!AI333=集計用!AI333</f>
        <v>1</v>
      </c>
      <c r="AJ333" s="136" t="b">
        <f>貼り付け用!AJ333=集計用!AJ333</f>
        <v>1</v>
      </c>
      <c r="AK333" s="140" t="b">
        <f>貼り付け用!AK333=集計用!AK333</f>
        <v>1</v>
      </c>
      <c r="AL333" s="136" t="b">
        <f>貼り付け用!AL333=集計用!AL333</f>
        <v>1</v>
      </c>
      <c r="AM333" s="136" t="b">
        <f>貼り付け用!AM333=集計用!AM333</f>
        <v>1</v>
      </c>
      <c r="AN333" s="136" t="b">
        <f>貼り付け用!AN333=集計用!AN333</f>
        <v>1</v>
      </c>
      <c r="AO333" s="136" t="b">
        <f>貼り付け用!AO333=集計用!AO333</f>
        <v>1</v>
      </c>
      <c r="AP333" s="183" t="b">
        <f>貼り付け用!AP333=集計用!AP333</f>
        <v>1</v>
      </c>
      <c r="AQ333" s="183" t="b">
        <f>貼り付け用!AQ333=集計用!AQ333</f>
        <v>1</v>
      </c>
      <c r="AR333" s="183" t="b">
        <f>貼り付け用!AR333=集計用!AR333</f>
        <v>1</v>
      </c>
      <c r="AS333" s="136"/>
      <c r="AT333" s="136"/>
      <c r="AU333" s="136"/>
      <c r="AV333" s="136"/>
      <c r="AW333" s="136"/>
      <c r="AX333" s="216"/>
      <c r="AY333" s="216"/>
      <c r="AZ333" s="216"/>
      <c r="BA333" s="136"/>
      <c r="BB333" s="136"/>
      <c r="BC333" s="136"/>
      <c r="BD333" s="136"/>
      <c r="BE333" s="183">
        <f>SUMIFS(耐用年数表!$C:$C,耐用年数表!$A:$A,チェック!AL333,耐用年数表!$B:$B,チェック!AM333)</f>
        <v>0</v>
      </c>
    </row>
    <row r="334" spans="4:57" ht="24" customHeight="1">
      <c r="D334" s="194"/>
      <c r="E334" s="135"/>
      <c r="F334" s="136"/>
      <c r="G334" s="136"/>
      <c r="H334" s="215"/>
      <c r="I334" s="215"/>
      <c r="J334" s="215" t="str">
        <f>IF(集計用!J334="","",集計用!J334)</f>
        <v/>
      </c>
      <c r="K334" s="135"/>
      <c r="L334" s="144"/>
      <c r="M334" s="192" t="b">
        <f>貼り付け用!M334=集計用!M334</f>
        <v>1</v>
      </c>
      <c r="N334" s="192" t="b">
        <f>貼り付け用!N334=集計用!N334</f>
        <v>1</v>
      </c>
      <c r="O334" s="192" t="b">
        <f>貼り付け用!O334=集計用!O334</f>
        <v>1</v>
      </c>
      <c r="P334" s="192" t="b">
        <f>貼り付け用!P334=集計用!P334</f>
        <v>1</v>
      </c>
      <c r="Q334" s="182" t="b">
        <f>貼り付け用!Q334=集計用!Q334</f>
        <v>1</v>
      </c>
      <c r="R334" s="135" t="b">
        <f>貼り付け用!R334=集計用!R334</f>
        <v>1</v>
      </c>
      <c r="S334" s="135" t="b">
        <f>貼り付け用!S334=集計用!S334</f>
        <v>1</v>
      </c>
      <c r="T334" s="135" t="b">
        <f>貼り付け用!T334=集計用!T334</f>
        <v>1</v>
      </c>
      <c r="U334" s="192" t="b">
        <f>貼り付け用!U334=集計用!U334</f>
        <v>1</v>
      </c>
      <c r="V334" s="192" t="b">
        <f>貼り付け用!V334=集計用!V334</f>
        <v>1</v>
      </c>
      <c r="W334" s="135" t="b">
        <f>貼り付け用!W334=集計用!W334</f>
        <v>1</v>
      </c>
      <c r="X334" s="182" t="b">
        <f>貼り付け用!X334=集計用!X334</f>
        <v>1</v>
      </c>
      <c r="Y334" s="136" t="b">
        <f>貼り付け用!Y334=集計用!Y334</f>
        <v>1</v>
      </c>
      <c r="Z334" s="136" t="b">
        <f>貼り付け用!Z334=集計用!Z334</f>
        <v>1</v>
      </c>
      <c r="AA334" s="136" t="b">
        <f>貼り付け用!AA334=集計用!AA334</f>
        <v>1</v>
      </c>
      <c r="AB334" s="136" t="b">
        <f>貼り付け用!AB334=集計用!AB334</f>
        <v>1</v>
      </c>
      <c r="AC334" s="135" t="b">
        <f>貼り付け用!AC334=集計用!AC334</f>
        <v>1</v>
      </c>
      <c r="AD334" s="137" t="b">
        <f>貼り付け用!AD334=集計用!AD334</f>
        <v>1</v>
      </c>
      <c r="AE334" s="209" t="b">
        <f>貼り付け用!AE334=集計用!AE334</f>
        <v>1</v>
      </c>
      <c r="AF334" s="209" t="b">
        <f>貼り付け用!AF334=集計用!AF334</f>
        <v>1</v>
      </c>
      <c r="AG334" s="138" t="b">
        <f>貼り付け用!AG334=集計用!AG334</f>
        <v>1</v>
      </c>
      <c r="AH334" s="205" t="b">
        <f>貼り付け用!AH334=集計用!AH334</f>
        <v>1</v>
      </c>
      <c r="AI334" s="139" t="b">
        <f>貼り付け用!AI334=集計用!AI334</f>
        <v>1</v>
      </c>
      <c r="AJ334" s="136" t="b">
        <f>貼り付け用!AJ334=集計用!AJ334</f>
        <v>1</v>
      </c>
      <c r="AK334" s="140" t="b">
        <f>貼り付け用!AK334=集計用!AK334</f>
        <v>1</v>
      </c>
      <c r="AL334" s="136" t="b">
        <f>貼り付け用!AL334=集計用!AL334</f>
        <v>1</v>
      </c>
      <c r="AM334" s="136" t="b">
        <f>貼り付け用!AM334=集計用!AM334</f>
        <v>1</v>
      </c>
      <c r="AN334" s="136" t="b">
        <f>貼り付け用!AN334=集計用!AN334</f>
        <v>1</v>
      </c>
      <c r="AO334" s="136" t="b">
        <f>貼り付け用!AO334=集計用!AO334</f>
        <v>1</v>
      </c>
      <c r="AP334" s="183" t="b">
        <f>貼り付け用!AP334=集計用!AP334</f>
        <v>1</v>
      </c>
      <c r="AQ334" s="183" t="b">
        <f>貼り付け用!AQ334=集計用!AQ334</f>
        <v>1</v>
      </c>
      <c r="AR334" s="183" t="b">
        <f>貼り付け用!AR334=集計用!AR334</f>
        <v>1</v>
      </c>
      <c r="AS334" s="136"/>
      <c r="AT334" s="136"/>
      <c r="AU334" s="136"/>
      <c r="AV334" s="136"/>
      <c r="AW334" s="136"/>
      <c r="AX334" s="216"/>
      <c r="AY334" s="216"/>
      <c r="AZ334" s="216"/>
      <c r="BA334" s="136"/>
      <c r="BB334" s="136"/>
      <c r="BC334" s="136"/>
      <c r="BD334" s="136"/>
      <c r="BE334" s="183">
        <f>SUMIFS(耐用年数表!$C:$C,耐用年数表!$A:$A,チェック!AL334,耐用年数表!$B:$B,チェック!AM334)</f>
        <v>0</v>
      </c>
    </row>
    <row r="335" spans="4:57" ht="24" customHeight="1">
      <c r="D335" s="194"/>
      <c r="E335" s="135"/>
      <c r="F335" s="136"/>
      <c r="G335" s="136"/>
      <c r="H335" s="215"/>
      <c r="I335" s="215"/>
      <c r="J335" s="215" t="str">
        <f>IF(集計用!J335="","",集計用!J335)</f>
        <v/>
      </c>
      <c r="K335" s="135"/>
      <c r="L335" s="144"/>
      <c r="M335" s="192" t="b">
        <f>貼り付け用!M335=集計用!M335</f>
        <v>1</v>
      </c>
      <c r="N335" s="192" t="b">
        <f>貼り付け用!N335=集計用!N335</f>
        <v>1</v>
      </c>
      <c r="O335" s="192" t="b">
        <f>貼り付け用!O335=集計用!O335</f>
        <v>1</v>
      </c>
      <c r="P335" s="192" t="b">
        <f>貼り付け用!P335=集計用!P335</f>
        <v>1</v>
      </c>
      <c r="Q335" s="182" t="b">
        <f>貼り付け用!Q335=集計用!Q335</f>
        <v>1</v>
      </c>
      <c r="R335" s="135" t="b">
        <f>貼り付け用!R335=集計用!R335</f>
        <v>1</v>
      </c>
      <c r="S335" s="135" t="b">
        <f>貼り付け用!S335=集計用!S335</f>
        <v>1</v>
      </c>
      <c r="T335" s="135" t="b">
        <f>貼り付け用!T335=集計用!T335</f>
        <v>1</v>
      </c>
      <c r="U335" s="192" t="b">
        <f>貼り付け用!U335=集計用!U335</f>
        <v>1</v>
      </c>
      <c r="V335" s="192" t="b">
        <f>貼り付け用!V335=集計用!V335</f>
        <v>1</v>
      </c>
      <c r="W335" s="135" t="b">
        <f>貼り付け用!W335=集計用!W335</f>
        <v>1</v>
      </c>
      <c r="X335" s="182" t="b">
        <f>貼り付け用!X335=集計用!X335</f>
        <v>1</v>
      </c>
      <c r="Y335" s="136" t="b">
        <f>貼り付け用!Y335=集計用!Y335</f>
        <v>1</v>
      </c>
      <c r="Z335" s="136" t="b">
        <f>貼り付け用!Z335=集計用!Z335</f>
        <v>1</v>
      </c>
      <c r="AA335" s="136" t="b">
        <f>貼り付け用!AA335=集計用!AA335</f>
        <v>1</v>
      </c>
      <c r="AB335" s="136" t="b">
        <f>貼り付け用!AB335=集計用!AB335</f>
        <v>1</v>
      </c>
      <c r="AC335" s="135" t="b">
        <f>貼り付け用!AC335=集計用!AC335</f>
        <v>1</v>
      </c>
      <c r="AD335" s="137" t="b">
        <f>貼り付け用!AD335=集計用!AD335</f>
        <v>1</v>
      </c>
      <c r="AE335" s="209" t="b">
        <f>貼り付け用!AE335=集計用!AE335</f>
        <v>1</v>
      </c>
      <c r="AF335" s="209" t="b">
        <f>貼り付け用!AF335=集計用!AF335</f>
        <v>1</v>
      </c>
      <c r="AG335" s="138" t="b">
        <f>貼り付け用!AG335=集計用!AG335</f>
        <v>1</v>
      </c>
      <c r="AH335" s="205" t="b">
        <f>貼り付け用!AH335=集計用!AH335</f>
        <v>1</v>
      </c>
      <c r="AI335" s="139" t="b">
        <f>貼り付け用!AI335=集計用!AI335</f>
        <v>1</v>
      </c>
      <c r="AJ335" s="136" t="b">
        <f>貼り付け用!AJ335=集計用!AJ335</f>
        <v>1</v>
      </c>
      <c r="AK335" s="140" t="b">
        <f>貼り付け用!AK335=集計用!AK335</f>
        <v>1</v>
      </c>
      <c r="AL335" s="136" t="b">
        <f>貼り付け用!AL335=集計用!AL335</f>
        <v>1</v>
      </c>
      <c r="AM335" s="136" t="b">
        <f>貼り付け用!AM335=集計用!AM335</f>
        <v>1</v>
      </c>
      <c r="AN335" s="136" t="b">
        <f>貼り付け用!AN335=集計用!AN335</f>
        <v>1</v>
      </c>
      <c r="AO335" s="136" t="b">
        <f>貼り付け用!AO335=集計用!AO335</f>
        <v>1</v>
      </c>
      <c r="AP335" s="183" t="b">
        <f>貼り付け用!AP335=集計用!AP335</f>
        <v>1</v>
      </c>
      <c r="AQ335" s="183" t="b">
        <f>貼り付け用!AQ335=集計用!AQ335</f>
        <v>1</v>
      </c>
      <c r="AR335" s="183" t="b">
        <f>貼り付け用!AR335=集計用!AR335</f>
        <v>1</v>
      </c>
      <c r="AS335" s="136"/>
      <c r="AT335" s="136"/>
      <c r="AU335" s="136"/>
      <c r="AV335" s="136"/>
      <c r="AW335" s="136"/>
      <c r="AX335" s="216"/>
      <c r="AY335" s="216"/>
      <c r="AZ335" s="216"/>
      <c r="BA335" s="136"/>
      <c r="BB335" s="136"/>
      <c r="BC335" s="136"/>
      <c r="BD335" s="136"/>
      <c r="BE335" s="183">
        <f>SUMIFS(耐用年数表!$C:$C,耐用年数表!$A:$A,チェック!AL335,耐用年数表!$B:$B,チェック!AM335)</f>
        <v>0</v>
      </c>
    </row>
    <row r="336" spans="4:57" ht="24" customHeight="1">
      <c r="D336" s="194"/>
      <c r="E336" s="135"/>
      <c r="F336" s="136"/>
      <c r="G336" s="136"/>
      <c r="H336" s="215"/>
      <c r="I336" s="215"/>
      <c r="J336" s="215" t="str">
        <f>IF(集計用!J336="","",集計用!J336)</f>
        <v/>
      </c>
      <c r="K336" s="135"/>
      <c r="L336" s="144"/>
      <c r="M336" s="192" t="b">
        <f>貼り付け用!M336=集計用!M336</f>
        <v>1</v>
      </c>
      <c r="N336" s="192" t="b">
        <f>貼り付け用!N336=集計用!N336</f>
        <v>1</v>
      </c>
      <c r="O336" s="192" t="b">
        <f>貼り付け用!O336=集計用!O336</f>
        <v>1</v>
      </c>
      <c r="P336" s="192" t="b">
        <f>貼り付け用!P336=集計用!P336</f>
        <v>1</v>
      </c>
      <c r="Q336" s="182" t="b">
        <f>貼り付け用!Q336=集計用!Q336</f>
        <v>1</v>
      </c>
      <c r="R336" s="135" t="b">
        <f>貼り付け用!R336=集計用!R336</f>
        <v>1</v>
      </c>
      <c r="S336" s="135" t="b">
        <f>貼り付け用!S336=集計用!S336</f>
        <v>1</v>
      </c>
      <c r="T336" s="135" t="b">
        <f>貼り付け用!T336=集計用!T336</f>
        <v>1</v>
      </c>
      <c r="U336" s="192" t="b">
        <f>貼り付け用!U336=集計用!U336</f>
        <v>1</v>
      </c>
      <c r="V336" s="192" t="b">
        <f>貼り付け用!V336=集計用!V336</f>
        <v>1</v>
      </c>
      <c r="W336" s="135" t="b">
        <f>貼り付け用!W336=集計用!W336</f>
        <v>1</v>
      </c>
      <c r="X336" s="182" t="b">
        <f>貼り付け用!X336=集計用!X336</f>
        <v>1</v>
      </c>
      <c r="Y336" s="136" t="b">
        <f>貼り付け用!Y336=集計用!Y336</f>
        <v>1</v>
      </c>
      <c r="Z336" s="136" t="b">
        <f>貼り付け用!Z336=集計用!Z336</f>
        <v>1</v>
      </c>
      <c r="AA336" s="136" t="b">
        <f>貼り付け用!AA336=集計用!AA336</f>
        <v>1</v>
      </c>
      <c r="AB336" s="136" t="b">
        <f>貼り付け用!AB336=集計用!AB336</f>
        <v>1</v>
      </c>
      <c r="AC336" s="135" t="b">
        <f>貼り付け用!AC336=集計用!AC336</f>
        <v>1</v>
      </c>
      <c r="AD336" s="137" t="b">
        <f>貼り付け用!AD336=集計用!AD336</f>
        <v>1</v>
      </c>
      <c r="AE336" s="209" t="b">
        <f>貼り付け用!AE336=集計用!AE336</f>
        <v>1</v>
      </c>
      <c r="AF336" s="209" t="b">
        <f>貼り付け用!AF336=集計用!AF336</f>
        <v>1</v>
      </c>
      <c r="AG336" s="138" t="b">
        <f>貼り付け用!AG336=集計用!AG336</f>
        <v>1</v>
      </c>
      <c r="AH336" s="205" t="b">
        <f>貼り付け用!AH336=集計用!AH336</f>
        <v>1</v>
      </c>
      <c r="AI336" s="139" t="b">
        <f>貼り付け用!AI336=集計用!AI336</f>
        <v>1</v>
      </c>
      <c r="AJ336" s="136" t="b">
        <f>貼り付け用!AJ336=集計用!AJ336</f>
        <v>1</v>
      </c>
      <c r="AK336" s="140" t="b">
        <f>貼り付け用!AK336=集計用!AK336</f>
        <v>1</v>
      </c>
      <c r="AL336" s="136" t="b">
        <f>貼り付け用!AL336=集計用!AL336</f>
        <v>1</v>
      </c>
      <c r="AM336" s="136" t="b">
        <f>貼り付け用!AM336=集計用!AM336</f>
        <v>1</v>
      </c>
      <c r="AN336" s="136" t="b">
        <f>貼り付け用!AN336=集計用!AN336</f>
        <v>1</v>
      </c>
      <c r="AO336" s="136" t="b">
        <f>貼り付け用!AO336=集計用!AO336</f>
        <v>1</v>
      </c>
      <c r="AP336" s="183" t="b">
        <f>貼り付け用!AP336=集計用!AP336</f>
        <v>1</v>
      </c>
      <c r="AQ336" s="183" t="b">
        <f>貼り付け用!AQ336=集計用!AQ336</f>
        <v>1</v>
      </c>
      <c r="AR336" s="183" t="b">
        <f>貼り付け用!AR336=集計用!AR336</f>
        <v>1</v>
      </c>
      <c r="AS336" s="136"/>
      <c r="AT336" s="136"/>
      <c r="AU336" s="136"/>
      <c r="AV336" s="136"/>
      <c r="AW336" s="136"/>
      <c r="AX336" s="216"/>
      <c r="AY336" s="216"/>
      <c r="AZ336" s="216"/>
      <c r="BA336" s="136"/>
      <c r="BB336" s="136"/>
      <c r="BC336" s="136"/>
      <c r="BD336" s="136"/>
      <c r="BE336" s="183">
        <f>SUMIFS(耐用年数表!$C:$C,耐用年数表!$A:$A,チェック!AL336,耐用年数表!$B:$B,チェック!AM336)</f>
        <v>0</v>
      </c>
    </row>
    <row r="337" spans="4:57" ht="24" customHeight="1">
      <c r="D337" s="194"/>
      <c r="E337" s="135"/>
      <c r="F337" s="136"/>
      <c r="G337" s="136"/>
      <c r="H337" s="215"/>
      <c r="I337" s="215"/>
      <c r="J337" s="215" t="str">
        <f>IF(集計用!J337="","",集計用!J337)</f>
        <v/>
      </c>
      <c r="K337" s="135"/>
      <c r="L337" s="144"/>
      <c r="M337" s="192" t="b">
        <f>貼り付け用!M337=集計用!M337</f>
        <v>1</v>
      </c>
      <c r="N337" s="192" t="b">
        <f>貼り付け用!N337=集計用!N337</f>
        <v>1</v>
      </c>
      <c r="O337" s="192" t="b">
        <f>貼り付け用!O337=集計用!O337</f>
        <v>1</v>
      </c>
      <c r="P337" s="192" t="b">
        <f>貼り付け用!P337=集計用!P337</f>
        <v>1</v>
      </c>
      <c r="Q337" s="182" t="b">
        <f>貼り付け用!Q337=集計用!Q337</f>
        <v>1</v>
      </c>
      <c r="R337" s="135" t="b">
        <f>貼り付け用!R337=集計用!R337</f>
        <v>1</v>
      </c>
      <c r="S337" s="135" t="b">
        <f>貼り付け用!S337=集計用!S337</f>
        <v>1</v>
      </c>
      <c r="T337" s="135" t="b">
        <f>貼り付け用!T337=集計用!T337</f>
        <v>1</v>
      </c>
      <c r="U337" s="192" t="b">
        <f>貼り付け用!U337=集計用!U337</f>
        <v>1</v>
      </c>
      <c r="V337" s="192" t="b">
        <f>貼り付け用!V337=集計用!V337</f>
        <v>1</v>
      </c>
      <c r="W337" s="135" t="b">
        <f>貼り付け用!W337=集計用!W337</f>
        <v>1</v>
      </c>
      <c r="X337" s="182" t="b">
        <f>貼り付け用!X337=集計用!X337</f>
        <v>1</v>
      </c>
      <c r="Y337" s="136" t="b">
        <f>貼り付け用!Y337=集計用!Y337</f>
        <v>1</v>
      </c>
      <c r="Z337" s="136" t="b">
        <f>貼り付け用!Z337=集計用!Z337</f>
        <v>1</v>
      </c>
      <c r="AA337" s="136" t="b">
        <f>貼り付け用!AA337=集計用!AA337</f>
        <v>1</v>
      </c>
      <c r="AB337" s="136" t="b">
        <f>貼り付け用!AB337=集計用!AB337</f>
        <v>1</v>
      </c>
      <c r="AC337" s="135" t="b">
        <f>貼り付け用!AC337=集計用!AC337</f>
        <v>1</v>
      </c>
      <c r="AD337" s="137" t="b">
        <f>貼り付け用!AD337=集計用!AD337</f>
        <v>1</v>
      </c>
      <c r="AE337" s="209" t="b">
        <f>貼り付け用!AE337=集計用!AE337</f>
        <v>1</v>
      </c>
      <c r="AF337" s="209" t="b">
        <f>貼り付け用!AF337=集計用!AF337</f>
        <v>1</v>
      </c>
      <c r="AG337" s="138" t="b">
        <f>貼り付け用!AG337=集計用!AG337</f>
        <v>1</v>
      </c>
      <c r="AH337" s="205" t="b">
        <f>貼り付け用!AH337=集計用!AH337</f>
        <v>1</v>
      </c>
      <c r="AI337" s="139" t="b">
        <f>貼り付け用!AI337=集計用!AI337</f>
        <v>1</v>
      </c>
      <c r="AJ337" s="136" t="b">
        <f>貼り付け用!AJ337=集計用!AJ337</f>
        <v>1</v>
      </c>
      <c r="AK337" s="140" t="b">
        <f>貼り付け用!AK337=集計用!AK337</f>
        <v>1</v>
      </c>
      <c r="AL337" s="136" t="b">
        <f>貼り付け用!AL337=集計用!AL337</f>
        <v>1</v>
      </c>
      <c r="AM337" s="136" t="b">
        <f>貼り付け用!AM337=集計用!AM337</f>
        <v>1</v>
      </c>
      <c r="AN337" s="136" t="b">
        <f>貼り付け用!AN337=集計用!AN337</f>
        <v>1</v>
      </c>
      <c r="AO337" s="136" t="b">
        <f>貼り付け用!AO337=集計用!AO337</f>
        <v>1</v>
      </c>
      <c r="AP337" s="183" t="b">
        <f>貼り付け用!AP337=集計用!AP337</f>
        <v>1</v>
      </c>
      <c r="AQ337" s="183" t="b">
        <f>貼り付け用!AQ337=集計用!AQ337</f>
        <v>1</v>
      </c>
      <c r="AR337" s="183" t="b">
        <f>貼り付け用!AR337=集計用!AR337</f>
        <v>1</v>
      </c>
      <c r="AS337" s="136"/>
      <c r="AT337" s="136"/>
      <c r="AU337" s="136"/>
      <c r="AV337" s="136"/>
      <c r="AW337" s="136"/>
      <c r="AX337" s="216"/>
      <c r="AY337" s="216"/>
      <c r="AZ337" s="216"/>
      <c r="BA337" s="136"/>
      <c r="BB337" s="136"/>
      <c r="BC337" s="136"/>
      <c r="BD337" s="136"/>
      <c r="BE337" s="183">
        <f>SUMIFS(耐用年数表!$C:$C,耐用年数表!$A:$A,チェック!AL337,耐用年数表!$B:$B,チェック!AM337)</f>
        <v>0</v>
      </c>
    </row>
    <row r="338" spans="4:57" ht="24" customHeight="1">
      <c r="D338" s="194"/>
      <c r="E338" s="135"/>
      <c r="F338" s="136"/>
      <c r="G338" s="136"/>
      <c r="H338" s="215"/>
      <c r="I338" s="215"/>
      <c r="J338" s="215" t="str">
        <f>IF(集計用!J338="","",集計用!J338)</f>
        <v/>
      </c>
      <c r="K338" s="135"/>
      <c r="L338" s="144"/>
      <c r="M338" s="192" t="b">
        <f>貼り付け用!M338=集計用!M338</f>
        <v>1</v>
      </c>
      <c r="N338" s="192" t="b">
        <f>貼り付け用!N338=集計用!N338</f>
        <v>1</v>
      </c>
      <c r="O338" s="192" t="b">
        <f>貼り付け用!O338=集計用!O338</f>
        <v>1</v>
      </c>
      <c r="P338" s="192" t="b">
        <f>貼り付け用!P338=集計用!P338</f>
        <v>1</v>
      </c>
      <c r="Q338" s="182" t="b">
        <f>貼り付け用!Q338=集計用!Q338</f>
        <v>1</v>
      </c>
      <c r="R338" s="135" t="b">
        <f>貼り付け用!R338=集計用!R338</f>
        <v>1</v>
      </c>
      <c r="S338" s="135" t="b">
        <f>貼り付け用!S338=集計用!S338</f>
        <v>1</v>
      </c>
      <c r="T338" s="135" t="b">
        <f>貼り付け用!T338=集計用!T338</f>
        <v>1</v>
      </c>
      <c r="U338" s="192" t="b">
        <f>貼り付け用!U338=集計用!U338</f>
        <v>1</v>
      </c>
      <c r="V338" s="192" t="b">
        <f>貼り付け用!V338=集計用!V338</f>
        <v>1</v>
      </c>
      <c r="W338" s="135" t="b">
        <f>貼り付け用!W338=集計用!W338</f>
        <v>1</v>
      </c>
      <c r="X338" s="182" t="b">
        <f>貼り付け用!X338=集計用!X338</f>
        <v>1</v>
      </c>
      <c r="Y338" s="136" t="b">
        <f>貼り付け用!Y338=集計用!Y338</f>
        <v>1</v>
      </c>
      <c r="Z338" s="136" t="b">
        <f>貼り付け用!Z338=集計用!Z338</f>
        <v>1</v>
      </c>
      <c r="AA338" s="136" t="b">
        <f>貼り付け用!AA338=集計用!AA338</f>
        <v>1</v>
      </c>
      <c r="AB338" s="136" t="b">
        <f>貼り付け用!AB338=集計用!AB338</f>
        <v>1</v>
      </c>
      <c r="AC338" s="135" t="b">
        <f>貼り付け用!AC338=集計用!AC338</f>
        <v>1</v>
      </c>
      <c r="AD338" s="137" t="b">
        <f>貼り付け用!AD338=集計用!AD338</f>
        <v>1</v>
      </c>
      <c r="AE338" s="209" t="b">
        <f>貼り付け用!AE338=集計用!AE338</f>
        <v>1</v>
      </c>
      <c r="AF338" s="209" t="b">
        <f>貼り付け用!AF338=集計用!AF338</f>
        <v>1</v>
      </c>
      <c r="AG338" s="138" t="b">
        <f>貼り付け用!AG338=集計用!AG338</f>
        <v>1</v>
      </c>
      <c r="AH338" s="205" t="b">
        <f>貼り付け用!AH338=集計用!AH338</f>
        <v>1</v>
      </c>
      <c r="AI338" s="139" t="b">
        <f>貼り付け用!AI338=集計用!AI338</f>
        <v>1</v>
      </c>
      <c r="AJ338" s="136" t="b">
        <f>貼り付け用!AJ338=集計用!AJ338</f>
        <v>1</v>
      </c>
      <c r="AK338" s="140" t="b">
        <f>貼り付け用!AK338=集計用!AK338</f>
        <v>1</v>
      </c>
      <c r="AL338" s="136" t="b">
        <f>貼り付け用!AL338=集計用!AL338</f>
        <v>1</v>
      </c>
      <c r="AM338" s="136" t="b">
        <f>貼り付け用!AM338=集計用!AM338</f>
        <v>1</v>
      </c>
      <c r="AN338" s="136" t="b">
        <f>貼り付け用!AN338=集計用!AN338</f>
        <v>1</v>
      </c>
      <c r="AO338" s="136" t="b">
        <f>貼り付け用!AO338=集計用!AO338</f>
        <v>1</v>
      </c>
      <c r="AP338" s="183" t="b">
        <f>貼り付け用!AP338=集計用!AP338</f>
        <v>1</v>
      </c>
      <c r="AQ338" s="183" t="b">
        <f>貼り付け用!AQ338=集計用!AQ338</f>
        <v>1</v>
      </c>
      <c r="AR338" s="183" t="b">
        <f>貼り付け用!AR338=集計用!AR338</f>
        <v>1</v>
      </c>
      <c r="AS338" s="136"/>
      <c r="AT338" s="136"/>
      <c r="AU338" s="136"/>
      <c r="AV338" s="136"/>
      <c r="AW338" s="136"/>
      <c r="AX338" s="216"/>
      <c r="AY338" s="216"/>
      <c r="AZ338" s="216"/>
      <c r="BA338" s="136"/>
      <c r="BB338" s="136"/>
      <c r="BC338" s="136"/>
      <c r="BD338" s="136"/>
      <c r="BE338" s="183">
        <f>SUMIFS(耐用年数表!$C:$C,耐用年数表!$A:$A,チェック!AL338,耐用年数表!$B:$B,チェック!AM338)</f>
        <v>0</v>
      </c>
    </row>
    <row r="339" spans="4:57" ht="24" customHeight="1">
      <c r="D339" s="194"/>
      <c r="E339" s="135"/>
      <c r="F339" s="136"/>
      <c r="G339" s="136"/>
      <c r="H339" s="215"/>
      <c r="I339" s="215"/>
      <c r="J339" s="215" t="str">
        <f>IF(集計用!J339="","",集計用!J339)</f>
        <v/>
      </c>
      <c r="K339" s="135"/>
      <c r="L339" s="144"/>
      <c r="M339" s="192" t="b">
        <f>貼り付け用!M339=集計用!M339</f>
        <v>1</v>
      </c>
      <c r="N339" s="192" t="b">
        <f>貼り付け用!N339=集計用!N339</f>
        <v>1</v>
      </c>
      <c r="O339" s="192" t="b">
        <f>貼り付け用!O339=集計用!O339</f>
        <v>1</v>
      </c>
      <c r="P339" s="192" t="b">
        <f>貼り付け用!P339=集計用!P339</f>
        <v>1</v>
      </c>
      <c r="Q339" s="182" t="b">
        <f>貼り付け用!Q339=集計用!Q339</f>
        <v>1</v>
      </c>
      <c r="R339" s="135" t="b">
        <f>貼り付け用!R339=集計用!R339</f>
        <v>1</v>
      </c>
      <c r="S339" s="135" t="b">
        <f>貼り付け用!S339=集計用!S339</f>
        <v>1</v>
      </c>
      <c r="T339" s="135" t="b">
        <f>貼り付け用!T339=集計用!T339</f>
        <v>1</v>
      </c>
      <c r="U339" s="192" t="b">
        <f>貼り付け用!U339=集計用!U339</f>
        <v>1</v>
      </c>
      <c r="V339" s="192" t="b">
        <f>貼り付け用!V339=集計用!V339</f>
        <v>1</v>
      </c>
      <c r="W339" s="135" t="b">
        <f>貼り付け用!W339=集計用!W339</f>
        <v>1</v>
      </c>
      <c r="X339" s="182" t="b">
        <f>貼り付け用!X339=集計用!X339</f>
        <v>1</v>
      </c>
      <c r="Y339" s="136" t="b">
        <f>貼り付け用!Y339=集計用!Y339</f>
        <v>1</v>
      </c>
      <c r="Z339" s="136" t="b">
        <f>貼り付け用!Z339=集計用!Z339</f>
        <v>1</v>
      </c>
      <c r="AA339" s="136" t="b">
        <f>貼り付け用!AA339=集計用!AA339</f>
        <v>1</v>
      </c>
      <c r="AB339" s="136" t="b">
        <f>貼り付け用!AB339=集計用!AB339</f>
        <v>1</v>
      </c>
      <c r="AC339" s="135" t="b">
        <f>貼り付け用!AC339=集計用!AC339</f>
        <v>1</v>
      </c>
      <c r="AD339" s="137" t="b">
        <f>貼り付け用!AD339=集計用!AD339</f>
        <v>1</v>
      </c>
      <c r="AE339" s="209" t="b">
        <f>貼り付け用!AE339=集計用!AE339</f>
        <v>1</v>
      </c>
      <c r="AF339" s="209" t="b">
        <f>貼り付け用!AF339=集計用!AF339</f>
        <v>1</v>
      </c>
      <c r="AG339" s="138" t="b">
        <f>貼り付け用!AG339=集計用!AG339</f>
        <v>1</v>
      </c>
      <c r="AH339" s="205" t="b">
        <f>貼り付け用!AH339=集計用!AH339</f>
        <v>1</v>
      </c>
      <c r="AI339" s="139" t="b">
        <f>貼り付け用!AI339=集計用!AI339</f>
        <v>1</v>
      </c>
      <c r="AJ339" s="136" t="b">
        <f>貼り付け用!AJ339=集計用!AJ339</f>
        <v>1</v>
      </c>
      <c r="AK339" s="140" t="b">
        <f>貼り付け用!AK339=集計用!AK339</f>
        <v>1</v>
      </c>
      <c r="AL339" s="136" t="b">
        <f>貼り付け用!AL339=集計用!AL339</f>
        <v>1</v>
      </c>
      <c r="AM339" s="136" t="b">
        <f>貼り付け用!AM339=集計用!AM339</f>
        <v>1</v>
      </c>
      <c r="AN339" s="136" t="b">
        <f>貼り付け用!AN339=集計用!AN339</f>
        <v>1</v>
      </c>
      <c r="AO339" s="136" t="b">
        <f>貼り付け用!AO339=集計用!AO339</f>
        <v>1</v>
      </c>
      <c r="AP339" s="183" t="b">
        <f>貼り付け用!AP339=集計用!AP339</f>
        <v>1</v>
      </c>
      <c r="AQ339" s="183" t="b">
        <f>貼り付け用!AQ339=集計用!AQ339</f>
        <v>1</v>
      </c>
      <c r="AR339" s="183" t="b">
        <f>貼り付け用!AR339=集計用!AR339</f>
        <v>1</v>
      </c>
      <c r="AS339" s="136"/>
      <c r="AT339" s="136"/>
      <c r="AU339" s="136"/>
      <c r="AV339" s="136"/>
      <c r="AW339" s="136"/>
      <c r="AX339" s="216"/>
      <c r="AY339" s="216"/>
      <c r="AZ339" s="216"/>
      <c r="BA339" s="136"/>
      <c r="BB339" s="136"/>
      <c r="BC339" s="136"/>
      <c r="BD339" s="136"/>
      <c r="BE339" s="183">
        <f>SUMIFS(耐用年数表!$C:$C,耐用年数表!$A:$A,チェック!AL339,耐用年数表!$B:$B,チェック!AM339)</f>
        <v>0</v>
      </c>
    </row>
    <row r="340" spans="4:57" ht="24" customHeight="1">
      <c r="D340" s="194"/>
      <c r="E340" s="135"/>
      <c r="F340" s="136"/>
      <c r="G340" s="136"/>
      <c r="H340" s="215"/>
      <c r="I340" s="215"/>
      <c r="J340" s="215" t="str">
        <f>IF(集計用!J340="","",集計用!J340)</f>
        <v/>
      </c>
      <c r="K340" s="135"/>
      <c r="L340" s="144"/>
      <c r="M340" s="192" t="b">
        <f>貼り付け用!M340=集計用!M340</f>
        <v>1</v>
      </c>
      <c r="N340" s="192" t="b">
        <f>貼り付け用!N340=集計用!N340</f>
        <v>1</v>
      </c>
      <c r="O340" s="192" t="b">
        <f>貼り付け用!O340=集計用!O340</f>
        <v>1</v>
      </c>
      <c r="P340" s="192" t="b">
        <f>貼り付け用!P340=集計用!P340</f>
        <v>1</v>
      </c>
      <c r="Q340" s="182" t="b">
        <f>貼り付け用!Q340=集計用!Q340</f>
        <v>1</v>
      </c>
      <c r="R340" s="135" t="b">
        <f>貼り付け用!R340=集計用!R340</f>
        <v>1</v>
      </c>
      <c r="S340" s="135" t="b">
        <f>貼り付け用!S340=集計用!S340</f>
        <v>1</v>
      </c>
      <c r="T340" s="135" t="b">
        <f>貼り付け用!T340=集計用!T340</f>
        <v>1</v>
      </c>
      <c r="U340" s="192" t="b">
        <f>貼り付け用!U340=集計用!U340</f>
        <v>1</v>
      </c>
      <c r="V340" s="192" t="b">
        <f>貼り付け用!V340=集計用!V340</f>
        <v>1</v>
      </c>
      <c r="W340" s="135" t="b">
        <f>貼り付け用!W340=集計用!W340</f>
        <v>1</v>
      </c>
      <c r="X340" s="182" t="b">
        <f>貼り付け用!X340=集計用!X340</f>
        <v>1</v>
      </c>
      <c r="Y340" s="136" t="b">
        <f>貼り付け用!Y340=集計用!Y340</f>
        <v>1</v>
      </c>
      <c r="Z340" s="136" t="b">
        <f>貼り付け用!Z340=集計用!Z340</f>
        <v>1</v>
      </c>
      <c r="AA340" s="136" t="b">
        <f>貼り付け用!AA340=集計用!AA340</f>
        <v>1</v>
      </c>
      <c r="AB340" s="136" t="b">
        <f>貼り付け用!AB340=集計用!AB340</f>
        <v>1</v>
      </c>
      <c r="AC340" s="135" t="b">
        <f>貼り付け用!AC340=集計用!AC340</f>
        <v>1</v>
      </c>
      <c r="AD340" s="137" t="b">
        <f>貼り付け用!AD340=集計用!AD340</f>
        <v>1</v>
      </c>
      <c r="AE340" s="209" t="b">
        <f>貼り付け用!AE340=集計用!AE340</f>
        <v>1</v>
      </c>
      <c r="AF340" s="209" t="b">
        <f>貼り付け用!AF340=集計用!AF340</f>
        <v>1</v>
      </c>
      <c r="AG340" s="138" t="b">
        <f>貼り付け用!AG340=集計用!AG340</f>
        <v>1</v>
      </c>
      <c r="AH340" s="205" t="b">
        <f>貼り付け用!AH340=集計用!AH340</f>
        <v>1</v>
      </c>
      <c r="AI340" s="139" t="b">
        <f>貼り付け用!AI340=集計用!AI340</f>
        <v>1</v>
      </c>
      <c r="AJ340" s="136" t="b">
        <f>貼り付け用!AJ340=集計用!AJ340</f>
        <v>1</v>
      </c>
      <c r="AK340" s="140" t="b">
        <f>貼り付け用!AK340=集計用!AK340</f>
        <v>1</v>
      </c>
      <c r="AL340" s="136" t="b">
        <f>貼り付け用!AL340=集計用!AL340</f>
        <v>1</v>
      </c>
      <c r="AM340" s="136" t="b">
        <f>貼り付け用!AM340=集計用!AM340</f>
        <v>1</v>
      </c>
      <c r="AN340" s="136" t="b">
        <f>貼り付け用!AN340=集計用!AN340</f>
        <v>1</v>
      </c>
      <c r="AO340" s="136" t="b">
        <f>貼り付け用!AO340=集計用!AO340</f>
        <v>1</v>
      </c>
      <c r="AP340" s="183" t="b">
        <f>貼り付け用!AP340=集計用!AP340</f>
        <v>1</v>
      </c>
      <c r="AQ340" s="183" t="b">
        <f>貼り付け用!AQ340=集計用!AQ340</f>
        <v>1</v>
      </c>
      <c r="AR340" s="183" t="b">
        <f>貼り付け用!AR340=集計用!AR340</f>
        <v>1</v>
      </c>
      <c r="AS340" s="136"/>
      <c r="AT340" s="136"/>
      <c r="AU340" s="136"/>
      <c r="AV340" s="136"/>
      <c r="AW340" s="136"/>
      <c r="AX340" s="216"/>
      <c r="AY340" s="216"/>
      <c r="AZ340" s="216"/>
      <c r="BA340" s="136"/>
      <c r="BB340" s="136"/>
      <c r="BC340" s="136"/>
      <c r="BD340" s="136"/>
      <c r="BE340" s="183">
        <f>SUMIFS(耐用年数表!$C:$C,耐用年数表!$A:$A,チェック!AL340,耐用年数表!$B:$B,チェック!AM340)</f>
        <v>0</v>
      </c>
    </row>
    <row r="341" spans="4:57" ht="24" customHeight="1">
      <c r="D341" s="194"/>
      <c r="E341" s="135"/>
      <c r="F341" s="136"/>
      <c r="G341" s="136"/>
      <c r="H341" s="215"/>
      <c r="I341" s="215"/>
      <c r="J341" s="215" t="str">
        <f>IF(集計用!J341="","",集計用!J341)</f>
        <v/>
      </c>
      <c r="K341" s="135"/>
      <c r="L341" s="144"/>
      <c r="M341" s="192" t="b">
        <f>貼り付け用!M341=集計用!M341</f>
        <v>1</v>
      </c>
      <c r="N341" s="192" t="b">
        <f>貼り付け用!N341=集計用!N341</f>
        <v>1</v>
      </c>
      <c r="O341" s="192" t="b">
        <f>貼り付け用!O341=集計用!O341</f>
        <v>1</v>
      </c>
      <c r="P341" s="192" t="b">
        <f>貼り付け用!P341=集計用!P341</f>
        <v>1</v>
      </c>
      <c r="Q341" s="182" t="b">
        <f>貼り付け用!Q341=集計用!Q341</f>
        <v>1</v>
      </c>
      <c r="R341" s="135" t="b">
        <f>貼り付け用!R341=集計用!R341</f>
        <v>1</v>
      </c>
      <c r="S341" s="135" t="b">
        <f>貼り付け用!S341=集計用!S341</f>
        <v>1</v>
      </c>
      <c r="T341" s="135" t="b">
        <f>貼り付け用!T341=集計用!T341</f>
        <v>1</v>
      </c>
      <c r="U341" s="192" t="b">
        <f>貼り付け用!U341=集計用!U341</f>
        <v>1</v>
      </c>
      <c r="V341" s="192" t="b">
        <f>貼り付け用!V341=集計用!V341</f>
        <v>1</v>
      </c>
      <c r="W341" s="135" t="b">
        <f>貼り付け用!W341=集計用!W341</f>
        <v>1</v>
      </c>
      <c r="X341" s="182" t="b">
        <f>貼り付け用!X341=集計用!X341</f>
        <v>1</v>
      </c>
      <c r="Y341" s="136" t="b">
        <f>貼り付け用!Y341=集計用!Y341</f>
        <v>1</v>
      </c>
      <c r="Z341" s="136" t="b">
        <f>貼り付け用!Z341=集計用!Z341</f>
        <v>1</v>
      </c>
      <c r="AA341" s="136" t="b">
        <f>貼り付け用!AA341=集計用!AA341</f>
        <v>1</v>
      </c>
      <c r="AB341" s="136" t="b">
        <f>貼り付け用!AB341=集計用!AB341</f>
        <v>1</v>
      </c>
      <c r="AC341" s="135" t="b">
        <f>貼り付け用!AC341=集計用!AC341</f>
        <v>1</v>
      </c>
      <c r="AD341" s="137" t="b">
        <f>貼り付け用!AD341=集計用!AD341</f>
        <v>1</v>
      </c>
      <c r="AE341" s="209" t="b">
        <f>貼り付け用!AE341=集計用!AE341</f>
        <v>1</v>
      </c>
      <c r="AF341" s="209" t="b">
        <f>貼り付け用!AF341=集計用!AF341</f>
        <v>1</v>
      </c>
      <c r="AG341" s="138" t="b">
        <f>貼り付け用!AG341=集計用!AG341</f>
        <v>1</v>
      </c>
      <c r="AH341" s="205" t="b">
        <f>貼り付け用!AH341=集計用!AH341</f>
        <v>1</v>
      </c>
      <c r="AI341" s="139" t="b">
        <f>貼り付け用!AI341=集計用!AI341</f>
        <v>1</v>
      </c>
      <c r="AJ341" s="136" t="b">
        <f>貼り付け用!AJ341=集計用!AJ341</f>
        <v>1</v>
      </c>
      <c r="AK341" s="140" t="b">
        <f>貼り付け用!AK341=集計用!AK341</f>
        <v>1</v>
      </c>
      <c r="AL341" s="136" t="b">
        <f>貼り付け用!AL341=集計用!AL341</f>
        <v>1</v>
      </c>
      <c r="AM341" s="136" t="b">
        <f>貼り付け用!AM341=集計用!AM341</f>
        <v>1</v>
      </c>
      <c r="AN341" s="136" t="b">
        <f>貼り付け用!AN341=集計用!AN341</f>
        <v>1</v>
      </c>
      <c r="AO341" s="136" t="b">
        <f>貼り付け用!AO341=集計用!AO341</f>
        <v>1</v>
      </c>
      <c r="AP341" s="183" t="b">
        <f>貼り付け用!AP341=集計用!AP341</f>
        <v>1</v>
      </c>
      <c r="AQ341" s="183" t="b">
        <f>貼り付け用!AQ341=集計用!AQ341</f>
        <v>1</v>
      </c>
      <c r="AR341" s="183" t="b">
        <f>貼り付け用!AR341=集計用!AR341</f>
        <v>1</v>
      </c>
      <c r="AS341" s="136"/>
      <c r="AT341" s="136"/>
      <c r="AU341" s="136"/>
      <c r="AV341" s="136"/>
      <c r="AW341" s="136"/>
      <c r="AX341" s="216"/>
      <c r="AY341" s="216"/>
      <c r="AZ341" s="216"/>
      <c r="BA341" s="136"/>
      <c r="BB341" s="136"/>
      <c r="BC341" s="136"/>
      <c r="BD341" s="136"/>
      <c r="BE341" s="183">
        <f>SUMIFS(耐用年数表!$C:$C,耐用年数表!$A:$A,チェック!AL341,耐用年数表!$B:$B,チェック!AM341)</f>
        <v>0</v>
      </c>
    </row>
    <row r="342" spans="4:57" ht="24" customHeight="1">
      <c r="D342" s="194"/>
      <c r="E342" s="135"/>
      <c r="F342" s="136"/>
      <c r="G342" s="136"/>
      <c r="H342" s="215"/>
      <c r="I342" s="215"/>
      <c r="J342" s="215" t="str">
        <f>IF(集計用!J342="","",集計用!J342)</f>
        <v/>
      </c>
      <c r="K342" s="135"/>
      <c r="L342" s="144"/>
      <c r="M342" s="192" t="b">
        <f>貼り付け用!M342=集計用!M342</f>
        <v>1</v>
      </c>
      <c r="N342" s="192" t="b">
        <f>貼り付け用!N342=集計用!N342</f>
        <v>1</v>
      </c>
      <c r="O342" s="192" t="b">
        <f>貼り付け用!O342=集計用!O342</f>
        <v>1</v>
      </c>
      <c r="P342" s="192" t="b">
        <f>貼り付け用!P342=集計用!P342</f>
        <v>1</v>
      </c>
      <c r="Q342" s="182" t="b">
        <f>貼り付け用!Q342=集計用!Q342</f>
        <v>1</v>
      </c>
      <c r="R342" s="135" t="b">
        <f>貼り付け用!R342=集計用!R342</f>
        <v>1</v>
      </c>
      <c r="S342" s="135" t="b">
        <f>貼り付け用!S342=集計用!S342</f>
        <v>1</v>
      </c>
      <c r="T342" s="135" t="b">
        <f>貼り付け用!T342=集計用!T342</f>
        <v>1</v>
      </c>
      <c r="U342" s="192" t="b">
        <f>貼り付け用!U342=集計用!U342</f>
        <v>1</v>
      </c>
      <c r="V342" s="192" t="b">
        <f>貼り付け用!V342=集計用!V342</f>
        <v>1</v>
      </c>
      <c r="W342" s="135" t="b">
        <f>貼り付け用!W342=集計用!W342</f>
        <v>1</v>
      </c>
      <c r="X342" s="182" t="b">
        <f>貼り付け用!X342=集計用!X342</f>
        <v>1</v>
      </c>
      <c r="Y342" s="136" t="b">
        <f>貼り付け用!Y342=集計用!Y342</f>
        <v>1</v>
      </c>
      <c r="Z342" s="136" t="b">
        <f>貼り付け用!Z342=集計用!Z342</f>
        <v>1</v>
      </c>
      <c r="AA342" s="136" t="b">
        <f>貼り付け用!AA342=集計用!AA342</f>
        <v>1</v>
      </c>
      <c r="AB342" s="136" t="b">
        <f>貼り付け用!AB342=集計用!AB342</f>
        <v>1</v>
      </c>
      <c r="AC342" s="135" t="b">
        <f>貼り付け用!AC342=集計用!AC342</f>
        <v>1</v>
      </c>
      <c r="AD342" s="137" t="b">
        <f>貼り付け用!AD342=集計用!AD342</f>
        <v>1</v>
      </c>
      <c r="AE342" s="209" t="b">
        <f>貼り付け用!AE342=集計用!AE342</f>
        <v>1</v>
      </c>
      <c r="AF342" s="209" t="b">
        <f>貼り付け用!AF342=集計用!AF342</f>
        <v>1</v>
      </c>
      <c r="AG342" s="138" t="b">
        <f>貼り付け用!AG342=集計用!AG342</f>
        <v>1</v>
      </c>
      <c r="AH342" s="205" t="b">
        <f>貼り付け用!AH342=集計用!AH342</f>
        <v>1</v>
      </c>
      <c r="AI342" s="139" t="b">
        <f>貼り付け用!AI342=集計用!AI342</f>
        <v>1</v>
      </c>
      <c r="AJ342" s="136" t="b">
        <f>貼り付け用!AJ342=集計用!AJ342</f>
        <v>1</v>
      </c>
      <c r="AK342" s="140" t="b">
        <f>貼り付け用!AK342=集計用!AK342</f>
        <v>1</v>
      </c>
      <c r="AL342" s="136" t="b">
        <f>貼り付け用!AL342=集計用!AL342</f>
        <v>1</v>
      </c>
      <c r="AM342" s="136" t="b">
        <f>貼り付け用!AM342=集計用!AM342</f>
        <v>1</v>
      </c>
      <c r="AN342" s="136" t="b">
        <f>貼り付け用!AN342=集計用!AN342</f>
        <v>1</v>
      </c>
      <c r="AO342" s="136" t="b">
        <f>貼り付け用!AO342=集計用!AO342</f>
        <v>1</v>
      </c>
      <c r="AP342" s="183" t="b">
        <f>貼り付け用!AP342=集計用!AP342</f>
        <v>1</v>
      </c>
      <c r="AQ342" s="183" t="b">
        <f>貼り付け用!AQ342=集計用!AQ342</f>
        <v>1</v>
      </c>
      <c r="AR342" s="183" t="b">
        <f>貼り付け用!AR342=集計用!AR342</f>
        <v>1</v>
      </c>
      <c r="AS342" s="136"/>
      <c r="AT342" s="136"/>
      <c r="AU342" s="136"/>
      <c r="AV342" s="136"/>
      <c r="AW342" s="136"/>
      <c r="AX342" s="216"/>
      <c r="AY342" s="216"/>
      <c r="AZ342" s="216"/>
      <c r="BA342" s="136"/>
      <c r="BB342" s="136"/>
      <c r="BC342" s="136"/>
      <c r="BD342" s="136"/>
      <c r="BE342" s="183">
        <f>SUMIFS(耐用年数表!$C:$C,耐用年数表!$A:$A,チェック!AL342,耐用年数表!$B:$B,チェック!AM342)</f>
        <v>0</v>
      </c>
    </row>
    <row r="343" spans="4:57" ht="24" customHeight="1">
      <c r="D343" s="194"/>
      <c r="E343" s="135"/>
      <c r="F343" s="136"/>
      <c r="G343" s="136"/>
      <c r="H343" s="215"/>
      <c r="I343" s="215"/>
      <c r="J343" s="215" t="str">
        <f>IF(集計用!J343="","",集計用!J343)</f>
        <v/>
      </c>
      <c r="K343" s="135"/>
      <c r="L343" s="144"/>
      <c r="M343" s="192" t="b">
        <f>貼り付け用!M343=集計用!M343</f>
        <v>1</v>
      </c>
      <c r="N343" s="192" t="b">
        <f>貼り付け用!N343=集計用!N343</f>
        <v>1</v>
      </c>
      <c r="O343" s="192" t="b">
        <f>貼り付け用!O343=集計用!O343</f>
        <v>1</v>
      </c>
      <c r="P343" s="192" t="b">
        <f>貼り付け用!P343=集計用!P343</f>
        <v>1</v>
      </c>
      <c r="Q343" s="182" t="b">
        <f>貼り付け用!Q343=集計用!Q343</f>
        <v>1</v>
      </c>
      <c r="R343" s="135" t="b">
        <f>貼り付け用!R343=集計用!R343</f>
        <v>1</v>
      </c>
      <c r="S343" s="135" t="b">
        <f>貼り付け用!S343=集計用!S343</f>
        <v>1</v>
      </c>
      <c r="T343" s="135" t="b">
        <f>貼り付け用!T343=集計用!T343</f>
        <v>1</v>
      </c>
      <c r="U343" s="192" t="b">
        <f>貼り付け用!U343=集計用!U343</f>
        <v>1</v>
      </c>
      <c r="V343" s="192" t="b">
        <f>貼り付け用!V343=集計用!V343</f>
        <v>1</v>
      </c>
      <c r="W343" s="135" t="b">
        <f>貼り付け用!W343=集計用!W343</f>
        <v>1</v>
      </c>
      <c r="X343" s="182" t="b">
        <f>貼り付け用!X343=集計用!X343</f>
        <v>1</v>
      </c>
      <c r="Y343" s="136" t="b">
        <f>貼り付け用!Y343=集計用!Y343</f>
        <v>1</v>
      </c>
      <c r="Z343" s="136" t="b">
        <f>貼り付け用!Z343=集計用!Z343</f>
        <v>1</v>
      </c>
      <c r="AA343" s="136" t="b">
        <f>貼り付け用!AA343=集計用!AA343</f>
        <v>1</v>
      </c>
      <c r="AB343" s="136" t="b">
        <f>貼り付け用!AB343=集計用!AB343</f>
        <v>1</v>
      </c>
      <c r="AC343" s="135" t="b">
        <f>貼り付け用!AC343=集計用!AC343</f>
        <v>1</v>
      </c>
      <c r="AD343" s="137" t="b">
        <f>貼り付け用!AD343=集計用!AD343</f>
        <v>1</v>
      </c>
      <c r="AE343" s="209" t="b">
        <f>貼り付け用!AE343=集計用!AE343</f>
        <v>1</v>
      </c>
      <c r="AF343" s="209" t="b">
        <f>貼り付け用!AF343=集計用!AF343</f>
        <v>1</v>
      </c>
      <c r="AG343" s="138" t="b">
        <f>貼り付け用!AG343=集計用!AG343</f>
        <v>1</v>
      </c>
      <c r="AH343" s="205" t="b">
        <f>貼り付け用!AH343=集計用!AH343</f>
        <v>1</v>
      </c>
      <c r="AI343" s="139" t="b">
        <f>貼り付け用!AI343=集計用!AI343</f>
        <v>1</v>
      </c>
      <c r="AJ343" s="136" t="b">
        <f>貼り付け用!AJ343=集計用!AJ343</f>
        <v>1</v>
      </c>
      <c r="AK343" s="140" t="b">
        <f>貼り付け用!AK343=集計用!AK343</f>
        <v>1</v>
      </c>
      <c r="AL343" s="136" t="b">
        <f>貼り付け用!AL343=集計用!AL343</f>
        <v>1</v>
      </c>
      <c r="AM343" s="136" t="b">
        <f>貼り付け用!AM343=集計用!AM343</f>
        <v>1</v>
      </c>
      <c r="AN343" s="136" t="b">
        <f>貼り付け用!AN343=集計用!AN343</f>
        <v>1</v>
      </c>
      <c r="AO343" s="136" t="b">
        <f>貼り付け用!AO343=集計用!AO343</f>
        <v>1</v>
      </c>
      <c r="AP343" s="183" t="b">
        <f>貼り付け用!AP343=集計用!AP343</f>
        <v>1</v>
      </c>
      <c r="AQ343" s="183" t="b">
        <f>貼り付け用!AQ343=集計用!AQ343</f>
        <v>1</v>
      </c>
      <c r="AR343" s="183" t="b">
        <f>貼り付け用!AR343=集計用!AR343</f>
        <v>1</v>
      </c>
      <c r="AS343" s="136"/>
      <c r="AT343" s="136"/>
      <c r="AU343" s="136"/>
      <c r="AV343" s="136"/>
      <c r="AW343" s="136"/>
      <c r="AX343" s="216"/>
      <c r="AY343" s="216"/>
      <c r="AZ343" s="216"/>
      <c r="BA343" s="136"/>
      <c r="BB343" s="136"/>
      <c r="BC343" s="136"/>
      <c r="BD343" s="136"/>
      <c r="BE343" s="183">
        <f>SUMIFS(耐用年数表!$C:$C,耐用年数表!$A:$A,チェック!AL343,耐用年数表!$B:$B,チェック!AM343)</f>
        <v>0</v>
      </c>
    </row>
    <row r="344" spans="4:57" ht="24" customHeight="1">
      <c r="D344" s="194"/>
      <c r="E344" s="135"/>
      <c r="F344" s="136"/>
      <c r="G344" s="136"/>
      <c r="H344" s="215"/>
      <c r="I344" s="215"/>
      <c r="J344" s="215" t="str">
        <f>IF(集計用!J344="","",集計用!J344)</f>
        <v/>
      </c>
      <c r="K344" s="135"/>
      <c r="L344" s="144"/>
      <c r="M344" s="192" t="b">
        <f>貼り付け用!M344=集計用!M344</f>
        <v>1</v>
      </c>
      <c r="N344" s="192" t="b">
        <f>貼り付け用!N344=集計用!N344</f>
        <v>1</v>
      </c>
      <c r="O344" s="192" t="b">
        <f>貼り付け用!O344=集計用!O344</f>
        <v>1</v>
      </c>
      <c r="P344" s="192" t="b">
        <f>貼り付け用!P344=集計用!P344</f>
        <v>1</v>
      </c>
      <c r="Q344" s="182" t="b">
        <f>貼り付け用!Q344=集計用!Q344</f>
        <v>1</v>
      </c>
      <c r="R344" s="135" t="b">
        <f>貼り付け用!R344=集計用!R344</f>
        <v>1</v>
      </c>
      <c r="S344" s="135" t="b">
        <f>貼り付け用!S344=集計用!S344</f>
        <v>1</v>
      </c>
      <c r="T344" s="135" t="b">
        <f>貼り付け用!T344=集計用!T344</f>
        <v>1</v>
      </c>
      <c r="U344" s="192" t="b">
        <f>貼り付け用!U344=集計用!U344</f>
        <v>1</v>
      </c>
      <c r="V344" s="192" t="b">
        <f>貼り付け用!V344=集計用!V344</f>
        <v>1</v>
      </c>
      <c r="W344" s="135" t="b">
        <f>貼り付け用!W344=集計用!W344</f>
        <v>1</v>
      </c>
      <c r="X344" s="182" t="b">
        <f>貼り付け用!X344=集計用!X344</f>
        <v>1</v>
      </c>
      <c r="Y344" s="136" t="b">
        <f>貼り付け用!Y344=集計用!Y344</f>
        <v>1</v>
      </c>
      <c r="Z344" s="136" t="b">
        <f>貼り付け用!Z344=集計用!Z344</f>
        <v>1</v>
      </c>
      <c r="AA344" s="136" t="b">
        <f>貼り付け用!AA344=集計用!AA344</f>
        <v>1</v>
      </c>
      <c r="AB344" s="136" t="b">
        <f>貼り付け用!AB344=集計用!AB344</f>
        <v>1</v>
      </c>
      <c r="AC344" s="135" t="b">
        <f>貼り付け用!AC344=集計用!AC344</f>
        <v>1</v>
      </c>
      <c r="AD344" s="137" t="b">
        <f>貼り付け用!AD344=集計用!AD344</f>
        <v>1</v>
      </c>
      <c r="AE344" s="209" t="b">
        <f>貼り付け用!AE344=集計用!AE344</f>
        <v>1</v>
      </c>
      <c r="AF344" s="209" t="b">
        <f>貼り付け用!AF344=集計用!AF344</f>
        <v>1</v>
      </c>
      <c r="AG344" s="138" t="b">
        <f>貼り付け用!AG344=集計用!AG344</f>
        <v>1</v>
      </c>
      <c r="AH344" s="205" t="b">
        <f>貼り付け用!AH344=集計用!AH344</f>
        <v>1</v>
      </c>
      <c r="AI344" s="139" t="b">
        <f>貼り付け用!AI344=集計用!AI344</f>
        <v>1</v>
      </c>
      <c r="AJ344" s="136" t="b">
        <f>貼り付け用!AJ344=集計用!AJ344</f>
        <v>1</v>
      </c>
      <c r="AK344" s="140" t="b">
        <f>貼り付け用!AK344=集計用!AK344</f>
        <v>1</v>
      </c>
      <c r="AL344" s="136" t="b">
        <f>貼り付け用!AL344=集計用!AL344</f>
        <v>1</v>
      </c>
      <c r="AM344" s="136" t="b">
        <f>貼り付け用!AM344=集計用!AM344</f>
        <v>1</v>
      </c>
      <c r="AN344" s="136" t="b">
        <f>貼り付け用!AN344=集計用!AN344</f>
        <v>1</v>
      </c>
      <c r="AO344" s="136" t="b">
        <f>貼り付け用!AO344=集計用!AO344</f>
        <v>1</v>
      </c>
      <c r="AP344" s="183" t="b">
        <f>貼り付け用!AP344=集計用!AP344</f>
        <v>1</v>
      </c>
      <c r="AQ344" s="183" t="b">
        <f>貼り付け用!AQ344=集計用!AQ344</f>
        <v>1</v>
      </c>
      <c r="AR344" s="183" t="b">
        <f>貼り付け用!AR344=集計用!AR344</f>
        <v>1</v>
      </c>
      <c r="AS344" s="136"/>
      <c r="AT344" s="136"/>
      <c r="AU344" s="136"/>
      <c r="AV344" s="136"/>
      <c r="AW344" s="136"/>
      <c r="AX344" s="216"/>
      <c r="AY344" s="216"/>
      <c r="AZ344" s="216"/>
      <c r="BA344" s="136"/>
      <c r="BB344" s="136"/>
      <c r="BC344" s="136"/>
      <c r="BD344" s="136"/>
      <c r="BE344" s="183">
        <f>SUMIFS(耐用年数表!$C:$C,耐用年数表!$A:$A,チェック!AL344,耐用年数表!$B:$B,チェック!AM344)</f>
        <v>0</v>
      </c>
    </row>
    <row r="345" spans="4:57" ht="24" customHeight="1">
      <c r="D345" s="194"/>
      <c r="E345" s="135"/>
      <c r="F345" s="136"/>
      <c r="G345" s="136"/>
      <c r="H345" s="215"/>
      <c r="I345" s="215"/>
      <c r="J345" s="215" t="str">
        <f>IF(集計用!J345="","",集計用!J345)</f>
        <v/>
      </c>
      <c r="K345" s="135"/>
      <c r="L345" s="144"/>
      <c r="M345" s="192" t="b">
        <f>貼り付け用!M345=集計用!M345</f>
        <v>1</v>
      </c>
      <c r="N345" s="192" t="b">
        <f>貼り付け用!N345=集計用!N345</f>
        <v>1</v>
      </c>
      <c r="O345" s="192" t="b">
        <f>貼り付け用!O345=集計用!O345</f>
        <v>1</v>
      </c>
      <c r="P345" s="192" t="b">
        <f>貼り付け用!P345=集計用!P345</f>
        <v>1</v>
      </c>
      <c r="Q345" s="182" t="b">
        <f>貼り付け用!Q345=集計用!Q345</f>
        <v>1</v>
      </c>
      <c r="R345" s="135" t="b">
        <f>貼り付け用!R345=集計用!R345</f>
        <v>1</v>
      </c>
      <c r="S345" s="135" t="b">
        <f>貼り付け用!S345=集計用!S345</f>
        <v>1</v>
      </c>
      <c r="T345" s="135" t="b">
        <f>貼り付け用!T345=集計用!T345</f>
        <v>1</v>
      </c>
      <c r="U345" s="192" t="b">
        <f>貼り付け用!U345=集計用!U345</f>
        <v>1</v>
      </c>
      <c r="V345" s="192" t="b">
        <f>貼り付け用!V345=集計用!V345</f>
        <v>1</v>
      </c>
      <c r="W345" s="135" t="b">
        <f>貼り付け用!W345=集計用!W345</f>
        <v>1</v>
      </c>
      <c r="X345" s="182" t="b">
        <f>貼り付け用!X345=集計用!X345</f>
        <v>1</v>
      </c>
      <c r="Y345" s="136" t="b">
        <f>貼り付け用!Y345=集計用!Y345</f>
        <v>1</v>
      </c>
      <c r="Z345" s="136" t="b">
        <f>貼り付け用!Z345=集計用!Z345</f>
        <v>1</v>
      </c>
      <c r="AA345" s="136" t="b">
        <f>貼り付け用!AA345=集計用!AA345</f>
        <v>1</v>
      </c>
      <c r="AB345" s="136" t="b">
        <f>貼り付け用!AB345=集計用!AB345</f>
        <v>1</v>
      </c>
      <c r="AC345" s="135" t="b">
        <f>貼り付け用!AC345=集計用!AC345</f>
        <v>1</v>
      </c>
      <c r="AD345" s="137" t="b">
        <f>貼り付け用!AD345=集計用!AD345</f>
        <v>1</v>
      </c>
      <c r="AE345" s="209" t="b">
        <f>貼り付け用!AE345=集計用!AE345</f>
        <v>1</v>
      </c>
      <c r="AF345" s="209" t="b">
        <f>貼り付け用!AF345=集計用!AF345</f>
        <v>1</v>
      </c>
      <c r="AG345" s="138" t="b">
        <f>貼り付け用!AG345=集計用!AG345</f>
        <v>1</v>
      </c>
      <c r="AH345" s="205" t="b">
        <f>貼り付け用!AH345=集計用!AH345</f>
        <v>1</v>
      </c>
      <c r="AI345" s="139" t="b">
        <f>貼り付け用!AI345=集計用!AI345</f>
        <v>1</v>
      </c>
      <c r="AJ345" s="136" t="b">
        <f>貼り付け用!AJ345=集計用!AJ345</f>
        <v>1</v>
      </c>
      <c r="AK345" s="140" t="b">
        <f>貼り付け用!AK345=集計用!AK345</f>
        <v>1</v>
      </c>
      <c r="AL345" s="136" t="b">
        <f>貼り付け用!AL345=集計用!AL345</f>
        <v>1</v>
      </c>
      <c r="AM345" s="136" t="b">
        <f>貼り付け用!AM345=集計用!AM345</f>
        <v>1</v>
      </c>
      <c r="AN345" s="136" t="b">
        <f>貼り付け用!AN345=集計用!AN345</f>
        <v>1</v>
      </c>
      <c r="AO345" s="136" t="b">
        <f>貼り付け用!AO345=集計用!AO345</f>
        <v>1</v>
      </c>
      <c r="AP345" s="183" t="b">
        <f>貼り付け用!AP345=集計用!AP345</f>
        <v>1</v>
      </c>
      <c r="AQ345" s="183" t="b">
        <f>貼り付け用!AQ345=集計用!AQ345</f>
        <v>1</v>
      </c>
      <c r="AR345" s="183" t="b">
        <f>貼り付け用!AR345=集計用!AR345</f>
        <v>1</v>
      </c>
      <c r="AS345" s="136"/>
      <c r="AT345" s="136"/>
      <c r="AU345" s="136"/>
      <c r="AV345" s="136"/>
      <c r="AW345" s="136"/>
      <c r="AX345" s="216"/>
      <c r="AY345" s="216"/>
      <c r="AZ345" s="216"/>
      <c r="BA345" s="136"/>
      <c r="BB345" s="136"/>
      <c r="BC345" s="136"/>
      <c r="BD345" s="136"/>
      <c r="BE345" s="183">
        <f>SUMIFS(耐用年数表!$C:$C,耐用年数表!$A:$A,チェック!AL345,耐用年数表!$B:$B,チェック!AM345)</f>
        <v>0</v>
      </c>
    </row>
    <row r="346" spans="4:57" ht="24" customHeight="1">
      <c r="D346" s="194"/>
      <c r="E346" s="135"/>
      <c r="F346" s="136"/>
      <c r="G346" s="136"/>
      <c r="H346" s="215"/>
      <c r="I346" s="215"/>
      <c r="J346" s="215" t="str">
        <f>IF(集計用!J346="","",集計用!J346)</f>
        <v/>
      </c>
      <c r="K346" s="135"/>
      <c r="L346" s="144"/>
      <c r="M346" s="192" t="b">
        <f>貼り付け用!M346=集計用!M346</f>
        <v>1</v>
      </c>
      <c r="N346" s="192" t="b">
        <f>貼り付け用!N346=集計用!N346</f>
        <v>1</v>
      </c>
      <c r="O346" s="192" t="b">
        <f>貼り付け用!O346=集計用!O346</f>
        <v>1</v>
      </c>
      <c r="P346" s="192" t="b">
        <f>貼り付け用!P346=集計用!P346</f>
        <v>1</v>
      </c>
      <c r="Q346" s="182" t="b">
        <f>貼り付け用!Q346=集計用!Q346</f>
        <v>1</v>
      </c>
      <c r="R346" s="135" t="b">
        <f>貼り付け用!R346=集計用!R346</f>
        <v>1</v>
      </c>
      <c r="S346" s="135" t="b">
        <f>貼り付け用!S346=集計用!S346</f>
        <v>1</v>
      </c>
      <c r="T346" s="135" t="b">
        <f>貼り付け用!T346=集計用!T346</f>
        <v>1</v>
      </c>
      <c r="U346" s="192" t="b">
        <f>貼り付け用!U346=集計用!U346</f>
        <v>1</v>
      </c>
      <c r="V346" s="192" t="b">
        <f>貼り付け用!V346=集計用!V346</f>
        <v>1</v>
      </c>
      <c r="W346" s="135" t="b">
        <f>貼り付け用!W346=集計用!W346</f>
        <v>1</v>
      </c>
      <c r="X346" s="182" t="b">
        <f>貼り付け用!X346=集計用!X346</f>
        <v>1</v>
      </c>
      <c r="Y346" s="136" t="b">
        <f>貼り付け用!Y346=集計用!Y346</f>
        <v>1</v>
      </c>
      <c r="Z346" s="136" t="b">
        <f>貼り付け用!Z346=集計用!Z346</f>
        <v>1</v>
      </c>
      <c r="AA346" s="136" t="b">
        <f>貼り付け用!AA346=集計用!AA346</f>
        <v>1</v>
      </c>
      <c r="AB346" s="136" t="b">
        <f>貼り付け用!AB346=集計用!AB346</f>
        <v>1</v>
      </c>
      <c r="AC346" s="135" t="b">
        <f>貼り付け用!AC346=集計用!AC346</f>
        <v>1</v>
      </c>
      <c r="AD346" s="137" t="b">
        <f>貼り付け用!AD346=集計用!AD346</f>
        <v>1</v>
      </c>
      <c r="AE346" s="209" t="b">
        <f>貼り付け用!AE346=集計用!AE346</f>
        <v>1</v>
      </c>
      <c r="AF346" s="209" t="b">
        <f>貼り付け用!AF346=集計用!AF346</f>
        <v>1</v>
      </c>
      <c r="AG346" s="138" t="b">
        <f>貼り付け用!AG346=集計用!AG346</f>
        <v>1</v>
      </c>
      <c r="AH346" s="205" t="b">
        <f>貼り付け用!AH346=集計用!AH346</f>
        <v>1</v>
      </c>
      <c r="AI346" s="139" t="b">
        <f>貼り付け用!AI346=集計用!AI346</f>
        <v>1</v>
      </c>
      <c r="AJ346" s="136" t="b">
        <f>貼り付け用!AJ346=集計用!AJ346</f>
        <v>1</v>
      </c>
      <c r="AK346" s="140" t="b">
        <f>貼り付け用!AK346=集計用!AK346</f>
        <v>1</v>
      </c>
      <c r="AL346" s="136" t="b">
        <f>貼り付け用!AL346=集計用!AL346</f>
        <v>1</v>
      </c>
      <c r="AM346" s="136" t="b">
        <f>貼り付け用!AM346=集計用!AM346</f>
        <v>1</v>
      </c>
      <c r="AN346" s="136" t="b">
        <f>貼り付け用!AN346=集計用!AN346</f>
        <v>1</v>
      </c>
      <c r="AO346" s="136" t="b">
        <f>貼り付け用!AO346=集計用!AO346</f>
        <v>1</v>
      </c>
      <c r="AP346" s="183" t="b">
        <f>貼り付け用!AP346=集計用!AP346</f>
        <v>1</v>
      </c>
      <c r="AQ346" s="183" t="b">
        <f>貼り付け用!AQ346=集計用!AQ346</f>
        <v>1</v>
      </c>
      <c r="AR346" s="183" t="b">
        <f>貼り付け用!AR346=集計用!AR346</f>
        <v>1</v>
      </c>
      <c r="AS346" s="136"/>
      <c r="AT346" s="136"/>
      <c r="AU346" s="136"/>
      <c r="AV346" s="136"/>
      <c r="AW346" s="136"/>
      <c r="AX346" s="216"/>
      <c r="AY346" s="216"/>
      <c r="AZ346" s="216"/>
      <c r="BA346" s="136"/>
      <c r="BB346" s="136"/>
      <c r="BC346" s="136"/>
      <c r="BD346" s="136"/>
      <c r="BE346" s="183">
        <f>SUMIFS(耐用年数表!$C:$C,耐用年数表!$A:$A,チェック!AL346,耐用年数表!$B:$B,チェック!AM346)</f>
        <v>0</v>
      </c>
    </row>
    <row r="347" spans="4:57" ht="24" customHeight="1">
      <c r="D347" s="194"/>
      <c r="E347" s="135"/>
      <c r="F347" s="136"/>
      <c r="G347" s="136"/>
      <c r="H347" s="215"/>
      <c r="I347" s="215"/>
      <c r="J347" s="215" t="str">
        <f>IF(集計用!J347="","",集計用!J347)</f>
        <v/>
      </c>
      <c r="K347" s="135"/>
      <c r="L347" s="144"/>
      <c r="M347" s="192" t="b">
        <f>貼り付け用!M347=集計用!M347</f>
        <v>1</v>
      </c>
      <c r="N347" s="192" t="b">
        <f>貼り付け用!N347=集計用!N347</f>
        <v>1</v>
      </c>
      <c r="O347" s="192" t="b">
        <f>貼り付け用!O347=集計用!O347</f>
        <v>1</v>
      </c>
      <c r="P347" s="192" t="b">
        <f>貼り付け用!P347=集計用!P347</f>
        <v>1</v>
      </c>
      <c r="Q347" s="182" t="b">
        <f>貼り付け用!Q347=集計用!Q347</f>
        <v>1</v>
      </c>
      <c r="R347" s="135" t="b">
        <f>貼り付け用!R347=集計用!R347</f>
        <v>1</v>
      </c>
      <c r="S347" s="135" t="b">
        <f>貼り付け用!S347=集計用!S347</f>
        <v>1</v>
      </c>
      <c r="T347" s="135" t="b">
        <f>貼り付け用!T347=集計用!T347</f>
        <v>1</v>
      </c>
      <c r="U347" s="192" t="b">
        <f>貼り付け用!U347=集計用!U347</f>
        <v>1</v>
      </c>
      <c r="V347" s="192" t="b">
        <f>貼り付け用!V347=集計用!V347</f>
        <v>1</v>
      </c>
      <c r="W347" s="135" t="b">
        <f>貼り付け用!W347=集計用!W347</f>
        <v>1</v>
      </c>
      <c r="X347" s="182" t="b">
        <f>貼り付け用!X347=集計用!X347</f>
        <v>1</v>
      </c>
      <c r="Y347" s="136" t="b">
        <f>貼り付け用!Y347=集計用!Y347</f>
        <v>1</v>
      </c>
      <c r="Z347" s="136" t="b">
        <f>貼り付け用!Z347=集計用!Z347</f>
        <v>1</v>
      </c>
      <c r="AA347" s="136" t="b">
        <f>貼り付け用!AA347=集計用!AA347</f>
        <v>1</v>
      </c>
      <c r="AB347" s="136" t="b">
        <f>貼り付け用!AB347=集計用!AB347</f>
        <v>1</v>
      </c>
      <c r="AC347" s="135" t="b">
        <f>貼り付け用!AC347=集計用!AC347</f>
        <v>1</v>
      </c>
      <c r="AD347" s="137" t="b">
        <f>貼り付け用!AD347=集計用!AD347</f>
        <v>1</v>
      </c>
      <c r="AE347" s="209" t="b">
        <f>貼り付け用!AE347=集計用!AE347</f>
        <v>1</v>
      </c>
      <c r="AF347" s="209" t="b">
        <f>貼り付け用!AF347=集計用!AF347</f>
        <v>1</v>
      </c>
      <c r="AG347" s="138" t="b">
        <f>貼り付け用!AG347=集計用!AG347</f>
        <v>1</v>
      </c>
      <c r="AH347" s="205" t="b">
        <f>貼り付け用!AH347=集計用!AH347</f>
        <v>1</v>
      </c>
      <c r="AI347" s="139" t="b">
        <f>貼り付け用!AI347=集計用!AI347</f>
        <v>1</v>
      </c>
      <c r="AJ347" s="136" t="b">
        <f>貼り付け用!AJ347=集計用!AJ347</f>
        <v>1</v>
      </c>
      <c r="AK347" s="140" t="b">
        <f>貼り付け用!AK347=集計用!AK347</f>
        <v>1</v>
      </c>
      <c r="AL347" s="136" t="b">
        <f>貼り付け用!AL347=集計用!AL347</f>
        <v>1</v>
      </c>
      <c r="AM347" s="136" t="b">
        <f>貼り付け用!AM347=集計用!AM347</f>
        <v>1</v>
      </c>
      <c r="AN347" s="136" t="b">
        <f>貼り付け用!AN347=集計用!AN347</f>
        <v>1</v>
      </c>
      <c r="AO347" s="136" t="b">
        <f>貼り付け用!AO347=集計用!AO347</f>
        <v>1</v>
      </c>
      <c r="AP347" s="183" t="b">
        <f>貼り付け用!AP347=集計用!AP347</f>
        <v>1</v>
      </c>
      <c r="AQ347" s="183" t="b">
        <f>貼り付け用!AQ347=集計用!AQ347</f>
        <v>1</v>
      </c>
      <c r="AR347" s="183" t="b">
        <f>貼り付け用!AR347=集計用!AR347</f>
        <v>1</v>
      </c>
      <c r="AS347" s="136"/>
      <c r="AT347" s="136"/>
      <c r="AU347" s="136"/>
      <c r="AV347" s="136"/>
      <c r="AW347" s="136"/>
      <c r="AX347" s="216"/>
      <c r="AY347" s="216"/>
      <c r="AZ347" s="216"/>
      <c r="BA347" s="136"/>
      <c r="BB347" s="136"/>
      <c r="BC347" s="136"/>
      <c r="BD347" s="136"/>
      <c r="BE347" s="183">
        <f>SUMIFS(耐用年数表!$C:$C,耐用年数表!$A:$A,チェック!AL347,耐用年数表!$B:$B,チェック!AM347)</f>
        <v>0</v>
      </c>
    </row>
    <row r="348" spans="4:57" ht="24" customHeight="1">
      <c r="D348" s="194"/>
      <c r="E348" s="135"/>
      <c r="F348" s="136"/>
      <c r="G348" s="136"/>
      <c r="H348" s="215"/>
      <c r="I348" s="215"/>
      <c r="J348" s="215" t="str">
        <f>IF(集計用!J348="","",集計用!J348)</f>
        <v/>
      </c>
      <c r="K348" s="135"/>
      <c r="L348" s="144"/>
      <c r="M348" s="192" t="b">
        <f>貼り付け用!M348=集計用!M348</f>
        <v>1</v>
      </c>
      <c r="N348" s="192" t="b">
        <f>貼り付け用!N348=集計用!N348</f>
        <v>1</v>
      </c>
      <c r="O348" s="192" t="b">
        <f>貼り付け用!O348=集計用!O348</f>
        <v>1</v>
      </c>
      <c r="P348" s="192" t="b">
        <f>貼り付け用!P348=集計用!P348</f>
        <v>1</v>
      </c>
      <c r="Q348" s="182" t="b">
        <f>貼り付け用!Q348=集計用!Q348</f>
        <v>1</v>
      </c>
      <c r="R348" s="135" t="b">
        <f>貼り付け用!R348=集計用!R348</f>
        <v>1</v>
      </c>
      <c r="S348" s="135" t="b">
        <f>貼り付け用!S348=集計用!S348</f>
        <v>1</v>
      </c>
      <c r="T348" s="135" t="b">
        <f>貼り付け用!T348=集計用!T348</f>
        <v>1</v>
      </c>
      <c r="U348" s="192" t="b">
        <f>貼り付け用!U348=集計用!U348</f>
        <v>1</v>
      </c>
      <c r="V348" s="192" t="b">
        <f>貼り付け用!V348=集計用!V348</f>
        <v>1</v>
      </c>
      <c r="W348" s="135" t="b">
        <f>貼り付け用!W348=集計用!W348</f>
        <v>1</v>
      </c>
      <c r="X348" s="182" t="b">
        <f>貼り付け用!X348=集計用!X348</f>
        <v>1</v>
      </c>
      <c r="Y348" s="136" t="b">
        <f>貼り付け用!Y348=集計用!Y348</f>
        <v>1</v>
      </c>
      <c r="Z348" s="136" t="b">
        <f>貼り付け用!Z348=集計用!Z348</f>
        <v>1</v>
      </c>
      <c r="AA348" s="136" t="b">
        <f>貼り付け用!AA348=集計用!AA348</f>
        <v>1</v>
      </c>
      <c r="AB348" s="136" t="b">
        <f>貼り付け用!AB348=集計用!AB348</f>
        <v>1</v>
      </c>
      <c r="AC348" s="135" t="b">
        <f>貼り付け用!AC348=集計用!AC348</f>
        <v>1</v>
      </c>
      <c r="AD348" s="137" t="b">
        <f>貼り付け用!AD348=集計用!AD348</f>
        <v>1</v>
      </c>
      <c r="AE348" s="209" t="b">
        <f>貼り付け用!AE348=集計用!AE348</f>
        <v>1</v>
      </c>
      <c r="AF348" s="209" t="b">
        <f>貼り付け用!AF348=集計用!AF348</f>
        <v>1</v>
      </c>
      <c r="AG348" s="138" t="b">
        <f>貼り付け用!AG348=集計用!AG348</f>
        <v>1</v>
      </c>
      <c r="AH348" s="205" t="b">
        <f>貼り付け用!AH348=集計用!AH348</f>
        <v>1</v>
      </c>
      <c r="AI348" s="139" t="b">
        <f>貼り付け用!AI348=集計用!AI348</f>
        <v>1</v>
      </c>
      <c r="AJ348" s="136" t="b">
        <f>貼り付け用!AJ348=集計用!AJ348</f>
        <v>1</v>
      </c>
      <c r="AK348" s="140" t="b">
        <f>貼り付け用!AK348=集計用!AK348</f>
        <v>1</v>
      </c>
      <c r="AL348" s="136" t="b">
        <f>貼り付け用!AL348=集計用!AL348</f>
        <v>1</v>
      </c>
      <c r="AM348" s="136" t="b">
        <f>貼り付け用!AM348=集計用!AM348</f>
        <v>1</v>
      </c>
      <c r="AN348" s="136" t="b">
        <f>貼り付け用!AN348=集計用!AN348</f>
        <v>1</v>
      </c>
      <c r="AO348" s="136" t="b">
        <f>貼り付け用!AO348=集計用!AO348</f>
        <v>1</v>
      </c>
      <c r="AP348" s="183" t="b">
        <f>貼り付け用!AP348=集計用!AP348</f>
        <v>1</v>
      </c>
      <c r="AQ348" s="183" t="b">
        <f>貼り付け用!AQ348=集計用!AQ348</f>
        <v>1</v>
      </c>
      <c r="AR348" s="183" t="b">
        <f>貼り付け用!AR348=集計用!AR348</f>
        <v>1</v>
      </c>
      <c r="AS348" s="136"/>
      <c r="AT348" s="136"/>
      <c r="AU348" s="136"/>
      <c r="AV348" s="136"/>
      <c r="AW348" s="136"/>
      <c r="AX348" s="216"/>
      <c r="AY348" s="216"/>
      <c r="AZ348" s="216"/>
      <c r="BA348" s="136"/>
      <c r="BB348" s="136"/>
      <c r="BC348" s="136"/>
      <c r="BD348" s="136"/>
      <c r="BE348" s="183">
        <f>SUMIFS(耐用年数表!$C:$C,耐用年数表!$A:$A,チェック!AL348,耐用年数表!$B:$B,チェック!AM348)</f>
        <v>0</v>
      </c>
    </row>
    <row r="349" spans="4:57" ht="24" customHeight="1">
      <c r="D349" s="194"/>
      <c r="E349" s="135"/>
      <c r="F349" s="136"/>
      <c r="G349" s="136"/>
      <c r="H349" s="215"/>
      <c r="I349" s="215"/>
      <c r="J349" s="215" t="str">
        <f>IF(集計用!J349="","",集計用!J349)</f>
        <v/>
      </c>
      <c r="K349" s="135"/>
      <c r="L349" s="144"/>
      <c r="M349" s="192" t="b">
        <f>貼り付け用!M349=集計用!M349</f>
        <v>1</v>
      </c>
      <c r="N349" s="192" t="b">
        <f>貼り付け用!N349=集計用!N349</f>
        <v>1</v>
      </c>
      <c r="O349" s="192" t="b">
        <f>貼り付け用!O349=集計用!O349</f>
        <v>1</v>
      </c>
      <c r="P349" s="192" t="b">
        <f>貼り付け用!P349=集計用!P349</f>
        <v>1</v>
      </c>
      <c r="Q349" s="182" t="b">
        <f>貼り付け用!Q349=集計用!Q349</f>
        <v>1</v>
      </c>
      <c r="R349" s="135" t="b">
        <f>貼り付け用!R349=集計用!R349</f>
        <v>1</v>
      </c>
      <c r="S349" s="135" t="b">
        <f>貼り付け用!S349=集計用!S349</f>
        <v>1</v>
      </c>
      <c r="T349" s="135" t="b">
        <f>貼り付け用!T349=集計用!T349</f>
        <v>1</v>
      </c>
      <c r="U349" s="192" t="b">
        <f>貼り付け用!U349=集計用!U349</f>
        <v>1</v>
      </c>
      <c r="V349" s="192" t="b">
        <f>貼り付け用!V349=集計用!V349</f>
        <v>1</v>
      </c>
      <c r="W349" s="135" t="b">
        <f>貼り付け用!W349=集計用!W349</f>
        <v>1</v>
      </c>
      <c r="X349" s="182" t="b">
        <f>貼り付け用!X349=集計用!X349</f>
        <v>1</v>
      </c>
      <c r="Y349" s="136" t="b">
        <f>貼り付け用!Y349=集計用!Y349</f>
        <v>1</v>
      </c>
      <c r="Z349" s="136" t="b">
        <f>貼り付け用!Z349=集計用!Z349</f>
        <v>1</v>
      </c>
      <c r="AA349" s="136" t="b">
        <f>貼り付け用!AA349=集計用!AA349</f>
        <v>1</v>
      </c>
      <c r="AB349" s="136" t="b">
        <f>貼り付け用!AB349=集計用!AB349</f>
        <v>1</v>
      </c>
      <c r="AC349" s="135" t="b">
        <f>貼り付け用!AC349=集計用!AC349</f>
        <v>1</v>
      </c>
      <c r="AD349" s="137" t="b">
        <f>貼り付け用!AD349=集計用!AD349</f>
        <v>1</v>
      </c>
      <c r="AE349" s="209" t="b">
        <f>貼り付け用!AE349=集計用!AE349</f>
        <v>1</v>
      </c>
      <c r="AF349" s="209" t="b">
        <f>貼り付け用!AF349=集計用!AF349</f>
        <v>1</v>
      </c>
      <c r="AG349" s="138" t="b">
        <f>貼り付け用!AG349=集計用!AG349</f>
        <v>1</v>
      </c>
      <c r="AH349" s="205" t="b">
        <f>貼り付け用!AH349=集計用!AH349</f>
        <v>1</v>
      </c>
      <c r="AI349" s="139" t="b">
        <f>貼り付け用!AI349=集計用!AI349</f>
        <v>1</v>
      </c>
      <c r="AJ349" s="136" t="b">
        <f>貼り付け用!AJ349=集計用!AJ349</f>
        <v>1</v>
      </c>
      <c r="AK349" s="140" t="b">
        <f>貼り付け用!AK349=集計用!AK349</f>
        <v>1</v>
      </c>
      <c r="AL349" s="136" t="b">
        <f>貼り付け用!AL349=集計用!AL349</f>
        <v>1</v>
      </c>
      <c r="AM349" s="136" t="b">
        <f>貼り付け用!AM349=集計用!AM349</f>
        <v>1</v>
      </c>
      <c r="AN349" s="136" t="b">
        <f>貼り付け用!AN349=集計用!AN349</f>
        <v>1</v>
      </c>
      <c r="AO349" s="136" t="b">
        <f>貼り付け用!AO349=集計用!AO349</f>
        <v>1</v>
      </c>
      <c r="AP349" s="183" t="b">
        <f>貼り付け用!AP349=集計用!AP349</f>
        <v>1</v>
      </c>
      <c r="AQ349" s="183" t="b">
        <f>貼り付け用!AQ349=集計用!AQ349</f>
        <v>1</v>
      </c>
      <c r="AR349" s="183" t="b">
        <f>貼り付け用!AR349=集計用!AR349</f>
        <v>1</v>
      </c>
      <c r="AS349" s="136"/>
      <c r="AT349" s="136"/>
      <c r="AU349" s="136"/>
      <c r="AV349" s="136"/>
      <c r="AW349" s="136"/>
      <c r="AX349" s="216"/>
      <c r="AY349" s="216"/>
      <c r="AZ349" s="216"/>
      <c r="BA349" s="136"/>
      <c r="BB349" s="136"/>
      <c r="BC349" s="136"/>
      <c r="BD349" s="136"/>
      <c r="BE349" s="183">
        <f>SUMIFS(耐用年数表!$C:$C,耐用年数表!$A:$A,チェック!AL349,耐用年数表!$B:$B,チェック!AM349)</f>
        <v>0</v>
      </c>
    </row>
    <row r="350" spans="4:57" ht="24" customHeight="1">
      <c r="D350" s="194"/>
      <c r="E350" s="135"/>
      <c r="F350" s="136"/>
      <c r="G350" s="136"/>
      <c r="H350" s="215"/>
      <c r="I350" s="215"/>
      <c r="J350" s="215" t="str">
        <f>IF(集計用!J350="","",集計用!J350)</f>
        <v/>
      </c>
      <c r="K350" s="135"/>
      <c r="L350" s="144"/>
      <c r="M350" s="192" t="b">
        <f>貼り付け用!M350=集計用!M350</f>
        <v>1</v>
      </c>
      <c r="N350" s="192" t="b">
        <f>貼り付け用!N350=集計用!N350</f>
        <v>1</v>
      </c>
      <c r="O350" s="192" t="b">
        <f>貼り付け用!O350=集計用!O350</f>
        <v>1</v>
      </c>
      <c r="P350" s="192" t="b">
        <f>貼り付け用!P350=集計用!P350</f>
        <v>1</v>
      </c>
      <c r="Q350" s="182" t="b">
        <f>貼り付け用!Q350=集計用!Q350</f>
        <v>1</v>
      </c>
      <c r="R350" s="135" t="b">
        <f>貼り付け用!R350=集計用!R350</f>
        <v>1</v>
      </c>
      <c r="S350" s="135" t="b">
        <f>貼り付け用!S350=集計用!S350</f>
        <v>1</v>
      </c>
      <c r="T350" s="135" t="b">
        <f>貼り付け用!T350=集計用!T350</f>
        <v>1</v>
      </c>
      <c r="U350" s="192" t="b">
        <f>貼り付け用!U350=集計用!U350</f>
        <v>1</v>
      </c>
      <c r="V350" s="192" t="b">
        <f>貼り付け用!V350=集計用!V350</f>
        <v>1</v>
      </c>
      <c r="W350" s="135" t="b">
        <f>貼り付け用!W350=集計用!W350</f>
        <v>1</v>
      </c>
      <c r="X350" s="182" t="b">
        <f>貼り付け用!X350=集計用!X350</f>
        <v>1</v>
      </c>
      <c r="Y350" s="136" t="b">
        <f>貼り付け用!Y350=集計用!Y350</f>
        <v>1</v>
      </c>
      <c r="Z350" s="136" t="b">
        <f>貼り付け用!Z350=集計用!Z350</f>
        <v>1</v>
      </c>
      <c r="AA350" s="136" t="b">
        <f>貼り付け用!AA350=集計用!AA350</f>
        <v>1</v>
      </c>
      <c r="AB350" s="136" t="b">
        <f>貼り付け用!AB350=集計用!AB350</f>
        <v>1</v>
      </c>
      <c r="AC350" s="135" t="b">
        <f>貼り付け用!AC350=集計用!AC350</f>
        <v>1</v>
      </c>
      <c r="AD350" s="137" t="b">
        <f>貼り付け用!AD350=集計用!AD350</f>
        <v>1</v>
      </c>
      <c r="AE350" s="209" t="b">
        <f>貼り付け用!AE350=集計用!AE350</f>
        <v>1</v>
      </c>
      <c r="AF350" s="209" t="b">
        <f>貼り付け用!AF350=集計用!AF350</f>
        <v>1</v>
      </c>
      <c r="AG350" s="138" t="b">
        <f>貼り付け用!AG350=集計用!AG350</f>
        <v>1</v>
      </c>
      <c r="AH350" s="205" t="b">
        <f>貼り付け用!AH350=集計用!AH350</f>
        <v>1</v>
      </c>
      <c r="AI350" s="139" t="b">
        <f>貼り付け用!AI350=集計用!AI350</f>
        <v>1</v>
      </c>
      <c r="AJ350" s="136" t="b">
        <f>貼り付け用!AJ350=集計用!AJ350</f>
        <v>1</v>
      </c>
      <c r="AK350" s="140" t="b">
        <f>貼り付け用!AK350=集計用!AK350</f>
        <v>1</v>
      </c>
      <c r="AL350" s="136" t="b">
        <f>貼り付け用!AL350=集計用!AL350</f>
        <v>1</v>
      </c>
      <c r="AM350" s="136" t="b">
        <f>貼り付け用!AM350=集計用!AM350</f>
        <v>1</v>
      </c>
      <c r="AN350" s="136" t="b">
        <f>貼り付け用!AN350=集計用!AN350</f>
        <v>1</v>
      </c>
      <c r="AO350" s="136" t="b">
        <f>貼り付け用!AO350=集計用!AO350</f>
        <v>1</v>
      </c>
      <c r="AP350" s="183" t="b">
        <f>貼り付け用!AP350=集計用!AP350</f>
        <v>1</v>
      </c>
      <c r="AQ350" s="183" t="b">
        <f>貼り付け用!AQ350=集計用!AQ350</f>
        <v>1</v>
      </c>
      <c r="AR350" s="183" t="b">
        <f>貼り付け用!AR350=集計用!AR350</f>
        <v>1</v>
      </c>
      <c r="AS350" s="136"/>
      <c r="AT350" s="136"/>
      <c r="AU350" s="136"/>
      <c r="AV350" s="136"/>
      <c r="AW350" s="136"/>
      <c r="AX350" s="216"/>
      <c r="AY350" s="216"/>
      <c r="AZ350" s="216"/>
      <c r="BA350" s="136"/>
      <c r="BB350" s="136"/>
      <c r="BC350" s="136"/>
      <c r="BD350" s="136"/>
      <c r="BE350" s="183">
        <f>SUMIFS(耐用年数表!$C:$C,耐用年数表!$A:$A,チェック!AL350,耐用年数表!$B:$B,チェック!AM350)</f>
        <v>0</v>
      </c>
    </row>
    <row r="351" spans="4:57" ht="24" customHeight="1">
      <c r="D351" s="194"/>
      <c r="E351" s="135"/>
      <c r="F351" s="136"/>
      <c r="G351" s="136"/>
      <c r="H351" s="215"/>
      <c r="I351" s="215"/>
      <c r="J351" s="215" t="str">
        <f>IF(集計用!J351="","",集計用!J351)</f>
        <v/>
      </c>
      <c r="K351" s="135"/>
      <c r="L351" s="144"/>
      <c r="M351" s="192" t="b">
        <f>貼り付け用!M351=集計用!M351</f>
        <v>1</v>
      </c>
      <c r="N351" s="192" t="b">
        <f>貼り付け用!N351=集計用!N351</f>
        <v>1</v>
      </c>
      <c r="O351" s="192" t="b">
        <f>貼り付け用!O351=集計用!O351</f>
        <v>1</v>
      </c>
      <c r="P351" s="192" t="b">
        <f>貼り付け用!P351=集計用!P351</f>
        <v>1</v>
      </c>
      <c r="Q351" s="182" t="b">
        <f>貼り付け用!Q351=集計用!Q351</f>
        <v>1</v>
      </c>
      <c r="R351" s="135" t="b">
        <f>貼り付け用!R351=集計用!R351</f>
        <v>1</v>
      </c>
      <c r="S351" s="135" t="b">
        <f>貼り付け用!S351=集計用!S351</f>
        <v>1</v>
      </c>
      <c r="T351" s="135" t="b">
        <f>貼り付け用!T351=集計用!T351</f>
        <v>1</v>
      </c>
      <c r="U351" s="192" t="b">
        <f>貼り付け用!U351=集計用!U351</f>
        <v>1</v>
      </c>
      <c r="V351" s="192" t="b">
        <f>貼り付け用!V351=集計用!V351</f>
        <v>1</v>
      </c>
      <c r="W351" s="135" t="b">
        <f>貼り付け用!W351=集計用!W351</f>
        <v>1</v>
      </c>
      <c r="X351" s="182" t="b">
        <f>貼り付け用!X351=集計用!X351</f>
        <v>1</v>
      </c>
      <c r="Y351" s="136" t="b">
        <f>貼り付け用!Y351=集計用!Y351</f>
        <v>1</v>
      </c>
      <c r="Z351" s="136" t="b">
        <f>貼り付け用!Z351=集計用!Z351</f>
        <v>1</v>
      </c>
      <c r="AA351" s="136" t="b">
        <f>貼り付け用!AA351=集計用!AA351</f>
        <v>1</v>
      </c>
      <c r="AB351" s="136" t="b">
        <f>貼り付け用!AB351=集計用!AB351</f>
        <v>1</v>
      </c>
      <c r="AC351" s="135" t="b">
        <f>貼り付け用!AC351=集計用!AC351</f>
        <v>1</v>
      </c>
      <c r="AD351" s="137" t="b">
        <f>貼り付け用!AD351=集計用!AD351</f>
        <v>1</v>
      </c>
      <c r="AE351" s="209" t="b">
        <f>貼り付け用!AE351=集計用!AE351</f>
        <v>1</v>
      </c>
      <c r="AF351" s="209" t="b">
        <f>貼り付け用!AF351=集計用!AF351</f>
        <v>1</v>
      </c>
      <c r="AG351" s="138" t="b">
        <f>貼り付け用!AG351=集計用!AG351</f>
        <v>1</v>
      </c>
      <c r="AH351" s="205" t="b">
        <f>貼り付け用!AH351=集計用!AH351</f>
        <v>1</v>
      </c>
      <c r="AI351" s="139" t="b">
        <f>貼り付け用!AI351=集計用!AI351</f>
        <v>1</v>
      </c>
      <c r="AJ351" s="136" t="b">
        <f>貼り付け用!AJ351=集計用!AJ351</f>
        <v>1</v>
      </c>
      <c r="AK351" s="140" t="b">
        <f>貼り付け用!AK351=集計用!AK351</f>
        <v>1</v>
      </c>
      <c r="AL351" s="136" t="b">
        <f>貼り付け用!AL351=集計用!AL351</f>
        <v>1</v>
      </c>
      <c r="AM351" s="136" t="b">
        <f>貼り付け用!AM351=集計用!AM351</f>
        <v>1</v>
      </c>
      <c r="AN351" s="136" t="b">
        <f>貼り付け用!AN351=集計用!AN351</f>
        <v>1</v>
      </c>
      <c r="AO351" s="136" t="b">
        <f>貼り付け用!AO351=集計用!AO351</f>
        <v>1</v>
      </c>
      <c r="AP351" s="183" t="b">
        <f>貼り付け用!AP351=集計用!AP351</f>
        <v>1</v>
      </c>
      <c r="AQ351" s="183" t="b">
        <f>貼り付け用!AQ351=集計用!AQ351</f>
        <v>1</v>
      </c>
      <c r="AR351" s="183" t="b">
        <f>貼り付け用!AR351=集計用!AR351</f>
        <v>1</v>
      </c>
      <c r="AS351" s="136"/>
      <c r="AT351" s="136"/>
      <c r="AU351" s="136"/>
      <c r="AV351" s="136"/>
      <c r="AW351" s="136"/>
      <c r="AX351" s="216"/>
      <c r="AY351" s="216"/>
      <c r="AZ351" s="216"/>
      <c r="BA351" s="136"/>
      <c r="BB351" s="136"/>
      <c r="BC351" s="136"/>
      <c r="BD351" s="136"/>
      <c r="BE351" s="183">
        <f>SUMIFS(耐用年数表!$C:$C,耐用年数表!$A:$A,チェック!AL351,耐用年数表!$B:$B,チェック!AM351)</f>
        <v>0</v>
      </c>
    </row>
    <row r="352" spans="4:57" ht="24" customHeight="1">
      <c r="D352" s="194"/>
      <c r="E352" s="135"/>
      <c r="F352" s="136"/>
      <c r="G352" s="136"/>
      <c r="H352" s="215"/>
      <c r="I352" s="215"/>
      <c r="J352" s="215" t="str">
        <f>IF(集計用!J352="","",集計用!J352)</f>
        <v/>
      </c>
      <c r="K352" s="135"/>
      <c r="L352" s="144"/>
      <c r="M352" s="192" t="b">
        <f>貼り付け用!M352=集計用!M352</f>
        <v>1</v>
      </c>
      <c r="N352" s="192" t="b">
        <f>貼り付け用!N352=集計用!N352</f>
        <v>1</v>
      </c>
      <c r="O352" s="192" t="b">
        <f>貼り付け用!O352=集計用!O352</f>
        <v>1</v>
      </c>
      <c r="P352" s="192" t="b">
        <f>貼り付け用!P352=集計用!P352</f>
        <v>1</v>
      </c>
      <c r="Q352" s="182" t="b">
        <f>貼り付け用!Q352=集計用!Q352</f>
        <v>1</v>
      </c>
      <c r="R352" s="135" t="b">
        <f>貼り付け用!R352=集計用!R352</f>
        <v>1</v>
      </c>
      <c r="S352" s="135" t="b">
        <f>貼り付け用!S352=集計用!S352</f>
        <v>1</v>
      </c>
      <c r="T352" s="135" t="b">
        <f>貼り付け用!T352=集計用!T352</f>
        <v>1</v>
      </c>
      <c r="U352" s="192" t="b">
        <f>貼り付け用!U352=集計用!U352</f>
        <v>1</v>
      </c>
      <c r="V352" s="192" t="b">
        <f>貼り付け用!V352=集計用!V352</f>
        <v>1</v>
      </c>
      <c r="W352" s="135" t="b">
        <f>貼り付け用!W352=集計用!W352</f>
        <v>1</v>
      </c>
      <c r="X352" s="182" t="b">
        <f>貼り付け用!X352=集計用!X352</f>
        <v>1</v>
      </c>
      <c r="Y352" s="136" t="b">
        <f>貼り付け用!Y352=集計用!Y352</f>
        <v>1</v>
      </c>
      <c r="Z352" s="136" t="b">
        <f>貼り付け用!Z352=集計用!Z352</f>
        <v>1</v>
      </c>
      <c r="AA352" s="136" t="b">
        <f>貼り付け用!AA352=集計用!AA352</f>
        <v>1</v>
      </c>
      <c r="AB352" s="136" t="b">
        <f>貼り付け用!AB352=集計用!AB352</f>
        <v>1</v>
      </c>
      <c r="AC352" s="135" t="b">
        <f>貼り付け用!AC352=集計用!AC352</f>
        <v>1</v>
      </c>
      <c r="AD352" s="137" t="b">
        <f>貼り付け用!AD352=集計用!AD352</f>
        <v>1</v>
      </c>
      <c r="AE352" s="209" t="b">
        <f>貼り付け用!AE352=集計用!AE352</f>
        <v>1</v>
      </c>
      <c r="AF352" s="209" t="b">
        <f>貼り付け用!AF352=集計用!AF352</f>
        <v>1</v>
      </c>
      <c r="AG352" s="138" t="b">
        <f>貼り付け用!AG352=集計用!AG352</f>
        <v>1</v>
      </c>
      <c r="AH352" s="205" t="b">
        <f>貼り付け用!AH352=集計用!AH352</f>
        <v>1</v>
      </c>
      <c r="AI352" s="139" t="b">
        <f>貼り付け用!AI352=集計用!AI352</f>
        <v>1</v>
      </c>
      <c r="AJ352" s="136" t="b">
        <f>貼り付け用!AJ352=集計用!AJ352</f>
        <v>1</v>
      </c>
      <c r="AK352" s="140" t="b">
        <f>貼り付け用!AK352=集計用!AK352</f>
        <v>1</v>
      </c>
      <c r="AL352" s="136" t="b">
        <f>貼り付け用!AL352=集計用!AL352</f>
        <v>1</v>
      </c>
      <c r="AM352" s="136" t="b">
        <f>貼り付け用!AM352=集計用!AM352</f>
        <v>1</v>
      </c>
      <c r="AN352" s="136" t="b">
        <f>貼り付け用!AN352=集計用!AN352</f>
        <v>1</v>
      </c>
      <c r="AO352" s="136" t="b">
        <f>貼り付け用!AO352=集計用!AO352</f>
        <v>1</v>
      </c>
      <c r="AP352" s="183" t="b">
        <f>貼り付け用!AP352=集計用!AP352</f>
        <v>1</v>
      </c>
      <c r="AQ352" s="183" t="b">
        <f>貼り付け用!AQ352=集計用!AQ352</f>
        <v>1</v>
      </c>
      <c r="AR352" s="183" t="b">
        <f>貼り付け用!AR352=集計用!AR352</f>
        <v>1</v>
      </c>
      <c r="AS352" s="136"/>
      <c r="AT352" s="136"/>
      <c r="AU352" s="136"/>
      <c r="AV352" s="136"/>
      <c r="AW352" s="136"/>
      <c r="AX352" s="216"/>
      <c r="AY352" s="216"/>
      <c r="AZ352" s="216"/>
      <c r="BA352" s="136"/>
      <c r="BB352" s="136"/>
      <c r="BC352" s="136"/>
      <c r="BD352" s="136"/>
      <c r="BE352" s="183">
        <f>SUMIFS(耐用年数表!$C:$C,耐用年数表!$A:$A,チェック!AL352,耐用年数表!$B:$B,チェック!AM352)</f>
        <v>0</v>
      </c>
    </row>
    <row r="353" spans="4:57" ht="24" customHeight="1">
      <c r="D353" s="194"/>
      <c r="E353" s="135"/>
      <c r="F353" s="136"/>
      <c r="G353" s="136"/>
      <c r="H353" s="215"/>
      <c r="I353" s="215"/>
      <c r="J353" s="215" t="str">
        <f>IF(集計用!J353="","",集計用!J353)</f>
        <v/>
      </c>
      <c r="K353" s="135"/>
      <c r="L353" s="144"/>
      <c r="M353" s="192" t="b">
        <f>貼り付け用!M353=集計用!M353</f>
        <v>1</v>
      </c>
      <c r="N353" s="192" t="b">
        <f>貼り付け用!N353=集計用!N353</f>
        <v>1</v>
      </c>
      <c r="O353" s="192" t="b">
        <f>貼り付け用!O353=集計用!O353</f>
        <v>1</v>
      </c>
      <c r="P353" s="192" t="b">
        <f>貼り付け用!P353=集計用!P353</f>
        <v>1</v>
      </c>
      <c r="Q353" s="182" t="b">
        <f>貼り付け用!Q353=集計用!Q353</f>
        <v>1</v>
      </c>
      <c r="R353" s="135" t="b">
        <f>貼り付け用!R353=集計用!R353</f>
        <v>1</v>
      </c>
      <c r="S353" s="135" t="b">
        <f>貼り付け用!S353=集計用!S353</f>
        <v>1</v>
      </c>
      <c r="T353" s="135" t="b">
        <f>貼り付け用!T353=集計用!T353</f>
        <v>1</v>
      </c>
      <c r="U353" s="192" t="b">
        <f>貼り付け用!U353=集計用!U353</f>
        <v>1</v>
      </c>
      <c r="V353" s="192" t="b">
        <f>貼り付け用!V353=集計用!V353</f>
        <v>1</v>
      </c>
      <c r="W353" s="135" t="b">
        <f>貼り付け用!W353=集計用!W353</f>
        <v>1</v>
      </c>
      <c r="X353" s="182" t="b">
        <f>貼り付け用!X353=集計用!X353</f>
        <v>1</v>
      </c>
      <c r="Y353" s="136" t="b">
        <f>貼り付け用!Y353=集計用!Y353</f>
        <v>1</v>
      </c>
      <c r="Z353" s="136" t="b">
        <f>貼り付け用!Z353=集計用!Z353</f>
        <v>1</v>
      </c>
      <c r="AA353" s="136" t="b">
        <f>貼り付け用!AA353=集計用!AA353</f>
        <v>1</v>
      </c>
      <c r="AB353" s="136" t="b">
        <f>貼り付け用!AB353=集計用!AB353</f>
        <v>1</v>
      </c>
      <c r="AC353" s="135" t="b">
        <f>貼り付け用!AC353=集計用!AC353</f>
        <v>1</v>
      </c>
      <c r="AD353" s="137" t="b">
        <f>貼り付け用!AD353=集計用!AD353</f>
        <v>1</v>
      </c>
      <c r="AE353" s="209" t="b">
        <f>貼り付け用!AE353=集計用!AE353</f>
        <v>1</v>
      </c>
      <c r="AF353" s="209" t="b">
        <f>貼り付け用!AF353=集計用!AF353</f>
        <v>1</v>
      </c>
      <c r="AG353" s="138" t="b">
        <f>貼り付け用!AG353=集計用!AG353</f>
        <v>1</v>
      </c>
      <c r="AH353" s="205" t="b">
        <f>貼り付け用!AH353=集計用!AH353</f>
        <v>1</v>
      </c>
      <c r="AI353" s="139" t="b">
        <f>貼り付け用!AI353=集計用!AI353</f>
        <v>1</v>
      </c>
      <c r="AJ353" s="136" t="b">
        <f>貼り付け用!AJ353=集計用!AJ353</f>
        <v>1</v>
      </c>
      <c r="AK353" s="140" t="b">
        <f>貼り付け用!AK353=集計用!AK353</f>
        <v>1</v>
      </c>
      <c r="AL353" s="136" t="b">
        <f>貼り付け用!AL353=集計用!AL353</f>
        <v>1</v>
      </c>
      <c r="AM353" s="136" t="b">
        <f>貼り付け用!AM353=集計用!AM353</f>
        <v>1</v>
      </c>
      <c r="AN353" s="136" t="b">
        <f>貼り付け用!AN353=集計用!AN353</f>
        <v>1</v>
      </c>
      <c r="AO353" s="136" t="b">
        <f>貼り付け用!AO353=集計用!AO353</f>
        <v>1</v>
      </c>
      <c r="AP353" s="183" t="b">
        <f>貼り付け用!AP353=集計用!AP353</f>
        <v>1</v>
      </c>
      <c r="AQ353" s="183" t="b">
        <f>貼り付け用!AQ353=集計用!AQ353</f>
        <v>1</v>
      </c>
      <c r="AR353" s="183" t="b">
        <f>貼り付け用!AR353=集計用!AR353</f>
        <v>1</v>
      </c>
      <c r="AS353" s="136"/>
      <c r="AT353" s="136"/>
      <c r="AU353" s="136"/>
      <c r="AV353" s="136"/>
      <c r="AW353" s="136"/>
      <c r="AX353" s="216"/>
      <c r="AY353" s="216"/>
      <c r="AZ353" s="216"/>
      <c r="BA353" s="136"/>
      <c r="BB353" s="136"/>
      <c r="BC353" s="136"/>
      <c r="BD353" s="136"/>
      <c r="BE353" s="183">
        <f>SUMIFS(耐用年数表!$C:$C,耐用年数表!$A:$A,チェック!AL353,耐用年数表!$B:$B,チェック!AM353)</f>
        <v>0</v>
      </c>
    </row>
    <row r="354" spans="4:57" ht="24" customHeight="1">
      <c r="D354" s="194"/>
      <c r="E354" s="135"/>
      <c r="F354" s="136"/>
      <c r="G354" s="136"/>
      <c r="H354" s="215"/>
      <c r="I354" s="215"/>
      <c r="J354" s="215" t="str">
        <f>IF(集計用!J354="","",集計用!J354)</f>
        <v/>
      </c>
      <c r="K354" s="135"/>
      <c r="L354" s="144"/>
      <c r="M354" s="192" t="b">
        <f>貼り付け用!M354=集計用!M354</f>
        <v>1</v>
      </c>
      <c r="N354" s="192" t="b">
        <f>貼り付け用!N354=集計用!N354</f>
        <v>1</v>
      </c>
      <c r="O354" s="192" t="b">
        <f>貼り付け用!O354=集計用!O354</f>
        <v>1</v>
      </c>
      <c r="P354" s="192" t="b">
        <f>貼り付け用!P354=集計用!P354</f>
        <v>1</v>
      </c>
      <c r="Q354" s="182" t="b">
        <f>貼り付け用!Q354=集計用!Q354</f>
        <v>1</v>
      </c>
      <c r="R354" s="135" t="b">
        <f>貼り付け用!R354=集計用!R354</f>
        <v>1</v>
      </c>
      <c r="S354" s="135" t="b">
        <f>貼り付け用!S354=集計用!S354</f>
        <v>1</v>
      </c>
      <c r="T354" s="135" t="b">
        <f>貼り付け用!T354=集計用!T354</f>
        <v>1</v>
      </c>
      <c r="U354" s="192" t="b">
        <f>貼り付け用!U354=集計用!U354</f>
        <v>1</v>
      </c>
      <c r="V354" s="192" t="b">
        <f>貼り付け用!V354=集計用!V354</f>
        <v>1</v>
      </c>
      <c r="W354" s="135" t="b">
        <f>貼り付け用!W354=集計用!W354</f>
        <v>1</v>
      </c>
      <c r="X354" s="182" t="b">
        <f>貼り付け用!X354=集計用!X354</f>
        <v>1</v>
      </c>
      <c r="Y354" s="136" t="b">
        <f>貼り付け用!Y354=集計用!Y354</f>
        <v>1</v>
      </c>
      <c r="Z354" s="136" t="b">
        <f>貼り付け用!Z354=集計用!Z354</f>
        <v>1</v>
      </c>
      <c r="AA354" s="136" t="b">
        <f>貼り付け用!AA354=集計用!AA354</f>
        <v>1</v>
      </c>
      <c r="AB354" s="136" t="b">
        <f>貼り付け用!AB354=集計用!AB354</f>
        <v>1</v>
      </c>
      <c r="AC354" s="135" t="b">
        <f>貼り付け用!AC354=集計用!AC354</f>
        <v>1</v>
      </c>
      <c r="AD354" s="137" t="b">
        <f>貼り付け用!AD354=集計用!AD354</f>
        <v>1</v>
      </c>
      <c r="AE354" s="209" t="b">
        <f>貼り付け用!AE354=集計用!AE354</f>
        <v>1</v>
      </c>
      <c r="AF354" s="209" t="b">
        <f>貼り付け用!AF354=集計用!AF354</f>
        <v>1</v>
      </c>
      <c r="AG354" s="138" t="b">
        <f>貼り付け用!AG354=集計用!AG354</f>
        <v>1</v>
      </c>
      <c r="AH354" s="205" t="b">
        <f>貼り付け用!AH354=集計用!AH354</f>
        <v>1</v>
      </c>
      <c r="AI354" s="139" t="b">
        <f>貼り付け用!AI354=集計用!AI354</f>
        <v>1</v>
      </c>
      <c r="AJ354" s="136" t="b">
        <f>貼り付け用!AJ354=集計用!AJ354</f>
        <v>1</v>
      </c>
      <c r="AK354" s="140" t="b">
        <f>貼り付け用!AK354=集計用!AK354</f>
        <v>1</v>
      </c>
      <c r="AL354" s="136" t="b">
        <f>貼り付け用!AL354=集計用!AL354</f>
        <v>1</v>
      </c>
      <c r="AM354" s="136" t="b">
        <f>貼り付け用!AM354=集計用!AM354</f>
        <v>1</v>
      </c>
      <c r="AN354" s="136" t="b">
        <f>貼り付け用!AN354=集計用!AN354</f>
        <v>1</v>
      </c>
      <c r="AO354" s="136" t="b">
        <f>貼り付け用!AO354=集計用!AO354</f>
        <v>1</v>
      </c>
      <c r="AP354" s="183" t="b">
        <f>貼り付け用!AP354=集計用!AP354</f>
        <v>1</v>
      </c>
      <c r="AQ354" s="183" t="b">
        <f>貼り付け用!AQ354=集計用!AQ354</f>
        <v>1</v>
      </c>
      <c r="AR354" s="183" t="b">
        <f>貼り付け用!AR354=集計用!AR354</f>
        <v>1</v>
      </c>
      <c r="AS354" s="136"/>
      <c r="AT354" s="136"/>
      <c r="AU354" s="136"/>
      <c r="AV354" s="136"/>
      <c r="AW354" s="136"/>
      <c r="AX354" s="216"/>
      <c r="AY354" s="216"/>
      <c r="AZ354" s="216"/>
      <c r="BA354" s="136"/>
      <c r="BB354" s="136"/>
      <c r="BC354" s="136"/>
      <c r="BD354" s="136"/>
      <c r="BE354" s="183">
        <f>SUMIFS(耐用年数表!$C:$C,耐用年数表!$A:$A,チェック!AL354,耐用年数表!$B:$B,チェック!AM354)</f>
        <v>0</v>
      </c>
    </row>
    <row r="355" spans="4:57" ht="24" customHeight="1">
      <c r="D355" s="194"/>
      <c r="E355" s="135"/>
      <c r="F355" s="136"/>
      <c r="G355" s="136"/>
      <c r="H355" s="215"/>
      <c r="I355" s="215"/>
      <c r="J355" s="215" t="str">
        <f>IF(集計用!J355="","",集計用!J355)</f>
        <v/>
      </c>
      <c r="K355" s="135"/>
      <c r="L355" s="144"/>
      <c r="M355" s="192" t="b">
        <f>貼り付け用!M355=集計用!M355</f>
        <v>1</v>
      </c>
      <c r="N355" s="192" t="b">
        <f>貼り付け用!N355=集計用!N355</f>
        <v>1</v>
      </c>
      <c r="O355" s="192" t="b">
        <f>貼り付け用!O355=集計用!O355</f>
        <v>1</v>
      </c>
      <c r="P355" s="192" t="b">
        <f>貼り付け用!P355=集計用!P355</f>
        <v>1</v>
      </c>
      <c r="Q355" s="182" t="b">
        <f>貼り付け用!Q355=集計用!Q355</f>
        <v>1</v>
      </c>
      <c r="R355" s="135" t="b">
        <f>貼り付け用!R355=集計用!R355</f>
        <v>1</v>
      </c>
      <c r="S355" s="135" t="b">
        <f>貼り付け用!S355=集計用!S355</f>
        <v>1</v>
      </c>
      <c r="T355" s="135" t="b">
        <f>貼り付け用!T355=集計用!T355</f>
        <v>1</v>
      </c>
      <c r="U355" s="192" t="b">
        <f>貼り付け用!U355=集計用!U355</f>
        <v>1</v>
      </c>
      <c r="V355" s="192" t="b">
        <f>貼り付け用!V355=集計用!V355</f>
        <v>1</v>
      </c>
      <c r="W355" s="135" t="b">
        <f>貼り付け用!W355=集計用!W355</f>
        <v>1</v>
      </c>
      <c r="X355" s="182" t="b">
        <f>貼り付け用!X355=集計用!X355</f>
        <v>1</v>
      </c>
      <c r="Y355" s="136" t="b">
        <f>貼り付け用!Y355=集計用!Y355</f>
        <v>1</v>
      </c>
      <c r="Z355" s="136" t="b">
        <f>貼り付け用!Z355=集計用!Z355</f>
        <v>1</v>
      </c>
      <c r="AA355" s="136" t="b">
        <f>貼り付け用!AA355=集計用!AA355</f>
        <v>1</v>
      </c>
      <c r="AB355" s="136" t="b">
        <f>貼り付け用!AB355=集計用!AB355</f>
        <v>1</v>
      </c>
      <c r="AC355" s="135" t="b">
        <f>貼り付け用!AC355=集計用!AC355</f>
        <v>1</v>
      </c>
      <c r="AD355" s="137" t="b">
        <f>貼り付け用!AD355=集計用!AD355</f>
        <v>1</v>
      </c>
      <c r="AE355" s="209" t="b">
        <f>貼り付け用!AE355=集計用!AE355</f>
        <v>1</v>
      </c>
      <c r="AF355" s="209" t="b">
        <f>貼り付け用!AF355=集計用!AF355</f>
        <v>1</v>
      </c>
      <c r="AG355" s="138" t="b">
        <f>貼り付け用!AG355=集計用!AG355</f>
        <v>1</v>
      </c>
      <c r="AH355" s="205" t="b">
        <f>貼り付け用!AH355=集計用!AH355</f>
        <v>1</v>
      </c>
      <c r="AI355" s="139" t="b">
        <f>貼り付け用!AI355=集計用!AI355</f>
        <v>1</v>
      </c>
      <c r="AJ355" s="136" t="b">
        <f>貼り付け用!AJ355=集計用!AJ355</f>
        <v>1</v>
      </c>
      <c r="AK355" s="140" t="b">
        <f>貼り付け用!AK355=集計用!AK355</f>
        <v>1</v>
      </c>
      <c r="AL355" s="136" t="b">
        <f>貼り付け用!AL355=集計用!AL355</f>
        <v>1</v>
      </c>
      <c r="AM355" s="136" t="b">
        <f>貼り付け用!AM355=集計用!AM355</f>
        <v>1</v>
      </c>
      <c r="AN355" s="136" t="b">
        <f>貼り付け用!AN355=集計用!AN355</f>
        <v>1</v>
      </c>
      <c r="AO355" s="136" t="b">
        <f>貼り付け用!AO355=集計用!AO355</f>
        <v>1</v>
      </c>
      <c r="AP355" s="183" t="b">
        <f>貼り付け用!AP355=集計用!AP355</f>
        <v>1</v>
      </c>
      <c r="AQ355" s="183" t="b">
        <f>貼り付け用!AQ355=集計用!AQ355</f>
        <v>1</v>
      </c>
      <c r="AR355" s="183" t="b">
        <f>貼り付け用!AR355=集計用!AR355</f>
        <v>1</v>
      </c>
      <c r="AS355" s="136"/>
      <c r="AT355" s="136"/>
      <c r="AU355" s="136"/>
      <c r="AV355" s="136"/>
      <c r="AW355" s="136"/>
      <c r="AX355" s="216"/>
      <c r="AY355" s="216"/>
      <c r="AZ355" s="216"/>
      <c r="BA355" s="136"/>
      <c r="BB355" s="136"/>
      <c r="BC355" s="136"/>
      <c r="BD355" s="136"/>
      <c r="BE355" s="183">
        <f>SUMIFS(耐用年数表!$C:$C,耐用年数表!$A:$A,チェック!AL355,耐用年数表!$B:$B,チェック!AM355)</f>
        <v>0</v>
      </c>
    </row>
    <row r="356" spans="4:57" ht="24" customHeight="1">
      <c r="D356" s="194"/>
      <c r="E356" s="135"/>
      <c r="F356" s="136"/>
      <c r="G356" s="136"/>
      <c r="H356" s="215"/>
      <c r="I356" s="215"/>
      <c r="J356" s="215" t="str">
        <f>IF(集計用!J356="","",集計用!J356)</f>
        <v/>
      </c>
      <c r="K356" s="135"/>
      <c r="L356" s="144"/>
      <c r="M356" s="192" t="b">
        <f>貼り付け用!M356=集計用!M356</f>
        <v>1</v>
      </c>
      <c r="N356" s="192" t="b">
        <f>貼り付け用!N356=集計用!N356</f>
        <v>1</v>
      </c>
      <c r="O356" s="192" t="b">
        <f>貼り付け用!O356=集計用!O356</f>
        <v>1</v>
      </c>
      <c r="P356" s="192" t="b">
        <f>貼り付け用!P356=集計用!P356</f>
        <v>1</v>
      </c>
      <c r="Q356" s="182" t="b">
        <f>貼り付け用!Q356=集計用!Q356</f>
        <v>1</v>
      </c>
      <c r="R356" s="135" t="b">
        <f>貼り付け用!R356=集計用!R356</f>
        <v>1</v>
      </c>
      <c r="S356" s="135" t="b">
        <f>貼り付け用!S356=集計用!S356</f>
        <v>1</v>
      </c>
      <c r="T356" s="135" t="b">
        <f>貼り付け用!T356=集計用!T356</f>
        <v>1</v>
      </c>
      <c r="U356" s="192" t="b">
        <f>貼り付け用!U356=集計用!U356</f>
        <v>1</v>
      </c>
      <c r="V356" s="192" t="b">
        <f>貼り付け用!V356=集計用!V356</f>
        <v>1</v>
      </c>
      <c r="W356" s="135" t="b">
        <f>貼り付け用!W356=集計用!W356</f>
        <v>1</v>
      </c>
      <c r="X356" s="182" t="b">
        <f>貼り付け用!X356=集計用!X356</f>
        <v>1</v>
      </c>
      <c r="Y356" s="136" t="b">
        <f>貼り付け用!Y356=集計用!Y356</f>
        <v>1</v>
      </c>
      <c r="Z356" s="136" t="b">
        <f>貼り付け用!Z356=集計用!Z356</f>
        <v>1</v>
      </c>
      <c r="AA356" s="136" t="b">
        <f>貼り付け用!AA356=集計用!AA356</f>
        <v>1</v>
      </c>
      <c r="AB356" s="136" t="b">
        <f>貼り付け用!AB356=集計用!AB356</f>
        <v>1</v>
      </c>
      <c r="AC356" s="135" t="b">
        <f>貼り付け用!AC356=集計用!AC356</f>
        <v>1</v>
      </c>
      <c r="AD356" s="137" t="b">
        <f>貼り付け用!AD356=集計用!AD356</f>
        <v>1</v>
      </c>
      <c r="AE356" s="209" t="b">
        <f>貼り付け用!AE356=集計用!AE356</f>
        <v>1</v>
      </c>
      <c r="AF356" s="209" t="b">
        <f>貼り付け用!AF356=集計用!AF356</f>
        <v>1</v>
      </c>
      <c r="AG356" s="138" t="b">
        <f>貼り付け用!AG356=集計用!AG356</f>
        <v>1</v>
      </c>
      <c r="AH356" s="205" t="b">
        <f>貼り付け用!AH356=集計用!AH356</f>
        <v>1</v>
      </c>
      <c r="AI356" s="139" t="b">
        <f>貼り付け用!AI356=集計用!AI356</f>
        <v>1</v>
      </c>
      <c r="AJ356" s="136" t="b">
        <f>貼り付け用!AJ356=集計用!AJ356</f>
        <v>1</v>
      </c>
      <c r="AK356" s="140" t="b">
        <f>貼り付け用!AK356=集計用!AK356</f>
        <v>1</v>
      </c>
      <c r="AL356" s="136" t="b">
        <f>貼り付け用!AL356=集計用!AL356</f>
        <v>1</v>
      </c>
      <c r="AM356" s="136" t="b">
        <f>貼り付け用!AM356=集計用!AM356</f>
        <v>1</v>
      </c>
      <c r="AN356" s="136" t="b">
        <f>貼り付け用!AN356=集計用!AN356</f>
        <v>1</v>
      </c>
      <c r="AO356" s="136" t="b">
        <f>貼り付け用!AO356=集計用!AO356</f>
        <v>1</v>
      </c>
      <c r="AP356" s="183" t="b">
        <f>貼り付け用!AP356=集計用!AP356</f>
        <v>1</v>
      </c>
      <c r="AQ356" s="183" t="b">
        <f>貼り付け用!AQ356=集計用!AQ356</f>
        <v>1</v>
      </c>
      <c r="AR356" s="183" t="b">
        <f>貼り付け用!AR356=集計用!AR356</f>
        <v>1</v>
      </c>
      <c r="AS356" s="136"/>
      <c r="AT356" s="136"/>
      <c r="AU356" s="136"/>
      <c r="AV356" s="136"/>
      <c r="AW356" s="136"/>
      <c r="AX356" s="216"/>
      <c r="AY356" s="216"/>
      <c r="AZ356" s="216"/>
      <c r="BA356" s="136"/>
      <c r="BB356" s="136"/>
      <c r="BC356" s="136"/>
      <c r="BD356" s="136"/>
      <c r="BE356" s="183">
        <f>SUMIFS(耐用年数表!$C:$C,耐用年数表!$A:$A,チェック!AL356,耐用年数表!$B:$B,チェック!AM356)</f>
        <v>0</v>
      </c>
    </row>
    <row r="357" spans="4:57" ht="24" customHeight="1">
      <c r="D357" s="194"/>
      <c r="E357" s="135"/>
      <c r="F357" s="136"/>
      <c r="G357" s="136"/>
      <c r="H357" s="215"/>
      <c r="I357" s="215"/>
      <c r="J357" s="215" t="str">
        <f>IF(集計用!J357="","",集計用!J357)</f>
        <v/>
      </c>
      <c r="K357" s="135"/>
      <c r="L357" s="144"/>
      <c r="M357" s="192" t="b">
        <f>貼り付け用!M357=集計用!M357</f>
        <v>1</v>
      </c>
      <c r="N357" s="192" t="b">
        <f>貼り付け用!N357=集計用!N357</f>
        <v>1</v>
      </c>
      <c r="O357" s="192" t="b">
        <f>貼り付け用!O357=集計用!O357</f>
        <v>1</v>
      </c>
      <c r="P357" s="192" t="b">
        <f>貼り付け用!P357=集計用!P357</f>
        <v>1</v>
      </c>
      <c r="Q357" s="182" t="b">
        <f>貼り付け用!Q357=集計用!Q357</f>
        <v>1</v>
      </c>
      <c r="R357" s="135" t="b">
        <f>貼り付け用!R357=集計用!R357</f>
        <v>1</v>
      </c>
      <c r="S357" s="135" t="b">
        <f>貼り付け用!S357=集計用!S357</f>
        <v>1</v>
      </c>
      <c r="T357" s="135" t="b">
        <f>貼り付け用!T357=集計用!T357</f>
        <v>1</v>
      </c>
      <c r="U357" s="192" t="b">
        <f>貼り付け用!U357=集計用!U357</f>
        <v>1</v>
      </c>
      <c r="V357" s="192" t="b">
        <f>貼り付け用!V357=集計用!V357</f>
        <v>1</v>
      </c>
      <c r="W357" s="135" t="b">
        <f>貼り付け用!W357=集計用!W357</f>
        <v>1</v>
      </c>
      <c r="X357" s="182" t="b">
        <f>貼り付け用!X357=集計用!X357</f>
        <v>1</v>
      </c>
      <c r="Y357" s="136" t="b">
        <f>貼り付け用!Y357=集計用!Y357</f>
        <v>1</v>
      </c>
      <c r="Z357" s="136" t="b">
        <f>貼り付け用!Z357=集計用!Z357</f>
        <v>1</v>
      </c>
      <c r="AA357" s="136" t="b">
        <f>貼り付け用!AA357=集計用!AA357</f>
        <v>1</v>
      </c>
      <c r="AB357" s="136" t="b">
        <f>貼り付け用!AB357=集計用!AB357</f>
        <v>1</v>
      </c>
      <c r="AC357" s="135" t="b">
        <f>貼り付け用!AC357=集計用!AC357</f>
        <v>1</v>
      </c>
      <c r="AD357" s="137" t="b">
        <f>貼り付け用!AD357=集計用!AD357</f>
        <v>1</v>
      </c>
      <c r="AE357" s="209" t="b">
        <f>貼り付け用!AE357=集計用!AE357</f>
        <v>1</v>
      </c>
      <c r="AF357" s="209" t="b">
        <f>貼り付け用!AF357=集計用!AF357</f>
        <v>1</v>
      </c>
      <c r="AG357" s="138" t="b">
        <f>貼り付け用!AG357=集計用!AG357</f>
        <v>1</v>
      </c>
      <c r="AH357" s="205" t="b">
        <f>貼り付け用!AH357=集計用!AH357</f>
        <v>1</v>
      </c>
      <c r="AI357" s="139" t="b">
        <f>貼り付け用!AI357=集計用!AI357</f>
        <v>1</v>
      </c>
      <c r="AJ357" s="136" t="b">
        <f>貼り付け用!AJ357=集計用!AJ357</f>
        <v>1</v>
      </c>
      <c r="AK357" s="140" t="b">
        <f>貼り付け用!AK357=集計用!AK357</f>
        <v>1</v>
      </c>
      <c r="AL357" s="136" t="b">
        <f>貼り付け用!AL357=集計用!AL357</f>
        <v>1</v>
      </c>
      <c r="AM357" s="136" t="b">
        <f>貼り付け用!AM357=集計用!AM357</f>
        <v>1</v>
      </c>
      <c r="AN357" s="136" t="b">
        <f>貼り付け用!AN357=集計用!AN357</f>
        <v>1</v>
      </c>
      <c r="AO357" s="136" t="b">
        <f>貼り付け用!AO357=集計用!AO357</f>
        <v>1</v>
      </c>
      <c r="AP357" s="183" t="b">
        <f>貼り付け用!AP357=集計用!AP357</f>
        <v>1</v>
      </c>
      <c r="AQ357" s="183" t="b">
        <f>貼り付け用!AQ357=集計用!AQ357</f>
        <v>1</v>
      </c>
      <c r="AR357" s="183" t="b">
        <f>貼り付け用!AR357=集計用!AR357</f>
        <v>1</v>
      </c>
      <c r="AS357" s="136"/>
      <c r="AT357" s="136"/>
      <c r="AU357" s="136"/>
      <c r="AV357" s="136"/>
      <c r="AW357" s="136"/>
      <c r="AX357" s="216"/>
      <c r="AY357" s="216"/>
      <c r="AZ357" s="216"/>
      <c r="BA357" s="136"/>
      <c r="BB357" s="136"/>
      <c r="BC357" s="136"/>
      <c r="BD357" s="136"/>
      <c r="BE357" s="183">
        <f>SUMIFS(耐用年数表!$C:$C,耐用年数表!$A:$A,チェック!AL357,耐用年数表!$B:$B,チェック!AM357)</f>
        <v>0</v>
      </c>
    </row>
    <row r="358" spans="4:57" ht="24" customHeight="1">
      <c r="D358" s="194"/>
      <c r="E358" s="135"/>
      <c r="F358" s="136"/>
      <c r="G358" s="136"/>
      <c r="H358" s="215"/>
      <c r="I358" s="215"/>
      <c r="J358" s="215" t="str">
        <f>IF(集計用!J358="","",集計用!J358)</f>
        <v/>
      </c>
      <c r="K358" s="135"/>
      <c r="L358" s="144"/>
      <c r="M358" s="192" t="b">
        <f>貼り付け用!M358=集計用!M358</f>
        <v>1</v>
      </c>
      <c r="N358" s="192" t="b">
        <f>貼り付け用!N358=集計用!N358</f>
        <v>1</v>
      </c>
      <c r="O358" s="192" t="b">
        <f>貼り付け用!O358=集計用!O358</f>
        <v>1</v>
      </c>
      <c r="P358" s="192" t="b">
        <f>貼り付け用!P358=集計用!P358</f>
        <v>1</v>
      </c>
      <c r="Q358" s="182" t="b">
        <f>貼り付け用!Q358=集計用!Q358</f>
        <v>1</v>
      </c>
      <c r="R358" s="135" t="b">
        <f>貼り付け用!R358=集計用!R358</f>
        <v>1</v>
      </c>
      <c r="S358" s="135" t="b">
        <f>貼り付け用!S358=集計用!S358</f>
        <v>1</v>
      </c>
      <c r="T358" s="135" t="b">
        <f>貼り付け用!T358=集計用!T358</f>
        <v>1</v>
      </c>
      <c r="U358" s="192" t="b">
        <f>貼り付け用!U358=集計用!U358</f>
        <v>1</v>
      </c>
      <c r="V358" s="192" t="b">
        <f>貼り付け用!V358=集計用!V358</f>
        <v>1</v>
      </c>
      <c r="W358" s="135" t="b">
        <f>貼り付け用!W358=集計用!W358</f>
        <v>1</v>
      </c>
      <c r="X358" s="182" t="b">
        <f>貼り付け用!X358=集計用!X358</f>
        <v>1</v>
      </c>
      <c r="Y358" s="136" t="b">
        <f>貼り付け用!Y358=集計用!Y358</f>
        <v>1</v>
      </c>
      <c r="Z358" s="136" t="b">
        <f>貼り付け用!Z358=集計用!Z358</f>
        <v>1</v>
      </c>
      <c r="AA358" s="136" t="b">
        <f>貼り付け用!AA358=集計用!AA358</f>
        <v>1</v>
      </c>
      <c r="AB358" s="136" t="b">
        <f>貼り付け用!AB358=集計用!AB358</f>
        <v>1</v>
      </c>
      <c r="AC358" s="135" t="b">
        <f>貼り付け用!AC358=集計用!AC358</f>
        <v>1</v>
      </c>
      <c r="AD358" s="137" t="b">
        <f>貼り付け用!AD358=集計用!AD358</f>
        <v>1</v>
      </c>
      <c r="AE358" s="209" t="b">
        <f>貼り付け用!AE358=集計用!AE358</f>
        <v>1</v>
      </c>
      <c r="AF358" s="209" t="b">
        <f>貼り付け用!AF358=集計用!AF358</f>
        <v>1</v>
      </c>
      <c r="AG358" s="138" t="b">
        <f>貼り付け用!AG358=集計用!AG358</f>
        <v>1</v>
      </c>
      <c r="AH358" s="205" t="b">
        <f>貼り付け用!AH358=集計用!AH358</f>
        <v>1</v>
      </c>
      <c r="AI358" s="139" t="b">
        <f>貼り付け用!AI358=集計用!AI358</f>
        <v>1</v>
      </c>
      <c r="AJ358" s="136" t="b">
        <f>貼り付け用!AJ358=集計用!AJ358</f>
        <v>1</v>
      </c>
      <c r="AK358" s="140" t="b">
        <f>貼り付け用!AK358=集計用!AK358</f>
        <v>1</v>
      </c>
      <c r="AL358" s="136" t="b">
        <f>貼り付け用!AL358=集計用!AL358</f>
        <v>1</v>
      </c>
      <c r="AM358" s="136" t="b">
        <f>貼り付け用!AM358=集計用!AM358</f>
        <v>1</v>
      </c>
      <c r="AN358" s="136" t="b">
        <f>貼り付け用!AN358=集計用!AN358</f>
        <v>1</v>
      </c>
      <c r="AO358" s="136" t="b">
        <f>貼り付け用!AO358=集計用!AO358</f>
        <v>1</v>
      </c>
      <c r="AP358" s="183" t="b">
        <f>貼り付け用!AP358=集計用!AP358</f>
        <v>1</v>
      </c>
      <c r="AQ358" s="183" t="b">
        <f>貼り付け用!AQ358=集計用!AQ358</f>
        <v>1</v>
      </c>
      <c r="AR358" s="183" t="b">
        <f>貼り付け用!AR358=集計用!AR358</f>
        <v>1</v>
      </c>
      <c r="AS358" s="136"/>
      <c r="AT358" s="136"/>
      <c r="AU358" s="136"/>
      <c r="AV358" s="136"/>
      <c r="AW358" s="136"/>
      <c r="AX358" s="216"/>
      <c r="AY358" s="216"/>
      <c r="AZ358" s="216"/>
      <c r="BA358" s="136"/>
      <c r="BB358" s="136"/>
      <c r="BC358" s="136"/>
      <c r="BD358" s="136"/>
      <c r="BE358" s="183">
        <f>SUMIFS(耐用年数表!$C:$C,耐用年数表!$A:$A,チェック!AL358,耐用年数表!$B:$B,チェック!AM358)</f>
        <v>0</v>
      </c>
    </row>
    <row r="359" spans="4:57" ht="24" customHeight="1">
      <c r="D359" s="194"/>
      <c r="E359" s="135"/>
      <c r="F359" s="136"/>
      <c r="G359" s="136"/>
      <c r="H359" s="215"/>
      <c r="I359" s="215"/>
      <c r="J359" s="215" t="str">
        <f>IF(集計用!J359="","",集計用!J359)</f>
        <v/>
      </c>
      <c r="K359" s="135"/>
      <c r="L359" s="144"/>
      <c r="M359" s="192" t="b">
        <f>貼り付け用!M359=集計用!M359</f>
        <v>1</v>
      </c>
      <c r="N359" s="192" t="b">
        <f>貼り付け用!N359=集計用!N359</f>
        <v>1</v>
      </c>
      <c r="O359" s="192" t="b">
        <f>貼り付け用!O359=集計用!O359</f>
        <v>1</v>
      </c>
      <c r="P359" s="192" t="b">
        <f>貼り付け用!P359=集計用!P359</f>
        <v>1</v>
      </c>
      <c r="Q359" s="182" t="b">
        <f>貼り付け用!Q359=集計用!Q359</f>
        <v>1</v>
      </c>
      <c r="R359" s="135" t="b">
        <f>貼り付け用!R359=集計用!R359</f>
        <v>1</v>
      </c>
      <c r="S359" s="135" t="b">
        <f>貼り付け用!S359=集計用!S359</f>
        <v>1</v>
      </c>
      <c r="T359" s="135" t="b">
        <f>貼り付け用!T359=集計用!T359</f>
        <v>1</v>
      </c>
      <c r="U359" s="192" t="b">
        <f>貼り付け用!U359=集計用!U359</f>
        <v>1</v>
      </c>
      <c r="V359" s="192" t="b">
        <f>貼り付け用!V359=集計用!V359</f>
        <v>1</v>
      </c>
      <c r="W359" s="135" t="b">
        <f>貼り付け用!W359=集計用!W359</f>
        <v>1</v>
      </c>
      <c r="X359" s="182" t="b">
        <f>貼り付け用!X359=集計用!X359</f>
        <v>1</v>
      </c>
      <c r="Y359" s="136" t="b">
        <f>貼り付け用!Y359=集計用!Y359</f>
        <v>1</v>
      </c>
      <c r="Z359" s="136" t="b">
        <f>貼り付け用!Z359=集計用!Z359</f>
        <v>1</v>
      </c>
      <c r="AA359" s="136" t="b">
        <f>貼り付け用!AA359=集計用!AA359</f>
        <v>1</v>
      </c>
      <c r="AB359" s="136" t="b">
        <f>貼り付け用!AB359=集計用!AB359</f>
        <v>1</v>
      </c>
      <c r="AC359" s="135" t="b">
        <f>貼り付け用!AC359=集計用!AC359</f>
        <v>1</v>
      </c>
      <c r="AD359" s="137" t="b">
        <f>貼り付け用!AD359=集計用!AD359</f>
        <v>1</v>
      </c>
      <c r="AE359" s="209" t="b">
        <f>貼り付け用!AE359=集計用!AE359</f>
        <v>1</v>
      </c>
      <c r="AF359" s="209" t="b">
        <f>貼り付け用!AF359=集計用!AF359</f>
        <v>1</v>
      </c>
      <c r="AG359" s="138" t="b">
        <f>貼り付け用!AG359=集計用!AG359</f>
        <v>1</v>
      </c>
      <c r="AH359" s="205" t="b">
        <f>貼り付け用!AH359=集計用!AH359</f>
        <v>1</v>
      </c>
      <c r="AI359" s="139" t="b">
        <f>貼り付け用!AI359=集計用!AI359</f>
        <v>1</v>
      </c>
      <c r="AJ359" s="136" t="b">
        <f>貼り付け用!AJ359=集計用!AJ359</f>
        <v>1</v>
      </c>
      <c r="AK359" s="140" t="b">
        <f>貼り付け用!AK359=集計用!AK359</f>
        <v>1</v>
      </c>
      <c r="AL359" s="136" t="b">
        <f>貼り付け用!AL359=集計用!AL359</f>
        <v>1</v>
      </c>
      <c r="AM359" s="136" t="b">
        <f>貼り付け用!AM359=集計用!AM359</f>
        <v>1</v>
      </c>
      <c r="AN359" s="136" t="b">
        <f>貼り付け用!AN359=集計用!AN359</f>
        <v>1</v>
      </c>
      <c r="AO359" s="136" t="b">
        <f>貼り付け用!AO359=集計用!AO359</f>
        <v>1</v>
      </c>
      <c r="AP359" s="183" t="b">
        <f>貼り付け用!AP359=集計用!AP359</f>
        <v>1</v>
      </c>
      <c r="AQ359" s="183" t="b">
        <f>貼り付け用!AQ359=集計用!AQ359</f>
        <v>1</v>
      </c>
      <c r="AR359" s="183" t="b">
        <f>貼り付け用!AR359=集計用!AR359</f>
        <v>1</v>
      </c>
      <c r="AS359" s="136"/>
      <c r="AT359" s="136"/>
      <c r="AU359" s="136"/>
      <c r="AV359" s="136"/>
      <c r="AW359" s="136"/>
      <c r="AX359" s="216"/>
      <c r="AY359" s="216"/>
      <c r="AZ359" s="216"/>
      <c r="BA359" s="136"/>
      <c r="BB359" s="136"/>
      <c r="BC359" s="136"/>
      <c r="BD359" s="136"/>
      <c r="BE359" s="183">
        <f>SUMIFS(耐用年数表!$C:$C,耐用年数表!$A:$A,チェック!AL359,耐用年数表!$B:$B,チェック!AM359)</f>
        <v>0</v>
      </c>
    </row>
    <row r="360" spans="4:57" ht="24" customHeight="1">
      <c r="D360" s="194"/>
      <c r="E360" s="135"/>
      <c r="F360" s="136"/>
      <c r="G360" s="136"/>
      <c r="H360" s="215"/>
      <c r="I360" s="215"/>
      <c r="J360" s="215" t="str">
        <f>IF(集計用!J360="","",集計用!J360)</f>
        <v/>
      </c>
      <c r="K360" s="135"/>
      <c r="L360" s="144"/>
      <c r="M360" s="192" t="b">
        <f>貼り付け用!M360=集計用!M360</f>
        <v>1</v>
      </c>
      <c r="N360" s="192" t="b">
        <f>貼り付け用!N360=集計用!N360</f>
        <v>1</v>
      </c>
      <c r="O360" s="192" t="b">
        <f>貼り付け用!O360=集計用!O360</f>
        <v>1</v>
      </c>
      <c r="P360" s="192" t="b">
        <f>貼り付け用!P360=集計用!P360</f>
        <v>1</v>
      </c>
      <c r="Q360" s="182" t="b">
        <f>貼り付け用!Q360=集計用!Q360</f>
        <v>1</v>
      </c>
      <c r="R360" s="135" t="b">
        <f>貼り付け用!R360=集計用!R360</f>
        <v>1</v>
      </c>
      <c r="S360" s="135" t="b">
        <f>貼り付け用!S360=集計用!S360</f>
        <v>1</v>
      </c>
      <c r="T360" s="135" t="b">
        <f>貼り付け用!T360=集計用!T360</f>
        <v>1</v>
      </c>
      <c r="U360" s="192" t="b">
        <f>貼り付け用!U360=集計用!U360</f>
        <v>1</v>
      </c>
      <c r="V360" s="192" t="b">
        <f>貼り付け用!V360=集計用!V360</f>
        <v>1</v>
      </c>
      <c r="W360" s="135" t="b">
        <f>貼り付け用!W360=集計用!W360</f>
        <v>1</v>
      </c>
      <c r="X360" s="182" t="b">
        <f>貼り付け用!X360=集計用!X360</f>
        <v>1</v>
      </c>
      <c r="Y360" s="136" t="b">
        <f>貼り付け用!Y360=集計用!Y360</f>
        <v>1</v>
      </c>
      <c r="Z360" s="136" t="b">
        <f>貼り付け用!Z360=集計用!Z360</f>
        <v>1</v>
      </c>
      <c r="AA360" s="136" t="b">
        <f>貼り付け用!AA360=集計用!AA360</f>
        <v>1</v>
      </c>
      <c r="AB360" s="136" t="b">
        <f>貼り付け用!AB360=集計用!AB360</f>
        <v>1</v>
      </c>
      <c r="AC360" s="135" t="b">
        <f>貼り付け用!AC360=集計用!AC360</f>
        <v>1</v>
      </c>
      <c r="AD360" s="137" t="b">
        <f>貼り付け用!AD360=集計用!AD360</f>
        <v>1</v>
      </c>
      <c r="AE360" s="209" t="b">
        <f>貼り付け用!AE360=集計用!AE360</f>
        <v>1</v>
      </c>
      <c r="AF360" s="209" t="b">
        <f>貼り付け用!AF360=集計用!AF360</f>
        <v>1</v>
      </c>
      <c r="AG360" s="138" t="b">
        <f>貼り付け用!AG360=集計用!AG360</f>
        <v>1</v>
      </c>
      <c r="AH360" s="205" t="b">
        <f>貼り付け用!AH360=集計用!AH360</f>
        <v>1</v>
      </c>
      <c r="AI360" s="139" t="b">
        <f>貼り付け用!AI360=集計用!AI360</f>
        <v>1</v>
      </c>
      <c r="AJ360" s="136" t="b">
        <f>貼り付け用!AJ360=集計用!AJ360</f>
        <v>1</v>
      </c>
      <c r="AK360" s="140" t="b">
        <f>貼り付け用!AK360=集計用!AK360</f>
        <v>1</v>
      </c>
      <c r="AL360" s="136" t="b">
        <f>貼り付け用!AL360=集計用!AL360</f>
        <v>1</v>
      </c>
      <c r="AM360" s="136" t="b">
        <f>貼り付け用!AM360=集計用!AM360</f>
        <v>1</v>
      </c>
      <c r="AN360" s="136" t="b">
        <f>貼り付け用!AN360=集計用!AN360</f>
        <v>1</v>
      </c>
      <c r="AO360" s="136" t="b">
        <f>貼り付け用!AO360=集計用!AO360</f>
        <v>1</v>
      </c>
      <c r="AP360" s="183" t="b">
        <f>貼り付け用!AP360=集計用!AP360</f>
        <v>1</v>
      </c>
      <c r="AQ360" s="183" t="b">
        <f>貼り付け用!AQ360=集計用!AQ360</f>
        <v>1</v>
      </c>
      <c r="AR360" s="183" t="b">
        <f>貼り付け用!AR360=集計用!AR360</f>
        <v>1</v>
      </c>
      <c r="AS360" s="136"/>
      <c r="AT360" s="136"/>
      <c r="AU360" s="136"/>
      <c r="AV360" s="136"/>
      <c r="AW360" s="136"/>
      <c r="AX360" s="216"/>
      <c r="AY360" s="216"/>
      <c r="AZ360" s="216"/>
      <c r="BA360" s="136"/>
      <c r="BB360" s="136"/>
      <c r="BC360" s="136"/>
      <c r="BD360" s="136"/>
      <c r="BE360" s="183">
        <f>SUMIFS(耐用年数表!$C:$C,耐用年数表!$A:$A,チェック!AL360,耐用年数表!$B:$B,チェック!AM360)</f>
        <v>0</v>
      </c>
    </row>
    <row r="361" spans="4:57" ht="24" customHeight="1">
      <c r="D361" s="194"/>
      <c r="E361" s="135"/>
      <c r="F361" s="136"/>
      <c r="G361" s="136"/>
      <c r="H361" s="215"/>
      <c r="I361" s="215"/>
      <c r="J361" s="215" t="str">
        <f>IF(集計用!J361="","",集計用!J361)</f>
        <v/>
      </c>
      <c r="K361" s="135"/>
      <c r="L361" s="144"/>
      <c r="M361" s="192" t="b">
        <f>貼り付け用!M361=集計用!M361</f>
        <v>1</v>
      </c>
      <c r="N361" s="192" t="b">
        <f>貼り付け用!N361=集計用!N361</f>
        <v>1</v>
      </c>
      <c r="O361" s="192" t="b">
        <f>貼り付け用!O361=集計用!O361</f>
        <v>1</v>
      </c>
      <c r="P361" s="192" t="b">
        <f>貼り付け用!P361=集計用!P361</f>
        <v>1</v>
      </c>
      <c r="Q361" s="182" t="b">
        <f>貼り付け用!Q361=集計用!Q361</f>
        <v>1</v>
      </c>
      <c r="R361" s="135" t="b">
        <f>貼り付け用!R361=集計用!R361</f>
        <v>1</v>
      </c>
      <c r="S361" s="135" t="b">
        <f>貼り付け用!S361=集計用!S361</f>
        <v>1</v>
      </c>
      <c r="T361" s="135" t="b">
        <f>貼り付け用!T361=集計用!T361</f>
        <v>1</v>
      </c>
      <c r="U361" s="192" t="b">
        <f>貼り付け用!U361=集計用!U361</f>
        <v>1</v>
      </c>
      <c r="V361" s="192" t="b">
        <f>貼り付け用!V361=集計用!V361</f>
        <v>1</v>
      </c>
      <c r="W361" s="135" t="b">
        <f>貼り付け用!W361=集計用!W361</f>
        <v>1</v>
      </c>
      <c r="X361" s="182" t="b">
        <f>貼り付け用!X361=集計用!X361</f>
        <v>1</v>
      </c>
      <c r="Y361" s="136" t="b">
        <f>貼り付け用!Y361=集計用!Y361</f>
        <v>1</v>
      </c>
      <c r="Z361" s="136" t="b">
        <f>貼り付け用!Z361=集計用!Z361</f>
        <v>1</v>
      </c>
      <c r="AA361" s="136" t="b">
        <f>貼り付け用!AA361=集計用!AA361</f>
        <v>1</v>
      </c>
      <c r="AB361" s="136" t="b">
        <f>貼り付け用!AB361=集計用!AB361</f>
        <v>1</v>
      </c>
      <c r="AC361" s="135" t="b">
        <f>貼り付け用!AC361=集計用!AC361</f>
        <v>1</v>
      </c>
      <c r="AD361" s="137" t="b">
        <f>貼り付け用!AD361=集計用!AD361</f>
        <v>1</v>
      </c>
      <c r="AE361" s="209" t="b">
        <f>貼り付け用!AE361=集計用!AE361</f>
        <v>1</v>
      </c>
      <c r="AF361" s="209" t="b">
        <f>貼り付け用!AF361=集計用!AF361</f>
        <v>1</v>
      </c>
      <c r="AG361" s="138" t="b">
        <f>貼り付け用!AG361=集計用!AG361</f>
        <v>1</v>
      </c>
      <c r="AH361" s="205" t="b">
        <f>貼り付け用!AH361=集計用!AH361</f>
        <v>1</v>
      </c>
      <c r="AI361" s="139" t="b">
        <f>貼り付け用!AI361=集計用!AI361</f>
        <v>1</v>
      </c>
      <c r="AJ361" s="136" t="b">
        <f>貼り付け用!AJ361=集計用!AJ361</f>
        <v>1</v>
      </c>
      <c r="AK361" s="140" t="b">
        <f>貼り付け用!AK361=集計用!AK361</f>
        <v>1</v>
      </c>
      <c r="AL361" s="136" t="b">
        <f>貼り付け用!AL361=集計用!AL361</f>
        <v>1</v>
      </c>
      <c r="AM361" s="136" t="b">
        <f>貼り付け用!AM361=集計用!AM361</f>
        <v>1</v>
      </c>
      <c r="AN361" s="136" t="b">
        <f>貼り付け用!AN361=集計用!AN361</f>
        <v>1</v>
      </c>
      <c r="AO361" s="136" t="b">
        <f>貼り付け用!AO361=集計用!AO361</f>
        <v>1</v>
      </c>
      <c r="AP361" s="183" t="b">
        <f>貼り付け用!AP361=集計用!AP361</f>
        <v>1</v>
      </c>
      <c r="AQ361" s="183" t="b">
        <f>貼り付け用!AQ361=集計用!AQ361</f>
        <v>1</v>
      </c>
      <c r="AR361" s="183" t="b">
        <f>貼り付け用!AR361=集計用!AR361</f>
        <v>1</v>
      </c>
      <c r="AS361" s="136"/>
      <c r="AT361" s="136"/>
      <c r="AU361" s="136"/>
      <c r="AV361" s="136"/>
      <c r="AW361" s="136"/>
      <c r="AX361" s="216"/>
      <c r="AY361" s="216"/>
      <c r="AZ361" s="216"/>
      <c r="BA361" s="136"/>
      <c r="BB361" s="136"/>
      <c r="BC361" s="136"/>
      <c r="BD361" s="136"/>
      <c r="BE361" s="183">
        <f>SUMIFS(耐用年数表!$C:$C,耐用年数表!$A:$A,チェック!AL361,耐用年数表!$B:$B,チェック!AM361)</f>
        <v>0</v>
      </c>
    </row>
    <row r="362" spans="4:57" ht="24" customHeight="1">
      <c r="D362" s="194"/>
      <c r="E362" s="135"/>
      <c r="F362" s="136"/>
      <c r="G362" s="136"/>
      <c r="H362" s="215"/>
      <c r="I362" s="215"/>
      <c r="J362" s="215" t="str">
        <f>IF(集計用!J362="","",集計用!J362)</f>
        <v/>
      </c>
      <c r="K362" s="135"/>
      <c r="L362" s="144"/>
      <c r="M362" s="192" t="b">
        <f>貼り付け用!M362=集計用!M362</f>
        <v>1</v>
      </c>
      <c r="N362" s="192" t="b">
        <f>貼り付け用!N362=集計用!N362</f>
        <v>1</v>
      </c>
      <c r="O362" s="192" t="b">
        <f>貼り付け用!O362=集計用!O362</f>
        <v>1</v>
      </c>
      <c r="P362" s="192" t="b">
        <f>貼り付け用!P362=集計用!P362</f>
        <v>1</v>
      </c>
      <c r="Q362" s="182" t="b">
        <f>貼り付け用!Q362=集計用!Q362</f>
        <v>1</v>
      </c>
      <c r="R362" s="135" t="b">
        <f>貼り付け用!R362=集計用!R362</f>
        <v>1</v>
      </c>
      <c r="S362" s="135" t="b">
        <f>貼り付け用!S362=集計用!S362</f>
        <v>1</v>
      </c>
      <c r="T362" s="135" t="b">
        <f>貼り付け用!T362=集計用!T362</f>
        <v>1</v>
      </c>
      <c r="U362" s="192" t="b">
        <f>貼り付け用!U362=集計用!U362</f>
        <v>1</v>
      </c>
      <c r="V362" s="192" t="b">
        <f>貼り付け用!V362=集計用!V362</f>
        <v>1</v>
      </c>
      <c r="W362" s="135" t="b">
        <f>貼り付け用!W362=集計用!W362</f>
        <v>1</v>
      </c>
      <c r="X362" s="182" t="b">
        <f>貼り付け用!X362=集計用!X362</f>
        <v>1</v>
      </c>
      <c r="Y362" s="136" t="b">
        <f>貼り付け用!Y362=集計用!Y362</f>
        <v>1</v>
      </c>
      <c r="Z362" s="136" t="b">
        <f>貼り付け用!Z362=集計用!Z362</f>
        <v>1</v>
      </c>
      <c r="AA362" s="136" t="b">
        <f>貼り付け用!AA362=集計用!AA362</f>
        <v>1</v>
      </c>
      <c r="AB362" s="136" t="b">
        <f>貼り付け用!AB362=集計用!AB362</f>
        <v>1</v>
      </c>
      <c r="AC362" s="135" t="b">
        <f>貼り付け用!AC362=集計用!AC362</f>
        <v>1</v>
      </c>
      <c r="AD362" s="137" t="b">
        <f>貼り付け用!AD362=集計用!AD362</f>
        <v>1</v>
      </c>
      <c r="AE362" s="209" t="b">
        <f>貼り付け用!AE362=集計用!AE362</f>
        <v>1</v>
      </c>
      <c r="AF362" s="209" t="b">
        <f>貼り付け用!AF362=集計用!AF362</f>
        <v>1</v>
      </c>
      <c r="AG362" s="138" t="b">
        <f>貼り付け用!AG362=集計用!AG362</f>
        <v>1</v>
      </c>
      <c r="AH362" s="205" t="b">
        <f>貼り付け用!AH362=集計用!AH362</f>
        <v>1</v>
      </c>
      <c r="AI362" s="139" t="b">
        <f>貼り付け用!AI362=集計用!AI362</f>
        <v>1</v>
      </c>
      <c r="AJ362" s="136" t="b">
        <f>貼り付け用!AJ362=集計用!AJ362</f>
        <v>1</v>
      </c>
      <c r="AK362" s="140" t="b">
        <f>貼り付け用!AK362=集計用!AK362</f>
        <v>1</v>
      </c>
      <c r="AL362" s="136" t="b">
        <f>貼り付け用!AL362=集計用!AL362</f>
        <v>1</v>
      </c>
      <c r="AM362" s="136" t="b">
        <f>貼り付け用!AM362=集計用!AM362</f>
        <v>1</v>
      </c>
      <c r="AN362" s="136" t="b">
        <f>貼り付け用!AN362=集計用!AN362</f>
        <v>1</v>
      </c>
      <c r="AO362" s="136" t="b">
        <f>貼り付け用!AO362=集計用!AO362</f>
        <v>1</v>
      </c>
      <c r="AP362" s="183" t="b">
        <f>貼り付け用!AP362=集計用!AP362</f>
        <v>1</v>
      </c>
      <c r="AQ362" s="183" t="b">
        <f>貼り付け用!AQ362=集計用!AQ362</f>
        <v>1</v>
      </c>
      <c r="AR362" s="183" t="b">
        <f>貼り付け用!AR362=集計用!AR362</f>
        <v>1</v>
      </c>
      <c r="AS362" s="136"/>
      <c r="AT362" s="136"/>
      <c r="AU362" s="136"/>
      <c r="AV362" s="136"/>
      <c r="AW362" s="136"/>
      <c r="AX362" s="216"/>
      <c r="AY362" s="216"/>
      <c r="AZ362" s="216"/>
      <c r="BA362" s="136"/>
      <c r="BB362" s="136"/>
      <c r="BC362" s="136"/>
      <c r="BD362" s="136"/>
      <c r="BE362" s="183">
        <f>SUMIFS(耐用年数表!$C:$C,耐用年数表!$A:$A,チェック!AL362,耐用年数表!$B:$B,チェック!AM362)</f>
        <v>0</v>
      </c>
    </row>
    <row r="363" spans="4:57" ht="24" customHeight="1">
      <c r="D363" s="194"/>
      <c r="E363" s="135"/>
      <c r="F363" s="136"/>
      <c r="G363" s="136"/>
      <c r="H363" s="215"/>
      <c r="I363" s="215"/>
      <c r="J363" s="215" t="str">
        <f>IF(集計用!J363="","",集計用!J363)</f>
        <v/>
      </c>
      <c r="K363" s="135"/>
      <c r="L363" s="144"/>
      <c r="M363" s="192" t="b">
        <f>貼り付け用!M363=集計用!M363</f>
        <v>1</v>
      </c>
      <c r="N363" s="192" t="b">
        <f>貼り付け用!N363=集計用!N363</f>
        <v>1</v>
      </c>
      <c r="O363" s="192" t="b">
        <f>貼り付け用!O363=集計用!O363</f>
        <v>1</v>
      </c>
      <c r="P363" s="192" t="b">
        <f>貼り付け用!P363=集計用!P363</f>
        <v>1</v>
      </c>
      <c r="Q363" s="182" t="b">
        <f>貼り付け用!Q363=集計用!Q363</f>
        <v>1</v>
      </c>
      <c r="R363" s="135" t="b">
        <f>貼り付け用!R363=集計用!R363</f>
        <v>1</v>
      </c>
      <c r="S363" s="135" t="b">
        <f>貼り付け用!S363=集計用!S363</f>
        <v>1</v>
      </c>
      <c r="T363" s="135" t="b">
        <f>貼り付け用!T363=集計用!T363</f>
        <v>1</v>
      </c>
      <c r="U363" s="192" t="b">
        <f>貼り付け用!U363=集計用!U363</f>
        <v>1</v>
      </c>
      <c r="V363" s="192" t="b">
        <f>貼り付け用!V363=集計用!V363</f>
        <v>1</v>
      </c>
      <c r="W363" s="135" t="b">
        <f>貼り付け用!W363=集計用!W363</f>
        <v>1</v>
      </c>
      <c r="X363" s="182" t="b">
        <f>貼り付け用!X363=集計用!X363</f>
        <v>1</v>
      </c>
      <c r="Y363" s="136" t="b">
        <f>貼り付け用!Y363=集計用!Y363</f>
        <v>1</v>
      </c>
      <c r="Z363" s="136" t="b">
        <f>貼り付け用!Z363=集計用!Z363</f>
        <v>1</v>
      </c>
      <c r="AA363" s="136" t="b">
        <f>貼り付け用!AA363=集計用!AA363</f>
        <v>1</v>
      </c>
      <c r="AB363" s="136" t="b">
        <f>貼り付け用!AB363=集計用!AB363</f>
        <v>1</v>
      </c>
      <c r="AC363" s="135" t="b">
        <f>貼り付け用!AC363=集計用!AC363</f>
        <v>1</v>
      </c>
      <c r="AD363" s="137" t="b">
        <f>貼り付け用!AD363=集計用!AD363</f>
        <v>1</v>
      </c>
      <c r="AE363" s="209" t="b">
        <f>貼り付け用!AE363=集計用!AE363</f>
        <v>1</v>
      </c>
      <c r="AF363" s="209" t="b">
        <f>貼り付け用!AF363=集計用!AF363</f>
        <v>1</v>
      </c>
      <c r="AG363" s="138" t="b">
        <f>貼り付け用!AG363=集計用!AG363</f>
        <v>1</v>
      </c>
      <c r="AH363" s="205" t="b">
        <f>貼り付け用!AH363=集計用!AH363</f>
        <v>1</v>
      </c>
      <c r="AI363" s="139" t="b">
        <f>貼り付け用!AI363=集計用!AI363</f>
        <v>1</v>
      </c>
      <c r="AJ363" s="136" t="b">
        <f>貼り付け用!AJ363=集計用!AJ363</f>
        <v>1</v>
      </c>
      <c r="AK363" s="140" t="b">
        <f>貼り付け用!AK363=集計用!AK363</f>
        <v>1</v>
      </c>
      <c r="AL363" s="136" t="b">
        <f>貼り付け用!AL363=集計用!AL363</f>
        <v>1</v>
      </c>
      <c r="AM363" s="136" t="b">
        <f>貼り付け用!AM363=集計用!AM363</f>
        <v>1</v>
      </c>
      <c r="AN363" s="136" t="b">
        <f>貼り付け用!AN363=集計用!AN363</f>
        <v>1</v>
      </c>
      <c r="AO363" s="136" t="b">
        <f>貼り付け用!AO363=集計用!AO363</f>
        <v>1</v>
      </c>
      <c r="AP363" s="183" t="b">
        <f>貼り付け用!AP363=集計用!AP363</f>
        <v>1</v>
      </c>
      <c r="AQ363" s="183" t="b">
        <f>貼り付け用!AQ363=集計用!AQ363</f>
        <v>1</v>
      </c>
      <c r="AR363" s="183" t="b">
        <f>貼り付け用!AR363=集計用!AR363</f>
        <v>1</v>
      </c>
      <c r="AS363" s="136"/>
      <c r="AT363" s="136"/>
      <c r="AU363" s="136"/>
      <c r="AV363" s="136"/>
      <c r="AW363" s="136"/>
      <c r="AX363" s="216"/>
      <c r="AY363" s="216"/>
      <c r="AZ363" s="216"/>
      <c r="BA363" s="136"/>
      <c r="BB363" s="136"/>
      <c r="BC363" s="136"/>
      <c r="BD363" s="136"/>
      <c r="BE363" s="183">
        <f>SUMIFS(耐用年数表!$C:$C,耐用年数表!$A:$A,チェック!AL363,耐用年数表!$B:$B,チェック!AM363)</f>
        <v>0</v>
      </c>
    </row>
    <row r="364" spans="4:57" ht="24" customHeight="1">
      <c r="D364" s="194"/>
      <c r="E364" s="135"/>
      <c r="F364" s="136"/>
      <c r="G364" s="136"/>
      <c r="H364" s="215"/>
      <c r="I364" s="215"/>
      <c r="J364" s="215" t="str">
        <f>IF(集計用!J364="","",集計用!J364)</f>
        <v/>
      </c>
      <c r="K364" s="135"/>
      <c r="L364" s="144"/>
      <c r="M364" s="192" t="b">
        <f>貼り付け用!M364=集計用!M364</f>
        <v>1</v>
      </c>
      <c r="N364" s="192" t="b">
        <f>貼り付け用!N364=集計用!N364</f>
        <v>1</v>
      </c>
      <c r="O364" s="192" t="b">
        <f>貼り付け用!O364=集計用!O364</f>
        <v>1</v>
      </c>
      <c r="P364" s="192" t="b">
        <f>貼り付け用!P364=集計用!P364</f>
        <v>1</v>
      </c>
      <c r="Q364" s="182" t="b">
        <f>貼り付け用!Q364=集計用!Q364</f>
        <v>1</v>
      </c>
      <c r="R364" s="135" t="b">
        <f>貼り付け用!R364=集計用!R364</f>
        <v>1</v>
      </c>
      <c r="S364" s="135" t="b">
        <f>貼り付け用!S364=集計用!S364</f>
        <v>1</v>
      </c>
      <c r="T364" s="135" t="b">
        <f>貼り付け用!T364=集計用!T364</f>
        <v>1</v>
      </c>
      <c r="U364" s="192" t="b">
        <f>貼り付け用!U364=集計用!U364</f>
        <v>1</v>
      </c>
      <c r="V364" s="192" t="b">
        <f>貼り付け用!V364=集計用!V364</f>
        <v>1</v>
      </c>
      <c r="W364" s="135" t="b">
        <f>貼り付け用!W364=集計用!W364</f>
        <v>1</v>
      </c>
      <c r="X364" s="182" t="b">
        <f>貼り付け用!X364=集計用!X364</f>
        <v>1</v>
      </c>
      <c r="Y364" s="136" t="b">
        <f>貼り付け用!Y364=集計用!Y364</f>
        <v>1</v>
      </c>
      <c r="Z364" s="136" t="b">
        <f>貼り付け用!Z364=集計用!Z364</f>
        <v>1</v>
      </c>
      <c r="AA364" s="136" t="b">
        <f>貼り付け用!AA364=集計用!AA364</f>
        <v>1</v>
      </c>
      <c r="AB364" s="136" t="b">
        <f>貼り付け用!AB364=集計用!AB364</f>
        <v>1</v>
      </c>
      <c r="AC364" s="135" t="b">
        <f>貼り付け用!AC364=集計用!AC364</f>
        <v>1</v>
      </c>
      <c r="AD364" s="137" t="b">
        <f>貼り付け用!AD364=集計用!AD364</f>
        <v>1</v>
      </c>
      <c r="AE364" s="209" t="b">
        <f>貼り付け用!AE364=集計用!AE364</f>
        <v>1</v>
      </c>
      <c r="AF364" s="209" t="b">
        <f>貼り付け用!AF364=集計用!AF364</f>
        <v>1</v>
      </c>
      <c r="AG364" s="138" t="b">
        <f>貼り付け用!AG364=集計用!AG364</f>
        <v>1</v>
      </c>
      <c r="AH364" s="205" t="b">
        <f>貼り付け用!AH364=集計用!AH364</f>
        <v>1</v>
      </c>
      <c r="AI364" s="139" t="b">
        <f>貼り付け用!AI364=集計用!AI364</f>
        <v>1</v>
      </c>
      <c r="AJ364" s="136" t="b">
        <f>貼り付け用!AJ364=集計用!AJ364</f>
        <v>1</v>
      </c>
      <c r="AK364" s="140" t="b">
        <f>貼り付け用!AK364=集計用!AK364</f>
        <v>1</v>
      </c>
      <c r="AL364" s="136" t="b">
        <f>貼り付け用!AL364=集計用!AL364</f>
        <v>1</v>
      </c>
      <c r="AM364" s="136" t="b">
        <f>貼り付け用!AM364=集計用!AM364</f>
        <v>1</v>
      </c>
      <c r="AN364" s="136" t="b">
        <f>貼り付け用!AN364=集計用!AN364</f>
        <v>1</v>
      </c>
      <c r="AO364" s="136" t="b">
        <f>貼り付け用!AO364=集計用!AO364</f>
        <v>1</v>
      </c>
      <c r="AP364" s="183" t="b">
        <f>貼り付け用!AP364=集計用!AP364</f>
        <v>1</v>
      </c>
      <c r="AQ364" s="183" t="b">
        <f>貼り付け用!AQ364=集計用!AQ364</f>
        <v>1</v>
      </c>
      <c r="AR364" s="183" t="b">
        <f>貼り付け用!AR364=集計用!AR364</f>
        <v>1</v>
      </c>
      <c r="AS364" s="136"/>
      <c r="AT364" s="136"/>
      <c r="AU364" s="136"/>
      <c r="AV364" s="136"/>
      <c r="AW364" s="136"/>
      <c r="AX364" s="216"/>
      <c r="AY364" s="216"/>
      <c r="AZ364" s="216"/>
      <c r="BA364" s="136"/>
      <c r="BB364" s="136"/>
      <c r="BC364" s="136"/>
      <c r="BD364" s="136"/>
      <c r="BE364" s="183">
        <f>SUMIFS(耐用年数表!$C:$C,耐用年数表!$A:$A,チェック!AL364,耐用年数表!$B:$B,チェック!AM364)</f>
        <v>0</v>
      </c>
    </row>
    <row r="365" spans="4:57" ht="24" customHeight="1">
      <c r="D365" s="194"/>
      <c r="E365" s="135"/>
      <c r="F365" s="136"/>
      <c r="G365" s="136"/>
      <c r="H365" s="215"/>
      <c r="I365" s="215"/>
      <c r="J365" s="215" t="str">
        <f>IF(集計用!J365="","",集計用!J365)</f>
        <v/>
      </c>
      <c r="K365" s="135"/>
      <c r="L365" s="144"/>
      <c r="M365" s="192" t="b">
        <f>貼り付け用!M365=集計用!M365</f>
        <v>1</v>
      </c>
      <c r="N365" s="192" t="b">
        <f>貼り付け用!N365=集計用!N365</f>
        <v>1</v>
      </c>
      <c r="O365" s="192" t="b">
        <f>貼り付け用!O365=集計用!O365</f>
        <v>1</v>
      </c>
      <c r="P365" s="192" t="b">
        <f>貼り付け用!P365=集計用!P365</f>
        <v>1</v>
      </c>
      <c r="Q365" s="182" t="b">
        <f>貼り付け用!Q365=集計用!Q365</f>
        <v>1</v>
      </c>
      <c r="R365" s="135" t="b">
        <f>貼り付け用!R365=集計用!R365</f>
        <v>1</v>
      </c>
      <c r="S365" s="135" t="b">
        <f>貼り付け用!S365=集計用!S365</f>
        <v>1</v>
      </c>
      <c r="T365" s="135" t="b">
        <f>貼り付け用!T365=集計用!T365</f>
        <v>1</v>
      </c>
      <c r="U365" s="192" t="b">
        <f>貼り付け用!U365=集計用!U365</f>
        <v>1</v>
      </c>
      <c r="V365" s="192" t="b">
        <f>貼り付け用!V365=集計用!V365</f>
        <v>1</v>
      </c>
      <c r="W365" s="135" t="b">
        <f>貼り付け用!W365=集計用!W365</f>
        <v>1</v>
      </c>
      <c r="X365" s="182" t="b">
        <f>貼り付け用!X365=集計用!X365</f>
        <v>1</v>
      </c>
      <c r="Y365" s="136" t="b">
        <f>貼り付け用!Y365=集計用!Y365</f>
        <v>1</v>
      </c>
      <c r="Z365" s="136" t="b">
        <f>貼り付け用!Z365=集計用!Z365</f>
        <v>1</v>
      </c>
      <c r="AA365" s="136" t="b">
        <f>貼り付け用!AA365=集計用!AA365</f>
        <v>1</v>
      </c>
      <c r="AB365" s="136" t="b">
        <f>貼り付け用!AB365=集計用!AB365</f>
        <v>1</v>
      </c>
      <c r="AC365" s="135" t="b">
        <f>貼り付け用!AC365=集計用!AC365</f>
        <v>1</v>
      </c>
      <c r="AD365" s="137" t="b">
        <f>貼り付け用!AD365=集計用!AD365</f>
        <v>1</v>
      </c>
      <c r="AE365" s="209" t="b">
        <f>貼り付け用!AE365=集計用!AE365</f>
        <v>1</v>
      </c>
      <c r="AF365" s="209" t="b">
        <f>貼り付け用!AF365=集計用!AF365</f>
        <v>1</v>
      </c>
      <c r="AG365" s="138" t="b">
        <f>貼り付け用!AG365=集計用!AG365</f>
        <v>1</v>
      </c>
      <c r="AH365" s="205" t="b">
        <f>貼り付け用!AH365=集計用!AH365</f>
        <v>1</v>
      </c>
      <c r="AI365" s="139" t="b">
        <f>貼り付け用!AI365=集計用!AI365</f>
        <v>1</v>
      </c>
      <c r="AJ365" s="136" t="b">
        <f>貼り付け用!AJ365=集計用!AJ365</f>
        <v>1</v>
      </c>
      <c r="AK365" s="140" t="b">
        <f>貼り付け用!AK365=集計用!AK365</f>
        <v>1</v>
      </c>
      <c r="AL365" s="136" t="b">
        <f>貼り付け用!AL365=集計用!AL365</f>
        <v>1</v>
      </c>
      <c r="AM365" s="136" t="b">
        <f>貼り付け用!AM365=集計用!AM365</f>
        <v>1</v>
      </c>
      <c r="AN365" s="136" t="b">
        <f>貼り付け用!AN365=集計用!AN365</f>
        <v>1</v>
      </c>
      <c r="AO365" s="136" t="b">
        <f>貼り付け用!AO365=集計用!AO365</f>
        <v>1</v>
      </c>
      <c r="AP365" s="183" t="b">
        <f>貼り付け用!AP365=集計用!AP365</f>
        <v>1</v>
      </c>
      <c r="AQ365" s="183" t="b">
        <f>貼り付け用!AQ365=集計用!AQ365</f>
        <v>1</v>
      </c>
      <c r="AR365" s="183" t="b">
        <f>貼り付け用!AR365=集計用!AR365</f>
        <v>1</v>
      </c>
      <c r="AS365" s="136"/>
      <c r="AT365" s="136"/>
      <c r="AU365" s="136"/>
      <c r="AV365" s="136"/>
      <c r="AW365" s="136"/>
      <c r="AX365" s="216"/>
      <c r="AY365" s="216"/>
      <c r="AZ365" s="216"/>
      <c r="BA365" s="136"/>
      <c r="BB365" s="136"/>
      <c r="BC365" s="136"/>
      <c r="BD365" s="136"/>
      <c r="BE365" s="183">
        <f>SUMIFS(耐用年数表!$C:$C,耐用年数表!$A:$A,チェック!AL365,耐用年数表!$B:$B,チェック!AM365)</f>
        <v>0</v>
      </c>
    </row>
    <row r="366" spans="4:57" ht="24" customHeight="1">
      <c r="D366" s="194"/>
      <c r="E366" s="135"/>
      <c r="F366" s="136"/>
      <c r="G366" s="136"/>
      <c r="H366" s="215"/>
      <c r="I366" s="215"/>
      <c r="J366" s="215" t="str">
        <f>IF(集計用!J366="","",集計用!J366)</f>
        <v/>
      </c>
      <c r="K366" s="135"/>
      <c r="L366" s="144"/>
      <c r="M366" s="192" t="b">
        <f>貼り付け用!M366=集計用!M366</f>
        <v>1</v>
      </c>
      <c r="N366" s="192" t="b">
        <f>貼り付け用!N366=集計用!N366</f>
        <v>1</v>
      </c>
      <c r="O366" s="192" t="b">
        <f>貼り付け用!O366=集計用!O366</f>
        <v>1</v>
      </c>
      <c r="P366" s="192" t="b">
        <f>貼り付け用!P366=集計用!P366</f>
        <v>1</v>
      </c>
      <c r="Q366" s="182" t="b">
        <f>貼り付け用!Q366=集計用!Q366</f>
        <v>1</v>
      </c>
      <c r="R366" s="135" t="b">
        <f>貼り付け用!R366=集計用!R366</f>
        <v>1</v>
      </c>
      <c r="S366" s="135" t="b">
        <f>貼り付け用!S366=集計用!S366</f>
        <v>1</v>
      </c>
      <c r="T366" s="135" t="b">
        <f>貼り付け用!T366=集計用!T366</f>
        <v>1</v>
      </c>
      <c r="U366" s="192" t="b">
        <f>貼り付け用!U366=集計用!U366</f>
        <v>1</v>
      </c>
      <c r="V366" s="192" t="b">
        <f>貼り付け用!V366=集計用!V366</f>
        <v>1</v>
      </c>
      <c r="W366" s="135" t="b">
        <f>貼り付け用!W366=集計用!W366</f>
        <v>1</v>
      </c>
      <c r="X366" s="182" t="b">
        <f>貼り付け用!X366=集計用!X366</f>
        <v>1</v>
      </c>
      <c r="Y366" s="136" t="b">
        <f>貼り付け用!Y366=集計用!Y366</f>
        <v>1</v>
      </c>
      <c r="Z366" s="136" t="b">
        <f>貼り付け用!Z366=集計用!Z366</f>
        <v>1</v>
      </c>
      <c r="AA366" s="136" t="b">
        <f>貼り付け用!AA366=集計用!AA366</f>
        <v>1</v>
      </c>
      <c r="AB366" s="136" t="b">
        <f>貼り付け用!AB366=集計用!AB366</f>
        <v>1</v>
      </c>
      <c r="AC366" s="135" t="b">
        <f>貼り付け用!AC366=集計用!AC366</f>
        <v>1</v>
      </c>
      <c r="AD366" s="137" t="b">
        <f>貼り付け用!AD366=集計用!AD366</f>
        <v>1</v>
      </c>
      <c r="AE366" s="209" t="b">
        <f>貼り付け用!AE366=集計用!AE366</f>
        <v>1</v>
      </c>
      <c r="AF366" s="209" t="b">
        <f>貼り付け用!AF366=集計用!AF366</f>
        <v>1</v>
      </c>
      <c r="AG366" s="138" t="b">
        <f>貼り付け用!AG366=集計用!AG366</f>
        <v>1</v>
      </c>
      <c r="AH366" s="205" t="b">
        <f>貼り付け用!AH366=集計用!AH366</f>
        <v>1</v>
      </c>
      <c r="AI366" s="139" t="b">
        <f>貼り付け用!AI366=集計用!AI366</f>
        <v>1</v>
      </c>
      <c r="AJ366" s="136" t="b">
        <f>貼り付け用!AJ366=集計用!AJ366</f>
        <v>1</v>
      </c>
      <c r="AK366" s="140" t="b">
        <f>貼り付け用!AK366=集計用!AK366</f>
        <v>1</v>
      </c>
      <c r="AL366" s="136" t="b">
        <f>貼り付け用!AL366=集計用!AL366</f>
        <v>1</v>
      </c>
      <c r="AM366" s="136" t="b">
        <f>貼り付け用!AM366=集計用!AM366</f>
        <v>1</v>
      </c>
      <c r="AN366" s="136" t="b">
        <f>貼り付け用!AN366=集計用!AN366</f>
        <v>1</v>
      </c>
      <c r="AO366" s="136" t="b">
        <f>貼り付け用!AO366=集計用!AO366</f>
        <v>1</v>
      </c>
      <c r="AP366" s="183" t="b">
        <f>貼り付け用!AP366=集計用!AP366</f>
        <v>1</v>
      </c>
      <c r="AQ366" s="183" t="b">
        <f>貼り付け用!AQ366=集計用!AQ366</f>
        <v>1</v>
      </c>
      <c r="AR366" s="183" t="b">
        <f>貼り付け用!AR366=集計用!AR366</f>
        <v>1</v>
      </c>
      <c r="AS366" s="136"/>
      <c r="AT366" s="136"/>
      <c r="AU366" s="136"/>
      <c r="AV366" s="136"/>
      <c r="AW366" s="136"/>
      <c r="AX366" s="216"/>
      <c r="AY366" s="216"/>
      <c r="AZ366" s="216"/>
      <c r="BA366" s="136"/>
      <c r="BB366" s="136"/>
      <c r="BC366" s="136"/>
      <c r="BD366" s="136"/>
      <c r="BE366" s="183">
        <f>SUMIFS(耐用年数表!$C:$C,耐用年数表!$A:$A,チェック!AL366,耐用年数表!$B:$B,チェック!AM366)</f>
        <v>0</v>
      </c>
    </row>
    <row r="367" spans="4:57" ht="24" customHeight="1">
      <c r="D367" s="194"/>
      <c r="E367" s="135"/>
      <c r="F367" s="136"/>
      <c r="G367" s="136"/>
      <c r="H367" s="215"/>
      <c r="I367" s="215"/>
      <c r="J367" s="215" t="str">
        <f>IF(集計用!J367="","",集計用!J367)</f>
        <v/>
      </c>
      <c r="K367" s="135"/>
      <c r="L367" s="144"/>
      <c r="M367" s="192" t="b">
        <f>貼り付け用!M367=集計用!M367</f>
        <v>1</v>
      </c>
      <c r="N367" s="192" t="b">
        <f>貼り付け用!N367=集計用!N367</f>
        <v>1</v>
      </c>
      <c r="O367" s="192" t="b">
        <f>貼り付け用!O367=集計用!O367</f>
        <v>1</v>
      </c>
      <c r="P367" s="192" t="b">
        <f>貼り付け用!P367=集計用!P367</f>
        <v>1</v>
      </c>
      <c r="Q367" s="182" t="b">
        <f>貼り付け用!Q367=集計用!Q367</f>
        <v>1</v>
      </c>
      <c r="R367" s="135" t="b">
        <f>貼り付け用!R367=集計用!R367</f>
        <v>1</v>
      </c>
      <c r="S367" s="135" t="b">
        <f>貼り付け用!S367=集計用!S367</f>
        <v>1</v>
      </c>
      <c r="T367" s="135" t="b">
        <f>貼り付け用!T367=集計用!T367</f>
        <v>1</v>
      </c>
      <c r="U367" s="192" t="b">
        <f>貼り付け用!U367=集計用!U367</f>
        <v>1</v>
      </c>
      <c r="V367" s="192" t="b">
        <f>貼り付け用!V367=集計用!V367</f>
        <v>1</v>
      </c>
      <c r="W367" s="135" t="b">
        <f>貼り付け用!W367=集計用!W367</f>
        <v>1</v>
      </c>
      <c r="X367" s="182" t="b">
        <f>貼り付け用!X367=集計用!X367</f>
        <v>1</v>
      </c>
      <c r="Y367" s="136" t="b">
        <f>貼り付け用!Y367=集計用!Y367</f>
        <v>1</v>
      </c>
      <c r="Z367" s="136" t="b">
        <f>貼り付け用!Z367=集計用!Z367</f>
        <v>1</v>
      </c>
      <c r="AA367" s="136" t="b">
        <f>貼り付け用!AA367=集計用!AA367</f>
        <v>1</v>
      </c>
      <c r="AB367" s="136" t="b">
        <f>貼り付け用!AB367=集計用!AB367</f>
        <v>1</v>
      </c>
      <c r="AC367" s="135" t="b">
        <f>貼り付け用!AC367=集計用!AC367</f>
        <v>1</v>
      </c>
      <c r="AD367" s="137" t="b">
        <f>貼り付け用!AD367=集計用!AD367</f>
        <v>1</v>
      </c>
      <c r="AE367" s="209" t="b">
        <f>貼り付け用!AE367=集計用!AE367</f>
        <v>1</v>
      </c>
      <c r="AF367" s="209" t="b">
        <f>貼り付け用!AF367=集計用!AF367</f>
        <v>1</v>
      </c>
      <c r="AG367" s="138" t="b">
        <f>貼り付け用!AG367=集計用!AG367</f>
        <v>1</v>
      </c>
      <c r="AH367" s="205" t="b">
        <f>貼り付け用!AH367=集計用!AH367</f>
        <v>1</v>
      </c>
      <c r="AI367" s="139" t="b">
        <f>貼り付け用!AI367=集計用!AI367</f>
        <v>1</v>
      </c>
      <c r="AJ367" s="136" t="b">
        <f>貼り付け用!AJ367=集計用!AJ367</f>
        <v>1</v>
      </c>
      <c r="AK367" s="140" t="b">
        <f>貼り付け用!AK367=集計用!AK367</f>
        <v>1</v>
      </c>
      <c r="AL367" s="136" t="b">
        <f>貼り付け用!AL367=集計用!AL367</f>
        <v>1</v>
      </c>
      <c r="AM367" s="136" t="b">
        <f>貼り付け用!AM367=集計用!AM367</f>
        <v>1</v>
      </c>
      <c r="AN367" s="136" t="b">
        <f>貼り付け用!AN367=集計用!AN367</f>
        <v>1</v>
      </c>
      <c r="AO367" s="136" t="b">
        <f>貼り付け用!AO367=集計用!AO367</f>
        <v>1</v>
      </c>
      <c r="AP367" s="183" t="b">
        <f>貼り付け用!AP367=集計用!AP367</f>
        <v>1</v>
      </c>
      <c r="AQ367" s="183" t="b">
        <f>貼り付け用!AQ367=集計用!AQ367</f>
        <v>1</v>
      </c>
      <c r="AR367" s="183" t="b">
        <f>貼り付け用!AR367=集計用!AR367</f>
        <v>1</v>
      </c>
      <c r="AS367" s="136"/>
      <c r="AT367" s="136"/>
      <c r="AU367" s="136"/>
      <c r="AV367" s="136"/>
      <c r="AW367" s="136"/>
      <c r="AX367" s="216"/>
      <c r="AY367" s="216"/>
      <c r="AZ367" s="216"/>
      <c r="BA367" s="136"/>
      <c r="BB367" s="136"/>
      <c r="BC367" s="136"/>
      <c r="BD367" s="136"/>
      <c r="BE367" s="183">
        <f>SUMIFS(耐用年数表!$C:$C,耐用年数表!$A:$A,チェック!AL367,耐用年数表!$B:$B,チェック!AM367)</f>
        <v>0</v>
      </c>
    </row>
    <row r="368" spans="4:57" ht="24" customHeight="1">
      <c r="D368" s="194"/>
      <c r="E368" s="135"/>
      <c r="F368" s="136"/>
      <c r="G368" s="136"/>
      <c r="H368" s="215"/>
      <c r="I368" s="215"/>
      <c r="J368" s="215" t="str">
        <f>IF(集計用!J368="","",集計用!J368)</f>
        <v/>
      </c>
      <c r="K368" s="135"/>
      <c r="L368" s="144"/>
      <c r="M368" s="192" t="b">
        <f>貼り付け用!M368=集計用!M368</f>
        <v>1</v>
      </c>
      <c r="N368" s="192" t="b">
        <f>貼り付け用!N368=集計用!N368</f>
        <v>1</v>
      </c>
      <c r="O368" s="192" t="b">
        <f>貼り付け用!O368=集計用!O368</f>
        <v>1</v>
      </c>
      <c r="P368" s="192" t="b">
        <f>貼り付け用!P368=集計用!P368</f>
        <v>1</v>
      </c>
      <c r="Q368" s="182" t="b">
        <f>貼り付け用!Q368=集計用!Q368</f>
        <v>1</v>
      </c>
      <c r="R368" s="135" t="b">
        <f>貼り付け用!R368=集計用!R368</f>
        <v>1</v>
      </c>
      <c r="S368" s="135" t="b">
        <f>貼り付け用!S368=集計用!S368</f>
        <v>1</v>
      </c>
      <c r="T368" s="135" t="b">
        <f>貼り付け用!T368=集計用!T368</f>
        <v>1</v>
      </c>
      <c r="U368" s="192" t="b">
        <f>貼り付け用!U368=集計用!U368</f>
        <v>1</v>
      </c>
      <c r="V368" s="192" t="b">
        <f>貼り付け用!V368=集計用!V368</f>
        <v>1</v>
      </c>
      <c r="W368" s="135" t="b">
        <f>貼り付け用!W368=集計用!W368</f>
        <v>1</v>
      </c>
      <c r="X368" s="182" t="b">
        <f>貼り付け用!X368=集計用!X368</f>
        <v>1</v>
      </c>
      <c r="Y368" s="136" t="b">
        <f>貼り付け用!Y368=集計用!Y368</f>
        <v>1</v>
      </c>
      <c r="Z368" s="136" t="b">
        <f>貼り付け用!Z368=集計用!Z368</f>
        <v>1</v>
      </c>
      <c r="AA368" s="136" t="b">
        <f>貼り付け用!AA368=集計用!AA368</f>
        <v>1</v>
      </c>
      <c r="AB368" s="136" t="b">
        <f>貼り付け用!AB368=集計用!AB368</f>
        <v>1</v>
      </c>
      <c r="AC368" s="135" t="b">
        <f>貼り付け用!AC368=集計用!AC368</f>
        <v>1</v>
      </c>
      <c r="AD368" s="137" t="b">
        <f>貼り付け用!AD368=集計用!AD368</f>
        <v>1</v>
      </c>
      <c r="AE368" s="209" t="b">
        <f>貼り付け用!AE368=集計用!AE368</f>
        <v>1</v>
      </c>
      <c r="AF368" s="209" t="b">
        <f>貼り付け用!AF368=集計用!AF368</f>
        <v>1</v>
      </c>
      <c r="AG368" s="138" t="b">
        <f>貼り付け用!AG368=集計用!AG368</f>
        <v>1</v>
      </c>
      <c r="AH368" s="205" t="b">
        <f>貼り付け用!AH368=集計用!AH368</f>
        <v>1</v>
      </c>
      <c r="AI368" s="139" t="b">
        <f>貼り付け用!AI368=集計用!AI368</f>
        <v>1</v>
      </c>
      <c r="AJ368" s="136" t="b">
        <f>貼り付け用!AJ368=集計用!AJ368</f>
        <v>1</v>
      </c>
      <c r="AK368" s="140" t="b">
        <f>貼り付け用!AK368=集計用!AK368</f>
        <v>1</v>
      </c>
      <c r="AL368" s="136" t="b">
        <f>貼り付け用!AL368=集計用!AL368</f>
        <v>1</v>
      </c>
      <c r="AM368" s="136" t="b">
        <f>貼り付け用!AM368=集計用!AM368</f>
        <v>1</v>
      </c>
      <c r="AN368" s="136" t="b">
        <f>貼り付け用!AN368=集計用!AN368</f>
        <v>1</v>
      </c>
      <c r="AO368" s="136" t="b">
        <f>貼り付け用!AO368=集計用!AO368</f>
        <v>1</v>
      </c>
      <c r="AP368" s="183" t="b">
        <f>貼り付け用!AP368=集計用!AP368</f>
        <v>1</v>
      </c>
      <c r="AQ368" s="183" t="b">
        <f>貼り付け用!AQ368=集計用!AQ368</f>
        <v>1</v>
      </c>
      <c r="AR368" s="183" t="b">
        <f>貼り付け用!AR368=集計用!AR368</f>
        <v>1</v>
      </c>
      <c r="AS368" s="136"/>
      <c r="AT368" s="136"/>
      <c r="AU368" s="136"/>
      <c r="AV368" s="136"/>
      <c r="AW368" s="136"/>
      <c r="AX368" s="216"/>
      <c r="AY368" s="216"/>
      <c r="AZ368" s="216"/>
      <c r="BA368" s="136"/>
      <c r="BB368" s="136"/>
      <c r="BC368" s="136"/>
      <c r="BD368" s="136"/>
      <c r="BE368" s="183">
        <f>SUMIFS(耐用年数表!$C:$C,耐用年数表!$A:$A,チェック!AL368,耐用年数表!$B:$B,チェック!AM368)</f>
        <v>0</v>
      </c>
    </row>
    <row r="369" spans="4:57" ht="24" customHeight="1">
      <c r="D369" s="194"/>
      <c r="E369" s="135"/>
      <c r="F369" s="136"/>
      <c r="G369" s="136"/>
      <c r="H369" s="215"/>
      <c r="I369" s="215"/>
      <c r="J369" s="215" t="str">
        <f>IF(集計用!J369="","",集計用!J369)</f>
        <v/>
      </c>
      <c r="K369" s="135"/>
      <c r="L369" s="144"/>
      <c r="M369" s="192" t="b">
        <f>貼り付け用!M369=集計用!M369</f>
        <v>1</v>
      </c>
      <c r="N369" s="192" t="b">
        <f>貼り付け用!N369=集計用!N369</f>
        <v>1</v>
      </c>
      <c r="O369" s="192" t="b">
        <f>貼り付け用!O369=集計用!O369</f>
        <v>1</v>
      </c>
      <c r="P369" s="192" t="b">
        <f>貼り付け用!P369=集計用!P369</f>
        <v>1</v>
      </c>
      <c r="Q369" s="182" t="b">
        <f>貼り付け用!Q369=集計用!Q369</f>
        <v>1</v>
      </c>
      <c r="R369" s="135" t="b">
        <f>貼り付け用!R369=集計用!R369</f>
        <v>1</v>
      </c>
      <c r="S369" s="135" t="b">
        <f>貼り付け用!S369=集計用!S369</f>
        <v>1</v>
      </c>
      <c r="T369" s="135" t="b">
        <f>貼り付け用!T369=集計用!T369</f>
        <v>1</v>
      </c>
      <c r="U369" s="192" t="b">
        <f>貼り付け用!U369=集計用!U369</f>
        <v>1</v>
      </c>
      <c r="V369" s="192" t="b">
        <f>貼り付け用!V369=集計用!V369</f>
        <v>1</v>
      </c>
      <c r="W369" s="135" t="b">
        <f>貼り付け用!W369=集計用!W369</f>
        <v>1</v>
      </c>
      <c r="X369" s="182" t="b">
        <f>貼り付け用!X369=集計用!X369</f>
        <v>1</v>
      </c>
      <c r="Y369" s="136" t="b">
        <f>貼り付け用!Y369=集計用!Y369</f>
        <v>1</v>
      </c>
      <c r="Z369" s="136" t="b">
        <f>貼り付け用!Z369=集計用!Z369</f>
        <v>1</v>
      </c>
      <c r="AA369" s="136" t="b">
        <f>貼り付け用!AA369=集計用!AA369</f>
        <v>1</v>
      </c>
      <c r="AB369" s="136" t="b">
        <f>貼り付け用!AB369=集計用!AB369</f>
        <v>1</v>
      </c>
      <c r="AC369" s="135" t="b">
        <f>貼り付け用!AC369=集計用!AC369</f>
        <v>1</v>
      </c>
      <c r="AD369" s="137" t="b">
        <f>貼り付け用!AD369=集計用!AD369</f>
        <v>1</v>
      </c>
      <c r="AE369" s="209" t="b">
        <f>貼り付け用!AE369=集計用!AE369</f>
        <v>1</v>
      </c>
      <c r="AF369" s="209" t="b">
        <f>貼り付け用!AF369=集計用!AF369</f>
        <v>1</v>
      </c>
      <c r="AG369" s="138" t="b">
        <f>貼り付け用!AG369=集計用!AG369</f>
        <v>1</v>
      </c>
      <c r="AH369" s="205" t="b">
        <f>貼り付け用!AH369=集計用!AH369</f>
        <v>1</v>
      </c>
      <c r="AI369" s="139" t="b">
        <f>貼り付け用!AI369=集計用!AI369</f>
        <v>1</v>
      </c>
      <c r="AJ369" s="136" t="b">
        <f>貼り付け用!AJ369=集計用!AJ369</f>
        <v>1</v>
      </c>
      <c r="AK369" s="140" t="b">
        <f>貼り付け用!AK369=集計用!AK369</f>
        <v>1</v>
      </c>
      <c r="AL369" s="136" t="b">
        <f>貼り付け用!AL369=集計用!AL369</f>
        <v>1</v>
      </c>
      <c r="AM369" s="136" t="b">
        <f>貼り付け用!AM369=集計用!AM369</f>
        <v>1</v>
      </c>
      <c r="AN369" s="136" t="b">
        <f>貼り付け用!AN369=集計用!AN369</f>
        <v>1</v>
      </c>
      <c r="AO369" s="136" t="b">
        <f>貼り付け用!AO369=集計用!AO369</f>
        <v>1</v>
      </c>
      <c r="AP369" s="183" t="b">
        <f>貼り付け用!AP369=集計用!AP369</f>
        <v>1</v>
      </c>
      <c r="AQ369" s="183" t="b">
        <f>貼り付け用!AQ369=集計用!AQ369</f>
        <v>1</v>
      </c>
      <c r="AR369" s="183" t="b">
        <f>貼り付け用!AR369=集計用!AR369</f>
        <v>1</v>
      </c>
      <c r="AS369" s="136"/>
      <c r="AT369" s="136"/>
      <c r="AU369" s="136"/>
      <c r="AV369" s="136"/>
      <c r="AW369" s="136"/>
      <c r="AX369" s="216"/>
      <c r="AY369" s="216"/>
      <c r="AZ369" s="216"/>
      <c r="BA369" s="136"/>
      <c r="BB369" s="136"/>
      <c r="BC369" s="136"/>
      <c r="BD369" s="136"/>
      <c r="BE369" s="183">
        <f>SUMIFS(耐用年数表!$C:$C,耐用年数表!$A:$A,チェック!AL369,耐用年数表!$B:$B,チェック!AM369)</f>
        <v>0</v>
      </c>
    </row>
    <row r="370" spans="4:57" ht="24" customHeight="1">
      <c r="D370" s="194"/>
      <c r="E370" s="135"/>
      <c r="F370" s="136"/>
      <c r="G370" s="136"/>
      <c r="H370" s="215"/>
      <c r="I370" s="215"/>
      <c r="J370" s="215" t="str">
        <f>IF(集計用!J370="","",集計用!J370)</f>
        <v/>
      </c>
      <c r="K370" s="135"/>
      <c r="L370" s="144"/>
      <c r="M370" s="192" t="b">
        <f>貼り付け用!M370=集計用!M370</f>
        <v>1</v>
      </c>
      <c r="N370" s="192" t="b">
        <f>貼り付け用!N370=集計用!N370</f>
        <v>1</v>
      </c>
      <c r="O370" s="192" t="b">
        <f>貼り付け用!O370=集計用!O370</f>
        <v>1</v>
      </c>
      <c r="P370" s="192" t="b">
        <f>貼り付け用!P370=集計用!P370</f>
        <v>1</v>
      </c>
      <c r="Q370" s="182" t="b">
        <f>貼り付け用!Q370=集計用!Q370</f>
        <v>1</v>
      </c>
      <c r="R370" s="135" t="b">
        <f>貼り付け用!R370=集計用!R370</f>
        <v>1</v>
      </c>
      <c r="S370" s="135" t="b">
        <f>貼り付け用!S370=集計用!S370</f>
        <v>1</v>
      </c>
      <c r="T370" s="135" t="b">
        <f>貼り付け用!T370=集計用!T370</f>
        <v>1</v>
      </c>
      <c r="U370" s="192" t="b">
        <f>貼り付け用!U370=集計用!U370</f>
        <v>1</v>
      </c>
      <c r="V370" s="192" t="b">
        <f>貼り付け用!V370=集計用!V370</f>
        <v>1</v>
      </c>
      <c r="W370" s="135" t="b">
        <f>貼り付け用!W370=集計用!W370</f>
        <v>1</v>
      </c>
      <c r="X370" s="182" t="b">
        <f>貼り付け用!X370=集計用!X370</f>
        <v>1</v>
      </c>
      <c r="Y370" s="136" t="b">
        <f>貼り付け用!Y370=集計用!Y370</f>
        <v>1</v>
      </c>
      <c r="Z370" s="136" t="b">
        <f>貼り付け用!Z370=集計用!Z370</f>
        <v>1</v>
      </c>
      <c r="AA370" s="136" t="b">
        <f>貼り付け用!AA370=集計用!AA370</f>
        <v>1</v>
      </c>
      <c r="AB370" s="136" t="b">
        <f>貼り付け用!AB370=集計用!AB370</f>
        <v>1</v>
      </c>
      <c r="AC370" s="135" t="b">
        <f>貼り付け用!AC370=集計用!AC370</f>
        <v>1</v>
      </c>
      <c r="AD370" s="137" t="b">
        <f>貼り付け用!AD370=集計用!AD370</f>
        <v>1</v>
      </c>
      <c r="AE370" s="209" t="b">
        <f>貼り付け用!AE370=集計用!AE370</f>
        <v>1</v>
      </c>
      <c r="AF370" s="209" t="b">
        <f>貼り付け用!AF370=集計用!AF370</f>
        <v>1</v>
      </c>
      <c r="AG370" s="138" t="b">
        <f>貼り付け用!AG370=集計用!AG370</f>
        <v>1</v>
      </c>
      <c r="AH370" s="205" t="b">
        <f>貼り付け用!AH370=集計用!AH370</f>
        <v>1</v>
      </c>
      <c r="AI370" s="139" t="b">
        <f>貼り付け用!AI370=集計用!AI370</f>
        <v>1</v>
      </c>
      <c r="AJ370" s="136" t="b">
        <f>貼り付け用!AJ370=集計用!AJ370</f>
        <v>1</v>
      </c>
      <c r="AK370" s="140" t="b">
        <f>貼り付け用!AK370=集計用!AK370</f>
        <v>1</v>
      </c>
      <c r="AL370" s="136" t="b">
        <f>貼り付け用!AL370=集計用!AL370</f>
        <v>1</v>
      </c>
      <c r="AM370" s="136" t="b">
        <f>貼り付け用!AM370=集計用!AM370</f>
        <v>1</v>
      </c>
      <c r="AN370" s="136" t="b">
        <f>貼り付け用!AN370=集計用!AN370</f>
        <v>1</v>
      </c>
      <c r="AO370" s="136" t="b">
        <f>貼り付け用!AO370=集計用!AO370</f>
        <v>1</v>
      </c>
      <c r="AP370" s="183" t="b">
        <f>貼り付け用!AP370=集計用!AP370</f>
        <v>1</v>
      </c>
      <c r="AQ370" s="183" t="b">
        <f>貼り付け用!AQ370=集計用!AQ370</f>
        <v>1</v>
      </c>
      <c r="AR370" s="183" t="b">
        <f>貼り付け用!AR370=集計用!AR370</f>
        <v>1</v>
      </c>
      <c r="AS370" s="136"/>
      <c r="AT370" s="136"/>
      <c r="AU370" s="136"/>
      <c r="AV370" s="136"/>
      <c r="AW370" s="136"/>
      <c r="AX370" s="216"/>
      <c r="AY370" s="216"/>
      <c r="AZ370" s="216"/>
      <c r="BA370" s="136"/>
      <c r="BB370" s="136"/>
      <c r="BC370" s="136"/>
      <c r="BD370" s="136"/>
      <c r="BE370" s="183">
        <f>SUMIFS(耐用年数表!$C:$C,耐用年数表!$A:$A,チェック!AL370,耐用年数表!$B:$B,チェック!AM370)</f>
        <v>0</v>
      </c>
    </row>
    <row r="371" spans="4:57" ht="24" customHeight="1">
      <c r="D371" s="194"/>
      <c r="E371" s="135"/>
      <c r="F371" s="136"/>
      <c r="G371" s="136"/>
      <c r="H371" s="215"/>
      <c r="I371" s="215"/>
      <c r="J371" s="215" t="str">
        <f>IF(集計用!J371="","",集計用!J371)</f>
        <v/>
      </c>
      <c r="K371" s="135"/>
      <c r="L371" s="144"/>
      <c r="M371" s="192" t="b">
        <f>貼り付け用!M371=集計用!M371</f>
        <v>1</v>
      </c>
      <c r="N371" s="192" t="b">
        <f>貼り付け用!N371=集計用!N371</f>
        <v>1</v>
      </c>
      <c r="O371" s="192" t="b">
        <f>貼り付け用!O371=集計用!O371</f>
        <v>1</v>
      </c>
      <c r="P371" s="192" t="b">
        <f>貼り付け用!P371=集計用!P371</f>
        <v>1</v>
      </c>
      <c r="Q371" s="182" t="b">
        <f>貼り付け用!Q371=集計用!Q371</f>
        <v>1</v>
      </c>
      <c r="R371" s="135" t="b">
        <f>貼り付け用!R371=集計用!R371</f>
        <v>1</v>
      </c>
      <c r="S371" s="135" t="b">
        <f>貼り付け用!S371=集計用!S371</f>
        <v>1</v>
      </c>
      <c r="T371" s="135" t="b">
        <f>貼り付け用!T371=集計用!T371</f>
        <v>1</v>
      </c>
      <c r="U371" s="192" t="b">
        <f>貼り付け用!U371=集計用!U371</f>
        <v>1</v>
      </c>
      <c r="V371" s="192" t="b">
        <f>貼り付け用!V371=集計用!V371</f>
        <v>1</v>
      </c>
      <c r="W371" s="135" t="b">
        <f>貼り付け用!W371=集計用!W371</f>
        <v>1</v>
      </c>
      <c r="X371" s="182" t="b">
        <f>貼り付け用!X371=集計用!X371</f>
        <v>1</v>
      </c>
      <c r="Y371" s="136" t="b">
        <f>貼り付け用!Y371=集計用!Y371</f>
        <v>1</v>
      </c>
      <c r="Z371" s="136" t="b">
        <f>貼り付け用!Z371=集計用!Z371</f>
        <v>1</v>
      </c>
      <c r="AA371" s="136" t="b">
        <f>貼り付け用!AA371=集計用!AA371</f>
        <v>1</v>
      </c>
      <c r="AB371" s="136" t="b">
        <f>貼り付け用!AB371=集計用!AB371</f>
        <v>1</v>
      </c>
      <c r="AC371" s="135" t="b">
        <f>貼り付け用!AC371=集計用!AC371</f>
        <v>1</v>
      </c>
      <c r="AD371" s="137" t="b">
        <f>貼り付け用!AD371=集計用!AD371</f>
        <v>1</v>
      </c>
      <c r="AE371" s="209" t="b">
        <f>貼り付け用!AE371=集計用!AE371</f>
        <v>1</v>
      </c>
      <c r="AF371" s="209" t="b">
        <f>貼り付け用!AF371=集計用!AF371</f>
        <v>1</v>
      </c>
      <c r="AG371" s="138" t="b">
        <f>貼り付け用!AG371=集計用!AG371</f>
        <v>1</v>
      </c>
      <c r="AH371" s="205" t="b">
        <f>貼り付け用!AH371=集計用!AH371</f>
        <v>1</v>
      </c>
      <c r="AI371" s="139" t="b">
        <f>貼り付け用!AI371=集計用!AI371</f>
        <v>1</v>
      </c>
      <c r="AJ371" s="136" t="b">
        <f>貼り付け用!AJ371=集計用!AJ371</f>
        <v>1</v>
      </c>
      <c r="AK371" s="140" t="b">
        <f>貼り付け用!AK371=集計用!AK371</f>
        <v>1</v>
      </c>
      <c r="AL371" s="136" t="b">
        <f>貼り付け用!AL371=集計用!AL371</f>
        <v>1</v>
      </c>
      <c r="AM371" s="136" t="b">
        <f>貼り付け用!AM371=集計用!AM371</f>
        <v>1</v>
      </c>
      <c r="AN371" s="136" t="b">
        <f>貼り付け用!AN371=集計用!AN371</f>
        <v>1</v>
      </c>
      <c r="AO371" s="136" t="b">
        <f>貼り付け用!AO371=集計用!AO371</f>
        <v>1</v>
      </c>
      <c r="AP371" s="183" t="b">
        <f>貼り付け用!AP371=集計用!AP371</f>
        <v>1</v>
      </c>
      <c r="AQ371" s="183" t="b">
        <f>貼り付け用!AQ371=集計用!AQ371</f>
        <v>1</v>
      </c>
      <c r="AR371" s="183" t="b">
        <f>貼り付け用!AR371=集計用!AR371</f>
        <v>1</v>
      </c>
      <c r="AS371" s="136"/>
      <c r="AT371" s="136"/>
      <c r="AU371" s="136"/>
      <c r="AV371" s="136"/>
      <c r="AW371" s="136"/>
      <c r="AX371" s="216"/>
      <c r="AY371" s="216"/>
      <c r="AZ371" s="216"/>
      <c r="BA371" s="136"/>
      <c r="BB371" s="136"/>
      <c r="BC371" s="136"/>
      <c r="BD371" s="136"/>
      <c r="BE371" s="183">
        <f>SUMIFS(耐用年数表!$C:$C,耐用年数表!$A:$A,チェック!AL371,耐用年数表!$B:$B,チェック!AM371)</f>
        <v>0</v>
      </c>
    </row>
    <row r="372" spans="4:57" ht="24" customHeight="1">
      <c r="D372" s="194"/>
      <c r="E372" s="135"/>
      <c r="F372" s="136"/>
      <c r="G372" s="136"/>
      <c r="H372" s="215"/>
      <c r="I372" s="215"/>
      <c r="J372" s="215" t="str">
        <f>IF(集計用!J372="","",集計用!J372)</f>
        <v/>
      </c>
      <c r="K372" s="135"/>
      <c r="L372" s="144"/>
      <c r="M372" s="192" t="b">
        <f>貼り付け用!M372=集計用!M372</f>
        <v>1</v>
      </c>
      <c r="N372" s="192" t="b">
        <f>貼り付け用!N372=集計用!N372</f>
        <v>1</v>
      </c>
      <c r="O372" s="192" t="b">
        <f>貼り付け用!O372=集計用!O372</f>
        <v>1</v>
      </c>
      <c r="P372" s="192" t="b">
        <f>貼り付け用!P372=集計用!P372</f>
        <v>1</v>
      </c>
      <c r="Q372" s="182" t="b">
        <f>貼り付け用!Q372=集計用!Q372</f>
        <v>1</v>
      </c>
      <c r="R372" s="135" t="b">
        <f>貼り付け用!R372=集計用!R372</f>
        <v>1</v>
      </c>
      <c r="S372" s="135" t="b">
        <f>貼り付け用!S372=集計用!S372</f>
        <v>1</v>
      </c>
      <c r="T372" s="135" t="b">
        <f>貼り付け用!T372=集計用!T372</f>
        <v>1</v>
      </c>
      <c r="U372" s="192" t="b">
        <f>貼り付け用!U372=集計用!U372</f>
        <v>1</v>
      </c>
      <c r="V372" s="192" t="b">
        <f>貼り付け用!V372=集計用!V372</f>
        <v>1</v>
      </c>
      <c r="W372" s="135" t="b">
        <f>貼り付け用!W372=集計用!W372</f>
        <v>1</v>
      </c>
      <c r="X372" s="182" t="b">
        <f>貼り付け用!X372=集計用!X372</f>
        <v>1</v>
      </c>
      <c r="Y372" s="136" t="b">
        <f>貼り付け用!Y372=集計用!Y372</f>
        <v>1</v>
      </c>
      <c r="Z372" s="136" t="b">
        <f>貼り付け用!Z372=集計用!Z372</f>
        <v>1</v>
      </c>
      <c r="AA372" s="136" t="b">
        <f>貼り付け用!AA372=集計用!AA372</f>
        <v>1</v>
      </c>
      <c r="AB372" s="136" t="b">
        <f>貼り付け用!AB372=集計用!AB372</f>
        <v>1</v>
      </c>
      <c r="AC372" s="135" t="b">
        <f>貼り付け用!AC372=集計用!AC372</f>
        <v>1</v>
      </c>
      <c r="AD372" s="137" t="b">
        <f>貼り付け用!AD372=集計用!AD372</f>
        <v>1</v>
      </c>
      <c r="AE372" s="209" t="b">
        <f>貼り付け用!AE372=集計用!AE372</f>
        <v>1</v>
      </c>
      <c r="AF372" s="209" t="b">
        <f>貼り付け用!AF372=集計用!AF372</f>
        <v>1</v>
      </c>
      <c r="AG372" s="138" t="b">
        <f>貼り付け用!AG372=集計用!AG372</f>
        <v>1</v>
      </c>
      <c r="AH372" s="205" t="b">
        <f>貼り付け用!AH372=集計用!AH372</f>
        <v>1</v>
      </c>
      <c r="AI372" s="139" t="b">
        <f>貼り付け用!AI372=集計用!AI372</f>
        <v>1</v>
      </c>
      <c r="AJ372" s="136" t="b">
        <f>貼り付け用!AJ372=集計用!AJ372</f>
        <v>1</v>
      </c>
      <c r="AK372" s="140" t="b">
        <f>貼り付け用!AK372=集計用!AK372</f>
        <v>1</v>
      </c>
      <c r="AL372" s="136" t="b">
        <f>貼り付け用!AL372=集計用!AL372</f>
        <v>1</v>
      </c>
      <c r="AM372" s="136" t="b">
        <f>貼り付け用!AM372=集計用!AM372</f>
        <v>1</v>
      </c>
      <c r="AN372" s="136" t="b">
        <f>貼り付け用!AN372=集計用!AN372</f>
        <v>1</v>
      </c>
      <c r="AO372" s="136" t="b">
        <f>貼り付け用!AO372=集計用!AO372</f>
        <v>1</v>
      </c>
      <c r="AP372" s="183" t="b">
        <f>貼り付け用!AP372=集計用!AP372</f>
        <v>1</v>
      </c>
      <c r="AQ372" s="183" t="b">
        <f>貼り付け用!AQ372=集計用!AQ372</f>
        <v>1</v>
      </c>
      <c r="AR372" s="183" t="b">
        <f>貼り付け用!AR372=集計用!AR372</f>
        <v>1</v>
      </c>
      <c r="AS372" s="136"/>
      <c r="AT372" s="136"/>
      <c r="AU372" s="136"/>
      <c r="AV372" s="136"/>
      <c r="AW372" s="136"/>
      <c r="AX372" s="216"/>
      <c r="AY372" s="216"/>
      <c r="AZ372" s="216"/>
      <c r="BA372" s="136"/>
      <c r="BB372" s="136"/>
      <c r="BC372" s="136"/>
      <c r="BD372" s="136"/>
      <c r="BE372" s="183">
        <f>SUMIFS(耐用年数表!$C:$C,耐用年数表!$A:$A,チェック!AL372,耐用年数表!$B:$B,チェック!AM372)</f>
        <v>0</v>
      </c>
    </row>
    <row r="373" spans="4:57" ht="24" customHeight="1">
      <c r="D373" s="194"/>
      <c r="E373" s="135"/>
      <c r="F373" s="136"/>
      <c r="G373" s="136"/>
      <c r="H373" s="215"/>
      <c r="I373" s="215"/>
      <c r="J373" s="215" t="str">
        <f>IF(集計用!J373="","",集計用!J373)</f>
        <v/>
      </c>
      <c r="K373" s="135"/>
      <c r="L373" s="144"/>
      <c r="M373" s="192" t="b">
        <f>貼り付け用!M373=集計用!M373</f>
        <v>1</v>
      </c>
      <c r="N373" s="192" t="b">
        <f>貼り付け用!N373=集計用!N373</f>
        <v>1</v>
      </c>
      <c r="O373" s="192" t="b">
        <f>貼り付け用!O373=集計用!O373</f>
        <v>1</v>
      </c>
      <c r="P373" s="192" t="b">
        <f>貼り付け用!P373=集計用!P373</f>
        <v>1</v>
      </c>
      <c r="Q373" s="182" t="b">
        <f>貼り付け用!Q373=集計用!Q373</f>
        <v>1</v>
      </c>
      <c r="R373" s="135" t="b">
        <f>貼り付け用!R373=集計用!R373</f>
        <v>1</v>
      </c>
      <c r="S373" s="135" t="b">
        <f>貼り付け用!S373=集計用!S373</f>
        <v>1</v>
      </c>
      <c r="T373" s="135" t="b">
        <f>貼り付け用!T373=集計用!T373</f>
        <v>1</v>
      </c>
      <c r="U373" s="192" t="b">
        <f>貼り付け用!U373=集計用!U373</f>
        <v>1</v>
      </c>
      <c r="V373" s="192" t="b">
        <f>貼り付け用!V373=集計用!V373</f>
        <v>1</v>
      </c>
      <c r="W373" s="135" t="b">
        <f>貼り付け用!W373=集計用!W373</f>
        <v>1</v>
      </c>
      <c r="X373" s="182" t="b">
        <f>貼り付け用!X373=集計用!X373</f>
        <v>1</v>
      </c>
      <c r="Y373" s="136" t="b">
        <f>貼り付け用!Y373=集計用!Y373</f>
        <v>1</v>
      </c>
      <c r="Z373" s="136" t="b">
        <f>貼り付け用!Z373=集計用!Z373</f>
        <v>1</v>
      </c>
      <c r="AA373" s="136" t="b">
        <f>貼り付け用!AA373=集計用!AA373</f>
        <v>1</v>
      </c>
      <c r="AB373" s="136" t="b">
        <f>貼り付け用!AB373=集計用!AB373</f>
        <v>1</v>
      </c>
      <c r="AC373" s="135" t="b">
        <f>貼り付け用!AC373=集計用!AC373</f>
        <v>1</v>
      </c>
      <c r="AD373" s="137" t="b">
        <f>貼り付け用!AD373=集計用!AD373</f>
        <v>1</v>
      </c>
      <c r="AE373" s="209" t="b">
        <f>貼り付け用!AE373=集計用!AE373</f>
        <v>1</v>
      </c>
      <c r="AF373" s="209" t="b">
        <f>貼り付け用!AF373=集計用!AF373</f>
        <v>1</v>
      </c>
      <c r="AG373" s="138" t="b">
        <f>貼り付け用!AG373=集計用!AG373</f>
        <v>1</v>
      </c>
      <c r="AH373" s="205" t="b">
        <f>貼り付け用!AH373=集計用!AH373</f>
        <v>1</v>
      </c>
      <c r="AI373" s="139" t="b">
        <f>貼り付け用!AI373=集計用!AI373</f>
        <v>1</v>
      </c>
      <c r="AJ373" s="136" t="b">
        <f>貼り付け用!AJ373=集計用!AJ373</f>
        <v>1</v>
      </c>
      <c r="AK373" s="140" t="b">
        <f>貼り付け用!AK373=集計用!AK373</f>
        <v>1</v>
      </c>
      <c r="AL373" s="136" t="b">
        <f>貼り付け用!AL373=集計用!AL373</f>
        <v>1</v>
      </c>
      <c r="AM373" s="136" t="b">
        <f>貼り付け用!AM373=集計用!AM373</f>
        <v>1</v>
      </c>
      <c r="AN373" s="136" t="b">
        <f>貼り付け用!AN373=集計用!AN373</f>
        <v>1</v>
      </c>
      <c r="AO373" s="136" t="b">
        <f>貼り付け用!AO373=集計用!AO373</f>
        <v>1</v>
      </c>
      <c r="AP373" s="183" t="b">
        <f>貼り付け用!AP373=集計用!AP373</f>
        <v>1</v>
      </c>
      <c r="AQ373" s="183" t="b">
        <f>貼り付け用!AQ373=集計用!AQ373</f>
        <v>1</v>
      </c>
      <c r="AR373" s="183" t="b">
        <f>貼り付け用!AR373=集計用!AR373</f>
        <v>1</v>
      </c>
      <c r="AS373" s="136"/>
      <c r="AT373" s="136"/>
      <c r="AU373" s="136"/>
      <c r="AV373" s="136"/>
      <c r="AW373" s="136"/>
      <c r="AX373" s="216"/>
      <c r="AY373" s="216"/>
      <c r="AZ373" s="216"/>
      <c r="BA373" s="136"/>
      <c r="BB373" s="136"/>
      <c r="BC373" s="136"/>
      <c r="BD373" s="136"/>
      <c r="BE373" s="183">
        <f>SUMIFS(耐用年数表!$C:$C,耐用年数表!$A:$A,チェック!AL373,耐用年数表!$B:$B,チェック!AM373)</f>
        <v>0</v>
      </c>
    </row>
    <row r="374" spans="4:57" ht="24" customHeight="1">
      <c r="D374" s="194"/>
      <c r="E374" s="135"/>
      <c r="F374" s="136"/>
      <c r="G374" s="136"/>
      <c r="H374" s="215"/>
      <c r="I374" s="215"/>
      <c r="J374" s="215" t="str">
        <f>IF(集計用!J374="","",集計用!J374)</f>
        <v/>
      </c>
      <c r="K374" s="135"/>
      <c r="L374" s="144"/>
      <c r="M374" s="192" t="b">
        <f>貼り付け用!M374=集計用!M374</f>
        <v>1</v>
      </c>
      <c r="N374" s="192" t="b">
        <f>貼り付け用!N374=集計用!N374</f>
        <v>1</v>
      </c>
      <c r="O374" s="192" t="b">
        <f>貼り付け用!O374=集計用!O374</f>
        <v>1</v>
      </c>
      <c r="P374" s="192" t="b">
        <f>貼り付け用!P374=集計用!P374</f>
        <v>1</v>
      </c>
      <c r="Q374" s="182" t="b">
        <f>貼り付け用!Q374=集計用!Q374</f>
        <v>1</v>
      </c>
      <c r="R374" s="135" t="b">
        <f>貼り付け用!R374=集計用!R374</f>
        <v>1</v>
      </c>
      <c r="S374" s="135" t="b">
        <f>貼り付け用!S374=集計用!S374</f>
        <v>1</v>
      </c>
      <c r="T374" s="135" t="b">
        <f>貼り付け用!T374=集計用!T374</f>
        <v>1</v>
      </c>
      <c r="U374" s="192" t="b">
        <f>貼り付け用!U374=集計用!U374</f>
        <v>1</v>
      </c>
      <c r="V374" s="192" t="b">
        <f>貼り付け用!V374=集計用!V374</f>
        <v>1</v>
      </c>
      <c r="W374" s="135" t="b">
        <f>貼り付け用!W374=集計用!W374</f>
        <v>1</v>
      </c>
      <c r="X374" s="182" t="b">
        <f>貼り付け用!X374=集計用!X374</f>
        <v>1</v>
      </c>
      <c r="Y374" s="136" t="b">
        <f>貼り付け用!Y374=集計用!Y374</f>
        <v>1</v>
      </c>
      <c r="Z374" s="136" t="b">
        <f>貼り付け用!Z374=集計用!Z374</f>
        <v>1</v>
      </c>
      <c r="AA374" s="136" t="b">
        <f>貼り付け用!AA374=集計用!AA374</f>
        <v>1</v>
      </c>
      <c r="AB374" s="136" t="b">
        <f>貼り付け用!AB374=集計用!AB374</f>
        <v>1</v>
      </c>
      <c r="AC374" s="135" t="b">
        <f>貼り付け用!AC374=集計用!AC374</f>
        <v>1</v>
      </c>
      <c r="AD374" s="137" t="b">
        <f>貼り付け用!AD374=集計用!AD374</f>
        <v>1</v>
      </c>
      <c r="AE374" s="209" t="b">
        <f>貼り付け用!AE374=集計用!AE374</f>
        <v>1</v>
      </c>
      <c r="AF374" s="209" t="b">
        <f>貼り付け用!AF374=集計用!AF374</f>
        <v>1</v>
      </c>
      <c r="AG374" s="138" t="b">
        <f>貼り付け用!AG374=集計用!AG374</f>
        <v>1</v>
      </c>
      <c r="AH374" s="205" t="b">
        <f>貼り付け用!AH374=集計用!AH374</f>
        <v>1</v>
      </c>
      <c r="AI374" s="139" t="b">
        <f>貼り付け用!AI374=集計用!AI374</f>
        <v>1</v>
      </c>
      <c r="AJ374" s="136" t="b">
        <f>貼り付け用!AJ374=集計用!AJ374</f>
        <v>1</v>
      </c>
      <c r="AK374" s="140" t="b">
        <f>貼り付け用!AK374=集計用!AK374</f>
        <v>1</v>
      </c>
      <c r="AL374" s="136" t="b">
        <f>貼り付け用!AL374=集計用!AL374</f>
        <v>1</v>
      </c>
      <c r="AM374" s="136" t="b">
        <f>貼り付け用!AM374=集計用!AM374</f>
        <v>1</v>
      </c>
      <c r="AN374" s="136" t="b">
        <f>貼り付け用!AN374=集計用!AN374</f>
        <v>1</v>
      </c>
      <c r="AO374" s="136" t="b">
        <f>貼り付け用!AO374=集計用!AO374</f>
        <v>1</v>
      </c>
      <c r="AP374" s="183" t="b">
        <f>貼り付け用!AP374=集計用!AP374</f>
        <v>1</v>
      </c>
      <c r="AQ374" s="183" t="b">
        <f>貼り付け用!AQ374=集計用!AQ374</f>
        <v>1</v>
      </c>
      <c r="AR374" s="183" t="b">
        <f>貼り付け用!AR374=集計用!AR374</f>
        <v>1</v>
      </c>
      <c r="AS374" s="136"/>
      <c r="AT374" s="136"/>
      <c r="AU374" s="136"/>
      <c r="AV374" s="136"/>
      <c r="AW374" s="136"/>
      <c r="AX374" s="216"/>
      <c r="AY374" s="216"/>
      <c r="AZ374" s="216"/>
      <c r="BA374" s="136"/>
      <c r="BB374" s="136"/>
      <c r="BC374" s="136"/>
      <c r="BD374" s="136"/>
      <c r="BE374" s="183">
        <f>SUMIFS(耐用年数表!$C:$C,耐用年数表!$A:$A,チェック!AL374,耐用年数表!$B:$B,チェック!AM374)</f>
        <v>0</v>
      </c>
    </row>
    <row r="375" spans="4:57" ht="24" customHeight="1">
      <c r="D375" s="194"/>
      <c r="E375" s="135"/>
      <c r="F375" s="136"/>
      <c r="G375" s="136"/>
      <c r="H375" s="215"/>
      <c r="I375" s="215"/>
      <c r="J375" s="215" t="str">
        <f>IF(集計用!J375="","",集計用!J375)</f>
        <v/>
      </c>
      <c r="K375" s="135"/>
      <c r="L375" s="144"/>
      <c r="M375" s="192" t="b">
        <f>貼り付け用!M375=集計用!M375</f>
        <v>1</v>
      </c>
      <c r="N375" s="192" t="b">
        <f>貼り付け用!N375=集計用!N375</f>
        <v>1</v>
      </c>
      <c r="O375" s="192" t="b">
        <f>貼り付け用!O375=集計用!O375</f>
        <v>1</v>
      </c>
      <c r="P375" s="192" t="b">
        <f>貼り付け用!P375=集計用!P375</f>
        <v>1</v>
      </c>
      <c r="Q375" s="182" t="b">
        <f>貼り付け用!Q375=集計用!Q375</f>
        <v>1</v>
      </c>
      <c r="R375" s="135" t="b">
        <f>貼り付け用!R375=集計用!R375</f>
        <v>1</v>
      </c>
      <c r="S375" s="135" t="b">
        <f>貼り付け用!S375=集計用!S375</f>
        <v>1</v>
      </c>
      <c r="T375" s="135" t="b">
        <f>貼り付け用!T375=集計用!T375</f>
        <v>1</v>
      </c>
      <c r="U375" s="192" t="b">
        <f>貼り付け用!U375=集計用!U375</f>
        <v>1</v>
      </c>
      <c r="V375" s="192" t="b">
        <f>貼り付け用!V375=集計用!V375</f>
        <v>1</v>
      </c>
      <c r="W375" s="135" t="b">
        <f>貼り付け用!W375=集計用!W375</f>
        <v>1</v>
      </c>
      <c r="X375" s="182" t="b">
        <f>貼り付け用!X375=集計用!X375</f>
        <v>1</v>
      </c>
      <c r="Y375" s="136" t="b">
        <f>貼り付け用!Y375=集計用!Y375</f>
        <v>1</v>
      </c>
      <c r="Z375" s="136" t="b">
        <f>貼り付け用!Z375=集計用!Z375</f>
        <v>1</v>
      </c>
      <c r="AA375" s="136" t="b">
        <f>貼り付け用!AA375=集計用!AA375</f>
        <v>1</v>
      </c>
      <c r="AB375" s="136" t="b">
        <f>貼り付け用!AB375=集計用!AB375</f>
        <v>1</v>
      </c>
      <c r="AC375" s="135" t="b">
        <f>貼り付け用!AC375=集計用!AC375</f>
        <v>1</v>
      </c>
      <c r="AD375" s="137" t="b">
        <f>貼り付け用!AD375=集計用!AD375</f>
        <v>1</v>
      </c>
      <c r="AE375" s="209" t="b">
        <f>貼り付け用!AE375=集計用!AE375</f>
        <v>1</v>
      </c>
      <c r="AF375" s="209" t="b">
        <f>貼り付け用!AF375=集計用!AF375</f>
        <v>1</v>
      </c>
      <c r="AG375" s="138" t="b">
        <f>貼り付け用!AG375=集計用!AG375</f>
        <v>1</v>
      </c>
      <c r="AH375" s="205" t="b">
        <f>貼り付け用!AH375=集計用!AH375</f>
        <v>1</v>
      </c>
      <c r="AI375" s="139" t="b">
        <f>貼り付け用!AI375=集計用!AI375</f>
        <v>1</v>
      </c>
      <c r="AJ375" s="136" t="b">
        <f>貼り付け用!AJ375=集計用!AJ375</f>
        <v>1</v>
      </c>
      <c r="AK375" s="140" t="b">
        <f>貼り付け用!AK375=集計用!AK375</f>
        <v>1</v>
      </c>
      <c r="AL375" s="136" t="b">
        <f>貼り付け用!AL375=集計用!AL375</f>
        <v>1</v>
      </c>
      <c r="AM375" s="136" t="b">
        <f>貼り付け用!AM375=集計用!AM375</f>
        <v>1</v>
      </c>
      <c r="AN375" s="136" t="b">
        <f>貼り付け用!AN375=集計用!AN375</f>
        <v>1</v>
      </c>
      <c r="AO375" s="136" t="b">
        <f>貼り付け用!AO375=集計用!AO375</f>
        <v>1</v>
      </c>
      <c r="AP375" s="183" t="b">
        <f>貼り付け用!AP375=集計用!AP375</f>
        <v>1</v>
      </c>
      <c r="AQ375" s="183" t="b">
        <f>貼り付け用!AQ375=集計用!AQ375</f>
        <v>1</v>
      </c>
      <c r="AR375" s="183" t="b">
        <f>貼り付け用!AR375=集計用!AR375</f>
        <v>1</v>
      </c>
      <c r="AS375" s="136"/>
      <c r="AT375" s="136"/>
      <c r="AU375" s="136"/>
      <c r="AV375" s="136"/>
      <c r="AW375" s="136"/>
      <c r="AX375" s="216"/>
      <c r="AY375" s="216"/>
      <c r="AZ375" s="216"/>
      <c r="BA375" s="136"/>
      <c r="BB375" s="136"/>
      <c r="BC375" s="136"/>
      <c r="BD375" s="136"/>
      <c r="BE375" s="183">
        <f>SUMIFS(耐用年数表!$C:$C,耐用年数表!$A:$A,チェック!AL375,耐用年数表!$B:$B,チェック!AM375)</f>
        <v>0</v>
      </c>
    </row>
    <row r="376" spans="4:57" ht="24" customHeight="1">
      <c r="D376" s="194"/>
      <c r="E376" s="135"/>
      <c r="F376" s="136"/>
      <c r="G376" s="136"/>
      <c r="H376" s="215"/>
      <c r="I376" s="215"/>
      <c r="J376" s="215" t="str">
        <f>IF(集計用!J376="","",集計用!J376)</f>
        <v/>
      </c>
      <c r="K376" s="135"/>
      <c r="L376" s="144"/>
      <c r="M376" s="192" t="b">
        <f>貼り付け用!M376=集計用!M376</f>
        <v>1</v>
      </c>
      <c r="N376" s="192" t="b">
        <f>貼り付け用!N376=集計用!N376</f>
        <v>1</v>
      </c>
      <c r="O376" s="192" t="b">
        <f>貼り付け用!O376=集計用!O376</f>
        <v>1</v>
      </c>
      <c r="P376" s="192" t="b">
        <f>貼り付け用!P376=集計用!P376</f>
        <v>1</v>
      </c>
      <c r="Q376" s="182" t="b">
        <f>貼り付け用!Q376=集計用!Q376</f>
        <v>1</v>
      </c>
      <c r="R376" s="135" t="b">
        <f>貼り付け用!R376=集計用!R376</f>
        <v>1</v>
      </c>
      <c r="S376" s="135" t="b">
        <f>貼り付け用!S376=集計用!S376</f>
        <v>1</v>
      </c>
      <c r="T376" s="135" t="b">
        <f>貼り付け用!T376=集計用!T376</f>
        <v>1</v>
      </c>
      <c r="U376" s="192" t="b">
        <f>貼り付け用!U376=集計用!U376</f>
        <v>1</v>
      </c>
      <c r="V376" s="192" t="b">
        <f>貼り付け用!V376=集計用!V376</f>
        <v>1</v>
      </c>
      <c r="W376" s="135" t="b">
        <f>貼り付け用!W376=集計用!W376</f>
        <v>1</v>
      </c>
      <c r="X376" s="182" t="b">
        <f>貼り付け用!X376=集計用!X376</f>
        <v>1</v>
      </c>
      <c r="Y376" s="136" t="b">
        <f>貼り付け用!Y376=集計用!Y376</f>
        <v>1</v>
      </c>
      <c r="Z376" s="136" t="b">
        <f>貼り付け用!Z376=集計用!Z376</f>
        <v>1</v>
      </c>
      <c r="AA376" s="136" t="b">
        <f>貼り付け用!AA376=集計用!AA376</f>
        <v>1</v>
      </c>
      <c r="AB376" s="136" t="b">
        <f>貼り付け用!AB376=集計用!AB376</f>
        <v>1</v>
      </c>
      <c r="AC376" s="135" t="b">
        <f>貼り付け用!AC376=集計用!AC376</f>
        <v>1</v>
      </c>
      <c r="AD376" s="137" t="b">
        <f>貼り付け用!AD376=集計用!AD376</f>
        <v>1</v>
      </c>
      <c r="AE376" s="209" t="b">
        <f>貼り付け用!AE376=集計用!AE376</f>
        <v>1</v>
      </c>
      <c r="AF376" s="209" t="b">
        <f>貼り付け用!AF376=集計用!AF376</f>
        <v>1</v>
      </c>
      <c r="AG376" s="138" t="b">
        <f>貼り付け用!AG376=集計用!AG376</f>
        <v>1</v>
      </c>
      <c r="AH376" s="205" t="b">
        <f>貼り付け用!AH376=集計用!AH376</f>
        <v>1</v>
      </c>
      <c r="AI376" s="139" t="b">
        <f>貼り付け用!AI376=集計用!AI376</f>
        <v>1</v>
      </c>
      <c r="AJ376" s="136" t="b">
        <f>貼り付け用!AJ376=集計用!AJ376</f>
        <v>1</v>
      </c>
      <c r="AK376" s="140" t="b">
        <f>貼り付け用!AK376=集計用!AK376</f>
        <v>1</v>
      </c>
      <c r="AL376" s="136" t="b">
        <f>貼り付け用!AL376=集計用!AL376</f>
        <v>1</v>
      </c>
      <c r="AM376" s="136" t="b">
        <f>貼り付け用!AM376=集計用!AM376</f>
        <v>1</v>
      </c>
      <c r="AN376" s="136" t="b">
        <f>貼り付け用!AN376=集計用!AN376</f>
        <v>1</v>
      </c>
      <c r="AO376" s="136" t="b">
        <f>貼り付け用!AO376=集計用!AO376</f>
        <v>1</v>
      </c>
      <c r="AP376" s="183" t="b">
        <f>貼り付け用!AP376=集計用!AP376</f>
        <v>1</v>
      </c>
      <c r="AQ376" s="183" t="b">
        <f>貼り付け用!AQ376=集計用!AQ376</f>
        <v>1</v>
      </c>
      <c r="AR376" s="183" t="b">
        <f>貼り付け用!AR376=集計用!AR376</f>
        <v>1</v>
      </c>
      <c r="AS376" s="136"/>
      <c r="AT376" s="136"/>
      <c r="AU376" s="136"/>
      <c r="AV376" s="136"/>
      <c r="AW376" s="136"/>
      <c r="AX376" s="216"/>
      <c r="AY376" s="216"/>
      <c r="AZ376" s="216"/>
      <c r="BA376" s="136"/>
      <c r="BB376" s="136"/>
      <c r="BC376" s="136"/>
      <c r="BD376" s="136"/>
      <c r="BE376" s="183">
        <f>SUMIFS(耐用年数表!$C:$C,耐用年数表!$A:$A,チェック!AL376,耐用年数表!$B:$B,チェック!AM376)</f>
        <v>0</v>
      </c>
    </row>
    <row r="377" spans="4:57" ht="24" customHeight="1">
      <c r="D377" s="194"/>
      <c r="E377" s="135"/>
      <c r="F377" s="136"/>
      <c r="G377" s="136"/>
      <c r="H377" s="215"/>
      <c r="I377" s="215"/>
      <c r="J377" s="215" t="str">
        <f>IF(集計用!J377="","",集計用!J377)</f>
        <v/>
      </c>
      <c r="K377" s="135"/>
      <c r="L377" s="144"/>
      <c r="M377" s="192" t="b">
        <f>貼り付け用!M377=集計用!M377</f>
        <v>1</v>
      </c>
      <c r="N377" s="192" t="b">
        <f>貼り付け用!N377=集計用!N377</f>
        <v>1</v>
      </c>
      <c r="O377" s="192" t="b">
        <f>貼り付け用!O377=集計用!O377</f>
        <v>1</v>
      </c>
      <c r="P377" s="192" t="b">
        <f>貼り付け用!P377=集計用!P377</f>
        <v>1</v>
      </c>
      <c r="Q377" s="182" t="b">
        <f>貼り付け用!Q377=集計用!Q377</f>
        <v>1</v>
      </c>
      <c r="R377" s="135" t="b">
        <f>貼り付け用!R377=集計用!R377</f>
        <v>1</v>
      </c>
      <c r="S377" s="135" t="b">
        <f>貼り付け用!S377=集計用!S377</f>
        <v>1</v>
      </c>
      <c r="T377" s="135" t="b">
        <f>貼り付け用!T377=集計用!T377</f>
        <v>1</v>
      </c>
      <c r="U377" s="192" t="b">
        <f>貼り付け用!U377=集計用!U377</f>
        <v>1</v>
      </c>
      <c r="V377" s="192" t="b">
        <f>貼り付け用!V377=集計用!V377</f>
        <v>1</v>
      </c>
      <c r="W377" s="135" t="b">
        <f>貼り付け用!W377=集計用!W377</f>
        <v>1</v>
      </c>
      <c r="X377" s="182" t="b">
        <f>貼り付け用!X377=集計用!X377</f>
        <v>1</v>
      </c>
      <c r="Y377" s="136" t="b">
        <f>貼り付け用!Y377=集計用!Y377</f>
        <v>1</v>
      </c>
      <c r="Z377" s="136" t="b">
        <f>貼り付け用!Z377=集計用!Z377</f>
        <v>1</v>
      </c>
      <c r="AA377" s="136" t="b">
        <f>貼り付け用!AA377=集計用!AA377</f>
        <v>1</v>
      </c>
      <c r="AB377" s="136" t="b">
        <f>貼り付け用!AB377=集計用!AB377</f>
        <v>1</v>
      </c>
      <c r="AC377" s="135" t="b">
        <f>貼り付け用!AC377=集計用!AC377</f>
        <v>1</v>
      </c>
      <c r="AD377" s="137" t="b">
        <f>貼り付け用!AD377=集計用!AD377</f>
        <v>1</v>
      </c>
      <c r="AE377" s="209" t="b">
        <f>貼り付け用!AE377=集計用!AE377</f>
        <v>1</v>
      </c>
      <c r="AF377" s="209" t="b">
        <f>貼り付け用!AF377=集計用!AF377</f>
        <v>1</v>
      </c>
      <c r="AG377" s="138" t="b">
        <f>貼り付け用!AG377=集計用!AG377</f>
        <v>1</v>
      </c>
      <c r="AH377" s="205" t="b">
        <f>貼り付け用!AH377=集計用!AH377</f>
        <v>1</v>
      </c>
      <c r="AI377" s="139" t="b">
        <f>貼り付け用!AI377=集計用!AI377</f>
        <v>1</v>
      </c>
      <c r="AJ377" s="136" t="b">
        <f>貼り付け用!AJ377=集計用!AJ377</f>
        <v>1</v>
      </c>
      <c r="AK377" s="140" t="b">
        <f>貼り付け用!AK377=集計用!AK377</f>
        <v>1</v>
      </c>
      <c r="AL377" s="136" t="b">
        <f>貼り付け用!AL377=集計用!AL377</f>
        <v>1</v>
      </c>
      <c r="AM377" s="136" t="b">
        <f>貼り付け用!AM377=集計用!AM377</f>
        <v>1</v>
      </c>
      <c r="AN377" s="136" t="b">
        <f>貼り付け用!AN377=集計用!AN377</f>
        <v>1</v>
      </c>
      <c r="AO377" s="136" t="b">
        <f>貼り付け用!AO377=集計用!AO377</f>
        <v>1</v>
      </c>
      <c r="AP377" s="183" t="b">
        <f>貼り付け用!AP377=集計用!AP377</f>
        <v>1</v>
      </c>
      <c r="AQ377" s="183" t="b">
        <f>貼り付け用!AQ377=集計用!AQ377</f>
        <v>1</v>
      </c>
      <c r="AR377" s="183" t="b">
        <f>貼り付け用!AR377=集計用!AR377</f>
        <v>1</v>
      </c>
      <c r="AS377" s="136"/>
      <c r="AT377" s="136"/>
      <c r="AU377" s="136"/>
      <c r="AV377" s="136"/>
      <c r="AW377" s="136"/>
      <c r="AX377" s="216"/>
      <c r="AY377" s="216"/>
      <c r="AZ377" s="216"/>
      <c r="BA377" s="136"/>
      <c r="BB377" s="136"/>
      <c r="BC377" s="136"/>
      <c r="BD377" s="136"/>
      <c r="BE377" s="183">
        <f>SUMIFS(耐用年数表!$C:$C,耐用年数表!$A:$A,チェック!AL377,耐用年数表!$B:$B,チェック!AM377)</f>
        <v>0</v>
      </c>
    </row>
    <row r="378" spans="4:57" ht="24" customHeight="1">
      <c r="D378" s="194"/>
      <c r="E378" s="135"/>
      <c r="F378" s="136"/>
      <c r="G378" s="136"/>
      <c r="H378" s="215"/>
      <c r="I378" s="215"/>
      <c r="J378" s="215" t="str">
        <f>IF(集計用!J378="","",集計用!J378)</f>
        <v/>
      </c>
      <c r="K378" s="135"/>
      <c r="L378" s="144"/>
      <c r="M378" s="192" t="b">
        <f>貼り付け用!M378=集計用!M378</f>
        <v>1</v>
      </c>
      <c r="N378" s="192" t="b">
        <f>貼り付け用!N378=集計用!N378</f>
        <v>1</v>
      </c>
      <c r="O378" s="192" t="b">
        <f>貼り付け用!O378=集計用!O378</f>
        <v>1</v>
      </c>
      <c r="P378" s="192" t="b">
        <f>貼り付け用!P378=集計用!P378</f>
        <v>1</v>
      </c>
      <c r="Q378" s="182" t="b">
        <f>貼り付け用!Q378=集計用!Q378</f>
        <v>1</v>
      </c>
      <c r="R378" s="135" t="b">
        <f>貼り付け用!R378=集計用!R378</f>
        <v>1</v>
      </c>
      <c r="S378" s="135" t="b">
        <f>貼り付け用!S378=集計用!S378</f>
        <v>1</v>
      </c>
      <c r="T378" s="135" t="b">
        <f>貼り付け用!T378=集計用!T378</f>
        <v>1</v>
      </c>
      <c r="U378" s="192" t="b">
        <f>貼り付け用!U378=集計用!U378</f>
        <v>1</v>
      </c>
      <c r="V378" s="192" t="b">
        <f>貼り付け用!V378=集計用!V378</f>
        <v>1</v>
      </c>
      <c r="W378" s="135" t="b">
        <f>貼り付け用!W378=集計用!W378</f>
        <v>1</v>
      </c>
      <c r="X378" s="182" t="b">
        <f>貼り付け用!X378=集計用!X378</f>
        <v>1</v>
      </c>
      <c r="Y378" s="136" t="b">
        <f>貼り付け用!Y378=集計用!Y378</f>
        <v>1</v>
      </c>
      <c r="Z378" s="136" t="b">
        <f>貼り付け用!Z378=集計用!Z378</f>
        <v>1</v>
      </c>
      <c r="AA378" s="136" t="b">
        <f>貼り付け用!AA378=集計用!AA378</f>
        <v>1</v>
      </c>
      <c r="AB378" s="136" t="b">
        <f>貼り付け用!AB378=集計用!AB378</f>
        <v>1</v>
      </c>
      <c r="AC378" s="135" t="b">
        <f>貼り付け用!AC378=集計用!AC378</f>
        <v>1</v>
      </c>
      <c r="AD378" s="137" t="b">
        <f>貼り付け用!AD378=集計用!AD378</f>
        <v>1</v>
      </c>
      <c r="AE378" s="209" t="b">
        <f>貼り付け用!AE378=集計用!AE378</f>
        <v>1</v>
      </c>
      <c r="AF378" s="209" t="b">
        <f>貼り付け用!AF378=集計用!AF378</f>
        <v>1</v>
      </c>
      <c r="AG378" s="138" t="b">
        <f>貼り付け用!AG378=集計用!AG378</f>
        <v>1</v>
      </c>
      <c r="AH378" s="205" t="b">
        <f>貼り付け用!AH378=集計用!AH378</f>
        <v>1</v>
      </c>
      <c r="AI378" s="139" t="b">
        <f>貼り付け用!AI378=集計用!AI378</f>
        <v>1</v>
      </c>
      <c r="AJ378" s="136" t="b">
        <f>貼り付け用!AJ378=集計用!AJ378</f>
        <v>1</v>
      </c>
      <c r="AK378" s="140" t="b">
        <f>貼り付け用!AK378=集計用!AK378</f>
        <v>1</v>
      </c>
      <c r="AL378" s="136" t="b">
        <f>貼り付け用!AL378=集計用!AL378</f>
        <v>1</v>
      </c>
      <c r="AM378" s="136" t="b">
        <f>貼り付け用!AM378=集計用!AM378</f>
        <v>1</v>
      </c>
      <c r="AN378" s="136" t="b">
        <f>貼り付け用!AN378=集計用!AN378</f>
        <v>1</v>
      </c>
      <c r="AO378" s="136" t="b">
        <f>貼り付け用!AO378=集計用!AO378</f>
        <v>1</v>
      </c>
      <c r="AP378" s="183" t="b">
        <f>貼り付け用!AP378=集計用!AP378</f>
        <v>1</v>
      </c>
      <c r="AQ378" s="183" t="b">
        <f>貼り付け用!AQ378=集計用!AQ378</f>
        <v>1</v>
      </c>
      <c r="AR378" s="183" t="b">
        <f>貼り付け用!AR378=集計用!AR378</f>
        <v>1</v>
      </c>
      <c r="AS378" s="136"/>
      <c r="AT378" s="136"/>
      <c r="AU378" s="136"/>
      <c r="AV378" s="136"/>
      <c r="AW378" s="136"/>
      <c r="AX378" s="216"/>
      <c r="AY378" s="216"/>
      <c r="AZ378" s="216"/>
      <c r="BA378" s="136"/>
      <c r="BB378" s="136"/>
      <c r="BC378" s="136"/>
      <c r="BD378" s="136"/>
      <c r="BE378" s="183">
        <f>SUMIFS(耐用年数表!$C:$C,耐用年数表!$A:$A,チェック!AL378,耐用年数表!$B:$B,チェック!AM378)</f>
        <v>0</v>
      </c>
    </row>
    <row r="379" spans="4:57" ht="24" customHeight="1">
      <c r="D379" s="194"/>
      <c r="E379" s="135"/>
      <c r="F379" s="136"/>
      <c r="G379" s="136"/>
      <c r="H379" s="215"/>
      <c r="I379" s="215"/>
      <c r="J379" s="215" t="str">
        <f>IF(集計用!J379="","",集計用!J379)</f>
        <v/>
      </c>
      <c r="K379" s="135"/>
      <c r="L379" s="144"/>
      <c r="M379" s="192" t="b">
        <f>貼り付け用!M379=集計用!M379</f>
        <v>1</v>
      </c>
      <c r="N379" s="192" t="b">
        <f>貼り付け用!N379=集計用!N379</f>
        <v>1</v>
      </c>
      <c r="O379" s="192" t="b">
        <f>貼り付け用!O379=集計用!O379</f>
        <v>1</v>
      </c>
      <c r="P379" s="192" t="b">
        <f>貼り付け用!P379=集計用!P379</f>
        <v>1</v>
      </c>
      <c r="Q379" s="182" t="b">
        <f>貼り付け用!Q379=集計用!Q379</f>
        <v>1</v>
      </c>
      <c r="R379" s="135" t="b">
        <f>貼り付け用!R379=集計用!R379</f>
        <v>1</v>
      </c>
      <c r="S379" s="135" t="b">
        <f>貼り付け用!S379=集計用!S379</f>
        <v>1</v>
      </c>
      <c r="T379" s="135" t="b">
        <f>貼り付け用!T379=集計用!T379</f>
        <v>1</v>
      </c>
      <c r="U379" s="192" t="b">
        <f>貼り付け用!U379=集計用!U379</f>
        <v>1</v>
      </c>
      <c r="V379" s="192" t="b">
        <f>貼り付け用!V379=集計用!V379</f>
        <v>1</v>
      </c>
      <c r="W379" s="135" t="b">
        <f>貼り付け用!W379=集計用!W379</f>
        <v>1</v>
      </c>
      <c r="X379" s="182" t="b">
        <f>貼り付け用!X379=集計用!X379</f>
        <v>1</v>
      </c>
      <c r="Y379" s="136" t="b">
        <f>貼り付け用!Y379=集計用!Y379</f>
        <v>1</v>
      </c>
      <c r="Z379" s="136" t="b">
        <f>貼り付け用!Z379=集計用!Z379</f>
        <v>1</v>
      </c>
      <c r="AA379" s="136" t="b">
        <f>貼り付け用!AA379=集計用!AA379</f>
        <v>1</v>
      </c>
      <c r="AB379" s="136" t="b">
        <f>貼り付け用!AB379=集計用!AB379</f>
        <v>1</v>
      </c>
      <c r="AC379" s="135" t="b">
        <f>貼り付け用!AC379=集計用!AC379</f>
        <v>1</v>
      </c>
      <c r="AD379" s="137" t="b">
        <f>貼り付け用!AD379=集計用!AD379</f>
        <v>1</v>
      </c>
      <c r="AE379" s="209" t="b">
        <f>貼り付け用!AE379=集計用!AE379</f>
        <v>1</v>
      </c>
      <c r="AF379" s="209" t="b">
        <f>貼り付け用!AF379=集計用!AF379</f>
        <v>1</v>
      </c>
      <c r="AG379" s="138" t="b">
        <f>貼り付け用!AG379=集計用!AG379</f>
        <v>1</v>
      </c>
      <c r="AH379" s="205" t="b">
        <f>貼り付け用!AH379=集計用!AH379</f>
        <v>1</v>
      </c>
      <c r="AI379" s="139" t="b">
        <f>貼り付け用!AI379=集計用!AI379</f>
        <v>1</v>
      </c>
      <c r="AJ379" s="136" t="b">
        <f>貼り付け用!AJ379=集計用!AJ379</f>
        <v>1</v>
      </c>
      <c r="AK379" s="140" t="b">
        <f>貼り付け用!AK379=集計用!AK379</f>
        <v>1</v>
      </c>
      <c r="AL379" s="136" t="b">
        <f>貼り付け用!AL379=集計用!AL379</f>
        <v>1</v>
      </c>
      <c r="AM379" s="136" t="b">
        <f>貼り付け用!AM379=集計用!AM379</f>
        <v>1</v>
      </c>
      <c r="AN379" s="136" t="b">
        <f>貼り付け用!AN379=集計用!AN379</f>
        <v>1</v>
      </c>
      <c r="AO379" s="136" t="b">
        <f>貼り付け用!AO379=集計用!AO379</f>
        <v>1</v>
      </c>
      <c r="AP379" s="183" t="b">
        <f>貼り付け用!AP379=集計用!AP379</f>
        <v>1</v>
      </c>
      <c r="AQ379" s="183" t="b">
        <f>貼り付け用!AQ379=集計用!AQ379</f>
        <v>1</v>
      </c>
      <c r="AR379" s="183" t="b">
        <f>貼り付け用!AR379=集計用!AR379</f>
        <v>1</v>
      </c>
      <c r="AS379" s="136"/>
      <c r="AT379" s="136"/>
      <c r="AU379" s="136"/>
      <c r="AV379" s="136"/>
      <c r="AW379" s="136"/>
      <c r="AX379" s="216"/>
      <c r="AY379" s="216"/>
      <c r="AZ379" s="216"/>
      <c r="BA379" s="136"/>
      <c r="BB379" s="136"/>
      <c r="BC379" s="136"/>
      <c r="BD379" s="136"/>
      <c r="BE379" s="183">
        <f>SUMIFS(耐用年数表!$C:$C,耐用年数表!$A:$A,チェック!AL379,耐用年数表!$B:$B,チェック!AM379)</f>
        <v>0</v>
      </c>
    </row>
    <row r="380" spans="4:57" ht="24" customHeight="1">
      <c r="D380" s="194"/>
      <c r="E380" s="135"/>
      <c r="F380" s="136"/>
      <c r="G380" s="136"/>
      <c r="H380" s="215"/>
      <c r="I380" s="215"/>
      <c r="J380" s="215" t="str">
        <f>IF(集計用!J380="","",集計用!J380)</f>
        <v/>
      </c>
      <c r="K380" s="135"/>
      <c r="L380" s="144"/>
      <c r="M380" s="192" t="b">
        <f>貼り付け用!M380=集計用!M380</f>
        <v>1</v>
      </c>
      <c r="N380" s="192" t="b">
        <f>貼り付け用!N380=集計用!N380</f>
        <v>1</v>
      </c>
      <c r="O380" s="192" t="b">
        <f>貼り付け用!O380=集計用!O380</f>
        <v>1</v>
      </c>
      <c r="P380" s="192" t="b">
        <f>貼り付け用!P380=集計用!P380</f>
        <v>1</v>
      </c>
      <c r="Q380" s="182" t="b">
        <f>貼り付け用!Q380=集計用!Q380</f>
        <v>1</v>
      </c>
      <c r="R380" s="135" t="b">
        <f>貼り付け用!R380=集計用!R380</f>
        <v>1</v>
      </c>
      <c r="S380" s="135" t="b">
        <f>貼り付け用!S380=集計用!S380</f>
        <v>1</v>
      </c>
      <c r="T380" s="135" t="b">
        <f>貼り付け用!T380=集計用!T380</f>
        <v>1</v>
      </c>
      <c r="U380" s="192" t="b">
        <f>貼り付け用!U380=集計用!U380</f>
        <v>1</v>
      </c>
      <c r="V380" s="192" t="b">
        <f>貼り付け用!V380=集計用!V380</f>
        <v>1</v>
      </c>
      <c r="W380" s="135" t="b">
        <f>貼り付け用!W380=集計用!W380</f>
        <v>1</v>
      </c>
      <c r="X380" s="182" t="b">
        <f>貼り付け用!X380=集計用!X380</f>
        <v>1</v>
      </c>
      <c r="Y380" s="136" t="b">
        <f>貼り付け用!Y380=集計用!Y380</f>
        <v>1</v>
      </c>
      <c r="Z380" s="136" t="b">
        <f>貼り付け用!Z380=集計用!Z380</f>
        <v>1</v>
      </c>
      <c r="AA380" s="136" t="b">
        <f>貼り付け用!AA380=集計用!AA380</f>
        <v>1</v>
      </c>
      <c r="AB380" s="136" t="b">
        <f>貼り付け用!AB380=集計用!AB380</f>
        <v>1</v>
      </c>
      <c r="AC380" s="135" t="b">
        <f>貼り付け用!AC380=集計用!AC380</f>
        <v>1</v>
      </c>
      <c r="AD380" s="137" t="b">
        <f>貼り付け用!AD380=集計用!AD380</f>
        <v>1</v>
      </c>
      <c r="AE380" s="209" t="b">
        <f>貼り付け用!AE380=集計用!AE380</f>
        <v>1</v>
      </c>
      <c r="AF380" s="209" t="b">
        <f>貼り付け用!AF380=集計用!AF380</f>
        <v>1</v>
      </c>
      <c r="AG380" s="138" t="b">
        <f>貼り付け用!AG380=集計用!AG380</f>
        <v>1</v>
      </c>
      <c r="AH380" s="205" t="b">
        <f>貼り付け用!AH380=集計用!AH380</f>
        <v>1</v>
      </c>
      <c r="AI380" s="139" t="b">
        <f>貼り付け用!AI380=集計用!AI380</f>
        <v>1</v>
      </c>
      <c r="AJ380" s="136" t="b">
        <f>貼り付け用!AJ380=集計用!AJ380</f>
        <v>1</v>
      </c>
      <c r="AK380" s="140" t="b">
        <f>貼り付け用!AK380=集計用!AK380</f>
        <v>1</v>
      </c>
      <c r="AL380" s="136" t="b">
        <f>貼り付け用!AL380=集計用!AL380</f>
        <v>1</v>
      </c>
      <c r="AM380" s="136" t="b">
        <f>貼り付け用!AM380=集計用!AM380</f>
        <v>1</v>
      </c>
      <c r="AN380" s="136" t="b">
        <f>貼り付け用!AN380=集計用!AN380</f>
        <v>1</v>
      </c>
      <c r="AO380" s="136" t="b">
        <f>貼り付け用!AO380=集計用!AO380</f>
        <v>1</v>
      </c>
      <c r="AP380" s="183" t="b">
        <f>貼り付け用!AP380=集計用!AP380</f>
        <v>1</v>
      </c>
      <c r="AQ380" s="183" t="b">
        <f>貼り付け用!AQ380=集計用!AQ380</f>
        <v>1</v>
      </c>
      <c r="AR380" s="183" t="b">
        <f>貼り付け用!AR380=集計用!AR380</f>
        <v>1</v>
      </c>
      <c r="AS380" s="136"/>
      <c r="AT380" s="136"/>
      <c r="AU380" s="136"/>
      <c r="AV380" s="136"/>
      <c r="AW380" s="136"/>
      <c r="AX380" s="216"/>
      <c r="AY380" s="216"/>
      <c r="AZ380" s="216"/>
      <c r="BA380" s="136"/>
      <c r="BB380" s="136"/>
      <c r="BC380" s="136"/>
      <c r="BD380" s="136"/>
      <c r="BE380" s="183">
        <f>SUMIFS(耐用年数表!$C:$C,耐用年数表!$A:$A,チェック!AL380,耐用年数表!$B:$B,チェック!AM380)</f>
        <v>0</v>
      </c>
    </row>
    <row r="381" spans="4:57" ht="24" customHeight="1">
      <c r="D381" s="194"/>
      <c r="E381" s="135"/>
      <c r="F381" s="136"/>
      <c r="G381" s="136"/>
      <c r="H381" s="215"/>
      <c r="I381" s="215"/>
      <c r="J381" s="215" t="str">
        <f>IF(集計用!J381="","",集計用!J381)</f>
        <v/>
      </c>
      <c r="K381" s="135"/>
      <c r="L381" s="144"/>
      <c r="M381" s="192" t="b">
        <f>貼り付け用!M381=集計用!M381</f>
        <v>1</v>
      </c>
      <c r="N381" s="192" t="b">
        <f>貼り付け用!N381=集計用!N381</f>
        <v>1</v>
      </c>
      <c r="O381" s="192" t="b">
        <f>貼り付け用!O381=集計用!O381</f>
        <v>1</v>
      </c>
      <c r="P381" s="192" t="b">
        <f>貼り付け用!P381=集計用!P381</f>
        <v>1</v>
      </c>
      <c r="Q381" s="182" t="b">
        <f>貼り付け用!Q381=集計用!Q381</f>
        <v>1</v>
      </c>
      <c r="R381" s="135" t="b">
        <f>貼り付け用!R381=集計用!R381</f>
        <v>1</v>
      </c>
      <c r="S381" s="135" t="b">
        <f>貼り付け用!S381=集計用!S381</f>
        <v>1</v>
      </c>
      <c r="T381" s="135" t="b">
        <f>貼り付け用!T381=集計用!T381</f>
        <v>1</v>
      </c>
      <c r="U381" s="192" t="b">
        <f>貼り付け用!U381=集計用!U381</f>
        <v>1</v>
      </c>
      <c r="V381" s="192" t="b">
        <f>貼り付け用!V381=集計用!V381</f>
        <v>1</v>
      </c>
      <c r="W381" s="135" t="b">
        <f>貼り付け用!W381=集計用!W381</f>
        <v>1</v>
      </c>
      <c r="X381" s="182" t="b">
        <f>貼り付け用!X381=集計用!X381</f>
        <v>1</v>
      </c>
      <c r="Y381" s="136" t="b">
        <f>貼り付け用!Y381=集計用!Y381</f>
        <v>1</v>
      </c>
      <c r="Z381" s="136" t="b">
        <f>貼り付け用!Z381=集計用!Z381</f>
        <v>1</v>
      </c>
      <c r="AA381" s="136" t="b">
        <f>貼り付け用!AA381=集計用!AA381</f>
        <v>1</v>
      </c>
      <c r="AB381" s="136" t="b">
        <f>貼り付け用!AB381=集計用!AB381</f>
        <v>1</v>
      </c>
      <c r="AC381" s="135" t="b">
        <f>貼り付け用!AC381=集計用!AC381</f>
        <v>1</v>
      </c>
      <c r="AD381" s="137" t="b">
        <f>貼り付け用!AD381=集計用!AD381</f>
        <v>1</v>
      </c>
      <c r="AE381" s="209" t="b">
        <f>貼り付け用!AE381=集計用!AE381</f>
        <v>1</v>
      </c>
      <c r="AF381" s="209" t="b">
        <f>貼り付け用!AF381=集計用!AF381</f>
        <v>1</v>
      </c>
      <c r="AG381" s="138" t="b">
        <f>貼り付け用!AG381=集計用!AG381</f>
        <v>1</v>
      </c>
      <c r="AH381" s="205" t="b">
        <f>貼り付け用!AH381=集計用!AH381</f>
        <v>1</v>
      </c>
      <c r="AI381" s="139" t="b">
        <f>貼り付け用!AI381=集計用!AI381</f>
        <v>1</v>
      </c>
      <c r="AJ381" s="136" t="b">
        <f>貼り付け用!AJ381=集計用!AJ381</f>
        <v>1</v>
      </c>
      <c r="AK381" s="140" t="b">
        <f>貼り付け用!AK381=集計用!AK381</f>
        <v>1</v>
      </c>
      <c r="AL381" s="136" t="b">
        <f>貼り付け用!AL381=集計用!AL381</f>
        <v>1</v>
      </c>
      <c r="AM381" s="136" t="b">
        <f>貼り付け用!AM381=集計用!AM381</f>
        <v>1</v>
      </c>
      <c r="AN381" s="136" t="b">
        <f>貼り付け用!AN381=集計用!AN381</f>
        <v>1</v>
      </c>
      <c r="AO381" s="136" t="b">
        <f>貼り付け用!AO381=集計用!AO381</f>
        <v>1</v>
      </c>
      <c r="AP381" s="183" t="b">
        <f>貼り付け用!AP381=集計用!AP381</f>
        <v>1</v>
      </c>
      <c r="AQ381" s="183" t="b">
        <f>貼り付け用!AQ381=集計用!AQ381</f>
        <v>1</v>
      </c>
      <c r="AR381" s="183" t="b">
        <f>貼り付け用!AR381=集計用!AR381</f>
        <v>1</v>
      </c>
      <c r="AS381" s="136"/>
      <c r="AT381" s="136"/>
      <c r="AU381" s="136"/>
      <c r="AV381" s="136"/>
      <c r="AW381" s="136"/>
      <c r="AX381" s="216"/>
      <c r="AY381" s="216"/>
      <c r="AZ381" s="216"/>
      <c r="BA381" s="136"/>
      <c r="BB381" s="136"/>
      <c r="BC381" s="136"/>
      <c r="BD381" s="136"/>
      <c r="BE381" s="183">
        <f>SUMIFS(耐用年数表!$C:$C,耐用年数表!$A:$A,チェック!AL381,耐用年数表!$B:$B,チェック!AM381)</f>
        <v>0</v>
      </c>
    </row>
    <row r="382" spans="4:57" ht="24" customHeight="1">
      <c r="D382" s="194"/>
      <c r="E382" s="135"/>
      <c r="F382" s="136"/>
      <c r="G382" s="136"/>
      <c r="H382" s="215"/>
      <c r="I382" s="215"/>
      <c r="J382" s="215" t="str">
        <f>IF(集計用!J382="","",集計用!J382)</f>
        <v/>
      </c>
      <c r="K382" s="135"/>
      <c r="L382" s="144"/>
      <c r="M382" s="192" t="b">
        <f>貼り付け用!M382=集計用!M382</f>
        <v>1</v>
      </c>
      <c r="N382" s="192" t="b">
        <f>貼り付け用!N382=集計用!N382</f>
        <v>1</v>
      </c>
      <c r="O382" s="192" t="b">
        <f>貼り付け用!O382=集計用!O382</f>
        <v>1</v>
      </c>
      <c r="P382" s="192" t="b">
        <f>貼り付け用!P382=集計用!P382</f>
        <v>1</v>
      </c>
      <c r="Q382" s="182" t="b">
        <f>貼り付け用!Q382=集計用!Q382</f>
        <v>1</v>
      </c>
      <c r="R382" s="135" t="b">
        <f>貼り付け用!R382=集計用!R382</f>
        <v>1</v>
      </c>
      <c r="S382" s="135" t="b">
        <f>貼り付け用!S382=集計用!S382</f>
        <v>1</v>
      </c>
      <c r="T382" s="135" t="b">
        <f>貼り付け用!T382=集計用!T382</f>
        <v>1</v>
      </c>
      <c r="U382" s="192" t="b">
        <f>貼り付け用!U382=集計用!U382</f>
        <v>1</v>
      </c>
      <c r="V382" s="192" t="b">
        <f>貼り付け用!V382=集計用!V382</f>
        <v>1</v>
      </c>
      <c r="W382" s="135" t="b">
        <f>貼り付け用!W382=集計用!W382</f>
        <v>1</v>
      </c>
      <c r="X382" s="182" t="b">
        <f>貼り付け用!X382=集計用!X382</f>
        <v>1</v>
      </c>
      <c r="Y382" s="136" t="b">
        <f>貼り付け用!Y382=集計用!Y382</f>
        <v>1</v>
      </c>
      <c r="Z382" s="136" t="b">
        <f>貼り付け用!Z382=集計用!Z382</f>
        <v>1</v>
      </c>
      <c r="AA382" s="136" t="b">
        <f>貼り付け用!AA382=集計用!AA382</f>
        <v>1</v>
      </c>
      <c r="AB382" s="136" t="b">
        <f>貼り付け用!AB382=集計用!AB382</f>
        <v>1</v>
      </c>
      <c r="AC382" s="135" t="b">
        <f>貼り付け用!AC382=集計用!AC382</f>
        <v>1</v>
      </c>
      <c r="AD382" s="137" t="b">
        <f>貼り付け用!AD382=集計用!AD382</f>
        <v>1</v>
      </c>
      <c r="AE382" s="209" t="b">
        <f>貼り付け用!AE382=集計用!AE382</f>
        <v>1</v>
      </c>
      <c r="AF382" s="209" t="b">
        <f>貼り付け用!AF382=集計用!AF382</f>
        <v>1</v>
      </c>
      <c r="AG382" s="138" t="b">
        <f>貼り付け用!AG382=集計用!AG382</f>
        <v>1</v>
      </c>
      <c r="AH382" s="205" t="b">
        <f>貼り付け用!AH382=集計用!AH382</f>
        <v>1</v>
      </c>
      <c r="AI382" s="139" t="b">
        <f>貼り付け用!AI382=集計用!AI382</f>
        <v>1</v>
      </c>
      <c r="AJ382" s="136" t="b">
        <f>貼り付け用!AJ382=集計用!AJ382</f>
        <v>1</v>
      </c>
      <c r="AK382" s="140" t="b">
        <f>貼り付け用!AK382=集計用!AK382</f>
        <v>1</v>
      </c>
      <c r="AL382" s="136" t="b">
        <f>貼り付け用!AL382=集計用!AL382</f>
        <v>1</v>
      </c>
      <c r="AM382" s="136" t="b">
        <f>貼り付け用!AM382=集計用!AM382</f>
        <v>1</v>
      </c>
      <c r="AN382" s="136" t="b">
        <f>貼り付け用!AN382=集計用!AN382</f>
        <v>1</v>
      </c>
      <c r="AO382" s="136" t="b">
        <f>貼り付け用!AO382=集計用!AO382</f>
        <v>1</v>
      </c>
      <c r="AP382" s="183" t="b">
        <f>貼り付け用!AP382=集計用!AP382</f>
        <v>1</v>
      </c>
      <c r="AQ382" s="183" t="b">
        <f>貼り付け用!AQ382=集計用!AQ382</f>
        <v>1</v>
      </c>
      <c r="AR382" s="183" t="b">
        <f>貼り付け用!AR382=集計用!AR382</f>
        <v>1</v>
      </c>
      <c r="AS382" s="136"/>
      <c r="AT382" s="136"/>
      <c r="AU382" s="136"/>
      <c r="AV382" s="136"/>
      <c r="AW382" s="136"/>
      <c r="AX382" s="216"/>
      <c r="AY382" s="216"/>
      <c r="AZ382" s="216"/>
      <c r="BA382" s="136"/>
      <c r="BB382" s="136"/>
      <c r="BC382" s="136"/>
      <c r="BD382" s="136"/>
      <c r="BE382" s="183">
        <f>SUMIFS(耐用年数表!$C:$C,耐用年数表!$A:$A,チェック!AL382,耐用年数表!$B:$B,チェック!AM382)</f>
        <v>0</v>
      </c>
    </row>
    <row r="383" spans="4:57" ht="24" customHeight="1">
      <c r="D383" s="194"/>
      <c r="E383" s="135"/>
      <c r="F383" s="136"/>
      <c r="G383" s="136"/>
      <c r="H383" s="215"/>
      <c r="I383" s="215"/>
      <c r="J383" s="215" t="str">
        <f>IF(集計用!J383="","",集計用!J383)</f>
        <v/>
      </c>
      <c r="K383" s="135"/>
      <c r="L383" s="144"/>
      <c r="M383" s="192" t="b">
        <f>貼り付け用!M383=集計用!M383</f>
        <v>1</v>
      </c>
      <c r="N383" s="192" t="b">
        <f>貼り付け用!N383=集計用!N383</f>
        <v>1</v>
      </c>
      <c r="O383" s="192" t="b">
        <f>貼り付け用!O383=集計用!O383</f>
        <v>1</v>
      </c>
      <c r="P383" s="192" t="b">
        <f>貼り付け用!P383=集計用!P383</f>
        <v>1</v>
      </c>
      <c r="Q383" s="182" t="b">
        <f>貼り付け用!Q383=集計用!Q383</f>
        <v>1</v>
      </c>
      <c r="R383" s="135" t="b">
        <f>貼り付け用!R383=集計用!R383</f>
        <v>1</v>
      </c>
      <c r="S383" s="135" t="b">
        <f>貼り付け用!S383=集計用!S383</f>
        <v>1</v>
      </c>
      <c r="T383" s="135" t="b">
        <f>貼り付け用!T383=集計用!T383</f>
        <v>1</v>
      </c>
      <c r="U383" s="192" t="b">
        <f>貼り付け用!U383=集計用!U383</f>
        <v>1</v>
      </c>
      <c r="V383" s="192" t="b">
        <f>貼り付け用!V383=集計用!V383</f>
        <v>1</v>
      </c>
      <c r="W383" s="135" t="b">
        <f>貼り付け用!W383=集計用!W383</f>
        <v>1</v>
      </c>
      <c r="X383" s="182" t="b">
        <f>貼り付け用!X383=集計用!X383</f>
        <v>1</v>
      </c>
      <c r="Y383" s="136" t="b">
        <f>貼り付け用!Y383=集計用!Y383</f>
        <v>1</v>
      </c>
      <c r="Z383" s="136" t="b">
        <f>貼り付け用!Z383=集計用!Z383</f>
        <v>1</v>
      </c>
      <c r="AA383" s="136" t="b">
        <f>貼り付け用!AA383=集計用!AA383</f>
        <v>1</v>
      </c>
      <c r="AB383" s="136" t="b">
        <f>貼り付け用!AB383=集計用!AB383</f>
        <v>1</v>
      </c>
      <c r="AC383" s="135" t="b">
        <f>貼り付け用!AC383=集計用!AC383</f>
        <v>1</v>
      </c>
      <c r="AD383" s="137" t="b">
        <f>貼り付け用!AD383=集計用!AD383</f>
        <v>1</v>
      </c>
      <c r="AE383" s="209" t="b">
        <f>貼り付け用!AE383=集計用!AE383</f>
        <v>1</v>
      </c>
      <c r="AF383" s="209" t="b">
        <f>貼り付け用!AF383=集計用!AF383</f>
        <v>1</v>
      </c>
      <c r="AG383" s="138" t="b">
        <f>貼り付け用!AG383=集計用!AG383</f>
        <v>1</v>
      </c>
      <c r="AH383" s="205" t="b">
        <f>貼り付け用!AH383=集計用!AH383</f>
        <v>1</v>
      </c>
      <c r="AI383" s="139" t="b">
        <f>貼り付け用!AI383=集計用!AI383</f>
        <v>1</v>
      </c>
      <c r="AJ383" s="136" t="b">
        <f>貼り付け用!AJ383=集計用!AJ383</f>
        <v>1</v>
      </c>
      <c r="AK383" s="140" t="b">
        <f>貼り付け用!AK383=集計用!AK383</f>
        <v>1</v>
      </c>
      <c r="AL383" s="136" t="b">
        <f>貼り付け用!AL383=集計用!AL383</f>
        <v>1</v>
      </c>
      <c r="AM383" s="136" t="b">
        <f>貼り付け用!AM383=集計用!AM383</f>
        <v>1</v>
      </c>
      <c r="AN383" s="136" t="b">
        <f>貼り付け用!AN383=集計用!AN383</f>
        <v>1</v>
      </c>
      <c r="AO383" s="136" t="b">
        <f>貼り付け用!AO383=集計用!AO383</f>
        <v>1</v>
      </c>
      <c r="AP383" s="183" t="b">
        <f>貼り付け用!AP383=集計用!AP383</f>
        <v>1</v>
      </c>
      <c r="AQ383" s="183" t="b">
        <f>貼り付け用!AQ383=集計用!AQ383</f>
        <v>1</v>
      </c>
      <c r="AR383" s="183" t="b">
        <f>貼り付け用!AR383=集計用!AR383</f>
        <v>1</v>
      </c>
      <c r="AS383" s="136"/>
      <c r="AT383" s="136"/>
      <c r="AU383" s="136"/>
      <c r="AV383" s="136"/>
      <c r="AW383" s="136"/>
      <c r="AX383" s="216"/>
      <c r="AY383" s="216"/>
      <c r="AZ383" s="216"/>
      <c r="BA383" s="136"/>
      <c r="BB383" s="136"/>
      <c r="BC383" s="136"/>
      <c r="BD383" s="136"/>
      <c r="BE383" s="183">
        <f>SUMIFS(耐用年数表!$C:$C,耐用年数表!$A:$A,チェック!AL383,耐用年数表!$B:$B,チェック!AM383)</f>
        <v>0</v>
      </c>
    </row>
    <row r="384" spans="4:57" ht="24" customHeight="1">
      <c r="D384" s="194"/>
      <c r="E384" s="135"/>
      <c r="F384" s="136"/>
      <c r="G384" s="136"/>
      <c r="H384" s="215"/>
      <c r="I384" s="215"/>
      <c r="J384" s="215" t="str">
        <f>IF(集計用!J384="","",集計用!J384)</f>
        <v/>
      </c>
      <c r="K384" s="135"/>
      <c r="L384" s="144"/>
      <c r="M384" s="192" t="b">
        <f>貼り付け用!M384=集計用!M384</f>
        <v>1</v>
      </c>
      <c r="N384" s="192" t="b">
        <f>貼り付け用!N384=集計用!N384</f>
        <v>1</v>
      </c>
      <c r="O384" s="192" t="b">
        <f>貼り付け用!O384=集計用!O384</f>
        <v>1</v>
      </c>
      <c r="P384" s="192" t="b">
        <f>貼り付け用!P384=集計用!P384</f>
        <v>1</v>
      </c>
      <c r="Q384" s="182" t="b">
        <f>貼り付け用!Q384=集計用!Q384</f>
        <v>1</v>
      </c>
      <c r="R384" s="135" t="b">
        <f>貼り付け用!R384=集計用!R384</f>
        <v>1</v>
      </c>
      <c r="S384" s="135" t="b">
        <f>貼り付け用!S384=集計用!S384</f>
        <v>1</v>
      </c>
      <c r="T384" s="135" t="b">
        <f>貼り付け用!T384=集計用!T384</f>
        <v>1</v>
      </c>
      <c r="U384" s="192" t="b">
        <f>貼り付け用!U384=集計用!U384</f>
        <v>1</v>
      </c>
      <c r="V384" s="192" t="b">
        <f>貼り付け用!V384=集計用!V384</f>
        <v>1</v>
      </c>
      <c r="W384" s="135" t="b">
        <f>貼り付け用!W384=集計用!W384</f>
        <v>1</v>
      </c>
      <c r="X384" s="182" t="b">
        <f>貼り付け用!X384=集計用!X384</f>
        <v>1</v>
      </c>
      <c r="Y384" s="136" t="b">
        <f>貼り付け用!Y384=集計用!Y384</f>
        <v>1</v>
      </c>
      <c r="Z384" s="136" t="b">
        <f>貼り付け用!Z384=集計用!Z384</f>
        <v>1</v>
      </c>
      <c r="AA384" s="136" t="b">
        <f>貼り付け用!AA384=集計用!AA384</f>
        <v>1</v>
      </c>
      <c r="AB384" s="136" t="b">
        <f>貼り付け用!AB384=集計用!AB384</f>
        <v>1</v>
      </c>
      <c r="AC384" s="135" t="b">
        <f>貼り付け用!AC384=集計用!AC384</f>
        <v>1</v>
      </c>
      <c r="AD384" s="137" t="b">
        <f>貼り付け用!AD384=集計用!AD384</f>
        <v>1</v>
      </c>
      <c r="AE384" s="209" t="b">
        <f>貼り付け用!AE384=集計用!AE384</f>
        <v>1</v>
      </c>
      <c r="AF384" s="209" t="b">
        <f>貼り付け用!AF384=集計用!AF384</f>
        <v>1</v>
      </c>
      <c r="AG384" s="138" t="b">
        <f>貼り付け用!AG384=集計用!AG384</f>
        <v>1</v>
      </c>
      <c r="AH384" s="205" t="b">
        <f>貼り付け用!AH384=集計用!AH384</f>
        <v>1</v>
      </c>
      <c r="AI384" s="139" t="b">
        <f>貼り付け用!AI384=集計用!AI384</f>
        <v>1</v>
      </c>
      <c r="AJ384" s="136" t="b">
        <f>貼り付け用!AJ384=集計用!AJ384</f>
        <v>1</v>
      </c>
      <c r="AK384" s="140" t="b">
        <f>貼り付け用!AK384=集計用!AK384</f>
        <v>1</v>
      </c>
      <c r="AL384" s="136" t="b">
        <f>貼り付け用!AL384=集計用!AL384</f>
        <v>1</v>
      </c>
      <c r="AM384" s="136" t="b">
        <f>貼り付け用!AM384=集計用!AM384</f>
        <v>1</v>
      </c>
      <c r="AN384" s="136" t="b">
        <f>貼り付け用!AN384=集計用!AN384</f>
        <v>1</v>
      </c>
      <c r="AO384" s="136" t="b">
        <f>貼り付け用!AO384=集計用!AO384</f>
        <v>1</v>
      </c>
      <c r="AP384" s="183" t="b">
        <f>貼り付け用!AP384=集計用!AP384</f>
        <v>1</v>
      </c>
      <c r="AQ384" s="183" t="b">
        <f>貼り付け用!AQ384=集計用!AQ384</f>
        <v>1</v>
      </c>
      <c r="AR384" s="183" t="b">
        <f>貼り付け用!AR384=集計用!AR384</f>
        <v>1</v>
      </c>
      <c r="AS384" s="136"/>
      <c r="AT384" s="136"/>
      <c r="AU384" s="136"/>
      <c r="AV384" s="136"/>
      <c r="AW384" s="136"/>
      <c r="AX384" s="216"/>
      <c r="AY384" s="216"/>
      <c r="AZ384" s="216"/>
      <c r="BA384" s="136"/>
      <c r="BB384" s="136"/>
      <c r="BC384" s="136"/>
      <c r="BD384" s="136"/>
      <c r="BE384" s="183">
        <f>SUMIFS(耐用年数表!$C:$C,耐用年数表!$A:$A,チェック!AL384,耐用年数表!$B:$B,チェック!AM384)</f>
        <v>0</v>
      </c>
    </row>
    <row r="385" spans="4:57" ht="24" customHeight="1">
      <c r="D385" s="194"/>
      <c r="E385" s="135"/>
      <c r="F385" s="136"/>
      <c r="G385" s="136"/>
      <c r="H385" s="215"/>
      <c r="I385" s="215"/>
      <c r="J385" s="215" t="str">
        <f>IF(集計用!J385="","",集計用!J385)</f>
        <v/>
      </c>
      <c r="K385" s="135"/>
      <c r="L385" s="144"/>
      <c r="M385" s="192" t="b">
        <f>貼り付け用!M385=集計用!M385</f>
        <v>1</v>
      </c>
      <c r="N385" s="192" t="b">
        <f>貼り付け用!N385=集計用!N385</f>
        <v>1</v>
      </c>
      <c r="O385" s="192" t="b">
        <f>貼り付け用!O385=集計用!O385</f>
        <v>1</v>
      </c>
      <c r="P385" s="192" t="b">
        <f>貼り付け用!P385=集計用!P385</f>
        <v>1</v>
      </c>
      <c r="Q385" s="182" t="b">
        <f>貼り付け用!Q385=集計用!Q385</f>
        <v>1</v>
      </c>
      <c r="R385" s="135" t="b">
        <f>貼り付け用!R385=集計用!R385</f>
        <v>1</v>
      </c>
      <c r="S385" s="135" t="b">
        <f>貼り付け用!S385=集計用!S385</f>
        <v>1</v>
      </c>
      <c r="T385" s="135" t="b">
        <f>貼り付け用!T385=集計用!T385</f>
        <v>1</v>
      </c>
      <c r="U385" s="192" t="b">
        <f>貼り付け用!U385=集計用!U385</f>
        <v>1</v>
      </c>
      <c r="V385" s="192" t="b">
        <f>貼り付け用!V385=集計用!V385</f>
        <v>1</v>
      </c>
      <c r="W385" s="135" t="b">
        <f>貼り付け用!W385=集計用!W385</f>
        <v>1</v>
      </c>
      <c r="X385" s="182" t="b">
        <f>貼り付け用!X385=集計用!X385</f>
        <v>1</v>
      </c>
      <c r="Y385" s="136" t="b">
        <f>貼り付け用!Y385=集計用!Y385</f>
        <v>1</v>
      </c>
      <c r="Z385" s="136" t="b">
        <f>貼り付け用!Z385=集計用!Z385</f>
        <v>1</v>
      </c>
      <c r="AA385" s="136" t="b">
        <f>貼り付け用!AA385=集計用!AA385</f>
        <v>1</v>
      </c>
      <c r="AB385" s="136" t="b">
        <f>貼り付け用!AB385=集計用!AB385</f>
        <v>1</v>
      </c>
      <c r="AC385" s="135" t="b">
        <f>貼り付け用!AC385=集計用!AC385</f>
        <v>1</v>
      </c>
      <c r="AD385" s="137" t="b">
        <f>貼り付け用!AD385=集計用!AD385</f>
        <v>1</v>
      </c>
      <c r="AE385" s="209" t="b">
        <f>貼り付け用!AE385=集計用!AE385</f>
        <v>1</v>
      </c>
      <c r="AF385" s="209" t="b">
        <f>貼り付け用!AF385=集計用!AF385</f>
        <v>1</v>
      </c>
      <c r="AG385" s="138" t="b">
        <f>貼り付け用!AG385=集計用!AG385</f>
        <v>1</v>
      </c>
      <c r="AH385" s="205" t="b">
        <f>貼り付け用!AH385=集計用!AH385</f>
        <v>1</v>
      </c>
      <c r="AI385" s="139" t="b">
        <f>貼り付け用!AI385=集計用!AI385</f>
        <v>1</v>
      </c>
      <c r="AJ385" s="136" t="b">
        <f>貼り付け用!AJ385=集計用!AJ385</f>
        <v>1</v>
      </c>
      <c r="AK385" s="140" t="b">
        <f>貼り付け用!AK385=集計用!AK385</f>
        <v>1</v>
      </c>
      <c r="AL385" s="136" t="b">
        <f>貼り付け用!AL385=集計用!AL385</f>
        <v>1</v>
      </c>
      <c r="AM385" s="136" t="b">
        <f>貼り付け用!AM385=集計用!AM385</f>
        <v>1</v>
      </c>
      <c r="AN385" s="136" t="b">
        <f>貼り付け用!AN385=集計用!AN385</f>
        <v>1</v>
      </c>
      <c r="AO385" s="136" t="b">
        <f>貼り付け用!AO385=集計用!AO385</f>
        <v>1</v>
      </c>
      <c r="AP385" s="183" t="b">
        <f>貼り付け用!AP385=集計用!AP385</f>
        <v>1</v>
      </c>
      <c r="AQ385" s="183" t="b">
        <f>貼り付け用!AQ385=集計用!AQ385</f>
        <v>1</v>
      </c>
      <c r="AR385" s="183" t="b">
        <f>貼り付け用!AR385=集計用!AR385</f>
        <v>1</v>
      </c>
      <c r="AS385" s="136"/>
      <c r="AT385" s="136"/>
      <c r="AU385" s="136"/>
      <c r="AV385" s="136"/>
      <c r="AW385" s="136"/>
      <c r="AX385" s="216"/>
      <c r="AY385" s="216"/>
      <c r="AZ385" s="216"/>
      <c r="BA385" s="136"/>
      <c r="BB385" s="136"/>
      <c r="BC385" s="136"/>
      <c r="BD385" s="136"/>
      <c r="BE385" s="183">
        <f>SUMIFS(耐用年数表!$C:$C,耐用年数表!$A:$A,チェック!AL385,耐用年数表!$B:$B,チェック!AM385)</f>
        <v>0</v>
      </c>
    </row>
    <row r="386" spans="4:57" ht="24" customHeight="1">
      <c r="D386" s="194"/>
      <c r="E386" s="135"/>
      <c r="F386" s="136"/>
      <c r="G386" s="136"/>
      <c r="H386" s="215"/>
      <c r="I386" s="215"/>
      <c r="J386" s="215" t="str">
        <f>IF(集計用!J386="","",集計用!J386)</f>
        <v/>
      </c>
      <c r="K386" s="135"/>
      <c r="L386" s="144"/>
      <c r="M386" s="192" t="b">
        <f>貼り付け用!M386=集計用!M386</f>
        <v>1</v>
      </c>
      <c r="N386" s="192" t="b">
        <f>貼り付け用!N386=集計用!N386</f>
        <v>1</v>
      </c>
      <c r="O386" s="192" t="b">
        <f>貼り付け用!O386=集計用!O386</f>
        <v>1</v>
      </c>
      <c r="P386" s="192" t="b">
        <f>貼り付け用!P386=集計用!P386</f>
        <v>1</v>
      </c>
      <c r="Q386" s="182" t="b">
        <f>貼り付け用!Q386=集計用!Q386</f>
        <v>1</v>
      </c>
      <c r="R386" s="135" t="b">
        <f>貼り付け用!R386=集計用!R386</f>
        <v>1</v>
      </c>
      <c r="S386" s="135" t="b">
        <f>貼り付け用!S386=集計用!S386</f>
        <v>1</v>
      </c>
      <c r="T386" s="135" t="b">
        <f>貼り付け用!T386=集計用!T386</f>
        <v>1</v>
      </c>
      <c r="U386" s="192" t="b">
        <f>貼り付け用!U386=集計用!U386</f>
        <v>1</v>
      </c>
      <c r="V386" s="192" t="b">
        <f>貼り付け用!V386=集計用!V386</f>
        <v>1</v>
      </c>
      <c r="W386" s="135" t="b">
        <f>貼り付け用!W386=集計用!W386</f>
        <v>1</v>
      </c>
      <c r="X386" s="182" t="b">
        <f>貼り付け用!X386=集計用!X386</f>
        <v>1</v>
      </c>
      <c r="Y386" s="136" t="b">
        <f>貼り付け用!Y386=集計用!Y386</f>
        <v>1</v>
      </c>
      <c r="Z386" s="136" t="b">
        <f>貼り付け用!Z386=集計用!Z386</f>
        <v>1</v>
      </c>
      <c r="AA386" s="136" t="b">
        <f>貼り付け用!AA386=集計用!AA386</f>
        <v>1</v>
      </c>
      <c r="AB386" s="136" t="b">
        <f>貼り付け用!AB386=集計用!AB386</f>
        <v>1</v>
      </c>
      <c r="AC386" s="135" t="b">
        <f>貼り付け用!AC386=集計用!AC386</f>
        <v>1</v>
      </c>
      <c r="AD386" s="137" t="b">
        <f>貼り付け用!AD386=集計用!AD386</f>
        <v>1</v>
      </c>
      <c r="AE386" s="209" t="b">
        <f>貼り付け用!AE386=集計用!AE386</f>
        <v>1</v>
      </c>
      <c r="AF386" s="209" t="b">
        <f>貼り付け用!AF386=集計用!AF386</f>
        <v>1</v>
      </c>
      <c r="AG386" s="138" t="b">
        <f>貼り付け用!AG386=集計用!AG386</f>
        <v>1</v>
      </c>
      <c r="AH386" s="205" t="b">
        <f>貼り付け用!AH386=集計用!AH386</f>
        <v>1</v>
      </c>
      <c r="AI386" s="139" t="b">
        <f>貼り付け用!AI386=集計用!AI386</f>
        <v>1</v>
      </c>
      <c r="AJ386" s="136" t="b">
        <f>貼り付け用!AJ386=集計用!AJ386</f>
        <v>1</v>
      </c>
      <c r="AK386" s="140" t="b">
        <f>貼り付け用!AK386=集計用!AK386</f>
        <v>1</v>
      </c>
      <c r="AL386" s="136" t="b">
        <f>貼り付け用!AL386=集計用!AL386</f>
        <v>1</v>
      </c>
      <c r="AM386" s="136" t="b">
        <f>貼り付け用!AM386=集計用!AM386</f>
        <v>1</v>
      </c>
      <c r="AN386" s="136" t="b">
        <f>貼り付け用!AN386=集計用!AN386</f>
        <v>1</v>
      </c>
      <c r="AO386" s="136" t="b">
        <f>貼り付け用!AO386=集計用!AO386</f>
        <v>1</v>
      </c>
      <c r="AP386" s="183" t="b">
        <f>貼り付け用!AP386=集計用!AP386</f>
        <v>1</v>
      </c>
      <c r="AQ386" s="183" t="b">
        <f>貼り付け用!AQ386=集計用!AQ386</f>
        <v>1</v>
      </c>
      <c r="AR386" s="183" t="b">
        <f>貼り付け用!AR386=集計用!AR386</f>
        <v>1</v>
      </c>
      <c r="AS386" s="136"/>
      <c r="AT386" s="136"/>
      <c r="AU386" s="136"/>
      <c r="AV386" s="136"/>
      <c r="AW386" s="136"/>
      <c r="AX386" s="216"/>
      <c r="AY386" s="216"/>
      <c r="AZ386" s="216"/>
      <c r="BA386" s="136"/>
      <c r="BB386" s="136"/>
      <c r="BC386" s="136"/>
      <c r="BD386" s="136"/>
      <c r="BE386" s="183">
        <f>SUMIFS(耐用年数表!$C:$C,耐用年数表!$A:$A,チェック!AL386,耐用年数表!$B:$B,チェック!AM386)</f>
        <v>0</v>
      </c>
    </row>
    <row r="387" spans="4:57" ht="24" customHeight="1">
      <c r="D387" s="194"/>
      <c r="E387" s="135"/>
      <c r="F387" s="136"/>
      <c r="G387" s="136"/>
      <c r="H387" s="215"/>
      <c r="I387" s="215"/>
      <c r="J387" s="215" t="str">
        <f>IF(集計用!J387="","",集計用!J387)</f>
        <v/>
      </c>
      <c r="K387" s="135"/>
      <c r="L387" s="144"/>
      <c r="M387" s="192" t="b">
        <f>貼り付け用!M387=集計用!M387</f>
        <v>1</v>
      </c>
      <c r="N387" s="192" t="b">
        <f>貼り付け用!N387=集計用!N387</f>
        <v>1</v>
      </c>
      <c r="O387" s="192" t="b">
        <f>貼り付け用!O387=集計用!O387</f>
        <v>1</v>
      </c>
      <c r="P387" s="192" t="b">
        <f>貼り付け用!P387=集計用!P387</f>
        <v>1</v>
      </c>
      <c r="Q387" s="182" t="b">
        <f>貼り付け用!Q387=集計用!Q387</f>
        <v>1</v>
      </c>
      <c r="R387" s="135" t="b">
        <f>貼り付け用!R387=集計用!R387</f>
        <v>1</v>
      </c>
      <c r="S387" s="135" t="b">
        <f>貼り付け用!S387=集計用!S387</f>
        <v>1</v>
      </c>
      <c r="T387" s="135" t="b">
        <f>貼り付け用!T387=集計用!T387</f>
        <v>1</v>
      </c>
      <c r="U387" s="192" t="b">
        <f>貼り付け用!U387=集計用!U387</f>
        <v>1</v>
      </c>
      <c r="V387" s="192" t="b">
        <f>貼り付け用!V387=集計用!V387</f>
        <v>1</v>
      </c>
      <c r="W387" s="135" t="b">
        <f>貼り付け用!W387=集計用!W387</f>
        <v>1</v>
      </c>
      <c r="X387" s="182" t="b">
        <f>貼り付け用!X387=集計用!X387</f>
        <v>1</v>
      </c>
      <c r="Y387" s="136" t="b">
        <f>貼り付け用!Y387=集計用!Y387</f>
        <v>1</v>
      </c>
      <c r="Z387" s="136" t="b">
        <f>貼り付け用!Z387=集計用!Z387</f>
        <v>1</v>
      </c>
      <c r="AA387" s="136" t="b">
        <f>貼り付け用!AA387=集計用!AA387</f>
        <v>1</v>
      </c>
      <c r="AB387" s="136" t="b">
        <f>貼り付け用!AB387=集計用!AB387</f>
        <v>1</v>
      </c>
      <c r="AC387" s="135" t="b">
        <f>貼り付け用!AC387=集計用!AC387</f>
        <v>1</v>
      </c>
      <c r="AD387" s="137" t="b">
        <f>貼り付け用!AD387=集計用!AD387</f>
        <v>1</v>
      </c>
      <c r="AE387" s="209" t="b">
        <f>貼り付け用!AE387=集計用!AE387</f>
        <v>1</v>
      </c>
      <c r="AF387" s="209" t="b">
        <f>貼り付け用!AF387=集計用!AF387</f>
        <v>1</v>
      </c>
      <c r="AG387" s="138" t="b">
        <f>貼り付け用!AG387=集計用!AG387</f>
        <v>1</v>
      </c>
      <c r="AH387" s="205" t="b">
        <f>貼り付け用!AH387=集計用!AH387</f>
        <v>1</v>
      </c>
      <c r="AI387" s="139" t="b">
        <f>貼り付け用!AI387=集計用!AI387</f>
        <v>1</v>
      </c>
      <c r="AJ387" s="136" t="b">
        <f>貼り付け用!AJ387=集計用!AJ387</f>
        <v>1</v>
      </c>
      <c r="AK387" s="140" t="b">
        <f>貼り付け用!AK387=集計用!AK387</f>
        <v>1</v>
      </c>
      <c r="AL387" s="136" t="b">
        <f>貼り付け用!AL387=集計用!AL387</f>
        <v>1</v>
      </c>
      <c r="AM387" s="136" t="b">
        <f>貼り付け用!AM387=集計用!AM387</f>
        <v>1</v>
      </c>
      <c r="AN387" s="136" t="b">
        <f>貼り付け用!AN387=集計用!AN387</f>
        <v>1</v>
      </c>
      <c r="AO387" s="136" t="b">
        <f>貼り付け用!AO387=集計用!AO387</f>
        <v>1</v>
      </c>
      <c r="AP387" s="183" t="b">
        <f>貼り付け用!AP387=集計用!AP387</f>
        <v>1</v>
      </c>
      <c r="AQ387" s="183" t="b">
        <f>貼り付け用!AQ387=集計用!AQ387</f>
        <v>1</v>
      </c>
      <c r="AR387" s="183" t="b">
        <f>貼り付け用!AR387=集計用!AR387</f>
        <v>1</v>
      </c>
      <c r="AS387" s="136"/>
      <c r="AT387" s="136"/>
      <c r="AU387" s="136"/>
      <c r="AV387" s="136"/>
      <c r="AW387" s="136"/>
      <c r="AX387" s="216"/>
      <c r="AY387" s="216"/>
      <c r="AZ387" s="216"/>
      <c r="BA387" s="136"/>
      <c r="BB387" s="136"/>
      <c r="BC387" s="136"/>
      <c r="BD387" s="136"/>
      <c r="BE387" s="183">
        <f>SUMIFS(耐用年数表!$C:$C,耐用年数表!$A:$A,チェック!AL387,耐用年数表!$B:$B,チェック!AM387)</f>
        <v>0</v>
      </c>
    </row>
    <row r="388" spans="4:57" ht="24" customHeight="1">
      <c r="D388" s="194"/>
      <c r="E388" s="135"/>
      <c r="F388" s="136"/>
      <c r="G388" s="136"/>
      <c r="H388" s="215"/>
      <c r="I388" s="215"/>
      <c r="J388" s="215" t="str">
        <f>IF(集計用!J388="","",集計用!J388)</f>
        <v/>
      </c>
      <c r="K388" s="135"/>
      <c r="L388" s="144"/>
      <c r="M388" s="192" t="b">
        <f>貼り付け用!M388=集計用!M388</f>
        <v>1</v>
      </c>
      <c r="N388" s="192" t="b">
        <f>貼り付け用!N388=集計用!N388</f>
        <v>1</v>
      </c>
      <c r="O388" s="192" t="b">
        <f>貼り付け用!O388=集計用!O388</f>
        <v>1</v>
      </c>
      <c r="P388" s="192" t="b">
        <f>貼り付け用!P388=集計用!P388</f>
        <v>1</v>
      </c>
      <c r="Q388" s="182" t="b">
        <f>貼り付け用!Q388=集計用!Q388</f>
        <v>1</v>
      </c>
      <c r="R388" s="135" t="b">
        <f>貼り付け用!R388=集計用!R388</f>
        <v>1</v>
      </c>
      <c r="S388" s="135" t="b">
        <f>貼り付け用!S388=集計用!S388</f>
        <v>1</v>
      </c>
      <c r="T388" s="135" t="b">
        <f>貼り付け用!T388=集計用!T388</f>
        <v>1</v>
      </c>
      <c r="U388" s="192" t="b">
        <f>貼り付け用!U388=集計用!U388</f>
        <v>1</v>
      </c>
      <c r="V388" s="192" t="b">
        <f>貼り付け用!V388=集計用!V388</f>
        <v>1</v>
      </c>
      <c r="W388" s="135" t="b">
        <f>貼り付け用!W388=集計用!W388</f>
        <v>1</v>
      </c>
      <c r="X388" s="182" t="b">
        <f>貼り付け用!X388=集計用!X388</f>
        <v>1</v>
      </c>
      <c r="Y388" s="136" t="b">
        <f>貼り付け用!Y388=集計用!Y388</f>
        <v>1</v>
      </c>
      <c r="Z388" s="136" t="b">
        <f>貼り付け用!Z388=集計用!Z388</f>
        <v>1</v>
      </c>
      <c r="AA388" s="136" t="b">
        <f>貼り付け用!AA388=集計用!AA388</f>
        <v>1</v>
      </c>
      <c r="AB388" s="136" t="b">
        <f>貼り付け用!AB388=集計用!AB388</f>
        <v>1</v>
      </c>
      <c r="AC388" s="135" t="b">
        <f>貼り付け用!AC388=集計用!AC388</f>
        <v>1</v>
      </c>
      <c r="AD388" s="137" t="b">
        <f>貼り付け用!AD388=集計用!AD388</f>
        <v>1</v>
      </c>
      <c r="AE388" s="209" t="b">
        <f>貼り付け用!AE388=集計用!AE388</f>
        <v>1</v>
      </c>
      <c r="AF388" s="209" t="b">
        <f>貼り付け用!AF388=集計用!AF388</f>
        <v>1</v>
      </c>
      <c r="AG388" s="138" t="b">
        <f>貼り付け用!AG388=集計用!AG388</f>
        <v>1</v>
      </c>
      <c r="AH388" s="205" t="b">
        <f>貼り付け用!AH388=集計用!AH388</f>
        <v>1</v>
      </c>
      <c r="AI388" s="139" t="b">
        <f>貼り付け用!AI388=集計用!AI388</f>
        <v>1</v>
      </c>
      <c r="AJ388" s="136" t="b">
        <f>貼り付け用!AJ388=集計用!AJ388</f>
        <v>1</v>
      </c>
      <c r="AK388" s="140" t="b">
        <f>貼り付け用!AK388=集計用!AK388</f>
        <v>1</v>
      </c>
      <c r="AL388" s="136" t="b">
        <f>貼り付け用!AL388=集計用!AL388</f>
        <v>1</v>
      </c>
      <c r="AM388" s="136" t="b">
        <f>貼り付け用!AM388=集計用!AM388</f>
        <v>1</v>
      </c>
      <c r="AN388" s="136" t="b">
        <f>貼り付け用!AN388=集計用!AN388</f>
        <v>1</v>
      </c>
      <c r="AO388" s="136" t="b">
        <f>貼り付け用!AO388=集計用!AO388</f>
        <v>1</v>
      </c>
      <c r="AP388" s="183" t="b">
        <f>貼り付け用!AP388=集計用!AP388</f>
        <v>1</v>
      </c>
      <c r="AQ388" s="183" t="b">
        <f>貼り付け用!AQ388=集計用!AQ388</f>
        <v>1</v>
      </c>
      <c r="AR388" s="183" t="b">
        <f>貼り付け用!AR388=集計用!AR388</f>
        <v>1</v>
      </c>
      <c r="AS388" s="136"/>
      <c r="AT388" s="136"/>
      <c r="AU388" s="136"/>
      <c r="AV388" s="136"/>
      <c r="AW388" s="136"/>
      <c r="AX388" s="216"/>
      <c r="AY388" s="216"/>
      <c r="AZ388" s="216"/>
      <c r="BA388" s="136"/>
      <c r="BB388" s="136"/>
      <c r="BC388" s="136"/>
      <c r="BD388" s="136"/>
      <c r="BE388" s="183">
        <f>SUMIFS(耐用年数表!$C:$C,耐用年数表!$A:$A,チェック!AL388,耐用年数表!$B:$B,チェック!AM388)</f>
        <v>0</v>
      </c>
    </row>
    <row r="389" spans="4:57" ht="24" customHeight="1">
      <c r="D389" s="194"/>
      <c r="E389" s="135"/>
      <c r="F389" s="136"/>
      <c r="G389" s="136"/>
      <c r="H389" s="215"/>
      <c r="I389" s="215"/>
      <c r="J389" s="215" t="str">
        <f>IF(集計用!J389="","",集計用!J389)</f>
        <v/>
      </c>
      <c r="K389" s="135"/>
      <c r="L389" s="144"/>
      <c r="M389" s="192" t="b">
        <f>貼り付け用!M389=集計用!M389</f>
        <v>1</v>
      </c>
      <c r="N389" s="192" t="b">
        <f>貼り付け用!N389=集計用!N389</f>
        <v>1</v>
      </c>
      <c r="O389" s="192" t="b">
        <f>貼り付け用!O389=集計用!O389</f>
        <v>1</v>
      </c>
      <c r="P389" s="192" t="b">
        <f>貼り付け用!P389=集計用!P389</f>
        <v>1</v>
      </c>
      <c r="Q389" s="182" t="b">
        <f>貼り付け用!Q389=集計用!Q389</f>
        <v>1</v>
      </c>
      <c r="R389" s="135" t="b">
        <f>貼り付け用!R389=集計用!R389</f>
        <v>1</v>
      </c>
      <c r="S389" s="135" t="b">
        <f>貼り付け用!S389=集計用!S389</f>
        <v>1</v>
      </c>
      <c r="T389" s="135" t="b">
        <f>貼り付け用!T389=集計用!T389</f>
        <v>1</v>
      </c>
      <c r="U389" s="192" t="b">
        <f>貼り付け用!U389=集計用!U389</f>
        <v>1</v>
      </c>
      <c r="V389" s="192" t="b">
        <f>貼り付け用!V389=集計用!V389</f>
        <v>1</v>
      </c>
      <c r="W389" s="135" t="b">
        <f>貼り付け用!W389=集計用!W389</f>
        <v>1</v>
      </c>
      <c r="X389" s="182" t="b">
        <f>貼り付け用!X389=集計用!X389</f>
        <v>1</v>
      </c>
      <c r="Y389" s="136" t="b">
        <f>貼り付け用!Y389=集計用!Y389</f>
        <v>1</v>
      </c>
      <c r="Z389" s="136" t="b">
        <f>貼り付け用!Z389=集計用!Z389</f>
        <v>1</v>
      </c>
      <c r="AA389" s="136" t="b">
        <f>貼り付け用!AA389=集計用!AA389</f>
        <v>1</v>
      </c>
      <c r="AB389" s="136" t="b">
        <f>貼り付け用!AB389=集計用!AB389</f>
        <v>1</v>
      </c>
      <c r="AC389" s="135" t="b">
        <f>貼り付け用!AC389=集計用!AC389</f>
        <v>1</v>
      </c>
      <c r="AD389" s="137" t="b">
        <f>貼り付け用!AD389=集計用!AD389</f>
        <v>1</v>
      </c>
      <c r="AE389" s="209" t="b">
        <f>貼り付け用!AE389=集計用!AE389</f>
        <v>1</v>
      </c>
      <c r="AF389" s="209" t="b">
        <f>貼り付け用!AF389=集計用!AF389</f>
        <v>1</v>
      </c>
      <c r="AG389" s="138" t="b">
        <f>貼り付け用!AG389=集計用!AG389</f>
        <v>1</v>
      </c>
      <c r="AH389" s="205" t="b">
        <f>貼り付け用!AH389=集計用!AH389</f>
        <v>1</v>
      </c>
      <c r="AI389" s="139" t="b">
        <f>貼り付け用!AI389=集計用!AI389</f>
        <v>1</v>
      </c>
      <c r="AJ389" s="136" t="b">
        <f>貼り付け用!AJ389=集計用!AJ389</f>
        <v>1</v>
      </c>
      <c r="AK389" s="140" t="b">
        <f>貼り付け用!AK389=集計用!AK389</f>
        <v>1</v>
      </c>
      <c r="AL389" s="136" t="b">
        <f>貼り付け用!AL389=集計用!AL389</f>
        <v>1</v>
      </c>
      <c r="AM389" s="136" t="b">
        <f>貼り付け用!AM389=集計用!AM389</f>
        <v>1</v>
      </c>
      <c r="AN389" s="136" t="b">
        <f>貼り付け用!AN389=集計用!AN389</f>
        <v>1</v>
      </c>
      <c r="AO389" s="136" t="b">
        <f>貼り付け用!AO389=集計用!AO389</f>
        <v>1</v>
      </c>
      <c r="AP389" s="183" t="b">
        <f>貼り付け用!AP389=集計用!AP389</f>
        <v>1</v>
      </c>
      <c r="AQ389" s="183" t="b">
        <f>貼り付け用!AQ389=集計用!AQ389</f>
        <v>1</v>
      </c>
      <c r="AR389" s="183" t="b">
        <f>貼り付け用!AR389=集計用!AR389</f>
        <v>1</v>
      </c>
      <c r="AS389" s="136"/>
      <c r="AT389" s="136"/>
      <c r="AU389" s="136"/>
      <c r="AV389" s="136"/>
      <c r="AW389" s="136"/>
      <c r="AX389" s="216"/>
      <c r="AY389" s="216"/>
      <c r="AZ389" s="216"/>
      <c r="BA389" s="136"/>
      <c r="BB389" s="136"/>
      <c r="BC389" s="136"/>
      <c r="BD389" s="136"/>
      <c r="BE389" s="183">
        <f>SUMIFS(耐用年数表!$C:$C,耐用年数表!$A:$A,チェック!AL389,耐用年数表!$B:$B,チェック!AM389)</f>
        <v>0</v>
      </c>
    </row>
    <row r="390" spans="4:57" ht="24" customHeight="1">
      <c r="D390" s="194"/>
      <c r="E390" s="135"/>
      <c r="F390" s="136"/>
      <c r="G390" s="136"/>
      <c r="H390" s="215"/>
      <c r="I390" s="215"/>
      <c r="J390" s="215" t="str">
        <f>IF(集計用!J390="","",集計用!J390)</f>
        <v/>
      </c>
      <c r="K390" s="135"/>
      <c r="L390" s="144"/>
      <c r="M390" s="192" t="b">
        <f>貼り付け用!M390=集計用!M390</f>
        <v>1</v>
      </c>
      <c r="N390" s="192" t="b">
        <f>貼り付け用!N390=集計用!N390</f>
        <v>1</v>
      </c>
      <c r="O390" s="192" t="b">
        <f>貼り付け用!O390=集計用!O390</f>
        <v>1</v>
      </c>
      <c r="P390" s="192" t="b">
        <f>貼り付け用!P390=集計用!P390</f>
        <v>1</v>
      </c>
      <c r="Q390" s="182" t="b">
        <f>貼り付け用!Q390=集計用!Q390</f>
        <v>1</v>
      </c>
      <c r="R390" s="135" t="b">
        <f>貼り付け用!R390=集計用!R390</f>
        <v>1</v>
      </c>
      <c r="S390" s="135" t="b">
        <f>貼り付け用!S390=集計用!S390</f>
        <v>1</v>
      </c>
      <c r="T390" s="135" t="b">
        <f>貼り付け用!T390=集計用!T390</f>
        <v>1</v>
      </c>
      <c r="U390" s="192" t="b">
        <f>貼り付け用!U390=集計用!U390</f>
        <v>1</v>
      </c>
      <c r="V390" s="192" t="b">
        <f>貼り付け用!V390=集計用!V390</f>
        <v>1</v>
      </c>
      <c r="W390" s="135" t="b">
        <f>貼り付け用!W390=集計用!W390</f>
        <v>1</v>
      </c>
      <c r="X390" s="182" t="b">
        <f>貼り付け用!X390=集計用!X390</f>
        <v>1</v>
      </c>
      <c r="Y390" s="136" t="b">
        <f>貼り付け用!Y390=集計用!Y390</f>
        <v>1</v>
      </c>
      <c r="Z390" s="136" t="b">
        <f>貼り付け用!Z390=集計用!Z390</f>
        <v>1</v>
      </c>
      <c r="AA390" s="136" t="b">
        <f>貼り付け用!AA390=集計用!AA390</f>
        <v>1</v>
      </c>
      <c r="AB390" s="136" t="b">
        <f>貼り付け用!AB390=集計用!AB390</f>
        <v>1</v>
      </c>
      <c r="AC390" s="135" t="b">
        <f>貼り付け用!AC390=集計用!AC390</f>
        <v>1</v>
      </c>
      <c r="AD390" s="137" t="b">
        <f>貼り付け用!AD390=集計用!AD390</f>
        <v>1</v>
      </c>
      <c r="AE390" s="209" t="b">
        <f>貼り付け用!AE390=集計用!AE390</f>
        <v>1</v>
      </c>
      <c r="AF390" s="209" t="b">
        <f>貼り付け用!AF390=集計用!AF390</f>
        <v>1</v>
      </c>
      <c r="AG390" s="138" t="b">
        <f>貼り付け用!AG390=集計用!AG390</f>
        <v>1</v>
      </c>
      <c r="AH390" s="205" t="b">
        <f>貼り付け用!AH390=集計用!AH390</f>
        <v>1</v>
      </c>
      <c r="AI390" s="139" t="b">
        <f>貼り付け用!AI390=集計用!AI390</f>
        <v>1</v>
      </c>
      <c r="AJ390" s="136" t="b">
        <f>貼り付け用!AJ390=集計用!AJ390</f>
        <v>1</v>
      </c>
      <c r="AK390" s="140" t="b">
        <f>貼り付け用!AK390=集計用!AK390</f>
        <v>1</v>
      </c>
      <c r="AL390" s="136" t="b">
        <f>貼り付け用!AL390=集計用!AL390</f>
        <v>1</v>
      </c>
      <c r="AM390" s="136" t="b">
        <f>貼り付け用!AM390=集計用!AM390</f>
        <v>1</v>
      </c>
      <c r="AN390" s="136" t="b">
        <f>貼り付け用!AN390=集計用!AN390</f>
        <v>1</v>
      </c>
      <c r="AO390" s="136" t="b">
        <f>貼り付け用!AO390=集計用!AO390</f>
        <v>1</v>
      </c>
      <c r="AP390" s="183" t="b">
        <f>貼り付け用!AP390=集計用!AP390</f>
        <v>1</v>
      </c>
      <c r="AQ390" s="183" t="b">
        <f>貼り付け用!AQ390=集計用!AQ390</f>
        <v>1</v>
      </c>
      <c r="AR390" s="183" t="b">
        <f>貼り付け用!AR390=集計用!AR390</f>
        <v>1</v>
      </c>
      <c r="AS390" s="136"/>
      <c r="AT390" s="136"/>
      <c r="AU390" s="136"/>
      <c r="AV390" s="136"/>
      <c r="AW390" s="136"/>
      <c r="AX390" s="216"/>
      <c r="AY390" s="216"/>
      <c r="AZ390" s="216"/>
      <c r="BA390" s="136"/>
      <c r="BB390" s="136"/>
      <c r="BC390" s="136"/>
      <c r="BD390" s="136"/>
      <c r="BE390" s="183">
        <f>SUMIFS(耐用年数表!$C:$C,耐用年数表!$A:$A,チェック!AL390,耐用年数表!$B:$B,チェック!AM390)</f>
        <v>0</v>
      </c>
    </row>
    <row r="391" spans="4:57" ht="24" customHeight="1">
      <c r="D391" s="194"/>
      <c r="E391" s="135"/>
      <c r="F391" s="136"/>
      <c r="G391" s="136"/>
      <c r="H391" s="215"/>
      <c r="I391" s="215"/>
      <c r="J391" s="215" t="str">
        <f>IF(集計用!J391="","",集計用!J391)</f>
        <v/>
      </c>
      <c r="K391" s="135"/>
      <c r="L391" s="144"/>
      <c r="M391" s="192" t="b">
        <f>貼り付け用!M391=集計用!M391</f>
        <v>1</v>
      </c>
      <c r="N391" s="192" t="b">
        <f>貼り付け用!N391=集計用!N391</f>
        <v>1</v>
      </c>
      <c r="O391" s="192" t="b">
        <f>貼り付け用!O391=集計用!O391</f>
        <v>1</v>
      </c>
      <c r="P391" s="192" t="b">
        <f>貼り付け用!P391=集計用!P391</f>
        <v>1</v>
      </c>
      <c r="Q391" s="182" t="b">
        <f>貼り付け用!Q391=集計用!Q391</f>
        <v>1</v>
      </c>
      <c r="R391" s="135" t="b">
        <f>貼り付け用!R391=集計用!R391</f>
        <v>1</v>
      </c>
      <c r="S391" s="135" t="b">
        <f>貼り付け用!S391=集計用!S391</f>
        <v>1</v>
      </c>
      <c r="T391" s="135" t="b">
        <f>貼り付け用!T391=集計用!T391</f>
        <v>1</v>
      </c>
      <c r="U391" s="192" t="b">
        <f>貼り付け用!U391=集計用!U391</f>
        <v>1</v>
      </c>
      <c r="V391" s="192" t="b">
        <f>貼り付け用!V391=集計用!V391</f>
        <v>1</v>
      </c>
      <c r="W391" s="135" t="b">
        <f>貼り付け用!W391=集計用!W391</f>
        <v>1</v>
      </c>
      <c r="X391" s="182" t="b">
        <f>貼り付け用!X391=集計用!X391</f>
        <v>1</v>
      </c>
      <c r="Y391" s="136" t="b">
        <f>貼り付け用!Y391=集計用!Y391</f>
        <v>1</v>
      </c>
      <c r="Z391" s="136" t="b">
        <f>貼り付け用!Z391=集計用!Z391</f>
        <v>1</v>
      </c>
      <c r="AA391" s="136" t="b">
        <f>貼り付け用!AA391=集計用!AA391</f>
        <v>1</v>
      </c>
      <c r="AB391" s="136" t="b">
        <f>貼り付け用!AB391=集計用!AB391</f>
        <v>1</v>
      </c>
      <c r="AC391" s="135" t="b">
        <f>貼り付け用!AC391=集計用!AC391</f>
        <v>1</v>
      </c>
      <c r="AD391" s="137" t="b">
        <f>貼り付け用!AD391=集計用!AD391</f>
        <v>1</v>
      </c>
      <c r="AE391" s="209" t="b">
        <f>貼り付け用!AE391=集計用!AE391</f>
        <v>1</v>
      </c>
      <c r="AF391" s="209" t="b">
        <f>貼り付け用!AF391=集計用!AF391</f>
        <v>1</v>
      </c>
      <c r="AG391" s="138" t="b">
        <f>貼り付け用!AG391=集計用!AG391</f>
        <v>1</v>
      </c>
      <c r="AH391" s="205" t="b">
        <f>貼り付け用!AH391=集計用!AH391</f>
        <v>1</v>
      </c>
      <c r="AI391" s="139" t="b">
        <f>貼り付け用!AI391=集計用!AI391</f>
        <v>1</v>
      </c>
      <c r="AJ391" s="136" t="b">
        <f>貼り付け用!AJ391=集計用!AJ391</f>
        <v>1</v>
      </c>
      <c r="AK391" s="140" t="b">
        <f>貼り付け用!AK391=集計用!AK391</f>
        <v>1</v>
      </c>
      <c r="AL391" s="136" t="b">
        <f>貼り付け用!AL391=集計用!AL391</f>
        <v>1</v>
      </c>
      <c r="AM391" s="136" t="b">
        <f>貼り付け用!AM391=集計用!AM391</f>
        <v>1</v>
      </c>
      <c r="AN391" s="136" t="b">
        <f>貼り付け用!AN391=集計用!AN391</f>
        <v>1</v>
      </c>
      <c r="AO391" s="136" t="b">
        <f>貼り付け用!AO391=集計用!AO391</f>
        <v>1</v>
      </c>
      <c r="AP391" s="183" t="b">
        <f>貼り付け用!AP391=集計用!AP391</f>
        <v>1</v>
      </c>
      <c r="AQ391" s="183" t="b">
        <f>貼り付け用!AQ391=集計用!AQ391</f>
        <v>1</v>
      </c>
      <c r="AR391" s="183" t="b">
        <f>貼り付け用!AR391=集計用!AR391</f>
        <v>1</v>
      </c>
      <c r="AS391" s="136"/>
      <c r="AT391" s="136"/>
      <c r="AU391" s="136"/>
      <c r="AV391" s="136"/>
      <c r="AW391" s="136"/>
      <c r="AX391" s="216"/>
      <c r="AY391" s="216"/>
      <c r="AZ391" s="216"/>
      <c r="BA391" s="136"/>
      <c r="BB391" s="136"/>
      <c r="BC391" s="136"/>
      <c r="BD391" s="136"/>
      <c r="BE391" s="183">
        <f>SUMIFS(耐用年数表!$C:$C,耐用年数表!$A:$A,チェック!AL391,耐用年数表!$B:$B,チェック!AM391)</f>
        <v>0</v>
      </c>
    </row>
    <row r="392" spans="4:57" ht="24" customHeight="1">
      <c r="D392" s="194"/>
      <c r="E392" s="135"/>
      <c r="F392" s="136"/>
      <c r="G392" s="136"/>
      <c r="H392" s="215"/>
      <c r="I392" s="215"/>
      <c r="J392" s="215" t="str">
        <f>IF(集計用!J392="","",集計用!J392)</f>
        <v/>
      </c>
      <c r="K392" s="135"/>
      <c r="L392" s="144"/>
      <c r="M392" s="192" t="b">
        <f>貼り付け用!M392=集計用!M392</f>
        <v>1</v>
      </c>
      <c r="N392" s="192" t="b">
        <f>貼り付け用!N392=集計用!N392</f>
        <v>1</v>
      </c>
      <c r="O392" s="192" t="b">
        <f>貼り付け用!O392=集計用!O392</f>
        <v>1</v>
      </c>
      <c r="P392" s="192" t="b">
        <f>貼り付け用!P392=集計用!P392</f>
        <v>1</v>
      </c>
      <c r="Q392" s="182" t="b">
        <f>貼り付け用!Q392=集計用!Q392</f>
        <v>1</v>
      </c>
      <c r="R392" s="135" t="b">
        <f>貼り付け用!R392=集計用!R392</f>
        <v>1</v>
      </c>
      <c r="S392" s="135" t="b">
        <f>貼り付け用!S392=集計用!S392</f>
        <v>1</v>
      </c>
      <c r="T392" s="135" t="b">
        <f>貼り付け用!T392=集計用!T392</f>
        <v>1</v>
      </c>
      <c r="U392" s="192" t="b">
        <f>貼り付け用!U392=集計用!U392</f>
        <v>1</v>
      </c>
      <c r="V392" s="192" t="b">
        <f>貼り付け用!V392=集計用!V392</f>
        <v>1</v>
      </c>
      <c r="W392" s="135" t="b">
        <f>貼り付け用!W392=集計用!W392</f>
        <v>1</v>
      </c>
      <c r="X392" s="182" t="b">
        <f>貼り付け用!X392=集計用!X392</f>
        <v>1</v>
      </c>
      <c r="Y392" s="136" t="b">
        <f>貼り付け用!Y392=集計用!Y392</f>
        <v>1</v>
      </c>
      <c r="Z392" s="136" t="b">
        <f>貼り付け用!Z392=集計用!Z392</f>
        <v>1</v>
      </c>
      <c r="AA392" s="136" t="b">
        <f>貼り付け用!AA392=集計用!AA392</f>
        <v>1</v>
      </c>
      <c r="AB392" s="136" t="b">
        <f>貼り付け用!AB392=集計用!AB392</f>
        <v>1</v>
      </c>
      <c r="AC392" s="135" t="b">
        <f>貼り付け用!AC392=集計用!AC392</f>
        <v>1</v>
      </c>
      <c r="AD392" s="137" t="b">
        <f>貼り付け用!AD392=集計用!AD392</f>
        <v>1</v>
      </c>
      <c r="AE392" s="209" t="b">
        <f>貼り付け用!AE392=集計用!AE392</f>
        <v>1</v>
      </c>
      <c r="AF392" s="209" t="b">
        <f>貼り付け用!AF392=集計用!AF392</f>
        <v>1</v>
      </c>
      <c r="AG392" s="138" t="b">
        <f>貼り付け用!AG392=集計用!AG392</f>
        <v>1</v>
      </c>
      <c r="AH392" s="205" t="b">
        <f>貼り付け用!AH392=集計用!AH392</f>
        <v>1</v>
      </c>
      <c r="AI392" s="139" t="b">
        <f>貼り付け用!AI392=集計用!AI392</f>
        <v>1</v>
      </c>
      <c r="AJ392" s="136" t="b">
        <f>貼り付け用!AJ392=集計用!AJ392</f>
        <v>1</v>
      </c>
      <c r="AK392" s="140" t="b">
        <f>貼り付け用!AK392=集計用!AK392</f>
        <v>1</v>
      </c>
      <c r="AL392" s="136" t="b">
        <f>貼り付け用!AL392=集計用!AL392</f>
        <v>1</v>
      </c>
      <c r="AM392" s="136" t="b">
        <f>貼り付け用!AM392=集計用!AM392</f>
        <v>1</v>
      </c>
      <c r="AN392" s="136" t="b">
        <f>貼り付け用!AN392=集計用!AN392</f>
        <v>1</v>
      </c>
      <c r="AO392" s="136" t="b">
        <f>貼り付け用!AO392=集計用!AO392</f>
        <v>1</v>
      </c>
      <c r="AP392" s="183" t="b">
        <f>貼り付け用!AP392=集計用!AP392</f>
        <v>1</v>
      </c>
      <c r="AQ392" s="183" t="b">
        <f>貼り付け用!AQ392=集計用!AQ392</f>
        <v>1</v>
      </c>
      <c r="AR392" s="183" t="b">
        <f>貼り付け用!AR392=集計用!AR392</f>
        <v>1</v>
      </c>
      <c r="AS392" s="136"/>
      <c r="AT392" s="136"/>
      <c r="AU392" s="136"/>
      <c r="AV392" s="136"/>
      <c r="AW392" s="136"/>
      <c r="AX392" s="216"/>
      <c r="AY392" s="216"/>
      <c r="AZ392" s="216"/>
      <c r="BA392" s="136"/>
      <c r="BB392" s="136"/>
      <c r="BC392" s="136"/>
      <c r="BD392" s="136"/>
      <c r="BE392" s="183">
        <f>SUMIFS(耐用年数表!$C:$C,耐用年数表!$A:$A,チェック!AL392,耐用年数表!$B:$B,チェック!AM392)</f>
        <v>0</v>
      </c>
    </row>
    <row r="393" spans="4:57" ht="24" customHeight="1">
      <c r="D393" s="194"/>
      <c r="E393" s="135"/>
      <c r="F393" s="136"/>
      <c r="G393" s="136"/>
      <c r="H393" s="215"/>
      <c r="I393" s="215"/>
      <c r="J393" s="215" t="str">
        <f>IF(集計用!J393="","",集計用!J393)</f>
        <v/>
      </c>
      <c r="K393" s="135"/>
      <c r="L393" s="144"/>
      <c r="M393" s="192" t="b">
        <f>貼り付け用!M393=集計用!M393</f>
        <v>1</v>
      </c>
      <c r="N393" s="192" t="b">
        <f>貼り付け用!N393=集計用!N393</f>
        <v>1</v>
      </c>
      <c r="O393" s="192" t="b">
        <f>貼り付け用!O393=集計用!O393</f>
        <v>1</v>
      </c>
      <c r="P393" s="192" t="b">
        <f>貼り付け用!P393=集計用!P393</f>
        <v>1</v>
      </c>
      <c r="Q393" s="182" t="b">
        <f>貼り付け用!Q393=集計用!Q393</f>
        <v>1</v>
      </c>
      <c r="R393" s="135" t="b">
        <f>貼り付け用!R393=集計用!R393</f>
        <v>1</v>
      </c>
      <c r="S393" s="135" t="b">
        <f>貼り付け用!S393=集計用!S393</f>
        <v>1</v>
      </c>
      <c r="T393" s="135" t="b">
        <f>貼り付け用!T393=集計用!T393</f>
        <v>1</v>
      </c>
      <c r="U393" s="192" t="b">
        <f>貼り付け用!U393=集計用!U393</f>
        <v>1</v>
      </c>
      <c r="V393" s="192" t="b">
        <f>貼り付け用!V393=集計用!V393</f>
        <v>1</v>
      </c>
      <c r="W393" s="135" t="b">
        <f>貼り付け用!W393=集計用!W393</f>
        <v>1</v>
      </c>
      <c r="X393" s="182" t="b">
        <f>貼り付け用!X393=集計用!X393</f>
        <v>1</v>
      </c>
      <c r="Y393" s="136" t="b">
        <f>貼り付け用!Y393=集計用!Y393</f>
        <v>1</v>
      </c>
      <c r="Z393" s="136" t="b">
        <f>貼り付け用!Z393=集計用!Z393</f>
        <v>1</v>
      </c>
      <c r="AA393" s="136" t="b">
        <f>貼り付け用!AA393=集計用!AA393</f>
        <v>1</v>
      </c>
      <c r="AB393" s="136" t="b">
        <f>貼り付け用!AB393=集計用!AB393</f>
        <v>1</v>
      </c>
      <c r="AC393" s="135" t="b">
        <f>貼り付け用!AC393=集計用!AC393</f>
        <v>1</v>
      </c>
      <c r="AD393" s="137" t="b">
        <f>貼り付け用!AD393=集計用!AD393</f>
        <v>1</v>
      </c>
      <c r="AE393" s="209" t="b">
        <f>貼り付け用!AE393=集計用!AE393</f>
        <v>1</v>
      </c>
      <c r="AF393" s="209" t="b">
        <f>貼り付け用!AF393=集計用!AF393</f>
        <v>1</v>
      </c>
      <c r="AG393" s="138" t="b">
        <f>貼り付け用!AG393=集計用!AG393</f>
        <v>1</v>
      </c>
      <c r="AH393" s="205" t="b">
        <f>貼り付け用!AH393=集計用!AH393</f>
        <v>1</v>
      </c>
      <c r="AI393" s="139" t="b">
        <f>貼り付け用!AI393=集計用!AI393</f>
        <v>1</v>
      </c>
      <c r="AJ393" s="136" t="b">
        <f>貼り付け用!AJ393=集計用!AJ393</f>
        <v>1</v>
      </c>
      <c r="AK393" s="140" t="b">
        <f>貼り付け用!AK393=集計用!AK393</f>
        <v>1</v>
      </c>
      <c r="AL393" s="136" t="b">
        <f>貼り付け用!AL393=集計用!AL393</f>
        <v>1</v>
      </c>
      <c r="AM393" s="136" t="b">
        <f>貼り付け用!AM393=集計用!AM393</f>
        <v>1</v>
      </c>
      <c r="AN393" s="136" t="b">
        <f>貼り付け用!AN393=集計用!AN393</f>
        <v>1</v>
      </c>
      <c r="AO393" s="136" t="b">
        <f>貼り付け用!AO393=集計用!AO393</f>
        <v>1</v>
      </c>
      <c r="AP393" s="183" t="b">
        <f>貼り付け用!AP393=集計用!AP393</f>
        <v>1</v>
      </c>
      <c r="AQ393" s="183" t="b">
        <f>貼り付け用!AQ393=集計用!AQ393</f>
        <v>1</v>
      </c>
      <c r="AR393" s="183" t="b">
        <f>貼り付け用!AR393=集計用!AR393</f>
        <v>1</v>
      </c>
      <c r="AS393" s="136"/>
      <c r="AT393" s="136"/>
      <c r="AU393" s="136"/>
      <c r="AV393" s="136"/>
      <c r="AW393" s="136"/>
      <c r="AX393" s="216"/>
      <c r="AY393" s="216"/>
      <c r="AZ393" s="216"/>
      <c r="BA393" s="136"/>
      <c r="BB393" s="136"/>
      <c r="BC393" s="136"/>
      <c r="BD393" s="136"/>
      <c r="BE393" s="183">
        <f>SUMIFS(耐用年数表!$C:$C,耐用年数表!$A:$A,チェック!AL393,耐用年数表!$B:$B,チェック!AM393)</f>
        <v>0</v>
      </c>
    </row>
    <row r="394" spans="4:57" ht="24" customHeight="1">
      <c r="D394" s="194"/>
      <c r="E394" s="135"/>
      <c r="F394" s="136"/>
      <c r="G394" s="136"/>
      <c r="H394" s="215"/>
      <c r="I394" s="215"/>
      <c r="J394" s="215" t="str">
        <f>IF(集計用!J394="","",集計用!J394)</f>
        <v/>
      </c>
      <c r="K394" s="135"/>
      <c r="L394" s="144"/>
      <c r="M394" s="192" t="b">
        <f>貼り付け用!M394=集計用!M394</f>
        <v>1</v>
      </c>
      <c r="N394" s="192" t="b">
        <f>貼り付け用!N394=集計用!N394</f>
        <v>1</v>
      </c>
      <c r="O394" s="192" t="b">
        <f>貼り付け用!O394=集計用!O394</f>
        <v>1</v>
      </c>
      <c r="P394" s="192" t="b">
        <f>貼り付け用!P394=集計用!P394</f>
        <v>1</v>
      </c>
      <c r="Q394" s="182" t="b">
        <f>貼り付け用!Q394=集計用!Q394</f>
        <v>1</v>
      </c>
      <c r="R394" s="135" t="b">
        <f>貼り付け用!R394=集計用!R394</f>
        <v>1</v>
      </c>
      <c r="S394" s="135" t="b">
        <f>貼り付け用!S394=集計用!S394</f>
        <v>1</v>
      </c>
      <c r="T394" s="135" t="b">
        <f>貼り付け用!T394=集計用!T394</f>
        <v>1</v>
      </c>
      <c r="U394" s="192" t="b">
        <f>貼り付け用!U394=集計用!U394</f>
        <v>1</v>
      </c>
      <c r="V394" s="192" t="b">
        <f>貼り付け用!V394=集計用!V394</f>
        <v>1</v>
      </c>
      <c r="W394" s="135" t="b">
        <f>貼り付け用!W394=集計用!W394</f>
        <v>1</v>
      </c>
      <c r="X394" s="182" t="b">
        <f>貼り付け用!X394=集計用!X394</f>
        <v>1</v>
      </c>
      <c r="Y394" s="136" t="b">
        <f>貼り付け用!Y394=集計用!Y394</f>
        <v>1</v>
      </c>
      <c r="Z394" s="136" t="b">
        <f>貼り付け用!Z394=集計用!Z394</f>
        <v>1</v>
      </c>
      <c r="AA394" s="136" t="b">
        <f>貼り付け用!AA394=集計用!AA394</f>
        <v>1</v>
      </c>
      <c r="AB394" s="136" t="b">
        <f>貼り付け用!AB394=集計用!AB394</f>
        <v>1</v>
      </c>
      <c r="AC394" s="135" t="b">
        <f>貼り付け用!AC394=集計用!AC394</f>
        <v>1</v>
      </c>
      <c r="AD394" s="137" t="b">
        <f>貼り付け用!AD394=集計用!AD394</f>
        <v>1</v>
      </c>
      <c r="AE394" s="209" t="b">
        <f>貼り付け用!AE394=集計用!AE394</f>
        <v>1</v>
      </c>
      <c r="AF394" s="209" t="b">
        <f>貼り付け用!AF394=集計用!AF394</f>
        <v>1</v>
      </c>
      <c r="AG394" s="138" t="b">
        <f>貼り付け用!AG394=集計用!AG394</f>
        <v>1</v>
      </c>
      <c r="AH394" s="205" t="b">
        <f>貼り付け用!AH394=集計用!AH394</f>
        <v>1</v>
      </c>
      <c r="AI394" s="139" t="b">
        <f>貼り付け用!AI394=集計用!AI394</f>
        <v>1</v>
      </c>
      <c r="AJ394" s="136" t="b">
        <f>貼り付け用!AJ394=集計用!AJ394</f>
        <v>1</v>
      </c>
      <c r="AK394" s="140" t="b">
        <f>貼り付け用!AK394=集計用!AK394</f>
        <v>1</v>
      </c>
      <c r="AL394" s="136" t="b">
        <f>貼り付け用!AL394=集計用!AL394</f>
        <v>1</v>
      </c>
      <c r="AM394" s="136" t="b">
        <f>貼り付け用!AM394=集計用!AM394</f>
        <v>1</v>
      </c>
      <c r="AN394" s="136" t="b">
        <f>貼り付け用!AN394=集計用!AN394</f>
        <v>1</v>
      </c>
      <c r="AO394" s="136" t="b">
        <f>貼り付け用!AO394=集計用!AO394</f>
        <v>1</v>
      </c>
      <c r="AP394" s="183" t="b">
        <f>貼り付け用!AP394=集計用!AP394</f>
        <v>1</v>
      </c>
      <c r="AQ394" s="183" t="b">
        <f>貼り付け用!AQ394=集計用!AQ394</f>
        <v>1</v>
      </c>
      <c r="AR394" s="183" t="b">
        <f>貼り付け用!AR394=集計用!AR394</f>
        <v>1</v>
      </c>
      <c r="AS394" s="136"/>
      <c r="AT394" s="136"/>
      <c r="AU394" s="136"/>
      <c r="AV394" s="136"/>
      <c r="AW394" s="136"/>
      <c r="AX394" s="216"/>
      <c r="AY394" s="216"/>
      <c r="AZ394" s="216"/>
      <c r="BA394" s="136"/>
      <c r="BB394" s="136"/>
      <c r="BC394" s="136"/>
      <c r="BD394" s="136"/>
      <c r="BE394" s="183">
        <f>SUMIFS(耐用年数表!$C:$C,耐用年数表!$A:$A,チェック!AL394,耐用年数表!$B:$B,チェック!AM394)</f>
        <v>0</v>
      </c>
    </row>
    <row r="395" spans="4:57" ht="24" customHeight="1">
      <c r="D395" s="194"/>
      <c r="E395" s="135"/>
      <c r="F395" s="136"/>
      <c r="G395" s="136"/>
      <c r="H395" s="215"/>
      <c r="I395" s="215"/>
      <c r="J395" s="215" t="str">
        <f>IF(集計用!J395="","",集計用!J395)</f>
        <v/>
      </c>
      <c r="K395" s="135"/>
      <c r="L395" s="144"/>
      <c r="M395" s="192" t="b">
        <f>貼り付け用!M395=集計用!M395</f>
        <v>1</v>
      </c>
      <c r="N395" s="192" t="b">
        <f>貼り付け用!N395=集計用!N395</f>
        <v>1</v>
      </c>
      <c r="O395" s="192" t="b">
        <f>貼り付け用!O395=集計用!O395</f>
        <v>1</v>
      </c>
      <c r="P395" s="192" t="b">
        <f>貼り付け用!P395=集計用!P395</f>
        <v>1</v>
      </c>
      <c r="Q395" s="182" t="b">
        <f>貼り付け用!Q395=集計用!Q395</f>
        <v>1</v>
      </c>
      <c r="R395" s="135" t="b">
        <f>貼り付け用!R395=集計用!R395</f>
        <v>1</v>
      </c>
      <c r="S395" s="135" t="b">
        <f>貼り付け用!S395=集計用!S395</f>
        <v>1</v>
      </c>
      <c r="T395" s="135" t="b">
        <f>貼り付け用!T395=集計用!T395</f>
        <v>1</v>
      </c>
      <c r="U395" s="192" t="b">
        <f>貼り付け用!U395=集計用!U395</f>
        <v>1</v>
      </c>
      <c r="V395" s="192" t="b">
        <f>貼り付け用!V395=集計用!V395</f>
        <v>1</v>
      </c>
      <c r="W395" s="135" t="b">
        <f>貼り付け用!W395=集計用!W395</f>
        <v>1</v>
      </c>
      <c r="X395" s="182" t="b">
        <f>貼り付け用!X395=集計用!X395</f>
        <v>1</v>
      </c>
      <c r="Y395" s="136" t="b">
        <f>貼り付け用!Y395=集計用!Y395</f>
        <v>1</v>
      </c>
      <c r="Z395" s="136" t="b">
        <f>貼り付け用!Z395=集計用!Z395</f>
        <v>1</v>
      </c>
      <c r="AA395" s="136" t="b">
        <f>貼り付け用!AA395=集計用!AA395</f>
        <v>1</v>
      </c>
      <c r="AB395" s="136" t="b">
        <f>貼り付け用!AB395=集計用!AB395</f>
        <v>1</v>
      </c>
      <c r="AC395" s="135" t="b">
        <f>貼り付け用!AC395=集計用!AC395</f>
        <v>1</v>
      </c>
      <c r="AD395" s="137" t="b">
        <f>貼り付け用!AD395=集計用!AD395</f>
        <v>1</v>
      </c>
      <c r="AE395" s="209" t="b">
        <f>貼り付け用!AE395=集計用!AE395</f>
        <v>1</v>
      </c>
      <c r="AF395" s="209" t="b">
        <f>貼り付け用!AF395=集計用!AF395</f>
        <v>1</v>
      </c>
      <c r="AG395" s="138" t="b">
        <f>貼り付け用!AG395=集計用!AG395</f>
        <v>1</v>
      </c>
      <c r="AH395" s="205" t="b">
        <f>貼り付け用!AH395=集計用!AH395</f>
        <v>1</v>
      </c>
      <c r="AI395" s="139" t="b">
        <f>貼り付け用!AI395=集計用!AI395</f>
        <v>1</v>
      </c>
      <c r="AJ395" s="136" t="b">
        <f>貼り付け用!AJ395=集計用!AJ395</f>
        <v>1</v>
      </c>
      <c r="AK395" s="140" t="b">
        <f>貼り付け用!AK395=集計用!AK395</f>
        <v>1</v>
      </c>
      <c r="AL395" s="136" t="b">
        <f>貼り付け用!AL395=集計用!AL395</f>
        <v>1</v>
      </c>
      <c r="AM395" s="136" t="b">
        <f>貼り付け用!AM395=集計用!AM395</f>
        <v>1</v>
      </c>
      <c r="AN395" s="136" t="b">
        <f>貼り付け用!AN395=集計用!AN395</f>
        <v>1</v>
      </c>
      <c r="AO395" s="136" t="b">
        <f>貼り付け用!AO395=集計用!AO395</f>
        <v>1</v>
      </c>
      <c r="AP395" s="183" t="b">
        <f>貼り付け用!AP395=集計用!AP395</f>
        <v>1</v>
      </c>
      <c r="AQ395" s="183" t="b">
        <f>貼り付け用!AQ395=集計用!AQ395</f>
        <v>1</v>
      </c>
      <c r="AR395" s="183" t="b">
        <f>貼り付け用!AR395=集計用!AR395</f>
        <v>1</v>
      </c>
      <c r="AS395" s="136"/>
      <c r="AT395" s="136"/>
      <c r="AU395" s="136"/>
      <c r="AV395" s="136"/>
      <c r="AW395" s="136"/>
      <c r="AX395" s="216"/>
      <c r="AY395" s="216"/>
      <c r="AZ395" s="216"/>
      <c r="BA395" s="136"/>
      <c r="BB395" s="136"/>
      <c r="BC395" s="136"/>
      <c r="BD395" s="136"/>
      <c r="BE395" s="183">
        <f>SUMIFS(耐用年数表!$C:$C,耐用年数表!$A:$A,チェック!AL395,耐用年数表!$B:$B,チェック!AM395)</f>
        <v>0</v>
      </c>
    </row>
    <row r="396" spans="4:57" ht="24" customHeight="1">
      <c r="D396" s="194"/>
      <c r="E396" s="135"/>
      <c r="F396" s="136"/>
      <c r="G396" s="136"/>
      <c r="H396" s="215"/>
      <c r="I396" s="215"/>
      <c r="J396" s="215" t="str">
        <f>IF(集計用!J396="","",集計用!J396)</f>
        <v/>
      </c>
      <c r="K396" s="135"/>
      <c r="L396" s="144"/>
      <c r="M396" s="192" t="b">
        <f>貼り付け用!M396=集計用!M396</f>
        <v>1</v>
      </c>
      <c r="N396" s="192" t="b">
        <f>貼り付け用!N396=集計用!N396</f>
        <v>1</v>
      </c>
      <c r="O396" s="192" t="b">
        <f>貼り付け用!O396=集計用!O396</f>
        <v>1</v>
      </c>
      <c r="P396" s="192" t="b">
        <f>貼り付け用!P396=集計用!P396</f>
        <v>1</v>
      </c>
      <c r="Q396" s="182" t="b">
        <f>貼り付け用!Q396=集計用!Q396</f>
        <v>1</v>
      </c>
      <c r="R396" s="135" t="b">
        <f>貼り付け用!R396=集計用!R396</f>
        <v>1</v>
      </c>
      <c r="S396" s="135" t="b">
        <f>貼り付け用!S396=集計用!S396</f>
        <v>1</v>
      </c>
      <c r="T396" s="135" t="b">
        <f>貼り付け用!T396=集計用!T396</f>
        <v>1</v>
      </c>
      <c r="U396" s="192" t="b">
        <f>貼り付け用!U396=集計用!U396</f>
        <v>1</v>
      </c>
      <c r="V396" s="192" t="b">
        <f>貼り付け用!V396=集計用!V396</f>
        <v>1</v>
      </c>
      <c r="W396" s="135" t="b">
        <f>貼り付け用!W396=集計用!W396</f>
        <v>1</v>
      </c>
      <c r="X396" s="182" t="b">
        <f>貼り付け用!X396=集計用!X396</f>
        <v>1</v>
      </c>
      <c r="Y396" s="136" t="b">
        <f>貼り付け用!Y396=集計用!Y396</f>
        <v>1</v>
      </c>
      <c r="Z396" s="136" t="b">
        <f>貼り付け用!Z396=集計用!Z396</f>
        <v>1</v>
      </c>
      <c r="AA396" s="136" t="b">
        <f>貼り付け用!AA396=集計用!AA396</f>
        <v>1</v>
      </c>
      <c r="AB396" s="136" t="b">
        <f>貼り付け用!AB396=集計用!AB396</f>
        <v>1</v>
      </c>
      <c r="AC396" s="135" t="b">
        <f>貼り付け用!AC396=集計用!AC396</f>
        <v>1</v>
      </c>
      <c r="AD396" s="137" t="b">
        <f>貼り付け用!AD396=集計用!AD396</f>
        <v>1</v>
      </c>
      <c r="AE396" s="209" t="b">
        <f>貼り付け用!AE396=集計用!AE396</f>
        <v>1</v>
      </c>
      <c r="AF396" s="209" t="b">
        <f>貼り付け用!AF396=集計用!AF396</f>
        <v>1</v>
      </c>
      <c r="AG396" s="138" t="b">
        <f>貼り付け用!AG396=集計用!AG396</f>
        <v>1</v>
      </c>
      <c r="AH396" s="205" t="b">
        <f>貼り付け用!AH396=集計用!AH396</f>
        <v>1</v>
      </c>
      <c r="AI396" s="139" t="b">
        <f>貼り付け用!AI396=集計用!AI396</f>
        <v>1</v>
      </c>
      <c r="AJ396" s="136" t="b">
        <f>貼り付け用!AJ396=集計用!AJ396</f>
        <v>1</v>
      </c>
      <c r="AK396" s="140" t="b">
        <f>貼り付け用!AK396=集計用!AK396</f>
        <v>1</v>
      </c>
      <c r="AL396" s="136" t="b">
        <f>貼り付け用!AL396=集計用!AL396</f>
        <v>1</v>
      </c>
      <c r="AM396" s="136" t="b">
        <f>貼り付け用!AM396=集計用!AM396</f>
        <v>1</v>
      </c>
      <c r="AN396" s="136" t="b">
        <f>貼り付け用!AN396=集計用!AN396</f>
        <v>1</v>
      </c>
      <c r="AO396" s="136" t="b">
        <f>貼り付け用!AO396=集計用!AO396</f>
        <v>1</v>
      </c>
      <c r="AP396" s="183" t="b">
        <f>貼り付け用!AP396=集計用!AP396</f>
        <v>1</v>
      </c>
      <c r="AQ396" s="183" t="b">
        <f>貼り付け用!AQ396=集計用!AQ396</f>
        <v>1</v>
      </c>
      <c r="AR396" s="183" t="b">
        <f>貼り付け用!AR396=集計用!AR396</f>
        <v>1</v>
      </c>
      <c r="AS396" s="136"/>
      <c r="AT396" s="136"/>
      <c r="AU396" s="136"/>
      <c r="AV396" s="136"/>
      <c r="AW396" s="136"/>
      <c r="AX396" s="216"/>
      <c r="AY396" s="216"/>
      <c r="AZ396" s="216"/>
      <c r="BA396" s="136"/>
      <c r="BB396" s="136"/>
      <c r="BC396" s="136"/>
      <c r="BD396" s="136"/>
      <c r="BE396" s="183">
        <f>SUMIFS(耐用年数表!$C:$C,耐用年数表!$A:$A,チェック!AL396,耐用年数表!$B:$B,チェック!AM396)</f>
        <v>0</v>
      </c>
    </row>
    <row r="397" spans="4:57" ht="24" customHeight="1">
      <c r="D397" s="194"/>
      <c r="E397" s="135"/>
      <c r="F397" s="136"/>
      <c r="G397" s="136"/>
      <c r="H397" s="215"/>
      <c r="I397" s="215"/>
      <c r="J397" s="215" t="str">
        <f>IF(集計用!J397="","",集計用!J397)</f>
        <v/>
      </c>
      <c r="K397" s="135"/>
      <c r="L397" s="144"/>
      <c r="M397" s="192" t="b">
        <f>貼り付け用!M397=集計用!M397</f>
        <v>1</v>
      </c>
      <c r="N397" s="192" t="b">
        <f>貼り付け用!N397=集計用!N397</f>
        <v>1</v>
      </c>
      <c r="O397" s="192" t="b">
        <f>貼り付け用!O397=集計用!O397</f>
        <v>1</v>
      </c>
      <c r="P397" s="192" t="b">
        <f>貼り付け用!P397=集計用!P397</f>
        <v>1</v>
      </c>
      <c r="Q397" s="182" t="b">
        <f>貼り付け用!Q397=集計用!Q397</f>
        <v>1</v>
      </c>
      <c r="R397" s="135" t="b">
        <f>貼り付け用!R397=集計用!R397</f>
        <v>1</v>
      </c>
      <c r="S397" s="135" t="b">
        <f>貼り付け用!S397=集計用!S397</f>
        <v>1</v>
      </c>
      <c r="T397" s="135" t="b">
        <f>貼り付け用!T397=集計用!T397</f>
        <v>1</v>
      </c>
      <c r="U397" s="192" t="b">
        <f>貼り付け用!U397=集計用!U397</f>
        <v>1</v>
      </c>
      <c r="V397" s="192" t="b">
        <f>貼り付け用!V397=集計用!V397</f>
        <v>1</v>
      </c>
      <c r="W397" s="135" t="b">
        <f>貼り付け用!W397=集計用!W397</f>
        <v>1</v>
      </c>
      <c r="X397" s="182" t="b">
        <f>貼り付け用!X397=集計用!X397</f>
        <v>1</v>
      </c>
      <c r="Y397" s="136" t="b">
        <f>貼り付け用!Y397=集計用!Y397</f>
        <v>1</v>
      </c>
      <c r="Z397" s="136" t="b">
        <f>貼り付け用!Z397=集計用!Z397</f>
        <v>1</v>
      </c>
      <c r="AA397" s="136" t="b">
        <f>貼り付け用!AA397=集計用!AA397</f>
        <v>1</v>
      </c>
      <c r="AB397" s="136" t="b">
        <f>貼り付け用!AB397=集計用!AB397</f>
        <v>1</v>
      </c>
      <c r="AC397" s="135" t="b">
        <f>貼り付け用!AC397=集計用!AC397</f>
        <v>1</v>
      </c>
      <c r="AD397" s="137" t="b">
        <f>貼り付け用!AD397=集計用!AD397</f>
        <v>1</v>
      </c>
      <c r="AE397" s="209" t="b">
        <f>貼り付け用!AE397=集計用!AE397</f>
        <v>1</v>
      </c>
      <c r="AF397" s="209" t="b">
        <f>貼り付け用!AF397=集計用!AF397</f>
        <v>1</v>
      </c>
      <c r="AG397" s="138" t="b">
        <f>貼り付け用!AG397=集計用!AG397</f>
        <v>1</v>
      </c>
      <c r="AH397" s="205" t="b">
        <f>貼り付け用!AH397=集計用!AH397</f>
        <v>1</v>
      </c>
      <c r="AI397" s="139" t="b">
        <f>貼り付け用!AI397=集計用!AI397</f>
        <v>1</v>
      </c>
      <c r="AJ397" s="136" t="b">
        <f>貼り付け用!AJ397=集計用!AJ397</f>
        <v>1</v>
      </c>
      <c r="AK397" s="140" t="b">
        <f>貼り付け用!AK397=集計用!AK397</f>
        <v>1</v>
      </c>
      <c r="AL397" s="136" t="b">
        <f>貼り付け用!AL397=集計用!AL397</f>
        <v>1</v>
      </c>
      <c r="AM397" s="136" t="b">
        <f>貼り付け用!AM397=集計用!AM397</f>
        <v>1</v>
      </c>
      <c r="AN397" s="136" t="b">
        <f>貼り付け用!AN397=集計用!AN397</f>
        <v>1</v>
      </c>
      <c r="AO397" s="136" t="b">
        <f>貼り付け用!AO397=集計用!AO397</f>
        <v>1</v>
      </c>
      <c r="AP397" s="183" t="b">
        <f>貼り付け用!AP397=集計用!AP397</f>
        <v>1</v>
      </c>
      <c r="AQ397" s="183" t="b">
        <f>貼り付け用!AQ397=集計用!AQ397</f>
        <v>1</v>
      </c>
      <c r="AR397" s="183" t="b">
        <f>貼り付け用!AR397=集計用!AR397</f>
        <v>1</v>
      </c>
      <c r="AS397" s="136"/>
      <c r="AT397" s="136"/>
      <c r="AU397" s="136"/>
      <c r="AV397" s="136"/>
      <c r="AW397" s="136"/>
      <c r="AX397" s="216"/>
      <c r="AY397" s="216"/>
      <c r="AZ397" s="216"/>
      <c r="BA397" s="136"/>
      <c r="BB397" s="136"/>
      <c r="BC397" s="136"/>
      <c r="BD397" s="136"/>
      <c r="BE397" s="183">
        <f>SUMIFS(耐用年数表!$C:$C,耐用年数表!$A:$A,チェック!AL397,耐用年数表!$B:$B,チェック!AM397)</f>
        <v>0</v>
      </c>
    </row>
    <row r="398" spans="4:57" ht="24" customHeight="1">
      <c r="D398" s="194"/>
      <c r="E398" s="135"/>
      <c r="F398" s="136"/>
      <c r="G398" s="136"/>
      <c r="H398" s="215"/>
      <c r="I398" s="215"/>
      <c r="J398" s="215" t="str">
        <f>IF(集計用!J398="","",集計用!J398)</f>
        <v/>
      </c>
      <c r="K398" s="135"/>
      <c r="L398" s="144"/>
      <c r="M398" s="192" t="b">
        <f>貼り付け用!M398=集計用!M398</f>
        <v>1</v>
      </c>
      <c r="N398" s="192" t="b">
        <f>貼り付け用!N398=集計用!N398</f>
        <v>1</v>
      </c>
      <c r="O398" s="192" t="b">
        <f>貼り付け用!O398=集計用!O398</f>
        <v>1</v>
      </c>
      <c r="P398" s="192" t="b">
        <f>貼り付け用!P398=集計用!P398</f>
        <v>1</v>
      </c>
      <c r="Q398" s="182" t="b">
        <f>貼り付け用!Q398=集計用!Q398</f>
        <v>1</v>
      </c>
      <c r="R398" s="135" t="b">
        <f>貼り付け用!R398=集計用!R398</f>
        <v>1</v>
      </c>
      <c r="S398" s="135" t="b">
        <f>貼り付け用!S398=集計用!S398</f>
        <v>1</v>
      </c>
      <c r="T398" s="135" t="b">
        <f>貼り付け用!T398=集計用!T398</f>
        <v>1</v>
      </c>
      <c r="U398" s="192" t="b">
        <f>貼り付け用!U398=集計用!U398</f>
        <v>1</v>
      </c>
      <c r="V398" s="192" t="b">
        <f>貼り付け用!V398=集計用!V398</f>
        <v>1</v>
      </c>
      <c r="W398" s="135" t="b">
        <f>貼り付け用!W398=集計用!W398</f>
        <v>1</v>
      </c>
      <c r="X398" s="182" t="b">
        <f>貼り付け用!X398=集計用!X398</f>
        <v>1</v>
      </c>
      <c r="Y398" s="136" t="b">
        <f>貼り付け用!Y398=集計用!Y398</f>
        <v>1</v>
      </c>
      <c r="Z398" s="136" t="b">
        <f>貼り付け用!Z398=集計用!Z398</f>
        <v>1</v>
      </c>
      <c r="AA398" s="136" t="b">
        <f>貼り付け用!AA398=集計用!AA398</f>
        <v>1</v>
      </c>
      <c r="AB398" s="136" t="b">
        <f>貼り付け用!AB398=集計用!AB398</f>
        <v>1</v>
      </c>
      <c r="AC398" s="135" t="b">
        <f>貼り付け用!AC398=集計用!AC398</f>
        <v>1</v>
      </c>
      <c r="AD398" s="137" t="b">
        <f>貼り付け用!AD398=集計用!AD398</f>
        <v>1</v>
      </c>
      <c r="AE398" s="209" t="b">
        <f>貼り付け用!AE398=集計用!AE398</f>
        <v>1</v>
      </c>
      <c r="AF398" s="209" t="b">
        <f>貼り付け用!AF398=集計用!AF398</f>
        <v>1</v>
      </c>
      <c r="AG398" s="138" t="b">
        <f>貼り付け用!AG398=集計用!AG398</f>
        <v>1</v>
      </c>
      <c r="AH398" s="205" t="b">
        <f>貼り付け用!AH398=集計用!AH398</f>
        <v>1</v>
      </c>
      <c r="AI398" s="139" t="b">
        <f>貼り付け用!AI398=集計用!AI398</f>
        <v>1</v>
      </c>
      <c r="AJ398" s="136" t="b">
        <f>貼り付け用!AJ398=集計用!AJ398</f>
        <v>1</v>
      </c>
      <c r="AK398" s="140" t="b">
        <f>貼り付け用!AK398=集計用!AK398</f>
        <v>1</v>
      </c>
      <c r="AL398" s="136" t="b">
        <f>貼り付け用!AL398=集計用!AL398</f>
        <v>1</v>
      </c>
      <c r="AM398" s="136" t="b">
        <f>貼り付け用!AM398=集計用!AM398</f>
        <v>1</v>
      </c>
      <c r="AN398" s="136" t="b">
        <f>貼り付け用!AN398=集計用!AN398</f>
        <v>1</v>
      </c>
      <c r="AO398" s="136" t="b">
        <f>貼り付け用!AO398=集計用!AO398</f>
        <v>1</v>
      </c>
      <c r="AP398" s="183" t="b">
        <f>貼り付け用!AP398=集計用!AP398</f>
        <v>1</v>
      </c>
      <c r="AQ398" s="183" t="b">
        <f>貼り付け用!AQ398=集計用!AQ398</f>
        <v>1</v>
      </c>
      <c r="AR398" s="183" t="b">
        <f>貼り付け用!AR398=集計用!AR398</f>
        <v>1</v>
      </c>
      <c r="AS398" s="136"/>
      <c r="AT398" s="136"/>
      <c r="AU398" s="136"/>
      <c r="AV398" s="136"/>
      <c r="AW398" s="136"/>
      <c r="AX398" s="216"/>
      <c r="AY398" s="216"/>
      <c r="AZ398" s="216"/>
      <c r="BA398" s="136"/>
      <c r="BB398" s="136"/>
      <c r="BC398" s="136"/>
      <c r="BD398" s="136"/>
      <c r="BE398" s="183">
        <f>SUMIFS(耐用年数表!$C:$C,耐用年数表!$A:$A,チェック!AL398,耐用年数表!$B:$B,チェック!AM398)</f>
        <v>0</v>
      </c>
    </row>
    <row r="399" spans="4:57" ht="24" customHeight="1">
      <c r="D399" s="194"/>
      <c r="E399" s="135"/>
      <c r="F399" s="136"/>
      <c r="G399" s="136"/>
      <c r="H399" s="215"/>
      <c r="I399" s="215"/>
      <c r="J399" s="215" t="str">
        <f>IF(集計用!J399="","",集計用!J399)</f>
        <v/>
      </c>
      <c r="K399" s="135"/>
      <c r="L399" s="144"/>
      <c r="M399" s="192" t="b">
        <f>貼り付け用!M399=集計用!M399</f>
        <v>1</v>
      </c>
      <c r="N399" s="192" t="b">
        <f>貼り付け用!N399=集計用!N399</f>
        <v>1</v>
      </c>
      <c r="O399" s="192" t="b">
        <f>貼り付け用!O399=集計用!O399</f>
        <v>1</v>
      </c>
      <c r="P399" s="192" t="b">
        <f>貼り付け用!P399=集計用!P399</f>
        <v>1</v>
      </c>
      <c r="Q399" s="182" t="b">
        <f>貼り付け用!Q399=集計用!Q399</f>
        <v>1</v>
      </c>
      <c r="R399" s="135" t="b">
        <f>貼り付け用!R399=集計用!R399</f>
        <v>1</v>
      </c>
      <c r="S399" s="135" t="b">
        <f>貼り付け用!S399=集計用!S399</f>
        <v>1</v>
      </c>
      <c r="T399" s="135" t="b">
        <f>貼り付け用!T399=集計用!T399</f>
        <v>1</v>
      </c>
      <c r="U399" s="192" t="b">
        <f>貼り付け用!U399=集計用!U399</f>
        <v>1</v>
      </c>
      <c r="V399" s="192" t="b">
        <f>貼り付け用!V399=集計用!V399</f>
        <v>1</v>
      </c>
      <c r="W399" s="135" t="b">
        <f>貼り付け用!W399=集計用!W399</f>
        <v>1</v>
      </c>
      <c r="X399" s="182" t="b">
        <f>貼り付け用!X399=集計用!X399</f>
        <v>1</v>
      </c>
      <c r="Y399" s="136" t="b">
        <f>貼り付け用!Y399=集計用!Y399</f>
        <v>1</v>
      </c>
      <c r="Z399" s="136" t="b">
        <f>貼り付け用!Z399=集計用!Z399</f>
        <v>1</v>
      </c>
      <c r="AA399" s="136" t="b">
        <f>貼り付け用!AA399=集計用!AA399</f>
        <v>1</v>
      </c>
      <c r="AB399" s="136" t="b">
        <f>貼り付け用!AB399=集計用!AB399</f>
        <v>1</v>
      </c>
      <c r="AC399" s="135" t="b">
        <f>貼り付け用!AC399=集計用!AC399</f>
        <v>1</v>
      </c>
      <c r="AD399" s="137" t="b">
        <f>貼り付け用!AD399=集計用!AD399</f>
        <v>1</v>
      </c>
      <c r="AE399" s="209" t="b">
        <f>貼り付け用!AE399=集計用!AE399</f>
        <v>1</v>
      </c>
      <c r="AF399" s="209" t="b">
        <f>貼り付け用!AF399=集計用!AF399</f>
        <v>1</v>
      </c>
      <c r="AG399" s="138" t="b">
        <f>貼り付け用!AG399=集計用!AG399</f>
        <v>1</v>
      </c>
      <c r="AH399" s="205" t="b">
        <f>貼り付け用!AH399=集計用!AH399</f>
        <v>1</v>
      </c>
      <c r="AI399" s="139" t="b">
        <f>貼り付け用!AI399=集計用!AI399</f>
        <v>1</v>
      </c>
      <c r="AJ399" s="136" t="b">
        <f>貼り付け用!AJ399=集計用!AJ399</f>
        <v>1</v>
      </c>
      <c r="AK399" s="140" t="b">
        <f>貼り付け用!AK399=集計用!AK399</f>
        <v>1</v>
      </c>
      <c r="AL399" s="136" t="b">
        <f>貼り付け用!AL399=集計用!AL399</f>
        <v>1</v>
      </c>
      <c r="AM399" s="136" t="b">
        <f>貼り付け用!AM399=集計用!AM399</f>
        <v>1</v>
      </c>
      <c r="AN399" s="136" t="b">
        <f>貼り付け用!AN399=集計用!AN399</f>
        <v>1</v>
      </c>
      <c r="AO399" s="136" t="b">
        <f>貼り付け用!AO399=集計用!AO399</f>
        <v>1</v>
      </c>
      <c r="AP399" s="183" t="b">
        <f>貼り付け用!AP399=集計用!AP399</f>
        <v>1</v>
      </c>
      <c r="AQ399" s="183" t="b">
        <f>貼り付け用!AQ399=集計用!AQ399</f>
        <v>1</v>
      </c>
      <c r="AR399" s="183" t="b">
        <f>貼り付け用!AR399=集計用!AR399</f>
        <v>1</v>
      </c>
      <c r="AS399" s="136"/>
      <c r="AT399" s="136"/>
      <c r="AU399" s="136"/>
      <c r="AV399" s="136"/>
      <c r="AW399" s="136"/>
      <c r="AX399" s="216"/>
      <c r="AY399" s="216"/>
      <c r="AZ399" s="216"/>
      <c r="BA399" s="136"/>
      <c r="BB399" s="136"/>
      <c r="BC399" s="136"/>
      <c r="BD399" s="136"/>
      <c r="BE399" s="183">
        <f>SUMIFS(耐用年数表!$C:$C,耐用年数表!$A:$A,チェック!AL399,耐用年数表!$B:$B,チェック!AM399)</f>
        <v>0</v>
      </c>
    </row>
    <row r="400" spans="4:57" ht="24" customHeight="1">
      <c r="D400" s="194"/>
      <c r="E400" s="135"/>
      <c r="F400" s="136"/>
      <c r="G400" s="136"/>
      <c r="H400" s="215"/>
      <c r="I400" s="215"/>
      <c r="J400" s="215" t="str">
        <f>IF(集計用!J400="","",集計用!J400)</f>
        <v/>
      </c>
      <c r="K400" s="135"/>
      <c r="L400" s="144"/>
      <c r="M400" s="192" t="b">
        <f>貼り付け用!M400=集計用!M400</f>
        <v>1</v>
      </c>
      <c r="N400" s="192" t="b">
        <f>貼り付け用!N400=集計用!N400</f>
        <v>1</v>
      </c>
      <c r="O400" s="192" t="b">
        <f>貼り付け用!O400=集計用!O400</f>
        <v>1</v>
      </c>
      <c r="P400" s="192" t="b">
        <f>貼り付け用!P400=集計用!P400</f>
        <v>1</v>
      </c>
      <c r="Q400" s="182" t="b">
        <f>貼り付け用!Q400=集計用!Q400</f>
        <v>1</v>
      </c>
      <c r="R400" s="135" t="b">
        <f>貼り付け用!R400=集計用!R400</f>
        <v>1</v>
      </c>
      <c r="S400" s="135" t="b">
        <f>貼り付け用!S400=集計用!S400</f>
        <v>1</v>
      </c>
      <c r="T400" s="135" t="b">
        <f>貼り付け用!T400=集計用!T400</f>
        <v>1</v>
      </c>
      <c r="U400" s="192" t="b">
        <f>貼り付け用!U400=集計用!U400</f>
        <v>1</v>
      </c>
      <c r="V400" s="192" t="b">
        <f>貼り付け用!V400=集計用!V400</f>
        <v>1</v>
      </c>
      <c r="W400" s="135" t="b">
        <f>貼り付け用!W400=集計用!W400</f>
        <v>1</v>
      </c>
      <c r="X400" s="182" t="b">
        <f>貼り付け用!X400=集計用!X400</f>
        <v>1</v>
      </c>
      <c r="Y400" s="136" t="b">
        <f>貼り付け用!Y400=集計用!Y400</f>
        <v>1</v>
      </c>
      <c r="Z400" s="136" t="b">
        <f>貼り付け用!Z400=集計用!Z400</f>
        <v>1</v>
      </c>
      <c r="AA400" s="136" t="b">
        <f>貼り付け用!AA400=集計用!AA400</f>
        <v>1</v>
      </c>
      <c r="AB400" s="136" t="b">
        <f>貼り付け用!AB400=集計用!AB400</f>
        <v>1</v>
      </c>
      <c r="AC400" s="135" t="b">
        <f>貼り付け用!AC400=集計用!AC400</f>
        <v>1</v>
      </c>
      <c r="AD400" s="137" t="b">
        <f>貼り付け用!AD400=集計用!AD400</f>
        <v>1</v>
      </c>
      <c r="AE400" s="209" t="b">
        <f>貼り付け用!AE400=集計用!AE400</f>
        <v>1</v>
      </c>
      <c r="AF400" s="209" t="b">
        <f>貼り付け用!AF400=集計用!AF400</f>
        <v>1</v>
      </c>
      <c r="AG400" s="138" t="b">
        <f>貼り付け用!AG400=集計用!AG400</f>
        <v>1</v>
      </c>
      <c r="AH400" s="205" t="b">
        <f>貼り付け用!AH400=集計用!AH400</f>
        <v>1</v>
      </c>
      <c r="AI400" s="139" t="b">
        <f>貼り付け用!AI400=集計用!AI400</f>
        <v>1</v>
      </c>
      <c r="AJ400" s="136" t="b">
        <f>貼り付け用!AJ400=集計用!AJ400</f>
        <v>1</v>
      </c>
      <c r="AK400" s="140" t="b">
        <f>貼り付け用!AK400=集計用!AK400</f>
        <v>1</v>
      </c>
      <c r="AL400" s="136" t="b">
        <f>貼り付け用!AL400=集計用!AL400</f>
        <v>1</v>
      </c>
      <c r="AM400" s="136" t="b">
        <f>貼り付け用!AM400=集計用!AM400</f>
        <v>1</v>
      </c>
      <c r="AN400" s="136" t="b">
        <f>貼り付け用!AN400=集計用!AN400</f>
        <v>1</v>
      </c>
      <c r="AO400" s="136" t="b">
        <f>貼り付け用!AO400=集計用!AO400</f>
        <v>1</v>
      </c>
      <c r="AP400" s="183" t="b">
        <f>貼り付け用!AP400=集計用!AP400</f>
        <v>1</v>
      </c>
      <c r="AQ400" s="183" t="b">
        <f>貼り付け用!AQ400=集計用!AQ400</f>
        <v>1</v>
      </c>
      <c r="AR400" s="183" t="b">
        <f>貼り付け用!AR400=集計用!AR400</f>
        <v>1</v>
      </c>
      <c r="AS400" s="136"/>
      <c r="AT400" s="136"/>
      <c r="AU400" s="136"/>
      <c r="AV400" s="136"/>
      <c r="AW400" s="136"/>
      <c r="AX400" s="216"/>
      <c r="AY400" s="216"/>
      <c r="AZ400" s="216"/>
      <c r="BA400" s="136"/>
      <c r="BB400" s="136"/>
      <c r="BC400" s="136"/>
      <c r="BD400" s="136"/>
      <c r="BE400" s="183">
        <f>SUMIFS(耐用年数表!$C:$C,耐用年数表!$A:$A,チェック!AL400,耐用年数表!$B:$B,チェック!AM400)</f>
        <v>0</v>
      </c>
    </row>
    <row r="401" spans="4:57" ht="24" customHeight="1">
      <c r="D401" s="194"/>
      <c r="E401" s="135"/>
      <c r="F401" s="136"/>
      <c r="G401" s="136"/>
      <c r="H401" s="215"/>
      <c r="I401" s="215"/>
      <c r="J401" s="215" t="str">
        <f>IF(集計用!J401="","",集計用!J401)</f>
        <v/>
      </c>
      <c r="K401" s="135"/>
      <c r="L401" s="144"/>
      <c r="M401" s="192" t="b">
        <f>貼り付け用!M401=集計用!M401</f>
        <v>1</v>
      </c>
      <c r="N401" s="192" t="b">
        <f>貼り付け用!N401=集計用!N401</f>
        <v>1</v>
      </c>
      <c r="O401" s="192" t="b">
        <f>貼り付け用!O401=集計用!O401</f>
        <v>1</v>
      </c>
      <c r="P401" s="192" t="b">
        <f>貼り付け用!P401=集計用!P401</f>
        <v>1</v>
      </c>
      <c r="Q401" s="182" t="b">
        <f>貼り付け用!Q401=集計用!Q401</f>
        <v>1</v>
      </c>
      <c r="R401" s="135" t="b">
        <f>貼り付け用!R401=集計用!R401</f>
        <v>1</v>
      </c>
      <c r="S401" s="135" t="b">
        <f>貼り付け用!S401=集計用!S401</f>
        <v>1</v>
      </c>
      <c r="T401" s="135" t="b">
        <f>貼り付け用!T401=集計用!T401</f>
        <v>1</v>
      </c>
      <c r="U401" s="192" t="b">
        <f>貼り付け用!U401=集計用!U401</f>
        <v>1</v>
      </c>
      <c r="V401" s="192" t="b">
        <f>貼り付け用!V401=集計用!V401</f>
        <v>1</v>
      </c>
      <c r="W401" s="135" t="b">
        <f>貼り付け用!W401=集計用!W401</f>
        <v>1</v>
      </c>
      <c r="X401" s="182" t="b">
        <f>貼り付け用!X401=集計用!X401</f>
        <v>1</v>
      </c>
      <c r="Y401" s="136" t="b">
        <f>貼り付け用!Y401=集計用!Y401</f>
        <v>1</v>
      </c>
      <c r="Z401" s="136" t="b">
        <f>貼り付け用!Z401=集計用!Z401</f>
        <v>1</v>
      </c>
      <c r="AA401" s="136" t="b">
        <f>貼り付け用!AA401=集計用!AA401</f>
        <v>1</v>
      </c>
      <c r="AB401" s="136" t="b">
        <f>貼り付け用!AB401=集計用!AB401</f>
        <v>1</v>
      </c>
      <c r="AC401" s="135" t="b">
        <f>貼り付け用!AC401=集計用!AC401</f>
        <v>1</v>
      </c>
      <c r="AD401" s="137" t="b">
        <f>貼り付け用!AD401=集計用!AD401</f>
        <v>1</v>
      </c>
      <c r="AE401" s="209" t="b">
        <f>貼り付け用!AE401=集計用!AE401</f>
        <v>1</v>
      </c>
      <c r="AF401" s="209" t="b">
        <f>貼り付け用!AF401=集計用!AF401</f>
        <v>1</v>
      </c>
      <c r="AG401" s="138" t="b">
        <f>貼り付け用!AG401=集計用!AG401</f>
        <v>1</v>
      </c>
      <c r="AH401" s="205" t="b">
        <f>貼り付け用!AH401=集計用!AH401</f>
        <v>1</v>
      </c>
      <c r="AI401" s="139" t="b">
        <f>貼り付け用!AI401=集計用!AI401</f>
        <v>1</v>
      </c>
      <c r="AJ401" s="136" t="b">
        <f>貼り付け用!AJ401=集計用!AJ401</f>
        <v>1</v>
      </c>
      <c r="AK401" s="140" t="b">
        <f>貼り付け用!AK401=集計用!AK401</f>
        <v>1</v>
      </c>
      <c r="AL401" s="136" t="b">
        <f>貼り付け用!AL401=集計用!AL401</f>
        <v>1</v>
      </c>
      <c r="AM401" s="136" t="b">
        <f>貼り付け用!AM401=集計用!AM401</f>
        <v>1</v>
      </c>
      <c r="AN401" s="136" t="b">
        <f>貼り付け用!AN401=集計用!AN401</f>
        <v>1</v>
      </c>
      <c r="AO401" s="136" t="b">
        <f>貼り付け用!AO401=集計用!AO401</f>
        <v>1</v>
      </c>
      <c r="AP401" s="183" t="b">
        <f>貼り付け用!AP401=集計用!AP401</f>
        <v>1</v>
      </c>
      <c r="AQ401" s="183" t="b">
        <f>貼り付け用!AQ401=集計用!AQ401</f>
        <v>1</v>
      </c>
      <c r="AR401" s="183" t="b">
        <f>貼り付け用!AR401=集計用!AR401</f>
        <v>1</v>
      </c>
      <c r="AS401" s="136"/>
      <c r="AT401" s="136"/>
      <c r="AU401" s="136"/>
      <c r="AV401" s="136"/>
      <c r="AW401" s="136"/>
      <c r="AX401" s="216"/>
      <c r="AY401" s="216"/>
      <c r="AZ401" s="216"/>
      <c r="BA401" s="136"/>
      <c r="BB401" s="136"/>
      <c r="BC401" s="136"/>
      <c r="BD401" s="136"/>
      <c r="BE401" s="183">
        <f>SUMIFS(耐用年数表!$C:$C,耐用年数表!$A:$A,チェック!AL401,耐用年数表!$B:$B,チェック!AM401)</f>
        <v>0</v>
      </c>
    </row>
    <row r="402" spans="4:57" ht="24" customHeight="1">
      <c r="D402" s="194"/>
      <c r="E402" s="135"/>
      <c r="F402" s="136"/>
      <c r="G402" s="136"/>
      <c r="H402" s="215"/>
      <c r="I402" s="215"/>
      <c r="J402" s="215" t="str">
        <f>IF(集計用!J402="","",集計用!J402)</f>
        <v/>
      </c>
      <c r="K402" s="135"/>
      <c r="L402" s="144"/>
      <c r="M402" s="192" t="b">
        <f>貼り付け用!M402=集計用!M402</f>
        <v>1</v>
      </c>
      <c r="N402" s="192" t="b">
        <f>貼り付け用!N402=集計用!N402</f>
        <v>1</v>
      </c>
      <c r="O402" s="192" t="b">
        <f>貼り付け用!O402=集計用!O402</f>
        <v>1</v>
      </c>
      <c r="P402" s="192" t="b">
        <f>貼り付け用!P402=集計用!P402</f>
        <v>1</v>
      </c>
      <c r="Q402" s="182" t="b">
        <f>貼り付け用!Q402=集計用!Q402</f>
        <v>1</v>
      </c>
      <c r="R402" s="135" t="b">
        <f>貼り付け用!R402=集計用!R402</f>
        <v>1</v>
      </c>
      <c r="S402" s="135" t="b">
        <f>貼り付け用!S402=集計用!S402</f>
        <v>1</v>
      </c>
      <c r="T402" s="135" t="b">
        <f>貼り付け用!T402=集計用!T402</f>
        <v>1</v>
      </c>
      <c r="U402" s="192" t="b">
        <f>貼り付け用!U402=集計用!U402</f>
        <v>1</v>
      </c>
      <c r="V402" s="192" t="b">
        <f>貼り付け用!V402=集計用!V402</f>
        <v>1</v>
      </c>
      <c r="W402" s="135" t="b">
        <f>貼り付け用!W402=集計用!W402</f>
        <v>1</v>
      </c>
      <c r="X402" s="182" t="b">
        <f>貼り付け用!X402=集計用!X402</f>
        <v>1</v>
      </c>
      <c r="Y402" s="136" t="b">
        <f>貼り付け用!Y402=集計用!Y402</f>
        <v>1</v>
      </c>
      <c r="Z402" s="136" t="b">
        <f>貼り付け用!Z402=集計用!Z402</f>
        <v>1</v>
      </c>
      <c r="AA402" s="136" t="b">
        <f>貼り付け用!AA402=集計用!AA402</f>
        <v>1</v>
      </c>
      <c r="AB402" s="136" t="b">
        <f>貼り付け用!AB402=集計用!AB402</f>
        <v>1</v>
      </c>
      <c r="AC402" s="135" t="b">
        <f>貼り付け用!AC402=集計用!AC402</f>
        <v>1</v>
      </c>
      <c r="AD402" s="137" t="b">
        <f>貼り付け用!AD402=集計用!AD402</f>
        <v>1</v>
      </c>
      <c r="AE402" s="209" t="b">
        <f>貼り付け用!AE402=集計用!AE402</f>
        <v>1</v>
      </c>
      <c r="AF402" s="209" t="b">
        <f>貼り付け用!AF402=集計用!AF402</f>
        <v>1</v>
      </c>
      <c r="AG402" s="138" t="b">
        <f>貼り付け用!AG402=集計用!AG402</f>
        <v>1</v>
      </c>
      <c r="AH402" s="205" t="b">
        <f>貼り付け用!AH402=集計用!AH402</f>
        <v>1</v>
      </c>
      <c r="AI402" s="139" t="b">
        <f>貼り付け用!AI402=集計用!AI402</f>
        <v>1</v>
      </c>
      <c r="AJ402" s="136" t="b">
        <f>貼り付け用!AJ402=集計用!AJ402</f>
        <v>1</v>
      </c>
      <c r="AK402" s="140" t="b">
        <f>貼り付け用!AK402=集計用!AK402</f>
        <v>1</v>
      </c>
      <c r="AL402" s="136" t="b">
        <f>貼り付け用!AL402=集計用!AL402</f>
        <v>1</v>
      </c>
      <c r="AM402" s="136" t="b">
        <f>貼り付け用!AM402=集計用!AM402</f>
        <v>1</v>
      </c>
      <c r="AN402" s="136" t="b">
        <f>貼り付け用!AN402=集計用!AN402</f>
        <v>1</v>
      </c>
      <c r="AO402" s="136" t="b">
        <f>貼り付け用!AO402=集計用!AO402</f>
        <v>1</v>
      </c>
      <c r="AP402" s="183" t="b">
        <f>貼り付け用!AP402=集計用!AP402</f>
        <v>1</v>
      </c>
      <c r="AQ402" s="183" t="b">
        <f>貼り付け用!AQ402=集計用!AQ402</f>
        <v>1</v>
      </c>
      <c r="AR402" s="183" t="b">
        <f>貼り付け用!AR402=集計用!AR402</f>
        <v>1</v>
      </c>
      <c r="AS402" s="136"/>
      <c r="AT402" s="136"/>
      <c r="AU402" s="136"/>
      <c r="AV402" s="136"/>
      <c r="AW402" s="136"/>
      <c r="AX402" s="216"/>
      <c r="AY402" s="216"/>
      <c r="AZ402" s="216"/>
      <c r="BA402" s="136"/>
      <c r="BB402" s="136"/>
      <c r="BC402" s="136"/>
      <c r="BD402" s="136"/>
      <c r="BE402" s="183">
        <f>SUMIFS(耐用年数表!$C:$C,耐用年数表!$A:$A,チェック!AL402,耐用年数表!$B:$B,チェック!AM402)</f>
        <v>0</v>
      </c>
    </row>
    <row r="403" spans="4:57" ht="24" customHeight="1">
      <c r="D403" s="194"/>
      <c r="E403" s="135"/>
      <c r="F403" s="136"/>
      <c r="G403" s="136"/>
      <c r="H403" s="215"/>
      <c r="I403" s="215"/>
      <c r="J403" s="215" t="str">
        <f>IF(集計用!J403="","",集計用!J403)</f>
        <v/>
      </c>
      <c r="K403" s="135"/>
      <c r="L403" s="144"/>
      <c r="M403" s="192" t="b">
        <f>貼り付け用!M403=集計用!M403</f>
        <v>1</v>
      </c>
      <c r="N403" s="192" t="b">
        <f>貼り付け用!N403=集計用!N403</f>
        <v>1</v>
      </c>
      <c r="O403" s="192" t="b">
        <f>貼り付け用!O403=集計用!O403</f>
        <v>1</v>
      </c>
      <c r="P403" s="192" t="b">
        <f>貼り付け用!P403=集計用!P403</f>
        <v>1</v>
      </c>
      <c r="Q403" s="182" t="b">
        <f>貼り付け用!Q403=集計用!Q403</f>
        <v>1</v>
      </c>
      <c r="R403" s="135" t="b">
        <f>貼り付け用!R403=集計用!R403</f>
        <v>1</v>
      </c>
      <c r="S403" s="135" t="b">
        <f>貼り付け用!S403=集計用!S403</f>
        <v>1</v>
      </c>
      <c r="T403" s="135" t="b">
        <f>貼り付け用!T403=集計用!T403</f>
        <v>1</v>
      </c>
      <c r="U403" s="192" t="b">
        <f>貼り付け用!U403=集計用!U403</f>
        <v>1</v>
      </c>
      <c r="V403" s="192" t="b">
        <f>貼り付け用!V403=集計用!V403</f>
        <v>1</v>
      </c>
      <c r="W403" s="135" t="b">
        <f>貼り付け用!W403=集計用!W403</f>
        <v>1</v>
      </c>
      <c r="X403" s="182" t="b">
        <f>貼り付け用!X403=集計用!X403</f>
        <v>1</v>
      </c>
      <c r="Y403" s="136" t="b">
        <f>貼り付け用!Y403=集計用!Y403</f>
        <v>1</v>
      </c>
      <c r="Z403" s="136" t="b">
        <f>貼り付け用!Z403=集計用!Z403</f>
        <v>1</v>
      </c>
      <c r="AA403" s="136" t="b">
        <f>貼り付け用!AA403=集計用!AA403</f>
        <v>1</v>
      </c>
      <c r="AB403" s="136" t="b">
        <f>貼り付け用!AB403=集計用!AB403</f>
        <v>1</v>
      </c>
      <c r="AC403" s="135" t="b">
        <f>貼り付け用!AC403=集計用!AC403</f>
        <v>1</v>
      </c>
      <c r="AD403" s="137" t="b">
        <f>貼り付け用!AD403=集計用!AD403</f>
        <v>1</v>
      </c>
      <c r="AE403" s="209" t="b">
        <f>貼り付け用!AE403=集計用!AE403</f>
        <v>1</v>
      </c>
      <c r="AF403" s="209" t="b">
        <f>貼り付け用!AF403=集計用!AF403</f>
        <v>1</v>
      </c>
      <c r="AG403" s="138" t="b">
        <f>貼り付け用!AG403=集計用!AG403</f>
        <v>1</v>
      </c>
      <c r="AH403" s="205" t="b">
        <f>貼り付け用!AH403=集計用!AH403</f>
        <v>1</v>
      </c>
      <c r="AI403" s="139" t="b">
        <f>貼り付け用!AI403=集計用!AI403</f>
        <v>1</v>
      </c>
      <c r="AJ403" s="136" t="b">
        <f>貼り付け用!AJ403=集計用!AJ403</f>
        <v>1</v>
      </c>
      <c r="AK403" s="140" t="b">
        <f>貼り付け用!AK403=集計用!AK403</f>
        <v>1</v>
      </c>
      <c r="AL403" s="136" t="b">
        <f>貼り付け用!AL403=集計用!AL403</f>
        <v>1</v>
      </c>
      <c r="AM403" s="136" t="b">
        <f>貼り付け用!AM403=集計用!AM403</f>
        <v>1</v>
      </c>
      <c r="AN403" s="136" t="b">
        <f>貼り付け用!AN403=集計用!AN403</f>
        <v>1</v>
      </c>
      <c r="AO403" s="136" t="b">
        <f>貼り付け用!AO403=集計用!AO403</f>
        <v>1</v>
      </c>
      <c r="AP403" s="183" t="b">
        <f>貼り付け用!AP403=集計用!AP403</f>
        <v>1</v>
      </c>
      <c r="AQ403" s="183" t="b">
        <f>貼り付け用!AQ403=集計用!AQ403</f>
        <v>1</v>
      </c>
      <c r="AR403" s="183" t="b">
        <f>貼り付け用!AR403=集計用!AR403</f>
        <v>1</v>
      </c>
      <c r="AS403" s="136"/>
      <c r="AT403" s="136"/>
      <c r="AU403" s="136"/>
      <c r="AV403" s="136"/>
      <c r="AW403" s="136"/>
      <c r="AX403" s="216"/>
      <c r="AY403" s="216"/>
      <c r="AZ403" s="216"/>
      <c r="BA403" s="136"/>
      <c r="BB403" s="136"/>
      <c r="BC403" s="136"/>
      <c r="BD403" s="136"/>
      <c r="BE403" s="183">
        <f>SUMIFS(耐用年数表!$C:$C,耐用年数表!$A:$A,チェック!AL403,耐用年数表!$B:$B,チェック!AM403)</f>
        <v>0</v>
      </c>
    </row>
    <row r="404" spans="4:57" ht="24" customHeight="1">
      <c r="D404" s="194"/>
      <c r="E404" s="135"/>
      <c r="F404" s="136"/>
      <c r="G404" s="136"/>
      <c r="H404" s="215"/>
      <c r="I404" s="215"/>
      <c r="J404" s="215" t="str">
        <f>IF(集計用!J404="","",集計用!J404)</f>
        <v/>
      </c>
      <c r="K404" s="135"/>
      <c r="L404" s="144"/>
      <c r="M404" s="192" t="b">
        <f>貼り付け用!M404=集計用!M404</f>
        <v>1</v>
      </c>
      <c r="N404" s="192" t="b">
        <f>貼り付け用!N404=集計用!N404</f>
        <v>1</v>
      </c>
      <c r="O404" s="192" t="b">
        <f>貼り付け用!O404=集計用!O404</f>
        <v>1</v>
      </c>
      <c r="P404" s="192" t="b">
        <f>貼り付け用!P404=集計用!P404</f>
        <v>1</v>
      </c>
      <c r="Q404" s="182" t="b">
        <f>貼り付け用!Q404=集計用!Q404</f>
        <v>1</v>
      </c>
      <c r="R404" s="135" t="b">
        <f>貼り付け用!R404=集計用!R404</f>
        <v>1</v>
      </c>
      <c r="S404" s="135" t="b">
        <f>貼り付け用!S404=集計用!S404</f>
        <v>1</v>
      </c>
      <c r="T404" s="135" t="b">
        <f>貼り付け用!T404=集計用!T404</f>
        <v>1</v>
      </c>
      <c r="U404" s="192" t="b">
        <f>貼り付け用!U404=集計用!U404</f>
        <v>1</v>
      </c>
      <c r="V404" s="192" t="b">
        <f>貼り付け用!V404=集計用!V404</f>
        <v>1</v>
      </c>
      <c r="W404" s="135" t="b">
        <f>貼り付け用!W404=集計用!W404</f>
        <v>1</v>
      </c>
      <c r="X404" s="182" t="b">
        <f>貼り付け用!X404=集計用!X404</f>
        <v>1</v>
      </c>
      <c r="Y404" s="136" t="b">
        <f>貼り付け用!Y404=集計用!Y404</f>
        <v>1</v>
      </c>
      <c r="Z404" s="136" t="b">
        <f>貼り付け用!Z404=集計用!Z404</f>
        <v>1</v>
      </c>
      <c r="AA404" s="136" t="b">
        <f>貼り付け用!AA404=集計用!AA404</f>
        <v>1</v>
      </c>
      <c r="AB404" s="136" t="b">
        <f>貼り付け用!AB404=集計用!AB404</f>
        <v>1</v>
      </c>
      <c r="AC404" s="135" t="b">
        <f>貼り付け用!AC404=集計用!AC404</f>
        <v>1</v>
      </c>
      <c r="AD404" s="137" t="b">
        <f>貼り付け用!AD404=集計用!AD404</f>
        <v>1</v>
      </c>
      <c r="AE404" s="209" t="b">
        <f>貼り付け用!AE404=集計用!AE404</f>
        <v>1</v>
      </c>
      <c r="AF404" s="209" t="b">
        <f>貼り付け用!AF404=集計用!AF404</f>
        <v>1</v>
      </c>
      <c r="AG404" s="138" t="b">
        <f>貼り付け用!AG404=集計用!AG404</f>
        <v>1</v>
      </c>
      <c r="AH404" s="205" t="b">
        <f>貼り付け用!AH404=集計用!AH404</f>
        <v>1</v>
      </c>
      <c r="AI404" s="139" t="b">
        <f>貼り付け用!AI404=集計用!AI404</f>
        <v>1</v>
      </c>
      <c r="AJ404" s="136" t="b">
        <f>貼り付け用!AJ404=集計用!AJ404</f>
        <v>1</v>
      </c>
      <c r="AK404" s="140" t="b">
        <f>貼り付け用!AK404=集計用!AK404</f>
        <v>1</v>
      </c>
      <c r="AL404" s="136" t="b">
        <f>貼り付け用!AL404=集計用!AL404</f>
        <v>1</v>
      </c>
      <c r="AM404" s="136" t="b">
        <f>貼り付け用!AM404=集計用!AM404</f>
        <v>1</v>
      </c>
      <c r="AN404" s="136" t="b">
        <f>貼り付け用!AN404=集計用!AN404</f>
        <v>1</v>
      </c>
      <c r="AO404" s="136" t="b">
        <f>貼り付け用!AO404=集計用!AO404</f>
        <v>1</v>
      </c>
      <c r="AP404" s="183" t="b">
        <f>貼り付け用!AP404=集計用!AP404</f>
        <v>1</v>
      </c>
      <c r="AQ404" s="183" t="b">
        <f>貼り付け用!AQ404=集計用!AQ404</f>
        <v>1</v>
      </c>
      <c r="AR404" s="183" t="b">
        <f>貼り付け用!AR404=集計用!AR404</f>
        <v>1</v>
      </c>
      <c r="AS404" s="136"/>
      <c r="AT404" s="136"/>
      <c r="AU404" s="136"/>
      <c r="AV404" s="136"/>
      <c r="AW404" s="136"/>
      <c r="AX404" s="216"/>
      <c r="AY404" s="216"/>
      <c r="AZ404" s="216"/>
      <c r="BA404" s="136"/>
      <c r="BB404" s="136"/>
      <c r="BC404" s="136"/>
      <c r="BD404" s="136"/>
      <c r="BE404" s="183">
        <f>SUMIFS(耐用年数表!$C:$C,耐用年数表!$A:$A,チェック!AL404,耐用年数表!$B:$B,チェック!AM404)</f>
        <v>0</v>
      </c>
    </row>
    <row r="405" spans="4:57" ht="24" customHeight="1">
      <c r="D405" s="194"/>
      <c r="E405" s="135"/>
      <c r="F405" s="136"/>
      <c r="G405" s="136"/>
      <c r="H405" s="215"/>
      <c r="I405" s="215"/>
      <c r="J405" s="215" t="str">
        <f>IF(集計用!J405="","",集計用!J405)</f>
        <v/>
      </c>
      <c r="K405" s="135"/>
      <c r="L405" s="144"/>
      <c r="M405" s="192" t="b">
        <f>貼り付け用!M405=集計用!M405</f>
        <v>1</v>
      </c>
      <c r="N405" s="192" t="b">
        <f>貼り付け用!N405=集計用!N405</f>
        <v>1</v>
      </c>
      <c r="O405" s="192" t="b">
        <f>貼り付け用!O405=集計用!O405</f>
        <v>1</v>
      </c>
      <c r="P405" s="192" t="b">
        <f>貼り付け用!P405=集計用!P405</f>
        <v>1</v>
      </c>
      <c r="Q405" s="182" t="b">
        <f>貼り付け用!Q405=集計用!Q405</f>
        <v>1</v>
      </c>
      <c r="R405" s="135" t="b">
        <f>貼り付け用!R405=集計用!R405</f>
        <v>1</v>
      </c>
      <c r="S405" s="135" t="b">
        <f>貼り付け用!S405=集計用!S405</f>
        <v>1</v>
      </c>
      <c r="T405" s="135" t="b">
        <f>貼り付け用!T405=集計用!T405</f>
        <v>1</v>
      </c>
      <c r="U405" s="192" t="b">
        <f>貼り付け用!U405=集計用!U405</f>
        <v>1</v>
      </c>
      <c r="V405" s="192" t="b">
        <f>貼り付け用!V405=集計用!V405</f>
        <v>1</v>
      </c>
      <c r="W405" s="135" t="b">
        <f>貼り付け用!W405=集計用!W405</f>
        <v>1</v>
      </c>
      <c r="X405" s="182" t="b">
        <f>貼り付け用!X405=集計用!X405</f>
        <v>1</v>
      </c>
      <c r="Y405" s="136" t="b">
        <f>貼り付け用!Y405=集計用!Y405</f>
        <v>1</v>
      </c>
      <c r="Z405" s="136" t="b">
        <f>貼り付け用!Z405=集計用!Z405</f>
        <v>1</v>
      </c>
      <c r="AA405" s="136" t="b">
        <f>貼り付け用!AA405=集計用!AA405</f>
        <v>1</v>
      </c>
      <c r="AB405" s="136" t="b">
        <f>貼り付け用!AB405=集計用!AB405</f>
        <v>1</v>
      </c>
      <c r="AC405" s="135" t="b">
        <f>貼り付け用!AC405=集計用!AC405</f>
        <v>1</v>
      </c>
      <c r="AD405" s="137" t="b">
        <f>貼り付け用!AD405=集計用!AD405</f>
        <v>1</v>
      </c>
      <c r="AE405" s="209" t="b">
        <f>貼り付け用!AE405=集計用!AE405</f>
        <v>1</v>
      </c>
      <c r="AF405" s="209" t="b">
        <f>貼り付け用!AF405=集計用!AF405</f>
        <v>1</v>
      </c>
      <c r="AG405" s="138" t="b">
        <f>貼り付け用!AG405=集計用!AG405</f>
        <v>1</v>
      </c>
      <c r="AH405" s="205" t="b">
        <f>貼り付け用!AH405=集計用!AH405</f>
        <v>1</v>
      </c>
      <c r="AI405" s="139" t="b">
        <f>貼り付け用!AI405=集計用!AI405</f>
        <v>1</v>
      </c>
      <c r="AJ405" s="136" t="b">
        <f>貼り付け用!AJ405=集計用!AJ405</f>
        <v>1</v>
      </c>
      <c r="AK405" s="140" t="b">
        <f>貼り付け用!AK405=集計用!AK405</f>
        <v>1</v>
      </c>
      <c r="AL405" s="136" t="b">
        <f>貼り付け用!AL405=集計用!AL405</f>
        <v>1</v>
      </c>
      <c r="AM405" s="136" t="b">
        <f>貼り付け用!AM405=集計用!AM405</f>
        <v>1</v>
      </c>
      <c r="AN405" s="136" t="b">
        <f>貼り付け用!AN405=集計用!AN405</f>
        <v>1</v>
      </c>
      <c r="AO405" s="136" t="b">
        <f>貼り付け用!AO405=集計用!AO405</f>
        <v>1</v>
      </c>
      <c r="AP405" s="183" t="b">
        <f>貼り付け用!AP405=集計用!AP405</f>
        <v>1</v>
      </c>
      <c r="AQ405" s="183" t="b">
        <f>貼り付け用!AQ405=集計用!AQ405</f>
        <v>1</v>
      </c>
      <c r="AR405" s="183" t="b">
        <f>貼り付け用!AR405=集計用!AR405</f>
        <v>1</v>
      </c>
      <c r="AS405" s="136"/>
      <c r="AT405" s="136"/>
      <c r="AU405" s="136"/>
      <c r="AV405" s="136"/>
      <c r="AW405" s="136"/>
      <c r="AX405" s="216"/>
      <c r="AY405" s="216"/>
      <c r="AZ405" s="216"/>
      <c r="BA405" s="136"/>
      <c r="BB405" s="136"/>
      <c r="BC405" s="136"/>
      <c r="BD405" s="136"/>
      <c r="BE405" s="183">
        <f>SUMIFS(耐用年数表!$C:$C,耐用年数表!$A:$A,チェック!AL405,耐用年数表!$B:$B,チェック!AM405)</f>
        <v>0</v>
      </c>
    </row>
    <row r="406" spans="4:57" ht="24" customHeight="1">
      <c r="D406" s="194"/>
      <c r="E406" s="135"/>
      <c r="F406" s="136"/>
      <c r="G406" s="136"/>
      <c r="H406" s="215"/>
      <c r="I406" s="215"/>
      <c r="J406" s="215" t="str">
        <f>IF(集計用!J406="","",集計用!J406)</f>
        <v/>
      </c>
      <c r="K406" s="135"/>
      <c r="L406" s="144"/>
      <c r="M406" s="192" t="b">
        <f>貼り付け用!M406=集計用!M406</f>
        <v>1</v>
      </c>
      <c r="N406" s="192" t="b">
        <f>貼り付け用!N406=集計用!N406</f>
        <v>1</v>
      </c>
      <c r="O406" s="192" t="b">
        <f>貼り付け用!O406=集計用!O406</f>
        <v>1</v>
      </c>
      <c r="P406" s="192" t="b">
        <f>貼り付け用!P406=集計用!P406</f>
        <v>1</v>
      </c>
      <c r="Q406" s="182" t="b">
        <f>貼り付け用!Q406=集計用!Q406</f>
        <v>1</v>
      </c>
      <c r="R406" s="135" t="b">
        <f>貼り付け用!R406=集計用!R406</f>
        <v>1</v>
      </c>
      <c r="S406" s="135" t="b">
        <f>貼り付け用!S406=集計用!S406</f>
        <v>1</v>
      </c>
      <c r="T406" s="135" t="b">
        <f>貼り付け用!T406=集計用!T406</f>
        <v>1</v>
      </c>
      <c r="U406" s="192" t="b">
        <f>貼り付け用!U406=集計用!U406</f>
        <v>1</v>
      </c>
      <c r="V406" s="192" t="b">
        <f>貼り付け用!V406=集計用!V406</f>
        <v>1</v>
      </c>
      <c r="W406" s="135" t="b">
        <f>貼り付け用!W406=集計用!W406</f>
        <v>1</v>
      </c>
      <c r="X406" s="182" t="b">
        <f>貼り付け用!X406=集計用!X406</f>
        <v>1</v>
      </c>
      <c r="Y406" s="136" t="b">
        <f>貼り付け用!Y406=集計用!Y406</f>
        <v>1</v>
      </c>
      <c r="Z406" s="136" t="b">
        <f>貼り付け用!Z406=集計用!Z406</f>
        <v>1</v>
      </c>
      <c r="AA406" s="136" t="b">
        <f>貼り付け用!AA406=集計用!AA406</f>
        <v>1</v>
      </c>
      <c r="AB406" s="136" t="b">
        <f>貼り付け用!AB406=集計用!AB406</f>
        <v>1</v>
      </c>
      <c r="AC406" s="135" t="b">
        <f>貼り付け用!AC406=集計用!AC406</f>
        <v>1</v>
      </c>
      <c r="AD406" s="137" t="b">
        <f>貼り付け用!AD406=集計用!AD406</f>
        <v>1</v>
      </c>
      <c r="AE406" s="209" t="b">
        <f>貼り付け用!AE406=集計用!AE406</f>
        <v>1</v>
      </c>
      <c r="AF406" s="209" t="b">
        <f>貼り付け用!AF406=集計用!AF406</f>
        <v>1</v>
      </c>
      <c r="AG406" s="138" t="b">
        <f>貼り付け用!AG406=集計用!AG406</f>
        <v>1</v>
      </c>
      <c r="AH406" s="205" t="b">
        <f>貼り付け用!AH406=集計用!AH406</f>
        <v>1</v>
      </c>
      <c r="AI406" s="139" t="b">
        <f>貼り付け用!AI406=集計用!AI406</f>
        <v>1</v>
      </c>
      <c r="AJ406" s="136" t="b">
        <f>貼り付け用!AJ406=集計用!AJ406</f>
        <v>1</v>
      </c>
      <c r="AK406" s="140" t="b">
        <f>貼り付け用!AK406=集計用!AK406</f>
        <v>1</v>
      </c>
      <c r="AL406" s="136" t="b">
        <f>貼り付け用!AL406=集計用!AL406</f>
        <v>1</v>
      </c>
      <c r="AM406" s="136" t="b">
        <f>貼り付け用!AM406=集計用!AM406</f>
        <v>1</v>
      </c>
      <c r="AN406" s="136" t="b">
        <f>貼り付け用!AN406=集計用!AN406</f>
        <v>1</v>
      </c>
      <c r="AO406" s="136" t="b">
        <f>貼り付け用!AO406=集計用!AO406</f>
        <v>1</v>
      </c>
      <c r="AP406" s="183" t="b">
        <f>貼り付け用!AP406=集計用!AP406</f>
        <v>1</v>
      </c>
      <c r="AQ406" s="183" t="b">
        <f>貼り付け用!AQ406=集計用!AQ406</f>
        <v>1</v>
      </c>
      <c r="AR406" s="183" t="b">
        <f>貼り付け用!AR406=集計用!AR406</f>
        <v>1</v>
      </c>
      <c r="AS406" s="136"/>
      <c r="AT406" s="136"/>
      <c r="AU406" s="136"/>
      <c r="AV406" s="136"/>
      <c r="AW406" s="136"/>
      <c r="AX406" s="216"/>
      <c r="AY406" s="216"/>
      <c r="AZ406" s="216"/>
      <c r="BA406" s="136"/>
      <c r="BB406" s="136"/>
      <c r="BC406" s="136"/>
      <c r="BD406" s="136"/>
      <c r="BE406" s="183">
        <f>SUMIFS(耐用年数表!$C:$C,耐用年数表!$A:$A,チェック!AL406,耐用年数表!$B:$B,チェック!AM406)</f>
        <v>0</v>
      </c>
    </row>
    <row r="407" spans="4:57" ht="24" customHeight="1">
      <c r="D407" s="194"/>
      <c r="E407" s="135"/>
      <c r="F407" s="136"/>
      <c r="G407" s="136"/>
      <c r="H407" s="215"/>
      <c r="I407" s="215"/>
      <c r="J407" s="215" t="str">
        <f>IF(集計用!J407="","",集計用!J407)</f>
        <v/>
      </c>
      <c r="K407" s="135"/>
      <c r="L407" s="144"/>
      <c r="M407" s="192" t="b">
        <f>貼り付け用!M407=集計用!M407</f>
        <v>1</v>
      </c>
      <c r="N407" s="192" t="b">
        <f>貼り付け用!N407=集計用!N407</f>
        <v>1</v>
      </c>
      <c r="O407" s="192" t="b">
        <f>貼り付け用!O407=集計用!O407</f>
        <v>1</v>
      </c>
      <c r="P407" s="192" t="b">
        <f>貼り付け用!P407=集計用!P407</f>
        <v>1</v>
      </c>
      <c r="Q407" s="182" t="b">
        <f>貼り付け用!Q407=集計用!Q407</f>
        <v>1</v>
      </c>
      <c r="R407" s="135" t="b">
        <f>貼り付け用!R407=集計用!R407</f>
        <v>1</v>
      </c>
      <c r="S407" s="135" t="b">
        <f>貼り付け用!S407=集計用!S407</f>
        <v>1</v>
      </c>
      <c r="T407" s="135" t="b">
        <f>貼り付け用!T407=集計用!T407</f>
        <v>1</v>
      </c>
      <c r="U407" s="192" t="b">
        <f>貼り付け用!U407=集計用!U407</f>
        <v>1</v>
      </c>
      <c r="V407" s="192" t="b">
        <f>貼り付け用!V407=集計用!V407</f>
        <v>1</v>
      </c>
      <c r="W407" s="135" t="b">
        <f>貼り付け用!W407=集計用!W407</f>
        <v>1</v>
      </c>
      <c r="X407" s="182" t="b">
        <f>貼り付け用!X407=集計用!X407</f>
        <v>1</v>
      </c>
      <c r="Y407" s="136" t="b">
        <f>貼り付け用!Y407=集計用!Y407</f>
        <v>1</v>
      </c>
      <c r="Z407" s="136" t="b">
        <f>貼り付け用!Z407=集計用!Z407</f>
        <v>1</v>
      </c>
      <c r="AA407" s="136" t="b">
        <f>貼り付け用!AA407=集計用!AA407</f>
        <v>1</v>
      </c>
      <c r="AB407" s="136" t="b">
        <f>貼り付け用!AB407=集計用!AB407</f>
        <v>1</v>
      </c>
      <c r="AC407" s="135" t="b">
        <f>貼り付け用!AC407=集計用!AC407</f>
        <v>1</v>
      </c>
      <c r="AD407" s="137" t="b">
        <f>貼り付け用!AD407=集計用!AD407</f>
        <v>1</v>
      </c>
      <c r="AE407" s="209" t="b">
        <f>貼り付け用!AE407=集計用!AE407</f>
        <v>1</v>
      </c>
      <c r="AF407" s="209" t="b">
        <f>貼り付け用!AF407=集計用!AF407</f>
        <v>1</v>
      </c>
      <c r="AG407" s="138" t="b">
        <f>貼り付け用!AG407=集計用!AG407</f>
        <v>1</v>
      </c>
      <c r="AH407" s="205" t="b">
        <f>貼り付け用!AH407=集計用!AH407</f>
        <v>1</v>
      </c>
      <c r="AI407" s="139" t="b">
        <f>貼り付け用!AI407=集計用!AI407</f>
        <v>1</v>
      </c>
      <c r="AJ407" s="136" t="b">
        <f>貼り付け用!AJ407=集計用!AJ407</f>
        <v>1</v>
      </c>
      <c r="AK407" s="140" t="b">
        <f>貼り付け用!AK407=集計用!AK407</f>
        <v>1</v>
      </c>
      <c r="AL407" s="136" t="b">
        <f>貼り付け用!AL407=集計用!AL407</f>
        <v>1</v>
      </c>
      <c r="AM407" s="136" t="b">
        <f>貼り付け用!AM407=集計用!AM407</f>
        <v>1</v>
      </c>
      <c r="AN407" s="136" t="b">
        <f>貼り付け用!AN407=集計用!AN407</f>
        <v>1</v>
      </c>
      <c r="AO407" s="136" t="b">
        <f>貼り付け用!AO407=集計用!AO407</f>
        <v>1</v>
      </c>
      <c r="AP407" s="183" t="b">
        <f>貼り付け用!AP407=集計用!AP407</f>
        <v>1</v>
      </c>
      <c r="AQ407" s="183" t="b">
        <f>貼り付け用!AQ407=集計用!AQ407</f>
        <v>1</v>
      </c>
      <c r="AR407" s="183" t="b">
        <f>貼り付け用!AR407=集計用!AR407</f>
        <v>1</v>
      </c>
      <c r="AS407" s="136"/>
      <c r="AT407" s="136"/>
      <c r="AU407" s="136"/>
      <c r="AV407" s="136"/>
      <c r="AW407" s="136"/>
      <c r="AX407" s="216"/>
      <c r="AY407" s="216"/>
      <c r="AZ407" s="216"/>
      <c r="BA407" s="136"/>
      <c r="BB407" s="136"/>
      <c r="BC407" s="136"/>
      <c r="BD407" s="136"/>
      <c r="BE407" s="183">
        <f>SUMIFS(耐用年数表!$C:$C,耐用年数表!$A:$A,チェック!AL407,耐用年数表!$B:$B,チェック!AM407)</f>
        <v>0</v>
      </c>
    </row>
    <row r="408" spans="4:57" ht="24" customHeight="1">
      <c r="D408" s="194"/>
      <c r="E408" s="135"/>
      <c r="F408" s="136"/>
      <c r="G408" s="136"/>
      <c r="H408" s="215"/>
      <c r="I408" s="215"/>
      <c r="J408" s="215" t="str">
        <f>IF(集計用!J408="","",集計用!J408)</f>
        <v/>
      </c>
      <c r="K408" s="135"/>
      <c r="L408" s="144"/>
      <c r="M408" s="192" t="b">
        <f>貼り付け用!M408=集計用!M408</f>
        <v>1</v>
      </c>
      <c r="N408" s="192" t="b">
        <f>貼り付け用!N408=集計用!N408</f>
        <v>1</v>
      </c>
      <c r="O408" s="192" t="b">
        <f>貼り付け用!O408=集計用!O408</f>
        <v>1</v>
      </c>
      <c r="P408" s="192" t="b">
        <f>貼り付け用!P408=集計用!P408</f>
        <v>1</v>
      </c>
      <c r="Q408" s="182" t="b">
        <f>貼り付け用!Q408=集計用!Q408</f>
        <v>1</v>
      </c>
      <c r="R408" s="135" t="b">
        <f>貼り付け用!R408=集計用!R408</f>
        <v>1</v>
      </c>
      <c r="S408" s="135" t="b">
        <f>貼り付け用!S408=集計用!S408</f>
        <v>1</v>
      </c>
      <c r="T408" s="135" t="b">
        <f>貼り付け用!T408=集計用!T408</f>
        <v>1</v>
      </c>
      <c r="U408" s="192" t="b">
        <f>貼り付け用!U408=集計用!U408</f>
        <v>1</v>
      </c>
      <c r="V408" s="192" t="b">
        <f>貼り付け用!V408=集計用!V408</f>
        <v>1</v>
      </c>
      <c r="W408" s="135" t="b">
        <f>貼り付け用!W408=集計用!W408</f>
        <v>1</v>
      </c>
      <c r="X408" s="182" t="b">
        <f>貼り付け用!X408=集計用!X408</f>
        <v>1</v>
      </c>
      <c r="Y408" s="136" t="b">
        <f>貼り付け用!Y408=集計用!Y408</f>
        <v>1</v>
      </c>
      <c r="Z408" s="136" t="b">
        <f>貼り付け用!Z408=集計用!Z408</f>
        <v>1</v>
      </c>
      <c r="AA408" s="136" t="b">
        <f>貼り付け用!AA408=集計用!AA408</f>
        <v>1</v>
      </c>
      <c r="AB408" s="136" t="b">
        <f>貼り付け用!AB408=集計用!AB408</f>
        <v>1</v>
      </c>
      <c r="AC408" s="135" t="b">
        <f>貼り付け用!AC408=集計用!AC408</f>
        <v>1</v>
      </c>
      <c r="AD408" s="137" t="b">
        <f>貼り付け用!AD408=集計用!AD408</f>
        <v>1</v>
      </c>
      <c r="AE408" s="209" t="b">
        <f>貼り付け用!AE408=集計用!AE408</f>
        <v>1</v>
      </c>
      <c r="AF408" s="209" t="b">
        <f>貼り付け用!AF408=集計用!AF408</f>
        <v>1</v>
      </c>
      <c r="AG408" s="138" t="b">
        <f>貼り付け用!AG408=集計用!AG408</f>
        <v>1</v>
      </c>
      <c r="AH408" s="205" t="b">
        <f>貼り付け用!AH408=集計用!AH408</f>
        <v>1</v>
      </c>
      <c r="AI408" s="139" t="b">
        <f>貼り付け用!AI408=集計用!AI408</f>
        <v>1</v>
      </c>
      <c r="AJ408" s="136" t="b">
        <f>貼り付け用!AJ408=集計用!AJ408</f>
        <v>1</v>
      </c>
      <c r="AK408" s="140" t="b">
        <f>貼り付け用!AK408=集計用!AK408</f>
        <v>1</v>
      </c>
      <c r="AL408" s="136" t="b">
        <f>貼り付け用!AL408=集計用!AL408</f>
        <v>1</v>
      </c>
      <c r="AM408" s="136" t="b">
        <f>貼り付け用!AM408=集計用!AM408</f>
        <v>1</v>
      </c>
      <c r="AN408" s="136" t="b">
        <f>貼り付け用!AN408=集計用!AN408</f>
        <v>1</v>
      </c>
      <c r="AO408" s="136" t="b">
        <f>貼り付け用!AO408=集計用!AO408</f>
        <v>1</v>
      </c>
      <c r="AP408" s="183" t="b">
        <f>貼り付け用!AP408=集計用!AP408</f>
        <v>1</v>
      </c>
      <c r="AQ408" s="183" t="b">
        <f>貼り付け用!AQ408=集計用!AQ408</f>
        <v>1</v>
      </c>
      <c r="AR408" s="183" t="b">
        <f>貼り付け用!AR408=集計用!AR408</f>
        <v>1</v>
      </c>
      <c r="AS408" s="136"/>
      <c r="AT408" s="136"/>
      <c r="AU408" s="136"/>
      <c r="AV408" s="136"/>
      <c r="AW408" s="136"/>
      <c r="AX408" s="216"/>
      <c r="AY408" s="216"/>
      <c r="AZ408" s="216"/>
      <c r="BA408" s="136"/>
      <c r="BB408" s="136"/>
      <c r="BC408" s="136"/>
      <c r="BD408" s="136"/>
      <c r="BE408" s="183">
        <f>SUMIFS(耐用年数表!$C:$C,耐用年数表!$A:$A,チェック!AL408,耐用年数表!$B:$B,チェック!AM408)</f>
        <v>0</v>
      </c>
    </row>
    <row r="409" spans="4:57" ht="24" customHeight="1">
      <c r="D409" s="194"/>
      <c r="E409" s="135"/>
      <c r="F409" s="136"/>
      <c r="G409" s="136"/>
      <c r="H409" s="215"/>
      <c r="I409" s="215"/>
      <c r="J409" s="215" t="str">
        <f>IF(集計用!J409="","",集計用!J409)</f>
        <v/>
      </c>
      <c r="K409" s="135"/>
      <c r="L409" s="144"/>
      <c r="M409" s="192" t="b">
        <f>貼り付け用!M409=集計用!M409</f>
        <v>1</v>
      </c>
      <c r="N409" s="192" t="b">
        <f>貼り付け用!N409=集計用!N409</f>
        <v>1</v>
      </c>
      <c r="O409" s="192" t="b">
        <f>貼り付け用!O409=集計用!O409</f>
        <v>1</v>
      </c>
      <c r="P409" s="192" t="b">
        <f>貼り付け用!P409=集計用!P409</f>
        <v>1</v>
      </c>
      <c r="Q409" s="182" t="b">
        <f>貼り付け用!Q409=集計用!Q409</f>
        <v>1</v>
      </c>
      <c r="R409" s="135" t="b">
        <f>貼り付け用!R409=集計用!R409</f>
        <v>1</v>
      </c>
      <c r="S409" s="135" t="b">
        <f>貼り付け用!S409=集計用!S409</f>
        <v>1</v>
      </c>
      <c r="T409" s="135" t="b">
        <f>貼り付け用!T409=集計用!T409</f>
        <v>1</v>
      </c>
      <c r="U409" s="192" t="b">
        <f>貼り付け用!U409=集計用!U409</f>
        <v>1</v>
      </c>
      <c r="V409" s="192" t="b">
        <f>貼り付け用!V409=集計用!V409</f>
        <v>1</v>
      </c>
      <c r="W409" s="135" t="b">
        <f>貼り付け用!W409=集計用!W409</f>
        <v>1</v>
      </c>
      <c r="X409" s="182" t="b">
        <f>貼り付け用!X409=集計用!X409</f>
        <v>1</v>
      </c>
      <c r="Y409" s="136" t="b">
        <f>貼り付け用!Y409=集計用!Y409</f>
        <v>1</v>
      </c>
      <c r="Z409" s="136" t="b">
        <f>貼り付け用!Z409=集計用!Z409</f>
        <v>1</v>
      </c>
      <c r="AA409" s="136" t="b">
        <f>貼り付け用!AA409=集計用!AA409</f>
        <v>1</v>
      </c>
      <c r="AB409" s="136" t="b">
        <f>貼り付け用!AB409=集計用!AB409</f>
        <v>1</v>
      </c>
      <c r="AC409" s="135" t="b">
        <f>貼り付け用!AC409=集計用!AC409</f>
        <v>1</v>
      </c>
      <c r="AD409" s="137" t="b">
        <f>貼り付け用!AD409=集計用!AD409</f>
        <v>1</v>
      </c>
      <c r="AE409" s="209" t="b">
        <f>貼り付け用!AE409=集計用!AE409</f>
        <v>1</v>
      </c>
      <c r="AF409" s="209" t="b">
        <f>貼り付け用!AF409=集計用!AF409</f>
        <v>1</v>
      </c>
      <c r="AG409" s="138" t="b">
        <f>貼り付け用!AG409=集計用!AG409</f>
        <v>1</v>
      </c>
      <c r="AH409" s="205" t="b">
        <f>貼り付け用!AH409=集計用!AH409</f>
        <v>1</v>
      </c>
      <c r="AI409" s="139" t="b">
        <f>貼り付け用!AI409=集計用!AI409</f>
        <v>1</v>
      </c>
      <c r="AJ409" s="136" t="b">
        <f>貼り付け用!AJ409=集計用!AJ409</f>
        <v>1</v>
      </c>
      <c r="AK409" s="140" t="b">
        <f>貼り付け用!AK409=集計用!AK409</f>
        <v>1</v>
      </c>
      <c r="AL409" s="136" t="b">
        <f>貼り付け用!AL409=集計用!AL409</f>
        <v>1</v>
      </c>
      <c r="AM409" s="136" t="b">
        <f>貼り付け用!AM409=集計用!AM409</f>
        <v>1</v>
      </c>
      <c r="AN409" s="136" t="b">
        <f>貼り付け用!AN409=集計用!AN409</f>
        <v>1</v>
      </c>
      <c r="AO409" s="136" t="b">
        <f>貼り付け用!AO409=集計用!AO409</f>
        <v>1</v>
      </c>
      <c r="AP409" s="183" t="b">
        <f>貼り付け用!AP409=集計用!AP409</f>
        <v>1</v>
      </c>
      <c r="AQ409" s="183" t="b">
        <f>貼り付け用!AQ409=集計用!AQ409</f>
        <v>1</v>
      </c>
      <c r="AR409" s="183" t="b">
        <f>貼り付け用!AR409=集計用!AR409</f>
        <v>1</v>
      </c>
      <c r="AS409" s="136"/>
      <c r="AT409" s="136"/>
      <c r="AU409" s="136"/>
      <c r="AV409" s="136"/>
      <c r="AW409" s="136"/>
      <c r="AX409" s="216"/>
      <c r="AY409" s="216"/>
      <c r="AZ409" s="216"/>
      <c r="BA409" s="136"/>
      <c r="BB409" s="136"/>
      <c r="BC409" s="136"/>
      <c r="BD409" s="136"/>
      <c r="BE409" s="183">
        <f>SUMIFS(耐用年数表!$C:$C,耐用年数表!$A:$A,チェック!AL409,耐用年数表!$B:$B,チェック!AM409)</f>
        <v>0</v>
      </c>
    </row>
    <row r="410" spans="4:57" ht="24" customHeight="1">
      <c r="D410" s="194"/>
      <c r="E410" s="135"/>
      <c r="F410" s="136"/>
      <c r="G410" s="136"/>
      <c r="H410" s="215"/>
      <c r="I410" s="215"/>
      <c r="J410" s="215" t="str">
        <f>IF(集計用!J410="","",集計用!J410)</f>
        <v/>
      </c>
      <c r="K410" s="135"/>
      <c r="L410" s="144"/>
      <c r="M410" s="192" t="b">
        <f>貼り付け用!M410=集計用!M410</f>
        <v>1</v>
      </c>
      <c r="N410" s="192" t="b">
        <f>貼り付け用!N410=集計用!N410</f>
        <v>1</v>
      </c>
      <c r="O410" s="192" t="b">
        <f>貼り付け用!O410=集計用!O410</f>
        <v>1</v>
      </c>
      <c r="P410" s="192" t="b">
        <f>貼り付け用!P410=集計用!P410</f>
        <v>1</v>
      </c>
      <c r="Q410" s="182" t="b">
        <f>貼り付け用!Q410=集計用!Q410</f>
        <v>1</v>
      </c>
      <c r="R410" s="135" t="b">
        <f>貼り付け用!R410=集計用!R410</f>
        <v>1</v>
      </c>
      <c r="S410" s="135" t="b">
        <f>貼り付け用!S410=集計用!S410</f>
        <v>1</v>
      </c>
      <c r="T410" s="135" t="b">
        <f>貼り付け用!T410=集計用!T410</f>
        <v>1</v>
      </c>
      <c r="U410" s="192" t="b">
        <f>貼り付け用!U410=集計用!U410</f>
        <v>1</v>
      </c>
      <c r="V410" s="192" t="b">
        <f>貼り付け用!V410=集計用!V410</f>
        <v>1</v>
      </c>
      <c r="W410" s="135" t="b">
        <f>貼り付け用!W410=集計用!W410</f>
        <v>1</v>
      </c>
      <c r="X410" s="182" t="b">
        <f>貼り付け用!X410=集計用!X410</f>
        <v>1</v>
      </c>
      <c r="Y410" s="136" t="b">
        <f>貼り付け用!Y410=集計用!Y410</f>
        <v>1</v>
      </c>
      <c r="Z410" s="136" t="b">
        <f>貼り付け用!Z410=集計用!Z410</f>
        <v>1</v>
      </c>
      <c r="AA410" s="136" t="b">
        <f>貼り付け用!AA410=集計用!AA410</f>
        <v>1</v>
      </c>
      <c r="AB410" s="136" t="b">
        <f>貼り付け用!AB410=集計用!AB410</f>
        <v>1</v>
      </c>
      <c r="AC410" s="135" t="b">
        <f>貼り付け用!AC410=集計用!AC410</f>
        <v>1</v>
      </c>
      <c r="AD410" s="137" t="b">
        <f>貼り付け用!AD410=集計用!AD410</f>
        <v>1</v>
      </c>
      <c r="AE410" s="209" t="b">
        <f>貼り付け用!AE410=集計用!AE410</f>
        <v>1</v>
      </c>
      <c r="AF410" s="209" t="b">
        <f>貼り付け用!AF410=集計用!AF410</f>
        <v>1</v>
      </c>
      <c r="AG410" s="138" t="b">
        <f>貼り付け用!AG410=集計用!AG410</f>
        <v>1</v>
      </c>
      <c r="AH410" s="205" t="b">
        <f>貼り付け用!AH410=集計用!AH410</f>
        <v>1</v>
      </c>
      <c r="AI410" s="139" t="b">
        <f>貼り付け用!AI410=集計用!AI410</f>
        <v>1</v>
      </c>
      <c r="AJ410" s="136" t="b">
        <f>貼り付け用!AJ410=集計用!AJ410</f>
        <v>1</v>
      </c>
      <c r="AK410" s="140" t="b">
        <f>貼り付け用!AK410=集計用!AK410</f>
        <v>1</v>
      </c>
      <c r="AL410" s="136" t="b">
        <f>貼り付け用!AL410=集計用!AL410</f>
        <v>1</v>
      </c>
      <c r="AM410" s="136" t="b">
        <f>貼り付け用!AM410=集計用!AM410</f>
        <v>1</v>
      </c>
      <c r="AN410" s="136" t="b">
        <f>貼り付け用!AN410=集計用!AN410</f>
        <v>1</v>
      </c>
      <c r="AO410" s="136" t="b">
        <f>貼り付け用!AO410=集計用!AO410</f>
        <v>1</v>
      </c>
      <c r="AP410" s="183" t="b">
        <f>貼り付け用!AP410=集計用!AP410</f>
        <v>1</v>
      </c>
      <c r="AQ410" s="183" t="b">
        <f>貼り付け用!AQ410=集計用!AQ410</f>
        <v>1</v>
      </c>
      <c r="AR410" s="183" t="b">
        <f>貼り付け用!AR410=集計用!AR410</f>
        <v>1</v>
      </c>
      <c r="AS410" s="136"/>
      <c r="AT410" s="136"/>
      <c r="AU410" s="136"/>
      <c r="AV410" s="136"/>
      <c r="AW410" s="136"/>
      <c r="AX410" s="216"/>
      <c r="AY410" s="216"/>
      <c r="AZ410" s="216"/>
      <c r="BA410" s="136"/>
      <c r="BB410" s="136"/>
      <c r="BC410" s="136"/>
      <c r="BD410" s="136"/>
      <c r="BE410" s="183">
        <f>SUMIFS(耐用年数表!$C:$C,耐用年数表!$A:$A,チェック!AL410,耐用年数表!$B:$B,チェック!AM410)</f>
        <v>0</v>
      </c>
    </row>
    <row r="411" spans="4:57" ht="24" customHeight="1">
      <c r="D411" s="194"/>
      <c r="E411" s="135"/>
      <c r="F411" s="136"/>
      <c r="G411" s="136"/>
      <c r="H411" s="215"/>
      <c r="I411" s="215"/>
      <c r="J411" s="215" t="str">
        <f>IF(集計用!J411="","",集計用!J411)</f>
        <v/>
      </c>
      <c r="K411" s="135"/>
      <c r="L411" s="144"/>
      <c r="M411" s="192" t="b">
        <f>貼り付け用!M411=集計用!M411</f>
        <v>1</v>
      </c>
      <c r="N411" s="192" t="b">
        <f>貼り付け用!N411=集計用!N411</f>
        <v>1</v>
      </c>
      <c r="O411" s="192" t="b">
        <f>貼り付け用!O411=集計用!O411</f>
        <v>1</v>
      </c>
      <c r="P411" s="192" t="b">
        <f>貼り付け用!P411=集計用!P411</f>
        <v>1</v>
      </c>
      <c r="Q411" s="182" t="b">
        <f>貼り付け用!Q411=集計用!Q411</f>
        <v>1</v>
      </c>
      <c r="R411" s="135" t="b">
        <f>貼り付け用!R411=集計用!R411</f>
        <v>1</v>
      </c>
      <c r="S411" s="135" t="b">
        <f>貼り付け用!S411=集計用!S411</f>
        <v>1</v>
      </c>
      <c r="T411" s="135" t="b">
        <f>貼り付け用!T411=集計用!T411</f>
        <v>1</v>
      </c>
      <c r="U411" s="192" t="b">
        <f>貼り付け用!U411=集計用!U411</f>
        <v>1</v>
      </c>
      <c r="V411" s="192" t="b">
        <f>貼り付け用!V411=集計用!V411</f>
        <v>1</v>
      </c>
      <c r="W411" s="135" t="b">
        <f>貼り付け用!W411=集計用!W411</f>
        <v>1</v>
      </c>
      <c r="X411" s="182" t="b">
        <f>貼り付け用!X411=集計用!X411</f>
        <v>1</v>
      </c>
      <c r="Y411" s="136" t="b">
        <f>貼り付け用!Y411=集計用!Y411</f>
        <v>1</v>
      </c>
      <c r="Z411" s="136" t="b">
        <f>貼り付け用!Z411=集計用!Z411</f>
        <v>1</v>
      </c>
      <c r="AA411" s="136" t="b">
        <f>貼り付け用!AA411=集計用!AA411</f>
        <v>1</v>
      </c>
      <c r="AB411" s="136" t="b">
        <f>貼り付け用!AB411=集計用!AB411</f>
        <v>1</v>
      </c>
      <c r="AC411" s="135" t="b">
        <f>貼り付け用!AC411=集計用!AC411</f>
        <v>1</v>
      </c>
      <c r="AD411" s="137" t="b">
        <f>貼り付け用!AD411=集計用!AD411</f>
        <v>1</v>
      </c>
      <c r="AE411" s="209" t="b">
        <f>貼り付け用!AE411=集計用!AE411</f>
        <v>1</v>
      </c>
      <c r="AF411" s="209" t="b">
        <f>貼り付け用!AF411=集計用!AF411</f>
        <v>1</v>
      </c>
      <c r="AG411" s="138" t="b">
        <f>貼り付け用!AG411=集計用!AG411</f>
        <v>1</v>
      </c>
      <c r="AH411" s="205" t="b">
        <f>貼り付け用!AH411=集計用!AH411</f>
        <v>1</v>
      </c>
      <c r="AI411" s="139" t="b">
        <f>貼り付け用!AI411=集計用!AI411</f>
        <v>1</v>
      </c>
      <c r="AJ411" s="136" t="b">
        <f>貼り付け用!AJ411=集計用!AJ411</f>
        <v>1</v>
      </c>
      <c r="AK411" s="140" t="b">
        <f>貼り付け用!AK411=集計用!AK411</f>
        <v>1</v>
      </c>
      <c r="AL411" s="136" t="b">
        <f>貼り付け用!AL411=集計用!AL411</f>
        <v>1</v>
      </c>
      <c r="AM411" s="136" t="b">
        <f>貼り付け用!AM411=集計用!AM411</f>
        <v>1</v>
      </c>
      <c r="AN411" s="136" t="b">
        <f>貼り付け用!AN411=集計用!AN411</f>
        <v>1</v>
      </c>
      <c r="AO411" s="136" t="b">
        <f>貼り付け用!AO411=集計用!AO411</f>
        <v>1</v>
      </c>
      <c r="AP411" s="183" t="b">
        <f>貼り付け用!AP411=集計用!AP411</f>
        <v>1</v>
      </c>
      <c r="AQ411" s="183" t="b">
        <f>貼り付け用!AQ411=集計用!AQ411</f>
        <v>1</v>
      </c>
      <c r="AR411" s="183" t="b">
        <f>貼り付け用!AR411=集計用!AR411</f>
        <v>1</v>
      </c>
      <c r="AS411" s="136"/>
      <c r="AT411" s="136"/>
      <c r="AU411" s="136"/>
      <c r="AV411" s="136"/>
      <c r="AW411" s="136"/>
      <c r="AX411" s="216"/>
      <c r="AY411" s="216"/>
      <c r="AZ411" s="216"/>
      <c r="BA411" s="136"/>
      <c r="BB411" s="136"/>
      <c r="BC411" s="136"/>
      <c r="BD411" s="136"/>
      <c r="BE411" s="183">
        <f>SUMIFS(耐用年数表!$C:$C,耐用年数表!$A:$A,チェック!AL411,耐用年数表!$B:$B,チェック!AM411)</f>
        <v>0</v>
      </c>
    </row>
    <row r="412" spans="4:57" ht="24" customHeight="1">
      <c r="D412" s="194"/>
      <c r="E412" s="135"/>
      <c r="F412" s="136"/>
      <c r="G412" s="136"/>
      <c r="H412" s="215"/>
      <c r="I412" s="215"/>
      <c r="J412" s="215" t="str">
        <f>IF(集計用!J412="","",集計用!J412)</f>
        <v/>
      </c>
      <c r="K412" s="135"/>
      <c r="L412" s="144"/>
      <c r="M412" s="192" t="b">
        <f>貼り付け用!M412=集計用!M412</f>
        <v>1</v>
      </c>
      <c r="N412" s="192" t="b">
        <f>貼り付け用!N412=集計用!N412</f>
        <v>1</v>
      </c>
      <c r="O412" s="192" t="b">
        <f>貼り付け用!O412=集計用!O412</f>
        <v>1</v>
      </c>
      <c r="P412" s="192" t="b">
        <f>貼り付け用!P412=集計用!P412</f>
        <v>1</v>
      </c>
      <c r="Q412" s="182" t="b">
        <f>貼り付け用!Q412=集計用!Q412</f>
        <v>1</v>
      </c>
      <c r="R412" s="135" t="b">
        <f>貼り付け用!R412=集計用!R412</f>
        <v>1</v>
      </c>
      <c r="S412" s="135" t="b">
        <f>貼り付け用!S412=集計用!S412</f>
        <v>1</v>
      </c>
      <c r="T412" s="135" t="b">
        <f>貼り付け用!T412=集計用!T412</f>
        <v>1</v>
      </c>
      <c r="U412" s="192" t="b">
        <f>貼り付け用!U412=集計用!U412</f>
        <v>1</v>
      </c>
      <c r="V412" s="192" t="b">
        <f>貼り付け用!V412=集計用!V412</f>
        <v>1</v>
      </c>
      <c r="W412" s="135" t="b">
        <f>貼り付け用!W412=集計用!W412</f>
        <v>1</v>
      </c>
      <c r="X412" s="182" t="b">
        <f>貼り付け用!X412=集計用!X412</f>
        <v>1</v>
      </c>
      <c r="Y412" s="136" t="b">
        <f>貼り付け用!Y412=集計用!Y412</f>
        <v>1</v>
      </c>
      <c r="Z412" s="136" t="b">
        <f>貼り付け用!Z412=集計用!Z412</f>
        <v>1</v>
      </c>
      <c r="AA412" s="136" t="b">
        <f>貼り付け用!AA412=集計用!AA412</f>
        <v>1</v>
      </c>
      <c r="AB412" s="136" t="b">
        <f>貼り付け用!AB412=集計用!AB412</f>
        <v>1</v>
      </c>
      <c r="AC412" s="135" t="b">
        <f>貼り付け用!AC412=集計用!AC412</f>
        <v>1</v>
      </c>
      <c r="AD412" s="137" t="b">
        <f>貼り付け用!AD412=集計用!AD412</f>
        <v>1</v>
      </c>
      <c r="AE412" s="209" t="b">
        <f>貼り付け用!AE412=集計用!AE412</f>
        <v>1</v>
      </c>
      <c r="AF412" s="209" t="b">
        <f>貼り付け用!AF412=集計用!AF412</f>
        <v>1</v>
      </c>
      <c r="AG412" s="138" t="b">
        <f>貼り付け用!AG412=集計用!AG412</f>
        <v>1</v>
      </c>
      <c r="AH412" s="205" t="b">
        <f>貼り付け用!AH412=集計用!AH412</f>
        <v>1</v>
      </c>
      <c r="AI412" s="139" t="b">
        <f>貼り付け用!AI412=集計用!AI412</f>
        <v>1</v>
      </c>
      <c r="AJ412" s="136" t="b">
        <f>貼り付け用!AJ412=集計用!AJ412</f>
        <v>1</v>
      </c>
      <c r="AK412" s="140" t="b">
        <f>貼り付け用!AK412=集計用!AK412</f>
        <v>1</v>
      </c>
      <c r="AL412" s="136" t="b">
        <f>貼り付け用!AL412=集計用!AL412</f>
        <v>1</v>
      </c>
      <c r="AM412" s="136" t="b">
        <f>貼り付け用!AM412=集計用!AM412</f>
        <v>1</v>
      </c>
      <c r="AN412" s="136" t="b">
        <f>貼り付け用!AN412=集計用!AN412</f>
        <v>1</v>
      </c>
      <c r="AO412" s="136" t="b">
        <f>貼り付け用!AO412=集計用!AO412</f>
        <v>1</v>
      </c>
      <c r="AP412" s="183" t="b">
        <f>貼り付け用!AP412=集計用!AP412</f>
        <v>1</v>
      </c>
      <c r="AQ412" s="183" t="b">
        <f>貼り付け用!AQ412=集計用!AQ412</f>
        <v>1</v>
      </c>
      <c r="AR412" s="183" t="b">
        <f>貼り付け用!AR412=集計用!AR412</f>
        <v>1</v>
      </c>
      <c r="AS412" s="136"/>
      <c r="AT412" s="136"/>
      <c r="AU412" s="136"/>
      <c r="AV412" s="136"/>
      <c r="AW412" s="136"/>
      <c r="AX412" s="216"/>
      <c r="AY412" s="216"/>
      <c r="AZ412" s="216"/>
      <c r="BA412" s="136"/>
      <c r="BB412" s="136"/>
      <c r="BC412" s="136"/>
      <c r="BD412" s="136"/>
      <c r="BE412" s="183">
        <f>SUMIFS(耐用年数表!$C:$C,耐用年数表!$A:$A,チェック!AL412,耐用年数表!$B:$B,チェック!AM412)</f>
        <v>0</v>
      </c>
    </row>
    <row r="413" spans="4:57" ht="24" customHeight="1">
      <c r="D413" s="194"/>
      <c r="E413" s="135"/>
      <c r="F413" s="136"/>
      <c r="G413" s="136"/>
      <c r="H413" s="215"/>
      <c r="I413" s="215"/>
      <c r="J413" s="215" t="str">
        <f>IF(集計用!J413="","",集計用!J413)</f>
        <v/>
      </c>
      <c r="K413" s="135"/>
      <c r="L413" s="144"/>
      <c r="M413" s="192" t="b">
        <f>貼り付け用!M413=集計用!M413</f>
        <v>1</v>
      </c>
      <c r="N413" s="192" t="b">
        <f>貼り付け用!N413=集計用!N413</f>
        <v>1</v>
      </c>
      <c r="O413" s="192" t="b">
        <f>貼り付け用!O413=集計用!O413</f>
        <v>1</v>
      </c>
      <c r="P413" s="192" t="b">
        <f>貼り付け用!P413=集計用!P413</f>
        <v>1</v>
      </c>
      <c r="Q413" s="182" t="b">
        <f>貼り付け用!Q413=集計用!Q413</f>
        <v>1</v>
      </c>
      <c r="R413" s="135" t="b">
        <f>貼り付け用!R413=集計用!R413</f>
        <v>1</v>
      </c>
      <c r="S413" s="135" t="b">
        <f>貼り付け用!S413=集計用!S413</f>
        <v>1</v>
      </c>
      <c r="T413" s="135" t="b">
        <f>貼り付け用!T413=集計用!T413</f>
        <v>1</v>
      </c>
      <c r="U413" s="192" t="b">
        <f>貼り付け用!U413=集計用!U413</f>
        <v>1</v>
      </c>
      <c r="V413" s="192" t="b">
        <f>貼り付け用!V413=集計用!V413</f>
        <v>1</v>
      </c>
      <c r="W413" s="135" t="b">
        <f>貼り付け用!W413=集計用!W413</f>
        <v>1</v>
      </c>
      <c r="X413" s="182" t="b">
        <f>貼り付け用!X413=集計用!X413</f>
        <v>1</v>
      </c>
      <c r="Y413" s="136" t="b">
        <f>貼り付け用!Y413=集計用!Y413</f>
        <v>1</v>
      </c>
      <c r="Z413" s="136" t="b">
        <f>貼り付け用!Z413=集計用!Z413</f>
        <v>1</v>
      </c>
      <c r="AA413" s="136" t="b">
        <f>貼り付け用!AA413=集計用!AA413</f>
        <v>1</v>
      </c>
      <c r="AB413" s="136" t="b">
        <f>貼り付け用!AB413=集計用!AB413</f>
        <v>1</v>
      </c>
      <c r="AC413" s="135" t="b">
        <f>貼り付け用!AC413=集計用!AC413</f>
        <v>1</v>
      </c>
      <c r="AD413" s="137" t="b">
        <f>貼り付け用!AD413=集計用!AD413</f>
        <v>1</v>
      </c>
      <c r="AE413" s="209" t="b">
        <f>貼り付け用!AE413=集計用!AE413</f>
        <v>1</v>
      </c>
      <c r="AF413" s="209" t="b">
        <f>貼り付け用!AF413=集計用!AF413</f>
        <v>1</v>
      </c>
      <c r="AG413" s="138" t="b">
        <f>貼り付け用!AG413=集計用!AG413</f>
        <v>1</v>
      </c>
      <c r="AH413" s="205" t="b">
        <f>貼り付け用!AH413=集計用!AH413</f>
        <v>1</v>
      </c>
      <c r="AI413" s="139" t="b">
        <f>貼り付け用!AI413=集計用!AI413</f>
        <v>1</v>
      </c>
      <c r="AJ413" s="136" t="b">
        <f>貼り付け用!AJ413=集計用!AJ413</f>
        <v>1</v>
      </c>
      <c r="AK413" s="140" t="b">
        <f>貼り付け用!AK413=集計用!AK413</f>
        <v>1</v>
      </c>
      <c r="AL413" s="136" t="b">
        <f>貼り付け用!AL413=集計用!AL413</f>
        <v>1</v>
      </c>
      <c r="AM413" s="136" t="b">
        <f>貼り付け用!AM413=集計用!AM413</f>
        <v>1</v>
      </c>
      <c r="AN413" s="136" t="b">
        <f>貼り付け用!AN413=集計用!AN413</f>
        <v>1</v>
      </c>
      <c r="AO413" s="136" t="b">
        <f>貼り付け用!AO413=集計用!AO413</f>
        <v>1</v>
      </c>
      <c r="AP413" s="183" t="b">
        <f>貼り付け用!AP413=集計用!AP413</f>
        <v>1</v>
      </c>
      <c r="AQ413" s="183" t="b">
        <f>貼り付け用!AQ413=集計用!AQ413</f>
        <v>1</v>
      </c>
      <c r="AR413" s="183" t="b">
        <f>貼り付け用!AR413=集計用!AR413</f>
        <v>1</v>
      </c>
      <c r="AS413" s="136"/>
      <c r="AT413" s="136"/>
      <c r="AU413" s="136"/>
      <c r="AV413" s="136"/>
      <c r="AW413" s="136"/>
      <c r="AX413" s="216"/>
      <c r="AY413" s="216"/>
      <c r="AZ413" s="216"/>
      <c r="BA413" s="136"/>
      <c r="BB413" s="136"/>
      <c r="BC413" s="136"/>
      <c r="BD413" s="136"/>
      <c r="BE413" s="183">
        <f>SUMIFS(耐用年数表!$C:$C,耐用年数表!$A:$A,チェック!AL413,耐用年数表!$B:$B,チェック!AM413)</f>
        <v>0</v>
      </c>
    </row>
    <row r="414" spans="4:57" ht="24" customHeight="1">
      <c r="D414" s="194"/>
      <c r="E414" s="135"/>
      <c r="F414" s="136"/>
      <c r="G414" s="136"/>
      <c r="H414" s="215"/>
      <c r="I414" s="215"/>
      <c r="J414" s="215" t="str">
        <f>IF(集計用!J414="","",集計用!J414)</f>
        <v/>
      </c>
      <c r="K414" s="135"/>
      <c r="L414" s="144"/>
      <c r="M414" s="192" t="b">
        <f>貼り付け用!M414=集計用!M414</f>
        <v>1</v>
      </c>
      <c r="N414" s="192" t="b">
        <f>貼り付け用!N414=集計用!N414</f>
        <v>1</v>
      </c>
      <c r="O414" s="192" t="b">
        <f>貼り付け用!O414=集計用!O414</f>
        <v>1</v>
      </c>
      <c r="P414" s="192" t="b">
        <f>貼り付け用!P414=集計用!P414</f>
        <v>1</v>
      </c>
      <c r="Q414" s="182" t="b">
        <f>貼り付け用!Q414=集計用!Q414</f>
        <v>1</v>
      </c>
      <c r="R414" s="135" t="b">
        <f>貼り付け用!R414=集計用!R414</f>
        <v>1</v>
      </c>
      <c r="S414" s="135" t="b">
        <f>貼り付け用!S414=集計用!S414</f>
        <v>1</v>
      </c>
      <c r="T414" s="135" t="b">
        <f>貼り付け用!T414=集計用!T414</f>
        <v>1</v>
      </c>
      <c r="U414" s="192" t="b">
        <f>貼り付け用!U414=集計用!U414</f>
        <v>1</v>
      </c>
      <c r="V414" s="192" t="b">
        <f>貼り付け用!V414=集計用!V414</f>
        <v>1</v>
      </c>
      <c r="W414" s="135" t="b">
        <f>貼り付け用!W414=集計用!W414</f>
        <v>1</v>
      </c>
      <c r="X414" s="182" t="b">
        <f>貼り付け用!X414=集計用!X414</f>
        <v>1</v>
      </c>
      <c r="Y414" s="136" t="b">
        <f>貼り付け用!Y414=集計用!Y414</f>
        <v>1</v>
      </c>
      <c r="Z414" s="136" t="b">
        <f>貼り付け用!Z414=集計用!Z414</f>
        <v>1</v>
      </c>
      <c r="AA414" s="136" t="b">
        <f>貼り付け用!AA414=集計用!AA414</f>
        <v>1</v>
      </c>
      <c r="AB414" s="136" t="b">
        <f>貼り付け用!AB414=集計用!AB414</f>
        <v>1</v>
      </c>
      <c r="AC414" s="135" t="b">
        <f>貼り付け用!AC414=集計用!AC414</f>
        <v>1</v>
      </c>
      <c r="AD414" s="137" t="b">
        <f>貼り付け用!AD414=集計用!AD414</f>
        <v>1</v>
      </c>
      <c r="AE414" s="209" t="b">
        <f>貼り付け用!AE414=集計用!AE414</f>
        <v>1</v>
      </c>
      <c r="AF414" s="209" t="b">
        <f>貼り付け用!AF414=集計用!AF414</f>
        <v>1</v>
      </c>
      <c r="AG414" s="138" t="b">
        <f>貼り付け用!AG414=集計用!AG414</f>
        <v>1</v>
      </c>
      <c r="AH414" s="205" t="b">
        <f>貼り付け用!AH414=集計用!AH414</f>
        <v>1</v>
      </c>
      <c r="AI414" s="139" t="b">
        <f>貼り付け用!AI414=集計用!AI414</f>
        <v>1</v>
      </c>
      <c r="AJ414" s="136" t="b">
        <f>貼り付け用!AJ414=集計用!AJ414</f>
        <v>1</v>
      </c>
      <c r="AK414" s="140" t="b">
        <f>貼り付け用!AK414=集計用!AK414</f>
        <v>1</v>
      </c>
      <c r="AL414" s="136" t="b">
        <f>貼り付け用!AL414=集計用!AL414</f>
        <v>1</v>
      </c>
      <c r="AM414" s="136" t="b">
        <f>貼り付け用!AM414=集計用!AM414</f>
        <v>1</v>
      </c>
      <c r="AN414" s="136" t="b">
        <f>貼り付け用!AN414=集計用!AN414</f>
        <v>1</v>
      </c>
      <c r="AO414" s="136" t="b">
        <f>貼り付け用!AO414=集計用!AO414</f>
        <v>1</v>
      </c>
      <c r="AP414" s="183" t="b">
        <f>貼り付け用!AP414=集計用!AP414</f>
        <v>1</v>
      </c>
      <c r="AQ414" s="183" t="b">
        <f>貼り付け用!AQ414=集計用!AQ414</f>
        <v>1</v>
      </c>
      <c r="AR414" s="183" t="b">
        <f>貼り付け用!AR414=集計用!AR414</f>
        <v>1</v>
      </c>
      <c r="AS414" s="136"/>
      <c r="AT414" s="136"/>
      <c r="AU414" s="136"/>
      <c r="AV414" s="136"/>
      <c r="AW414" s="136"/>
      <c r="AX414" s="216"/>
      <c r="AY414" s="216"/>
      <c r="AZ414" s="216"/>
      <c r="BA414" s="136"/>
      <c r="BB414" s="136"/>
      <c r="BC414" s="136"/>
      <c r="BD414" s="136"/>
      <c r="BE414" s="183">
        <f>SUMIFS(耐用年数表!$C:$C,耐用年数表!$A:$A,チェック!AL414,耐用年数表!$B:$B,チェック!AM414)</f>
        <v>0</v>
      </c>
    </row>
    <row r="415" spans="4:57" ht="24" customHeight="1">
      <c r="D415" s="194"/>
      <c r="E415" s="135"/>
      <c r="F415" s="136"/>
      <c r="G415" s="136"/>
      <c r="H415" s="215"/>
      <c r="I415" s="215"/>
      <c r="J415" s="215" t="str">
        <f>IF(集計用!J415="","",集計用!J415)</f>
        <v/>
      </c>
      <c r="K415" s="135"/>
      <c r="L415" s="144"/>
      <c r="M415" s="192" t="b">
        <f>貼り付け用!M415=集計用!M415</f>
        <v>1</v>
      </c>
      <c r="N415" s="192" t="b">
        <f>貼り付け用!N415=集計用!N415</f>
        <v>1</v>
      </c>
      <c r="O415" s="192" t="b">
        <f>貼り付け用!O415=集計用!O415</f>
        <v>1</v>
      </c>
      <c r="P415" s="192" t="b">
        <f>貼り付け用!P415=集計用!P415</f>
        <v>1</v>
      </c>
      <c r="Q415" s="182" t="b">
        <f>貼り付け用!Q415=集計用!Q415</f>
        <v>1</v>
      </c>
      <c r="R415" s="135" t="b">
        <f>貼り付け用!R415=集計用!R415</f>
        <v>1</v>
      </c>
      <c r="S415" s="135" t="b">
        <f>貼り付け用!S415=集計用!S415</f>
        <v>1</v>
      </c>
      <c r="T415" s="135" t="b">
        <f>貼り付け用!T415=集計用!T415</f>
        <v>1</v>
      </c>
      <c r="U415" s="192" t="b">
        <f>貼り付け用!U415=集計用!U415</f>
        <v>1</v>
      </c>
      <c r="V415" s="192" t="b">
        <f>貼り付け用!V415=集計用!V415</f>
        <v>1</v>
      </c>
      <c r="W415" s="135" t="b">
        <f>貼り付け用!W415=集計用!W415</f>
        <v>1</v>
      </c>
      <c r="X415" s="182" t="b">
        <f>貼り付け用!X415=集計用!X415</f>
        <v>1</v>
      </c>
      <c r="Y415" s="136" t="b">
        <f>貼り付け用!Y415=集計用!Y415</f>
        <v>1</v>
      </c>
      <c r="Z415" s="136" t="b">
        <f>貼り付け用!Z415=集計用!Z415</f>
        <v>1</v>
      </c>
      <c r="AA415" s="136" t="b">
        <f>貼り付け用!AA415=集計用!AA415</f>
        <v>1</v>
      </c>
      <c r="AB415" s="136" t="b">
        <f>貼り付け用!AB415=集計用!AB415</f>
        <v>1</v>
      </c>
      <c r="AC415" s="135" t="b">
        <f>貼り付け用!AC415=集計用!AC415</f>
        <v>1</v>
      </c>
      <c r="AD415" s="137" t="b">
        <f>貼り付け用!AD415=集計用!AD415</f>
        <v>1</v>
      </c>
      <c r="AE415" s="209" t="b">
        <f>貼り付け用!AE415=集計用!AE415</f>
        <v>1</v>
      </c>
      <c r="AF415" s="209" t="b">
        <f>貼り付け用!AF415=集計用!AF415</f>
        <v>1</v>
      </c>
      <c r="AG415" s="138" t="b">
        <f>貼り付け用!AG415=集計用!AG415</f>
        <v>1</v>
      </c>
      <c r="AH415" s="205" t="b">
        <f>貼り付け用!AH415=集計用!AH415</f>
        <v>1</v>
      </c>
      <c r="AI415" s="139" t="b">
        <f>貼り付け用!AI415=集計用!AI415</f>
        <v>1</v>
      </c>
      <c r="AJ415" s="136" t="b">
        <f>貼り付け用!AJ415=集計用!AJ415</f>
        <v>1</v>
      </c>
      <c r="AK415" s="140" t="b">
        <f>貼り付け用!AK415=集計用!AK415</f>
        <v>1</v>
      </c>
      <c r="AL415" s="136" t="b">
        <f>貼り付け用!AL415=集計用!AL415</f>
        <v>1</v>
      </c>
      <c r="AM415" s="136" t="b">
        <f>貼り付け用!AM415=集計用!AM415</f>
        <v>1</v>
      </c>
      <c r="AN415" s="136" t="b">
        <f>貼り付け用!AN415=集計用!AN415</f>
        <v>1</v>
      </c>
      <c r="AO415" s="136" t="b">
        <f>貼り付け用!AO415=集計用!AO415</f>
        <v>1</v>
      </c>
      <c r="AP415" s="183" t="b">
        <f>貼り付け用!AP415=集計用!AP415</f>
        <v>1</v>
      </c>
      <c r="AQ415" s="183" t="b">
        <f>貼り付け用!AQ415=集計用!AQ415</f>
        <v>1</v>
      </c>
      <c r="AR415" s="183" t="b">
        <f>貼り付け用!AR415=集計用!AR415</f>
        <v>1</v>
      </c>
      <c r="AS415" s="136"/>
      <c r="AT415" s="136"/>
      <c r="AU415" s="136"/>
      <c r="AV415" s="136"/>
      <c r="AW415" s="136"/>
      <c r="AX415" s="216"/>
      <c r="AY415" s="216"/>
      <c r="AZ415" s="216"/>
      <c r="BA415" s="136"/>
      <c r="BB415" s="136"/>
      <c r="BC415" s="136"/>
      <c r="BD415" s="136"/>
      <c r="BE415" s="183">
        <f>SUMIFS(耐用年数表!$C:$C,耐用年数表!$A:$A,チェック!AL415,耐用年数表!$B:$B,チェック!AM415)</f>
        <v>0</v>
      </c>
    </row>
    <row r="416" spans="4:57" ht="24" customHeight="1">
      <c r="D416" s="194"/>
      <c r="E416" s="135"/>
      <c r="F416" s="136"/>
      <c r="G416" s="136"/>
      <c r="H416" s="215"/>
      <c r="I416" s="215"/>
      <c r="J416" s="215" t="str">
        <f>IF(集計用!J416="","",集計用!J416)</f>
        <v/>
      </c>
      <c r="K416" s="135"/>
      <c r="L416" s="144"/>
      <c r="M416" s="192" t="b">
        <f>貼り付け用!M416=集計用!M416</f>
        <v>1</v>
      </c>
      <c r="N416" s="192" t="b">
        <f>貼り付け用!N416=集計用!N416</f>
        <v>1</v>
      </c>
      <c r="O416" s="192" t="b">
        <f>貼り付け用!O416=集計用!O416</f>
        <v>1</v>
      </c>
      <c r="P416" s="192" t="b">
        <f>貼り付け用!P416=集計用!P416</f>
        <v>1</v>
      </c>
      <c r="Q416" s="182" t="b">
        <f>貼り付け用!Q416=集計用!Q416</f>
        <v>1</v>
      </c>
      <c r="R416" s="135" t="b">
        <f>貼り付け用!R416=集計用!R416</f>
        <v>1</v>
      </c>
      <c r="S416" s="135" t="b">
        <f>貼り付け用!S416=集計用!S416</f>
        <v>1</v>
      </c>
      <c r="T416" s="135" t="b">
        <f>貼り付け用!T416=集計用!T416</f>
        <v>1</v>
      </c>
      <c r="U416" s="192" t="b">
        <f>貼り付け用!U416=集計用!U416</f>
        <v>1</v>
      </c>
      <c r="V416" s="192" t="b">
        <f>貼り付け用!V416=集計用!V416</f>
        <v>1</v>
      </c>
      <c r="W416" s="135" t="b">
        <f>貼り付け用!W416=集計用!W416</f>
        <v>1</v>
      </c>
      <c r="X416" s="182" t="b">
        <f>貼り付け用!X416=集計用!X416</f>
        <v>1</v>
      </c>
      <c r="Y416" s="136" t="b">
        <f>貼り付け用!Y416=集計用!Y416</f>
        <v>1</v>
      </c>
      <c r="Z416" s="136" t="b">
        <f>貼り付け用!Z416=集計用!Z416</f>
        <v>1</v>
      </c>
      <c r="AA416" s="136" t="b">
        <f>貼り付け用!AA416=集計用!AA416</f>
        <v>1</v>
      </c>
      <c r="AB416" s="136" t="b">
        <f>貼り付け用!AB416=集計用!AB416</f>
        <v>1</v>
      </c>
      <c r="AC416" s="135" t="b">
        <f>貼り付け用!AC416=集計用!AC416</f>
        <v>1</v>
      </c>
      <c r="AD416" s="137" t="b">
        <f>貼り付け用!AD416=集計用!AD416</f>
        <v>1</v>
      </c>
      <c r="AE416" s="209" t="b">
        <f>貼り付け用!AE416=集計用!AE416</f>
        <v>1</v>
      </c>
      <c r="AF416" s="209" t="b">
        <f>貼り付け用!AF416=集計用!AF416</f>
        <v>1</v>
      </c>
      <c r="AG416" s="138" t="b">
        <f>貼り付け用!AG416=集計用!AG416</f>
        <v>1</v>
      </c>
      <c r="AH416" s="205" t="b">
        <f>貼り付け用!AH416=集計用!AH416</f>
        <v>1</v>
      </c>
      <c r="AI416" s="139" t="b">
        <f>貼り付け用!AI416=集計用!AI416</f>
        <v>1</v>
      </c>
      <c r="AJ416" s="136" t="b">
        <f>貼り付け用!AJ416=集計用!AJ416</f>
        <v>1</v>
      </c>
      <c r="AK416" s="140" t="b">
        <f>貼り付け用!AK416=集計用!AK416</f>
        <v>1</v>
      </c>
      <c r="AL416" s="136" t="b">
        <f>貼り付け用!AL416=集計用!AL416</f>
        <v>1</v>
      </c>
      <c r="AM416" s="136" t="b">
        <f>貼り付け用!AM416=集計用!AM416</f>
        <v>1</v>
      </c>
      <c r="AN416" s="136" t="b">
        <f>貼り付け用!AN416=集計用!AN416</f>
        <v>1</v>
      </c>
      <c r="AO416" s="136" t="b">
        <f>貼り付け用!AO416=集計用!AO416</f>
        <v>1</v>
      </c>
      <c r="AP416" s="183" t="b">
        <f>貼り付け用!AP416=集計用!AP416</f>
        <v>1</v>
      </c>
      <c r="AQ416" s="183" t="b">
        <f>貼り付け用!AQ416=集計用!AQ416</f>
        <v>1</v>
      </c>
      <c r="AR416" s="183" t="b">
        <f>貼り付け用!AR416=集計用!AR416</f>
        <v>1</v>
      </c>
      <c r="AS416" s="136"/>
      <c r="AT416" s="136"/>
      <c r="AU416" s="136"/>
      <c r="AV416" s="136"/>
      <c r="AW416" s="136"/>
      <c r="AX416" s="216"/>
      <c r="AY416" s="216"/>
      <c r="AZ416" s="216"/>
      <c r="BA416" s="136"/>
      <c r="BB416" s="136"/>
      <c r="BC416" s="136"/>
      <c r="BD416" s="136"/>
      <c r="BE416" s="183">
        <f>SUMIFS(耐用年数表!$C:$C,耐用年数表!$A:$A,チェック!AL416,耐用年数表!$B:$B,チェック!AM416)</f>
        <v>0</v>
      </c>
    </row>
    <row r="417" spans="4:57" ht="24" customHeight="1">
      <c r="D417" s="194"/>
      <c r="E417" s="135"/>
      <c r="F417" s="136"/>
      <c r="G417" s="136"/>
      <c r="H417" s="215"/>
      <c r="I417" s="215"/>
      <c r="J417" s="215" t="str">
        <f>IF(集計用!J417="","",集計用!J417)</f>
        <v/>
      </c>
      <c r="K417" s="135"/>
      <c r="L417" s="144"/>
      <c r="M417" s="192" t="b">
        <f>貼り付け用!M417=集計用!M417</f>
        <v>1</v>
      </c>
      <c r="N417" s="192" t="b">
        <f>貼り付け用!N417=集計用!N417</f>
        <v>1</v>
      </c>
      <c r="O417" s="192" t="b">
        <f>貼り付け用!O417=集計用!O417</f>
        <v>1</v>
      </c>
      <c r="P417" s="192" t="b">
        <f>貼り付け用!P417=集計用!P417</f>
        <v>1</v>
      </c>
      <c r="Q417" s="182" t="b">
        <f>貼り付け用!Q417=集計用!Q417</f>
        <v>1</v>
      </c>
      <c r="R417" s="135" t="b">
        <f>貼り付け用!R417=集計用!R417</f>
        <v>1</v>
      </c>
      <c r="S417" s="135" t="b">
        <f>貼り付け用!S417=集計用!S417</f>
        <v>1</v>
      </c>
      <c r="T417" s="135" t="b">
        <f>貼り付け用!T417=集計用!T417</f>
        <v>1</v>
      </c>
      <c r="U417" s="192" t="b">
        <f>貼り付け用!U417=集計用!U417</f>
        <v>1</v>
      </c>
      <c r="V417" s="192" t="b">
        <f>貼り付け用!V417=集計用!V417</f>
        <v>1</v>
      </c>
      <c r="W417" s="135" t="b">
        <f>貼り付け用!W417=集計用!W417</f>
        <v>1</v>
      </c>
      <c r="X417" s="182" t="b">
        <f>貼り付け用!X417=集計用!X417</f>
        <v>1</v>
      </c>
      <c r="Y417" s="136" t="b">
        <f>貼り付け用!Y417=集計用!Y417</f>
        <v>1</v>
      </c>
      <c r="Z417" s="136" t="b">
        <f>貼り付け用!Z417=集計用!Z417</f>
        <v>1</v>
      </c>
      <c r="AA417" s="136" t="b">
        <f>貼り付け用!AA417=集計用!AA417</f>
        <v>1</v>
      </c>
      <c r="AB417" s="136" t="b">
        <f>貼り付け用!AB417=集計用!AB417</f>
        <v>1</v>
      </c>
      <c r="AC417" s="135" t="b">
        <f>貼り付け用!AC417=集計用!AC417</f>
        <v>1</v>
      </c>
      <c r="AD417" s="137" t="b">
        <f>貼り付け用!AD417=集計用!AD417</f>
        <v>1</v>
      </c>
      <c r="AE417" s="209" t="b">
        <f>貼り付け用!AE417=集計用!AE417</f>
        <v>1</v>
      </c>
      <c r="AF417" s="209" t="b">
        <f>貼り付け用!AF417=集計用!AF417</f>
        <v>1</v>
      </c>
      <c r="AG417" s="138" t="b">
        <f>貼り付け用!AG417=集計用!AG417</f>
        <v>1</v>
      </c>
      <c r="AH417" s="205" t="b">
        <f>貼り付け用!AH417=集計用!AH417</f>
        <v>1</v>
      </c>
      <c r="AI417" s="139" t="b">
        <f>貼り付け用!AI417=集計用!AI417</f>
        <v>1</v>
      </c>
      <c r="AJ417" s="136" t="b">
        <f>貼り付け用!AJ417=集計用!AJ417</f>
        <v>1</v>
      </c>
      <c r="AK417" s="140" t="b">
        <f>貼り付け用!AK417=集計用!AK417</f>
        <v>1</v>
      </c>
      <c r="AL417" s="136" t="b">
        <f>貼り付け用!AL417=集計用!AL417</f>
        <v>1</v>
      </c>
      <c r="AM417" s="136" t="b">
        <f>貼り付け用!AM417=集計用!AM417</f>
        <v>1</v>
      </c>
      <c r="AN417" s="136" t="b">
        <f>貼り付け用!AN417=集計用!AN417</f>
        <v>1</v>
      </c>
      <c r="AO417" s="136" t="b">
        <f>貼り付け用!AO417=集計用!AO417</f>
        <v>1</v>
      </c>
      <c r="AP417" s="183" t="b">
        <f>貼り付け用!AP417=集計用!AP417</f>
        <v>1</v>
      </c>
      <c r="AQ417" s="183" t="b">
        <f>貼り付け用!AQ417=集計用!AQ417</f>
        <v>1</v>
      </c>
      <c r="AR417" s="183" t="b">
        <f>貼り付け用!AR417=集計用!AR417</f>
        <v>1</v>
      </c>
      <c r="AS417" s="136"/>
      <c r="AT417" s="136"/>
      <c r="AU417" s="136"/>
      <c r="AV417" s="136"/>
      <c r="AW417" s="136"/>
      <c r="AX417" s="216"/>
      <c r="AY417" s="216"/>
      <c r="AZ417" s="216"/>
      <c r="BA417" s="136"/>
      <c r="BB417" s="136"/>
      <c r="BC417" s="136"/>
      <c r="BD417" s="136"/>
      <c r="BE417" s="183">
        <f>SUMIFS(耐用年数表!$C:$C,耐用年数表!$A:$A,チェック!AL417,耐用年数表!$B:$B,チェック!AM417)</f>
        <v>0</v>
      </c>
    </row>
    <row r="418" spans="4:57" ht="24" customHeight="1">
      <c r="D418" s="194"/>
      <c r="E418" s="135"/>
      <c r="F418" s="136"/>
      <c r="G418" s="136"/>
      <c r="H418" s="215"/>
      <c r="I418" s="215"/>
      <c r="J418" s="215" t="str">
        <f>IF(集計用!J418="","",集計用!J418)</f>
        <v/>
      </c>
      <c r="K418" s="135"/>
      <c r="L418" s="144"/>
      <c r="M418" s="192" t="b">
        <f>貼り付け用!M418=集計用!M418</f>
        <v>1</v>
      </c>
      <c r="N418" s="192" t="b">
        <f>貼り付け用!N418=集計用!N418</f>
        <v>1</v>
      </c>
      <c r="O418" s="192" t="b">
        <f>貼り付け用!O418=集計用!O418</f>
        <v>1</v>
      </c>
      <c r="P418" s="192" t="b">
        <f>貼り付け用!P418=集計用!P418</f>
        <v>1</v>
      </c>
      <c r="Q418" s="182" t="b">
        <f>貼り付け用!Q418=集計用!Q418</f>
        <v>1</v>
      </c>
      <c r="R418" s="135" t="b">
        <f>貼り付け用!R418=集計用!R418</f>
        <v>1</v>
      </c>
      <c r="S418" s="135" t="b">
        <f>貼り付け用!S418=集計用!S418</f>
        <v>1</v>
      </c>
      <c r="T418" s="135" t="b">
        <f>貼り付け用!T418=集計用!T418</f>
        <v>1</v>
      </c>
      <c r="U418" s="192" t="b">
        <f>貼り付け用!U418=集計用!U418</f>
        <v>1</v>
      </c>
      <c r="V418" s="192" t="b">
        <f>貼り付け用!V418=集計用!V418</f>
        <v>1</v>
      </c>
      <c r="W418" s="135" t="b">
        <f>貼り付け用!W418=集計用!W418</f>
        <v>1</v>
      </c>
      <c r="X418" s="182" t="b">
        <f>貼り付け用!X418=集計用!X418</f>
        <v>1</v>
      </c>
      <c r="Y418" s="136" t="b">
        <f>貼り付け用!Y418=集計用!Y418</f>
        <v>1</v>
      </c>
      <c r="Z418" s="136" t="b">
        <f>貼り付け用!Z418=集計用!Z418</f>
        <v>1</v>
      </c>
      <c r="AA418" s="136" t="b">
        <f>貼り付け用!AA418=集計用!AA418</f>
        <v>1</v>
      </c>
      <c r="AB418" s="136" t="b">
        <f>貼り付け用!AB418=集計用!AB418</f>
        <v>1</v>
      </c>
      <c r="AC418" s="135" t="b">
        <f>貼り付け用!AC418=集計用!AC418</f>
        <v>1</v>
      </c>
      <c r="AD418" s="137" t="b">
        <f>貼り付け用!AD418=集計用!AD418</f>
        <v>1</v>
      </c>
      <c r="AE418" s="209" t="b">
        <f>貼り付け用!AE418=集計用!AE418</f>
        <v>1</v>
      </c>
      <c r="AF418" s="209" t="b">
        <f>貼り付け用!AF418=集計用!AF418</f>
        <v>1</v>
      </c>
      <c r="AG418" s="138" t="b">
        <f>貼り付け用!AG418=集計用!AG418</f>
        <v>1</v>
      </c>
      <c r="AH418" s="205" t="b">
        <f>貼り付け用!AH418=集計用!AH418</f>
        <v>1</v>
      </c>
      <c r="AI418" s="139" t="b">
        <f>貼り付け用!AI418=集計用!AI418</f>
        <v>1</v>
      </c>
      <c r="AJ418" s="136" t="b">
        <f>貼り付け用!AJ418=集計用!AJ418</f>
        <v>1</v>
      </c>
      <c r="AK418" s="140" t="b">
        <f>貼り付け用!AK418=集計用!AK418</f>
        <v>1</v>
      </c>
      <c r="AL418" s="136" t="b">
        <f>貼り付け用!AL418=集計用!AL418</f>
        <v>1</v>
      </c>
      <c r="AM418" s="136" t="b">
        <f>貼り付け用!AM418=集計用!AM418</f>
        <v>1</v>
      </c>
      <c r="AN418" s="136" t="b">
        <f>貼り付け用!AN418=集計用!AN418</f>
        <v>1</v>
      </c>
      <c r="AO418" s="136" t="b">
        <f>貼り付け用!AO418=集計用!AO418</f>
        <v>1</v>
      </c>
      <c r="AP418" s="183" t="b">
        <f>貼り付け用!AP418=集計用!AP418</f>
        <v>1</v>
      </c>
      <c r="AQ418" s="183" t="b">
        <f>貼り付け用!AQ418=集計用!AQ418</f>
        <v>1</v>
      </c>
      <c r="AR418" s="183" t="b">
        <f>貼り付け用!AR418=集計用!AR418</f>
        <v>1</v>
      </c>
      <c r="AS418" s="136"/>
      <c r="AT418" s="136"/>
      <c r="AU418" s="136"/>
      <c r="AV418" s="136"/>
      <c r="AW418" s="136"/>
      <c r="AX418" s="216"/>
      <c r="AY418" s="216"/>
      <c r="AZ418" s="216"/>
      <c r="BA418" s="136"/>
      <c r="BB418" s="136"/>
      <c r="BC418" s="136"/>
      <c r="BD418" s="136"/>
      <c r="BE418" s="183">
        <f>SUMIFS(耐用年数表!$C:$C,耐用年数表!$A:$A,チェック!AL418,耐用年数表!$B:$B,チェック!AM418)</f>
        <v>0</v>
      </c>
    </row>
    <row r="419" spans="4:57" ht="24" customHeight="1">
      <c r="D419" s="194"/>
      <c r="E419" s="135"/>
      <c r="F419" s="136"/>
      <c r="G419" s="136"/>
      <c r="H419" s="215"/>
      <c r="I419" s="215"/>
      <c r="J419" s="215" t="str">
        <f>IF(集計用!J419="","",集計用!J419)</f>
        <v/>
      </c>
      <c r="K419" s="135"/>
      <c r="L419" s="144"/>
      <c r="M419" s="192" t="b">
        <f>貼り付け用!M419=集計用!M419</f>
        <v>1</v>
      </c>
      <c r="N419" s="192" t="b">
        <f>貼り付け用!N419=集計用!N419</f>
        <v>1</v>
      </c>
      <c r="O419" s="192" t="b">
        <f>貼り付け用!O419=集計用!O419</f>
        <v>1</v>
      </c>
      <c r="P419" s="192" t="b">
        <f>貼り付け用!P419=集計用!P419</f>
        <v>1</v>
      </c>
      <c r="Q419" s="182" t="b">
        <f>貼り付け用!Q419=集計用!Q419</f>
        <v>1</v>
      </c>
      <c r="R419" s="135" t="b">
        <f>貼り付け用!R419=集計用!R419</f>
        <v>1</v>
      </c>
      <c r="S419" s="135" t="b">
        <f>貼り付け用!S419=集計用!S419</f>
        <v>1</v>
      </c>
      <c r="T419" s="135" t="b">
        <f>貼り付け用!T419=集計用!T419</f>
        <v>1</v>
      </c>
      <c r="U419" s="192" t="b">
        <f>貼り付け用!U419=集計用!U419</f>
        <v>1</v>
      </c>
      <c r="V419" s="192" t="b">
        <f>貼り付け用!V419=集計用!V419</f>
        <v>1</v>
      </c>
      <c r="W419" s="135" t="b">
        <f>貼り付け用!W419=集計用!W419</f>
        <v>1</v>
      </c>
      <c r="X419" s="182" t="b">
        <f>貼り付け用!X419=集計用!X419</f>
        <v>1</v>
      </c>
      <c r="Y419" s="136" t="b">
        <f>貼り付け用!Y419=集計用!Y419</f>
        <v>1</v>
      </c>
      <c r="Z419" s="136" t="b">
        <f>貼り付け用!Z419=集計用!Z419</f>
        <v>1</v>
      </c>
      <c r="AA419" s="136" t="b">
        <f>貼り付け用!AA419=集計用!AA419</f>
        <v>1</v>
      </c>
      <c r="AB419" s="136" t="b">
        <f>貼り付け用!AB419=集計用!AB419</f>
        <v>1</v>
      </c>
      <c r="AC419" s="135" t="b">
        <f>貼り付け用!AC419=集計用!AC419</f>
        <v>1</v>
      </c>
      <c r="AD419" s="137" t="b">
        <f>貼り付け用!AD419=集計用!AD419</f>
        <v>1</v>
      </c>
      <c r="AE419" s="209" t="b">
        <f>貼り付け用!AE419=集計用!AE419</f>
        <v>1</v>
      </c>
      <c r="AF419" s="209" t="b">
        <f>貼り付け用!AF419=集計用!AF419</f>
        <v>1</v>
      </c>
      <c r="AG419" s="138" t="b">
        <f>貼り付け用!AG419=集計用!AG419</f>
        <v>1</v>
      </c>
      <c r="AH419" s="205" t="b">
        <f>貼り付け用!AH419=集計用!AH419</f>
        <v>1</v>
      </c>
      <c r="AI419" s="139" t="b">
        <f>貼り付け用!AI419=集計用!AI419</f>
        <v>1</v>
      </c>
      <c r="AJ419" s="136" t="b">
        <f>貼り付け用!AJ419=集計用!AJ419</f>
        <v>1</v>
      </c>
      <c r="AK419" s="140" t="b">
        <f>貼り付け用!AK419=集計用!AK419</f>
        <v>1</v>
      </c>
      <c r="AL419" s="136" t="b">
        <f>貼り付け用!AL419=集計用!AL419</f>
        <v>1</v>
      </c>
      <c r="AM419" s="136" t="b">
        <f>貼り付け用!AM419=集計用!AM419</f>
        <v>1</v>
      </c>
      <c r="AN419" s="136" t="b">
        <f>貼り付け用!AN419=集計用!AN419</f>
        <v>1</v>
      </c>
      <c r="AO419" s="136" t="b">
        <f>貼り付け用!AO419=集計用!AO419</f>
        <v>1</v>
      </c>
      <c r="AP419" s="183" t="b">
        <f>貼り付け用!AP419=集計用!AP419</f>
        <v>1</v>
      </c>
      <c r="AQ419" s="183" t="b">
        <f>貼り付け用!AQ419=集計用!AQ419</f>
        <v>1</v>
      </c>
      <c r="AR419" s="183" t="b">
        <f>貼り付け用!AR419=集計用!AR419</f>
        <v>1</v>
      </c>
      <c r="AS419" s="136"/>
      <c r="AT419" s="136"/>
      <c r="AU419" s="136"/>
      <c r="AV419" s="136"/>
      <c r="AW419" s="136"/>
      <c r="AX419" s="216"/>
      <c r="AY419" s="216"/>
      <c r="AZ419" s="216"/>
      <c r="BA419" s="136"/>
      <c r="BB419" s="136"/>
      <c r="BC419" s="136"/>
      <c r="BD419" s="136"/>
      <c r="BE419" s="183">
        <f>SUMIFS(耐用年数表!$C:$C,耐用年数表!$A:$A,チェック!AL419,耐用年数表!$B:$B,チェック!AM419)</f>
        <v>0</v>
      </c>
    </row>
    <row r="420" spans="4:57" ht="24" customHeight="1">
      <c r="D420" s="194"/>
      <c r="E420" s="135"/>
      <c r="F420" s="136"/>
      <c r="G420" s="136"/>
      <c r="H420" s="215"/>
      <c r="I420" s="215"/>
      <c r="J420" s="215" t="str">
        <f>IF(集計用!J420="","",集計用!J420)</f>
        <v/>
      </c>
      <c r="K420" s="135"/>
      <c r="L420" s="144"/>
      <c r="M420" s="192" t="b">
        <f>貼り付け用!M420=集計用!M420</f>
        <v>1</v>
      </c>
      <c r="N420" s="192" t="b">
        <f>貼り付け用!N420=集計用!N420</f>
        <v>1</v>
      </c>
      <c r="O420" s="192" t="b">
        <f>貼り付け用!O420=集計用!O420</f>
        <v>1</v>
      </c>
      <c r="P420" s="192" t="b">
        <f>貼り付け用!P420=集計用!P420</f>
        <v>1</v>
      </c>
      <c r="Q420" s="182" t="b">
        <f>貼り付け用!Q420=集計用!Q420</f>
        <v>1</v>
      </c>
      <c r="R420" s="135" t="b">
        <f>貼り付け用!R420=集計用!R420</f>
        <v>1</v>
      </c>
      <c r="S420" s="135" t="b">
        <f>貼り付け用!S420=集計用!S420</f>
        <v>1</v>
      </c>
      <c r="T420" s="135" t="b">
        <f>貼り付け用!T420=集計用!T420</f>
        <v>1</v>
      </c>
      <c r="U420" s="192" t="b">
        <f>貼り付け用!U420=集計用!U420</f>
        <v>1</v>
      </c>
      <c r="V420" s="192" t="b">
        <f>貼り付け用!V420=集計用!V420</f>
        <v>1</v>
      </c>
      <c r="W420" s="135" t="b">
        <f>貼り付け用!W420=集計用!W420</f>
        <v>1</v>
      </c>
      <c r="X420" s="182" t="b">
        <f>貼り付け用!X420=集計用!X420</f>
        <v>1</v>
      </c>
      <c r="Y420" s="136" t="b">
        <f>貼り付け用!Y420=集計用!Y420</f>
        <v>1</v>
      </c>
      <c r="Z420" s="136" t="b">
        <f>貼り付け用!Z420=集計用!Z420</f>
        <v>1</v>
      </c>
      <c r="AA420" s="136" t="b">
        <f>貼り付け用!AA420=集計用!AA420</f>
        <v>1</v>
      </c>
      <c r="AB420" s="136" t="b">
        <f>貼り付け用!AB420=集計用!AB420</f>
        <v>1</v>
      </c>
      <c r="AC420" s="135" t="b">
        <f>貼り付け用!AC420=集計用!AC420</f>
        <v>1</v>
      </c>
      <c r="AD420" s="137" t="b">
        <f>貼り付け用!AD420=集計用!AD420</f>
        <v>1</v>
      </c>
      <c r="AE420" s="209" t="b">
        <f>貼り付け用!AE420=集計用!AE420</f>
        <v>1</v>
      </c>
      <c r="AF420" s="209" t="b">
        <f>貼り付け用!AF420=集計用!AF420</f>
        <v>1</v>
      </c>
      <c r="AG420" s="138" t="b">
        <f>貼り付け用!AG420=集計用!AG420</f>
        <v>1</v>
      </c>
      <c r="AH420" s="205" t="b">
        <f>貼り付け用!AH420=集計用!AH420</f>
        <v>1</v>
      </c>
      <c r="AI420" s="139" t="b">
        <f>貼り付け用!AI420=集計用!AI420</f>
        <v>1</v>
      </c>
      <c r="AJ420" s="136" t="b">
        <f>貼り付け用!AJ420=集計用!AJ420</f>
        <v>1</v>
      </c>
      <c r="AK420" s="140" t="b">
        <f>貼り付け用!AK420=集計用!AK420</f>
        <v>1</v>
      </c>
      <c r="AL420" s="136" t="b">
        <f>貼り付け用!AL420=集計用!AL420</f>
        <v>1</v>
      </c>
      <c r="AM420" s="136" t="b">
        <f>貼り付け用!AM420=集計用!AM420</f>
        <v>1</v>
      </c>
      <c r="AN420" s="136" t="b">
        <f>貼り付け用!AN420=集計用!AN420</f>
        <v>1</v>
      </c>
      <c r="AO420" s="136" t="b">
        <f>貼り付け用!AO420=集計用!AO420</f>
        <v>1</v>
      </c>
      <c r="AP420" s="183" t="b">
        <f>貼り付け用!AP420=集計用!AP420</f>
        <v>1</v>
      </c>
      <c r="AQ420" s="183" t="b">
        <f>貼り付け用!AQ420=集計用!AQ420</f>
        <v>1</v>
      </c>
      <c r="AR420" s="183" t="b">
        <f>貼り付け用!AR420=集計用!AR420</f>
        <v>1</v>
      </c>
      <c r="AS420" s="136"/>
      <c r="AT420" s="136"/>
      <c r="AU420" s="136"/>
      <c r="AV420" s="136"/>
      <c r="AW420" s="136"/>
      <c r="AX420" s="216"/>
      <c r="AY420" s="216"/>
      <c r="AZ420" s="216"/>
      <c r="BA420" s="136"/>
      <c r="BB420" s="136"/>
      <c r="BC420" s="136"/>
      <c r="BD420" s="136"/>
      <c r="BE420" s="183">
        <f>SUMIFS(耐用年数表!$C:$C,耐用年数表!$A:$A,チェック!AL420,耐用年数表!$B:$B,チェック!AM420)</f>
        <v>0</v>
      </c>
    </row>
    <row r="421" spans="4:57" ht="24" customHeight="1">
      <c r="D421" s="194"/>
      <c r="E421" s="135"/>
      <c r="F421" s="136"/>
      <c r="G421" s="136"/>
      <c r="H421" s="215"/>
      <c r="I421" s="215"/>
      <c r="J421" s="215" t="str">
        <f>IF(集計用!J421="","",集計用!J421)</f>
        <v/>
      </c>
      <c r="K421" s="135"/>
      <c r="L421" s="144"/>
      <c r="M421" s="192" t="b">
        <f>貼り付け用!M421=集計用!M421</f>
        <v>1</v>
      </c>
      <c r="N421" s="192" t="b">
        <f>貼り付け用!N421=集計用!N421</f>
        <v>1</v>
      </c>
      <c r="O421" s="192" t="b">
        <f>貼り付け用!O421=集計用!O421</f>
        <v>1</v>
      </c>
      <c r="P421" s="192" t="b">
        <f>貼り付け用!P421=集計用!P421</f>
        <v>1</v>
      </c>
      <c r="Q421" s="182" t="b">
        <f>貼り付け用!Q421=集計用!Q421</f>
        <v>1</v>
      </c>
      <c r="R421" s="135" t="b">
        <f>貼り付け用!R421=集計用!R421</f>
        <v>1</v>
      </c>
      <c r="S421" s="135" t="b">
        <f>貼り付け用!S421=集計用!S421</f>
        <v>1</v>
      </c>
      <c r="T421" s="135" t="b">
        <f>貼り付け用!T421=集計用!T421</f>
        <v>1</v>
      </c>
      <c r="U421" s="192" t="b">
        <f>貼り付け用!U421=集計用!U421</f>
        <v>1</v>
      </c>
      <c r="V421" s="192" t="b">
        <f>貼り付け用!V421=集計用!V421</f>
        <v>1</v>
      </c>
      <c r="W421" s="135" t="b">
        <f>貼り付け用!W421=集計用!W421</f>
        <v>1</v>
      </c>
      <c r="X421" s="182" t="b">
        <f>貼り付け用!X421=集計用!X421</f>
        <v>1</v>
      </c>
      <c r="Y421" s="136" t="b">
        <f>貼り付け用!Y421=集計用!Y421</f>
        <v>1</v>
      </c>
      <c r="Z421" s="136" t="b">
        <f>貼り付け用!Z421=集計用!Z421</f>
        <v>1</v>
      </c>
      <c r="AA421" s="136" t="b">
        <f>貼り付け用!AA421=集計用!AA421</f>
        <v>1</v>
      </c>
      <c r="AB421" s="136" t="b">
        <f>貼り付け用!AB421=集計用!AB421</f>
        <v>1</v>
      </c>
      <c r="AC421" s="135" t="b">
        <f>貼り付け用!AC421=集計用!AC421</f>
        <v>1</v>
      </c>
      <c r="AD421" s="137" t="b">
        <f>貼り付け用!AD421=集計用!AD421</f>
        <v>1</v>
      </c>
      <c r="AE421" s="209" t="b">
        <f>貼り付け用!AE421=集計用!AE421</f>
        <v>1</v>
      </c>
      <c r="AF421" s="209" t="b">
        <f>貼り付け用!AF421=集計用!AF421</f>
        <v>1</v>
      </c>
      <c r="AG421" s="138" t="b">
        <f>貼り付け用!AG421=集計用!AG421</f>
        <v>1</v>
      </c>
      <c r="AH421" s="205" t="b">
        <f>貼り付け用!AH421=集計用!AH421</f>
        <v>1</v>
      </c>
      <c r="AI421" s="139" t="b">
        <f>貼り付け用!AI421=集計用!AI421</f>
        <v>1</v>
      </c>
      <c r="AJ421" s="136" t="b">
        <f>貼り付け用!AJ421=集計用!AJ421</f>
        <v>1</v>
      </c>
      <c r="AK421" s="140" t="b">
        <f>貼り付け用!AK421=集計用!AK421</f>
        <v>1</v>
      </c>
      <c r="AL421" s="136" t="b">
        <f>貼り付け用!AL421=集計用!AL421</f>
        <v>1</v>
      </c>
      <c r="AM421" s="136" t="b">
        <f>貼り付け用!AM421=集計用!AM421</f>
        <v>1</v>
      </c>
      <c r="AN421" s="136" t="b">
        <f>貼り付け用!AN421=集計用!AN421</f>
        <v>1</v>
      </c>
      <c r="AO421" s="136" t="b">
        <f>貼り付け用!AO421=集計用!AO421</f>
        <v>1</v>
      </c>
      <c r="AP421" s="183" t="b">
        <f>貼り付け用!AP421=集計用!AP421</f>
        <v>1</v>
      </c>
      <c r="AQ421" s="183" t="b">
        <f>貼り付け用!AQ421=集計用!AQ421</f>
        <v>1</v>
      </c>
      <c r="AR421" s="183" t="b">
        <f>貼り付け用!AR421=集計用!AR421</f>
        <v>1</v>
      </c>
      <c r="AS421" s="136"/>
      <c r="AT421" s="136"/>
      <c r="AU421" s="136"/>
      <c r="AV421" s="136"/>
      <c r="AW421" s="136"/>
      <c r="AX421" s="216"/>
      <c r="AY421" s="216"/>
      <c r="AZ421" s="216"/>
      <c r="BA421" s="136"/>
      <c r="BB421" s="136"/>
      <c r="BC421" s="136"/>
      <c r="BD421" s="136"/>
      <c r="BE421" s="183">
        <f>SUMIFS(耐用年数表!$C:$C,耐用年数表!$A:$A,チェック!AL421,耐用年数表!$B:$B,チェック!AM421)</f>
        <v>0</v>
      </c>
    </row>
    <row r="422" spans="4:57" ht="24" customHeight="1">
      <c r="D422" s="194"/>
      <c r="E422" s="135"/>
      <c r="F422" s="136"/>
      <c r="G422" s="136"/>
      <c r="H422" s="215"/>
      <c r="I422" s="215"/>
      <c r="J422" s="215" t="str">
        <f>IF(集計用!J422="","",集計用!J422)</f>
        <v/>
      </c>
      <c r="K422" s="135"/>
      <c r="L422" s="144"/>
      <c r="M422" s="192" t="b">
        <f>貼り付け用!M422=集計用!M422</f>
        <v>1</v>
      </c>
      <c r="N422" s="192" t="b">
        <f>貼り付け用!N422=集計用!N422</f>
        <v>1</v>
      </c>
      <c r="O422" s="192" t="b">
        <f>貼り付け用!O422=集計用!O422</f>
        <v>1</v>
      </c>
      <c r="P422" s="192" t="b">
        <f>貼り付け用!P422=集計用!P422</f>
        <v>1</v>
      </c>
      <c r="Q422" s="182" t="b">
        <f>貼り付け用!Q422=集計用!Q422</f>
        <v>1</v>
      </c>
      <c r="R422" s="135" t="b">
        <f>貼り付け用!R422=集計用!R422</f>
        <v>1</v>
      </c>
      <c r="S422" s="135" t="b">
        <f>貼り付け用!S422=集計用!S422</f>
        <v>1</v>
      </c>
      <c r="T422" s="135" t="b">
        <f>貼り付け用!T422=集計用!T422</f>
        <v>1</v>
      </c>
      <c r="U422" s="192" t="b">
        <f>貼り付け用!U422=集計用!U422</f>
        <v>1</v>
      </c>
      <c r="V422" s="192" t="b">
        <f>貼り付け用!V422=集計用!V422</f>
        <v>1</v>
      </c>
      <c r="W422" s="135" t="b">
        <f>貼り付け用!W422=集計用!W422</f>
        <v>1</v>
      </c>
      <c r="X422" s="182" t="b">
        <f>貼り付け用!X422=集計用!X422</f>
        <v>1</v>
      </c>
      <c r="Y422" s="136" t="b">
        <f>貼り付け用!Y422=集計用!Y422</f>
        <v>1</v>
      </c>
      <c r="Z422" s="136" t="b">
        <f>貼り付け用!Z422=集計用!Z422</f>
        <v>1</v>
      </c>
      <c r="AA422" s="136" t="b">
        <f>貼り付け用!AA422=集計用!AA422</f>
        <v>1</v>
      </c>
      <c r="AB422" s="136" t="b">
        <f>貼り付け用!AB422=集計用!AB422</f>
        <v>1</v>
      </c>
      <c r="AC422" s="135" t="b">
        <f>貼り付け用!AC422=集計用!AC422</f>
        <v>1</v>
      </c>
      <c r="AD422" s="137" t="b">
        <f>貼り付け用!AD422=集計用!AD422</f>
        <v>1</v>
      </c>
      <c r="AE422" s="209" t="b">
        <f>貼り付け用!AE422=集計用!AE422</f>
        <v>1</v>
      </c>
      <c r="AF422" s="209" t="b">
        <f>貼り付け用!AF422=集計用!AF422</f>
        <v>1</v>
      </c>
      <c r="AG422" s="138" t="b">
        <f>貼り付け用!AG422=集計用!AG422</f>
        <v>1</v>
      </c>
      <c r="AH422" s="205" t="b">
        <f>貼り付け用!AH422=集計用!AH422</f>
        <v>1</v>
      </c>
      <c r="AI422" s="139" t="b">
        <f>貼り付け用!AI422=集計用!AI422</f>
        <v>1</v>
      </c>
      <c r="AJ422" s="136" t="b">
        <f>貼り付け用!AJ422=集計用!AJ422</f>
        <v>1</v>
      </c>
      <c r="AK422" s="140" t="b">
        <f>貼り付け用!AK422=集計用!AK422</f>
        <v>1</v>
      </c>
      <c r="AL422" s="136" t="b">
        <f>貼り付け用!AL422=集計用!AL422</f>
        <v>1</v>
      </c>
      <c r="AM422" s="136" t="b">
        <f>貼り付け用!AM422=集計用!AM422</f>
        <v>1</v>
      </c>
      <c r="AN422" s="136" t="b">
        <f>貼り付け用!AN422=集計用!AN422</f>
        <v>1</v>
      </c>
      <c r="AO422" s="136" t="b">
        <f>貼り付け用!AO422=集計用!AO422</f>
        <v>1</v>
      </c>
      <c r="AP422" s="183" t="b">
        <f>貼り付け用!AP422=集計用!AP422</f>
        <v>1</v>
      </c>
      <c r="AQ422" s="183" t="b">
        <f>貼り付け用!AQ422=集計用!AQ422</f>
        <v>1</v>
      </c>
      <c r="AR422" s="183" t="b">
        <f>貼り付け用!AR422=集計用!AR422</f>
        <v>1</v>
      </c>
      <c r="AS422" s="136"/>
      <c r="AT422" s="136"/>
      <c r="AU422" s="136"/>
      <c r="AV422" s="136"/>
      <c r="AW422" s="136"/>
      <c r="AX422" s="216"/>
      <c r="AY422" s="216"/>
      <c r="AZ422" s="216"/>
      <c r="BA422" s="136"/>
      <c r="BB422" s="136"/>
      <c r="BC422" s="136"/>
      <c r="BD422" s="136"/>
      <c r="BE422" s="183">
        <f>SUMIFS(耐用年数表!$C:$C,耐用年数表!$A:$A,チェック!AL422,耐用年数表!$B:$B,チェック!AM422)</f>
        <v>0</v>
      </c>
    </row>
    <row r="423" spans="4:57" ht="24" customHeight="1">
      <c r="D423" s="194"/>
      <c r="E423" s="135"/>
      <c r="F423" s="136"/>
      <c r="G423" s="136"/>
      <c r="H423" s="215"/>
      <c r="I423" s="215"/>
      <c r="J423" s="215" t="str">
        <f>IF(集計用!J423="","",集計用!J423)</f>
        <v/>
      </c>
      <c r="K423" s="135"/>
      <c r="L423" s="144"/>
      <c r="M423" s="192" t="b">
        <f>貼り付け用!M423=集計用!M423</f>
        <v>1</v>
      </c>
      <c r="N423" s="192" t="b">
        <f>貼り付け用!N423=集計用!N423</f>
        <v>1</v>
      </c>
      <c r="O423" s="192" t="b">
        <f>貼り付け用!O423=集計用!O423</f>
        <v>1</v>
      </c>
      <c r="P423" s="192" t="b">
        <f>貼り付け用!P423=集計用!P423</f>
        <v>1</v>
      </c>
      <c r="Q423" s="182" t="b">
        <f>貼り付け用!Q423=集計用!Q423</f>
        <v>1</v>
      </c>
      <c r="R423" s="135" t="b">
        <f>貼り付け用!R423=集計用!R423</f>
        <v>1</v>
      </c>
      <c r="S423" s="135" t="b">
        <f>貼り付け用!S423=集計用!S423</f>
        <v>1</v>
      </c>
      <c r="T423" s="135" t="b">
        <f>貼り付け用!T423=集計用!T423</f>
        <v>1</v>
      </c>
      <c r="U423" s="192" t="b">
        <f>貼り付け用!U423=集計用!U423</f>
        <v>1</v>
      </c>
      <c r="V423" s="192" t="b">
        <f>貼り付け用!V423=集計用!V423</f>
        <v>1</v>
      </c>
      <c r="W423" s="135" t="b">
        <f>貼り付け用!W423=集計用!W423</f>
        <v>1</v>
      </c>
      <c r="X423" s="182" t="b">
        <f>貼り付け用!X423=集計用!X423</f>
        <v>1</v>
      </c>
      <c r="Y423" s="136" t="b">
        <f>貼り付け用!Y423=集計用!Y423</f>
        <v>1</v>
      </c>
      <c r="Z423" s="136" t="b">
        <f>貼り付け用!Z423=集計用!Z423</f>
        <v>1</v>
      </c>
      <c r="AA423" s="136" t="b">
        <f>貼り付け用!AA423=集計用!AA423</f>
        <v>1</v>
      </c>
      <c r="AB423" s="136" t="b">
        <f>貼り付け用!AB423=集計用!AB423</f>
        <v>1</v>
      </c>
      <c r="AC423" s="135" t="b">
        <f>貼り付け用!AC423=集計用!AC423</f>
        <v>1</v>
      </c>
      <c r="AD423" s="137" t="b">
        <f>貼り付け用!AD423=集計用!AD423</f>
        <v>1</v>
      </c>
      <c r="AE423" s="209" t="b">
        <f>貼り付け用!AE423=集計用!AE423</f>
        <v>1</v>
      </c>
      <c r="AF423" s="209" t="b">
        <f>貼り付け用!AF423=集計用!AF423</f>
        <v>1</v>
      </c>
      <c r="AG423" s="138" t="b">
        <f>貼り付け用!AG423=集計用!AG423</f>
        <v>1</v>
      </c>
      <c r="AH423" s="205" t="b">
        <f>貼り付け用!AH423=集計用!AH423</f>
        <v>1</v>
      </c>
      <c r="AI423" s="139" t="b">
        <f>貼り付け用!AI423=集計用!AI423</f>
        <v>1</v>
      </c>
      <c r="AJ423" s="136" t="b">
        <f>貼り付け用!AJ423=集計用!AJ423</f>
        <v>1</v>
      </c>
      <c r="AK423" s="140" t="b">
        <f>貼り付け用!AK423=集計用!AK423</f>
        <v>1</v>
      </c>
      <c r="AL423" s="136" t="b">
        <f>貼り付け用!AL423=集計用!AL423</f>
        <v>1</v>
      </c>
      <c r="AM423" s="136" t="b">
        <f>貼り付け用!AM423=集計用!AM423</f>
        <v>1</v>
      </c>
      <c r="AN423" s="136" t="b">
        <f>貼り付け用!AN423=集計用!AN423</f>
        <v>1</v>
      </c>
      <c r="AO423" s="136" t="b">
        <f>貼り付け用!AO423=集計用!AO423</f>
        <v>1</v>
      </c>
      <c r="AP423" s="183" t="b">
        <f>貼り付け用!AP423=集計用!AP423</f>
        <v>1</v>
      </c>
      <c r="AQ423" s="183" t="b">
        <f>貼り付け用!AQ423=集計用!AQ423</f>
        <v>1</v>
      </c>
      <c r="AR423" s="183" t="b">
        <f>貼り付け用!AR423=集計用!AR423</f>
        <v>1</v>
      </c>
      <c r="AS423" s="136"/>
      <c r="AT423" s="136"/>
      <c r="AU423" s="136"/>
      <c r="AV423" s="136"/>
      <c r="AW423" s="136"/>
      <c r="AX423" s="216"/>
      <c r="AY423" s="216"/>
      <c r="AZ423" s="216"/>
      <c r="BA423" s="136"/>
      <c r="BB423" s="136"/>
      <c r="BC423" s="136"/>
      <c r="BD423" s="136"/>
      <c r="BE423" s="183">
        <f>SUMIFS(耐用年数表!$C:$C,耐用年数表!$A:$A,チェック!AL423,耐用年数表!$B:$B,チェック!AM423)</f>
        <v>0</v>
      </c>
    </row>
    <row r="424" spans="4:57" ht="24" customHeight="1">
      <c r="D424" s="194"/>
      <c r="E424" s="135"/>
      <c r="F424" s="136"/>
      <c r="G424" s="136"/>
      <c r="H424" s="215"/>
      <c r="I424" s="215"/>
      <c r="J424" s="215" t="str">
        <f>IF(集計用!J424="","",集計用!J424)</f>
        <v/>
      </c>
      <c r="K424" s="135"/>
      <c r="L424" s="144"/>
      <c r="M424" s="192" t="b">
        <f>貼り付け用!M424=集計用!M424</f>
        <v>1</v>
      </c>
      <c r="N424" s="192" t="b">
        <f>貼り付け用!N424=集計用!N424</f>
        <v>1</v>
      </c>
      <c r="O424" s="192" t="b">
        <f>貼り付け用!O424=集計用!O424</f>
        <v>1</v>
      </c>
      <c r="P424" s="192" t="b">
        <f>貼り付け用!P424=集計用!P424</f>
        <v>1</v>
      </c>
      <c r="Q424" s="182" t="b">
        <f>貼り付け用!Q424=集計用!Q424</f>
        <v>1</v>
      </c>
      <c r="R424" s="135" t="b">
        <f>貼り付け用!R424=集計用!R424</f>
        <v>1</v>
      </c>
      <c r="S424" s="135" t="b">
        <f>貼り付け用!S424=集計用!S424</f>
        <v>1</v>
      </c>
      <c r="T424" s="135" t="b">
        <f>貼り付け用!T424=集計用!T424</f>
        <v>1</v>
      </c>
      <c r="U424" s="192" t="b">
        <f>貼り付け用!U424=集計用!U424</f>
        <v>1</v>
      </c>
      <c r="V424" s="192" t="b">
        <f>貼り付け用!V424=集計用!V424</f>
        <v>1</v>
      </c>
      <c r="W424" s="135" t="b">
        <f>貼り付け用!W424=集計用!W424</f>
        <v>1</v>
      </c>
      <c r="X424" s="182" t="b">
        <f>貼り付け用!X424=集計用!X424</f>
        <v>1</v>
      </c>
      <c r="Y424" s="136" t="b">
        <f>貼り付け用!Y424=集計用!Y424</f>
        <v>1</v>
      </c>
      <c r="Z424" s="136" t="b">
        <f>貼り付け用!Z424=集計用!Z424</f>
        <v>1</v>
      </c>
      <c r="AA424" s="136" t="b">
        <f>貼り付け用!AA424=集計用!AA424</f>
        <v>1</v>
      </c>
      <c r="AB424" s="136" t="b">
        <f>貼り付け用!AB424=集計用!AB424</f>
        <v>1</v>
      </c>
      <c r="AC424" s="135" t="b">
        <f>貼り付け用!AC424=集計用!AC424</f>
        <v>1</v>
      </c>
      <c r="AD424" s="137" t="b">
        <f>貼り付け用!AD424=集計用!AD424</f>
        <v>1</v>
      </c>
      <c r="AE424" s="209" t="b">
        <f>貼り付け用!AE424=集計用!AE424</f>
        <v>1</v>
      </c>
      <c r="AF424" s="209" t="b">
        <f>貼り付け用!AF424=集計用!AF424</f>
        <v>1</v>
      </c>
      <c r="AG424" s="138" t="b">
        <f>貼り付け用!AG424=集計用!AG424</f>
        <v>1</v>
      </c>
      <c r="AH424" s="205" t="b">
        <f>貼り付け用!AH424=集計用!AH424</f>
        <v>1</v>
      </c>
      <c r="AI424" s="139" t="b">
        <f>貼り付け用!AI424=集計用!AI424</f>
        <v>1</v>
      </c>
      <c r="AJ424" s="136" t="b">
        <f>貼り付け用!AJ424=集計用!AJ424</f>
        <v>1</v>
      </c>
      <c r="AK424" s="140" t="b">
        <f>貼り付け用!AK424=集計用!AK424</f>
        <v>1</v>
      </c>
      <c r="AL424" s="136" t="b">
        <f>貼り付け用!AL424=集計用!AL424</f>
        <v>1</v>
      </c>
      <c r="AM424" s="136" t="b">
        <f>貼り付け用!AM424=集計用!AM424</f>
        <v>1</v>
      </c>
      <c r="AN424" s="136" t="b">
        <f>貼り付け用!AN424=集計用!AN424</f>
        <v>1</v>
      </c>
      <c r="AO424" s="136" t="b">
        <f>貼り付け用!AO424=集計用!AO424</f>
        <v>1</v>
      </c>
      <c r="AP424" s="183" t="b">
        <f>貼り付け用!AP424=集計用!AP424</f>
        <v>1</v>
      </c>
      <c r="AQ424" s="183" t="b">
        <f>貼り付け用!AQ424=集計用!AQ424</f>
        <v>1</v>
      </c>
      <c r="AR424" s="183" t="b">
        <f>貼り付け用!AR424=集計用!AR424</f>
        <v>1</v>
      </c>
      <c r="AS424" s="136"/>
      <c r="AT424" s="136"/>
      <c r="AU424" s="136"/>
      <c r="AV424" s="136"/>
      <c r="AW424" s="136"/>
      <c r="AX424" s="216"/>
      <c r="AY424" s="216"/>
      <c r="AZ424" s="216"/>
      <c r="BA424" s="136"/>
      <c r="BB424" s="136"/>
      <c r="BC424" s="136"/>
      <c r="BD424" s="136"/>
      <c r="BE424" s="183">
        <f>SUMIFS(耐用年数表!$C:$C,耐用年数表!$A:$A,チェック!AL424,耐用年数表!$B:$B,チェック!AM424)</f>
        <v>0</v>
      </c>
    </row>
    <row r="425" spans="4:57" ht="24" customHeight="1">
      <c r="D425" s="194"/>
      <c r="E425" s="135"/>
      <c r="F425" s="136"/>
      <c r="G425" s="136"/>
      <c r="H425" s="215"/>
      <c r="I425" s="215"/>
      <c r="J425" s="215" t="str">
        <f>IF(集計用!J425="","",集計用!J425)</f>
        <v/>
      </c>
      <c r="K425" s="135"/>
      <c r="L425" s="144"/>
      <c r="M425" s="192" t="b">
        <f>貼り付け用!M425=集計用!M425</f>
        <v>1</v>
      </c>
      <c r="N425" s="192" t="b">
        <f>貼り付け用!N425=集計用!N425</f>
        <v>1</v>
      </c>
      <c r="O425" s="192" t="b">
        <f>貼り付け用!O425=集計用!O425</f>
        <v>1</v>
      </c>
      <c r="P425" s="192" t="b">
        <f>貼り付け用!P425=集計用!P425</f>
        <v>1</v>
      </c>
      <c r="Q425" s="182" t="b">
        <f>貼り付け用!Q425=集計用!Q425</f>
        <v>1</v>
      </c>
      <c r="R425" s="135" t="b">
        <f>貼り付け用!R425=集計用!R425</f>
        <v>1</v>
      </c>
      <c r="S425" s="135" t="b">
        <f>貼り付け用!S425=集計用!S425</f>
        <v>1</v>
      </c>
      <c r="T425" s="135" t="b">
        <f>貼り付け用!T425=集計用!T425</f>
        <v>1</v>
      </c>
      <c r="U425" s="192" t="b">
        <f>貼り付け用!U425=集計用!U425</f>
        <v>1</v>
      </c>
      <c r="V425" s="192" t="b">
        <f>貼り付け用!V425=集計用!V425</f>
        <v>1</v>
      </c>
      <c r="W425" s="135" t="b">
        <f>貼り付け用!W425=集計用!W425</f>
        <v>1</v>
      </c>
      <c r="X425" s="182" t="b">
        <f>貼り付け用!X425=集計用!X425</f>
        <v>1</v>
      </c>
      <c r="Y425" s="136" t="b">
        <f>貼り付け用!Y425=集計用!Y425</f>
        <v>1</v>
      </c>
      <c r="Z425" s="136" t="b">
        <f>貼り付け用!Z425=集計用!Z425</f>
        <v>1</v>
      </c>
      <c r="AA425" s="136" t="b">
        <f>貼り付け用!AA425=集計用!AA425</f>
        <v>1</v>
      </c>
      <c r="AB425" s="136" t="b">
        <f>貼り付け用!AB425=集計用!AB425</f>
        <v>1</v>
      </c>
      <c r="AC425" s="135" t="b">
        <f>貼り付け用!AC425=集計用!AC425</f>
        <v>1</v>
      </c>
      <c r="AD425" s="137" t="b">
        <f>貼り付け用!AD425=集計用!AD425</f>
        <v>1</v>
      </c>
      <c r="AE425" s="209" t="b">
        <f>貼り付け用!AE425=集計用!AE425</f>
        <v>1</v>
      </c>
      <c r="AF425" s="209" t="b">
        <f>貼り付け用!AF425=集計用!AF425</f>
        <v>1</v>
      </c>
      <c r="AG425" s="138" t="b">
        <f>貼り付け用!AG425=集計用!AG425</f>
        <v>1</v>
      </c>
      <c r="AH425" s="205" t="b">
        <f>貼り付け用!AH425=集計用!AH425</f>
        <v>1</v>
      </c>
      <c r="AI425" s="139" t="b">
        <f>貼り付け用!AI425=集計用!AI425</f>
        <v>1</v>
      </c>
      <c r="AJ425" s="136" t="b">
        <f>貼り付け用!AJ425=集計用!AJ425</f>
        <v>1</v>
      </c>
      <c r="AK425" s="140" t="b">
        <f>貼り付け用!AK425=集計用!AK425</f>
        <v>1</v>
      </c>
      <c r="AL425" s="136" t="b">
        <f>貼り付け用!AL425=集計用!AL425</f>
        <v>1</v>
      </c>
      <c r="AM425" s="136" t="b">
        <f>貼り付け用!AM425=集計用!AM425</f>
        <v>1</v>
      </c>
      <c r="AN425" s="136" t="b">
        <f>貼り付け用!AN425=集計用!AN425</f>
        <v>1</v>
      </c>
      <c r="AO425" s="136" t="b">
        <f>貼り付け用!AO425=集計用!AO425</f>
        <v>1</v>
      </c>
      <c r="AP425" s="183" t="b">
        <f>貼り付け用!AP425=集計用!AP425</f>
        <v>1</v>
      </c>
      <c r="AQ425" s="183" t="b">
        <f>貼り付け用!AQ425=集計用!AQ425</f>
        <v>1</v>
      </c>
      <c r="AR425" s="183" t="b">
        <f>貼り付け用!AR425=集計用!AR425</f>
        <v>1</v>
      </c>
      <c r="AS425" s="136"/>
      <c r="AT425" s="136"/>
      <c r="AU425" s="136"/>
      <c r="AV425" s="136"/>
      <c r="AW425" s="136"/>
      <c r="AX425" s="216"/>
      <c r="AY425" s="216"/>
      <c r="AZ425" s="216"/>
      <c r="BA425" s="136"/>
      <c r="BB425" s="136"/>
      <c r="BC425" s="136"/>
      <c r="BD425" s="136"/>
      <c r="BE425" s="183">
        <f>SUMIFS(耐用年数表!$C:$C,耐用年数表!$A:$A,チェック!AL425,耐用年数表!$B:$B,チェック!AM425)</f>
        <v>0</v>
      </c>
    </row>
    <row r="426" spans="4:57" ht="24" customHeight="1">
      <c r="D426" s="194"/>
      <c r="E426" s="135"/>
      <c r="F426" s="136"/>
      <c r="G426" s="136"/>
      <c r="H426" s="215"/>
      <c r="I426" s="215"/>
      <c r="J426" s="215" t="str">
        <f>IF(集計用!J426="","",集計用!J426)</f>
        <v/>
      </c>
      <c r="K426" s="135"/>
      <c r="L426" s="144"/>
      <c r="M426" s="192" t="b">
        <f>貼り付け用!M426=集計用!M426</f>
        <v>1</v>
      </c>
      <c r="N426" s="192" t="b">
        <f>貼り付け用!N426=集計用!N426</f>
        <v>1</v>
      </c>
      <c r="O426" s="192" t="b">
        <f>貼り付け用!O426=集計用!O426</f>
        <v>1</v>
      </c>
      <c r="P426" s="192" t="b">
        <f>貼り付け用!P426=集計用!P426</f>
        <v>1</v>
      </c>
      <c r="Q426" s="182" t="b">
        <f>貼り付け用!Q426=集計用!Q426</f>
        <v>1</v>
      </c>
      <c r="R426" s="135" t="b">
        <f>貼り付け用!R426=集計用!R426</f>
        <v>1</v>
      </c>
      <c r="S426" s="135" t="b">
        <f>貼り付け用!S426=集計用!S426</f>
        <v>1</v>
      </c>
      <c r="T426" s="135" t="b">
        <f>貼り付け用!T426=集計用!T426</f>
        <v>1</v>
      </c>
      <c r="U426" s="192" t="b">
        <f>貼り付け用!U426=集計用!U426</f>
        <v>1</v>
      </c>
      <c r="V426" s="192" t="b">
        <f>貼り付け用!V426=集計用!V426</f>
        <v>1</v>
      </c>
      <c r="W426" s="135" t="b">
        <f>貼り付け用!W426=集計用!W426</f>
        <v>1</v>
      </c>
      <c r="X426" s="182" t="b">
        <f>貼り付け用!X426=集計用!X426</f>
        <v>1</v>
      </c>
      <c r="Y426" s="136" t="b">
        <f>貼り付け用!Y426=集計用!Y426</f>
        <v>1</v>
      </c>
      <c r="Z426" s="136" t="b">
        <f>貼り付け用!Z426=集計用!Z426</f>
        <v>1</v>
      </c>
      <c r="AA426" s="136" t="b">
        <f>貼り付け用!AA426=集計用!AA426</f>
        <v>1</v>
      </c>
      <c r="AB426" s="136" t="b">
        <f>貼り付け用!AB426=集計用!AB426</f>
        <v>1</v>
      </c>
      <c r="AC426" s="135" t="b">
        <f>貼り付け用!AC426=集計用!AC426</f>
        <v>1</v>
      </c>
      <c r="AD426" s="137" t="b">
        <f>貼り付け用!AD426=集計用!AD426</f>
        <v>1</v>
      </c>
      <c r="AE426" s="209" t="b">
        <f>貼り付け用!AE426=集計用!AE426</f>
        <v>1</v>
      </c>
      <c r="AF426" s="209" t="b">
        <f>貼り付け用!AF426=集計用!AF426</f>
        <v>1</v>
      </c>
      <c r="AG426" s="138" t="b">
        <f>貼り付け用!AG426=集計用!AG426</f>
        <v>1</v>
      </c>
      <c r="AH426" s="205" t="b">
        <f>貼り付け用!AH426=集計用!AH426</f>
        <v>1</v>
      </c>
      <c r="AI426" s="139" t="b">
        <f>貼り付け用!AI426=集計用!AI426</f>
        <v>1</v>
      </c>
      <c r="AJ426" s="136" t="b">
        <f>貼り付け用!AJ426=集計用!AJ426</f>
        <v>1</v>
      </c>
      <c r="AK426" s="140" t="b">
        <f>貼り付け用!AK426=集計用!AK426</f>
        <v>1</v>
      </c>
      <c r="AL426" s="136" t="b">
        <f>貼り付け用!AL426=集計用!AL426</f>
        <v>1</v>
      </c>
      <c r="AM426" s="136" t="b">
        <f>貼り付け用!AM426=集計用!AM426</f>
        <v>1</v>
      </c>
      <c r="AN426" s="136" t="b">
        <f>貼り付け用!AN426=集計用!AN426</f>
        <v>1</v>
      </c>
      <c r="AO426" s="136" t="b">
        <f>貼り付け用!AO426=集計用!AO426</f>
        <v>1</v>
      </c>
      <c r="AP426" s="183" t="b">
        <f>貼り付け用!AP426=集計用!AP426</f>
        <v>1</v>
      </c>
      <c r="AQ426" s="183" t="b">
        <f>貼り付け用!AQ426=集計用!AQ426</f>
        <v>1</v>
      </c>
      <c r="AR426" s="183" t="b">
        <f>貼り付け用!AR426=集計用!AR426</f>
        <v>1</v>
      </c>
      <c r="AS426" s="136"/>
      <c r="AT426" s="136"/>
      <c r="AU426" s="136"/>
      <c r="AV426" s="136"/>
      <c r="AW426" s="136"/>
      <c r="AX426" s="216"/>
      <c r="AY426" s="216"/>
      <c r="AZ426" s="216"/>
      <c r="BA426" s="136"/>
      <c r="BB426" s="136"/>
      <c r="BC426" s="136"/>
      <c r="BD426" s="136"/>
      <c r="BE426" s="183">
        <f>SUMIFS(耐用年数表!$C:$C,耐用年数表!$A:$A,チェック!AL426,耐用年数表!$B:$B,チェック!AM426)</f>
        <v>0</v>
      </c>
    </row>
    <row r="427" spans="4:57" ht="24" customHeight="1">
      <c r="D427" s="194"/>
      <c r="E427" s="135"/>
      <c r="F427" s="136"/>
      <c r="G427" s="136"/>
      <c r="H427" s="215"/>
      <c r="I427" s="215"/>
      <c r="J427" s="215" t="str">
        <f>IF(集計用!J427="","",集計用!J427)</f>
        <v/>
      </c>
      <c r="K427" s="135"/>
      <c r="L427" s="144"/>
      <c r="M427" s="192" t="b">
        <f>貼り付け用!M427=集計用!M427</f>
        <v>1</v>
      </c>
      <c r="N427" s="192" t="b">
        <f>貼り付け用!N427=集計用!N427</f>
        <v>1</v>
      </c>
      <c r="O427" s="192" t="b">
        <f>貼り付け用!O427=集計用!O427</f>
        <v>1</v>
      </c>
      <c r="P427" s="192" t="b">
        <f>貼り付け用!P427=集計用!P427</f>
        <v>1</v>
      </c>
      <c r="Q427" s="182" t="b">
        <f>貼り付け用!Q427=集計用!Q427</f>
        <v>1</v>
      </c>
      <c r="R427" s="135" t="b">
        <f>貼り付け用!R427=集計用!R427</f>
        <v>1</v>
      </c>
      <c r="S427" s="135" t="b">
        <f>貼り付け用!S427=集計用!S427</f>
        <v>1</v>
      </c>
      <c r="T427" s="135" t="b">
        <f>貼り付け用!T427=集計用!T427</f>
        <v>1</v>
      </c>
      <c r="U427" s="192" t="b">
        <f>貼り付け用!U427=集計用!U427</f>
        <v>1</v>
      </c>
      <c r="V427" s="192" t="b">
        <f>貼り付け用!V427=集計用!V427</f>
        <v>1</v>
      </c>
      <c r="W427" s="135" t="b">
        <f>貼り付け用!W427=集計用!W427</f>
        <v>1</v>
      </c>
      <c r="X427" s="182" t="b">
        <f>貼り付け用!X427=集計用!X427</f>
        <v>1</v>
      </c>
      <c r="Y427" s="136" t="b">
        <f>貼り付け用!Y427=集計用!Y427</f>
        <v>1</v>
      </c>
      <c r="Z427" s="136" t="b">
        <f>貼り付け用!Z427=集計用!Z427</f>
        <v>1</v>
      </c>
      <c r="AA427" s="136" t="b">
        <f>貼り付け用!AA427=集計用!AA427</f>
        <v>1</v>
      </c>
      <c r="AB427" s="136" t="b">
        <f>貼り付け用!AB427=集計用!AB427</f>
        <v>1</v>
      </c>
      <c r="AC427" s="135" t="b">
        <f>貼り付け用!AC427=集計用!AC427</f>
        <v>1</v>
      </c>
      <c r="AD427" s="137" t="b">
        <f>貼り付け用!AD427=集計用!AD427</f>
        <v>1</v>
      </c>
      <c r="AE427" s="209" t="b">
        <f>貼り付け用!AE427=集計用!AE427</f>
        <v>1</v>
      </c>
      <c r="AF427" s="209" t="b">
        <f>貼り付け用!AF427=集計用!AF427</f>
        <v>1</v>
      </c>
      <c r="AG427" s="138" t="b">
        <f>貼り付け用!AG427=集計用!AG427</f>
        <v>1</v>
      </c>
      <c r="AH427" s="205" t="b">
        <f>貼り付け用!AH427=集計用!AH427</f>
        <v>1</v>
      </c>
      <c r="AI427" s="139" t="b">
        <f>貼り付け用!AI427=集計用!AI427</f>
        <v>1</v>
      </c>
      <c r="AJ427" s="136" t="b">
        <f>貼り付け用!AJ427=集計用!AJ427</f>
        <v>1</v>
      </c>
      <c r="AK427" s="140" t="b">
        <f>貼り付け用!AK427=集計用!AK427</f>
        <v>1</v>
      </c>
      <c r="AL427" s="136" t="b">
        <f>貼り付け用!AL427=集計用!AL427</f>
        <v>1</v>
      </c>
      <c r="AM427" s="136" t="b">
        <f>貼り付け用!AM427=集計用!AM427</f>
        <v>1</v>
      </c>
      <c r="AN427" s="136" t="b">
        <f>貼り付け用!AN427=集計用!AN427</f>
        <v>1</v>
      </c>
      <c r="AO427" s="136" t="b">
        <f>貼り付け用!AO427=集計用!AO427</f>
        <v>1</v>
      </c>
      <c r="AP427" s="183" t="b">
        <f>貼り付け用!AP427=集計用!AP427</f>
        <v>1</v>
      </c>
      <c r="AQ427" s="183" t="b">
        <f>貼り付け用!AQ427=集計用!AQ427</f>
        <v>1</v>
      </c>
      <c r="AR427" s="183" t="b">
        <f>貼り付け用!AR427=集計用!AR427</f>
        <v>1</v>
      </c>
      <c r="AS427" s="136"/>
      <c r="AT427" s="136"/>
      <c r="AU427" s="136"/>
      <c r="AV427" s="136"/>
      <c r="AW427" s="136"/>
      <c r="AX427" s="216"/>
      <c r="AY427" s="216"/>
      <c r="AZ427" s="216"/>
      <c r="BA427" s="136"/>
      <c r="BB427" s="136"/>
      <c r="BC427" s="136"/>
      <c r="BD427" s="136"/>
      <c r="BE427" s="183">
        <f>SUMIFS(耐用年数表!$C:$C,耐用年数表!$A:$A,チェック!AL427,耐用年数表!$B:$B,チェック!AM427)</f>
        <v>0</v>
      </c>
    </row>
    <row r="428" spans="4:57" ht="24" customHeight="1">
      <c r="D428" s="194"/>
      <c r="E428" s="135"/>
      <c r="F428" s="136"/>
      <c r="G428" s="136"/>
      <c r="H428" s="215"/>
      <c r="I428" s="215"/>
      <c r="J428" s="215" t="str">
        <f>IF(集計用!J428="","",集計用!J428)</f>
        <v/>
      </c>
      <c r="K428" s="135"/>
      <c r="L428" s="144"/>
      <c r="M428" s="192" t="b">
        <f>貼り付け用!M428=集計用!M428</f>
        <v>1</v>
      </c>
      <c r="N428" s="192" t="b">
        <f>貼り付け用!N428=集計用!N428</f>
        <v>1</v>
      </c>
      <c r="O428" s="192" t="b">
        <f>貼り付け用!O428=集計用!O428</f>
        <v>1</v>
      </c>
      <c r="P428" s="192" t="b">
        <f>貼り付け用!P428=集計用!P428</f>
        <v>1</v>
      </c>
      <c r="Q428" s="182" t="b">
        <f>貼り付け用!Q428=集計用!Q428</f>
        <v>1</v>
      </c>
      <c r="R428" s="135" t="b">
        <f>貼り付け用!R428=集計用!R428</f>
        <v>1</v>
      </c>
      <c r="S428" s="135" t="b">
        <f>貼り付け用!S428=集計用!S428</f>
        <v>1</v>
      </c>
      <c r="T428" s="135" t="b">
        <f>貼り付け用!T428=集計用!T428</f>
        <v>1</v>
      </c>
      <c r="U428" s="192" t="b">
        <f>貼り付け用!U428=集計用!U428</f>
        <v>1</v>
      </c>
      <c r="V428" s="192" t="b">
        <f>貼り付け用!V428=集計用!V428</f>
        <v>1</v>
      </c>
      <c r="W428" s="135" t="b">
        <f>貼り付け用!W428=集計用!W428</f>
        <v>1</v>
      </c>
      <c r="X428" s="182" t="b">
        <f>貼り付け用!X428=集計用!X428</f>
        <v>1</v>
      </c>
      <c r="Y428" s="136" t="b">
        <f>貼り付け用!Y428=集計用!Y428</f>
        <v>1</v>
      </c>
      <c r="Z428" s="136" t="b">
        <f>貼り付け用!Z428=集計用!Z428</f>
        <v>1</v>
      </c>
      <c r="AA428" s="136" t="b">
        <f>貼り付け用!AA428=集計用!AA428</f>
        <v>1</v>
      </c>
      <c r="AB428" s="136" t="b">
        <f>貼り付け用!AB428=集計用!AB428</f>
        <v>1</v>
      </c>
      <c r="AC428" s="135" t="b">
        <f>貼り付け用!AC428=集計用!AC428</f>
        <v>1</v>
      </c>
      <c r="AD428" s="137" t="b">
        <f>貼り付け用!AD428=集計用!AD428</f>
        <v>1</v>
      </c>
      <c r="AE428" s="209" t="b">
        <f>貼り付け用!AE428=集計用!AE428</f>
        <v>1</v>
      </c>
      <c r="AF428" s="209" t="b">
        <f>貼り付け用!AF428=集計用!AF428</f>
        <v>1</v>
      </c>
      <c r="AG428" s="138" t="b">
        <f>貼り付け用!AG428=集計用!AG428</f>
        <v>1</v>
      </c>
      <c r="AH428" s="205" t="b">
        <f>貼り付け用!AH428=集計用!AH428</f>
        <v>1</v>
      </c>
      <c r="AI428" s="139" t="b">
        <f>貼り付け用!AI428=集計用!AI428</f>
        <v>1</v>
      </c>
      <c r="AJ428" s="136" t="b">
        <f>貼り付け用!AJ428=集計用!AJ428</f>
        <v>1</v>
      </c>
      <c r="AK428" s="140" t="b">
        <f>貼り付け用!AK428=集計用!AK428</f>
        <v>1</v>
      </c>
      <c r="AL428" s="136" t="b">
        <f>貼り付け用!AL428=集計用!AL428</f>
        <v>1</v>
      </c>
      <c r="AM428" s="136" t="b">
        <f>貼り付け用!AM428=集計用!AM428</f>
        <v>1</v>
      </c>
      <c r="AN428" s="136" t="b">
        <f>貼り付け用!AN428=集計用!AN428</f>
        <v>1</v>
      </c>
      <c r="AO428" s="136" t="b">
        <f>貼り付け用!AO428=集計用!AO428</f>
        <v>1</v>
      </c>
      <c r="AP428" s="183" t="b">
        <f>貼り付け用!AP428=集計用!AP428</f>
        <v>1</v>
      </c>
      <c r="AQ428" s="183" t="b">
        <f>貼り付け用!AQ428=集計用!AQ428</f>
        <v>1</v>
      </c>
      <c r="AR428" s="183" t="b">
        <f>貼り付け用!AR428=集計用!AR428</f>
        <v>1</v>
      </c>
      <c r="AS428" s="136"/>
      <c r="AT428" s="136"/>
      <c r="AU428" s="136"/>
      <c r="AV428" s="136"/>
      <c r="AW428" s="136"/>
      <c r="AX428" s="216"/>
      <c r="AY428" s="216"/>
      <c r="AZ428" s="216"/>
      <c r="BA428" s="136"/>
      <c r="BB428" s="136"/>
      <c r="BC428" s="136"/>
      <c r="BD428" s="136"/>
      <c r="BE428" s="183">
        <f>SUMIFS(耐用年数表!$C:$C,耐用年数表!$A:$A,チェック!AL428,耐用年数表!$B:$B,チェック!AM428)</f>
        <v>0</v>
      </c>
    </row>
    <row r="429" spans="4:57" ht="24" customHeight="1">
      <c r="D429" s="194"/>
      <c r="E429" s="135"/>
      <c r="F429" s="136"/>
      <c r="G429" s="136"/>
      <c r="H429" s="215"/>
      <c r="I429" s="215"/>
      <c r="J429" s="215" t="str">
        <f>IF(集計用!J429="","",集計用!J429)</f>
        <v/>
      </c>
      <c r="K429" s="135"/>
      <c r="L429" s="144"/>
      <c r="M429" s="192" t="b">
        <f>貼り付け用!M429=集計用!M429</f>
        <v>1</v>
      </c>
      <c r="N429" s="192" t="b">
        <f>貼り付け用!N429=集計用!N429</f>
        <v>1</v>
      </c>
      <c r="O429" s="192" t="b">
        <f>貼り付け用!O429=集計用!O429</f>
        <v>1</v>
      </c>
      <c r="P429" s="192" t="b">
        <f>貼り付け用!P429=集計用!P429</f>
        <v>1</v>
      </c>
      <c r="Q429" s="182" t="b">
        <f>貼り付け用!Q429=集計用!Q429</f>
        <v>1</v>
      </c>
      <c r="R429" s="135" t="b">
        <f>貼り付け用!R429=集計用!R429</f>
        <v>1</v>
      </c>
      <c r="S429" s="135" t="b">
        <f>貼り付け用!S429=集計用!S429</f>
        <v>1</v>
      </c>
      <c r="T429" s="135" t="b">
        <f>貼り付け用!T429=集計用!T429</f>
        <v>1</v>
      </c>
      <c r="U429" s="192" t="b">
        <f>貼り付け用!U429=集計用!U429</f>
        <v>1</v>
      </c>
      <c r="V429" s="192" t="b">
        <f>貼り付け用!V429=集計用!V429</f>
        <v>1</v>
      </c>
      <c r="W429" s="135" t="b">
        <f>貼り付け用!W429=集計用!W429</f>
        <v>1</v>
      </c>
      <c r="X429" s="182" t="b">
        <f>貼り付け用!X429=集計用!X429</f>
        <v>1</v>
      </c>
      <c r="Y429" s="136" t="b">
        <f>貼り付け用!Y429=集計用!Y429</f>
        <v>1</v>
      </c>
      <c r="Z429" s="136" t="b">
        <f>貼り付け用!Z429=集計用!Z429</f>
        <v>1</v>
      </c>
      <c r="AA429" s="136" t="b">
        <f>貼り付け用!AA429=集計用!AA429</f>
        <v>1</v>
      </c>
      <c r="AB429" s="136" t="b">
        <f>貼り付け用!AB429=集計用!AB429</f>
        <v>1</v>
      </c>
      <c r="AC429" s="135" t="b">
        <f>貼り付け用!AC429=集計用!AC429</f>
        <v>1</v>
      </c>
      <c r="AD429" s="137" t="b">
        <f>貼り付け用!AD429=集計用!AD429</f>
        <v>1</v>
      </c>
      <c r="AE429" s="209" t="b">
        <f>貼り付け用!AE429=集計用!AE429</f>
        <v>1</v>
      </c>
      <c r="AF429" s="209" t="b">
        <f>貼り付け用!AF429=集計用!AF429</f>
        <v>1</v>
      </c>
      <c r="AG429" s="138" t="b">
        <f>貼り付け用!AG429=集計用!AG429</f>
        <v>1</v>
      </c>
      <c r="AH429" s="205" t="b">
        <f>貼り付け用!AH429=集計用!AH429</f>
        <v>1</v>
      </c>
      <c r="AI429" s="139" t="b">
        <f>貼り付け用!AI429=集計用!AI429</f>
        <v>1</v>
      </c>
      <c r="AJ429" s="136" t="b">
        <f>貼り付け用!AJ429=集計用!AJ429</f>
        <v>1</v>
      </c>
      <c r="AK429" s="140" t="b">
        <f>貼り付け用!AK429=集計用!AK429</f>
        <v>1</v>
      </c>
      <c r="AL429" s="136" t="b">
        <f>貼り付け用!AL429=集計用!AL429</f>
        <v>1</v>
      </c>
      <c r="AM429" s="136" t="b">
        <f>貼り付け用!AM429=集計用!AM429</f>
        <v>1</v>
      </c>
      <c r="AN429" s="136" t="b">
        <f>貼り付け用!AN429=集計用!AN429</f>
        <v>1</v>
      </c>
      <c r="AO429" s="136" t="b">
        <f>貼り付け用!AO429=集計用!AO429</f>
        <v>1</v>
      </c>
      <c r="AP429" s="183" t="b">
        <f>貼り付け用!AP429=集計用!AP429</f>
        <v>1</v>
      </c>
      <c r="AQ429" s="183" t="b">
        <f>貼り付け用!AQ429=集計用!AQ429</f>
        <v>1</v>
      </c>
      <c r="AR429" s="183" t="b">
        <f>貼り付け用!AR429=集計用!AR429</f>
        <v>1</v>
      </c>
      <c r="AS429" s="136"/>
      <c r="AT429" s="136"/>
      <c r="AU429" s="136"/>
      <c r="AV429" s="136"/>
      <c r="AW429" s="136"/>
      <c r="AX429" s="216"/>
      <c r="AY429" s="216"/>
      <c r="AZ429" s="216"/>
      <c r="BA429" s="136"/>
      <c r="BB429" s="136"/>
      <c r="BC429" s="136"/>
      <c r="BD429" s="136"/>
      <c r="BE429" s="183">
        <f>SUMIFS(耐用年数表!$C:$C,耐用年数表!$A:$A,チェック!AL429,耐用年数表!$B:$B,チェック!AM429)</f>
        <v>0</v>
      </c>
    </row>
    <row r="430" spans="4:57" ht="24" customHeight="1">
      <c r="D430" s="194"/>
      <c r="E430" s="135"/>
      <c r="F430" s="136"/>
      <c r="G430" s="136"/>
      <c r="H430" s="215"/>
      <c r="I430" s="215"/>
      <c r="J430" s="215" t="str">
        <f>IF(集計用!J430="","",集計用!J430)</f>
        <v/>
      </c>
      <c r="K430" s="135"/>
      <c r="L430" s="144"/>
      <c r="M430" s="192" t="b">
        <f>貼り付け用!M430=集計用!M430</f>
        <v>1</v>
      </c>
      <c r="N430" s="192" t="b">
        <f>貼り付け用!N430=集計用!N430</f>
        <v>1</v>
      </c>
      <c r="O430" s="192" t="b">
        <f>貼り付け用!O430=集計用!O430</f>
        <v>1</v>
      </c>
      <c r="P430" s="192" t="b">
        <f>貼り付け用!P430=集計用!P430</f>
        <v>1</v>
      </c>
      <c r="Q430" s="182" t="b">
        <f>貼り付け用!Q430=集計用!Q430</f>
        <v>1</v>
      </c>
      <c r="R430" s="135" t="b">
        <f>貼り付け用!R430=集計用!R430</f>
        <v>1</v>
      </c>
      <c r="S430" s="135" t="b">
        <f>貼り付け用!S430=集計用!S430</f>
        <v>1</v>
      </c>
      <c r="T430" s="135" t="b">
        <f>貼り付け用!T430=集計用!T430</f>
        <v>1</v>
      </c>
      <c r="U430" s="192" t="b">
        <f>貼り付け用!U430=集計用!U430</f>
        <v>1</v>
      </c>
      <c r="V430" s="192" t="b">
        <f>貼り付け用!V430=集計用!V430</f>
        <v>1</v>
      </c>
      <c r="W430" s="135" t="b">
        <f>貼り付け用!W430=集計用!W430</f>
        <v>1</v>
      </c>
      <c r="X430" s="182" t="b">
        <f>貼り付け用!X430=集計用!X430</f>
        <v>1</v>
      </c>
      <c r="Y430" s="136" t="b">
        <f>貼り付け用!Y430=集計用!Y430</f>
        <v>1</v>
      </c>
      <c r="Z430" s="136" t="b">
        <f>貼り付け用!Z430=集計用!Z430</f>
        <v>1</v>
      </c>
      <c r="AA430" s="136" t="b">
        <f>貼り付け用!AA430=集計用!AA430</f>
        <v>1</v>
      </c>
      <c r="AB430" s="136" t="b">
        <f>貼り付け用!AB430=集計用!AB430</f>
        <v>1</v>
      </c>
      <c r="AC430" s="135" t="b">
        <f>貼り付け用!AC430=集計用!AC430</f>
        <v>1</v>
      </c>
      <c r="AD430" s="137" t="b">
        <f>貼り付け用!AD430=集計用!AD430</f>
        <v>1</v>
      </c>
      <c r="AE430" s="209" t="b">
        <f>貼り付け用!AE430=集計用!AE430</f>
        <v>1</v>
      </c>
      <c r="AF430" s="209" t="b">
        <f>貼り付け用!AF430=集計用!AF430</f>
        <v>1</v>
      </c>
      <c r="AG430" s="138" t="b">
        <f>貼り付け用!AG430=集計用!AG430</f>
        <v>1</v>
      </c>
      <c r="AH430" s="205" t="b">
        <f>貼り付け用!AH430=集計用!AH430</f>
        <v>1</v>
      </c>
      <c r="AI430" s="139" t="b">
        <f>貼り付け用!AI430=集計用!AI430</f>
        <v>1</v>
      </c>
      <c r="AJ430" s="136" t="b">
        <f>貼り付け用!AJ430=集計用!AJ430</f>
        <v>1</v>
      </c>
      <c r="AK430" s="140" t="b">
        <f>貼り付け用!AK430=集計用!AK430</f>
        <v>1</v>
      </c>
      <c r="AL430" s="136" t="b">
        <f>貼り付け用!AL430=集計用!AL430</f>
        <v>1</v>
      </c>
      <c r="AM430" s="136" t="b">
        <f>貼り付け用!AM430=集計用!AM430</f>
        <v>1</v>
      </c>
      <c r="AN430" s="136" t="b">
        <f>貼り付け用!AN430=集計用!AN430</f>
        <v>1</v>
      </c>
      <c r="AO430" s="136" t="b">
        <f>貼り付け用!AO430=集計用!AO430</f>
        <v>1</v>
      </c>
      <c r="AP430" s="183" t="b">
        <f>貼り付け用!AP430=集計用!AP430</f>
        <v>1</v>
      </c>
      <c r="AQ430" s="183" t="b">
        <f>貼り付け用!AQ430=集計用!AQ430</f>
        <v>1</v>
      </c>
      <c r="AR430" s="183" t="b">
        <f>貼り付け用!AR430=集計用!AR430</f>
        <v>1</v>
      </c>
      <c r="AS430" s="136"/>
      <c r="AT430" s="136"/>
      <c r="AU430" s="136"/>
      <c r="AV430" s="136"/>
      <c r="AW430" s="136"/>
      <c r="AX430" s="216"/>
      <c r="AY430" s="216"/>
      <c r="AZ430" s="216"/>
      <c r="BA430" s="136"/>
      <c r="BB430" s="136"/>
      <c r="BC430" s="136"/>
      <c r="BD430" s="136"/>
      <c r="BE430" s="183">
        <f>SUMIFS(耐用年数表!$C:$C,耐用年数表!$A:$A,チェック!AL430,耐用年数表!$B:$B,チェック!AM430)</f>
        <v>0</v>
      </c>
    </row>
    <row r="431" spans="4:57" ht="24" customHeight="1">
      <c r="D431" s="194"/>
      <c r="E431" s="135"/>
      <c r="F431" s="136"/>
      <c r="G431" s="136"/>
      <c r="H431" s="215"/>
      <c r="I431" s="215"/>
      <c r="J431" s="215" t="str">
        <f>IF(集計用!J431="","",集計用!J431)</f>
        <v/>
      </c>
      <c r="K431" s="135"/>
      <c r="L431" s="144"/>
      <c r="M431" s="192" t="b">
        <f>貼り付け用!M431=集計用!M431</f>
        <v>1</v>
      </c>
      <c r="N431" s="192" t="b">
        <f>貼り付け用!N431=集計用!N431</f>
        <v>1</v>
      </c>
      <c r="O431" s="192" t="b">
        <f>貼り付け用!O431=集計用!O431</f>
        <v>1</v>
      </c>
      <c r="P431" s="192" t="b">
        <f>貼り付け用!P431=集計用!P431</f>
        <v>1</v>
      </c>
      <c r="Q431" s="182" t="b">
        <f>貼り付け用!Q431=集計用!Q431</f>
        <v>1</v>
      </c>
      <c r="R431" s="135" t="b">
        <f>貼り付け用!R431=集計用!R431</f>
        <v>1</v>
      </c>
      <c r="S431" s="135" t="b">
        <f>貼り付け用!S431=集計用!S431</f>
        <v>1</v>
      </c>
      <c r="T431" s="135" t="b">
        <f>貼り付け用!T431=集計用!T431</f>
        <v>1</v>
      </c>
      <c r="U431" s="192" t="b">
        <f>貼り付け用!U431=集計用!U431</f>
        <v>1</v>
      </c>
      <c r="V431" s="192" t="b">
        <f>貼り付け用!V431=集計用!V431</f>
        <v>1</v>
      </c>
      <c r="W431" s="135" t="b">
        <f>貼り付け用!W431=集計用!W431</f>
        <v>1</v>
      </c>
      <c r="X431" s="182" t="b">
        <f>貼り付け用!X431=集計用!X431</f>
        <v>1</v>
      </c>
      <c r="Y431" s="136" t="b">
        <f>貼り付け用!Y431=集計用!Y431</f>
        <v>1</v>
      </c>
      <c r="Z431" s="136" t="b">
        <f>貼り付け用!Z431=集計用!Z431</f>
        <v>1</v>
      </c>
      <c r="AA431" s="136" t="b">
        <f>貼り付け用!AA431=集計用!AA431</f>
        <v>1</v>
      </c>
      <c r="AB431" s="136" t="b">
        <f>貼り付け用!AB431=集計用!AB431</f>
        <v>1</v>
      </c>
      <c r="AC431" s="135" t="b">
        <f>貼り付け用!AC431=集計用!AC431</f>
        <v>1</v>
      </c>
      <c r="AD431" s="137" t="b">
        <f>貼り付け用!AD431=集計用!AD431</f>
        <v>1</v>
      </c>
      <c r="AE431" s="209" t="b">
        <f>貼り付け用!AE431=集計用!AE431</f>
        <v>1</v>
      </c>
      <c r="AF431" s="209" t="b">
        <f>貼り付け用!AF431=集計用!AF431</f>
        <v>1</v>
      </c>
      <c r="AG431" s="138" t="b">
        <f>貼り付け用!AG431=集計用!AG431</f>
        <v>1</v>
      </c>
      <c r="AH431" s="205" t="b">
        <f>貼り付け用!AH431=集計用!AH431</f>
        <v>1</v>
      </c>
      <c r="AI431" s="139" t="b">
        <f>貼り付け用!AI431=集計用!AI431</f>
        <v>1</v>
      </c>
      <c r="AJ431" s="136" t="b">
        <f>貼り付け用!AJ431=集計用!AJ431</f>
        <v>1</v>
      </c>
      <c r="AK431" s="140" t="b">
        <f>貼り付け用!AK431=集計用!AK431</f>
        <v>1</v>
      </c>
      <c r="AL431" s="136" t="b">
        <f>貼り付け用!AL431=集計用!AL431</f>
        <v>1</v>
      </c>
      <c r="AM431" s="136" t="b">
        <f>貼り付け用!AM431=集計用!AM431</f>
        <v>1</v>
      </c>
      <c r="AN431" s="136" t="b">
        <f>貼り付け用!AN431=集計用!AN431</f>
        <v>1</v>
      </c>
      <c r="AO431" s="136" t="b">
        <f>貼り付け用!AO431=集計用!AO431</f>
        <v>1</v>
      </c>
      <c r="AP431" s="183" t="b">
        <f>貼り付け用!AP431=集計用!AP431</f>
        <v>1</v>
      </c>
      <c r="AQ431" s="183" t="b">
        <f>貼り付け用!AQ431=集計用!AQ431</f>
        <v>1</v>
      </c>
      <c r="AR431" s="183" t="b">
        <f>貼り付け用!AR431=集計用!AR431</f>
        <v>1</v>
      </c>
      <c r="AS431" s="136"/>
      <c r="AT431" s="136"/>
      <c r="AU431" s="136"/>
      <c r="AV431" s="136"/>
      <c r="AW431" s="136"/>
      <c r="AX431" s="216"/>
      <c r="AY431" s="216"/>
      <c r="AZ431" s="216"/>
      <c r="BA431" s="136"/>
      <c r="BB431" s="136"/>
      <c r="BC431" s="136"/>
      <c r="BD431" s="136"/>
      <c r="BE431" s="183">
        <f>SUMIFS(耐用年数表!$C:$C,耐用年数表!$A:$A,チェック!AL431,耐用年数表!$B:$B,チェック!AM431)</f>
        <v>0</v>
      </c>
    </row>
    <row r="432" spans="4:57" ht="24" customHeight="1">
      <c r="D432" s="194"/>
      <c r="E432" s="135"/>
      <c r="F432" s="136"/>
      <c r="G432" s="136"/>
      <c r="H432" s="215"/>
      <c r="I432" s="215"/>
      <c r="J432" s="215" t="str">
        <f>IF(集計用!J432="","",集計用!J432)</f>
        <v/>
      </c>
      <c r="K432" s="135"/>
      <c r="L432" s="144"/>
      <c r="M432" s="192" t="b">
        <f>貼り付け用!M432=集計用!M432</f>
        <v>1</v>
      </c>
      <c r="N432" s="192" t="b">
        <f>貼り付け用!N432=集計用!N432</f>
        <v>1</v>
      </c>
      <c r="O432" s="192" t="b">
        <f>貼り付け用!O432=集計用!O432</f>
        <v>1</v>
      </c>
      <c r="P432" s="192" t="b">
        <f>貼り付け用!P432=集計用!P432</f>
        <v>1</v>
      </c>
      <c r="Q432" s="182" t="b">
        <f>貼り付け用!Q432=集計用!Q432</f>
        <v>1</v>
      </c>
      <c r="R432" s="135" t="b">
        <f>貼り付け用!R432=集計用!R432</f>
        <v>1</v>
      </c>
      <c r="S432" s="135" t="b">
        <f>貼り付け用!S432=集計用!S432</f>
        <v>1</v>
      </c>
      <c r="T432" s="135" t="b">
        <f>貼り付け用!T432=集計用!T432</f>
        <v>1</v>
      </c>
      <c r="U432" s="192" t="b">
        <f>貼り付け用!U432=集計用!U432</f>
        <v>1</v>
      </c>
      <c r="V432" s="192" t="b">
        <f>貼り付け用!V432=集計用!V432</f>
        <v>1</v>
      </c>
      <c r="W432" s="135" t="b">
        <f>貼り付け用!W432=集計用!W432</f>
        <v>1</v>
      </c>
      <c r="X432" s="182" t="b">
        <f>貼り付け用!X432=集計用!X432</f>
        <v>1</v>
      </c>
      <c r="Y432" s="136" t="b">
        <f>貼り付け用!Y432=集計用!Y432</f>
        <v>1</v>
      </c>
      <c r="Z432" s="136" t="b">
        <f>貼り付け用!Z432=集計用!Z432</f>
        <v>1</v>
      </c>
      <c r="AA432" s="136" t="b">
        <f>貼り付け用!AA432=集計用!AA432</f>
        <v>1</v>
      </c>
      <c r="AB432" s="136" t="b">
        <f>貼り付け用!AB432=集計用!AB432</f>
        <v>1</v>
      </c>
      <c r="AC432" s="135" t="b">
        <f>貼り付け用!AC432=集計用!AC432</f>
        <v>1</v>
      </c>
      <c r="AD432" s="137" t="b">
        <f>貼り付け用!AD432=集計用!AD432</f>
        <v>1</v>
      </c>
      <c r="AE432" s="209" t="b">
        <f>貼り付け用!AE432=集計用!AE432</f>
        <v>1</v>
      </c>
      <c r="AF432" s="209" t="b">
        <f>貼り付け用!AF432=集計用!AF432</f>
        <v>1</v>
      </c>
      <c r="AG432" s="138" t="b">
        <f>貼り付け用!AG432=集計用!AG432</f>
        <v>1</v>
      </c>
      <c r="AH432" s="205" t="b">
        <f>貼り付け用!AH432=集計用!AH432</f>
        <v>1</v>
      </c>
      <c r="AI432" s="139" t="b">
        <f>貼り付け用!AI432=集計用!AI432</f>
        <v>1</v>
      </c>
      <c r="AJ432" s="136" t="b">
        <f>貼り付け用!AJ432=集計用!AJ432</f>
        <v>1</v>
      </c>
      <c r="AK432" s="140" t="b">
        <f>貼り付け用!AK432=集計用!AK432</f>
        <v>1</v>
      </c>
      <c r="AL432" s="136" t="b">
        <f>貼り付け用!AL432=集計用!AL432</f>
        <v>1</v>
      </c>
      <c r="AM432" s="136" t="b">
        <f>貼り付け用!AM432=集計用!AM432</f>
        <v>1</v>
      </c>
      <c r="AN432" s="136" t="b">
        <f>貼り付け用!AN432=集計用!AN432</f>
        <v>1</v>
      </c>
      <c r="AO432" s="136" t="b">
        <f>貼り付け用!AO432=集計用!AO432</f>
        <v>1</v>
      </c>
      <c r="AP432" s="183" t="b">
        <f>貼り付け用!AP432=集計用!AP432</f>
        <v>1</v>
      </c>
      <c r="AQ432" s="183" t="b">
        <f>貼り付け用!AQ432=集計用!AQ432</f>
        <v>1</v>
      </c>
      <c r="AR432" s="183" t="b">
        <f>貼り付け用!AR432=集計用!AR432</f>
        <v>1</v>
      </c>
      <c r="AS432" s="136"/>
      <c r="AT432" s="136"/>
      <c r="AU432" s="136"/>
      <c r="AV432" s="136"/>
      <c r="AW432" s="136"/>
      <c r="AX432" s="216"/>
      <c r="AY432" s="216"/>
      <c r="AZ432" s="216"/>
      <c r="BA432" s="136"/>
      <c r="BB432" s="136"/>
      <c r="BC432" s="136"/>
      <c r="BD432" s="136"/>
      <c r="BE432" s="183">
        <f>SUMIFS(耐用年数表!$C:$C,耐用年数表!$A:$A,チェック!AL432,耐用年数表!$B:$B,チェック!AM432)</f>
        <v>0</v>
      </c>
    </row>
    <row r="433" spans="4:57" ht="24" customHeight="1">
      <c r="D433" s="194"/>
      <c r="E433" s="135"/>
      <c r="F433" s="136"/>
      <c r="G433" s="136"/>
      <c r="H433" s="215"/>
      <c r="I433" s="215"/>
      <c r="J433" s="215" t="str">
        <f>IF(集計用!J433="","",集計用!J433)</f>
        <v/>
      </c>
      <c r="K433" s="135"/>
      <c r="L433" s="144"/>
      <c r="M433" s="192" t="b">
        <f>貼り付け用!M433=集計用!M433</f>
        <v>1</v>
      </c>
      <c r="N433" s="192" t="b">
        <f>貼り付け用!N433=集計用!N433</f>
        <v>1</v>
      </c>
      <c r="O433" s="192" t="b">
        <f>貼り付け用!O433=集計用!O433</f>
        <v>1</v>
      </c>
      <c r="P433" s="192" t="b">
        <f>貼り付け用!P433=集計用!P433</f>
        <v>1</v>
      </c>
      <c r="Q433" s="182" t="b">
        <f>貼り付け用!Q433=集計用!Q433</f>
        <v>1</v>
      </c>
      <c r="R433" s="135" t="b">
        <f>貼り付け用!R433=集計用!R433</f>
        <v>1</v>
      </c>
      <c r="S433" s="135" t="b">
        <f>貼り付け用!S433=集計用!S433</f>
        <v>1</v>
      </c>
      <c r="T433" s="135" t="b">
        <f>貼り付け用!T433=集計用!T433</f>
        <v>1</v>
      </c>
      <c r="U433" s="192" t="b">
        <f>貼り付け用!U433=集計用!U433</f>
        <v>1</v>
      </c>
      <c r="V433" s="192" t="b">
        <f>貼り付け用!V433=集計用!V433</f>
        <v>1</v>
      </c>
      <c r="W433" s="135" t="b">
        <f>貼り付け用!W433=集計用!W433</f>
        <v>1</v>
      </c>
      <c r="X433" s="182" t="b">
        <f>貼り付け用!X433=集計用!X433</f>
        <v>1</v>
      </c>
      <c r="Y433" s="136" t="b">
        <f>貼り付け用!Y433=集計用!Y433</f>
        <v>1</v>
      </c>
      <c r="Z433" s="136" t="b">
        <f>貼り付け用!Z433=集計用!Z433</f>
        <v>1</v>
      </c>
      <c r="AA433" s="136" t="b">
        <f>貼り付け用!AA433=集計用!AA433</f>
        <v>1</v>
      </c>
      <c r="AB433" s="136" t="b">
        <f>貼り付け用!AB433=集計用!AB433</f>
        <v>1</v>
      </c>
      <c r="AC433" s="135" t="b">
        <f>貼り付け用!AC433=集計用!AC433</f>
        <v>1</v>
      </c>
      <c r="AD433" s="137" t="b">
        <f>貼り付け用!AD433=集計用!AD433</f>
        <v>1</v>
      </c>
      <c r="AE433" s="209" t="b">
        <f>貼り付け用!AE433=集計用!AE433</f>
        <v>1</v>
      </c>
      <c r="AF433" s="209" t="b">
        <f>貼り付け用!AF433=集計用!AF433</f>
        <v>1</v>
      </c>
      <c r="AG433" s="138" t="b">
        <f>貼り付け用!AG433=集計用!AG433</f>
        <v>1</v>
      </c>
      <c r="AH433" s="205" t="b">
        <f>貼り付け用!AH433=集計用!AH433</f>
        <v>1</v>
      </c>
      <c r="AI433" s="139" t="b">
        <f>貼り付け用!AI433=集計用!AI433</f>
        <v>1</v>
      </c>
      <c r="AJ433" s="136" t="b">
        <f>貼り付け用!AJ433=集計用!AJ433</f>
        <v>1</v>
      </c>
      <c r="AK433" s="140" t="b">
        <f>貼り付け用!AK433=集計用!AK433</f>
        <v>1</v>
      </c>
      <c r="AL433" s="136" t="b">
        <f>貼り付け用!AL433=集計用!AL433</f>
        <v>1</v>
      </c>
      <c r="AM433" s="136" t="b">
        <f>貼り付け用!AM433=集計用!AM433</f>
        <v>1</v>
      </c>
      <c r="AN433" s="136" t="b">
        <f>貼り付け用!AN433=集計用!AN433</f>
        <v>1</v>
      </c>
      <c r="AO433" s="136" t="b">
        <f>貼り付け用!AO433=集計用!AO433</f>
        <v>1</v>
      </c>
      <c r="AP433" s="183" t="b">
        <f>貼り付け用!AP433=集計用!AP433</f>
        <v>1</v>
      </c>
      <c r="AQ433" s="183" t="b">
        <f>貼り付け用!AQ433=集計用!AQ433</f>
        <v>1</v>
      </c>
      <c r="AR433" s="183" t="b">
        <f>貼り付け用!AR433=集計用!AR433</f>
        <v>1</v>
      </c>
      <c r="AS433" s="136"/>
      <c r="AT433" s="136"/>
      <c r="AU433" s="136"/>
      <c r="AV433" s="136"/>
      <c r="AW433" s="136"/>
      <c r="AX433" s="216"/>
      <c r="AY433" s="216"/>
      <c r="AZ433" s="216"/>
      <c r="BA433" s="136"/>
      <c r="BB433" s="136"/>
      <c r="BC433" s="136"/>
      <c r="BD433" s="136"/>
      <c r="BE433" s="183">
        <f>SUMIFS(耐用年数表!$C:$C,耐用年数表!$A:$A,チェック!AL433,耐用年数表!$B:$B,チェック!AM433)</f>
        <v>0</v>
      </c>
    </row>
    <row r="434" spans="4:57" ht="24" customHeight="1">
      <c r="D434" s="194"/>
      <c r="E434" s="135"/>
      <c r="F434" s="136"/>
      <c r="G434" s="136"/>
      <c r="H434" s="215"/>
      <c r="I434" s="215"/>
      <c r="J434" s="215" t="str">
        <f>IF(集計用!J434="","",集計用!J434)</f>
        <v/>
      </c>
      <c r="K434" s="135"/>
      <c r="L434" s="144"/>
      <c r="M434" s="192" t="b">
        <f>貼り付け用!M434=集計用!M434</f>
        <v>1</v>
      </c>
      <c r="N434" s="192" t="b">
        <f>貼り付け用!N434=集計用!N434</f>
        <v>1</v>
      </c>
      <c r="O434" s="192" t="b">
        <f>貼り付け用!O434=集計用!O434</f>
        <v>1</v>
      </c>
      <c r="P434" s="192" t="b">
        <f>貼り付け用!P434=集計用!P434</f>
        <v>1</v>
      </c>
      <c r="Q434" s="182" t="b">
        <f>貼り付け用!Q434=集計用!Q434</f>
        <v>1</v>
      </c>
      <c r="R434" s="135" t="b">
        <f>貼り付け用!R434=集計用!R434</f>
        <v>1</v>
      </c>
      <c r="S434" s="135" t="b">
        <f>貼り付け用!S434=集計用!S434</f>
        <v>1</v>
      </c>
      <c r="T434" s="135" t="b">
        <f>貼り付け用!T434=集計用!T434</f>
        <v>1</v>
      </c>
      <c r="U434" s="192" t="b">
        <f>貼り付け用!U434=集計用!U434</f>
        <v>1</v>
      </c>
      <c r="V434" s="192" t="b">
        <f>貼り付け用!V434=集計用!V434</f>
        <v>1</v>
      </c>
      <c r="W434" s="135" t="b">
        <f>貼り付け用!W434=集計用!W434</f>
        <v>1</v>
      </c>
      <c r="X434" s="182" t="b">
        <f>貼り付け用!X434=集計用!X434</f>
        <v>1</v>
      </c>
      <c r="Y434" s="136" t="b">
        <f>貼り付け用!Y434=集計用!Y434</f>
        <v>1</v>
      </c>
      <c r="Z434" s="136" t="b">
        <f>貼り付け用!Z434=集計用!Z434</f>
        <v>1</v>
      </c>
      <c r="AA434" s="136" t="b">
        <f>貼り付け用!AA434=集計用!AA434</f>
        <v>1</v>
      </c>
      <c r="AB434" s="136" t="b">
        <f>貼り付け用!AB434=集計用!AB434</f>
        <v>1</v>
      </c>
      <c r="AC434" s="135" t="b">
        <f>貼り付け用!AC434=集計用!AC434</f>
        <v>1</v>
      </c>
      <c r="AD434" s="137" t="b">
        <f>貼り付け用!AD434=集計用!AD434</f>
        <v>1</v>
      </c>
      <c r="AE434" s="209" t="b">
        <f>貼り付け用!AE434=集計用!AE434</f>
        <v>1</v>
      </c>
      <c r="AF434" s="209" t="b">
        <f>貼り付け用!AF434=集計用!AF434</f>
        <v>1</v>
      </c>
      <c r="AG434" s="138" t="b">
        <f>貼り付け用!AG434=集計用!AG434</f>
        <v>1</v>
      </c>
      <c r="AH434" s="205" t="b">
        <f>貼り付け用!AH434=集計用!AH434</f>
        <v>1</v>
      </c>
      <c r="AI434" s="139" t="b">
        <f>貼り付け用!AI434=集計用!AI434</f>
        <v>1</v>
      </c>
      <c r="AJ434" s="136" t="b">
        <f>貼り付け用!AJ434=集計用!AJ434</f>
        <v>1</v>
      </c>
      <c r="AK434" s="140" t="b">
        <f>貼り付け用!AK434=集計用!AK434</f>
        <v>1</v>
      </c>
      <c r="AL434" s="136" t="b">
        <f>貼り付け用!AL434=集計用!AL434</f>
        <v>1</v>
      </c>
      <c r="AM434" s="136" t="b">
        <f>貼り付け用!AM434=集計用!AM434</f>
        <v>1</v>
      </c>
      <c r="AN434" s="136" t="b">
        <f>貼り付け用!AN434=集計用!AN434</f>
        <v>1</v>
      </c>
      <c r="AO434" s="136" t="b">
        <f>貼り付け用!AO434=集計用!AO434</f>
        <v>1</v>
      </c>
      <c r="AP434" s="183" t="b">
        <f>貼り付け用!AP434=集計用!AP434</f>
        <v>1</v>
      </c>
      <c r="AQ434" s="183" t="b">
        <f>貼り付け用!AQ434=集計用!AQ434</f>
        <v>1</v>
      </c>
      <c r="AR434" s="183" t="b">
        <f>貼り付け用!AR434=集計用!AR434</f>
        <v>1</v>
      </c>
      <c r="AS434" s="136"/>
      <c r="AT434" s="136"/>
      <c r="AU434" s="136"/>
      <c r="AV434" s="136"/>
      <c r="AW434" s="136"/>
      <c r="AX434" s="216"/>
      <c r="AY434" s="216"/>
      <c r="AZ434" s="216"/>
      <c r="BA434" s="136"/>
      <c r="BB434" s="136"/>
      <c r="BC434" s="136"/>
      <c r="BD434" s="136"/>
      <c r="BE434" s="183">
        <f>SUMIFS(耐用年数表!$C:$C,耐用年数表!$A:$A,チェック!AL434,耐用年数表!$B:$B,チェック!AM434)</f>
        <v>0</v>
      </c>
    </row>
    <row r="435" spans="4:57" ht="24" customHeight="1">
      <c r="D435" s="194"/>
      <c r="E435" s="135"/>
      <c r="F435" s="136"/>
      <c r="G435" s="136"/>
      <c r="H435" s="215"/>
      <c r="I435" s="215"/>
      <c r="J435" s="215" t="str">
        <f>IF(集計用!J435="","",集計用!J435)</f>
        <v/>
      </c>
      <c r="K435" s="135"/>
      <c r="L435" s="144"/>
      <c r="M435" s="192" t="b">
        <f>貼り付け用!M435=集計用!M435</f>
        <v>1</v>
      </c>
      <c r="N435" s="192" t="b">
        <f>貼り付け用!N435=集計用!N435</f>
        <v>1</v>
      </c>
      <c r="O435" s="192" t="b">
        <f>貼り付け用!O435=集計用!O435</f>
        <v>1</v>
      </c>
      <c r="P435" s="192" t="b">
        <f>貼り付け用!P435=集計用!P435</f>
        <v>1</v>
      </c>
      <c r="Q435" s="182" t="b">
        <f>貼り付け用!Q435=集計用!Q435</f>
        <v>1</v>
      </c>
      <c r="R435" s="135" t="b">
        <f>貼り付け用!R435=集計用!R435</f>
        <v>1</v>
      </c>
      <c r="S435" s="135" t="b">
        <f>貼り付け用!S435=集計用!S435</f>
        <v>1</v>
      </c>
      <c r="T435" s="135" t="b">
        <f>貼り付け用!T435=集計用!T435</f>
        <v>1</v>
      </c>
      <c r="U435" s="192" t="b">
        <f>貼り付け用!U435=集計用!U435</f>
        <v>1</v>
      </c>
      <c r="V435" s="192" t="b">
        <f>貼り付け用!V435=集計用!V435</f>
        <v>1</v>
      </c>
      <c r="W435" s="135" t="b">
        <f>貼り付け用!W435=集計用!W435</f>
        <v>1</v>
      </c>
      <c r="X435" s="182" t="b">
        <f>貼り付け用!X435=集計用!X435</f>
        <v>1</v>
      </c>
      <c r="Y435" s="136" t="b">
        <f>貼り付け用!Y435=集計用!Y435</f>
        <v>1</v>
      </c>
      <c r="Z435" s="136" t="b">
        <f>貼り付け用!Z435=集計用!Z435</f>
        <v>1</v>
      </c>
      <c r="AA435" s="136" t="b">
        <f>貼り付け用!AA435=集計用!AA435</f>
        <v>1</v>
      </c>
      <c r="AB435" s="136" t="b">
        <f>貼り付け用!AB435=集計用!AB435</f>
        <v>1</v>
      </c>
      <c r="AC435" s="135" t="b">
        <f>貼り付け用!AC435=集計用!AC435</f>
        <v>1</v>
      </c>
      <c r="AD435" s="137" t="b">
        <f>貼り付け用!AD435=集計用!AD435</f>
        <v>1</v>
      </c>
      <c r="AE435" s="209" t="b">
        <f>貼り付け用!AE435=集計用!AE435</f>
        <v>1</v>
      </c>
      <c r="AF435" s="209" t="b">
        <f>貼り付け用!AF435=集計用!AF435</f>
        <v>1</v>
      </c>
      <c r="AG435" s="138" t="b">
        <f>貼り付け用!AG435=集計用!AG435</f>
        <v>1</v>
      </c>
      <c r="AH435" s="205" t="b">
        <f>貼り付け用!AH435=集計用!AH435</f>
        <v>1</v>
      </c>
      <c r="AI435" s="139" t="b">
        <f>貼り付け用!AI435=集計用!AI435</f>
        <v>1</v>
      </c>
      <c r="AJ435" s="136" t="b">
        <f>貼り付け用!AJ435=集計用!AJ435</f>
        <v>1</v>
      </c>
      <c r="AK435" s="140" t="b">
        <f>貼り付け用!AK435=集計用!AK435</f>
        <v>1</v>
      </c>
      <c r="AL435" s="136" t="b">
        <f>貼り付け用!AL435=集計用!AL435</f>
        <v>1</v>
      </c>
      <c r="AM435" s="136" t="b">
        <f>貼り付け用!AM435=集計用!AM435</f>
        <v>1</v>
      </c>
      <c r="AN435" s="136" t="b">
        <f>貼り付け用!AN435=集計用!AN435</f>
        <v>1</v>
      </c>
      <c r="AO435" s="136" t="b">
        <f>貼り付け用!AO435=集計用!AO435</f>
        <v>1</v>
      </c>
      <c r="AP435" s="183" t="b">
        <f>貼り付け用!AP435=集計用!AP435</f>
        <v>1</v>
      </c>
      <c r="AQ435" s="183" t="b">
        <f>貼り付け用!AQ435=集計用!AQ435</f>
        <v>1</v>
      </c>
      <c r="AR435" s="183" t="b">
        <f>貼り付け用!AR435=集計用!AR435</f>
        <v>1</v>
      </c>
      <c r="AS435" s="136"/>
      <c r="AT435" s="136"/>
      <c r="AU435" s="136"/>
      <c r="AV435" s="136"/>
      <c r="AW435" s="136"/>
      <c r="AX435" s="216"/>
      <c r="AY435" s="216"/>
      <c r="AZ435" s="216"/>
      <c r="BA435" s="136"/>
      <c r="BB435" s="136"/>
      <c r="BC435" s="136"/>
      <c r="BD435" s="136"/>
      <c r="BE435" s="183">
        <f>SUMIFS(耐用年数表!$C:$C,耐用年数表!$A:$A,チェック!AL435,耐用年数表!$B:$B,チェック!AM435)</f>
        <v>0</v>
      </c>
    </row>
    <row r="436" spans="4:57" ht="24" customHeight="1">
      <c r="D436" s="194"/>
      <c r="E436" s="135"/>
      <c r="F436" s="136"/>
      <c r="G436" s="136"/>
      <c r="H436" s="215"/>
      <c r="I436" s="215"/>
      <c r="J436" s="215" t="str">
        <f>IF(集計用!J436="","",集計用!J436)</f>
        <v/>
      </c>
      <c r="K436" s="135"/>
      <c r="L436" s="144"/>
      <c r="M436" s="192" t="b">
        <f>貼り付け用!M436=集計用!M436</f>
        <v>1</v>
      </c>
      <c r="N436" s="192" t="b">
        <f>貼り付け用!N436=集計用!N436</f>
        <v>1</v>
      </c>
      <c r="O436" s="192" t="b">
        <f>貼り付け用!O436=集計用!O436</f>
        <v>1</v>
      </c>
      <c r="P436" s="192" t="b">
        <f>貼り付け用!P436=集計用!P436</f>
        <v>1</v>
      </c>
      <c r="Q436" s="182" t="b">
        <f>貼り付け用!Q436=集計用!Q436</f>
        <v>1</v>
      </c>
      <c r="R436" s="135" t="b">
        <f>貼り付け用!R436=集計用!R436</f>
        <v>1</v>
      </c>
      <c r="S436" s="135" t="b">
        <f>貼り付け用!S436=集計用!S436</f>
        <v>1</v>
      </c>
      <c r="T436" s="135" t="b">
        <f>貼り付け用!T436=集計用!T436</f>
        <v>1</v>
      </c>
      <c r="U436" s="192" t="b">
        <f>貼り付け用!U436=集計用!U436</f>
        <v>1</v>
      </c>
      <c r="V436" s="192" t="b">
        <f>貼り付け用!V436=集計用!V436</f>
        <v>1</v>
      </c>
      <c r="W436" s="135" t="b">
        <f>貼り付け用!W436=集計用!W436</f>
        <v>1</v>
      </c>
      <c r="X436" s="182" t="b">
        <f>貼り付け用!X436=集計用!X436</f>
        <v>1</v>
      </c>
      <c r="Y436" s="136" t="b">
        <f>貼り付け用!Y436=集計用!Y436</f>
        <v>1</v>
      </c>
      <c r="Z436" s="136" t="b">
        <f>貼り付け用!Z436=集計用!Z436</f>
        <v>1</v>
      </c>
      <c r="AA436" s="136" t="b">
        <f>貼り付け用!AA436=集計用!AA436</f>
        <v>1</v>
      </c>
      <c r="AB436" s="136" t="b">
        <f>貼り付け用!AB436=集計用!AB436</f>
        <v>1</v>
      </c>
      <c r="AC436" s="135" t="b">
        <f>貼り付け用!AC436=集計用!AC436</f>
        <v>1</v>
      </c>
      <c r="AD436" s="137" t="b">
        <f>貼り付け用!AD436=集計用!AD436</f>
        <v>1</v>
      </c>
      <c r="AE436" s="209" t="b">
        <f>貼り付け用!AE436=集計用!AE436</f>
        <v>1</v>
      </c>
      <c r="AF436" s="209" t="b">
        <f>貼り付け用!AF436=集計用!AF436</f>
        <v>1</v>
      </c>
      <c r="AG436" s="138" t="b">
        <f>貼り付け用!AG436=集計用!AG436</f>
        <v>1</v>
      </c>
      <c r="AH436" s="205" t="b">
        <f>貼り付け用!AH436=集計用!AH436</f>
        <v>1</v>
      </c>
      <c r="AI436" s="139" t="b">
        <f>貼り付け用!AI436=集計用!AI436</f>
        <v>1</v>
      </c>
      <c r="AJ436" s="136" t="b">
        <f>貼り付け用!AJ436=集計用!AJ436</f>
        <v>1</v>
      </c>
      <c r="AK436" s="140" t="b">
        <f>貼り付け用!AK436=集計用!AK436</f>
        <v>1</v>
      </c>
      <c r="AL436" s="136" t="b">
        <f>貼り付け用!AL436=集計用!AL436</f>
        <v>1</v>
      </c>
      <c r="AM436" s="136" t="b">
        <f>貼り付け用!AM436=集計用!AM436</f>
        <v>1</v>
      </c>
      <c r="AN436" s="136" t="b">
        <f>貼り付け用!AN436=集計用!AN436</f>
        <v>1</v>
      </c>
      <c r="AO436" s="136" t="b">
        <f>貼り付け用!AO436=集計用!AO436</f>
        <v>1</v>
      </c>
      <c r="AP436" s="183" t="b">
        <f>貼り付け用!AP436=集計用!AP436</f>
        <v>1</v>
      </c>
      <c r="AQ436" s="183" t="b">
        <f>貼り付け用!AQ436=集計用!AQ436</f>
        <v>1</v>
      </c>
      <c r="AR436" s="183" t="b">
        <f>貼り付け用!AR436=集計用!AR436</f>
        <v>1</v>
      </c>
      <c r="AS436" s="136"/>
      <c r="AT436" s="136"/>
      <c r="AU436" s="136"/>
      <c r="AV436" s="136"/>
      <c r="AW436" s="136"/>
      <c r="AX436" s="216"/>
      <c r="AY436" s="216"/>
      <c r="AZ436" s="216"/>
      <c r="BA436" s="136"/>
      <c r="BB436" s="136"/>
      <c r="BC436" s="136"/>
      <c r="BD436" s="136"/>
      <c r="BE436" s="183">
        <f>SUMIFS(耐用年数表!$C:$C,耐用年数表!$A:$A,チェック!AL436,耐用年数表!$B:$B,チェック!AM436)</f>
        <v>0</v>
      </c>
    </row>
    <row r="437" spans="4:57" ht="24" customHeight="1">
      <c r="D437" s="194"/>
      <c r="E437" s="135"/>
      <c r="F437" s="136"/>
      <c r="G437" s="136"/>
      <c r="H437" s="215"/>
      <c r="I437" s="215"/>
      <c r="J437" s="215" t="str">
        <f>IF(集計用!J437="","",集計用!J437)</f>
        <v/>
      </c>
      <c r="K437" s="135"/>
      <c r="L437" s="144"/>
      <c r="M437" s="192" t="b">
        <f>貼り付け用!M437=集計用!M437</f>
        <v>1</v>
      </c>
      <c r="N437" s="192" t="b">
        <f>貼り付け用!N437=集計用!N437</f>
        <v>1</v>
      </c>
      <c r="O437" s="192" t="b">
        <f>貼り付け用!O437=集計用!O437</f>
        <v>1</v>
      </c>
      <c r="P437" s="192" t="b">
        <f>貼り付け用!P437=集計用!P437</f>
        <v>1</v>
      </c>
      <c r="Q437" s="182" t="b">
        <f>貼り付け用!Q437=集計用!Q437</f>
        <v>1</v>
      </c>
      <c r="R437" s="135" t="b">
        <f>貼り付け用!R437=集計用!R437</f>
        <v>1</v>
      </c>
      <c r="S437" s="135" t="b">
        <f>貼り付け用!S437=集計用!S437</f>
        <v>1</v>
      </c>
      <c r="T437" s="135" t="b">
        <f>貼り付け用!T437=集計用!T437</f>
        <v>1</v>
      </c>
      <c r="U437" s="192" t="b">
        <f>貼り付け用!U437=集計用!U437</f>
        <v>1</v>
      </c>
      <c r="V437" s="192" t="b">
        <f>貼り付け用!V437=集計用!V437</f>
        <v>1</v>
      </c>
      <c r="W437" s="135" t="b">
        <f>貼り付け用!W437=集計用!W437</f>
        <v>1</v>
      </c>
      <c r="X437" s="182" t="b">
        <f>貼り付け用!X437=集計用!X437</f>
        <v>1</v>
      </c>
      <c r="Y437" s="136" t="b">
        <f>貼り付け用!Y437=集計用!Y437</f>
        <v>1</v>
      </c>
      <c r="Z437" s="136" t="b">
        <f>貼り付け用!Z437=集計用!Z437</f>
        <v>1</v>
      </c>
      <c r="AA437" s="136" t="b">
        <f>貼り付け用!AA437=集計用!AA437</f>
        <v>1</v>
      </c>
      <c r="AB437" s="136" t="b">
        <f>貼り付け用!AB437=集計用!AB437</f>
        <v>1</v>
      </c>
      <c r="AC437" s="135" t="b">
        <f>貼り付け用!AC437=集計用!AC437</f>
        <v>1</v>
      </c>
      <c r="AD437" s="137" t="b">
        <f>貼り付け用!AD437=集計用!AD437</f>
        <v>1</v>
      </c>
      <c r="AE437" s="209" t="b">
        <f>貼り付け用!AE437=集計用!AE437</f>
        <v>1</v>
      </c>
      <c r="AF437" s="209" t="b">
        <f>貼り付け用!AF437=集計用!AF437</f>
        <v>1</v>
      </c>
      <c r="AG437" s="138" t="b">
        <f>貼り付け用!AG437=集計用!AG437</f>
        <v>1</v>
      </c>
      <c r="AH437" s="205" t="b">
        <f>貼り付け用!AH437=集計用!AH437</f>
        <v>1</v>
      </c>
      <c r="AI437" s="139" t="b">
        <f>貼り付け用!AI437=集計用!AI437</f>
        <v>1</v>
      </c>
      <c r="AJ437" s="136" t="b">
        <f>貼り付け用!AJ437=集計用!AJ437</f>
        <v>1</v>
      </c>
      <c r="AK437" s="140" t="b">
        <f>貼り付け用!AK437=集計用!AK437</f>
        <v>1</v>
      </c>
      <c r="AL437" s="136" t="b">
        <f>貼り付け用!AL437=集計用!AL437</f>
        <v>1</v>
      </c>
      <c r="AM437" s="136" t="b">
        <f>貼り付け用!AM437=集計用!AM437</f>
        <v>1</v>
      </c>
      <c r="AN437" s="136" t="b">
        <f>貼り付け用!AN437=集計用!AN437</f>
        <v>1</v>
      </c>
      <c r="AO437" s="136" t="b">
        <f>貼り付け用!AO437=集計用!AO437</f>
        <v>1</v>
      </c>
      <c r="AP437" s="183" t="b">
        <f>貼り付け用!AP437=集計用!AP437</f>
        <v>1</v>
      </c>
      <c r="AQ437" s="183" t="b">
        <f>貼り付け用!AQ437=集計用!AQ437</f>
        <v>1</v>
      </c>
      <c r="AR437" s="183" t="b">
        <f>貼り付け用!AR437=集計用!AR437</f>
        <v>1</v>
      </c>
      <c r="AS437" s="136"/>
      <c r="AT437" s="136"/>
      <c r="AU437" s="136"/>
      <c r="AV437" s="136"/>
      <c r="AW437" s="136"/>
      <c r="AX437" s="216"/>
      <c r="AY437" s="216"/>
      <c r="AZ437" s="216"/>
      <c r="BA437" s="136"/>
      <c r="BB437" s="136"/>
      <c r="BC437" s="136"/>
      <c r="BD437" s="136"/>
      <c r="BE437" s="183">
        <f>SUMIFS(耐用年数表!$C:$C,耐用年数表!$A:$A,チェック!AL437,耐用年数表!$B:$B,チェック!AM437)</f>
        <v>0</v>
      </c>
    </row>
    <row r="438" spans="4:57" ht="24" customHeight="1">
      <c r="D438" s="194"/>
      <c r="E438" s="135"/>
      <c r="F438" s="136"/>
      <c r="G438" s="136"/>
      <c r="H438" s="215"/>
      <c r="I438" s="215"/>
      <c r="J438" s="215" t="str">
        <f>IF(集計用!J438="","",集計用!J438)</f>
        <v/>
      </c>
      <c r="K438" s="135"/>
      <c r="L438" s="144"/>
      <c r="M438" s="192" t="b">
        <f>貼り付け用!M438=集計用!M438</f>
        <v>1</v>
      </c>
      <c r="N438" s="192" t="b">
        <f>貼り付け用!N438=集計用!N438</f>
        <v>1</v>
      </c>
      <c r="O438" s="192" t="b">
        <f>貼り付け用!O438=集計用!O438</f>
        <v>1</v>
      </c>
      <c r="P438" s="192" t="b">
        <f>貼り付け用!P438=集計用!P438</f>
        <v>1</v>
      </c>
      <c r="Q438" s="182" t="b">
        <f>貼り付け用!Q438=集計用!Q438</f>
        <v>1</v>
      </c>
      <c r="R438" s="135" t="b">
        <f>貼り付け用!R438=集計用!R438</f>
        <v>1</v>
      </c>
      <c r="S438" s="135" t="b">
        <f>貼り付け用!S438=集計用!S438</f>
        <v>1</v>
      </c>
      <c r="T438" s="135" t="b">
        <f>貼り付け用!T438=集計用!T438</f>
        <v>1</v>
      </c>
      <c r="U438" s="192" t="b">
        <f>貼り付け用!U438=集計用!U438</f>
        <v>1</v>
      </c>
      <c r="V438" s="192" t="b">
        <f>貼り付け用!V438=集計用!V438</f>
        <v>1</v>
      </c>
      <c r="W438" s="135" t="b">
        <f>貼り付け用!W438=集計用!W438</f>
        <v>1</v>
      </c>
      <c r="X438" s="182" t="b">
        <f>貼り付け用!X438=集計用!X438</f>
        <v>1</v>
      </c>
      <c r="Y438" s="136" t="b">
        <f>貼り付け用!Y438=集計用!Y438</f>
        <v>1</v>
      </c>
      <c r="Z438" s="136" t="b">
        <f>貼り付け用!Z438=集計用!Z438</f>
        <v>1</v>
      </c>
      <c r="AA438" s="136" t="b">
        <f>貼り付け用!AA438=集計用!AA438</f>
        <v>1</v>
      </c>
      <c r="AB438" s="136" t="b">
        <f>貼り付け用!AB438=集計用!AB438</f>
        <v>1</v>
      </c>
      <c r="AC438" s="135" t="b">
        <f>貼り付け用!AC438=集計用!AC438</f>
        <v>1</v>
      </c>
      <c r="AD438" s="137" t="b">
        <f>貼り付け用!AD438=集計用!AD438</f>
        <v>1</v>
      </c>
      <c r="AE438" s="209" t="b">
        <f>貼り付け用!AE438=集計用!AE438</f>
        <v>1</v>
      </c>
      <c r="AF438" s="209" t="b">
        <f>貼り付け用!AF438=集計用!AF438</f>
        <v>1</v>
      </c>
      <c r="AG438" s="138" t="b">
        <f>貼り付け用!AG438=集計用!AG438</f>
        <v>1</v>
      </c>
      <c r="AH438" s="205" t="b">
        <f>貼り付け用!AH438=集計用!AH438</f>
        <v>1</v>
      </c>
      <c r="AI438" s="139" t="b">
        <f>貼り付け用!AI438=集計用!AI438</f>
        <v>1</v>
      </c>
      <c r="AJ438" s="136" t="b">
        <f>貼り付け用!AJ438=集計用!AJ438</f>
        <v>1</v>
      </c>
      <c r="AK438" s="140" t="b">
        <f>貼り付け用!AK438=集計用!AK438</f>
        <v>1</v>
      </c>
      <c r="AL438" s="136" t="b">
        <f>貼り付け用!AL438=集計用!AL438</f>
        <v>1</v>
      </c>
      <c r="AM438" s="136" t="b">
        <f>貼り付け用!AM438=集計用!AM438</f>
        <v>1</v>
      </c>
      <c r="AN438" s="136" t="b">
        <f>貼り付け用!AN438=集計用!AN438</f>
        <v>1</v>
      </c>
      <c r="AO438" s="136" t="b">
        <f>貼り付け用!AO438=集計用!AO438</f>
        <v>1</v>
      </c>
      <c r="AP438" s="183" t="b">
        <f>貼り付け用!AP438=集計用!AP438</f>
        <v>1</v>
      </c>
      <c r="AQ438" s="183" t="b">
        <f>貼り付け用!AQ438=集計用!AQ438</f>
        <v>1</v>
      </c>
      <c r="AR438" s="183" t="b">
        <f>貼り付け用!AR438=集計用!AR438</f>
        <v>1</v>
      </c>
      <c r="AS438" s="136"/>
      <c r="AT438" s="136"/>
      <c r="AU438" s="136"/>
      <c r="AV438" s="136"/>
      <c r="AW438" s="136"/>
      <c r="AX438" s="216"/>
      <c r="AY438" s="216"/>
      <c r="AZ438" s="216"/>
      <c r="BA438" s="136"/>
      <c r="BB438" s="136"/>
      <c r="BC438" s="136"/>
      <c r="BD438" s="136"/>
      <c r="BE438" s="183">
        <f>SUMIFS(耐用年数表!$C:$C,耐用年数表!$A:$A,チェック!AL438,耐用年数表!$B:$B,チェック!AM438)</f>
        <v>0</v>
      </c>
    </row>
    <row r="439" spans="4:57" ht="24" customHeight="1">
      <c r="D439" s="194"/>
      <c r="E439" s="135"/>
      <c r="F439" s="136"/>
      <c r="G439" s="136"/>
      <c r="H439" s="215"/>
      <c r="I439" s="215"/>
      <c r="J439" s="215" t="str">
        <f>IF(集計用!J439="","",集計用!J439)</f>
        <v/>
      </c>
      <c r="K439" s="135"/>
      <c r="L439" s="144"/>
      <c r="M439" s="192" t="b">
        <f>貼り付け用!M439=集計用!M439</f>
        <v>1</v>
      </c>
      <c r="N439" s="192" t="b">
        <f>貼り付け用!N439=集計用!N439</f>
        <v>1</v>
      </c>
      <c r="O439" s="192" t="b">
        <f>貼り付け用!O439=集計用!O439</f>
        <v>1</v>
      </c>
      <c r="P439" s="192" t="b">
        <f>貼り付け用!P439=集計用!P439</f>
        <v>1</v>
      </c>
      <c r="Q439" s="182" t="b">
        <f>貼り付け用!Q439=集計用!Q439</f>
        <v>1</v>
      </c>
      <c r="R439" s="135" t="b">
        <f>貼り付け用!R439=集計用!R439</f>
        <v>1</v>
      </c>
      <c r="S439" s="135" t="b">
        <f>貼り付け用!S439=集計用!S439</f>
        <v>1</v>
      </c>
      <c r="T439" s="135" t="b">
        <f>貼り付け用!T439=集計用!T439</f>
        <v>1</v>
      </c>
      <c r="U439" s="192" t="b">
        <f>貼り付け用!U439=集計用!U439</f>
        <v>1</v>
      </c>
      <c r="V439" s="192" t="b">
        <f>貼り付け用!V439=集計用!V439</f>
        <v>1</v>
      </c>
      <c r="W439" s="135" t="b">
        <f>貼り付け用!W439=集計用!W439</f>
        <v>1</v>
      </c>
      <c r="X439" s="182" t="b">
        <f>貼り付け用!X439=集計用!X439</f>
        <v>1</v>
      </c>
      <c r="Y439" s="136" t="b">
        <f>貼り付け用!Y439=集計用!Y439</f>
        <v>1</v>
      </c>
      <c r="Z439" s="136" t="b">
        <f>貼り付け用!Z439=集計用!Z439</f>
        <v>1</v>
      </c>
      <c r="AA439" s="136" t="b">
        <f>貼り付け用!AA439=集計用!AA439</f>
        <v>1</v>
      </c>
      <c r="AB439" s="136" t="b">
        <f>貼り付け用!AB439=集計用!AB439</f>
        <v>1</v>
      </c>
      <c r="AC439" s="135" t="b">
        <f>貼り付け用!AC439=集計用!AC439</f>
        <v>1</v>
      </c>
      <c r="AD439" s="137" t="b">
        <f>貼り付け用!AD439=集計用!AD439</f>
        <v>1</v>
      </c>
      <c r="AE439" s="209" t="b">
        <f>貼り付け用!AE439=集計用!AE439</f>
        <v>1</v>
      </c>
      <c r="AF439" s="209" t="b">
        <f>貼り付け用!AF439=集計用!AF439</f>
        <v>1</v>
      </c>
      <c r="AG439" s="138" t="b">
        <f>貼り付け用!AG439=集計用!AG439</f>
        <v>1</v>
      </c>
      <c r="AH439" s="205" t="b">
        <f>貼り付け用!AH439=集計用!AH439</f>
        <v>1</v>
      </c>
      <c r="AI439" s="139" t="b">
        <f>貼り付け用!AI439=集計用!AI439</f>
        <v>1</v>
      </c>
      <c r="AJ439" s="136" t="b">
        <f>貼り付け用!AJ439=集計用!AJ439</f>
        <v>1</v>
      </c>
      <c r="AK439" s="140" t="b">
        <f>貼り付け用!AK439=集計用!AK439</f>
        <v>1</v>
      </c>
      <c r="AL439" s="136" t="b">
        <f>貼り付け用!AL439=集計用!AL439</f>
        <v>1</v>
      </c>
      <c r="AM439" s="136" t="b">
        <f>貼り付け用!AM439=集計用!AM439</f>
        <v>1</v>
      </c>
      <c r="AN439" s="136" t="b">
        <f>貼り付け用!AN439=集計用!AN439</f>
        <v>1</v>
      </c>
      <c r="AO439" s="136" t="b">
        <f>貼り付け用!AO439=集計用!AO439</f>
        <v>1</v>
      </c>
      <c r="AP439" s="183" t="b">
        <f>貼り付け用!AP439=集計用!AP439</f>
        <v>1</v>
      </c>
      <c r="AQ439" s="183" t="b">
        <f>貼り付け用!AQ439=集計用!AQ439</f>
        <v>1</v>
      </c>
      <c r="AR439" s="183" t="b">
        <f>貼り付け用!AR439=集計用!AR439</f>
        <v>1</v>
      </c>
      <c r="AS439" s="136"/>
      <c r="AT439" s="136"/>
      <c r="AU439" s="136"/>
      <c r="AV439" s="136"/>
      <c r="AW439" s="136"/>
      <c r="AX439" s="216"/>
      <c r="AY439" s="216"/>
      <c r="AZ439" s="216"/>
      <c r="BA439" s="136"/>
      <c r="BB439" s="136"/>
      <c r="BC439" s="136"/>
      <c r="BD439" s="136"/>
      <c r="BE439" s="183">
        <f>SUMIFS(耐用年数表!$C:$C,耐用年数表!$A:$A,チェック!AL439,耐用年数表!$B:$B,チェック!AM439)</f>
        <v>0</v>
      </c>
    </row>
    <row r="440" spans="4:57" ht="24" customHeight="1">
      <c r="D440" s="194"/>
      <c r="E440" s="135"/>
      <c r="F440" s="136"/>
      <c r="G440" s="136"/>
      <c r="H440" s="215"/>
      <c r="I440" s="215"/>
      <c r="J440" s="215" t="str">
        <f>IF(集計用!J440="","",集計用!J440)</f>
        <v/>
      </c>
      <c r="K440" s="135"/>
      <c r="L440" s="144"/>
      <c r="M440" s="192" t="b">
        <f>貼り付け用!M440=集計用!M440</f>
        <v>1</v>
      </c>
      <c r="N440" s="192" t="b">
        <f>貼り付け用!N440=集計用!N440</f>
        <v>1</v>
      </c>
      <c r="O440" s="192" t="b">
        <f>貼り付け用!O440=集計用!O440</f>
        <v>1</v>
      </c>
      <c r="P440" s="192" t="b">
        <f>貼り付け用!P440=集計用!P440</f>
        <v>1</v>
      </c>
      <c r="Q440" s="182" t="b">
        <f>貼り付け用!Q440=集計用!Q440</f>
        <v>1</v>
      </c>
      <c r="R440" s="135" t="b">
        <f>貼り付け用!R440=集計用!R440</f>
        <v>1</v>
      </c>
      <c r="S440" s="135" t="b">
        <f>貼り付け用!S440=集計用!S440</f>
        <v>1</v>
      </c>
      <c r="T440" s="135" t="b">
        <f>貼り付け用!T440=集計用!T440</f>
        <v>1</v>
      </c>
      <c r="U440" s="192" t="b">
        <f>貼り付け用!U440=集計用!U440</f>
        <v>1</v>
      </c>
      <c r="V440" s="192" t="b">
        <f>貼り付け用!V440=集計用!V440</f>
        <v>1</v>
      </c>
      <c r="W440" s="135" t="b">
        <f>貼り付け用!W440=集計用!W440</f>
        <v>1</v>
      </c>
      <c r="X440" s="182" t="b">
        <f>貼り付け用!X440=集計用!X440</f>
        <v>1</v>
      </c>
      <c r="Y440" s="136" t="b">
        <f>貼り付け用!Y440=集計用!Y440</f>
        <v>1</v>
      </c>
      <c r="Z440" s="136" t="b">
        <f>貼り付け用!Z440=集計用!Z440</f>
        <v>1</v>
      </c>
      <c r="AA440" s="136" t="b">
        <f>貼り付け用!AA440=集計用!AA440</f>
        <v>1</v>
      </c>
      <c r="AB440" s="136" t="b">
        <f>貼り付け用!AB440=集計用!AB440</f>
        <v>1</v>
      </c>
      <c r="AC440" s="135" t="b">
        <f>貼り付け用!AC440=集計用!AC440</f>
        <v>1</v>
      </c>
      <c r="AD440" s="137" t="b">
        <f>貼り付け用!AD440=集計用!AD440</f>
        <v>1</v>
      </c>
      <c r="AE440" s="209" t="b">
        <f>貼り付け用!AE440=集計用!AE440</f>
        <v>1</v>
      </c>
      <c r="AF440" s="209" t="b">
        <f>貼り付け用!AF440=集計用!AF440</f>
        <v>1</v>
      </c>
      <c r="AG440" s="138" t="b">
        <f>貼り付け用!AG440=集計用!AG440</f>
        <v>1</v>
      </c>
      <c r="AH440" s="205" t="b">
        <f>貼り付け用!AH440=集計用!AH440</f>
        <v>1</v>
      </c>
      <c r="AI440" s="139" t="b">
        <f>貼り付け用!AI440=集計用!AI440</f>
        <v>1</v>
      </c>
      <c r="AJ440" s="136" t="b">
        <f>貼り付け用!AJ440=集計用!AJ440</f>
        <v>1</v>
      </c>
      <c r="AK440" s="140" t="b">
        <f>貼り付け用!AK440=集計用!AK440</f>
        <v>1</v>
      </c>
      <c r="AL440" s="136" t="b">
        <f>貼り付け用!AL440=集計用!AL440</f>
        <v>1</v>
      </c>
      <c r="AM440" s="136" t="b">
        <f>貼り付け用!AM440=集計用!AM440</f>
        <v>1</v>
      </c>
      <c r="AN440" s="136" t="b">
        <f>貼り付け用!AN440=集計用!AN440</f>
        <v>1</v>
      </c>
      <c r="AO440" s="136" t="b">
        <f>貼り付け用!AO440=集計用!AO440</f>
        <v>1</v>
      </c>
      <c r="AP440" s="183" t="b">
        <f>貼り付け用!AP440=集計用!AP440</f>
        <v>1</v>
      </c>
      <c r="AQ440" s="183" t="b">
        <f>貼り付け用!AQ440=集計用!AQ440</f>
        <v>1</v>
      </c>
      <c r="AR440" s="183" t="b">
        <f>貼り付け用!AR440=集計用!AR440</f>
        <v>1</v>
      </c>
      <c r="AS440" s="136"/>
      <c r="AT440" s="136"/>
      <c r="AU440" s="136"/>
      <c r="AV440" s="136"/>
      <c r="AW440" s="136"/>
      <c r="AX440" s="216"/>
      <c r="AY440" s="216"/>
      <c r="AZ440" s="216"/>
      <c r="BA440" s="136"/>
      <c r="BB440" s="136"/>
      <c r="BC440" s="136"/>
      <c r="BD440" s="136"/>
      <c r="BE440" s="183">
        <f>SUMIFS(耐用年数表!$C:$C,耐用年数表!$A:$A,チェック!AL440,耐用年数表!$B:$B,チェック!AM440)</f>
        <v>0</v>
      </c>
    </row>
    <row r="441" spans="4:57" ht="24" customHeight="1">
      <c r="D441" s="194"/>
      <c r="E441" s="135"/>
      <c r="F441" s="136"/>
      <c r="G441" s="136"/>
      <c r="H441" s="215"/>
      <c r="I441" s="215"/>
      <c r="J441" s="215" t="str">
        <f>IF(集計用!J441="","",集計用!J441)</f>
        <v/>
      </c>
      <c r="K441" s="135"/>
      <c r="L441" s="144"/>
      <c r="M441" s="192" t="b">
        <f>貼り付け用!M441=集計用!M441</f>
        <v>1</v>
      </c>
      <c r="N441" s="192" t="b">
        <f>貼り付け用!N441=集計用!N441</f>
        <v>1</v>
      </c>
      <c r="O441" s="192" t="b">
        <f>貼り付け用!O441=集計用!O441</f>
        <v>1</v>
      </c>
      <c r="P441" s="192" t="b">
        <f>貼り付け用!P441=集計用!P441</f>
        <v>1</v>
      </c>
      <c r="Q441" s="182" t="b">
        <f>貼り付け用!Q441=集計用!Q441</f>
        <v>1</v>
      </c>
      <c r="R441" s="135" t="b">
        <f>貼り付け用!R441=集計用!R441</f>
        <v>1</v>
      </c>
      <c r="S441" s="135" t="b">
        <f>貼り付け用!S441=集計用!S441</f>
        <v>1</v>
      </c>
      <c r="T441" s="135" t="b">
        <f>貼り付け用!T441=集計用!T441</f>
        <v>1</v>
      </c>
      <c r="U441" s="192" t="b">
        <f>貼り付け用!U441=集計用!U441</f>
        <v>1</v>
      </c>
      <c r="V441" s="192" t="b">
        <f>貼り付け用!V441=集計用!V441</f>
        <v>1</v>
      </c>
      <c r="W441" s="135" t="b">
        <f>貼り付け用!W441=集計用!W441</f>
        <v>1</v>
      </c>
      <c r="X441" s="182" t="b">
        <f>貼り付け用!X441=集計用!X441</f>
        <v>1</v>
      </c>
      <c r="Y441" s="136" t="b">
        <f>貼り付け用!Y441=集計用!Y441</f>
        <v>1</v>
      </c>
      <c r="Z441" s="136" t="b">
        <f>貼り付け用!Z441=集計用!Z441</f>
        <v>1</v>
      </c>
      <c r="AA441" s="136" t="b">
        <f>貼り付け用!AA441=集計用!AA441</f>
        <v>1</v>
      </c>
      <c r="AB441" s="136" t="b">
        <f>貼り付け用!AB441=集計用!AB441</f>
        <v>1</v>
      </c>
      <c r="AC441" s="135" t="b">
        <f>貼り付け用!AC441=集計用!AC441</f>
        <v>1</v>
      </c>
      <c r="AD441" s="137" t="b">
        <f>貼り付け用!AD441=集計用!AD441</f>
        <v>1</v>
      </c>
      <c r="AE441" s="209" t="b">
        <f>貼り付け用!AE441=集計用!AE441</f>
        <v>1</v>
      </c>
      <c r="AF441" s="209" t="b">
        <f>貼り付け用!AF441=集計用!AF441</f>
        <v>1</v>
      </c>
      <c r="AG441" s="138" t="b">
        <f>貼り付け用!AG441=集計用!AG441</f>
        <v>1</v>
      </c>
      <c r="AH441" s="205" t="b">
        <f>貼り付け用!AH441=集計用!AH441</f>
        <v>1</v>
      </c>
      <c r="AI441" s="139" t="b">
        <f>貼り付け用!AI441=集計用!AI441</f>
        <v>1</v>
      </c>
      <c r="AJ441" s="136" t="b">
        <f>貼り付け用!AJ441=集計用!AJ441</f>
        <v>1</v>
      </c>
      <c r="AK441" s="140" t="b">
        <f>貼り付け用!AK441=集計用!AK441</f>
        <v>1</v>
      </c>
      <c r="AL441" s="136" t="b">
        <f>貼り付け用!AL441=集計用!AL441</f>
        <v>1</v>
      </c>
      <c r="AM441" s="136" t="b">
        <f>貼り付け用!AM441=集計用!AM441</f>
        <v>1</v>
      </c>
      <c r="AN441" s="136" t="b">
        <f>貼り付け用!AN441=集計用!AN441</f>
        <v>1</v>
      </c>
      <c r="AO441" s="136" t="b">
        <f>貼り付け用!AO441=集計用!AO441</f>
        <v>1</v>
      </c>
      <c r="AP441" s="183" t="b">
        <f>貼り付け用!AP441=集計用!AP441</f>
        <v>1</v>
      </c>
      <c r="AQ441" s="183" t="b">
        <f>貼り付け用!AQ441=集計用!AQ441</f>
        <v>1</v>
      </c>
      <c r="AR441" s="183" t="b">
        <f>貼り付け用!AR441=集計用!AR441</f>
        <v>1</v>
      </c>
      <c r="AS441" s="136"/>
      <c r="AT441" s="136"/>
      <c r="AU441" s="136"/>
      <c r="AV441" s="136"/>
      <c r="AW441" s="136"/>
      <c r="AX441" s="216"/>
      <c r="AY441" s="216"/>
      <c r="AZ441" s="216"/>
      <c r="BA441" s="136"/>
      <c r="BB441" s="136"/>
      <c r="BC441" s="136"/>
      <c r="BD441" s="136"/>
      <c r="BE441" s="183">
        <f>SUMIFS(耐用年数表!$C:$C,耐用年数表!$A:$A,チェック!AL441,耐用年数表!$B:$B,チェック!AM441)</f>
        <v>0</v>
      </c>
    </row>
    <row r="442" spans="4:57" ht="24" customHeight="1">
      <c r="D442" s="194"/>
      <c r="E442" s="135"/>
      <c r="F442" s="136"/>
      <c r="G442" s="136"/>
      <c r="H442" s="215"/>
      <c r="I442" s="215"/>
      <c r="J442" s="215" t="str">
        <f>IF(集計用!J442="","",集計用!J442)</f>
        <v/>
      </c>
      <c r="K442" s="135"/>
      <c r="L442" s="144"/>
      <c r="M442" s="192" t="b">
        <f>貼り付け用!M442=集計用!M442</f>
        <v>1</v>
      </c>
      <c r="N442" s="192" t="b">
        <f>貼り付け用!N442=集計用!N442</f>
        <v>1</v>
      </c>
      <c r="O442" s="192" t="b">
        <f>貼り付け用!O442=集計用!O442</f>
        <v>1</v>
      </c>
      <c r="P442" s="192" t="b">
        <f>貼り付け用!P442=集計用!P442</f>
        <v>1</v>
      </c>
      <c r="Q442" s="182" t="b">
        <f>貼り付け用!Q442=集計用!Q442</f>
        <v>1</v>
      </c>
      <c r="R442" s="135" t="b">
        <f>貼り付け用!R442=集計用!R442</f>
        <v>1</v>
      </c>
      <c r="S442" s="135" t="b">
        <f>貼り付け用!S442=集計用!S442</f>
        <v>1</v>
      </c>
      <c r="T442" s="135" t="b">
        <f>貼り付け用!T442=集計用!T442</f>
        <v>1</v>
      </c>
      <c r="U442" s="192" t="b">
        <f>貼り付け用!U442=集計用!U442</f>
        <v>1</v>
      </c>
      <c r="V442" s="192" t="b">
        <f>貼り付け用!V442=集計用!V442</f>
        <v>1</v>
      </c>
      <c r="W442" s="135" t="b">
        <f>貼り付け用!W442=集計用!W442</f>
        <v>1</v>
      </c>
      <c r="X442" s="182" t="b">
        <f>貼り付け用!X442=集計用!X442</f>
        <v>1</v>
      </c>
      <c r="Y442" s="136" t="b">
        <f>貼り付け用!Y442=集計用!Y442</f>
        <v>1</v>
      </c>
      <c r="Z442" s="136" t="b">
        <f>貼り付け用!Z442=集計用!Z442</f>
        <v>1</v>
      </c>
      <c r="AA442" s="136" t="b">
        <f>貼り付け用!AA442=集計用!AA442</f>
        <v>1</v>
      </c>
      <c r="AB442" s="136" t="b">
        <f>貼り付け用!AB442=集計用!AB442</f>
        <v>1</v>
      </c>
      <c r="AC442" s="135" t="b">
        <f>貼り付け用!AC442=集計用!AC442</f>
        <v>1</v>
      </c>
      <c r="AD442" s="137" t="b">
        <f>貼り付け用!AD442=集計用!AD442</f>
        <v>1</v>
      </c>
      <c r="AE442" s="209" t="b">
        <f>貼り付け用!AE442=集計用!AE442</f>
        <v>1</v>
      </c>
      <c r="AF442" s="209" t="b">
        <f>貼り付け用!AF442=集計用!AF442</f>
        <v>1</v>
      </c>
      <c r="AG442" s="138" t="b">
        <f>貼り付け用!AG442=集計用!AG442</f>
        <v>1</v>
      </c>
      <c r="AH442" s="205" t="b">
        <f>貼り付け用!AH442=集計用!AH442</f>
        <v>1</v>
      </c>
      <c r="AI442" s="139" t="b">
        <f>貼り付け用!AI442=集計用!AI442</f>
        <v>1</v>
      </c>
      <c r="AJ442" s="136" t="b">
        <f>貼り付け用!AJ442=集計用!AJ442</f>
        <v>1</v>
      </c>
      <c r="AK442" s="140" t="b">
        <f>貼り付け用!AK442=集計用!AK442</f>
        <v>1</v>
      </c>
      <c r="AL442" s="136" t="b">
        <f>貼り付け用!AL442=集計用!AL442</f>
        <v>1</v>
      </c>
      <c r="AM442" s="136" t="b">
        <f>貼り付け用!AM442=集計用!AM442</f>
        <v>1</v>
      </c>
      <c r="AN442" s="136" t="b">
        <f>貼り付け用!AN442=集計用!AN442</f>
        <v>1</v>
      </c>
      <c r="AO442" s="136" t="b">
        <f>貼り付け用!AO442=集計用!AO442</f>
        <v>1</v>
      </c>
      <c r="AP442" s="183" t="b">
        <f>貼り付け用!AP442=集計用!AP442</f>
        <v>1</v>
      </c>
      <c r="AQ442" s="183" t="b">
        <f>貼り付け用!AQ442=集計用!AQ442</f>
        <v>1</v>
      </c>
      <c r="AR442" s="183" t="b">
        <f>貼り付け用!AR442=集計用!AR442</f>
        <v>1</v>
      </c>
      <c r="AS442" s="136"/>
      <c r="AT442" s="136"/>
      <c r="AU442" s="136"/>
      <c r="AV442" s="136"/>
      <c r="AW442" s="136"/>
      <c r="AX442" s="216"/>
      <c r="AY442" s="216"/>
      <c r="AZ442" s="216"/>
      <c r="BA442" s="136"/>
      <c r="BB442" s="136"/>
      <c r="BC442" s="136"/>
      <c r="BD442" s="136"/>
      <c r="BE442" s="183">
        <f>SUMIFS(耐用年数表!$C:$C,耐用年数表!$A:$A,チェック!AL442,耐用年数表!$B:$B,チェック!AM442)</f>
        <v>0</v>
      </c>
    </row>
    <row r="443" spans="4:57" ht="24" customHeight="1">
      <c r="D443" s="194"/>
      <c r="E443" s="135"/>
      <c r="F443" s="136"/>
      <c r="G443" s="136"/>
      <c r="H443" s="215"/>
      <c r="I443" s="215"/>
      <c r="J443" s="215" t="str">
        <f>IF(集計用!J443="","",集計用!J443)</f>
        <v/>
      </c>
      <c r="K443" s="135"/>
      <c r="L443" s="144"/>
      <c r="M443" s="192" t="b">
        <f>貼り付け用!M443=集計用!M443</f>
        <v>1</v>
      </c>
      <c r="N443" s="192" t="b">
        <f>貼り付け用!N443=集計用!N443</f>
        <v>1</v>
      </c>
      <c r="O443" s="192" t="b">
        <f>貼り付け用!O443=集計用!O443</f>
        <v>1</v>
      </c>
      <c r="P443" s="192" t="b">
        <f>貼り付け用!P443=集計用!P443</f>
        <v>1</v>
      </c>
      <c r="Q443" s="182" t="b">
        <f>貼り付け用!Q443=集計用!Q443</f>
        <v>1</v>
      </c>
      <c r="R443" s="135" t="b">
        <f>貼り付け用!R443=集計用!R443</f>
        <v>1</v>
      </c>
      <c r="S443" s="135" t="b">
        <f>貼り付け用!S443=集計用!S443</f>
        <v>1</v>
      </c>
      <c r="T443" s="135" t="b">
        <f>貼り付け用!T443=集計用!T443</f>
        <v>1</v>
      </c>
      <c r="U443" s="192" t="b">
        <f>貼り付け用!U443=集計用!U443</f>
        <v>1</v>
      </c>
      <c r="V443" s="192" t="b">
        <f>貼り付け用!V443=集計用!V443</f>
        <v>1</v>
      </c>
      <c r="W443" s="135" t="b">
        <f>貼り付け用!W443=集計用!W443</f>
        <v>1</v>
      </c>
      <c r="X443" s="182" t="b">
        <f>貼り付け用!X443=集計用!X443</f>
        <v>1</v>
      </c>
      <c r="Y443" s="136" t="b">
        <f>貼り付け用!Y443=集計用!Y443</f>
        <v>1</v>
      </c>
      <c r="Z443" s="136" t="b">
        <f>貼り付け用!Z443=集計用!Z443</f>
        <v>1</v>
      </c>
      <c r="AA443" s="136" t="b">
        <f>貼り付け用!AA443=集計用!AA443</f>
        <v>1</v>
      </c>
      <c r="AB443" s="136" t="b">
        <f>貼り付け用!AB443=集計用!AB443</f>
        <v>1</v>
      </c>
      <c r="AC443" s="135" t="b">
        <f>貼り付け用!AC443=集計用!AC443</f>
        <v>1</v>
      </c>
      <c r="AD443" s="137" t="b">
        <f>貼り付け用!AD443=集計用!AD443</f>
        <v>1</v>
      </c>
      <c r="AE443" s="209" t="b">
        <f>貼り付け用!AE443=集計用!AE443</f>
        <v>1</v>
      </c>
      <c r="AF443" s="209" t="b">
        <f>貼り付け用!AF443=集計用!AF443</f>
        <v>1</v>
      </c>
      <c r="AG443" s="138" t="b">
        <f>貼り付け用!AG443=集計用!AG443</f>
        <v>1</v>
      </c>
      <c r="AH443" s="205" t="b">
        <f>貼り付け用!AH443=集計用!AH443</f>
        <v>1</v>
      </c>
      <c r="AI443" s="139" t="b">
        <f>貼り付け用!AI443=集計用!AI443</f>
        <v>1</v>
      </c>
      <c r="AJ443" s="136" t="b">
        <f>貼り付け用!AJ443=集計用!AJ443</f>
        <v>1</v>
      </c>
      <c r="AK443" s="140" t="b">
        <f>貼り付け用!AK443=集計用!AK443</f>
        <v>1</v>
      </c>
      <c r="AL443" s="136" t="b">
        <f>貼り付け用!AL443=集計用!AL443</f>
        <v>1</v>
      </c>
      <c r="AM443" s="136" t="b">
        <f>貼り付け用!AM443=集計用!AM443</f>
        <v>1</v>
      </c>
      <c r="AN443" s="136" t="b">
        <f>貼り付け用!AN443=集計用!AN443</f>
        <v>1</v>
      </c>
      <c r="AO443" s="136" t="b">
        <f>貼り付け用!AO443=集計用!AO443</f>
        <v>1</v>
      </c>
      <c r="AP443" s="183" t="b">
        <f>貼り付け用!AP443=集計用!AP443</f>
        <v>1</v>
      </c>
      <c r="AQ443" s="183" t="b">
        <f>貼り付け用!AQ443=集計用!AQ443</f>
        <v>1</v>
      </c>
      <c r="AR443" s="183" t="b">
        <f>貼り付け用!AR443=集計用!AR443</f>
        <v>1</v>
      </c>
      <c r="AS443" s="136"/>
      <c r="AT443" s="136"/>
      <c r="AU443" s="136"/>
      <c r="AV443" s="136"/>
      <c r="AW443" s="136"/>
      <c r="AX443" s="216"/>
      <c r="AY443" s="216"/>
      <c r="AZ443" s="216"/>
      <c r="BA443" s="136"/>
      <c r="BB443" s="136"/>
      <c r="BC443" s="136"/>
      <c r="BD443" s="136"/>
      <c r="BE443" s="183">
        <f>SUMIFS(耐用年数表!$C:$C,耐用年数表!$A:$A,チェック!AL443,耐用年数表!$B:$B,チェック!AM443)</f>
        <v>0</v>
      </c>
    </row>
    <row r="444" spans="4:57" ht="24" customHeight="1">
      <c r="D444" s="194"/>
      <c r="E444" s="135"/>
      <c r="F444" s="136"/>
      <c r="G444" s="136"/>
      <c r="H444" s="215"/>
      <c r="I444" s="215"/>
      <c r="J444" s="215" t="str">
        <f>IF(集計用!J444="","",集計用!J444)</f>
        <v/>
      </c>
      <c r="K444" s="135"/>
      <c r="L444" s="144"/>
      <c r="M444" s="192" t="b">
        <f>貼り付け用!M444=集計用!M444</f>
        <v>1</v>
      </c>
      <c r="N444" s="192" t="b">
        <f>貼り付け用!N444=集計用!N444</f>
        <v>1</v>
      </c>
      <c r="O444" s="192" t="b">
        <f>貼り付け用!O444=集計用!O444</f>
        <v>1</v>
      </c>
      <c r="P444" s="192" t="b">
        <f>貼り付け用!P444=集計用!P444</f>
        <v>1</v>
      </c>
      <c r="Q444" s="182" t="b">
        <f>貼り付け用!Q444=集計用!Q444</f>
        <v>1</v>
      </c>
      <c r="R444" s="135" t="b">
        <f>貼り付け用!R444=集計用!R444</f>
        <v>1</v>
      </c>
      <c r="S444" s="135" t="b">
        <f>貼り付け用!S444=集計用!S444</f>
        <v>1</v>
      </c>
      <c r="T444" s="135" t="b">
        <f>貼り付け用!T444=集計用!T444</f>
        <v>1</v>
      </c>
      <c r="U444" s="192" t="b">
        <f>貼り付け用!U444=集計用!U444</f>
        <v>1</v>
      </c>
      <c r="V444" s="192" t="b">
        <f>貼り付け用!V444=集計用!V444</f>
        <v>1</v>
      </c>
      <c r="W444" s="135" t="b">
        <f>貼り付け用!W444=集計用!W444</f>
        <v>1</v>
      </c>
      <c r="X444" s="182" t="b">
        <f>貼り付け用!X444=集計用!X444</f>
        <v>1</v>
      </c>
      <c r="Y444" s="136" t="b">
        <f>貼り付け用!Y444=集計用!Y444</f>
        <v>1</v>
      </c>
      <c r="Z444" s="136" t="b">
        <f>貼り付け用!Z444=集計用!Z444</f>
        <v>1</v>
      </c>
      <c r="AA444" s="136" t="b">
        <f>貼り付け用!AA444=集計用!AA444</f>
        <v>1</v>
      </c>
      <c r="AB444" s="136" t="b">
        <f>貼り付け用!AB444=集計用!AB444</f>
        <v>1</v>
      </c>
      <c r="AC444" s="135" t="b">
        <f>貼り付け用!AC444=集計用!AC444</f>
        <v>1</v>
      </c>
      <c r="AD444" s="137" t="b">
        <f>貼り付け用!AD444=集計用!AD444</f>
        <v>1</v>
      </c>
      <c r="AE444" s="209" t="b">
        <f>貼り付け用!AE444=集計用!AE444</f>
        <v>1</v>
      </c>
      <c r="AF444" s="209" t="b">
        <f>貼り付け用!AF444=集計用!AF444</f>
        <v>1</v>
      </c>
      <c r="AG444" s="138" t="b">
        <f>貼り付け用!AG444=集計用!AG444</f>
        <v>1</v>
      </c>
      <c r="AH444" s="205" t="b">
        <f>貼り付け用!AH444=集計用!AH444</f>
        <v>1</v>
      </c>
      <c r="AI444" s="139" t="b">
        <f>貼り付け用!AI444=集計用!AI444</f>
        <v>1</v>
      </c>
      <c r="AJ444" s="136" t="b">
        <f>貼り付け用!AJ444=集計用!AJ444</f>
        <v>1</v>
      </c>
      <c r="AK444" s="140" t="b">
        <f>貼り付け用!AK444=集計用!AK444</f>
        <v>1</v>
      </c>
      <c r="AL444" s="136" t="b">
        <f>貼り付け用!AL444=集計用!AL444</f>
        <v>1</v>
      </c>
      <c r="AM444" s="136" t="b">
        <f>貼り付け用!AM444=集計用!AM444</f>
        <v>1</v>
      </c>
      <c r="AN444" s="136" t="b">
        <f>貼り付け用!AN444=集計用!AN444</f>
        <v>1</v>
      </c>
      <c r="AO444" s="136" t="b">
        <f>貼り付け用!AO444=集計用!AO444</f>
        <v>1</v>
      </c>
      <c r="AP444" s="183" t="b">
        <f>貼り付け用!AP444=集計用!AP444</f>
        <v>1</v>
      </c>
      <c r="AQ444" s="183" t="b">
        <f>貼り付け用!AQ444=集計用!AQ444</f>
        <v>1</v>
      </c>
      <c r="AR444" s="183" t="b">
        <f>貼り付け用!AR444=集計用!AR444</f>
        <v>1</v>
      </c>
      <c r="AS444" s="136"/>
      <c r="AT444" s="136"/>
      <c r="AU444" s="136"/>
      <c r="AV444" s="136"/>
      <c r="AW444" s="136"/>
      <c r="AX444" s="216"/>
      <c r="AY444" s="216"/>
      <c r="AZ444" s="216"/>
      <c r="BA444" s="136"/>
      <c r="BB444" s="136"/>
      <c r="BC444" s="136"/>
      <c r="BD444" s="136"/>
      <c r="BE444" s="183">
        <f>SUMIFS(耐用年数表!$C:$C,耐用年数表!$A:$A,チェック!AL444,耐用年数表!$B:$B,チェック!AM444)</f>
        <v>0</v>
      </c>
    </row>
    <row r="445" spans="4:57" ht="24" customHeight="1">
      <c r="D445" s="194"/>
      <c r="E445" s="135"/>
      <c r="F445" s="136"/>
      <c r="G445" s="136"/>
      <c r="H445" s="215"/>
      <c r="I445" s="215"/>
      <c r="J445" s="215" t="str">
        <f>IF(集計用!J445="","",集計用!J445)</f>
        <v/>
      </c>
      <c r="K445" s="135"/>
      <c r="L445" s="144"/>
      <c r="M445" s="192" t="b">
        <f>貼り付け用!M445=集計用!M445</f>
        <v>1</v>
      </c>
      <c r="N445" s="192" t="b">
        <f>貼り付け用!N445=集計用!N445</f>
        <v>1</v>
      </c>
      <c r="O445" s="192" t="b">
        <f>貼り付け用!O445=集計用!O445</f>
        <v>1</v>
      </c>
      <c r="P445" s="192" t="b">
        <f>貼り付け用!P445=集計用!P445</f>
        <v>1</v>
      </c>
      <c r="Q445" s="182" t="b">
        <f>貼り付け用!Q445=集計用!Q445</f>
        <v>1</v>
      </c>
      <c r="R445" s="135" t="b">
        <f>貼り付け用!R445=集計用!R445</f>
        <v>1</v>
      </c>
      <c r="S445" s="135" t="b">
        <f>貼り付け用!S445=集計用!S445</f>
        <v>1</v>
      </c>
      <c r="T445" s="135" t="b">
        <f>貼り付け用!T445=集計用!T445</f>
        <v>1</v>
      </c>
      <c r="U445" s="192" t="b">
        <f>貼り付け用!U445=集計用!U445</f>
        <v>1</v>
      </c>
      <c r="V445" s="192" t="b">
        <f>貼り付け用!V445=集計用!V445</f>
        <v>1</v>
      </c>
      <c r="W445" s="135" t="b">
        <f>貼り付け用!W445=集計用!W445</f>
        <v>1</v>
      </c>
      <c r="X445" s="182" t="b">
        <f>貼り付け用!X445=集計用!X445</f>
        <v>1</v>
      </c>
      <c r="Y445" s="136" t="b">
        <f>貼り付け用!Y445=集計用!Y445</f>
        <v>1</v>
      </c>
      <c r="Z445" s="136" t="b">
        <f>貼り付け用!Z445=集計用!Z445</f>
        <v>1</v>
      </c>
      <c r="AA445" s="136" t="b">
        <f>貼り付け用!AA445=集計用!AA445</f>
        <v>1</v>
      </c>
      <c r="AB445" s="136" t="b">
        <f>貼り付け用!AB445=集計用!AB445</f>
        <v>1</v>
      </c>
      <c r="AC445" s="135" t="b">
        <f>貼り付け用!AC445=集計用!AC445</f>
        <v>1</v>
      </c>
      <c r="AD445" s="137" t="b">
        <f>貼り付け用!AD445=集計用!AD445</f>
        <v>1</v>
      </c>
      <c r="AE445" s="209" t="b">
        <f>貼り付け用!AE445=集計用!AE445</f>
        <v>1</v>
      </c>
      <c r="AF445" s="209" t="b">
        <f>貼り付け用!AF445=集計用!AF445</f>
        <v>1</v>
      </c>
      <c r="AG445" s="138" t="b">
        <f>貼り付け用!AG445=集計用!AG445</f>
        <v>1</v>
      </c>
      <c r="AH445" s="205" t="b">
        <f>貼り付け用!AH445=集計用!AH445</f>
        <v>1</v>
      </c>
      <c r="AI445" s="139" t="b">
        <f>貼り付け用!AI445=集計用!AI445</f>
        <v>1</v>
      </c>
      <c r="AJ445" s="136" t="b">
        <f>貼り付け用!AJ445=集計用!AJ445</f>
        <v>1</v>
      </c>
      <c r="AK445" s="140" t="b">
        <f>貼り付け用!AK445=集計用!AK445</f>
        <v>1</v>
      </c>
      <c r="AL445" s="136" t="b">
        <f>貼り付け用!AL445=集計用!AL445</f>
        <v>1</v>
      </c>
      <c r="AM445" s="136" t="b">
        <f>貼り付け用!AM445=集計用!AM445</f>
        <v>1</v>
      </c>
      <c r="AN445" s="136" t="b">
        <f>貼り付け用!AN445=集計用!AN445</f>
        <v>1</v>
      </c>
      <c r="AO445" s="136" t="b">
        <f>貼り付け用!AO445=集計用!AO445</f>
        <v>1</v>
      </c>
      <c r="AP445" s="183" t="b">
        <f>貼り付け用!AP445=集計用!AP445</f>
        <v>1</v>
      </c>
      <c r="AQ445" s="183" t="b">
        <f>貼り付け用!AQ445=集計用!AQ445</f>
        <v>1</v>
      </c>
      <c r="AR445" s="183" t="b">
        <f>貼り付け用!AR445=集計用!AR445</f>
        <v>1</v>
      </c>
      <c r="AS445" s="136"/>
      <c r="AT445" s="136"/>
      <c r="AU445" s="136"/>
      <c r="AV445" s="136"/>
      <c r="AW445" s="136"/>
      <c r="AX445" s="216"/>
      <c r="AY445" s="216"/>
      <c r="AZ445" s="216"/>
      <c r="BA445" s="136"/>
      <c r="BB445" s="136"/>
      <c r="BC445" s="136"/>
      <c r="BD445" s="136"/>
      <c r="BE445" s="183">
        <f>SUMIFS(耐用年数表!$C:$C,耐用年数表!$A:$A,チェック!AL445,耐用年数表!$B:$B,チェック!AM445)</f>
        <v>0</v>
      </c>
    </row>
    <row r="446" spans="4:57" ht="24" customHeight="1">
      <c r="D446" s="194"/>
      <c r="E446" s="135"/>
      <c r="F446" s="136"/>
      <c r="G446" s="136"/>
      <c r="H446" s="215"/>
      <c r="I446" s="215"/>
      <c r="J446" s="215" t="str">
        <f>IF(集計用!J446="","",集計用!J446)</f>
        <v/>
      </c>
      <c r="K446" s="135"/>
      <c r="L446" s="144"/>
      <c r="M446" s="192" t="b">
        <f>貼り付け用!M446=集計用!M446</f>
        <v>1</v>
      </c>
      <c r="N446" s="192" t="b">
        <f>貼り付け用!N446=集計用!N446</f>
        <v>1</v>
      </c>
      <c r="O446" s="192" t="b">
        <f>貼り付け用!O446=集計用!O446</f>
        <v>1</v>
      </c>
      <c r="P446" s="192" t="b">
        <f>貼り付け用!P446=集計用!P446</f>
        <v>1</v>
      </c>
      <c r="Q446" s="182" t="b">
        <f>貼り付け用!Q446=集計用!Q446</f>
        <v>1</v>
      </c>
      <c r="R446" s="135" t="b">
        <f>貼り付け用!R446=集計用!R446</f>
        <v>1</v>
      </c>
      <c r="S446" s="135" t="b">
        <f>貼り付け用!S446=集計用!S446</f>
        <v>1</v>
      </c>
      <c r="T446" s="135" t="b">
        <f>貼り付け用!T446=集計用!T446</f>
        <v>1</v>
      </c>
      <c r="U446" s="192" t="b">
        <f>貼り付け用!U446=集計用!U446</f>
        <v>1</v>
      </c>
      <c r="V446" s="192" t="b">
        <f>貼り付け用!V446=集計用!V446</f>
        <v>1</v>
      </c>
      <c r="W446" s="135" t="b">
        <f>貼り付け用!W446=集計用!W446</f>
        <v>1</v>
      </c>
      <c r="X446" s="182" t="b">
        <f>貼り付け用!X446=集計用!X446</f>
        <v>1</v>
      </c>
      <c r="Y446" s="136" t="b">
        <f>貼り付け用!Y446=集計用!Y446</f>
        <v>1</v>
      </c>
      <c r="Z446" s="136" t="b">
        <f>貼り付け用!Z446=集計用!Z446</f>
        <v>1</v>
      </c>
      <c r="AA446" s="136" t="b">
        <f>貼り付け用!AA446=集計用!AA446</f>
        <v>1</v>
      </c>
      <c r="AB446" s="136" t="b">
        <f>貼り付け用!AB446=集計用!AB446</f>
        <v>1</v>
      </c>
      <c r="AC446" s="135" t="b">
        <f>貼り付け用!AC446=集計用!AC446</f>
        <v>1</v>
      </c>
      <c r="AD446" s="137" t="b">
        <f>貼り付け用!AD446=集計用!AD446</f>
        <v>1</v>
      </c>
      <c r="AE446" s="209" t="b">
        <f>貼り付け用!AE446=集計用!AE446</f>
        <v>1</v>
      </c>
      <c r="AF446" s="209" t="b">
        <f>貼り付け用!AF446=集計用!AF446</f>
        <v>1</v>
      </c>
      <c r="AG446" s="138" t="b">
        <f>貼り付け用!AG446=集計用!AG446</f>
        <v>1</v>
      </c>
      <c r="AH446" s="205" t="b">
        <f>貼り付け用!AH446=集計用!AH446</f>
        <v>1</v>
      </c>
      <c r="AI446" s="139" t="b">
        <f>貼り付け用!AI446=集計用!AI446</f>
        <v>1</v>
      </c>
      <c r="AJ446" s="136" t="b">
        <f>貼り付け用!AJ446=集計用!AJ446</f>
        <v>1</v>
      </c>
      <c r="AK446" s="140" t="b">
        <f>貼り付け用!AK446=集計用!AK446</f>
        <v>1</v>
      </c>
      <c r="AL446" s="136" t="b">
        <f>貼り付け用!AL446=集計用!AL446</f>
        <v>1</v>
      </c>
      <c r="AM446" s="136" t="b">
        <f>貼り付け用!AM446=集計用!AM446</f>
        <v>1</v>
      </c>
      <c r="AN446" s="136" t="b">
        <f>貼り付け用!AN446=集計用!AN446</f>
        <v>1</v>
      </c>
      <c r="AO446" s="136" t="b">
        <f>貼り付け用!AO446=集計用!AO446</f>
        <v>1</v>
      </c>
      <c r="AP446" s="183" t="b">
        <f>貼り付け用!AP446=集計用!AP446</f>
        <v>1</v>
      </c>
      <c r="AQ446" s="183" t="b">
        <f>貼り付け用!AQ446=集計用!AQ446</f>
        <v>1</v>
      </c>
      <c r="AR446" s="183" t="b">
        <f>貼り付け用!AR446=集計用!AR446</f>
        <v>1</v>
      </c>
      <c r="AS446" s="136"/>
      <c r="AT446" s="136"/>
      <c r="AU446" s="136"/>
      <c r="AV446" s="136"/>
      <c r="AW446" s="136"/>
      <c r="AX446" s="216"/>
      <c r="AY446" s="216"/>
      <c r="AZ446" s="216"/>
      <c r="BA446" s="136"/>
      <c r="BB446" s="136"/>
      <c r="BC446" s="136"/>
      <c r="BD446" s="136"/>
      <c r="BE446" s="183">
        <f>SUMIFS(耐用年数表!$C:$C,耐用年数表!$A:$A,チェック!AL446,耐用年数表!$B:$B,チェック!AM446)</f>
        <v>0</v>
      </c>
    </row>
    <row r="447" spans="4:57" ht="24" customHeight="1">
      <c r="D447" s="194"/>
      <c r="E447" s="135"/>
      <c r="F447" s="136"/>
      <c r="G447" s="136"/>
      <c r="H447" s="215"/>
      <c r="I447" s="215"/>
      <c r="J447" s="215" t="str">
        <f>IF(集計用!J447="","",集計用!J447)</f>
        <v/>
      </c>
      <c r="K447" s="135"/>
      <c r="L447" s="144"/>
      <c r="M447" s="192" t="b">
        <f>貼り付け用!M447=集計用!M447</f>
        <v>1</v>
      </c>
      <c r="N447" s="192" t="b">
        <f>貼り付け用!N447=集計用!N447</f>
        <v>1</v>
      </c>
      <c r="O447" s="192" t="b">
        <f>貼り付け用!O447=集計用!O447</f>
        <v>1</v>
      </c>
      <c r="P447" s="192" t="b">
        <f>貼り付け用!P447=集計用!P447</f>
        <v>1</v>
      </c>
      <c r="Q447" s="182" t="b">
        <f>貼り付け用!Q447=集計用!Q447</f>
        <v>1</v>
      </c>
      <c r="R447" s="135" t="b">
        <f>貼り付け用!R447=集計用!R447</f>
        <v>1</v>
      </c>
      <c r="S447" s="135" t="b">
        <f>貼り付け用!S447=集計用!S447</f>
        <v>1</v>
      </c>
      <c r="T447" s="135" t="b">
        <f>貼り付け用!T447=集計用!T447</f>
        <v>1</v>
      </c>
      <c r="U447" s="192" t="b">
        <f>貼り付け用!U447=集計用!U447</f>
        <v>1</v>
      </c>
      <c r="V447" s="192" t="b">
        <f>貼り付け用!V447=集計用!V447</f>
        <v>1</v>
      </c>
      <c r="W447" s="135" t="b">
        <f>貼り付け用!W447=集計用!W447</f>
        <v>1</v>
      </c>
      <c r="X447" s="182" t="b">
        <f>貼り付け用!X447=集計用!X447</f>
        <v>1</v>
      </c>
      <c r="Y447" s="136" t="b">
        <f>貼り付け用!Y447=集計用!Y447</f>
        <v>1</v>
      </c>
      <c r="Z447" s="136" t="b">
        <f>貼り付け用!Z447=集計用!Z447</f>
        <v>1</v>
      </c>
      <c r="AA447" s="136" t="b">
        <f>貼り付け用!AA447=集計用!AA447</f>
        <v>1</v>
      </c>
      <c r="AB447" s="136" t="b">
        <f>貼り付け用!AB447=集計用!AB447</f>
        <v>1</v>
      </c>
      <c r="AC447" s="135" t="b">
        <f>貼り付け用!AC447=集計用!AC447</f>
        <v>1</v>
      </c>
      <c r="AD447" s="137" t="b">
        <f>貼り付け用!AD447=集計用!AD447</f>
        <v>1</v>
      </c>
      <c r="AE447" s="209" t="b">
        <f>貼り付け用!AE447=集計用!AE447</f>
        <v>1</v>
      </c>
      <c r="AF447" s="209" t="b">
        <f>貼り付け用!AF447=集計用!AF447</f>
        <v>1</v>
      </c>
      <c r="AG447" s="138" t="b">
        <f>貼り付け用!AG447=集計用!AG447</f>
        <v>1</v>
      </c>
      <c r="AH447" s="205" t="b">
        <f>貼り付け用!AH447=集計用!AH447</f>
        <v>1</v>
      </c>
      <c r="AI447" s="139" t="b">
        <f>貼り付け用!AI447=集計用!AI447</f>
        <v>1</v>
      </c>
      <c r="AJ447" s="136" t="b">
        <f>貼り付け用!AJ447=集計用!AJ447</f>
        <v>1</v>
      </c>
      <c r="AK447" s="140" t="b">
        <f>貼り付け用!AK447=集計用!AK447</f>
        <v>1</v>
      </c>
      <c r="AL447" s="136" t="b">
        <f>貼り付け用!AL447=集計用!AL447</f>
        <v>1</v>
      </c>
      <c r="AM447" s="136" t="b">
        <f>貼り付け用!AM447=集計用!AM447</f>
        <v>1</v>
      </c>
      <c r="AN447" s="136" t="b">
        <f>貼り付け用!AN447=集計用!AN447</f>
        <v>1</v>
      </c>
      <c r="AO447" s="136" t="b">
        <f>貼り付け用!AO447=集計用!AO447</f>
        <v>1</v>
      </c>
      <c r="AP447" s="183" t="b">
        <f>貼り付け用!AP447=集計用!AP447</f>
        <v>1</v>
      </c>
      <c r="AQ447" s="183" t="b">
        <f>貼り付け用!AQ447=集計用!AQ447</f>
        <v>1</v>
      </c>
      <c r="AR447" s="183" t="b">
        <f>貼り付け用!AR447=集計用!AR447</f>
        <v>1</v>
      </c>
      <c r="AS447" s="136"/>
      <c r="AT447" s="136"/>
      <c r="AU447" s="136"/>
      <c r="AV447" s="136"/>
      <c r="AW447" s="136"/>
      <c r="AX447" s="216"/>
      <c r="AY447" s="216"/>
      <c r="AZ447" s="216"/>
      <c r="BA447" s="136"/>
      <c r="BB447" s="136"/>
      <c r="BC447" s="136"/>
      <c r="BD447" s="136"/>
      <c r="BE447" s="183">
        <f>SUMIFS(耐用年数表!$C:$C,耐用年数表!$A:$A,チェック!AL447,耐用年数表!$B:$B,チェック!AM447)</f>
        <v>0</v>
      </c>
    </row>
    <row r="448" spans="4:57" ht="24" customHeight="1">
      <c r="D448" s="194"/>
      <c r="E448" s="135"/>
      <c r="F448" s="136"/>
      <c r="G448" s="136"/>
      <c r="H448" s="215"/>
      <c r="I448" s="215"/>
      <c r="J448" s="215" t="str">
        <f>IF(集計用!J448="","",集計用!J448)</f>
        <v/>
      </c>
      <c r="K448" s="135"/>
      <c r="L448" s="144"/>
      <c r="M448" s="192" t="b">
        <f>貼り付け用!M448=集計用!M448</f>
        <v>1</v>
      </c>
      <c r="N448" s="192" t="b">
        <f>貼り付け用!N448=集計用!N448</f>
        <v>1</v>
      </c>
      <c r="O448" s="192" t="b">
        <f>貼り付け用!O448=集計用!O448</f>
        <v>1</v>
      </c>
      <c r="P448" s="192" t="b">
        <f>貼り付け用!P448=集計用!P448</f>
        <v>1</v>
      </c>
      <c r="Q448" s="182" t="b">
        <f>貼り付け用!Q448=集計用!Q448</f>
        <v>1</v>
      </c>
      <c r="R448" s="135" t="b">
        <f>貼り付け用!R448=集計用!R448</f>
        <v>1</v>
      </c>
      <c r="S448" s="135" t="b">
        <f>貼り付け用!S448=集計用!S448</f>
        <v>1</v>
      </c>
      <c r="T448" s="135" t="b">
        <f>貼り付け用!T448=集計用!T448</f>
        <v>1</v>
      </c>
      <c r="U448" s="192" t="b">
        <f>貼り付け用!U448=集計用!U448</f>
        <v>1</v>
      </c>
      <c r="V448" s="192" t="b">
        <f>貼り付け用!V448=集計用!V448</f>
        <v>1</v>
      </c>
      <c r="W448" s="135" t="b">
        <f>貼り付け用!W448=集計用!W448</f>
        <v>1</v>
      </c>
      <c r="X448" s="182" t="b">
        <f>貼り付け用!X448=集計用!X448</f>
        <v>1</v>
      </c>
      <c r="Y448" s="136" t="b">
        <f>貼り付け用!Y448=集計用!Y448</f>
        <v>1</v>
      </c>
      <c r="Z448" s="136" t="b">
        <f>貼り付け用!Z448=集計用!Z448</f>
        <v>1</v>
      </c>
      <c r="AA448" s="136" t="b">
        <f>貼り付け用!AA448=集計用!AA448</f>
        <v>1</v>
      </c>
      <c r="AB448" s="136" t="b">
        <f>貼り付け用!AB448=集計用!AB448</f>
        <v>1</v>
      </c>
      <c r="AC448" s="135" t="b">
        <f>貼り付け用!AC448=集計用!AC448</f>
        <v>1</v>
      </c>
      <c r="AD448" s="137" t="b">
        <f>貼り付け用!AD448=集計用!AD448</f>
        <v>1</v>
      </c>
      <c r="AE448" s="209" t="b">
        <f>貼り付け用!AE448=集計用!AE448</f>
        <v>1</v>
      </c>
      <c r="AF448" s="209" t="b">
        <f>貼り付け用!AF448=集計用!AF448</f>
        <v>1</v>
      </c>
      <c r="AG448" s="138" t="b">
        <f>貼り付け用!AG448=集計用!AG448</f>
        <v>1</v>
      </c>
      <c r="AH448" s="205" t="b">
        <f>貼り付け用!AH448=集計用!AH448</f>
        <v>1</v>
      </c>
      <c r="AI448" s="139" t="b">
        <f>貼り付け用!AI448=集計用!AI448</f>
        <v>1</v>
      </c>
      <c r="AJ448" s="136" t="b">
        <f>貼り付け用!AJ448=集計用!AJ448</f>
        <v>1</v>
      </c>
      <c r="AK448" s="140" t="b">
        <f>貼り付け用!AK448=集計用!AK448</f>
        <v>1</v>
      </c>
      <c r="AL448" s="136" t="b">
        <f>貼り付け用!AL448=集計用!AL448</f>
        <v>1</v>
      </c>
      <c r="AM448" s="136" t="b">
        <f>貼り付け用!AM448=集計用!AM448</f>
        <v>1</v>
      </c>
      <c r="AN448" s="136" t="b">
        <f>貼り付け用!AN448=集計用!AN448</f>
        <v>1</v>
      </c>
      <c r="AO448" s="136" t="b">
        <f>貼り付け用!AO448=集計用!AO448</f>
        <v>1</v>
      </c>
      <c r="AP448" s="183" t="b">
        <f>貼り付け用!AP448=集計用!AP448</f>
        <v>1</v>
      </c>
      <c r="AQ448" s="183" t="b">
        <f>貼り付け用!AQ448=集計用!AQ448</f>
        <v>1</v>
      </c>
      <c r="AR448" s="183" t="b">
        <f>貼り付け用!AR448=集計用!AR448</f>
        <v>1</v>
      </c>
      <c r="AS448" s="136"/>
      <c r="AT448" s="136"/>
      <c r="AU448" s="136"/>
      <c r="AV448" s="136"/>
      <c r="AW448" s="136"/>
      <c r="AX448" s="216"/>
      <c r="AY448" s="216"/>
      <c r="AZ448" s="216"/>
      <c r="BA448" s="136"/>
      <c r="BB448" s="136"/>
      <c r="BC448" s="136"/>
      <c r="BD448" s="136"/>
      <c r="BE448" s="183">
        <f>SUMIFS(耐用年数表!$C:$C,耐用年数表!$A:$A,チェック!AL448,耐用年数表!$B:$B,チェック!AM448)</f>
        <v>0</v>
      </c>
    </row>
    <row r="449" spans="4:57" ht="24" customHeight="1">
      <c r="D449" s="194"/>
      <c r="E449" s="135"/>
      <c r="F449" s="136"/>
      <c r="G449" s="136"/>
      <c r="H449" s="215"/>
      <c r="I449" s="215"/>
      <c r="J449" s="215" t="str">
        <f>IF(集計用!J449="","",集計用!J449)</f>
        <v/>
      </c>
      <c r="K449" s="135"/>
      <c r="L449" s="144"/>
      <c r="M449" s="192" t="b">
        <f>貼り付け用!M449=集計用!M449</f>
        <v>1</v>
      </c>
      <c r="N449" s="192" t="b">
        <f>貼り付け用!N449=集計用!N449</f>
        <v>1</v>
      </c>
      <c r="O449" s="192" t="b">
        <f>貼り付け用!O449=集計用!O449</f>
        <v>1</v>
      </c>
      <c r="P449" s="192" t="b">
        <f>貼り付け用!P449=集計用!P449</f>
        <v>1</v>
      </c>
      <c r="Q449" s="182" t="b">
        <f>貼り付け用!Q449=集計用!Q449</f>
        <v>1</v>
      </c>
      <c r="R449" s="135" t="b">
        <f>貼り付け用!R449=集計用!R449</f>
        <v>1</v>
      </c>
      <c r="S449" s="135" t="b">
        <f>貼り付け用!S449=集計用!S449</f>
        <v>1</v>
      </c>
      <c r="T449" s="135" t="b">
        <f>貼り付け用!T449=集計用!T449</f>
        <v>1</v>
      </c>
      <c r="U449" s="192" t="b">
        <f>貼り付け用!U449=集計用!U449</f>
        <v>1</v>
      </c>
      <c r="V449" s="192" t="b">
        <f>貼り付け用!V449=集計用!V449</f>
        <v>1</v>
      </c>
      <c r="W449" s="135" t="b">
        <f>貼り付け用!W449=集計用!W449</f>
        <v>1</v>
      </c>
      <c r="X449" s="182" t="b">
        <f>貼り付け用!X449=集計用!X449</f>
        <v>1</v>
      </c>
      <c r="Y449" s="136" t="b">
        <f>貼り付け用!Y449=集計用!Y449</f>
        <v>1</v>
      </c>
      <c r="Z449" s="136" t="b">
        <f>貼り付け用!Z449=集計用!Z449</f>
        <v>1</v>
      </c>
      <c r="AA449" s="136" t="b">
        <f>貼り付け用!AA449=集計用!AA449</f>
        <v>1</v>
      </c>
      <c r="AB449" s="136" t="b">
        <f>貼り付け用!AB449=集計用!AB449</f>
        <v>1</v>
      </c>
      <c r="AC449" s="135" t="b">
        <f>貼り付け用!AC449=集計用!AC449</f>
        <v>1</v>
      </c>
      <c r="AD449" s="137" t="b">
        <f>貼り付け用!AD449=集計用!AD449</f>
        <v>1</v>
      </c>
      <c r="AE449" s="209" t="b">
        <f>貼り付け用!AE449=集計用!AE449</f>
        <v>1</v>
      </c>
      <c r="AF449" s="209" t="b">
        <f>貼り付け用!AF449=集計用!AF449</f>
        <v>1</v>
      </c>
      <c r="AG449" s="138" t="b">
        <f>貼り付け用!AG449=集計用!AG449</f>
        <v>1</v>
      </c>
      <c r="AH449" s="205" t="b">
        <f>貼り付け用!AH449=集計用!AH449</f>
        <v>1</v>
      </c>
      <c r="AI449" s="139" t="b">
        <f>貼り付け用!AI449=集計用!AI449</f>
        <v>1</v>
      </c>
      <c r="AJ449" s="136" t="b">
        <f>貼り付け用!AJ449=集計用!AJ449</f>
        <v>1</v>
      </c>
      <c r="AK449" s="140" t="b">
        <f>貼り付け用!AK449=集計用!AK449</f>
        <v>1</v>
      </c>
      <c r="AL449" s="136" t="b">
        <f>貼り付け用!AL449=集計用!AL449</f>
        <v>1</v>
      </c>
      <c r="AM449" s="136" t="b">
        <f>貼り付け用!AM449=集計用!AM449</f>
        <v>1</v>
      </c>
      <c r="AN449" s="136" t="b">
        <f>貼り付け用!AN449=集計用!AN449</f>
        <v>1</v>
      </c>
      <c r="AO449" s="136" t="b">
        <f>貼り付け用!AO449=集計用!AO449</f>
        <v>1</v>
      </c>
      <c r="AP449" s="183" t="b">
        <f>貼り付け用!AP449=集計用!AP449</f>
        <v>1</v>
      </c>
      <c r="AQ449" s="183" t="b">
        <f>貼り付け用!AQ449=集計用!AQ449</f>
        <v>1</v>
      </c>
      <c r="AR449" s="183" t="b">
        <f>貼り付け用!AR449=集計用!AR449</f>
        <v>1</v>
      </c>
      <c r="AS449" s="136"/>
      <c r="AT449" s="136"/>
      <c r="AU449" s="136"/>
      <c r="AV449" s="136"/>
      <c r="AW449" s="136"/>
      <c r="AX449" s="216"/>
      <c r="AY449" s="216"/>
      <c r="AZ449" s="216"/>
      <c r="BA449" s="136"/>
      <c r="BB449" s="136"/>
      <c r="BC449" s="136"/>
      <c r="BD449" s="136"/>
      <c r="BE449" s="183">
        <f>SUMIFS(耐用年数表!$C:$C,耐用年数表!$A:$A,チェック!AL449,耐用年数表!$B:$B,チェック!AM449)</f>
        <v>0</v>
      </c>
    </row>
    <row r="450" spans="4:57" ht="24" customHeight="1">
      <c r="D450" s="194"/>
      <c r="E450" s="135"/>
      <c r="F450" s="136"/>
      <c r="G450" s="136"/>
      <c r="H450" s="215"/>
      <c r="I450" s="215"/>
      <c r="J450" s="215" t="str">
        <f>IF(集計用!J450="","",集計用!J450)</f>
        <v/>
      </c>
      <c r="K450" s="135"/>
      <c r="L450" s="144"/>
      <c r="M450" s="192" t="b">
        <f>貼り付け用!M450=集計用!M450</f>
        <v>1</v>
      </c>
      <c r="N450" s="192" t="b">
        <f>貼り付け用!N450=集計用!N450</f>
        <v>1</v>
      </c>
      <c r="O450" s="192" t="b">
        <f>貼り付け用!O450=集計用!O450</f>
        <v>1</v>
      </c>
      <c r="P450" s="192" t="b">
        <f>貼り付け用!P450=集計用!P450</f>
        <v>1</v>
      </c>
      <c r="Q450" s="182" t="b">
        <f>貼り付け用!Q450=集計用!Q450</f>
        <v>1</v>
      </c>
      <c r="R450" s="135" t="b">
        <f>貼り付け用!R450=集計用!R450</f>
        <v>1</v>
      </c>
      <c r="S450" s="135" t="b">
        <f>貼り付け用!S450=集計用!S450</f>
        <v>1</v>
      </c>
      <c r="T450" s="135" t="b">
        <f>貼り付け用!T450=集計用!T450</f>
        <v>1</v>
      </c>
      <c r="U450" s="192" t="b">
        <f>貼り付け用!U450=集計用!U450</f>
        <v>1</v>
      </c>
      <c r="V450" s="192" t="b">
        <f>貼り付け用!V450=集計用!V450</f>
        <v>1</v>
      </c>
      <c r="W450" s="135" t="b">
        <f>貼り付け用!W450=集計用!W450</f>
        <v>1</v>
      </c>
      <c r="X450" s="182" t="b">
        <f>貼り付け用!X450=集計用!X450</f>
        <v>1</v>
      </c>
      <c r="Y450" s="136" t="b">
        <f>貼り付け用!Y450=集計用!Y450</f>
        <v>1</v>
      </c>
      <c r="Z450" s="136" t="b">
        <f>貼り付け用!Z450=集計用!Z450</f>
        <v>1</v>
      </c>
      <c r="AA450" s="136" t="b">
        <f>貼り付け用!AA450=集計用!AA450</f>
        <v>1</v>
      </c>
      <c r="AB450" s="136" t="b">
        <f>貼り付け用!AB450=集計用!AB450</f>
        <v>1</v>
      </c>
      <c r="AC450" s="135" t="b">
        <f>貼り付け用!AC450=集計用!AC450</f>
        <v>1</v>
      </c>
      <c r="AD450" s="137" t="b">
        <f>貼り付け用!AD450=集計用!AD450</f>
        <v>1</v>
      </c>
      <c r="AE450" s="209" t="b">
        <f>貼り付け用!AE450=集計用!AE450</f>
        <v>1</v>
      </c>
      <c r="AF450" s="209" t="b">
        <f>貼り付け用!AF450=集計用!AF450</f>
        <v>1</v>
      </c>
      <c r="AG450" s="138" t="b">
        <f>貼り付け用!AG450=集計用!AG450</f>
        <v>1</v>
      </c>
      <c r="AH450" s="205" t="b">
        <f>貼り付け用!AH450=集計用!AH450</f>
        <v>1</v>
      </c>
      <c r="AI450" s="139" t="b">
        <f>貼り付け用!AI450=集計用!AI450</f>
        <v>1</v>
      </c>
      <c r="AJ450" s="136" t="b">
        <f>貼り付け用!AJ450=集計用!AJ450</f>
        <v>1</v>
      </c>
      <c r="AK450" s="140" t="b">
        <f>貼り付け用!AK450=集計用!AK450</f>
        <v>1</v>
      </c>
      <c r="AL450" s="136" t="b">
        <f>貼り付け用!AL450=集計用!AL450</f>
        <v>1</v>
      </c>
      <c r="AM450" s="136" t="b">
        <f>貼り付け用!AM450=集計用!AM450</f>
        <v>1</v>
      </c>
      <c r="AN450" s="136" t="b">
        <f>貼り付け用!AN450=集計用!AN450</f>
        <v>1</v>
      </c>
      <c r="AO450" s="136" t="b">
        <f>貼り付け用!AO450=集計用!AO450</f>
        <v>1</v>
      </c>
      <c r="AP450" s="183" t="b">
        <f>貼り付け用!AP450=集計用!AP450</f>
        <v>1</v>
      </c>
      <c r="AQ450" s="183" t="b">
        <f>貼り付け用!AQ450=集計用!AQ450</f>
        <v>1</v>
      </c>
      <c r="AR450" s="183" t="b">
        <f>貼り付け用!AR450=集計用!AR450</f>
        <v>1</v>
      </c>
      <c r="AS450" s="136"/>
      <c r="AT450" s="136"/>
      <c r="AU450" s="136"/>
      <c r="AV450" s="136"/>
      <c r="AW450" s="136"/>
      <c r="AX450" s="216"/>
      <c r="AY450" s="216"/>
      <c r="AZ450" s="216"/>
      <c r="BA450" s="136"/>
      <c r="BB450" s="136"/>
      <c r="BC450" s="136"/>
      <c r="BD450" s="136"/>
      <c r="BE450" s="183">
        <f>SUMIFS(耐用年数表!$C:$C,耐用年数表!$A:$A,チェック!AL450,耐用年数表!$B:$B,チェック!AM450)</f>
        <v>0</v>
      </c>
    </row>
    <row r="451" spans="4:57" ht="24" customHeight="1">
      <c r="D451" s="194"/>
      <c r="E451" s="135"/>
      <c r="F451" s="136"/>
      <c r="G451" s="136"/>
      <c r="H451" s="215"/>
      <c r="I451" s="215"/>
      <c r="J451" s="215" t="str">
        <f>IF(集計用!J451="","",集計用!J451)</f>
        <v/>
      </c>
      <c r="K451" s="135"/>
      <c r="L451" s="144"/>
      <c r="M451" s="192" t="b">
        <f>貼り付け用!M451=集計用!M451</f>
        <v>1</v>
      </c>
      <c r="N451" s="192" t="b">
        <f>貼り付け用!N451=集計用!N451</f>
        <v>1</v>
      </c>
      <c r="O451" s="192" t="b">
        <f>貼り付け用!O451=集計用!O451</f>
        <v>1</v>
      </c>
      <c r="P451" s="192" t="b">
        <f>貼り付け用!P451=集計用!P451</f>
        <v>1</v>
      </c>
      <c r="Q451" s="182" t="b">
        <f>貼り付け用!Q451=集計用!Q451</f>
        <v>1</v>
      </c>
      <c r="R451" s="135" t="b">
        <f>貼り付け用!R451=集計用!R451</f>
        <v>1</v>
      </c>
      <c r="S451" s="135" t="b">
        <f>貼り付け用!S451=集計用!S451</f>
        <v>1</v>
      </c>
      <c r="T451" s="135" t="b">
        <f>貼り付け用!T451=集計用!T451</f>
        <v>1</v>
      </c>
      <c r="U451" s="192" t="b">
        <f>貼り付け用!U451=集計用!U451</f>
        <v>1</v>
      </c>
      <c r="V451" s="192" t="b">
        <f>貼り付け用!V451=集計用!V451</f>
        <v>1</v>
      </c>
      <c r="W451" s="135" t="b">
        <f>貼り付け用!W451=集計用!W451</f>
        <v>1</v>
      </c>
      <c r="X451" s="182" t="b">
        <f>貼り付け用!X451=集計用!X451</f>
        <v>1</v>
      </c>
      <c r="Y451" s="136" t="b">
        <f>貼り付け用!Y451=集計用!Y451</f>
        <v>1</v>
      </c>
      <c r="Z451" s="136" t="b">
        <f>貼り付け用!Z451=集計用!Z451</f>
        <v>1</v>
      </c>
      <c r="AA451" s="136" t="b">
        <f>貼り付け用!AA451=集計用!AA451</f>
        <v>1</v>
      </c>
      <c r="AB451" s="136" t="b">
        <f>貼り付け用!AB451=集計用!AB451</f>
        <v>1</v>
      </c>
      <c r="AC451" s="135" t="b">
        <f>貼り付け用!AC451=集計用!AC451</f>
        <v>1</v>
      </c>
      <c r="AD451" s="137" t="b">
        <f>貼り付け用!AD451=集計用!AD451</f>
        <v>1</v>
      </c>
      <c r="AE451" s="209" t="b">
        <f>貼り付け用!AE451=集計用!AE451</f>
        <v>1</v>
      </c>
      <c r="AF451" s="209" t="b">
        <f>貼り付け用!AF451=集計用!AF451</f>
        <v>1</v>
      </c>
      <c r="AG451" s="138" t="b">
        <f>貼り付け用!AG451=集計用!AG451</f>
        <v>1</v>
      </c>
      <c r="AH451" s="205" t="b">
        <f>貼り付け用!AH451=集計用!AH451</f>
        <v>1</v>
      </c>
      <c r="AI451" s="139" t="b">
        <f>貼り付け用!AI451=集計用!AI451</f>
        <v>1</v>
      </c>
      <c r="AJ451" s="136" t="b">
        <f>貼り付け用!AJ451=集計用!AJ451</f>
        <v>1</v>
      </c>
      <c r="AK451" s="140" t="b">
        <f>貼り付け用!AK451=集計用!AK451</f>
        <v>1</v>
      </c>
      <c r="AL451" s="136" t="b">
        <f>貼り付け用!AL451=集計用!AL451</f>
        <v>1</v>
      </c>
      <c r="AM451" s="136" t="b">
        <f>貼り付け用!AM451=集計用!AM451</f>
        <v>1</v>
      </c>
      <c r="AN451" s="136" t="b">
        <f>貼り付け用!AN451=集計用!AN451</f>
        <v>1</v>
      </c>
      <c r="AO451" s="136" t="b">
        <f>貼り付け用!AO451=集計用!AO451</f>
        <v>1</v>
      </c>
      <c r="AP451" s="183" t="b">
        <f>貼り付け用!AP451=集計用!AP451</f>
        <v>1</v>
      </c>
      <c r="AQ451" s="183" t="b">
        <f>貼り付け用!AQ451=集計用!AQ451</f>
        <v>1</v>
      </c>
      <c r="AR451" s="183" t="b">
        <f>貼り付け用!AR451=集計用!AR451</f>
        <v>1</v>
      </c>
      <c r="AS451" s="136"/>
      <c r="AT451" s="136"/>
      <c r="AU451" s="136"/>
      <c r="AV451" s="136"/>
      <c r="AW451" s="136"/>
      <c r="AX451" s="216"/>
      <c r="AY451" s="216"/>
      <c r="AZ451" s="216"/>
      <c r="BA451" s="136"/>
      <c r="BB451" s="136"/>
      <c r="BC451" s="136"/>
      <c r="BD451" s="136"/>
      <c r="BE451" s="183">
        <f>SUMIFS(耐用年数表!$C:$C,耐用年数表!$A:$A,チェック!AL451,耐用年数表!$B:$B,チェック!AM451)</f>
        <v>0</v>
      </c>
    </row>
    <row r="452" spans="4:57" ht="24" customHeight="1">
      <c r="D452" s="194"/>
      <c r="E452" s="135"/>
      <c r="F452" s="136"/>
      <c r="G452" s="136"/>
      <c r="H452" s="215"/>
      <c r="I452" s="215"/>
      <c r="J452" s="215" t="str">
        <f>IF(集計用!J452="","",集計用!J452)</f>
        <v/>
      </c>
      <c r="K452" s="135"/>
      <c r="L452" s="144"/>
      <c r="M452" s="192" t="b">
        <f>貼り付け用!M452=集計用!M452</f>
        <v>1</v>
      </c>
      <c r="N452" s="192" t="b">
        <f>貼り付け用!N452=集計用!N452</f>
        <v>1</v>
      </c>
      <c r="O452" s="192" t="b">
        <f>貼り付け用!O452=集計用!O452</f>
        <v>1</v>
      </c>
      <c r="P452" s="192" t="b">
        <f>貼り付け用!P452=集計用!P452</f>
        <v>1</v>
      </c>
      <c r="Q452" s="182" t="b">
        <f>貼り付け用!Q452=集計用!Q452</f>
        <v>1</v>
      </c>
      <c r="R452" s="135" t="b">
        <f>貼り付け用!R452=集計用!R452</f>
        <v>1</v>
      </c>
      <c r="S452" s="135" t="b">
        <f>貼り付け用!S452=集計用!S452</f>
        <v>1</v>
      </c>
      <c r="T452" s="135" t="b">
        <f>貼り付け用!T452=集計用!T452</f>
        <v>1</v>
      </c>
      <c r="U452" s="192" t="b">
        <f>貼り付け用!U452=集計用!U452</f>
        <v>1</v>
      </c>
      <c r="V452" s="192" t="b">
        <f>貼り付け用!V452=集計用!V452</f>
        <v>1</v>
      </c>
      <c r="W452" s="135" t="b">
        <f>貼り付け用!W452=集計用!W452</f>
        <v>1</v>
      </c>
      <c r="X452" s="182" t="b">
        <f>貼り付け用!X452=集計用!X452</f>
        <v>1</v>
      </c>
      <c r="Y452" s="136" t="b">
        <f>貼り付け用!Y452=集計用!Y452</f>
        <v>1</v>
      </c>
      <c r="Z452" s="136" t="b">
        <f>貼り付け用!Z452=集計用!Z452</f>
        <v>1</v>
      </c>
      <c r="AA452" s="136" t="b">
        <f>貼り付け用!AA452=集計用!AA452</f>
        <v>1</v>
      </c>
      <c r="AB452" s="136" t="b">
        <f>貼り付け用!AB452=集計用!AB452</f>
        <v>1</v>
      </c>
      <c r="AC452" s="135" t="b">
        <f>貼り付け用!AC452=集計用!AC452</f>
        <v>1</v>
      </c>
      <c r="AD452" s="137" t="b">
        <f>貼り付け用!AD452=集計用!AD452</f>
        <v>1</v>
      </c>
      <c r="AE452" s="209" t="b">
        <f>貼り付け用!AE452=集計用!AE452</f>
        <v>1</v>
      </c>
      <c r="AF452" s="209" t="b">
        <f>貼り付け用!AF452=集計用!AF452</f>
        <v>1</v>
      </c>
      <c r="AG452" s="138" t="b">
        <f>貼り付け用!AG452=集計用!AG452</f>
        <v>1</v>
      </c>
      <c r="AH452" s="205" t="b">
        <f>貼り付け用!AH452=集計用!AH452</f>
        <v>1</v>
      </c>
      <c r="AI452" s="139" t="b">
        <f>貼り付け用!AI452=集計用!AI452</f>
        <v>1</v>
      </c>
      <c r="AJ452" s="136" t="b">
        <f>貼り付け用!AJ452=集計用!AJ452</f>
        <v>1</v>
      </c>
      <c r="AK452" s="140" t="b">
        <f>貼り付け用!AK452=集計用!AK452</f>
        <v>1</v>
      </c>
      <c r="AL452" s="136" t="b">
        <f>貼り付け用!AL452=集計用!AL452</f>
        <v>1</v>
      </c>
      <c r="AM452" s="136" t="b">
        <f>貼り付け用!AM452=集計用!AM452</f>
        <v>1</v>
      </c>
      <c r="AN452" s="136" t="b">
        <f>貼り付け用!AN452=集計用!AN452</f>
        <v>1</v>
      </c>
      <c r="AO452" s="136" t="b">
        <f>貼り付け用!AO452=集計用!AO452</f>
        <v>1</v>
      </c>
      <c r="AP452" s="183" t="b">
        <f>貼り付け用!AP452=集計用!AP452</f>
        <v>1</v>
      </c>
      <c r="AQ452" s="183" t="b">
        <f>貼り付け用!AQ452=集計用!AQ452</f>
        <v>1</v>
      </c>
      <c r="AR452" s="183" t="b">
        <f>貼り付け用!AR452=集計用!AR452</f>
        <v>1</v>
      </c>
      <c r="AS452" s="136"/>
      <c r="AT452" s="136"/>
      <c r="AU452" s="136"/>
      <c r="AV452" s="136"/>
      <c r="AW452" s="136"/>
      <c r="AX452" s="216"/>
      <c r="AY452" s="216"/>
      <c r="AZ452" s="216"/>
      <c r="BA452" s="136"/>
      <c r="BB452" s="136"/>
      <c r="BC452" s="136"/>
      <c r="BD452" s="136"/>
      <c r="BE452" s="183">
        <f>SUMIFS(耐用年数表!$C:$C,耐用年数表!$A:$A,チェック!AL452,耐用年数表!$B:$B,チェック!AM452)</f>
        <v>0</v>
      </c>
    </row>
    <row r="453" spans="4:57" ht="24" customHeight="1">
      <c r="D453" s="194"/>
      <c r="E453" s="135"/>
      <c r="F453" s="136"/>
      <c r="G453" s="136"/>
      <c r="H453" s="215"/>
      <c r="I453" s="215"/>
      <c r="J453" s="215" t="str">
        <f>IF(集計用!J453="","",集計用!J453)</f>
        <v/>
      </c>
      <c r="K453" s="135"/>
      <c r="L453" s="144"/>
      <c r="M453" s="192" t="b">
        <f>貼り付け用!M453=集計用!M453</f>
        <v>1</v>
      </c>
      <c r="N453" s="192" t="b">
        <f>貼り付け用!N453=集計用!N453</f>
        <v>1</v>
      </c>
      <c r="O453" s="192" t="b">
        <f>貼り付け用!O453=集計用!O453</f>
        <v>1</v>
      </c>
      <c r="P453" s="192" t="b">
        <f>貼り付け用!P453=集計用!P453</f>
        <v>1</v>
      </c>
      <c r="Q453" s="182" t="b">
        <f>貼り付け用!Q453=集計用!Q453</f>
        <v>1</v>
      </c>
      <c r="R453" s="135" t="b">
        <f>貼り付け用!R453=集計用!R453</f>
        <v>1</v>
      </c>
      <c r="S453" s="135" t="b">
        <f>貼り付け用!S453=集計用!S453</f>
        <v>1</v>
      </c>
      <c r="T453" s="135" t="b">
        <f>貼り付け用!T453=集計用!T453</f>
        <v>1</v>
      </c>
      <c r="U453" s="192" t="b">
        <f>貼り付け用!U453=集計用!U453</f>
        <v>1</v>
      </c>
      <c r="V453" s="192" t="b">
        <f>貼り付け用!V453=集計用!V453</f>
        <v>1</v>
      </c>
      <c r="W453" s="135" t="b">
        <f>貼り付け用!W453=集計用!W453</f>
        <v>1</v>
      </c>
      <c r="X453" s="182" t="b">
        <f>貼り付け用!X453=集計用!X453</f>
        <v>1</v>
      </c>
      <c r="Y453" s="136" t="b">
        <f>貼り付け用!Y453=集計用!Y453</f>
        <v>1</v>
      </c>
      <c r="Z453" s="136" t="b">
        <f>貼り付け用!Z453=集計用!Z453</f>
        <v>1</v>
      </c>
      <c r="AA453" s="136" t="b">
        <f>貼り付け用!AA453=集計用!AA453</f>
        <v>1</v>
      </c>
      <c r="AB453" s="136" t="b">
        <f>貼り付け用!AB453=集計用!AB453</f>
        <v>1</v>
      </c>
      <c r="AC453" s="135" t="b">
        <f>貼り付け用!AC453=集計用!AC453</f>
        <v>1</v>
      </c>
      <c r="AD453" s="137" t="b">
        <f>貼り付け用!AD453=集計用!AD453</f>
        <v>1</v>
      </c>
      <c r="AE453" s="209" t="b">
        <f>貼り付け用!AE453=集計用!AE453</f>
        <v>1</v>
      </c>
      <c r="AF453" s="209" t="b">
        <f>貼り付け用!AF453=集計用!AF453</f>
        <v>1</v>
      </c>
      <c r="AG453" s="138" t="b">
        <f>貼り付け用!AG453=集計用!AG453</f>
        <v>1</v>
      </c>
      <c r="AH453" s="205" t="b">
        <f>貼り付け用!AH453=集計用!AH453</f>
        <v>1</v>
      </c>
      <c r="AI453" s="139" t="b">
        <f>貼り付け用!AI453=集計用!AI453</f>
        <v>1</v>
      </c>
      <c r="AJ453" s="136" t="b">
        <f>貼り付け用!AJ453=集計用!AJ453</f>
        <v>1</v>
      </c>
      <c r="AK453" s="140" t="b">
        <f>貼り付け用!AK453=集計用!AK453</f>
        <v>1</v>
      </c>
      <c r="AL453" s="136" t="b">
        <f>貼り付け用!AL453=集計用!AL453</f>
        <v>1</v>
      </c>
      <c r="AM453" s="136" t="b">
        <f>貼り付け用!AM453=集計用!AM453</f>
        <v>1</v>
      </c>
      <c r="AN453" s="136" t="b">
        <f>貼り付け用!AN453=集計用!AN453</f>
        <v>1</v>
      </c>
      <c r="AO453" s="136" t="b">
        <f>貼り付け用!AO453=集計用!AO453</f>
        <v>1</v>
      </c>
      <c r="AP453" s="183" t="b">
        <f>貼り付け用!AP453=集計用!AP453</f>
        <v>1</v>
      </c>
      <c r="AQ453" s="183" t="b">
        <f>貼り付け用!AQ453=集計用!AQ453</f>
        <v>1</v>
      </c>
      <c r="AR453" s="183" t="b">
        <f>貼り付け用!AR453=集計用!AR453</f>
        <v>1</v>
      </c>
      <c r="AS453" s="136"/>
      <c r="AT453" s="136"/>
      <c r="AU453" s="136"/>
      <c r="AV453" s="136"/>
      <c r="AW453" s="136"/>
      <c r="AX453" s="216"/>
      <c r="AY453" s="216"/>
      <c r="AZ453" s="216"/>
      <c r="BA453" s="136"/>
      <c r="BB453" s="136"/>
      <c r="BC453" s="136"/>
      <c r="BD453" s="136"/>
      <c r="BE453" s="183">
        <f>SUMIFS(耐用年数表!$C:$C,耐用年数表!$A:$A,チェック!AL453,耐用年数表!$B:$B,チェック!AM453)</f>
        <v>0</v>
      </c>
    </row>
    <row r="454" spans="4:57" ht="24" customHeight="1">
      <c r="D454" s="194"/>
      <c r="E454" s="135"/>
      <c r="F454" s="136"/>
      <c r="G454" s="136"/>
      <c r="H454" s="215"/>
      <c r="I454" s="215"/>
      <c r="J454" s="215" t="str">
        <f>IF(集計用!J454="","",集計用!J454)</f>
        <v/>
      </c>
      <c r="K454" s="135"/>
      <c r="L454" s="144"/>
      <c r="M454" s="192" t="b">
        <f>貼り付け用!M454=集計用!M454</f>
        <v>1</v>
      </c>
      <c r="N454" s="192" t="b">
        <f>貼り付け用!N454=集計用!N454</f>
        <v>1</v>
      </c>
      <c r="O454" s="192" t="b">
        <f>貼り付け用!O454=集計用!O454</f>
        <v>1</v>
      </c>
      <c r="P454" s="192" t="b">
        <f>貼り付け用!P454=集計用!P454</f>
        <v>1</v>
      </c>
      <c r="Q454" s="182" t="b">
        <f>貼り付け用!Q454=集計用!Q454</f>
        <v>1</v>
      </c>
      <c r="R454" s="135" t="b">
        <f>貼り付け用!R454=集計用!R454</f>
        <v>1</v>
      </c>
      <c r="S454" s="135" t="b">
        <f>貼り付け用!S454=集計用!S454</f>
        <v>1</v>
      </c>
      <c r="T454" s="135" t="b">
        <f>貼り付け用!T454=集計用!T454</f>
        <v>1</v>
      </c>
      <c r="U454" s="192" t="b">
        <f>貼り付け用!U454=集計用!U454</f>
        <v>1</v>
      </c>
      <c r="V454" s="192" t="b">
        <f>貼り付け用!V454=集計用!V454</f>
        <v>1</v>
      </c>
      <c r="W454" s="135" t="b">
        <f>貼り付け用!W454=集計用!W454</f>
        <v>1</v>
      </c>
      <c r="X454" s="182" t="b">
        <f>貼り付け用!X454=集計用!X454</f>
        <v>1</v>
      </c>
      <c r="Y454" s="136" t="b">
        <f>貼り付け用!Y454=集計用!Y454</f>
        <v>1</v>
      </c>
      <c r="Z454" s="136" t="b">
        <f>貼り付け用!Z454=集計用!Z454</f>
        <v>1</v>
      </c>
      <c r="AA454" s="136" t="b">
        <f>貼り付け用!AA454=集計用!AA454</f>
        <v>1</v>
      </c>
      <c r="AB454" s="136" t="b">
        <f>貼り付け用!AB454=集計用!AB454</f>
        <v>1</v>
      </c>
      <c r="AC454" s="135" t="b">
        <f>貼り付け用!AC454=集計用!AC454</f>
        <v>1</v>
      </c>
      <c r="AD454" s="137" t="b">
        <f>貼り付け用!AD454=集計用!AD454</f>
        <v>1</v>
      </c>
      <c r="AE454" s="209" t="b">
        <f>貼り付け用!AE454=集計用!AE454</f>
        <v>1</v>
      </c>
      <c r="AF454" s="209" t="b">
        <f>貼り付け用!AF454=集計用!AF454</f>
        <v>1</v>
      </c>
      <c r="AG454" s="138" t="b">
        <f>貼り付け用!AG454=集計用!AG454</f>
        <v>1</v>
      </c>
      <c r="AH454" s="205" t="b">
        <f>貼り付け用!AH454=集計用!AH454</f>
        <v>1</v>
      </c>
      <c r="AI454" s="139" t="b">
        <f>貼り付け用!AI454=集計用!AI454</f>
        <v>1</v>
      </c>
      <c r="AJ454" s="136" t="b">
        <f>貼り付け用!AJ454=集計用!AJ454</f>
        <v>1</v>
      </c>
      <c r="AK454" s="140" t="b">
        <f>貼り付け用!AK454=集計用!AK454</f>
        <v>1</v>
      </c>
      <c r="AL454" s="136" t="b">
        <f>貼り付け用!AL454=集計用!AL454</f>
        <v>1</v>
      </c>
      <c r="AM454" s="136" t="b">
        <f>貼り付け用!AM454=集計用!AM454</f>
        <v>1</v>
      </c>
      <c r="AN454" s="136" t="b">
        <f>貼り付け用!AN454=集計用!AN454</f>
        <v>1</v>
      </c>
      <c r="AO454" s="136" t="b">
        <f>貼り付け用!AO454=集計用!AO454</f>
        <v>1</v>
      </c>
      <c r="AP454" s="183" t="b">
        <f>貼り付け用!AP454=集計用!AP454</f>
        <v>1</v>
      </c>
      <c r="AQ454" s="183" t="b">
        <f>貼り付け用!AQ454=集計用!AQ454</f>
        <v>1</v>
      </c>
      <c r="AR454" s="183" t="b">
        <f>貼り付け用!AR454=集計用!AR454</f>
        <v>1</v>
      </c>
      <c r="AS454" s="136"/>
      <c r="AT454" s="136"/>
      <c r="AU454" s="136"/>
      <c r="AV454" s="136"/>
      <c r="AW454" s="136"/>
      <c r="AX454" s="216"/>
      <c r="AY454" s="216"/>
      <c r="AZ454" s="216"/>
      <c r="BA454" s="136"/>
      <c r="BB454" s="136"/>
      <c r="BC454" s="136"/>
      <c r="BD454" s="136"/>
      <c r="BE454" s="183">
        <f>SUMIFS(耐用年数表!$C:$C,耐用年数表!$A:$A,チェック!AL454,耐用年数表!$B:$B,チェック!AM454)</f>
        <v>0</v>
      </c>
    </row>
    <row r="455" spans="4:57" ht="24" customHeight="1">
      <c r="D455" s="194"/>
      <c r="E455" s="135"/>
      <c r="F455" s="136"/>
      <c r="G455" s="136"/>
      <c r="H455" s="215"/>
      <c r="I455" s="215"/>
      <c r="J455" s="215" t="str">
        <f>IF(集計用!J455="","",集計用!J455)</f>
        <v/>
      </c>
      <c r="K455" s="135"/>
      <c r="L455" s="144"/>
      <c r="M455" s="192" t="b">
        <f>貼り付け用!M455=集計用!M455</f>
        <v>1</v>
      </c>
      <c r="N455" s="192" t="b">
        <f>貼り付け用!N455=集計用!N455</f>
        <v>1</v>
      </c>
      <c r="O455" s="192" t="b">
        <f>貼り付け用!O455=集計用!O455</f>
        <v>1</v>
      </c>
      <c r="P455" s="192" t="b">
        <f>貼り付け用!P455=集計用!P455</f>
        <v>1</v>
      </c>
      <c r="Q455" s="182" t="b">
        <f>貼り付け用!Q455=集計用!Q455</f>
        <v>1</v>
      </c>
      <c r="R455" s="135" t="b">
        <f>貼り付け用!R455=集計用!R455</f>
        <v>1</v>
      </c>
      <c r="S455" s="135" t="b">
        <f>貼り付け用!S455=集計用!S455</f>
        <v>1</v>
      </c>
      <c r="T455" s="135" t="b">
        <f>貼り付け用!T455=集計用!T455</f>
        <v>1</v>
      </c>
      <c r="U455" s="192" t="b">
        <f>貼り付け用!U455=集計用!U455</f>
        <v>1</v>
      </c>
      <c r="V455" s="192" t="b">
        <f>貼り付け用!V455=集計用!V455</f>
        <v>1</v>
      </c>
      <c r="W455" s="135" t="b">
        <f>貼り付け用!W455=集計用!W455</f>
        <v>1</v>
      </c>
      <c r="X455" s="182" t="b">
        <f>貼り付け用!X455=集計用!X455</f>
        <v>1</v>
      </c>
      <c r="Y455" s="136" t="b">
        <f>貼り付け用!Y455=集計用!Y455</f>
        <v>1</v>
      </c>
      <c r="Z455" s="136" t="b">
        <f>貼り付け用!Z455=集計用!Z455</f>
        <v>1</v>
      </c>
      <c r="AA455" s="136" t="b">
        <f>貼り付け用!AA455=集計用!AA455</f>
        <v>1</v>
      </c>
      <c r="AB455" s="136" t="b">
        <f>貼り付け用!AB455=集計用!AB455</f>
        <v>1</v>
      </c>
      <c r="AC455" s="135" t="b">
        <f>貼り付け用!AC455=集計用!AC455</f>
        <v>1</v>
      </c>
      <c r="AD455" s="137" t="b">
        <f>貼り付け用!AD455=集計用!AD455</f>
        <v>1</v>
      </c>
      <c r="AE455" s="209" t="b">
        <f>貼り付け用!AE455=集計用!AE455</f>
        <v>1</v>
      </c>
      <c r="AF455" s="209" t="b">
        <f>貼り付け用!AF455=集計用!AF455</f>
        <v>1</v>
      </c>
      <c r="AG455" s="138" t="b">
        <f>貼り付け用!AG455=集計用!AG455</f>
        <v>1</v>
      </c>
      <c r="AH455" s="205" t="b">
        <f>貼り付け用!AH455=集計用!AH455</f>
        <v>1</v>
      </c>
      <c r="AI455" s="139" t="b">
        <f>貼り付け用!AI455=集計用!AI455</f>
        <v>1</v>
      </c>
      <c r="AJ455" s="136" t="b">
        <f>貼り付け用!AJ455=集計用!AJ455</f>
        <v>1</v>
      </c>
      <c r="AK455" s="140" t="b">
        <f>貼り付け用!AK455=集計用!AK455</f>
        <v>1</v>
      </c>
      <c r="AL455" s="136" t="b">
        <f>貼り付け用!AL455=集計用!AL455</f>
        <v>1</v>
      </c>
      <c r="AM455" s="136" t="b">
        <f>貼り付け用!AM455=集計用!AM455</f>
        <v>1</v>
      </c>
      <c r="AN455" s="136" t="b">
        <f>貼り付け用!AN455=集計用!AN455</f>
        <v>1</v>
      </c>
      <c r="AO455" s="136" t="b">
        <f>貼り付け用!AO455=集計用!AO455</f>
        <v>1</v>
      </c>
      <c r="AP455" s="183" t="b">
        <f>貼り付け用!AP455=集計用!AP455</f>
        <v>1</v>
      </c>
      <c r="AQ455" s="183" t="b">
        <f>貼り付け用!AQ455=集計用!AQ455</f>
        <v>1</v>
      </c>
      <c r="AR455" s="183" t="b">
        <f>貼り付け用!AR455=集計用!AR455</f>
        <v>1</v>
      </c>
      <c r="AS455" s="136"/>
      <c r="AT455" s="136"/>
      <c r="AU455" s="136"/>
      <c r="AV455" s="136"/>
      <c r="AW455" s="136"/>
      <c r="AX455" s="216"/>
      <c r="AY455" s="216"/>
      <c r="AZ455" s="216"/>
      <c r="BA455" s="136"/>
      <c r="BB455" s="136"/>
      <c r="BC455" s="136"/>
      <c r="BD455" s="136"/>
      <c r="BE455" s="183">
        <f>SUMIFS(耐用年数表!$C:$C,耐用年数表!$A:$A,チェック!AL455,耐用年数表!$B:$B,チェック!AM455)</f>
        <v>0</v>
      </c>
    </row>
    <row r="456" spans="4:57" ht="24" customHeight="1">
      <c r="D456" s="194"/>
      <c r="E456" s="135"/>
      <c r="F456" s="136"/>
      <c r="G456" s="136"/>
      <c r="H456" s="215"/>
      <c r="I456" s="215"/>
      <c r="J456" s="215" t="str">
        <f>IF(集計用!J456="","",集計用!J456)</f>
        <v/>
      </c>
      <c r="K456" s="135"/>
      <c r="L456" s="144"/>
      <c r="M456" s="192" t="b">
        <f>貼り付け用!M456=集計用!M456</f>
        <v>1</v>
      </c>
      <c r="N456" s="192" t="b">
        <f>貼り付け用!N456=集計用!N456</f>
        <v>1</v>
      </c>
      <c r="O456" s="192" t="b">
        <f>貼り付け用!O456=集計用!O456</f>
        <v>1</v>
      </c>
      <c r="P456" s="192" t="b">
        <f>貼り付け用!P456=集計用!P456</f>
        <v>1</v>
      </c>
      <c r="Q456" s="182" t="b">
        <f>貼り付け用!Q456=集計用!Q456</f>
        <v>1</v>
      </c>
      <c r="R456" s="135" t="b">
        <f>貼り付け用!R456=集計用!R456</f>
        <v>1</v>
      </c>
      <c r="S456" s="135" t="b">
        <f>貼り付け用!S456=集計用!S456</f>
        <v>1</v>
      </c>
      <c r="T456" s="135" t="b">
        <f>貼り付け用!T456=集計用!T456</f>
        <v>1</v>
      </c>
      <c r="U456" s="192" t="b">
        <f>貼り付け用!U456=集計用!U456</f>
        <v>1</v>
      </c>
      <c r="V456" s="192" t="b">
        <f>貼り付け用!V456=集計用!V456</f>
        <v>1</v>
      </c>
      <c r="W456" s="135" t="b">
        <f>貼り付け用!W456=集計用!W456</f>
        <v>1</v>
      </c>
      <c r="X456" s="182" t="b">
        <f>貼り付け用!X456=集計用!X456</f>
        <v>1</v>
      </c>
      <c r="Y456" s="136" t="b">
        <f>貼り付け用!Y456=集計用!Y456</f>
        <v>1</v>
      </c>
      <c r="Z456" s="136" t="b">
        <f>貼り付け用!Z456=集計用!Z456</f>
        <v>1</v>
      </c>
      <c r="AA456" s="136" t="b">
        <f>貼り付け用!AA456=集計用!AA456</f>
        <v>1</v>
      </c>
      <c r="AB456" s="136" t="b">
        <f>貼り付け用!AB456=集計用!AB456</f>
        <v>1</v>
      </c>
      <c r="AC456" s="135" t="b">
        <f>貼り付け用!AC456=集計用!AC456</f>
        <v>1</v>
      </c>
      <c r="AD456" s="137" t="b">
        <f>貼り付け用!AD456=集計用!AD456</f>
        <v>1</v>
      </c>
      <c r="AE456" s="209" t="b">
        <f>貼り付け用!AE456=集計用!AE456</f>
        <v>1</v>
      </c>
      <c r="AF456" s="209" t="b">
        <f>貼り付け用!AF456=集計用!AF456</f>
        <v>1</v>
      </c>
      <c r="AG456" s="138" t="b">
        <f>貼り付け用!AG456=集計用!AG456</f>
        <v>1</v>
      </c>
      <c r="AH456" s="205" t="b">
        <f>貼り付け用!AH456=集計用!AH456</f>
        <v>1</v>
      </c>
      <c r="AI456" s="139" t="b">
        <f>貼り付け用!AI456=集計用!AI456</f>
        <v>1</v>
      </c>
      <c r="AJ456" s="136" t="b">
        <f>貼り付け用!AJ456=集計用!AJ456</f>
        <v>1</v>
      </c>
      <c r="AK456" s="140" t="b">
        <f>貼り付け用!AK456=集計用!AK456</f>
        <v>1</v>
      </c>
      <c r="AL456" s="136" t="b">
        <f>貼り付け用!AL456=集計用!AL456</f>
        <v>1</v>
      </c>
      <c r="AM456" s="136" t="b">
        <f>貼り付け用!AM456=集計用!AM456</f>
        <v>1</v>
      </c>
      <c r="AN456" s="136" t="b">
        <f>貼り付け用!AN456=集計用!AN456</f>
        <v>1</v>
      </c>
      <c r="AO456" s="136" t="b">
        <f>貼り付け用!AO456=集計用!AO456</f>
        <v>1</v>
      </c>
      <c r="AP456" s="183" t="b">
        <f>貼り付け用!AP456=集計用!AP456</f>
        <v>1</v>
      </c>
      <c r="AQ456" s="183" t="b">
        <f>貼り付け用!AQ456=集計用!AQ456</f>
        <v>1</v>
      </c>
      <c r="AR456" s="183" t="b">
        <f>貼り付け用!AR456=集計用!AR456</f>
        <v>1</v>
      </c>
      <c r="AS456" s="136"/>
      <c r="AT456" s="136"/>
      <c r="AU456" s="136"/>
      <c r="AV456" s="136"/>
      <c r="AW456" s="136"/>
      <c r="AX456" s="216"/>
      <c r="AY456" s="216"/>
      <c r="AZ456" s="216"/>
      <c r="BA456" s="136"/>
      <c r="BB456" s="136"/>
      <c r="BC456" s="136"/>
      <c r="BD456" s="136"/>
      <c r="BE456" s="183">
        <f>SUMIFS(耐用年数表!$C:$C,耐用年数表!$A:$A,チェック!AL456,耐用年数表!$B:$B,チェック!AM456)</f>
        <v>0</v>
      </c>
    </row>
    <row r="457" spans="4:57" ht="24" customHeight="1">
      <c r="D457" s="194"/>
      <c r="E457" s="135"/>
      <c r="F457" s="136"/>
      <c r="G457" s="136"/>
      <c r="H457" s="215"/>
      <c r="I457" s="215"/>
      <c r="J457" s="215" t="str">
        <f>IF(集計用!J457="","",集計用!J457)</f>
        <v/>
      </c>
      <c r="K457" s="135"/>
      <c r="L457" s="144"/>
      <c r="M457" s="192" t="b">
        <f>貼り付け用!M457=集計用!M457</f>
        <v>1</v>
      </c>
      <c r="N457" s="192" t="b">
        <f>貼り付け用!N457=集計用!N457</f>
        <v>1</v>
      </c>
      <c r="O457" s="192" t="b">
        <f>貼り付け用!O457=集計用!O457</f>
        <v>1</v>
      </c>
      <c r="P457" s="192" t="b">
        <f>貼り付け用!P457=集計用!P457</f>
        <v>1</v>
      </c>
      <c r="Q457" s="182" t="b">
        <f>貼り付け用!Q457=集計用!Q457</f>
        <v>1</v>
      </c>
      <c r="R457" s="135" t="b">
        <f>貼り付け用!R457=集計用!R457</f>
        <v>1</v>
      </c>
      <c r="S457" s="135" t="b">
        <f>貼り付け用!S457=集計用!S457</f>
        <v>1</v>
      </c>
      <c r="T457" s="135" t="b">
        <f>貼り付け用!T457=集計用!T457</f>
        <v>1</v>
      </c>
      <c r="U457" s="192" t="b">
        <f>貼り付け用!U457=集計用!U457</f>
        <v>1</v>
      </c>
      <c r="V457" s="192" t="b">
        <f>貼り付け用!V457=集計用!V457</f>
        <v>1</v>
      </c>
      <c r="W457" s="135" t="b">
        <f>貼り付け用!W457=集計用!W457</f>
        <v>1</v>
      </c>
      <c r="X457" s="182" t="b">
        <f>貼り付け用!X457=集計用!X457</f>
        <v>1</v>
      </c>
      <c r="Y457" s="136" t="b">
        <f>貼り付け用!Y457=集計用!Y457</f>
        <v>1</v>
      </c>
      <c r="Z457" s="136" t="b">
        <f>貼り付け用!Z457=集計用!Z457</f>
        <v>1</v>
      </c>
      <c r="AA457" s="136" t="b">
        <f>貼り付け用!AA457=集計用!AA457</f>
        <v>1</v>
      </c>
      <c r="AB457" s="136" t="b">
        <f>貼り付け用!AB457=集計用!AB457</f>
        <v>1</v>
      </c>
      <c r="AC457" s="135" t="b">
        <f>貼り付け用!AC457=集計用!AC457</f>
        <v>1</v>
      </c>
      <c r="AD457" s="137" t="b">
        <f>貼り付け用!AD457=集計用!AD457</f>
        <v>1</v>
      </c>
      <c r="AE457" s="209" t="b">
        <f>貼り付け用!AE457=集計用!AE457</f>
        <v>1</v>
      </c>
      <c r="AF457" s="209" t="b">
        <f>貼り付け用!AF457=集計用!AF457</f>
        <v>1</v>
      </c>
      <c r="AG457" s="138" t="b">
        <f>貼り付け用!AG457=集計用!AG457</f>
        <v>1</v>
      </c>
      <c r="AH457" s="205" t="b">
        <f>貼り付け用!AH457=集計用!AH457</f>
        <v>1</v>
      </c>
      <c r="AI457" s="139" t="b">
        <f>貼り付け用!AI457=集計用!AI457</f>
        <v>1</v>
      </c>
      <c r="AJ457" s="136" t="b">
        <f>貼り付け用!AJ457=集計用!AJ457</f>
        <v>1</v>
      </c>
      <c r="AK457" s="140" t="b">
        <f>貼り付け用!AK457=集計用!AK457</f>
        <v>1</v>
      </c>
      <c r="AL457" s="136" t="b">
        <f>貼り付け用!AL457=集計用!AL457</f>
        <v>1</v>
      </c>
      <c r="AM457" s="136" t="b">
        <f>貼り付け用!AM457=集計用!AM457</f>
        <v>1</v>
      </c>
      <c r="AN457" s="136" t="b">
        <f>貼り付け用!AN457=集計用!AN457</f>
        <v>1</v>
      </c>
      <c r="AO457" s="136" t="b">
        <f>貼り付け用!AO457=集計用!AO457</f>
        <v>1</v>
      </c>
      <c r="AP457" s="183" t="b">
        <f>貼り付け用!AP457=集計用!AP457</f>
        <v>1</v>
      </c>
      <c r="AQ457" s="183" t="b">
        <f>貼り付け用!AQ457=集計用!AQ457</f>
        <v>1</v>
      </c>
      <c r="AR457" s="183" t="b">
        <f>貼り付け用!AR457=集計用!AR457</f>
        <v>1</v>
      </c>
      <c r="AS457" s="136"/>
      <c r="AT457" s="136"/>
      <c r="AU457" s="136"/>
      <c r="AV457" s="136"/>
      <c r="AW457" s="136"/>
      <c r="AX457" s="216"/>
      <c r="AY457" s="216"/>
      <c r="AZ457" s="216"/>
      <c r="BA457" s="136"/>
      <c r="BB457" s="136"/>
      <c r="BC457" s="136"/>
      <c r="BD457" s="136"/>
      <c r="BE457" s="183">
        <f>SUMIFS(耐用年数表!$C:$C,耐用年数表!$A:$A,チェック!AL457,耐用年数表!$B:$B,チェック!AM457)</f>
        <v>0</v>
      </c>
    </row>
    <row r="458" spans="4:57" ht="24" customHeight="1">
      <c r="D458" s="194"/>
      <c r="E458" s="135"/>
      <c r="F458" s="136"/>
      <c r="G458" s="136"/>
      <c r="H458" s="215"/>
      <c r="I458" s="215"/>
      <c r="J458" s="215" t="str">
        <f>IF(集計用!J458="","",集計用!J458)</f>
        <v/>
      </c>
      <c r="K458" s="135"/>
      <c r="L458" s="144"/>
      <c r="M458" s="192" t="b">
        <f>貼り付け用!M458=集計用!M458</f>
        <v>1</v>
      </c>
      <c r="N458" s="192" t="b">
        <f>貼り付け用!N458=集計用!N458</f>
        <v>1</v>
      </c>
      <c r="O458" s="192" t="b">
        <f>貼り付け用!O458=集計用!O458</f>
        <v>1</v>
      </c>
      <c r="P458" s="192" t="b">
        <f>貼り付け用!P458=集計用!P458</f>
        <v>1</v>
      </c>
      <c r="Q458" s="182" t="b">
        <f>貼り付け用!Q458=集計用!Q458</f>
        <v>1</v>
      </c>
      <c r="R458" s="135" t="b">
        <f>貼り付け用!R458=集計用!R458</f>
        <v>1</v>
      </c>
      <c r="S458" s="135" t="b">
        <f>貼り付け用!S458=集計用!S458</f>
        <v>1</v>
      </c>
      <c r="T458" s="135" t="b">
        <f>貼り付け用!T458=集計用!T458</f>
        <v>1</v>
      </c>
      <c r="U458" s="192" t="b">
        <f>貼り付け用!U458=集計用!U458</f>
        <v>1</v>
      </c>
      <c r="V458" s="192" t="b">
        <f>貼り付け用!V458=集計用!V458</f>
        <v>1</v>
      </c>
      <c r="W458" s="135" t="b">
        <f>貼り付け用!W458=集計用!W458</f>
        <v>1</v>
      </c>
      <c r="X458" s="182" t="b">
        <f>貼り付け用!X458=集計用!X458</f>
        <v>1</v>
      </c>
      <c r="Y458" s="136" t="b">
        <f>貼り付け用!Y458=集計用!Y458</f>
        <v>1</v>
      </c>
      <c r="Z458" s="136" t="b">
        <f>貼り付け用!Z458=集計用!Z458</f>
        <v>1</v>
      </c>
      <c r="AA458" s="136" t="b">
        <f>貼り付け用!AA458=集計用!AA458</f>
        <v>1</v>
      </c>
      <c r="AB458" s="136" t="b">
        <f>貼り付け用!AB458=集計用!AB458</f>
        <v>1</v>
      </c>
      <c r="AC458" s="135" t="b">
        <f>貼り付け用!AC458=集計用!AC458</f>
        <v>1</v>
      </c>
      <c r="AD458" s="137" t="b">
        <f>貼り付け用!AD458=集計用!AD458</f>
        <v>1</v>
      </c>
      <c r="AE458" s="209" t="b">
        <f>貼り付け用!AE458=集計用!AE458</f>
        <v>1</v>
      </c>
      <c r="AF458" s="209" t="b">
        <f>貼り付け用!AF458=集計用!AF458</f>
        <v>1</v>
      </c>
      <c r="AG458" s="138" t="b">
        <f>貼り付け用!AG458=集計用!AG458</f>
        <v>1</v>
      </c>
      <c r="AH458" s="205" t="b">
        <f>貼り付け用!AH458=集計用!AH458</f>
        <v>1</v>
      </c>
      <c r="AI458" s="139" t="b">
        <f>貼り付け用!AI458=集計用!AI458</f>
        <v>1</v>
      </c>
      <c r="AJ458" s="136" t="b">
        <f>貼り付け用!AJ458=集計用!AJ458</f>
        <v>1</v>
      </c>
      <c r="AK458" s="140" t="b">
        <f>貼り付け用!AK458=集計用!AK458</f>
        <v>1</v>
      </c>
      <c r="AL458" s="136" t="b">
        <f>貼り付け用!AL458=集計用!AL458</f>
        <v>1</v>
      </c>
      <c r="AM458" s="136" t="b">
        <f>貼り付け用!AM458=集計用!AM458</f>
        <v>1</v>
      </c>
      <c r="AN458" s="136" t="b">
        <f>貼り付け用!AN458=集計用!AN458</f>
        <v>1</v>
      </c>
      <c r="AO458" s="136" t="b">
        <f>貼り付け用!AO458=集計用!AO458</f>
        <v>1</v>
      </c>
      <c r="AP458" s="183" t="b">
        <f>貼り付け用!AP458=集計用!AP458</f>
        <v>1</v>
      </c>
      <c r="AQ458" s="183" t="b">
        <f>貼り付け用!AQ458=集計用!AQ458</f>
        <v>1</v>
      </c>
      <c r="AR458" s="183" t="b">
        <f>貼り付け用!AR458=集計用!AR458</f>
        <v>1</v>
      </c>
      <c r="AS458" s="136"/>
      <c r="AT458" s="136"/>
      <c r="AU458" s="136"/>
      <c r="AV458" s="136"/>
      <c r="AW458" s="136"/>
      <c r="AX458" s="216"/>
      <c r="AY458" s="216"/>
      <c r="AZ458" s="216"/>
      <c r="BA458" s="136"/>
      <c r="BB458" s="136"/>
      <c r="BC458" s="136"/>
      <c r="BD458" s="136"/>
      <c r="BE458" s="183">
        <f>SUMIFS(耐用年数表!$C:$C,耐用年数表!$A:$A,チェック!AL458,耐用年数表!$B:$B,チェック!AM458)</f>
        <v>0</v>
      </c>
    </row>
    <row r="459" spans="4:57" ht="24" customHeight="1">
      <c r="D459" s="194"/>
      <c r="E459" s="135"/>
      <c r="F459" s="136"/>
      <c r="G459" s="136"/>
      <c r="H459" s="215"/>
      <c r="I459" s="215"/>
      <c r="J459" s="215" t="str">
        <f>IF(集計用!J459="","",集計用!J459)</f>
        <v/>
      </c>
      <c r="K459" s="135"/>
      <c r="L459" s="144"/>
      <c r="M459" s="192" t="b">
        <f>貼り付け用!M459=集計用!M459</f>
        <v>1</v>
      </c>
      <c r="N459" s="192" t="b">
        <f>貼り付け用!N459=集計用!N459</f>
        <v>1</v>
      </c>
      <c r="O459" s="192" t="b">
        <f>貼り付け用!O459=集計用!O459</f>
        <v>1</v>
      </c>
      <c r="P459" s="192" t="b">
        <f>貼り付け用!P459=集計用!P459</f>
        <v>1</v>
      </c>
      <c r="Q459" s="182" t="b">
        <f>貼り付け用!Q459=集計用!Q459</f>
        <v>1</v>
      </c>
      <c r="R459" s="135" t="b">
        <f>貼り付け用!R459=集計用!R459</f>
        <v>1</v>
      </c>
      <c r="S459" s="135" t="b">
        <f>貼り付け用!S459=集計用!S459</f>
        <v>1</v>
      </c>
      <c r="T459" s="135" t="b">
        <f>貼り付け用!T459=集計用!T459</f>
        <v>1</v>
      </c>
      <c r="U459" s="192" t="b">
        <f>貼り付け用!U459=集計用!U459</f>
        <v>1</v>
      </c>
      <c r="V459" s="192" t="b">
        <f>貼り付け用!V459=集計用!V459</f>
        <v>1</v>
      </c>
      <c r="W459" s="135" t="b">
        <f>貼り付け用!W459=集計用!W459</f>
        <v>1</v>
      </c>
      <c r="X459" s="182" t="b">
        <f>貼り付け用!X459=集計用!X459</f>
        <v>1</v>
      </c>
      <c r="Y459" s="136" t="b">
        <f>貼り付け用!Y459=集計用!Y459</f>
        <v>1</v>
      </c>
      <c r="Z459" s="136" t="b">
        <f>貼り付け用!Z459=集計用!Z459</f>
        <v>1</v>
      </c>
      <c r="AA459" s="136" t="b">
        <f>貼り付け用!AA459=集計用!AA459</f>
        <v>1</v>
      </c>
      <c r="AB459" s="136" t="b">
        <f>貼り付け用!AB459=集計用!AB459</f>
        <v>1</v>
      </c>
      <c r="AC459" s="135" t="b">
        <f>貼り付け用!AC459=集計用!AC459</f>
        <v>1</v>
      </c>
      <c r="AD459" s="137" t="b">
        <f>貼り付け用!AD459=集計用!AD459</f>
        <v>1</v>
      </c>
      <c r="AE459" s="209" t="b">
        <f>貼り付け用!AE459=集計用!AE459</f>
        <v>1</v>
      </c>
      <c r="AF459" s="209" t="b">
        <f>貼り付け用!AF459=集計用!AF459</f>
        <v>1</v>
      </c>
      <c r="AG459" s="138" t="b">
        <f>貼り付け用!AG459=集計用!AG459</f>
        <v>1</v>
      </c>
      <c r="AH459" s="205" t="b">
        <f>貼り付け用!AH459=集計用!AH459</f>
        <v>1</v>
      </c>
      <c r="AI459" s="139" t="b">
        <f>貼り付け用!AI459=集計用!AI459</f>
        <v>1</v>
      </c>
      <c r="AJ459" s="136" t="b">
        <f>貼り付け用!AJ459=集計用!AJ459</f>
        <v>1</v>
      </c>
      <c r="AK459" s="140" t="b">
        <f>貼り付け用!AK459=集計用!AK459</f>
        <v>1</v>
      </c>
      <c r="AL459" s="136" t="b">
        <f>貼り付け用!AL459=集計用!AL459</f>
        <v>1</v>
      </c>
      <c r="AM459" s="136" t="b">
        <f>貼り付け用!AM459=集計用!AM459</f>
        <v>1</v>
      </c>
      <c r="AN459" s="136" t="b">
        <f>貼り付け用!AN459=集計用!AN459</f>
        <v>1</v>
      </c>
      <c r="AO459" s="136" t="b">
        <f>貼り付け用!AO459=集計用!AO459</f>
        <v>1</v>
      </c>
      <c r="AP459" s="183" t="b">
        <f>貼り付け用!AP459=集計用!AP459</f>
        <v>1</v>
      </c>
      <c r="AQ459" s="183" t="b">
        <f>貼り付け用!AQ459=集計用!AQ459</f>
        <v>1</v>
      </c>
      <c r="AR459" s="183" t="b">
        <f>貼り付け用!AR459=集計用!AR459</f>
        <v>1</v>
      </c>
      <c r="AS459" s="136"/>
      <c r="AT459" s="136"/>
      <c r="AU459" s="136"/>
      <c r="AV459" s="136"/>
      <c r="AW459" s="136"/>
      <c r="AX459" s="216"/>
      <c r="AY459" s="216"/>
      <c r="AZ459" s="216"/>
      <c r="BA459" s="136"/>
      <c r="BB459" s="136"/>
      <c r="BC459" s="136"/>
      <c r="BD459" s="136"/>
      <c r="BE459" s="183">
        <f>SUMIFS(耐用年数表!$C:$C,耐用年数表!$A:$A,チェック!AL459,耐用年数表!$B:$B,チェック!AM459)</f>
        <v>0</v>
      </c>
    </row>
    <row r="460" spans="4:57" ht="24" customHeight="1">
      <c r="D460" s="194"/>
      <c r="E460" s="135"/>
      <c r="F460" s="136"/>
      <c r="G460" s="136"/>
      <c r="H460" s="215"/>
      <c r="I460" s="215"/>
      <c r="J460" s="215" t="str">
        <f>IF(集計用!J460="","",集計用!J460)</f>
        <v/>
      </c>
      <c r="K460" s="135"/>
      <c r="L460" s="144"/>
      <c r="M460" s="192" t="b">
        <f>貼り付け用!M460=集計用!M460</f>
        <v>1</v>
      </c>
      <c r="N460" s="192" t="b">
        <f>貼り付け用!N460=集計用!N460</f>
        <v>1</v>
      </c>
      <c r="O460" s="192" t="b">
        <f>貼り付け用!O460=集計用!O460</f>
        <v>1</v>
      </c>
      <c r="P460" s="192" t="b">
        <f>貼り付け用!P460=集計用!P460</f>
        <v>1</v>
      </c>
      <c r="Q460" s="182" t="b">
        <f>貼り付け用!Q460=集計用!Q460</f>
        <v>1</v>
      </c>
      <c r="R460" s="135" t="b">
        <f>貼り付け用!R460=集計用!R460</f>
        <v>1</v>
      </c>
      <c r="S460" s="135" t="b">
        <f>貼り付け用!S460=集計用!S460</f>
        <v>1</v>
      </c>
      <c r="T460" s="135" t="b">
        <f>貼り付け用!T460=集計用!T460</f>
        <v>1</v>
      </c>
      <c r="U460" s="192" t="b">
        <f>貼り付け用!U460=集計用!U460</f>
        <v>1</v>
      </c>
      <c r="V460" s="192" t="b">
        <f>貼り付け用!V460=集計用!V460</f>
        <v>1</v>
      </c>
      <c r="W460" s="135" t="b">
        <f>貼り付け用!W460=集計用!W460</f>
        <v>1</v>
      </c>
      <c r="X460" s="182" t="b">
        <f>貼り付け用!X460=集計用!X460</f>
        <v>1</v>
      </c>
      <c r="Y460" s="136" t="b">
        <f>貼り付け用!Y460=集計用!Y460</f>
        <v>1</v>
      </c>
      <c r="Z460" s="136" t="b">
        <f>貼り付け用!Z460=集計用!Z460</f>
        <v>1</v>
      </c>
      <c r="AA460" s="136" t="b">
        <f>貼り付け用!AA460=集計用!AA460</f>
        <v>1</v>
      </c>
      <c r="AB460" s="136" t="b">
        <f>貼り付け用!AB460=集計用!AB460</f>
        <v>1</v>
      </c>
      <c r="AC460" s="135" t="b">
        <f>貼り付け用!AC460=集計用!AC460</f>
        <v>1</v>
      </c>
      <c r="AD460" s="137" t="b">
        <f>貼り付け用!AD460=集計用!AD460</f>
        <v>1</v>
      </c>
      <c r="AE460" s="209" t="b">
        <f>貼り付け用!AE460=集計用!AE460</f>
        <v>1</v>
      </c>
      <c r="AF460" s="209" t="b">
        <f>貼り付け用!AF460=集計用!AF460</f>
        <v>1</v>
      </c>
      <c r="AG460" s="138" t="b">
        <f>貼り付け用!AG460=集計用!AG460</f>
        <v>1</v>
      </c>
      <c r="AH460" s="205" t="b">
        <f>貼り付け用!AH460=集計用!AH460</f>
        <v>1</v>
      </c>
      <c r="AI460" s="139" t="b">
        <f>貼り付け用!AI460=集計用!AI460</f>
        <v>1</v>
      </c>
      <c r="AJ460" s="136" t="b">
        <f>貼り付け用!AJ460=集計用!AJ460</f>
        <v>1</v>
      </c>
      <c r="AK460" s="140" t="b">
        <f>貼り付け用!AK460=集計用!AK460</f>
        <v>1</v>
      </c>
      <c r="AL460" s="136" t="b">
        <f>貼り付け用!AL460=集計用!AL460</f>
        <v>1</v>
      </c>
      <c r="AM460" s="136" t="b">
        <f>貼り付け用!AM460=集計用!AM460</f>
        <v>1</v>
      </c>
      <c r="AN460" s="136" t="b">
        <f>貼り付け用!AN460=集計用!AN460</f>
        <v>1</v>
      </c>
      <c r="AO460" s="136" t="b">
        <f>貼り付け用!AO460=集計用!AO460</f>
        <v>1</v>
      </c>
      <c r="AP460" s="183" t="b">
        <f>貼り付け用!AP460=集計用!AP460</f>
        <v>1</v>
      </c>
      <c r="AQ460" s="183" t="b">
        <f>貼り付け用!AQ460=集計用!AQ460</f>
        <v>1</v>
      </c>
      <c r="AR460" s="183" t="b">
        <f>貼り付け用!AR460=集計用!AR460</f>
        <v>1</v>
      </c>
      <c r="AS460" s="136"/>
      <c r="AT460" s="136"/>
      <c r="AU460" s="136"/>
      <c r="AV460" s="136"/>
      <c r="AW460" s="136"/>
      <c r="AX460" s="216"/>
      <c r="AY460" s="216"/>
      <c r="AZ460" s="216"/>
      <c r="BA460" s="136"/>
      <c r="BB460" s="136"/>
      <c r="BC460" s="136"/>
      <c r="BD460" s="136"/>
      <c r="BE460" s="183">
        <f>SUMIFS(耐用年数表!$C:$C,耐用年数表!$A:$A,チェック!AL460,耐用年数表!$B:$B,チェック!AM460)</f>
        <v>0</v>
      </c>
    </row>
    <row r="461" spans="4:57" ht="24" customHeight="1">
      <c r="D461" s="194"/>
      <c r="E461" s="135"/>
      <c r="F461" s="136"/>
      <c r="G461" s="136"/>
      <c r="H461" s="215"/>
      <c r="I461" s="215"/>
      <c r="J461" s="215" t="str">
        <f>IF(集計用!J461="","",集計用!J461)</f>
        <v/>
      </c>
      <c r="K461" s="135"/>
      <c r="L461" s="144"/>
      <c r="M461" s="192" t="b">
        <f>貼り付け用!M461=集計用!M461</f>
        <v>1</v>
      </c>
      <c r="N461" s="192" t="b">
        <f>貼り付け用!N461=集計用!N461</f>
        <v>1</v>
      </c>
      <c r="O461" s="192" t="b">
        <f>貼り付け用!O461=集計用!O461</f>
        <v>1</v>
      </c>
      <c r="P461" s="192" t="b">
        <f>貼り付け用!P461=集計用!P461</f>
        <v>1</v>
      </c>
      <c r="Q461" s="182" t="b">
        <f>貼り付け用!Q461=集計用!Q461</f>
        <v>1</v>
      </c>
      <c r="R461" s="135" t="b">
        <f>貼り付け用!R461=集計用!R461</f>
        <v>1</v>
      </c>
      <c r="S461" s="135" t="b">
        <f>貼り付け用!S461=集計用!S461</f>
        <v>1</v>
      </c>
      <c r="T461" s="135" t="b">
        <f>貼り付け用!T461=集計用!T461</f>
        <v>1</v>
      </c>
      <c r="U461" s="192" t="b">
        <f>貼り付け用!U461=集計用!U461</f>
        <v>1</v>
      </c>
      <c r="V461" s="192" t="b">
        <f>貼り付け用!V461=集計用!V461</f>
        <v>1</v>
      </c>
      <c r="W461" s="135" t="b">
        <f>貼り付け用!W461=集計用!W461</f>
        <v>1</v>
      </c>
      <c r="X461" s="182" t="b">
        <f>貼り付け用!X461=集計用!X461</f>
        <v>1</v>
      </c>
      <c r="Y461" s="136" t="b">
        <f>貼り付け用!Y461=集計用!Y461</f>
        <v>1</v>
      </c>
      <c r="Z461" s="136" t="b">
        <f>貼り付け用!Z461=集計用!Z461</f>
        <v>1</v>
      </c>
      <c r="AA461" s="136" t="b">
        <f>貼り付け用!AA461=集計用!AA461</f>
        <v>1</v>
      </c>
      <c r="AB461" s="136" t="b">
        <f>貼り付け用!AB461=集計用!AB461</f>
        <v>1</v>
      </c>
      <c r="AC461" s="135" t="b">
        <f>貼り付け用!AC461=集計用!AC461</f>
        <v>1</v>
      </c>
      <c r="AD461" s="137" t="b">
        <f>貼り付け用!AD461=集計用!AD461</f>
        <v>1</v>
      </c>
      <c r="AE461" s="209" t="b">
        <f>貼り付け用!AE461=集計用!AE461</f>
        <v>1</v>
      </c>
      <c r="AF461" s="209" t="b">
        <f>貼り付け用!AF461=集計用!AF461</f>
        <v>1</v>
      </c>
      <c r="AG461" s="138" t="b">
        <f>貼り付け用!AG461=集計用!AG461</f>
        <v>1</v>
      </c>
      <c r="AH461" s="205" t="b">
        <f>貼り付け用!AH461=集計用!AH461</f>
        <v>1</v>
      </c>
      <c r="AI461" s="139" t="b">
        <f>貼り付け用!AI461=集計用!AI461</f>
        <v>1</v>
      </c>
      <c r="AJ461" s="136" t="b">
        <f>貼り付け用!AJ461=集計用!AJ461</f>
        <v>1</v>
      </c>
      <c r="AK461" s="140" t="b">
        <f>貼り付け用!AK461=集計用!AK461</f>
        <v>1</v>
      </c>
      <c r="AL461" s="136" t="b">
        <f>貼り付け用!AL461=集計用!AL461</f>
        <v>1</v>
      </c>
      <c r="AM461" s="136" t="b">
        <f>貼り付け用!AM461=集計用!AM461</f>
        <v>1</v>
      </c>
      <c r="AN461" s="136" t="b">
        <f>貼り付け用!AN461=集計用!AN461</f>
        <v>1</v>
      </c>
      <c r="AO461" s="136" t="b">
        <f>貼り付け用!AO461=集計用!AO461</f>
        <v>1</v>
      </c>
      <c r="AP461" s="183" t="b">
        <f>貼り付け用!AP461=集計用!AP461</f>
        <v>1</v>
      </c>
      <c r="AQ461" s="183" t="b">
        <f>貼り付け用!AQ461=集計用!AQ461</f>
        <v>1</v>
      </c>
      <c r="AR461" s="183" t="b">
        <f>貼り付け用!AR461=集計用!AR461</f>
        <v>1</v>
      </c>
      <c r="AS461" s="136"/>
      <c r="AT461" s="136"/>
      <c r="AU461" s="136"/>
      <c r="AV461" s="136"/>
      <c r="AW461" s="136"/>
      <c r="AX461" s="216"/>
      <c r="AY461" s="216"/>
      <c r="AZ461" s="216"/>
      <c r="BA461" s="136"/>
      <c r="BB461" s="136"/>
      <c r="BC461" s="136"/>
      <c r="BD461" s="136"/>
      <c r="BE461" s="183">
        <f>SUMIFS(耐用年数表!$C:$C,耐用年数表!$A:$A,チェック!AL461,耐用年数表!$B:$B,チェック!AM461)</f>
        <v>0</v>
      </c>
    </row>
    <row r="462" spans="4:57" ht="24" customHeight="1">
      <c r="D462" s="194"/>
      <c r="E462" s="135"/>
      <c r="F462" s="136"/>
      <c r="G462" s="136"/>
      <c r="H462" s="215"/>
      <c r="I462" s="215"/>
      <c r="J462" s="215" t="str">
        <f>IF(集計用!J462="","",集計用!J462)</f>
        <v/>
      </c>
      <c r="K462" s="135"/>
      <c r="L462" s="144"/>
      <c r="M462" s="192" t="b">
        <f>貼り付け用!M462=集計用!M462</f>
        <v>1</v>
      </c>
      <c r="N462" s="192" t="b">
        <f>貼り付け用!N462=集計用!N462</f>
        <v>1</v>
      </c>
      <c r="O462" s="192" t="b">
        <f>貼り付け用!O462=集計用!O462</f>
        <v>1</v>
      </c>
      <c r="P462" s="192" t="b">
        <f>貼り付け用!P462=集計用!P462</f>
        <v>1</v>
      </c>
      <c r="Q462" s="182" t="b">
        <f>貼り付け用!Q462=集計用!Q462</f>
        <v>1</v>
      </c>
      <c r="R462" s="135" t="b">
        <f>貼り付け用!R462=集計用!R462</f>
        <v>1</v>
      </c>
      <c r="S462" s="135" t="b">
        <f>貼り付け用!S462=集計用!S462</f>
        <v>1</v>
      </c>
      <c r="T462" s="135" t="b">
        <f>貼り付け用!T462=集計用!T462</f>
        <v>1</v>
      </c>
      <c r="U462" s="192" t="b">
        <f>貼り付け用!U462=集計用!U462</f>
        <v>1</v>
      </c>
      <c r="V462" s="192" t="b">
        <f>貼り付け用!V462=集計用!V462</f>
        <v>1</v>
      </c>
      <c r="W462" s="135" t="b">
        <f>貼り付け用!W462=集計用!W462</f>
        <v>1</v>
      </c>
      <c r="X462" s="182" t="b">
        <f>貼り付け用!X462=集計用!X462</f>
        <v>1</v>
      </c>
      <c r="Y462" s="136" t="b">
        <f>貼り付け用!Y462=集計用!Y462</f>
        <v>1</v>
      </c>
      <c r="Z462" s="136" t="b">
        <f>貼り付け用!Z462=集計用!Z462</f>
        <v>1</v>
      </c>
      <c r="AA462" s="136" t="b">
        <f>貼り付け用!AA462=集計用!AA462</f>
        <v>1</v>
      </c>
      <c r="AB462" s="136" t="b">
        <f>貼り付け用!AB462=集計用!AB462</f>
        <v>1</v>
      </c>
      <c r="AC462" s="135" t="b">
        <f>貼り付け用!AC462=集計用!AC462</f>
        <v>1</v>
      </c>
      <c r="AD462" s="137" t="b">
        <f>貼り付け用!AD462=集計用!AD462</f>
        <v>1</v>
      </c>
      <c r="AE462" s="209" t="b">
        <f>貼り付け用!AE462=集計用!AE462</f>
        <v>1</v>
      </c>
      <c r="AF462" s="209" t="b">
        <f>貼り付け用!AF462=集計用!AF462</f>
        <v>1</v>
      </c>
      <c r="AG462" s="138" t="b">
        <f>貼り付け用!AG462=集計用!AG462</f>
        <v>1</v>
      </c>
      <c r="AH462" s="205" t="b">
        <f>貼り付け用!AH462=集計用!AH462</f>
        <v>1</v>
      </c>
      <c r="AI462" s="139" t="b">
        <f>貼り付け用!AI462=集計用!AI462</f>
        <v>1</v>
      </c>
      <c r="AJ462" s="136" t="b">
        <f>貼り付け用!AJ462=集計用!AJ462</f>
        <v>1</v>
      </c>
      <c r="AK462" s="140" t="b">
        <f>貼り付け用!AK462=集計用!AK462</f>
        <v>1</v>
      </c>
      <c r="AL462" s="136" t="b">
        <f>貼り付け用!AL462=集計用!AL462</f>
        <v>1</v>
      </c>
      <c r="AM462" s="136" t="b">
        <f>貼り付け用!AM462=集計用!AM462</f>
        <v>1</v>
      </c>
      <c r="AN462" s="136" t="b">
        <f>貼り付け用!AN462=集計用!AN462</f>
        <v>1</v>
      </c>
      <c r="AO462" s="136" t="b">
        <f>貼り付け用!AO462=集計用!AO462</f>
        <v>1</v>
      </c>
      <c r="AP462" s="183" t="b">
        <f>貼り付け用!AP462=集計用!AP462</f>
        <v>1</v>
      </c>
      <c r="AQ462" s="183" t="b">
        <f>貼り付け用!AQ462=集計用!AQ462</f>
        <v>1</v>
      </c>
      <c r="AR462" s="183" t="b">
        <f>貼り付け用!AR462=集計用!AR462</f>
        <v>1</v>
      </c>
      <c r="AS462" s="136"/>
      <c r="AT462" s="136"/>
      <c r="AU462" s="136"/>
      <c r="AV462" s="136"/>
      <c r="AW462" s="136"/>
      <c r="AX462" s="216"/>
      <c r="AY462" s="216"/>
      <c r="AZ462" s="216"/>
      <c r="BA462" s="136"/>
      <c r="BB462" s="136"/>
      <c r="BC462" s="136"/>
      <c r="BD462" s="136"/>
      <c r="BE462" s="183">
        <f>SUMIFS(耐用年数表!$C:$C,耐用年数表!$A:$A,チェック!AL462,耐用年数表!$B:$B,チェック!AM462)</f>
        <v>0</v>
      </c>
    </row>
    <row r="463" spans="4:57" ht="24" customHeight="1">
      <c r="D463" s="194"/>
      <c r="E463" s="135"/>
      <c r="F463" s="136"/>
      <c r="G463" s="136"/>
      <c r="H463" s="215"/>
      <c r="I463" s="215"/>
      <c r="J463" s="215" t="str">
        <f>IF(集計用!J463="","",集計用!J463)</f>
        <v/>
      </c>
      <c r="K463" s="135"/>
      <c r="L463" s="144"/>
      <c r="M463" s="192" t="b">
        <f>貼り付け用!M463=集計用!M463</f>
        <v>1</v>
      </c>
      <c r="N463" s="192" t="b">
        <f>貼り付け用!N463=集計用!N463</f>
        <v>1</v>
      </c>
      <c r="O463" s="192" t="b">
        <f>貼り付け用!O463=集計用!O463</f>
        <v>1</v>
      </c>
      <c r="P463" s="192" t="b">
        <f>貼り付け用!P463=集計用!P463</f>
        <v>1</v>
      </c>
      <c r="Q463" s="182" t="b">
        <f>貼り付け用!Q463=集計用!Q463</f>
        <v>1</v>
      </c>
      <c r="R463" s="135" t="b">
        <f>貼り付け用!R463=集計用!R463</f>
        <v>1</v>
      </c>
      <c r="S463" s="135" t="b">
        <f>貼り付け用!S463=集計用!S463</f>
        <v>1</v>
      </c>
      <c r="T463" s="135" t="b">
        <f>貼り付け用!T463=集計用!T463</f>
        <v>1</v>
      </c>
      <c r="U463" s="192" t="b">
        <f>貼り付け用!U463=集計用!U463</f>
        <v>1</v>
      </c>
      <c r="V463" s="192" t="b">
        <f>貼り付け用!V463=集計用!V463</f>
        <v>1</v>
      </c>
      <c r="W463" s="135" t="b">
        <f>貼り付け用!W463=集計用!W463</f>
        <v>1</v>
      </c>
      <c r="X463" s="182" t="b">
        <f>貼り付け用!X463=集計用!X463</f>
        <v>1</v>
      </c>
      <c r="Y463" s="136" t="b">
        <f>貼り付け用!Y463=集計用!Y463</f>
        <v>1</v>
      </c>
      <c r="Z463" s="136" t="b">
        <f>貼り付け用!Z463=集計用!Z463</f>
        <v>1</v>
      </c>
      <c r="AA463" s="136" t="b">
        <f>貼り付け用!AA463=集計用!AA463</f>
        <v>1</v>
      </c>
      <c r="AB463" s="136" t="b">
        <f>貼り付け用!AB463=集計用!AB463</f>
        <v>1</v>
      </c>
      <c r="AC463" s="135" t="b">
        <f>貼り付け用!AC463=集計用!AC463</f>
        <v>1</v>
      </c>
      <c r="AD463" s="137" t="b">
        <f>貼り付け用!AD463=集計用!AD463</f>
        <v>1</v>
      </c>
      <c r="AE463" s="209" t="b">
        <f>貼り付け用!AE463=集計用!AE463</f>
        <v>1</v>
      </c>
      <c r="AF463" s="209" t="b">
        <f>貼り付け用!AF463=集計用!AF463</f>
        <v>1</v>
      </c>
      <c r="AG463" s="138" t="b">
        <f>貼り付け用!AG463=集計用!AG463</f>
        <v>1</v>
      </c>
      <c r="AH463" s="205" t="b">
        <f>貼り付け用!AH463=集計用!AH463</f>
        <v>1</v>
      </c>
      <c r="AI463" s="139" t="b">
        <f>貼り付け用!AI463=集計用!AI463</f>
        <v>1</v>
      </c>
      <c r="AJ463" s="136" t="b">
        <f>貼り付け用!AJ463=集計用!AJ463</f>
        <v>1</v>
      </c>
      <c r="AK463" s="140" t="b">
        <f>貼り付け用!AK463=集計用!AK463</f>
        <v>1</v>
      </c>
      <c r="AL463" s="136" t="b">
        <f>貼り付け用!AL463=集計用!AL463</f>
        <v>1</v>
      </c>
      <c r="AM463" s="136" t="b">
        <f>貼り付け用!AM463=集計用!AM463</f>
        <v>1</v>
      </c>
      <c r="AN463" s="136" t="b">
        <f>貼り付け用!AN463=集計用!AN463</f>
        <v>1</v>
      </c>
      <c r="AO463" s="136" t="b">
        <f>貼り付け用!AO463=集計用!AO463</f>
        <v>1</v>
      </c>
      <c r="AP463" s="183" t="b">
        <f>貼り付け用!AP463=集計用!AP463</f>
        <v>1</v>
      </c>
      <c r="AQ463" s="183" t="b">
        <f>貼り付け用!AQ463=集計用!AQ463</f>
        <v>1</v>
      </c>
      <c r="AR463" s="183" t="b">
        <f>貼り付け用!AR463=集計用!AR463</f>
        <v>1</v>
      </c>
      <c r="AS463" s="136"/>
      <c r="AT463" s="136"/>
      <c r="AU463" s="136"/>
      <c r="AV463" s="136"/>
      <c r="AW463" s="136"/>
      <c r="AX463" s="216"/>
      <c r="AY463" s="216"/>
      <c r="AZ463" s="216"/>
      <c r="BA463" s="136"/>
      <c r="BB463" s="136"/>
      <c r="BC463" s="136"/>
      <c r="BD463" s="136"/>
      <c r="BE463" s="183">
        <f>SUMIFS(耐用年数表!$C:$C,耐用年数表!$A:$A,チェック!AL463,耐用年数表!$B:$B,チェック!AM463)</f>
        <v>0</v>
      </c>
    </row>
    <row r="464" spans="4:57" ht="24" customHeight="1">
      <c r="D464" s="194"/>
      <c r="E464" s="135"/>
      <c r="F464" s="136"/>
      <c r="G464" s="136"/>
      <c r="H464" s="215"/>
      <c r="I464" s="215"/>
      <c r="J464" s="215" t="str">
        <f>IF(集計用!J464="","",集計用!J464)</f>
        <v/>
      </c>
      <c r="K464" s="135"/>
      <c r="L464" s="144"/>
      <c r="M464" s="192" t="b">
        <f>貼り付け用!M464=集計用!M464</f>
        <v>1</v>
      </c>
      <c r="N464" s="192" t="b">
        <f>貼り付け用!N464=集計用!N464</f>
        <v>1</v>
      </c>
      <c r="O464" s="192" t="b">
        <f>貼り付け用!O464=集計用!O464</f>
        <v>1</v>
      </c>
      <c r="P464" s="192" t="b">
        <f>貼り付け用!P464=集計用!P464</f>
        <v>1</v>
      </c>
      <c r="Q464" s="182" t="b">
        <f>貼り付け用!Q464=集計用!Q464</f>
        <v>1</v>
      </c>
      <c r="R464" s="135" t="b">
        <f>貼り付け用!R464=集計用!R464</f>
        <v>1</v>
      </c>
      <c r="S464" s="135" t="b">
        <f>貼り付け用!S464=集計用!S464</f>
        <v>1</v>
      </c>
      <c r="T464" s="135" t="b">
        <f>貼り付け用!T464=集計用!T464</f>
        <v>1</v>
      </c>
      <c r="U464" s="192" t="b">
        <f>貼り付け用!U464=集計用!U464</f>
        <v>1</v>
      </c>
      <c r="V464" s="192" t="b">
        <f>貼り付け用!V464=集計用!V464</f>
        <v>1</v>
      </c>
      <c r="W464" s="135" t="b">
        <f>貼り付け用!W464=集計用!W464</f>
        <v>1</v>
      </c>
      <c r="X464" s="182" t="b">
        <f>貼り付け用!X464=集計用!X464</f>
        <v>1</v>
      </c>
      <c r="Y464" s="136" t="b">
        <f>貼り付け用!Y464=集計用!Y464</f>
        <v>1</v>
      </c>
      <c r="Z464" s="136" t="b">
        <f>貼り付け用!Z464=集計用!Z464</f>
        <v>1</v>
      </c>
      <c r="AA464" s="136" t="b">
        <f>貼り付け用!AA464=集計用!AA464</f>
        <v>1</v>
      </c>
      <c r="AB464" s="136" t="b">
        <f>貼り付け用!AB464=集計用!AB464</f>
        <v>1</v>
      </c>
      <c r="AC464" s="135" t="b">
        <f>貼り付け用!AC464=集計用!AC464</f>
        <v>1</v>
      </c>
      <c r="AD464" s="137" t="b">
        <f>貼り付け用!AD464=集計用!AD464</f>
        <v>1</v>
      </c>
      <c r="AE464" s="209" t="b">
        <f>貼り付け用!AE464=集計用!AE464</f>
        <v>1</v>
      </c>
      <c r="AF464" s="209" t="b">
        <f>貼り付け用!AF464=集計用!AF464</f>
        <v>1</v>
      </c>
      <c r="AG464" s="138" t="b">
        <f>貼り付け用!AG464=集計用!AG464</f>
        <v>1</v>
      </c>
      <c r="AH464" s="205" t="b">
        <f>貼り付け用!AH464=集計用!AH464</f>
        <v>1</v>
      </c>
      <c r="AI464" s="139" t="b">
        <f>貼り付け用!AI464=集計用!AI464</f>
        <v>1</v>
      </c>
      <c r="AJ464" s="136" t="b">
        <f>貼り付け用!AJ464=集計用!AJ464</f>
        <v>1</v>
      </c>
      <c r="AK464" s="140" t="b">
        <f>貼り付け用!AK464=集計用!AK464</f>
        <v>1</v>
      </c>
      <c r="AL464" s="136" t="b">
        <f>貼り付け用!AL464=集計用!AL464</f>
        <v>1</v>
      </c>
      <c r="AM464" s="136" t="b">
        <f>貼り付け用!AM464=集計用!AM464</f>
        <v>1</v>
      </c>
      <c r="AN464" s="136" t="b">
        <f>貼り付け用!AN464=集計用!AN464</f>
        <v>1</v>
      </c>
      <c r="AO464" s="136" t="b">
        <f>貼り付け用!AO464=集計用!AO464</f>
        <v>1</v>
      </c>
      <c r="AP464" s="183" t="b">
        <f>貼り付け用!AP464=集計用!AP464</f>
        <v>1</v>
      </c>
      <c r="AQ464" s="183" t="b">
        <f>貼り付け用!AQ464=集計用!AQ464</f>
        <v>1</v>
      </c>
      <c r="AR464" s="183" t="b">
        <f>貼り付け用!AR464=集計用!AR464</f>
        <v>1</v>
      </c>
      <c r="AS464" s="136"/>
      <c r="AT464" s="136"/>
      <c r="AU464" s="136"/>
      <c r="AV464" s="136"/>
      <c r="AW464" s="136"/>
      <c r="AX464" s="216"/>
      <c r="AY464" s="216"/>
      <c r="AZ464" s="216"/>
      <c r="BA464" s="136"/>
      <c r="BB464" s="136"/>
      <c r="BC464" s="136"/>
      <c r="BD464" s="136"/>
      <c r="BE464" s="183">
        <f>SUMIFS(耐用年数表!$C:$C,耐用年数表!$A:$A,チェック!AL464,耐用年数表!$B:$B,チェック!AM464)</f>
        <v>0</v>
      </c>
    </row>
    <row r="465" spans="4:57" ht="24" customHeight="1">
      <c r="D465" s="194"/>
      <c r="E465" s="135"/>
      <c r="F465" s="136"/>
      <c r="G465" s="136"/>
      <c r="H465" s="215"/>
      <c r="I465" s="215"/>
      <c r="J465" s="215" t="str">
        <f>IF(集計用!J465="","",集計用!J465)</f>
        <v/>
      </c>
      <c r="K465" s="135"/>
      <c r="L465" s="144"/>
      <c r="M465" s="192" t="b">
        <f>貼り付け用!M465=集計用!M465</f>
        <v>1</v>
      </c>
      <c r="N465" s="192" t="b">
        <f>貼り付け用!N465=集計用!N465</f>
        <v>1</v>
      </c>
      <c r="O465" s="192" t="b">
        <f>貼り付け用!O465=集計用!O465</f>
        <v>1</v>
      </c>
      <c r="P465" s="192" t="b">
        <f>貼り付け用!P465=集計用!P465</f>
        <v>1</v>
      </c>
      <c r="Q465" s="182" t="b">
        <f>貼り付け用!Q465=集計用!Q465</f>
        <v>1</v>
      </c>
      <c r="R465" s="135" t="b">
        <f>貼り付け用!R465=集計用!R465</f>
        <v>1</v>
      </c>
      <c r="S465" s="135" t="b">
        <f>貼り付け用!S465=集計用!S465</f>
        <v>1</v>
      </c>
      <c r="T465" s="135" t="b">
        <f>貼り付け用!T465=集計用!T465</f>
        <v>1</v>
      </c>
      <c r="U465" s="192" t="b">
        <f>貼り付け用!U465=集計用!U465</f>
        <v>1</v>
      </c>
      <c r="V465" s="192" t="b">
        <f>貼り付け用!V465=集計用!V465</f>
        <v>1</v>
      </c>
      <c r="W465" s="135" t="b">
        <f>貼り付け用!W465=集計用!W465</f>
        <v>1</v>
      </c>
      <c r="X465" s="182" t="b">
        <f>貼り付け用!X465=集計用!X465</f>
        <v>1</v>
      </c>
      <c r="Y465" s="136" t="b">
        <f>貼り付け用!Y465=集計用!Y465</f>
        <v>1</v>
      </c>
      <c r="Z465" s="136" t="b">
        <f>貼り付け用!Z465=集計用!Z465</f>
        <v>1</v>
      </c>
      <c r="AA465" s="136" t="b">
        <f>貼り付け用!AA465=集計用!AA465</f>
        <v>1</v>
      </c>
      <c r="AB465" s="136" t="b">
        <f>貼り付け用!AB465=集計用!AB465</f>
        <v>1</v>
      </c>
      <c r="AC465" s="135" t="b">
        <f>貼り付け用!AC465=集計用!AC465</f>
        <v>1</v>
      </c>
      <c r="AD465" s="137" t="b">
        <f>貼り付け用!AD465=集計用!AD465</f>
        <v>1</v>
      </c>
      <c r="AE465" s="209" t="b">
        <f>貼り付け用!AE465=集計用!AE465</f>
        <v>1</v>
      </c>
      <c r="AF465" s="209" t="b">
        <f>貼り付け用!AF465=集計用!AF465</f>
        <v>1</v>
      </c>
      <c r="AG465" s="138" t="b">
        <f>貼り付け用!AG465=集計用!AG465</f>
        <v>1</v>
      </c>
      <c r="AH465" s="205" t="b">
        <f>貼り付け用!AH465=集計用!AH465</f>
        <v>1</v>
      </c>
      <c r="AI465" s="139" t="b">
        <f>貼り付け用!AI465=集計用!AI465</f>
        <v>1</v>
      </c>
      <c r="AJ465" s="136" t="b">
        <f>貼り付け用!AJ465=集計用!AJ465</f>
        <v>1</v>
      </c>
      <c r="AK465" s="140" t="b">
        <f>貼り付け用!AK465=集計用!AK465</f>
        <v>1</v>
      </c>
      <c r="AL465" s="136" t="b">
        <f>貼り付け用!AL465=集計用!AL465</f>
        <v>1</v>
      </c>
      <c r="AM465" s="136" t="b">
        <f>貼り付け用!AM465=集計用!AM465</f>
        <v>1</v>
      </c>
      <c r="AN465" s="136" t="b">
        <f>貼り付け用!AN465=集計用!AN465</f>
        <v>1</v>
      </c>
      <c r="AO465" s="136" t="b">
        <f>貼り付け用!AO465=集計用!AO465</f>
        <v>1</v>
      </c>
      <c r="AP465" s="183" t="b">
        <f>貼り付け用!AP465=集計用!AP465</f>
        <v>1</v>
      </c>
      <c r="AQ465" s="183" t="b">
        <f>貼り付け用!AQ465=集計用!AQ465</f>
        <v>1</v>
      </c>
      <c r="AR465" s="183" t="b">
        <f>貼り付け用!AR465=集計用!AR465</f>
        <v>1</v>
      </c>
      <c r="AS465" s="136"/>
      <c r="AT465" s="136"/>
      <c r="AU465" s="136"/>
      <c r="AV465" s="136"/>
      <c r="AW465" s="136"/>
      <c r="AX465" s="216"/>
      <c r="AY465" s="216"/>
      <c r="AZ465" s="216"/>
      <c r="BA465" s="136"/>
      <c r="BB465" s="136"/>
      <c r="BC465" s="136"/>
      <c r="BD465" s="136"/>
      <c r="BE465" s="183">
        <f>SUMIFS(耐用年数表!$C:$C,耐用年数表!$A:$A,チェック!AL465,耐用年数表!$B:$B,チェック!AM465)</f>
        <v>0</v>
      </c>
    </row>
    <row r="466" spans="4:57" ht="24" customHeight="1">
      <c r="D466" s="194"/>
      <c r="E466" s="135"/>
      <c r="F466" s="136"/>
      <c r="G466" s="136"/>
      <c r="H466" s="215"/>
      <c r="I466" s="215"/>
      <c r="J466" s="215" t="str">
        <f>IF(集計用!J466="","",集計用!J466)</f>
        <v/>
      </c>
      <c r="K466" s="135"/>
      <c r="L466" s="144"/>
      <c r="M466" s="192" t="b">
        <f>貼り付け用!M466=集計用!M466</f>
        <v>1</v>
      </c>
      <c r="N466" s="192" t="b">
        <f>貼り付け用!N466=集計用!N466</f>
        <v>1</v>
      </c>
      <c r="O466" s="192" t="b">
        <f>貼り付け用!O466=集計用!O466</f>
        <v>1</v>
      </c>
      <c r="P466" s="192" t="b">
        <f>貼り付け用!P466=集計用!P466</f>
        <v>1</v>
      </c>
      <c r="Q466" s="182" t="b">
        <f>貼り付け用!Q466=集計用!Q466</f>
        <v>1</v>
      </c>
      <c r="R466" s="135" t="b">
        <f>貼り付け用!R466=集計用!R466</f>
        <v>1</v>
      </c>
      <c r="S466" s="135" t="b">
        <f>貼り付け用!S466=集計用!S466</f>
        <v>1</v>
      </c>
      <c r="T466" s="135" t="b">
        <f>貼り付け用!T466=集計用!T466</f>
        <v>1</v>
      </c>
      <c r="U466" s="192" t="b">
        <f>貼り付け用!U466=集計用!U466</f>
        <v>1</v>
      </c>
      <c r="V466" s="192" t="b">
        <f>貼り付け用!V466=集計用!V466</f>
        <v>1</v>
      </c>
      <c r="W466" s="135" t="b">
        <f>貼り付け用!W466=集計用!W466</f>
        <v>1</v>
      </c>
      <c r="X466" s="182" t="b">
        <f>貼り付け用!X466=集計用!X466</f>
        <v>1</v>
      </c>
      <c r="Y466" s="136" t="b">
        <f>貼り付け用!Y466=集計用!Y466</f>
        <v>1</v>
      </c>
      <c r="Z466" s="136" t="b">
        <f>貼り付け用!Z466=集計用!Z466</f>
        <v>1</v>
      </c>
      <c r="AA466" s="136" t="b">
        <f>貼り付け用!AA466=集計用!AA466</f>
        <v>1</v>
      </c>
      <c r="AB466" s="136" t="b">
        <f>貼り付け用!AB466=集計用!AB466</f>
        <v>1</v>
      </c>
      <c r="AC466" s="135" t="b">
        <f>貼り付け用!AC466=集計用!AC466</f>
        <v>1</v>
      </c>
      <c r="AD466" s="137" t="b">
        <f>貼り付け用!AD466=集計用!AD466</f>
        <v>1</v>
      </c>
      <c r="AE466" s="209" t="b">
        <f>貼り付け用!AE466=集計用!AE466</f>
        <v>1</v>
      </c>
      <c r="AF466" s="209" t="b">
        <f>貼り付け用!AF466=集計用!AF466</f>
        <v>1</v>
      </c>
      <c r="AG466" s="138" t="b">
        <f>貼り付け用!AG466=集計用!AG466</f>
        <v>1</v>
      </c>
      <c r="AH466" s="205" t="b">
        <f>貼り付け用!AH466=集計用!AH466</f>
        <v>1</v>
      </c>
      <c r="AI466" s="139" t="b">
        <f>貼り付け用!AI466=集計用!AI466</f>
        <v>1</v>
      </c>
      <c r="AJ466" s="136" t="b">
        <f>貼り付け用!AJ466=集計用!AJ466</f>
        <v>1</v>
      </c>
      <c r="AK466" s="140" t="b">
        <f>貼り付け用!AK466=集計用!AK466</f>
        <v>1</v>
      </c>
      <c r="AL466" s="136" t="b">
        <f>貼り付け用!AL466=集計用!AL466</f>
        <v>1</v>
      </c>
      <c r="AM466" s="136" t="b">
        <f>貼り付け用!AM466=集計用!AM466</f>
        <v>1</v>
      </c>
      <c r="AN466" s="136" t="b">
        <f>貼り付け用!AN466=集計用!AN466</f>
        <v>1</v>
      </c>
      <c r="AO466" s="136" t="b">
        <f>貼り付け用!AO466=集計用!AO466</f>
        <v>1</v>
      </c>
      <c r="AP466" s="183" t="b">
        <f>貼り付け用!AP466=集計用!AP466</f>
        <v>1</v>
      </c>
      <c r="AQ466" s="183" t="b">
        <f>貼り付け用!AQ466=集計用!AQ466</f>
        <v>1</v>
      </c>
      <c r="AR466" s="183" t="b">
        <f>貼り付け用!AR466=集計用!AR466</f>
        <v>1</v>
      </c>
      <c r="AS466" s="136"/>
      <c r="AT466" s="136"/>
      <c r="AU466" s="136"/>
      <c r="AV466" s="136"/>
      <c r="AW466" s="136"/>
      <c r="AX466" s="216"/>
      <c r="AY466" s="216"/>
      <c r="AZ466" s="216"/>
      <c r="BA466" s="136"/>
      <c r="BB466" s="136"/>
      <c r="BC466" s="136"/>
      <c r="BD466" s="136"/>
      <c r="BE466" s="183">
        <f>SUMIFS(耐用年数表!$C:$C,耐用年数表!$A:$A,チェック!AL466,耐用年数表!$B:$B,チェック!AM466)</f>
        <v>0</v>
      </c>
    </row>
    <row r="467" spans="4:57" ht="24" customHeight="1">
      <c r="D467" s="194"/>
      <c r="E467" s="135"/>
      <c r="F467" s="136"/>
      <c r="G467" s="136"/>
      <c r="H467" s="215"/>
      <c r="I467" s="215"/>
      <c r="J467" s="215" t="str">
        <f>IF(集計用!J467="","",集計用!J467)</f>
        <v/>
      </c>
      <c r="K467" s="135"/>
      <c r="L467" s="144"/>
      <c r="M467" s="192" t="b">
        <f>貼り付け用!M467=集計用!M467</f>
        <v>1</v>
      </c>
      <c r="N467" s="192" t="b">
        <f>貼り付け用!N467=集計用!N467</f>
        <v>1</v>
      </c>
      <c r="O467" s="192" t="b">
        <f>貼り付け用!O467=集計用!O467</f>
        <v>1</v>
      </c>
      <c r="P467" s="192" t="b">
        <f>貼り付け用!P467=集計用!P467</f>
        <v>1</v>
      </c>
      <c r="Q467" s="182" t="b">
        <f>貼り付け用!Q467=集計用!Q467</f>
        <v>1</v>
      </c>
      <c r="R467" s="135" t="b">
        <f>貼り付け用!R467=集計用!R467</f>
        <v>1</v>
      </c>
      <c r="S467" s="135" t="b">
        <f>貼り付け用!S467=集計用!S467</f>
        <v>1</v>
      </c>
      <c r="T467" s="135" t="b">
        <f>貼り付け用!T467=集計用!T467</f>
        <v>1</v>
      </c>
      <c r="U467" s="192" t="b">
        <f>貼り付け用!U467=集計用!U467</f>
        <v>1</v>
      </c>
      <c r="V467" s="192" t="b">
        <f>貼り付け用!V467=集計用!V467</f>
        <v>1</v>
      </c>
      <c r="W467" s="135" t="b">
        <f>貼り付け用!W467=集計用!W467</f>
        <v>1</v>
      </c>
      <c r="X467" s="182" t="b">
        <f>貼り付け用!X467=集計用!X467</f>
        <v>1</v>
      </c>
      <c r="Y467" s="136" t="b">
        <f>貼り付け用!Y467=集計用!Y467</f>
        <v>1</v>
      </c>
      <c r="Z467" s="136" t="b">
        <f>貼り付け用!Z467=集計用!Z467</f>
        <v>1</v>
      </c>
      <c r="AA467" s="136" t="b">
        <f>貼り付け用!AA467=集計用!AA467</f>
        <v>1</v>
      </c>
      <c r="AB467" s="136" t="b">
        <f>貼り付け用!AB467=集計用!AB467</f>
        <v>1</v>
      </c>
      <c r="AC467" s="135" t="b">
        <f>貼り付け用!AC467=集計用!AC467</f>
        <v>1</v>
      </c>
      <c r="AD467" s="137" t="b">
        <f>貼り付け用!AD467=集計用!AD467</f>
        <v>1</v>
      </c>
      <c r="AE467" s="209" t="b">
        <f>貼り付け用!AE467=集計用!AE467</f>
        <v>1</v>
      </c>
      <c r="AF467" s="209" t="b">
        <f>貼り付け用!AF467=集計用!AF467</f>
        <v>1</v>
      </c>
      <c r="AG467" s="138" t="b">
        <f>貼り付け用!AG467=集計用!AG467</f>
        <v>1</v>
      </c>
      <c r="AH467" s="205" t="b">
        <f>貼り付け用!AH467=集計用!AH467</f>
        <v>1</v>
      </c>
      <c r="AI467" s="139" t="b">
        <f>貼り付け用!AI467=集計用!AI467</f>
        <v>1</v>
      </c>
      <c r="AJ467" s="136" t="b">
        <f>貼り付け用!AJ467=集計用!AJ467</f>
        <v>1</v>
      </c>
      <c r="AK467" s="140" t="b">
        <f>貼り付け用!AK467=集計用!AK467</f>
        <v>1</v>
      </c>
      <c r="AL467" s="136" t="b">
        <f>貼り付け用!AL467=集計用!AL467</f>
        <v>1</v>
      </c>
      <c r="AM467" s="136" t="b">
        <f>貼り付け用!AM467=集計用!AM467</f>
        <v>1</v>
      </c>
      <c r="AN467" s="136" t="b">
        <f>貼り付け用!AN467=集計用!AN467</f>
        <v>1</v>
      </c>
      <c r="AO467" s="136" t="b">
        <f>貼り付け用!AO467=集計用!AO467</f>
        <v>1</v>
      </c>
      <c r="AP467" s="183" t="b">
        <f>貼り付け用!AP467=集計用!AP467</f>
        <v>1</v>
      </c>
      <c r="AQ467" s="183" t="b">
        <f>貼り付け用!AQ467=集計用!AQ467</f>
        <v>1</v>
      </c>
      <c r="AR467" s="183" t="b">
        <f>貼り付け用!AR467=集計用!AR467</f>
        <v>1</v>
      </c>
      <c r="AS467" s="136"/>
      <c r="AT467" s="136"/>
      <c r="AU467" s="136"/>
      <c r="AV467" s="136"/>
      <c r="AW467" s="136"/>
      <c r="AX467" s="216"/>
      <c r="AY467" s="216"/>
      <c r="AZ467" s="216"/>
      <c r="BA467" s="136"/>
      <c r="BB467" s="136"/>
      <c r="BC467" s="136"/>
      <c r="BD467" s="136"/>
      <c r="BE467" s="183">
        <f>SUMIFS(耐用年数表!$C:$C,耐用年数表!$A:$A,チェック!AL467,耐用年数表!$B:$B,チェック!AM467)</f>
        <v>0</v>
      </c>
    </row>
    <row r="468" spans="4:57" ht="24" customHeight="1">
      <c r="D468" s="194"/>
      <c r="E468" s="135"/>
      <c r="F468" s="136"/>
      <c r="G468" s="136"/>
      <c r="H468" s="215"/>
      <c r="I468" s="215"/>
      <c r="J468" s="215" t="str">
        <f>IF(集計用!J468="","",集計用!J468)</f>
        <v/>
      </c>
      <c r="K468" s="135"/>
      <c r="L468" s="144"/>
      <c r="M468" s="192" t="b">
        <f>貼り付け用!M468=集計用!M468</f>
        <v>1</v>
      </c>
      <c r="N468" s="192" t="b">
        <f>貼り付け用!N468=集計用!N468</f>
        <v>1</v>
      </c>
      <c r="O468" s="192" t="b">
        <f>貼り付け用!O468=集計用!O468</f>
        <v>1</v>
      </c>
      <c r="P468" s="192" t="b">
        <f>貼り付け用!P468=集計用!P468</f>
        <v>1</v>
      </c>
      <c r="Q468" s="182" t="b">
        <f>貼り付け用!Q468=集計用!Q468</f>
        <v>1</v>
      </c>
      <c r="R468" s="135" t="b">
        <f>貼り付け用!R468=集計用!R468</f>
        <v>1</v>
      </c>
      <c r="S468" s="135" t="b">
        <f>貼り付け用!S468=集計用!S468</f>
        <v>1</v>
      </c>
      <c r="T468" s="135" t="b">
        <f>貼り付け用!T468=集計用!T468</f>
        <v>1</v>
      </c>
      <c r="U468" s="192" t="b">
        <f>貼り付け用!U468=集計用!U468</f>
        <v>1</v>
      </c>
      <c r="V468" s="192" t="b">
        <f>貼り付け用!V468=集計用!V468</f>
        <v>1</v>
      </c>
      <c r="W468" s="135" t="b">
        <f>貼り付け用!W468=集計用!W468</f>
        <v>1</v>
      </c>
      <c r="X468" s="182" t="b">
        <f>貼り付け用!X468=集計用!X468</f>
        <v>1</v>
      </c>
      <c r="Y468" s="136" t="b">
        <f>貼り付け用!Y468=集計用!Y468</f>
        <v>1</v>
      </c>
      <c r="Z468" s="136" t="b">
        <f>貼り付け用!Z468=集計用!Z468</f>
        <v>1</v>
      </c>
      <c r="AA468" s="136" t="b">
        <f>貼り付け用!AA468=集計用!AA468</f>
        <v>1</v>
      </c>
      <c r="AB468" s="136" t="b">
        <f>貼り付け用!AB468=集計用!AB468</f>
        <v>1</v>
      </c>
      <c r="AC468" s="135" t="b">
        <f>貼り付け用!AC468=集計用!AC468</f>
        <v>1</v>
      </c>
      <c r="AD468" s="137" t="b">
        <f>貼り付け用!AD468=集計用!AD468</f>
        <v>1</v>
      </c>
      <c r="AE468" s="209" t="b">
        <f>貼り付け用!AE468=集計用!AE468</f>
        <v>1</v>
      </c>
      <c r="AF468" s="209" t="b">
        <f>貼り付け用!AF468=集計用!AF468</f>
        <v>1</v>
      </c>
      <c r="AG468" s="138" t="b">
        <f>貼り付け用!AG468=集計用!AG468</f>
        <v>1</v>
      </c>
      <c r="AH468" s="205" t="b">
        <f>貼り付け用!AH468=集計用!AH468</f>
        <v>1</v>
      </c>
      <c r="AI468" s="139" t="b">
        <f>貼り付け用!AI468=集計用!AI468</f>
        <v>1</v>
      </c>
      <c r="AJ468" s="136" t="b">
        <f>貼り付け用!AJ468=集計用!AJ468</f>
        <v>1</v>
      </c>
      <c r="AK468" s="140" t="b">
        <f>貼り付け用!AK468=集計用!AK468</f>
        <v>1</v>
      </c>
      <c r="AL468" s="136" t="b">
        <f>貼り付け用!AL468=集計用!AL468</f>
        <v>1</v>
      </c>
      <c r="AM468" s="136" t="b">
        <f>貼り付け用!AM468=集計用!AM468</f>
        <v>1</v>
      </c>
      <c r="AN468" s="136" t="b">
        <f>貼り付け用!AN468=集計用!AN468</f>
        <v>1</v>
      </c>
      <c r="AO468" s="136" t="b">
        <f>貼り付け用!AO468=集計用!AO468</f>
        <v>1</v>
      </c>
      <c r="AP468" s="183" t="b">
        <f>貼り付け用!AP468=集計用!AP468</f>
        <v>1</v>
      </c>
      <c r="AQ468" s="183" t="b">
        <f>貼り付け用!AQ468=集計用!AQ468</f>
        <v>1</v>
      </c>
      <c r="AR468" s="183" t="b">
        <f>貼り付け用!AR468=集計用!AR468</f>
        <v>1</v>
      </c>
      <c r="AS468" s="136"/>
      <c r="AT468" s="136"/>
      <c r="AU468" s="136"/>
      <c r="AV468" s="136"/>
      <c r="AW468" s="136"/>
      <c r="AX468" s="216"/>
      <c r="AY468" s="216"/>
      <c r="AZ468" s="216"/>
      <c r="BA468" s="136"/>
      <c r="BB468" s="136"/>
      <c r="BC468" s="136"/>
      <c r="BD468" s="136"/>
      <c r="BE468" s="183">
        <f>SUMIFS(耐用年数表!$C:$C,耐用年数表!$A:$A,チェック!AL468,耐用年数表!$B:$B,チェック!AM468)</f>
        <v>0</v>
      </c>
    </row>
    <row r="469" spans="4:57" ht="24" customHeight="1">
      <c r="D469" s="194"/>
      <c r="E469" s="135"/>
      <c r="F469" s="136"/>
      <c r="G469" s="136"/>
      <c r="H469" s="215"/>
      <c r="I469" s="215"/>
      <c r="J469" s="215" t="str">
        <f>IF(集計用!J469="","",集計用!J469)</f>
        <v/>
      </c>
      <c r="K469" s="135"/>
      <c r="L469" s="144"/>
      <c r="M469" s="192" t="b">
        <f>貼り付け用!M469=集計用!M469</f>
        <v>1</v>
      </c>
      <c r="N469" s="192" t="b">
        <f>貼り付け用!N469=集計用!N469</f>
        <v>1</v>
      </c>
      <c r="O469" s="192" t="b">
        <f>貼り付け用!O469=集計用!O469</f>
        <v>1</v>
      </c>
      <c r="P469" s="192" t="b">
        <f>貼り付け用!P469=集計用!P469</f>
        <v>1</v>
      </c>
      <c r="Q469" s="182" t="b">
        <f>貼り付け用!Q469=集計用!Q469</f>
        <v>1</v>
      </c>
      <c r="R469" s="135" t="b">
        <f>貼り付け用!R469=集計用!R469</f>
        <v>1</v>
      </c>
      <c r="S469" s="135" t="b">
        <f>貼り付け用!S469=集計用!S469</f>
        <v>1</v>
      </c>
      <c r="T469" s="135" t="b">
        <f>貼り付け用!T469=集計用!T469</f>
        <v>1</v>
      </c>
      <c r="U469" s="192" t="b">
        <f>貼り付け用!U469=集計用!U469</f>
        <v>1</v>
      </c>
      <c r="V469" s="192" t="b">
        <f>貼り付け用!V469=集計用!V469</f>
        <v>1</v>
      </c>
      <c r="W469" s="135" t="b">
        <f>貼り付け用!W469=集計用!W469</f>
        <v>1</v>
      </c>
      <c r="X469" s="182" t="b">
        <f>貼り付け用!X469=集計用!X469</f>
        <v>1</v>
      </c>
      <c r="Y469" s="136" t="b">
        <f>貼り付け用!Y469=集計用!Y469</f>
        <v>1</v>
      </c>
      <c r="Z469" s="136" t="b">
        <f>貼り付け用!Z469=集計用!Z469</f>
        <v>1</v>
      </c>
      <c r="AA469" s="136" t="b">
        <f>貼り付け用!AA469=集計用!AA469</f>
        <v>1</v>
      </c>
      <c r="AB469" s="136" t="b">
        <f>貼り付け用!AB469=集計用!AB469</f>
        <v>1</v>
      </c>
      <c r="AC469" s="135" t="b">
        <f>貼り付け用!AC469=集計用!AC469</f>
        <v>1</v>
      </c>
      <c r="AD469" s="137" t="b">
        <f>貼り付け用!AD469=集計用!AD469</f>
        <v>1</v>
      </c>
      <c r="AE469" s="209" t="b">
        <f>貼り付け用!AE469=集計用!AE469</f>
        <v>1</v>
      </c>
      <c r="AF469" s="209" t="b">
        <f>貼り付け用!AF469=集計用!AF469</f>
        <v>1</v>
      </c>
      <c r="AG469" s="138" t="b">
        <f>貼り付け用!AG469=集計用!AG469</f>
        <v>1</v>
      </c>
      <c r="AH469" s="205" t="b">
        <f>貼り付け用!AH469=集計用!AH469</f>
        <v>1</v>
      </c>
      <c r="AI469" s="139" t="b">
        <f>貼り付け用!AI469=集計用!AI469</f>
        <v>1</v>
      </c>
      <c r="AJ469" s="136" t="b">
        <f>貼り付け用!AJ469=集計用!AJ469</f>
        <v>1</v>
      </c>
      <c r="AK469" s="140" t="b">
        <f>貼り付け用!AK469=集計用!AK469</f>
        <v>1</v>
      </c>
      <c r="AL469" s="136" t="b">
        <f>貼り付け用!AL469=集計用!AL469</f>
        <v>1</v>
      </c>
      <c r="AM469" s="136" t="b">
        <f>貼り付け用!AM469=集計用!AM469</f>
        <v>1</v>
      </c>
      <c r="AN469" s="136" t="b">
        <f>貼り付け用!AN469=集計用!AN469</f>
        <v>1</v>
      </c>
      <c r="AO469" s="136" t="b">
        <f>貼り付け用!AO469=集計用!AO469</f>
        <v>1</v>
      </c>
      <c r="AP469" s="183" t="b">
        <f>貼り付け用!AP469=集計用!AP469</f>
        <v>1</v>
      </c>
      <c r="AQ469" s="183" t="b">
        <f>貼り付け用!AQ469=集計用!AQ469</f>
        <v>1</v>
      </c>
      <c r="AR469" s="183" t="b">
        <f>貼り付け用!AR469=集計用!AR469</f>
        <v>1</v>
      </c>
      <c r="AS469" s="136"/>
      <c r="AT469" s="136"/>
      <c r="AU469" s="136"/>
      <c r="AV469" s="136"/>
      <c r="AW469" s="136"/>
      <c r="AX469" s="216"/>
      <c r="AY469" s="216"/>
      <c r="AZ469" s="216"/>
      <c r="BA469" s="136"/>
      <c r="BB469" s="136"/>
      <c r="BC469" s="136"/>
      <c r="BD469" s="136"/>
      <c r="BE469" s="183">
        <f>SUMIFS(耐用年数表!$C:$C,耐用年数表!$A:$A,チェック!AL469,耐用年数表!$B:$B,チェック!AM469)</f>
        <v>0</v>
      </c>
    </row>
    <row r="470" spans="4:57" ht="24" customHeight="1">
      <c r="D470" s="194"/>
      <c r="E470" s="135"/>
      <c r="F470" s="136"/>
      <c r="G470" s="136"/>
      <c r="H470" s="215"/>
      <c r="I470" s="215"/>
      <c r="J470" s="215" t="str">
        <f>IF(集計用!J470="","",集計用!J470)</f>
        <v/>
      </c>
      <c r="K470" s="135"/>
      <c r="L470" s="144"/>
      <c r="M470" s="192" t="b">
        <f>貼り付け用!M470=集計用!M470</f>
        <v>1</v>
      </c>
      <c r="N470" s="192" t="b">
        <f>貼り付け用!N470=集計用!N470</f>
        <v>1</v>
      </c>
      <c r="O470" s="192" t="b">
        <f>貼り付け用!O470=集計用!O470</f>
        <v>1</v>
      </c>
      <c r="P470" s="192" t="b">
        <f>貼り付け用!P470=集計用!P470</f>
        <v>1</v>
      </c>
      <c r="Q470" s="182" t="b">
        <f>貼り付け用!Q470=集計用!Q470</f>
        <v>1</v>
      </c>
      <c r="R470" s="135" t="b">
        <f>貼り付け用!R470=集計用!R470</f>
        <v>1</v>
      </c>
      <c r="S470" s="135" t="b">
        <f>貼り付け用!S470=集計用!S470</f>
        <v>1</v>
      </c>
      <c r="T470" s="135" t="b">
        <f>貼り付け用!T470=集計用!T470</f>
        <v>1</v>
      </c>
      <c r="U470" s="192" t="b">
        <f>貼り付け用!U470=集計用!U470</f>
        <v>1</v>
      </c>
      <c r="V470" s="192" t="b">
        <f>貼り付け用!V470=集計用!V470</f>
        <v>1</v>
      </c>
      <c r="W470" s="135" t="b">
        <f>貼り付け用!W470=集計用!W470</f>
        <v>1</v>
      </c>
      <c r="X470" s="182" t="b">
        <f>貼り付け用!X470=集計用!X470</f>
        <v>1</v>
      </c>
      <c r="Y470" s="136" t="b">
        <f>貼り付け用!Y470=集計用!Y470</f>
        <v>1</v>
      </c>
      <c r="Z470" s="136" t="b">
        <f>貼り付け用!Z470=集計用!Z470</f>
        <v>1</v>
      </c>
      <c r="AA470" s="136" t="b">
        <f>貼り付け用!AA470=集計用!AA470</f>
        <v>1</v>
      </c>
      <c r="AB470" s="136" t="b">
        <f>貼り付け用!AB470=集計用!AB470</f>
        <v>1</v>
      </c>
      <c r="AC470" s="135" t="b">
        <f>貼り付け用!AC470=集計用!AC470</f>
        <v>1</v>
      </c>
      <c r="AD470" s="137" t="b">
        <f>貼り付け用!AD470=集計用!AD470</f>
        <v>1</v>
      </c>
      <c r="AE470" s="209" t="b">
        <f>貼り付け用!AE470=集計用!AE470</f>
        <v>1</v>
      </c>
      <c r="AF470" s="209" t="b">
        <f>貼り付け用!AF470=集計用!AF470</f>
        <v>1</v>
      </c>
      <c r="AG470" s="138" t="b">
        <f>貼り付け用!AG470=集計用!AG470</f>
        <v>1</v>
      </c>
      <c r="AH470" s="205" t="b">
        <f>貼り付け用!AH470=集計用!AH470</f>
        <v>1</v>
      </c>
      <c r="AI470" s="139" t="b">
        <f>貼り付け用!AI470=集計用!AI470</f>
        <v>1</v>
      </c>
      <c r="AJ470" s="136" t="b">
        <f>貼り付け用!AJ470=集計用!AJ470</f>
        <v>1</v>
      </c>
      <c r="AK470" s="140" t="b">
        <f>貼り付け用!AK470=集計用!AK470</f>
        <v>1</v>
      </c>
      <c r="AL470" s="136" t="b">
        <f>貼り付け用!AL470=集計用!AL470</f>
        <v>1</v>
      </c>
      <c r="AM470" s="136" t="b">
        <f>貼り付け用!AM470=集計用!AM470</f>
        <v>1</v>
      </c>
      <c r="AN470" s="136" t="b">
        <f>貼り付け用!AN470=集計用!AN470</f>
        <v>1</v>
      </c>
      <c r="AO470" s="136" t="b">
        <f>貼り付け用!AO470=集計用!AO470</f>
        <v>1</v>
      </c>
      <c r="AP470" s="183" t="b">
        <f>貼り付け用!AP470=集計用!AP470</f>
        <v>1</v>
      </c>
      <c r="AQ470" s="183" t="b">
        <f>貼り付け用!AQ470=集計用!AQ470</f>
        <v>1</v>
      </c>
      <c r="AR470" s="183" t="b">
        <f>貼り付け用!AR470=集計用!AR470</f>
        <v>1</v>
      </c>
      <c r="AS470" s="136"/>
      <c r="AT470" s="136"/>
      <c r="AU470" s="136"/>
      <c r="AV470" s="136"/>
      <c r="AW470" s="136"/>
      <c r="AX470" s="216"/>
      <c r="AY470" s="216"/>
      <c r="AZ470" s="216"/>
      <c r="BA470" s="136"/>
      <c r="BB470" s="136"/>
      <c r="BC470" s="136"/>
      <c r="BD470" s="136"/>
      <c r="BE470" s="183">
        <f>SUMIFS(耐用年数表!$C:$C,耐用年数表!$A:$A,チェック!AL470,耐用年数表!$B:$B,チェック!AM470)</f>
        <v>0</v>
      </c>
    </row>
    <row r="471" spans="4:57" ht="24" customHeight="1">
      <c r="D471" s="194"/>
      <c r="E471" s="135"/>
      <c r="F471" s="136"/>
      <c r="G471" s="136"/>
      <c r="H471" s="215"/>
      <c r="I471" s="215"/>
      <c r="J471" s="215" t="str">
        <f>IF(集計用!J471="","",集計用!J471)</f>
        <v/>
      </c>
      <c r="K471" s="135"/>
      <c r="L471" s="144"/>
      <c r="M471" s="192" t="b">
        <f>貼り付け用!M471=集計用!M471</f>
        <v>1</v>
      </c>
      <c r="N471" s="192" t="b">
        <f>貼り付け用!N471=集計用!N471</f>
        <v>1</v>
      </c>
      <c r="O471" s="192" t="b">
        <f>貼り付け用!O471=集計用!O471</f>
        <v>1</v>
      </c>
      <c r="P471" s="192" t="b">
        <f>貼り付け用!P471=集計用!P471</f>
        <v>1</v>
      </c>
      <c r="Q471" s="182" t="b">
        <f>貼り付け用!Q471=集計用!Q471</f>
        <v>1</v>
      </c>
      <c r="R471" s="135" t="b">
        <f>貼り付け用!R471=集計用!R471</f>
        <v>1</v>
      </c>
      <c r="S471" s="135" t="b">
        <f>貼り付け用!S471=集計用!S471</f>
        <v>1</v>
      </c>
      <c r="T471" s="135" t="b">
        <f>貼り付け用!T471=集計用!T471</f>
        <v>1</v>
      </c>
      <c r="U471" s="192" t="b">
        <f>貼り付け用!U471=集計用!U471</f>
        <v>1</v>
      </c>
      <c r="V471" s="192" t="b">
        <f>貼り付け用!V471=集計用!V471</f>
        <v>1</v>
      </c>
      <c r="W471" s="135" t="b">
        <f>貼り付け用!W471=集計用!W471</f>
        <v>1</v>
      </c>
      <c r="X471" s="182" t="b">
        <f>貼り付け用!X471=集計用!X471</f>
        <v>1</v>
      </c>
      <c r="Y471" s="136" t="b">
        <f>貼り付け用!Y471=集計用!Y471</f>
        <v>1</v>
      </c>
      <c r="Z471" s="136" t="b">
        <f>貼り付け用!Z471=集計用!Z471</f>
        <v>1</v>
      </c>
      <c r="AA471" s="136" t="b">
        <f>貼り付け用!AA471=集計用!AA471</f>
        <v>1</v>
      </c>
      <c r="AB471" s="136" t="b">
        <f>貼り付け用!AB471=集計用!AB471</f>
        <v>1</v>
      </c>
      <c r="AC471" s="135" t="b">
        <f>貼り付け用!AC471=集計用!AC471</f>
        <v>1</v>
      </c>
      <c r="AD471" s="137" t="b">
        <f>貼り付け用!AD471=集計用!AD471</f>
        <v>1</v>
      </c>
      <c r="AE471" s="209" t="b">
        <f>貼り付け用!AE471=集計用!AE471</f>
        <v>1</v>
      </c>
      <c r="AF471" s="209" t="b">
        <f>貼り付け用!AF471=集計用!AF471</f>
        <v>1</v>
      </c>
      <c r="AG471" s="138" t="b">
        <f>貼り付け用!AG471=集計用!AG471</f>
        <v>1</v>
      </c>
      <c r="AH471" s="205" t="b">
        <f>貼り付け用!AH471=集計用!AH471</f>
        <v>1</v>
      </c>
      <c r="AI471" s="139" t="b">
        <f>貼り付け用!AI471=集計用!AI471</f>
        <v>1</v>
      </c>
      <c r="AJ471" s="136" t="b">
        <f>貼り付け用!AJ471=集計用!AJ471</f>
        <v>1</v>
      </c>
      <c r="AK471" s="140" t="b">
        <f>貼り付け用!AK471=集計用!AK471</f>
        <v>1</v>
      </c>
      <c r="AL471" s="136" t="b">
        <f>貼り付け用!AL471=集計用!AL471</f>
        <v>1</v>
      </c>
      <c r="AM471" s="136" t="b">
        <f>貼り付け用!AM471=集計用!AM471</f>
        <v>1</v>
      </c>
      <c r="AN471" s="136" t="b">
        <f>貼り付け用!AN471=集計用!AN471</f>
        <v>1</v>
      </c>
      <c r="AO471" s="136" t="b">
        <f>貼り付け用!AO471=集計用!AO471</f>
        <v>1</v>
      </c>
      <c r="AP471" s="183" t="b">
        <f>貼り付け用!AP471=集計用!AP471</f>
        <v>1</v>
      </c>
      <c r="AQ471" s="183" t="b">
        <f>貼り付け用!AQ471=集計用!AQ471</f>
        <v>1</v>
      </c>
      <c r="AR471" s="183" t="b">
        <f>貼り付け用!AR471=集計用!AR471</f>
        <v>1</v>
      </c>
      <c r="AS471" s="136"/>
      <c r="AT471" s="136"/>
      <c r="AU471" s="136"/>
      <c r="AV471" s="136"/>
      <c r="AW471" s="136"/>
      <c r="AX471" s="216"/>
      <c r="AY471" s="216"/>
      <c r="AZ471" s="216"/>
      <c r="BA471" s="136"/>
      <c r="BB471" s="136"/>
      <c r="BC471" s="136"/>
      <c r="BD471" s="136"/>
      <c r="BE471" s="183">
        <f>SUMIFS(耐用年数表!$C:$C,耐用年数表!$A:$A,チェック!AL471,耐用年数表!$B:$B,チェック!AM471)</f>
        <v>0</v>
      </c>
    </row>
    <row r="472" spans="4:57" ht="24" customHeight="1">
      <c r="D472" s="194"/>
      <c r="E472" s="135"/>
      <c r="F472" s="136"/>
      <c r="G472" s="136"/>
      <c r="H472" s="215"/>
      <c r="I472" s="215"/>
      <c r="J472" s="215" t="str">
        <f>IF(集計用!J472="","",集計用!J472)</f>
        <v/>
      </c>
      <c r="K472" s="135"/>
      <c r="L472" s="144"/>
      <c r="M472" s="192" t="b">
        <f>貼り付け用!M472=集計用!M472</f>
        <v>1</v>
      </c>
      <c r="N472" s="192" t="b">
        <f>貼り付け用!N472=集計用!N472</f>
        <v>1</v>
      </c>
      <c r="O472" s="192" t="b">
        <f>貼り付け用!O472=集計用!O472</f>
        <v>1</v>
      </c>
      <c r="P472" s="192" t="b">
        <f>貼り付け用!P472=集計用!P472</f>
        <v>1</v>
      </c>
      <c r="Q472" s="182" t="b">
        <f>貼り付け用!Q472=集計用!Q472</f>
        <v>1</v>
      </c>
      <c r="R472" s="135" t="b">
        <f>貼り付け用!R472=集計用!R472</f>
        <v>1</v>
      </c>
      <c r="S472" s="135" t="b">
        <f>貼り付け用!S472=集計用!S472</f>
        <v>1</v>
      </c>
      <c r="T472" s="135" t="b">
        <f>貼り付け用!T472=集計用!T472</f>
        <v>1</v>
      </c>
      <c r="U472" s="192" t="b">
        <f>貼り付け用!U472=集計用!U472</f>
        <v>1</v>
      </c>
      <c r="V472" s="192" t="b">
        <f>貼り付け用!V472=集計用!V472</f>
        <v>1</v>
      </c>
      <c r="W472" s="135" t="b">
        <f>貼り付け用!W472=集計用!W472</f>
        <v>1</v>
      </c>
      <c r="X472" s="182" t="b">
        <f>貼り付け用!X472=集計用!X472</f>
        <v>1</v>
      </c>
      <c r="Y472" s="136" t="b">
        <f>貼り付け用!Y472=集計用!Y472</f>
        <v>1</v>
      </c>
      <c r="Z472" s="136" t="b">
        <f>貼り付け用!Z472=集計用!Z472</f>
        <v>1</v>
      </c>
      <c r="AA472" s="136" t="b">
        <f>貼り付け用!AA472=集計用!AA472</f>
        <v>1</v>
      </c>
      <c r="AB472" s="136" t="b">
        <f>貼り付け用!AB472=集計用!AB472</f>
        <v>1</v>
      </c>
      <c r="AC472" s="135" t="b">
        <f>貼り付け用!AC472=集計用!AC472</f>
        <v>1</v>
      </c>
      <c r="AD472" s="137" t="b">
        <f>貼り付け用!AD472=集計用!AD472</f>
        <v>1</v>
      </c>
      <c r="AE472" s="209" t="b">
        <f>貼り付け用!AE472=集計用!AE472</f>
        <v>1</v>
      </c>
      <c r="AF472" s="209" t="b">
        <f>貼り付け用!AF472=集計用!AF472</f>
        <v>1</v>
      </c>
      <c r="AG472" s="138" t="b">
        <f>貼り付け用!AG472=集計用!AG472</f>
        <v>1</v>
      </c>
      <c r="AH472" s="205" t="b">
        <f>貼り付け用!AH472=集計用!AH472</f>
        <v>1</v>
      </c>
      <c r="AI472" s="139" t="b">
        <f>貼り付け用!AI472=集計用!AI472</f>
        <v>1</v>
      </c>
      <c r="AJ472" s="136" t="b">
        <f>貼り付け用!AJ472=集計用!AJ472</f>
        <v>1</v>
      </c>
      <c r="AK472" s="140" t="b">
        <f>貼り付け用!AK472=集計用!AK472</f>
        <v>1</v>
      </c>
      <c r="AL472" s="136" t="b">
        <f>貼り付け用!AL472=集計用!AL472</f>
        <v>1</v>
      </c>
      <c r="AM472" s="136" t="b">
        <f>貼り付け用!AM472=集計用!AM472</f>
        <v>1</v>
      </c>
      <c r="AN472" s="136" t="b">
        <f>貼り付け用!AN472=集計用!AN472</f>
        <v>1</v>
      </c>
      <c r="AO472" s="136" t="b">
        <f>貼り付け用!AO472=集計用!AO472</f>
        <v>1</v>
      </c>
      <c r="AP472" s="183" t="b">
        <f>貼り付け用!AP472=集計用!AP472</f>
        <v>1</v>
      </c>
      <c r="AQ472" s="183" t="b">
        <f>貼り付け用!AQ472=集計用!AQ472</f>
        <v>1</v>
      </c>
      <c r="AR472" s="183" t="b">
        <f>貼り付け用!AR472=集計用!AR472</f>
        <v>1</v>
      </c>
      <c r="AS472" s="136"/>
      <c r="AT472" s="136"/>
      <c r="AU472" s="136"/>
      <c r="AV472" s="136"/>
      <c r="AW472" s="136"/>
      <c r="AX472" s="216"/>
      <c r="AY472" s="216"/>
      <c r="AZ472" s="216"/>
      <c r="BA472" s="136"/>
      <c r="BB472" s="136"/>
      <c r="BC472" s="136"/>
      <c r="BD472" s="136"/>
      <c r="BE472" s="183">
        <f>SUMIFS(耐用年数表!$C:$C,耐用年数表!$A:$A,チェック!AL472,耐用年数表!$B:$B,チェック!AM472)</f>
        <v>0</v>
      </c>
    </row>
    <row r="473" spans="4:57" ht="24" customHeight="1">
      <c r="D473" s="194"/>
      <c r="E473" s="135"/>
      <c r="F473" s="136"/>
      <c r="G473" s="136"/>
      <c r="H473" s="215"/>
      <c r="I473" s="215"/>
      <c r="J473" s="215" t="str">
        <f>IF(集計用!J473="","",集計用!J473)</f>
        <v/>
      </c>
      <c r="K473" s="135"/>
      <c r="L473" s="144"/>
      <c r="M473" s="192" t="b">
        <f>貼り付け用!M473=集計用!M473</f>
        <v>1</v>
      </c>
      <c r="N473" s="192" t="b">
        <f>貼り付け用!N473=集計用!N473</f>
        <v>1</v>
      </c>
      <c r="O473" s="192" t="b">
        <f>貼り付け用!O473=集計用!O473</f>
        <v>1</v>
      </c>
      <c r="P473" s="192" t="b">
        <f>貼り付け用!P473=集計用!P473</f>
        <v>1</v>
      </c>
      <c r="Q473" s="182" t="b">
        <f>貼り付け用!Q473=集計用!Q473</f>
        <v>1</v>
      </c>
      <c r="R473" s="135" t="b">
        <f>貼り付け用!R473=集計用!R473</f>
        <v>1</v>
      </c>
      <c r="S473" s="135" t="b">
        <f>貼り付け用!S473=集計用!S473</f>
        <v>1</v>
      </c>
      <c r="T473" s="135" t="b">
        <f>貼り付け用!T473=集計用!T473</f>
        <v>1</v>
      </c>
      <c r="U473" s="192" t="b">
        <f>貼り付け用!U473=集計用!U473</f>
        <v>1</v>
      </c>
      <c r="V473" s="192" t="b">
        <f>貼り付け用!V473=集計用!V473</f>
        <v>1</v>
      </c>
      <c r="W473" s="135" t="b">
        <f>貼り付け用!W473=集計用!W473</f>
        <v>1</v>
      </c>
      <c r="X473" s="182" t="b">
        <f>貼り付け用!X473=集計用!X473</f>
        <v>1</v>
      </c>
      <c r="Y473" s="136" t="b">
        <f>貼り付け用!Y473=集計用!Y473</f>
        <v>1</v>
      </c>
      <c r="Z473" s="136" t="b">
        <f>貼り付け用!Z473=集計用!Z473</f>
        <v>1</v>
      </c>
      <c r="AA473" s="136" t="b">
        <f>貼り付け用!AA473=集計用!AA473</f>
        <v>1</v>
      </c>
      <c r="AB473" s="136" t="b">
        <f>貼り付け用!AB473=集計用!AB473</f>
        <v>1</v>
      </c>
      <c r="AC473" s="135" t="b">
        <f>貼り付け用!AC473=集計用!AC473</f>
        <v>1</v>
      </c>
      <c r="AD473" s="137" t="b">
        <f>貼り付け用!AD473=集計用!AD473</f>
        <v>1</v>
      </c>
      <c r="AE473" s="209" t="b">
        <f>貼り付け用!AE473=集計用!AE473</f>
        <v>1</v>
      </c>
      <c r="AF473" s="209" t="b">
        <f>貼り付け用!AF473=集計用!AF473</f>
        <v>1</v>
      </c>
      <c r="AG473" s="138" t="b">
        <f>貼り付け用!AG473=集計用!AG473</f>
        <v>1</v>
      </c>
      <c r="AH473" s="205" t="b">
        <f>貼り付け用!AH473=集計用!AH473</f>
        <v>1</v>
      </c>
      <c r="AI473" s="139" t="b">
        <f>貼り付け用!AI473=集計用!AI473</f>
        <v>1</v>
      </c>
      <c r="AJ473" s="136" t="b">
        <f>貼り付け用!AJ473=集計用!AJ473</f>
        <v>1</v>
      </c>
      <c r="AK473" s="140" t="b">
        <f>貼り付け用!AK473=集計用!AK473</f>
        <v>1</v>
      </c>
      <c r="AL473" s="136" t="b">
        <f>貼り付け用!AL473=集計用!AL473</f>
        <v>1</v>
      </c>
      <c r="AM473" s="136" t="b">
        <f>貼り付け用!AM473=集計用!AM473</f>
        <v>1</v>
      </c>
      <c r="AN473" s="136" t="b">
        <f>貼り付け用!AN473=集計用!AN473</f>
        <v>1</v>
      </c>
      <c r="AO473" s="136" t="b">
        <f>貼り付け用!AO473=集計用!AO473</f>
        <v>1</v>
      </c>
      <c r="AP473" s="183" t="b">
        <f>貼り付け用!AP473=集計用!AP473</f>
        <v>1</v>
      </c>
      <c r="AQ473" s="183" t="b">
        <f>貼り付け用!AQ473=集計用!AQ473</f>
        <v>1</v>
      </c>
      <c r="AR473" s="183" t="b">
        <f>貼り付け用!AR473=集計用!AR473</f>
        <v>1</v>
      </c>
      <c r="AS473" s="136"/>
      <c r="AT473" s="136"/>
      <c r="AU473" s="136"/>
      <c r="AV473" s="136"/>
      <c r="AW473" s="136"/>
      <c r="AX473" s="216"/>
      <c r="AY473" s="216"/>
      <c r="AZ473" s="216"/>
      <c r="BA473" s="136"/>
      <c r="BB473" s="136"/>
      <c r="BC473" s="136"/>
      <c r="BD473" s="136"/>
      <c r="BE473" s="183">
        <f>SUMIFS(耐用年数表!$C:$C,耐用年数表!$A:$A,チェック!AL473,耐用年数表!$B:$B,チェック!AM473)</f>
        <v>0</v>
      </c>
    </row>
    <row r="474" spans="4:57" ht="24" customHeight="1">
      <c r="D474" s="194"/>
      <c r="E474" s="135"/>
      <c r="F474" s="136"/>
      <c r="G474" s="136"/>
      <c r="H474" s="215"/>
      <c r="I474" s="215"/>
      <c r="J474" s="215" t="str">
        <f>IF(集計用!J474="","",集計用!J474)</f>
        <v/>
      </c>
      <c r="K474" s="135"/>
      <c r="L474" s="144"/>
      <c r="M474" s="192" t="b">
        <f>貼り付け用!M474=集計用!M474</f>
        <v>1</v>
      </c>
      <c r="N474" s="192" t="b">
        <f>貼り付け用!N474=集計用!N474</f>
        <v>1</v>
      </c>
      <c r="O474" s="192" t="b">
        <f>貼り付け用!O474=集計用!O474</f>
        <v>1</v>
      </c>
      <c r="P474" s="192" t="b">
        <f>貼り付け用!P474=集計用!P474</f>
        <v>1</v>
      </c>
      <c r="Q474" s="182" t="b">
        <f>貼り付け用!Q474=集計用!Q474</f>
        <v>1</v>
      </c>
      <c r="R474" s="135" t="b">
        <f>貼り付け用!R474=集計用!R474</f>
        <v>1</v>
      </c>
      <c r="S474" s="135" t="b">
        <f>貼り付け用!S474=集計用!S474</f>
        <v>1</v>
      </c>
      <c r="T474" s="135" t="b">
        <f>貼り付け用!T474=集計用!T474</f>
        <v>1</v>
      </c>
      <c r="U474" s="192" t="b">
        <f>貼り付け用!U474=集計用!U474</f>
        <v>1</v>
      </c>
      <c r="V474" s="192" t="b">
        <f>貼り付け用!V474=集計用!V474</f>
        <v>1</v>
      </c>
      <c r="W474" s="135" t="b">
        <f>貼り付け用!W474=集計用!W474</f>
        <v>1</v>
      </c>
      <c r="X474" s="182" t="b">
        <f>貼り付け用!X474=集計用!X474</f>
        <v>1</v>
      </c>
      <c r="Y474" s="136" t="b">
        <f>貼り付け用!Y474=集計用!Y474</f>
        <v>1</v>
      </c>
      <c r="Z474" s="136" t="b">
        <f>貼り付け用!Z474=集計用!Z474</f>
        <v>1</v>
      </c>
      <c r="AA474" s="136" t="b">
        <f>貼り付け用!AA474=集計用!AA474</f>
        <v>1</v>
      </c>
      <c r="AB474" s="136" t="b">
        <f>貼り付け用!AB474=集計用!AB474</f>
        <v>1</v>
      </c>
      <c r="AC474" s="135" t="b">
        <f>貼り付け用!AC474=集計用!AC474</f>
        <v>1</v>
      </c>
      <c r="AD474" s="137" t="b">
        <f>貼り付け用!AD474=集計用!AD474</f>
        <v>1</v>
      </c>
      <c r="AE474" s="209" t="b">
        <f>貼り付け用!AE474=集計用!AE474</f>
        <v>1</v>
      </c>
      <c r="AF474" s="209" t="b">
        <f>貼り付け用!AF474=集計用!AF474</f>
        <v>1</v>
      </c>
      <c r="AG474" s="138" t="b">
        <f>貼り付け用!AG474=集計用!AG474</f>
        <v>1</v>
      </c>
      <c r="AH474" s="205" t="b">
        <f>貼り付け用!AH474=集計用!AH474</f>
        <v>1</v>
      </c>
      <c r="AI474" s="139" t="b">
        <f>貼り付け用!AI474=集計用!AI474</f>
        <v>1</v>
      </c>
      <c r="AJ474" s="136" t="b">
        <f>貼り付け用!AJ474=集計用!AJ474</f>
        <v>1</v>
      </c>
      <c r="AK474" s="140" t="b">
        <f>貼り付け用!AK474=集計用!AK474</f>
        <v>1</v>
      </c>
      <c r="AL474" s="136" t="b">
        <f>貼り付け用!AL474=集計用!AL474</f>
        <v>1</v>
      </c>
      <c r="AM474" s="136" t="b">
        <f>貼り付け用!AM474=集計用!AM474</f>
        <v>1</v>
      </c>
      <c r="AN474" s="136" t="b">
        <f>貼り付け用!AN474=集計用!AN474</f>
        <v>1</v>
      </c>
      <c r="AO474" s="136" t="b">
        <f>貼り付け用!AO474=集計用!AO474</f>
        <v>1</v>
      </c>
      <c r="AP474" s="183" t="b">
        <f>貼り付け用!AP474=集計用!AP474</f>
        <v>1</v>
      </c>
      <c r="AQ474" s="183" t="b">
        <f>貼り付け用!AQ474=集計用!AQ474</f>
        <v>1</v>
      </c>
      <c r="AR474" s="183" t="b">
        <f>貼り付け用!AR474=集計用!AR474</f>
        <v>1</v>
      </c>
      <c r="AS474" s="136"/>
      <c r="AT474" s="136"/>
      <c r="AU474" s="136"/>
      <c r="AV474" s="136"/>
      <c r="AW474" s="136"/>
      <c r="AX474" s="216"/>
      <c r="AY474" s="216"/>
      <c r="AZ474" s="216"/>
      <c r="BA474" s="136"/>
      <c r="BB474" s="136"/>
      <c r="BC474" s="136"/>
      <c r="BD474" s="136"/>
      <c r="BE474" s="183">
        <f>SUMIFS(耐用年数表!$C:$C,耐用年数表!$A:$A,チェック!AL474,耐用年数表!$B:$B,チェック!AM474)</f>
        <v>0</v>
      </c>
    </row>
    <row r="475" spans="4:57" ht="24" customHeight="1">
      <c r="D475" s="194"/>
      <c r="E475" s="135"/>
      <c r="F475" s="136"/>
      <c r="G475" s="136"/>
      <c r="H475" s="215"/>
      <c r="I475" s="215"/>
      <c r="J475" s="215" t="str">
        <f>IF(集計用!J475="","",集計用!J475)</f>
        <v/>
      </c>
      <c r="K475" s="135"/>
      <c r="L475" s="144"/>
      <c r="M475" s="192" t="b">
        <f>貼り付け用!M475=集計用!M475</f>
        <v>1</v>
      </c>
      <c r="N475" s="192" t="b">
        <f>貼り付け用!N475=集計用!N475</f>
        <v>1</v>
      </c>
      <c r="O475" s="192" t="b">
        <f>貼り付け用!O475=集計用!O475</f>
        <v>1</v>
      </c>
      <c r="P475" s="192" t="b">
        <f>貼り付け用!P475=集計用!P475</f>
        <v>1</v>
      </c>
      <c r="Q475" s="182" t="b">
        <f>貼り付け用!Q475=集計用!Q475</f>
        <v>1</v>
      </c>
      <c r="R475" s="135" t="b">
        <f>貼り付け用!R475=集計用!R475</f>
        <v>1</v>
      </c>
      <c r="S475" s="135" t="b">
        <f>貼り付け用!S475=集計用!S475</f>
        <v>1</v>
      </c>
      <c r="T475" s="135" t="b">
        <f>貼り付け用!T475=集計用!T475</f>
        <v>1</v>
      </c>
      <c r="U475" s="192" t="b">
        <f>貼り付け用!U475=集計用!U475</f>
        <v>1</v>
      </c>
      <c r="V475" s="192" t="b">
        <f>貼り付け用!V475=集計用!V475</f>
        <v>1</v>
      </c>
      <c r="W475" s="135" t="b">
        <f>貼り付け用!W475=集計用!W475</f>
        <v>1</v>
      </c>
      <c r="X475" s="182" t="b">
        <f>貼り付け用!X475=集計用!X475</f>
        <v>1</v>
      </c>
      <c r="Y475" s="136" t="b">
        <f>貼り付け用!Y475=集計用!Y475</f>
        <v>1</v>
      </c>
      <c r="Z475" s="136" t="b">
        <f>貼り付け用!Z475=集計用!Z475</f>
        <v>1</v>
      </c>
      <c r="AA475" s="136" t="b">
        <f>貼り付け用!AA475=集計用!AA475</f>
        <v>1</v>
      </c>
      <c r="AB475" s="136" t="b">
        <f>貼り付け用!AB475=集計用!AB475</f>
        <v>1</v>
      </c>
      <c r="AC475" s="135" t="b">
        <f>貼り付け用!AC475=集計用!AC475</f>
        <v>1</v>
      </c>
      <c r="AD475" s="137" t="b">
        <f>貼り付け用!AD475=集計用!AD475</f>
        <v>1</v>
      </c>
      <c r="AE475" s="209" t="b">
        <f>貼り付け用!AE475=集計用!AE475</f>
        <v>1</v>
      </c>
      <c r="AF475" s="209" t="b">
        <f>貼り付け用!AF475=集計用!AF475</f>
        <v>1</v>
      </c>
      <c r="AG475" s="138" t="b">
        <f>貼り付け用!AG475=集計用!AG475</f>
        <v>1</v>
      </c>
      <c r="AH475" s="205" t="b">
        <f>貼り付け用!AH475=集計用!AH475</f>
        <v>1</v>
      </c>
      <c r="AI475" s="139" t="b">
        <f>貼り付け用!AI475=集計用!AI475</f>
        <v>1</v>
      </c>
      <c r="AJ475" s="136" t="b">
        <f>貼り付け用!AJ475=集計用!AJ475</f>
        <v>1</v>
      </c>
      <c r="AK475" s="140" t="b">
        <f>貼り付け用!AK475=集計用!AK475</f>
        <v>1</v>
      </c>
      <c r="AL475" s="136" t="b">
        <f>貼り付け用!AL475=集計用!AL475</f>
        <v>1</v>
      </c>
      <c r="AM475" s="136" t="b">
        <f>貼り付け用!AM475=集計用!AM475</f>
        <v>1</v>
      </c>
      <c r="AN475" s="136" t="b">
        <f>貼り付け用!AN475=集計用!AN475</f>
        <v>1</v>
      </c>
      <c r="AO475" s="136" t="b">
        <f>貼り付け用!AO475=集計用!AO475</f>
        <v>1</v>
      </c>
      <c r="AP475" s="183" t="b">
        <f>貼り付け用!AP475=集計用!AP475</f>
        <v>1</v>
      </c>
      <c r="AQ475" s="183" t="b">
        <f>貼り付け用!AQ475=集計用!AQ475</f>
        <v>1</v>
      </c>
      <c r="AR475" s="183" t="b">
        <f>貼り付け用!AR475=集計用!AR475</f>
        <v>1</v>
      </c>
      <c r="AS475" s="136"/>
      <c r="AT475" s="136"/>
      <c r="AU475" s="136"/>
      <c r="AV475" s="136"/>
      <c r="AW475" s="136"/>
      <c r="AX475" s="216"/>
      <c r="AY475" s="216"/>
      <c r="AZ475" s="216"/>
      <c r="BA475" s="136"/>
      <c r="BB475" s="136"/>
      <c r="BC475" s="136"/>
      <c r="BD475" s="136"/>
      <c r="BE475" s="183">
        <f>SUMIFS(耐用年数表!$C:$C,耐用年数表!$A:$A,チェック!AL475,耐用年数表!$B:$B,チェック!AM475)</f>
        <v>0</v>
      </c>
    </row>
    <row r="476" spans="4:57" ht="24" customHeight="1">
      <c r="D476" s="194"/>
      <c r="E476" s="135"/>
      <c r="F476" s="136"/>
      <c r="G476" s="136"/>
      <c r="H476" s="215"/>
      <c r="I476" s="215"/>
      <c r="J476" s="215" t="str">
        <f>IF(集計用!J476="","",集計用!J476)</f>
        <v/>
      </c>
      <c r="K476" s="135"/>
      <c r="L476" s="144"/>
      <c r="M476" s="192" t="b">
        <f>貼り付け用!M476=集計用!M476</f>
        <v>1</v>
      </c>
      <c r="N476" s="192" t="b">
        <f>貼り付け用!N476=集計用!N476</f>
        <v>1</v>
      </c>
      <c r="O476" s="192" t="b">
        <f>貼り付け用!O476=集計用!O476</f>
        <v>1</v>
      </c>
      <c r="P476" s="192" t="b">
        <f>貼り付け用!P476=集計用!P476</f>
        <v>1</v>
      </c>
      <c r="Q476" s="182" t="b">
        <f>貼り付け用!Q476=集計用!Q476</f>
        <v>1</v>
      </c>
      <c r="R476" s="135" t="b">
        <f>貼り付け用!R476=集計用!R476</f>
        <v>1</v>
      </c>
      <c r="S476" s="135" t="b">
        <f>貼り付け用!S476=集計用!S476</f>
        <v>1</v>
      </c>
      <c r="T476" s="135" t="b">
        <f>貼り付け用!T476=集計用!T476</f>
        <v>1</v>
      </c>
      <c r="U476" s="192" t="b">
        <f>貼り付け用!U476=集計用!U476</f>
        <v>1</v>
      </c>
      <c r="V476" s="192" t="b">
        <f>貼り付け用!V476=集計用!V476</f>
        <v>1</v>
      </c>
      <c r="W476" s="135" t="b">
        <f>貼り付け用!W476=集計用!W476</f>
        <v>1</v>
      </c>
      <c r="X476" s="182" t="b">
        <f>貼り付け用!X476=集計用!X476</f>
        <v>1</v>
      </c>
      <c r="Y476" s="136" t="b">
        <f>貼り付け用!Y476=集計用!Y476</f>
        <v>1</v>
      </c>
      <c r="Z476" s="136" t="b">
        <f>貼り付け用!Z476=集計用!Z476</f>
        <v>1</v>
      </c>
      <c r="AA476" s="136" t="b">
        <f>貼り付け用!AA476=集計用!AA476</f>
        <v>1</v>
      </c>
      <c r="AB476" s="136" t="b">
        <f>貼り付け用!AB476=集計用!AB476</f>
        <v>1</v>
      </c>
      <c r="AC476" s="135" t="b">
        <f>貼り付け用!AC476=集計用!AC476</f>
        <v>1</v>
      </c>
      <c r="AD476" s="137" t="b">
        <f>貼り付け用!AD476=集計用!AD476</f>
        <v>1</v>
      </c>
      <c r="AE476" s="209" t="b">
        <f>貼り付け用!AE476=集計用!AE476</f>
        <v>1</v>
      </c>
      <c r="AF476" s="209" t="b">
        <f>貼り付け用!AF476=集計用!AF476</f>
        <v>1</v>
      </c>
      <c r="AG476" s="138" t="b">
        <f>貼り付け用!AG476=集計用!AG476</f>
        <v>1</v>
      </c>
      <c r="AH476" s="205" t="b">
        <f>貼り付け用!AH476=集計用!AH476</f>
        <v>1</v>
      </c>
      <c r="AI476" s="139" t="b">
        <f>貼り付け用!AI476=集計用!AI476</f>
        <v>1</v>
      </c>
      <c r="AJ476" s="136" t="b">
        <f>貼り付け用!AJ476=集計用!AJ476</f>
        <v>1</v>
      </c>
      <c r="AK476" s="140" t="b">
        <f>貼り付け用!AK476=集計用!AK476</f>
        <v>1</v>
      </c>
      <c r="AL476" s="136" t="b">
        <f>貼り付け用!AL476=集計用!AL476</f>
        <v>1</v>
      </c>
      <c r="AM476" s="136" t="b">
        <f>貼り付け用!AM476=集計用!AM476</f>
        <v>1</v>
      </c>
      <c r="AN476" s="136" t="b">
        <f>貼り付け用!AN476=集計用!AN476</f>
        <v>1</v>
      </c>
      <c r="AO476" s="136" t="b">
        <f>貼り付け用!AO476=集計用!AO476</f>
        <v>1</v>
      </c>
      <c r="AP476" s="183" t="b">
        <f>貼り付け用!AP476=集計用!AP476</f>
        <v>1</v>
      </c>
      <c r="AQ476" s="183" t="b">
        <f>貼り付け用!AQ476=集計用!AQ476</f>
        <v>1</v>
      </c>
      <c r="AR476" s="183" t="b">
        <f>貼り付け用!AR476=集計用!AR476</f>
        <v>1</v>
      </c>
      <c r="AS476" s="136"/>
      <c r="AT476" s="136"/>
      <c r="AU476" s="136"/>
      <c r="AV476" s="136"/>
      <c r="AW476" s="136"/>
      <c r="AX476" s="216"/>
      <c r="AY476" s="216"/>
      <c r="AZ476" s="216"/>
      <c r="BA476" s="136"/>
      <c r="BB476" s="136"/>
      <c r="BC476" s="136"/>
      <c r="BD476" s="136"/>
      <c r="BE476" s="183">
        <f>SUMIFS(耐用年数表!$C:$C,耐用年数表!$A:$A,チェック!AL476,耐用年数表!$B:$B,チェック!AM476)</f>
        <v>0</v>
      </c>
    </row>
    <row r="477" spans="4:57" ht="24" customHeight="1">
      <c r="D477" s="194"/>
      <c r="E477" s="135"/>
      <c r="F477" s="136"/>
      <c r="G477" s="136"/>
      <c r="H477" s="215"/>
      <c r="I477" s="215"/>
      <c r="J477" s="215" t="str">
        <f>IF(集計用!J477="","",集計用!J477)</f>
        <v/>
      </c>
      <c r="K477" s="135"/>
      <c r="L477" s="144"/>
      <c r="M477" s="192" t="b">
        <f>貼り付け用!M477=集計用!M477</f>
        <v>1</v>
      </c>
      <c r="N477" s="192" t="b">
        <f>貼り付け用!N477=集計用!N477</f>
        <v>1</v>
      </c>
      <c r="O477" s="192" t="b">
        <f>貼り付け用!O477=集計用!O477</f>
        <v>1</v>
      </c>
      <c r="P477" s="192" t="b">
        <f>貼り付け用!P477=集計用!P477</f>
        <v>1</v>
      </c>
      <c r="Q477" s="182" t="b">
        <f>貼り付け用!Q477=集計用!Q477</f>
        <v>1</v>
      </c>
      <c r="R477" s="135" t="b">
        <f>貼り付け用!R477=集計用!R477</f>
        <v>1</v>
      </c>
      <c r="S477" s="135" t="b">
        <f>貼り付け用!S477=集計用!S477</f>
        <v>1</v>
      </c>
      <c r="T477" s="135" t="b">
        <f>貼り付け用!T477=集計用!T477</f>
        <v>1</v>
      </c>
      <c r="U477" s="192" t="b">
        <f>貼り付け用!U477=集計用!U477</f>
        <v>1</v>
      </c>
      <c r="V477" s="192" t="b">
        <f>貼り付け用!V477=集計用!V477</f>
        <v>1</v>
      </c>
      <c r="W477" s="135" t="b">
        <f>貼り付け用!W477=集計用!W477</f>
        <v>1</v>
      </c>
      <c r="X477" s="182" t="b">
        <f>貼り付け用!X477=集計用!X477</f>
        <v>1</v>
      </c>
      <c r="Y477" s="136" t="b">
        <f>貼り付け用!Y477=集計用!Y477</f>
        <v>1</v>
      </c>
      <c r="Z477" s="136" t="b">
        <f>貼り付け用!Z477=集計用!Z477</f>
        <v>1</v>
      </c>
      <c r="AA477" s="136" t="b">
        <f>貼り付け用!AA477=集計用!AA477</f>
        <v>1</v>
      </c>
      <c r="AB477" s="136" t="b">
        <f>貼り付け用!AB477=集計用!AB477</f>
        <v>1</v>
      </c>
      <c r="AC477" s="135" t="b">
        <f>貼り付け用!AC477=集計用!AC477</f>
        <v>1</v>
      </c>
      <c r="AD477" s="137" t="b">
        <f>貼り付け用!AD477=集計用!AD477</f>
        <v>1</v>
      </c>
      <c r="AE477" s="209" t="b">
        <f>貼り付け用!AE477=集計用!AE477</f>
        <v>1</v>
      </c>
      <c r="AF477" s="209" t="b">
        <f>貼り付け用!AF477=集計用!AF477</f>
        <v>1</v>
      </c>
      <c r="AG477" s="138" t="b">
        <f>貼り付け用!AG477=集計用!AG477</f>
        <v>1</v>
      </c>
      <c r="AH477" s="205" t="b">
        <f>貼り付け用!AH477=集計用!AH477</f>
        <v>1</v>
      </c>
      <c r="AI477" s="139" t="b">
        <f>貼り付け用!AI477=集計用!AI477</f>
        <v>1</v>
      </c>
      <c r="AJ477" s="136" t="b">
        <f>貼り付け用!AJ477=集計用!AJ477</f>
        <v>1</v>
      </c>
      <c r="AK477" s="140" t="b">
        <f>貼り付け用!AK477=集計用!AK477</f>
        <v>1</v>
      </c>
      <c r="AL477" s="136" t="b">
        <f>貼り付け用!AL477=集計用!AL477</f>
        <v>1</v>
      </c>
      <c r="AM477" s="136" t="b">
        <f>貼り付け用!AM477=集計用!AM477</f>
        <v>1</v>
      </c>
      <c r="AN477" s="136" t="b">
        <f>貼り付け用!AN477=集計用!AN477</f>
        <v>1</v>
      </c>
      <c r="AO477" s="136" t="b">
        <f>貼り付け用!AO477=集計用!AO477</f>
        <v>1</v>
      </c>
      <c r="AP477" s="183" t="b">
        <f>貼り付け用!AP477=集計用!AP477</f>
        <v>1</v>
      </c>
      <c r="AQ477" s="183" t="b">
        <f>貼り付け用!AQ477=集計用!AQ477</f>
        <v>1</v>
      </c>
      <c r="AR477" s="183" t="b">
        <f>貼り付け用!AR477=集計用!AR477</f>
        <v>1</v>
      </c>
      <c r="AS477" s="136"/>
      <c r="AT477" s="136"/>
      <c r="AU477" s="136"/>
      <c r="AV477" s="136"/>
      <c r="AW477" s="136"/>
      <c r="AX477" s="216"/>
      <c r="AY477" s="216"/>
      <c r="AZ477" s="216"/>
      <c r="BA477" s="136"/>
      <c r="BB477" s="136"/>
      <c r="BC477" s="136"/>
      <c r="BD477" s="136"/>
      <c r="BE477" s="183">
        <f>SUMIFS(耐用年数表!$C:$C,耐用年数表!$A:$A,チェック!AL477,耐用年数表!$B:$B,チェック!AM477)</f>
        <v>0</v>
      </c>
    </row>
    <row r="478" spans="4:57" ht="24" customHeight="1">
      <c r="D478" s="194"/>
      <c r="E478" s="135"/>
      <c r="F478" s="136"/>
      <c r="G478" s="136"/>
      <c r="H478" s="215"/>
      <c r="I478" s="215"/>
      <c r="J478" s="215" t="str">
        <f>IF(集計用!J478="","",集計用!J478)</f>
        <v/>
      </c>
      <c r="K478" s="135"/>
      <c r="L478" s="144"/>
      <c r="M478" s="192" t="b">
        <f>貼り付け用!M478=集計用!M478</f>
        <v>1</v>
      </c>
      <c r="N478" s="192" t="b">
        <f>貼り付け用!N478=集計用!N478</f>
        <v>1</v>
      </c>
      <c r="O478" s="192" t="b">
        <f>貼り付け用!O478=集計用!O478</f>
        <v>1</v>
      </c>
      <c r="P478" s="192" t="b">
        <f>貼り付け用!P478=集計用!P478</f>
        <v>1</v>
      </c>
      <c r="Q478" s="182" t="b">
        <f>貼り付け用!Q478=集計用!Q478</f>
        <v>1</v>
      </c>
      <c r="R478" s="135" t="b">
        <f>貼り付け用!R478=集計用!R478</f>
        <v>1</v>
      </c>
      <c r="S478" s="135" t="b">
        <f>貼り付け用!S478=集計用!S478</f>
        <v>1</v>
      </c>
      <c r="T478" s="135" t="b">
        <f>貼り付け用!T478=集計用!T478</f>
        <v>1</v>
      </c>
      <c r="U478" s="192" t="b">
        <f>貼り付け用!U478=集計用!U478</f>
        <v>1</v>
      </c>
      <c r="V478" s="192" t="b">
        <f>貼り付け用!V478=集計用!V478</f>
        <v>1</v>
      </c>
      <c r="W478" s="135" t="b">
        <f>貼り付け用!W478=集計用!W478</f>
        <v>1</v>
      </c>
      <c r="X478" s="182" t="b">
        <f>貼り付け用!X478=集計用!X478</f>
        <v>1</v>
      </c>
      <c r="Y478" s="136" t="b">
        <f>貼り付け用!Y478=集計用!Y478</f>
        <v>1</v>
      </c>
      <c r="Z478" s="136" t="b">
        <f>貼り付け用!Z478=集計用!Z478</f>
        <v>1</v>
      </c>
      <c r="AA478" s="136" t="b">
        <f>貼り付け用!AA478=集計用!AA478</f>
        <v>1</v>
      </c>
      <c r="AB478" s="136" t="b">
        <f>貼り付け用!AB478=集計用!AB478</f>
        <v>1</v>
      </c>
      <c r="AC478" s="135" t="b">
        <f>貼り付け用!AC478=集計用!AC478</f>
        <v>1</v>
      </c>
      <c r="AD478" s="137" t="b">
        <f>貼り付け用!AD478=集計用!AD478</f>
        <v>1</v>
      </c>
      <c r="AE478" s="209" t="b">
        <f>貼り付け用!AE478=集計用!AE478</f>
        <v>1</v>
      </c>
      <c r="AF478" s="209" t="b">
        <f>貼り付け用!AF478=集計用!AF478</f>
        <v>1</v>
      </c>
      <c r="AG478" s="138" t="b">
        <f>貼り付け用!AG478=集計用!AG478</f>
        <v>1</v>
      </c>
      <c r="AH478" s="205" t="b">
        <f>貼り付け用!AH478=集計用!AH478</f>
        <v>1</v>
      </c>
      <c r="AI478" s="139" t="b">
        <f>貼り付け用!AI478=集計用!AI478</f>
        <v>1</v>
      </c>
      <c r="AJ478" s="136" t="b">
        <f>貼り付け用!AJ478=集計用!AJ478</f>
        <v>1</v>
      </c>
      <c r="AK478" s="140" t="b">
        <f>貼り付け用!AK478=集計用!AK478</f>
        <v>1</v>
      </c>
      <c r="AL478" s="136" t="b">
        <f>貼り付け用!AL478=集計用!AL478</f>
        <v>1</v>
      </c>
      <c r="AM478" s="136" t="b">
        <f>貼り付け用!AM478=集計用!AM478</f>
        <v>1</v>
      </c>
      <c r="AN478" s="136" t="b">
        <f>貼り付け用!AN478=集計用!AN478</f>
        <v>1</v>
      </c>
      <c r="AO478" s="136" t="b">
        <f>貼り付け用!AO478=集計用!AO478</f>
        <v>1</v>
      </c>
      <c r="AP478" s="183" t="b">
        <f>貼り付け用!AP478=集計用!AP478</f>
        <v>1</v>
      </c>
      <c r="AQ478" s="183" t="b">
        <f>貼り付け用!AQ478=集計用!AQ478</f>
        <v>1</v>
      </c>
      <c r="AR478" s="183" t="b">
        <f>貼り付け用!AR478=集計用!AR478</f>
        <v>1</v>
      </c>
      <c r="AS478" s="136"/>
      <c r="AT478" s="136"/>
      <c r="AU478" s="136"/>
      <c r="AV478" s="136"/>
      <c r="AW478" s="136"/>
      <c r="AX478" s="216"/>
      <c r="AY478" s="216"/>
      <c r="AZ478" s="216"/>
      <c r="BA478" s="136"/>
      <c r="BB478" s="136"/>
      <c r="BC478" s="136"/>
      <c r="BD478" s="136"/>
      <c r="BE478" s="183">
        <f>SUMIFS(耐用年数表!$C:$C,耐用年数表!$A:$A,チェック!AL478,耐用年数表!$B:$B,チェック!AM478)</f>
        <v>0</v>
      </c>
    </row>
    <row r="479" spans="4:57" ht="24" customHeight="1">
      <c r="D479" s="194"/>
      <c r="E479" s="135"/>
      <c r="F479" s="136"/>
      <c r="G479" s="136"/>
      <c r="H479" s="215"/>
      <c r="I479" s="215"/>
      <c r="J479" s="215" t="str">
        <f>IF(集計用!J479="","",集計用!J479)</f>
        <v/>
      </c>
      <c r="K479" s="135"/>
      <c r="L479" s="144"/>
      <c r="M479" s="192" t="b">
        <f>貼り付け用!M479=集計用!M479</f>
        <v>1</v>
      </c>
      <c r="N479" s="192" t="b">
        <f>貼り付け用!N479=集計用!N479</f>
        <v>1</v>
      </c>
      <c r="O479" s="192" t="b">
        <f>貼り付け用!O479=集計用!O479</f>
        <v>1</v>
      </c>
      <c r="P479" s="192" t="b">
        <f>貼り付け用!P479=集計用!P479</f>
        <v>1</v>
      </c>
      <c r="Q479" s="182" t="b">
        <f>貼り付け用!Q479=集計用!Q479</f>
        <v>1</v>
      </c>
      <c r="R479" s="135" t="b">
        <f>貼り付け用!R479=集計用!R479</f>
        <v>1</v>
      </c>
      <c r="S479" s="135" t="b">
        <f>貼り付け用!S479=集計用!S479</f>
        <v>1</v>
      </c>
      <c r="T479" s="135" t="b">
        <f>貼り付け用!T479=集計用!T479</f>
        <v>1</v>
      </c>
      <c r="U479" s="192" t="b">
        <f>貼り付け用!U479=集計用!U479</f>
        <v>1</v>
      </c>
      <c r="V479" s="192" t="b">
        <f>貼り付け用!V479=集計用!V479</f>
        <v>1</v>
      </c>
      <c r="W479" s="135" t="b">
        <f>貼り付け用!W479=集計用!W479</f>
        <v>1</v>
      </c>
      <c r="X479" s="182" t="b">
        <f>貼り付け用!X479=集計用!X479</f>
        <v>1</v>
      </c>
      <c r="Y479" s="136" t="b">
        <f>貼り付け用!Y479=集計用!Y479</f>
        <v>1</v>
      </c>
      <c r="Z479" s="136" t="b">
        <f>貼り付け用!Z479=集計用!Z479</f>
        <v>1</v>
      </c>
      <c r="AA479" s="136" t="b">
        <f>貼り付け用!AA479=集計用!AA479</f>
        <v>1</v>
      </c>
      <c r="AB479" s="136" t="b">
        <f>貼り付け用!AB479=集計用!AB479</f>
        <v>1</v>
      </c>
      <c r="AC479" s="135" t="b">
        <f>貼り付け用!AC479=集計用!AC479</f>
        <v>1</v>
      </c>
      <c r="AD479" s="137" t="b">
        <f>貼り付け用!AD479=集計用!AD479</f>
        <v>1</v>
      </c>
      <c r="AE479" s="209" t="b">
        <f>貼り付け用!AE479=集計用!AE479</f>
        <v>1</v>
      </c>
      <c r="AF479" s="209" t="b">
        <f>貼り付け用!AF479=集計用!AF479</f>
        <v>1</v>
      </c>
      <c r="AG479" s="138" t="b">
        <f>貼り付け用!AG479=集計用!AG479</f>
        <v>1</v>
      </c>
      <c r="AH479" s="205" t="b">
        <f>貼り付け用!AH479=集計用!AH479</f>
        <v>1</v>
      </c>
      <c r="AI479" s="139" t="b">
        <f>貼り付け用!AI479=集計用!AI479</f>
        <v>1</v>
      </c>
      <c r="AJ479" s="136" t="b">
        <f>貼り付け用!AJ479=集計用!AJ479</f>
        <v>1</v>
      </c>
      <c r="AK479" s="140" t="b">
        <f>貼り付け用!AK479=集計用!AK479</f>
        <v>1</v>
      </c>
      <c r="AL479" s="136" t="b">
        <f>貼り付け用!AL479=集計用!AL479</f>
        <v>1</v>
      </c>
      <c r="AM479" s="136" t="b">
        <f>貼り付け用!AM479=集計用!AM479</f>
        <v>1</v>
      </c>
      <c r="AN479" s="136" t="b">
        <f>貼り付け用!AN479=集計用!AN479</f>
        <v>1</v>
      </c>
      <c r="AO479" s="136" t="b">
        <f>貼り付け用!AO479=集計用!AO479</f>
        <v>1</v>
      </c>
      <c r="AP479" s="183" t="b">
        <f>貼り付け用!AP479=集計用!AP479</f>
        <v>1</v>
      </c>
      <c r="AQ479" s="183" t="b">
        <f>貼り付け用!AQ479=集計用!AQ479</f>
        <v>1</v>
      </c>
      <c r="AR479" s="183" t="b">
        <f>貼り付け用!AR479=集計用!AR479</f>
        <v>1</v>
      </c>
      <c r="AS479" s="136"/>
      <c r="AT479" s="136"/>
      <c r="AU479" s="136"/>
      <c r="AV479" s="136"/>
      <c r="AW479" s="136"/>
      <c r="AX479" s="216"/>
      <c r="AY479" s="216"/>
      <c r="AZ479" s="216"/>
      <c r="BA479" s="136"/>
      <c r="BB479" s="136"/>
      <c r="BC479" s="136"/>
      <c r="BD479" s="136"/>
      <c r="BE479" s="183">
        <f>SUMIFS(耐用年数表!$C:$C,耐用年数表!$A:$A,チェック!AL479,耐用年数表!$B:$B,チェック!AM479)</f>
        <v>0</v>
      </c>
    </row>
    <row r="480" spans="4:57" ht="24" customHeight="1">
      <c r="D480" s="194"/>
      <c r="E480" s="135"/>
      <c r="F480" s="136"/>
      <c r="G480" s="136"/>
      <c r="H480" s="215"/>
      <c r="I480" s="215"/>
      <c r="J480" s="215" t="str">
        <f>IF(集計用!J480="","",集計用!J480)</f>
        <v/>
      </c>
      <c r="K480" s="135"/>
      <c r="L480" s="144"/>
      <c r="M480" s="192" t="b">
        <f>貼り付け用!M480=集計用!M480</f>
        <v>1</v>
      </c>
      <c r="N480" s="192" t="b">
        <f>貼り付け用!N480=集計用!N480</f>
        <v>1</v>
      </c>
      <c r="O480" s="192" t="b">
        <f>貼り付け用!O480=集計用!O480</f>
        <v>1</v>
      </c>
      <c r="P480" s="192" t="b">
        <f>貼り付け用!P480=集計用!P480</f>
        <v>1</v>
      </c>
      <c r="Q480" s="182" t="b">
        <f>貼り付け用!Q480=集計用!Q480</f>
        <v>1</v>
      </c>
      <c r="R480" s="135" t="b">
        <f>貼り付け用!R480=集計用!R480</f>
        <v>1</v>
      </c>
      <c r="S480" s="135" t="b">
        <f>貼り付け用!S480=集計用!S480</f>
        <v>1</v>
      </c>
      <c r="T480" s="135" t="b">
        <f>貼り付け用!T480=集計用!T480</f>
        <v>1</v>
      </c>
      <c r="U480" s="192" t="b">
        <f>貼り付け用!U480=集計用!U480</f>
        <v>1</v>
      </c>
      <c r="V480" s="192" t="b">
        <f>貼り付け用!V480=集計用!V480</f>
        <v>1</v>
      </c>
      <c r="W480" s="135" t="b">
        <f>貼り付け用!W480=集計用!W480</f>
        <v>1</v>
      </c>
      <c r="X480" s="182" t="b">
        <f>貼り付け用!X480=集計用!X480</f>
        <v>1</v>
      </c>
      <c r="Y480" s="136" t="b">
        <f>貼り付け用!Y480=集計用!Y480</f>
        <v>1</v>
      </c>
      <c r="Z480" s="136" t="b">
        <f>貼り付け用!Z480=集計用!Z480</f>
        <v>1</v>
      </c>
      <c r="AA480" s="136" t="b">
        <f>貼り付け用!AA480=集計用!AA480</f>
        <v>1</v>
      </c>
      <c r="AB480" s="136" t="b">
        <f>貼り付け用!AB480=集計用!AB480</f>
        <v>1</v>
      </c>
      <c r="AC480" s="135" t="b">
        <f>貼り付け用!AC480=集計用!AC480</f>
        <v>1</v>
      </c>
      <c r="AD480" s="137" t="b">
        <f>貼り付け用!AD480=集計用!AD480</f>
        <v>1</v>
      </c>
      <c r="AE480" s="209" t="b">
        <f>貼り付け用!AE480=集計用!AE480</f>
        <v>1</v>
      </c>
      <c r="AF480" s="209" t="b">
        <f>貼り付け用!AF480=集計用!AF480</f>
        <v>1</v>
      </c>
      <c r="AG480" s="138" t="b">
        <f>貼り付け用!AG480=集計用!AG480</f>
        <v>1</v>
      </c>
      <c r="AH480" s="205" t="b">
        <f>貼り付け用!AH480=集計用!AH480</f>
        <v>1</v>
      </c>
      <c r="AI480" s="139" t="b">
        <f>貼り付け用!AI480=集計用!AI480</f>
        <v>1</v>
      </c>
      <c r="AJ480" s="136" t="b">
        <f>貼り付け用!AJ480=集計用!AJ480</f>
        <v>1</v>
      </c>
      <c r="AK480" s="140" t="b">
        <f>貼り付け用!AK480=集計用!AK480</f>
        <v>1</v>
      </c>
      <c r="AL480" s="136" t="b">
        <f>貼り付け用!AL480=集計用!AL480</f>
        <v>1</v>
      </c>
      <c r="AM480" s="136" t="b">
        <f>貼り付け用!AM480=集計用!AM480</f>
        <v>1</v>
      </c>
      <c r="AN480" s="136" t="b">
        <f>貼り付け用!AN480=集計用!AN480</f>
        <v>1</v>
      </c>
      <c r="AO480" s="136" t="b">
        <f>貼り付け用!AO480=集計用!AO480</f>
        <v>1</v>
      </c>
      <c r="AP480" s="183" t="b">
        <f>貼り付け用!AP480=集計用!AP480</f>
        <v>1</v>
      </c>
      <c r="AQ480" s="183" t="b">
        <f>貼り付け用!AQ480=集計用!AQ480</f>
        <v>1</v>
      </c>
      <c r="AR480" s="183" t="b">
        <f>貼り付け用!AR480=集計用!AR480</f>
        <v>1</v>
      </c>
      <c r="AS480" s="136"/>
      <c r="AT480" s="136"/>
      <c r="AU480" s="136"/>
      <c r="AV480" s="136"/>
      <c r="AW480" s="136"/>
      <c r="AX480" s="216"/>
      <c r="AY480" s="216"/>
      <c r="AZ480" s="216"/>
      <c r="BA480" s="136"/>
      <c r="BB480" s="136"/>
      <c r="BC480" s="136"/>
      <c r="BD480" s="136"/>
      <c r="BE480" s="183">
        <f>SUMIFS(耐用年数表!$C:$C,耐用年数表!$A:$A,チェック!AL480,耐用年数表!$B:$B,チェック!AM480)</f>
        <v>0</v>
      </c>
    </row>
    <row r="481" spans="4:57" ht="24" customHeight="1">
      <c r="D481" s="194"/>
      <c r="E481" s="135"/>
      <c r="F481" s="136"/>
      <c r="G481" s="136"/>
      <c r="H481" s="215"/>
      <c r="I481" s="215"/>
      <c r="J481" s="215" t="str">
        <f>IF(集計用!J481="","",集計用!J481)</f>
        <v/>
      </c>
      <c r="K481" s="135"/>
      <c r="L481" s="144"/>
      <c r="M481" s="192" t="b">
        <f>貼り付け用!M481=集計用!M481</f>
        <v>1</v>
      </c>
      <c r="N481" s="192" t="b">
        <f>貼り付け用!N481=集計用!N481</f>
        <v>1</v>
      </c>
      <c r="O481" s="192" t="b">
        <f>貼り付け用!O481=集計用!O481</f>
        <v>1</v>
      </c>
      <c r="P481" s="192" t="b">
        <f>貼り付け用!P481=集計用!P481</f>
        <v>1</v>
      </c>
      <c r="Q481" s="182" t="b">
        <f>貼り付け用!Q481=集計用!Q481</f>
        <v>1</v>
      </c>
      <c r="R481" s="135" t="b">
        <f>貼り付け用!R481=集計用!R481</f>
        <v>1</v>
      </c>
      <c r="S481" s="135" t="b">
        <f>貼り付け用!S481=集計用!S481</f>
        <v>1</v>
      </c>
      <c r="T481" s="135" t="b">
        <f>貼り付け用!T481=集計用!T481</f>
        <v>1</v>
      </c>
      <c r="U481" s="192" t="b">
        <f>貼り付け用!U481=集計用!U481</f>
        <v>1</v>
      </c>
      <c r="V481" s="192" t="b">
        <f>貼り付け用!V481=集計用!V481</f>
        <v>1</v>
      </c>
      <c r="W481" s="135" t="b">
        <f>貼り付け用!W481=集計用!W481</f>
        <v>1</v>
      </c>
      <c r="X481" s="182" t="b">
        <f>貼り付け用!X481=集計用!X481</f>
        <v>1</v>
      </c>
      <c r="Y481" s="136" t="b">
        <f>貼り付け用!Y481=集計用!Y481</f>
        <v>1</v>
      </c>
      <c r="Z481" s="136" t="b">
        <f>貼り付け用!Z481=集計用!Z481</f>
        <v>1</v>
      </c>
      <c r="AA481" s="136" t="b">
        <f>貼り付け用!AA481=集計用!AA481</f>
        <v>1</v>
      </c>
      <c r="AB481" s="136" t="b">
        <f>貼り付け用!AB481=集計用!AB481</f>
        <v>1</v>
      </c>
      <c r="AC481" s="135" t="b">
        <f>貼り付け用!AC481=集計用!AC481</f>
        <v>1</v>
      </c>
      <c r="AD481" s="137" t="b">
        <f>貼り付け用!AD481=集計用!AD481</f>
        <v>1</v>
      </c>
      <c r="AE481" s="209" t="b">
        <f>貼り付け用!AE481=集計用!AE481</f>
        <v>1</v>
      </c>
      <c r="AF481" s="209" t="b">
        <f>貼り付け用!AF481=集計用!AF481</f>
        <v>1</v>
      </c>
      <c r="AG481" s="138" t="b">
        <f>貼り付け用!AG481=集計用!AG481</f>
        <v>1</v>
      </c>
      <c r="AH481" s="205" t="b">
        <f>貼り付け用!AH481=集計用!AH481</f>
        <v>1</v>
      </c>
      <c r="AI481" s="139" t="b">
        <f>貼り付け用!AI481=集計用!AI481</f>
        <v>1</v>
      </c>
      <c r="AJ481" s="136" t="b">
        <f>貼り付け用!AJ481=集計用!AJ481</f>
        <v>1</v>
      </c>
      <c r="AK481" s="140" t="b">
        <f>貼り付け用!AK481=集計用!AK481</f>
        <v>1</v>
      </c>
      <c r="AL481" s="136" t="b">
        <f>貼り付け用!AL481=集計用!AL481</f>
        <v>1</v>
      </c>
      <c r="AM481" s="136" t="b">
        <f>貼り付け用!AM481=集計用!AM481</f>
        <v>1</v>
      </c>
      <c r="AN481" s="136" t="b">
        <f>貼り付け用!AN481=集計用!AN481</f>
        <v>1</v>
      </c>
      <c r="AO481" s="136" t="b">
        <f>貼り付け用!AO481=集計用!AO481</f>
        <v>1</v>
      </c>
      <c r="AP481" s="183" t="b">
        <f>貼り付け用!AP481=集計用!AP481</f>
        <v>1</v>
      </c>
      <c r="AQ481" s="183" t="b">
        <f>貼り付け用!AQ481=集計用!AQ481</f>
        <v>1</v>
      </c>
      <c r="AR481" s="183" t="b">
        <f>貼り付け用!AR481=集計用!AR481</f>
        <v>1</v>
      </c>
      <c r="AS481" s="136"/>
      <c r="AT481" s="136"/>
      <c r="AU481" s="136"/>
      <c r="AV481" s="136"/>
      <c r="AW481" s="136"/>
      <c r="AX481" s="216"/>
      <c r="AY481" s="216"/>
      <c r="AZ481" s="216"/>
      <c r="BA481" s="136"/>
      <c r="BB481" s="136"/>
      <c r="BC481" s="136"/>
      <c r="BD481" s="136"/>
      <c r="BE481" s="183">
        <f>SUMIFS(耐用年数表!$C:$C,耐用年数表!$A:$A,チェック!AL481,耐用年数表!$B:$B,チェック!AM481)</f>
        <v>0</v>
      </c>
    </row>
    <row r="482" spans="4:57" ht="24" customHeight="1">
      <c r="D482" s="194"/>
      <c r="E482" s="135"/>
      <c r="F482" s="136"/>
      <c r="G482" s="136"/>
      <c r="H482" s="215"/>
      <c r="I482" s="215"/>
      <c r="J482" s="215" t="str">
        <f>IF(集計用!J482="","",集計用!J482)</f>
        <v/>
      </c>
      <c r="K482" s="135"/>
      <c r="L482" s="144"/>
      <c r="M482" s="192" t="b">
        <f>貼り付け用!M482=集計用!M482</f>
        <v>1</v>
      </c>
      <c r="N482" s="192" t="b">
        <f>貼り付け用!N482=集計用!N482</f>
        <v>1</v>
      </c>
      <c r="O482" s="192" t="b">
        <f>貼り付け用!O482=集計用!O482</f>
        <v>1</v>
      </c>
      <c r="P482" s="192" t="b">
        <f>貼り付け用!P482=集計用!P482</f>
        <v>1</v>
      </c>
      <c r="Q482" s="182" t="b">
        <f>貼り付け用!Q482=集計用!Q482</f>
        <v>1</v>
      </c>
      <c r="R482" s="135" t="b">
        <f>貼り付け用!R482=集計用!R482</f>
        <v>1</v>
      </c>
      <c r="S482" s="135" t="b">
        <f>貼り付け用!S482=集計用!S482</f>
        <v>1</v>
      </c>
      <c r="T482" s="135" t="b">
        <f>貼り付け用!T482=集計用!T482</f>
        <v>1</v>
      </c>
      <c r="U482" s="192" t="b">
        <f>貼り付け用!U482=集計用!U482</f>
        <v>1</v>
      </c>
      <c r="V482" s="192" t="b">
        <f>貼り付け用!V482=集計用!V482</f>
        <v>1</v>
      </c>
      <c r="W482" s="135" t="b">
        <f>貼り付け用!W482=集計用!W482</f>
        <v>1</v>
      </c>
      <c r="X482" s="182" t="b">
        <f>貼り付け用!X482=集計用!X482</f>
        <v>1</v>
      </c>
      <c r="Y482" s="136" t="b">
        <f>貼り付け用!Y482=集計用!Y482</f>
        <v>1</v>
      </c>
      <c r="Z482" s="136" t="b">
        <f>貼り付け用!Z482=集計用!Z482</f>
        <v>1</v>
      </c>
      <c r="AA482" s="136" t="b">
        <f>貼り付け用!AA482=集計用!AA482</f>
        <v>1</v>
      </c>
      <c r="AB482" s="136" t="b">
        <f>貼り付け用!AB482=集計用!AB482</f>
        <v>1</v>
      </c>
      <c r="AC482" s="135" t="b">
        <f>貼り付け用!AC482=集計用!AC482</f>
        <v>1</v>
      </c>
      <c r="AD482" s="137" t="b">
        <f>貼り付け用!AD482=集計用!AD482</f>
        <v>1</v>
      </c>
      <c r="AE482" s="209" t="b">
        <f>貼り付け用!AE482=集計用!AE482</f>
        <v>1</v>
      </c>
      <c r="AF482" s="209" t="b">
        <f>貼り付け用!AF482=集計用!AF482</f>
        <v>1</v>
      </c>
      <c r="AG482" s="138" t="b">
        <f>貼り付け用!AG482=集計用!AG482</f>
        <v>1</v>
      </c>
      <c r="AH482" s="205" t="b">
        <f>貼り付け用!AH482=集計用!AH482</f>
        <v>1</v>
      </c>
      <c r="AI482" s="139" t="b">
        <f>貼り付け用!AI482=集計用!AI482</f>
        <v>1</v>
      </c>
      <c r="AJ482" s="136" t="b">
        <f>貼り付け用!AJ482=集計用!AJ482</f>
        <v>1</v>
      </c>
      <c r="AK482" s="140" t="b">
        <f>貼り付け用!AK482=集計用!AK482</f>
        <v>1</v>
      </c>
      <c r="AL482" s="136" t="b">
        <f>貼り付け用!AL482=集計用!AL482</f>
        <v>1</v>
      </c>
      <c r="AM482" s="136" t="b">
        <f>貼り付け用!AM482=集計用!AM482</f>
        <v>1</v>
      </c>
      <c r="AN482" s="136" t="b">
        <f>貼り付け用!AN482=集計用!AN482</f>
        <v>1</v>
      </c>
      <c r="AO482" s="136" t="b">
        <f>貼り付け用!AO482=集計用!AO482</f>
        <v>1</v>
      </c>
      <c r="AP482" s="183" t="b">
        <f>貼り付け用!AP482=集計用!AP482</f>
        <v>1</v>
      </c>
      <c r="AQ482" s="183" t="b">
        <f>貼り付け用!AQ482=集計用!AQ482</f>
        <v>1</v>
      </c>
      <c r="AR482" s="183" t="b">
        <f>貼り付け用!AR482=集計用!AR482</f>
        <v>1</v>
      </c>
      <c r="AS482" s="136"/>
      <c r="AT482" s="136"/>
      <c r="AU482" s="136"/>
      <c r="AV482" s="136"/>
      <c r="AW482" s="136"/>
      <c r="AX482" s="216"/>
      <c r="AY482" s="216"/>
      <c r="AZ482" s="216"/>
      <c r="BA482" s="136"/>
      <c r="BB482" s="136"/>
      <c r="BC482" s="136"/>
      <c r="BD482" s="136"/>
      <c r="BE482" s="183">
        <f>SUMIFS(耐用年数表!$C:$C,耐用年数表!$A:$A,チェック!AL482,耐用年数表!$B:$B,チェック!AM482)</f>
        <v>0</v>
      </c>
    </row>
    <row r="483" spans="4:57" ht="24" customHeight="1">
      <c r="D483" s="194"/>
      <c r="E483" s="135"/>
      <c r="F483" s="136"/>
      <c r="G483" s="136"/>
      <c r="H483" s="215"/>
      <c r="I483" s="215"/>
      <c r="J483" s="215" t="str">
        <f>IF(集計用!J483="","",集計用!J483)</f>
        <v/>
      </c>
      <c r="K483" s="135"/>
      <c r="L483" s="144"/>
      <c r="M483" s="192" t="b">
        <f>貼り付け用!M483=集計用!M483</f>
        <v>1</v>
      </c>
      <c r="N483" s="192" t="b">
        <f>貼り付け用!N483=集計用!N483</f>
        <v>1</v>
      </c>
      <c r="O483" s="192" t="b">
        <f>貼り付け用!O483=集計用!O483</f>
        <v>1</v>
      </c>
      <c r="P483" s="192" t="b">
        <f>貼り付け用!P483=集計用!P483</f>
        <v>1</v>
      </c>
      <c r="Q483" s="182" t="b">
        <f>貼り付け用!Q483=集計用!Q483</f>
        <v>1</v>
      </c>
      <c r="R483" s="135" t="b">
        <f>貼り付け用!R483=集計用!R483</f>
        <v>1</v>
      </c>
      <c r="S483" s="135" t="b">
        <f>貼り付け用!S483=集計用!S483</f>
        <v>1</v>
      </c>
      <c r="T483" s="135" t="b">
        <f>貼り付け用!T483=集計用!T483</f>
        <v>1</v>
      </c>
      <c r="U483" s="192" t="b">
        <f>貼り付け用!U483=集計用!U483</f>
        <v>1</v>
      </c>
      <c r="V483" s="192" t="b">
        <f>貼り付け用!V483=集計用!V483</f>
        <v>1</v>
      </c>
      <c r="W483" s="135" t="b">
        <f>貼り付け用!W483=集計用!W483</f>
        <v>1</v>
      </c>
      <c r="X483" s="182" t="b">
        <f>貼り付け用!X483=集計用!X483</f>
        <v>1</v>
      </c>
      <c r="Y483" s="136" t="b">
        <f>貼り付け用!Y483=集計用!Y483</f>
        <v>1</v>
      </c>
      <c r="Z483" s="136" t="b">
        <f>貼り付け用!Z483=集計用!Z483</f>
        <v>1</v>
      </c>
      <c r="AA483" s="136" t="b">
        <f>貼り付け用!AA483=集計用!AA483</f>
        <v>1</v>
      </c>
      <c r="AB483" s="136" t="b">
        <f>貼り付け用!AB483=集計用!AB483</f>
        <v>1</v>
      </c>
      <c r="AC483" s="135" t="b">
        <f>貼り付け用!AC483=集計用!AC483</f>
        <v>1</v>
      </c>
      <c r="AD483" s="137" t="b">
        <f>貼り付け用!AD483=集計用!AD483</f>
        <v>1</v>
      </c>
      <c r="AE483" s="209" t="b">
        <f>貼り付け用!AE483=集計用!AE483</f>
        <v>1</v>
      </c>
      <c r="AF483" s="209" t="b">
        <f>貼り付け用!AF483=集計用!AF483</f>
        <v>1</v>
      </c>
      <c r="AG483" s="138" t="b">
        <f>貼り付け用!AG483=集計用!AG483</f>
        <v>1</v>
      </c>
      <c r="AH483" s="205" t="b">
        <f>貼り付け用!AH483=集計用!AH483</f>
        <v>1</v>
      </c>
      <c r="AI483" s="139" t="b">
        <f>貼り付け用!AI483=集計用!AI483</f>
        <v>1</v>
      </c>
      <c r="AJ483" s="136" t="b">
        <f>貼り付け用!AJ483=集計用!AJ483</f>
        <v>1</v>
      </c>
      <c r="AK483" s="140" t="b">
        <f>貼り付け用!AK483=集計用!AK483</f>
        <v>1</v>
      </c>
      <c r="AL483" s="136" t="b">
        <f>貼り付け用!AL483=集計用!AL483</f>
        <v>1</v>
      </c>
      <c r="AM483" s="136" t="b">
        <f>貼り付け用!AM483=集計用!AM483</f>
        <v>1</v>
      </c>
      <c r="AN483" s="136" t="b">
        <f>貼り付け用!AN483=集計用!AN483</f>
        <v>1</v>
      </c>
      <c r="AO483" s="136" t="b">
        <f>貼り付け用!AO483=集計用!AO483</f>
        <v>1</v>
      </c>
      <c r="AP483" s="183" t="b">
        <f>貼り付け用!AP483=集計用!AP483</f>
        <v>1</v>
      </c>
      <c r="AQ483" s="183" t="b">
        <f>貼り付け用!AQ483=集計用!AQ483</f>
        <v>1</v>
      </c>
      <c r="AR483" s="183" t="b">
        <f>貼り付け用!AR483=集計用!AR483</f>
        <v>1</v>
      </c>
      <c r="AS483" s="136"/>
      <c r="AT483" s="136"/>
      <c r="AU483" s="136"/>
      <c r="AV483" s="136"/>
      <c r="AW483" s="136"/>
      <c r="AX483" s="216"/>
      <c r="AY483" s="216"/>
      <c r="AZ483" s="216"/>
      <c r="BA483" s="136"/>
      <c r="BB483" s="136"/>
      <c r="BC483" s="136"/>
      <c r="BD483" s="136"/>
      <c r="BE483" s="183">
        <f>SUMIFS(耐用年数表!$C:$C,耐用年数表!$A:$A,チェック!AL483,耐用年数表!$B:$B,チェック!AM483)</f>
        <v>0</v>
      </c>
    </row>
    <row r="484" spans="4:57" ht="24" customHeight="1">
      <c r="D484" s="194"/>
      <c r="E484" s="135"/>
      <c r="F484" s="136"/>
      <c r="G484" s="136"/>
      <c r="H484" s="215"/>
      <c r="I484" s="215"/>
      <c r="J484" s="215" t="str">
        <f>IF(集計用!J484="","",集計用!J484)</f>
        <v/>
      </c>
      <c r="K484" s="135"/>
      <c r="L484" s="144"/>
      <c r="M484" s="192" t="b">
        <f>貼り付け用!M484=集計用!M484</f>
        <v>1</v>
      </c>
      <c r="N484" s="192" t="b">
        <f>貼り付け用!N484=集計用!N484</f>
        <v>1</v>
      </c>
      <c r="O484" s="192" t="b">
        <f>貼り付け用!O484=集計用!O484</f>
        <v>1</v>
      </c>
      <c r="P484" s="192" t="b">
        <f>貼り付け用!P484=集計用!P484</f>
        <v>1</v>
      </c>
      <c r="Q484" s="182" t="b">
        <f>貼り付け用!Q484=集計用!Q484</f>
        <v>1</v>
      </c>
      <c r="R484" s="135" t="b">
        <f>貼り付け用!R484=集計用!R484</f>
        <v>1</v>
      </c>
      <c r="S484" s="135" t="b">
        <f>貼り付け用!S484=集計用!S484</f>
        <v>1</v>
      </c>
      <c r="T484" s="135" t="b">
        <f>貼り付け用!T484=集計用!T484</f>
        <v>1</v>
      </c>
      <c r="U484" s="192" t="b">
        <f>貼り付け用!U484=集計用!U484</f>
        <v>1</v>
      </c>
      <c r="V484" s="192" t="b">
        <f>貼り付け用!V484=集計用!V484</f>
        <v>1</v>
      </c>
      <c r="W484" s="135" t="b">
        <f>貼り付け用!W484=集計用!W484</f>
        <v>1</v>
      </c>
      <c r="X484" s="182" t="b">
        <f>貼り付け用!X484=集計用!X484</f>
        <v>1</v>
      </c>
      <c r="Y484" s="136" t="b">
        <f>貼り付け用!Y484=集計用!Y484</f>
        <v>1</v>
      </c>
      <c r="Z484" s="136" t="b">
        <f>貼り付け用!Z484=集計用!Z484</f>
        <v>1</v>
      </c>
      <c r="AA484" s="136" t="b">
        <f>貼り付け用!AA484=集計用!AA484</f>
        <v>1</v>
      </c>
      <c r="AB484" s="136" t="b">
        <f>貼り付け用!AB484=集計用!AB484</f>
        <v>1</v>
      </c>
      <c r="AC484" s="135" t="b">
        <f>貼り付け用!AC484=集計用!AC484</f>
        <v>1</v>
      </c>
      <c r="AD484" s="137" t="b">
        <f>貼り付け用!AD484=集計用!AD484</f>
        <v>1</v>
      </c>
      <c r="AE484" s="209" t="b">
        <f>貼り付け用!AE484=集計用!AE484</f>
        <v>1</v>
      </c>
      <c r="AF484" s="209" t="b">
        <f>貼り付け用!AF484=集計用!AF484</f>
        <v>1</v>
      </c>
      <c r="AG484" s="138" t="b">
        <f>貼り付け用!AG484=集計用!AG484</f>
        <v>1</v>
      </c>
      <c r="AH484" s="205" t="b">
        <f>貼り付け用!AH484=集計用!AH484</f>
        <v>1</v>
      </c>
      <c r="AI484" s="139" t="b">
        <f>貼り付け用!AI484=集計用!AI484</f>
        <v>1</v>
      </c>
      <c r="AJ484" s="136" t="b">
        <f>貼り付け用!AJ484=集計用!AJ484</f>
        <v>1</v>
      </c>
      <c r="AK484" s="140" t="b">
        <f>貼り付け用!AK484=集計用!AK484</f>
        <v>1</v>
      </c>
      <c r="AL484" s="136" t="b">
        <f>貼り付け用!AL484=集計用!AL484</f>
        <v>1</v>
      </c>
      <c r="AM484" s="136" t="b">
        <f>貼り付け用!AM484=集計用!AM484</f>
        <v>1</v>
      </c>
      <c r="AN484" s="136" t="b">
        <f>貼り付け用!AN484=集計用!AN484</f>
        <v>1</v>
      </c>
      <c r="AO484" s="136" t="b">
        <f>貼り付け用!AO484=集計用!AO484</f>
        <v>1</v>
      </c>
      <c r="AP484" s="183" t="b">
        <f>貼り付け用!AP484=集計用!AP484</f>
        <v>1</v>
      </c>
      <c r="AQ484" s="183" t="b">
        <f>貼り付け用!AQ484=集計用!AQ484</f>
        <v>1</v>
      </c>
      <c r="AR484" s="183" t="b">
        <f>貼り付け用!AR484=集計用!AR484</f>
        <v>1</v>
      </c>
      <c r="AS484" s="136"/>
      <c r="AT484" s="136"/>
      <c r="AU484" s="136"/>
      <c r="AV484" s="136"/>
      <c r="AW484" s="136"/>
      <c r="AX484" s="216"/>
      <c r="AY484" s="216"/>
      <c r="AZ484" s="216"/>
      <c r="BA484" s="136"/>
      <c r="BB484" s="136"/>
      <c r="BC484" s="136"/>
      <c r="BD484" s="136"/>
      <c r="BE484" s="183">
        <f>SUMIFS(耐用年数表!$C:$C,耐用年数表!$A:$A,チェック!AL484,耐用年数表!$B:$B,チェック!AM484)</f>
        <v>0</v>
      </c>
    </row>
    <row r="485" spans="4:57" ht="24" customHeight="1">
      <c r="D485" s="194"/>
      <c r="E485" s="135"/>
      <c r="F485" s="136"/>
      <c r="G485" s="136"/>
      <c r="H485" s="215"/>
      <c r="I485" s="215"/>
      <c r="J485" s="215" t="str">
        <f>IF(集計用!J485="","",集計用!J485)</f>
        <v/>
      </c>
      <c r="K485" s="135"/>
      <c r="L485" s="144"/>
      <c r="M485" s="192" t="b">
        <f>貼り付け用!M485=集計用!M485</f>
        <v>1</v>
      </c>
      <c r="N485" s="192" t="b">
        <f>貼り付け用!N485=集計用!N485</f>
        <v>1</v>
      </c>
      <c r="O485" s="192" t="b">
        <f>貼り付け用!O485=集計用!O485</f>
        <v>1</v>
      </c>
      <c r="P485" s="192" t="b">
        <f>貼り付け用!P485=集計用!P485</f>
        <v>1</v>
      </c>
      <c r="Q485" s="182" t="b">
        <f>貼り付け用!Q485=集計用!Q485</f>
        <v>1</v>
      </c>
      <c r="R485" s="135" t="b">
        <f>貼り付け用!R485=集計用!R485</f>
        <v>1</v>
      </c>
      <c r="S485" s="135" t="b">
        <f>貼り付け用!S485=集計用!S485</f>
        <v>1</v>
      </c>
      <c r="T485" s="135" t="b">
        <f>貼り付け用!T485=集計用!T485</f>
        <v>1</v>
      </c>
      <c r="U485" s="192" t="b">
        <f>貼り付け用!U485=集計用!U485</f>
        <v>1</v>
      </c>
      <c r="V485" s="192" t="b">
        <f>貼り付け用!V485=集計用!V485</f>
        <v>1</v>
      </c>
      <c r="W485" s="135" t="b">
        <f>貼り付け用!W485=集計用!W485</f>
        <v>1</v>
      </c>
      <c r="X485" s="182" t="b">
        <f>貼り付け用!X485=集計用!X485</f>
        <v>1</v>
      </c>
      <c r="Y485" s="136" t="b">
        <f>貼り付け用!Y485=集計用!Y485</f>
        <v>1</v>
      </c>
      <c r="Z485" s="136" t="b">
        <f>貼り付け用!Z485=集計用!Z485</f>
        <v>1</v>
      </c>
      <c r="AA485" s="136" t="b">
        <f>貼り付け用!AA485=集計用!AA485</f>
        <v>1</v>
      </c>
      <c r="AB485" s="136" t="b">
        <f>貼り付け用!AB485=集計用!AB485</f>
        <v>1</v>
      </c>
      <c r="AC485" s="135" t="b">
        <f>貼り付け用!AC485=集計用!AC485</f>
        <v>1</v>
      </c>
      <c r="AD485" s="137" t="b">
        <f>貼り付け用!AD485=集計用!AD485</f>
        <v>1</v>
      </c>
      <c r="AE485" s="209" t="b">
        <f>貼り付け用!AE485=集計用!AE485</f>
        <v>1</v>
      </c>
      <c r="AF485" s="209" t="b">
        <f>貼り付け用!AF485=集計用!AF485</f>
        <v>1</v>
      </c>
      <c r="AG485" s="138" t="b">
        <f>貼り付け用!AG485=集計用!AG485</f>
        <v>1</v>
      </c>
      <c r="AH485" s="205" t="b">
        <f>貼り付け用!AH485=集計用!AH485</f>
        <v>1</v>
      </c>
      <c r="AI485" s="139" t="b">
        <f>貼り付け用!AI485=集計用!AI485</f>
        <v>1</v>
      </c>
      <c r="AJ485" s="136" t="b">
        <f>貼り付け用!AJ485=集計用!AJ485</f>
        <v>1</v>
      </c>
      <c r="AK485" s="140" t="b">
        <f>貼り付け用!AK485=集計用!AK485</f>
        <v>1</v>
      </c>
      <c r="AL485" s="136" t="b">
        <f>貼り付け用!AL485=集計用!AL485</f>
        <v>1</v>
      </c>
      <c r="AM485" s="136" t="b">
        <f>貼り付け用!AM485=集計用!AM485</f>
        <v>1</v>
      </c>
      <c r="AN485" s="136" t="b">
        <f>貼り付け用!AN485=集計用!AN485</f>
        <v>1</v>
      </c>
      <c r="AO485" s="136" t="b">
        <f>貼り付け用!AO485=集計用!AO485</f>
        <v>1</v>
      </c>
      <c r="AP485" s="183" t="b">
        <f>貼り付け用!AP485=集計用!AP485</f>
        <v>1</v>
      </c>
      <c r="AQ485" s="183" t="b">
        <f>貼り付け用!AQ485=集計用!AQ485</f>
        <v>1</v>
      </c>
      <c r="AR485" s="183" t="b">
        <f>貼り付け用!AR485=集計用!AR485</f>
        <v>1</v>
      </c>
      <c r="AS485" s="136"/>
      <c r="AT485" s="136"/>
      <c r="AU485" s="136"/>
      <c r="AV485" s="136"/>
      <c r="AW485" s="136"/>
      <c r="AX485" s="216"/>
      <c r="AY485" s="216"/>
      <c r="AZ485" s="216"/>
      <c r="BA485" s="136"/>
      <c r="BB485" s="136"/>
      <c r="BC485" s="136"/>
      <c r="BD485" s="136"/>
      <c r="BE485" s="183">
        <f>SUMIFS(耐用年数表!$C:$C,耐用年数表!$A:$A,チェック!AL485,耐用年数表!$B:$B,チェック!AM485)</f>
        <v>0</v>
      </c>
    </row>
    <row r="486" spans="4:57" ht="24" customHeight="1">
      <c r="D486" s="194"/>
      <c r="E486" s="135"/>
      <c r="F486" s="136"/>
      <c r="G486" s="136"/>
      <c r="H486" s="215"/>
      <c r="I486" s="215"/>
      <c r="J486" s="215" t="str">
        <f>IF(集計用!J486="","",集計用!J486)</f>
        <v/>
      </c>
      <c r="K486" s="135"/>
      <c r="L486" s="144"/>
      <c r="M486" s="192" t="b">
        <f>貼り付け用!M486=集計用!M486</f>
        <v>1</v>
      </c>
      <c r="N486" s="192" t="b">
        <f>貼り付け用!N486=集計用!N486</f>
        <v>1</v>
      </c>
      <c r="O486" s="192" t="b">
        <f>貼り付け用!O486=集計用!O486</f>
        <v>1</v>
      </c>
      <c r="P486" s="192" t="b">
        <f>貼り付け用!P486=集計用!P486</f>
        <v>1</v>
      </c>
      <c r="Q486" s="182" t="b">
        <f>貼り付け用!Q486=集計用!Q486</f>
        <v>1</v>
      </c>
      <c r="R486" s="135" t="b">
        <f>貼り付け用!R486=集計用!R486</f>
        <v>1</v>
      </c>
      <c r="S486" s="135" t="b">
        <f>貼り付け用!S486=集計用!S486</f>
        <v>1</v>
      </c>
      <c r="T486" s="135" t="b">
        <f>貼り付け用!T486=集計用!T486</f>
        <v>1</v>
      </c>
      <c r="U486" s="192" t="b">
        <f>貼り付け用!U486=集計用!U486</f>
        <v>1</v>
      </c>
      <c r="V486" s="192" t="b">
        <f>貼り付け用!V486=集計用!V486</f>
        <v>1</v>
      </c>
      <c r="W486" s="135" t="b">
        <f>貼り付け用!W486=集計用!W486</f>
        <v>1</v>
      </c>
      <c r="X486" s="182" t="b">
        <f>貼り付け用!X486=集計用!X486</f>
        <v>1</v>
      </c>
      <c r="Y486" s="136" t="b">
        <f>貼り付け用!Y486=集計用!Y486</f>
        <v>1</v>
      </c>
      <c r="Z486" s="136" t="b">
        <f>貼り付け用!Z486=集計用!Z486</f>
        <v>1</v>
      </c>
      <c r="AA486" s="136" t="b">
        <f>貼り付け用!AA486=集計用!AA486</f>
        <v>1</v>
      </c>
      <c r="AB486" s="136" t="b">
        <f>貼り付け用!AB486=集計用!AB486</f>
        <v>1</v>
      </c>
      <c r="AC486" s="135" t="b">
        <f>貼り付け用!AC486=集計用!AC486</f>
        <v>1</v>
      </c>
      <c r="AD486" s="137" t="b">
        <f>貼り付け用!AD486=集計用!AD486</f>
        <v>1</v>
      </c>
      <c r="AE486" s="209" t="b">
        <f>貼り付け用!AE486=集計用!AE486</f>
        <v>1</v>
      </c>
      <c r="AF486" s="209" t="b">
        <f>貼り付け用!AF486=集計用!AF486</f>
        <v>1</v>
      </c>
      <c r="AG486" s="138" t="b">
        <f>貼り付け用!AG486=集計用!AG486</f>
        <v>1</v>
      </c>
      <c r="AH486" s="205" t="b">
        <f>貼り付け用!AH486=集計用!AH486</f>
        <v>1</v>
      </c>
      <c r="AI486" s="139" t="b">
        <f>貼り付け用!AI486=集計用!AI486</f>
        <v>1</v>
      </c>
      <c r="AJ486" s="136" t="b">
        <f>貼り付け用!AJ486=集計用!AJ486</f>
        <v>1</v>
      </c>
      <c r="AK486" s="140" t="b">
        <f>貼り付け用!AK486=集計用!AK486</f>
        <v>1</v>
      </c>
      <c r="AL486" s="136" t="b">
        <f>貼り付け用!AL486=集計用!AL486</f>
        <v>1</v>
      </c>
      <c r="AM486" s="136" t="b">
        <f>貼り付け用!AM486=集計用!AM486</f>
        <v>1</v>
      </c>
      <c r="AN486" s="136" t="b">
        <f>貼り付け用!AN486=集計用!AN486</f>
        <v>1</v>
      </c>
      <c r="AO486" s="136" t="b">
        <f>貼り付け用!AO486=集計用!AO486</f>
        <v>1</v>
      </c>
      <c r="AP486" s="183" t="b">
        <f>貼り付け用!AP486=集計用!AP486</f>
        <v>1</v>
      </c>
      <c r="AQ486" s="183" t="b">
        <f>貼り付け用!AQ486=集計用!AQ486</f>
        <v>1</v>
      </c>
      <c r="AR486" s="183" t="b">
        <f>貼り付け用!AR486=集計用!AR486</f>
        <v>1</v>
      </c>
      <c r="AS486" s="136"/>
      <c r="AT486" s="136"/>
      <c r="AU486" s="136"/>
      <c r="AV486" s="136"/>
      <c r="AW486" s="136"/>
      <c r="AX486" s="216"/>
      <c r="AY486" s="216"/>
      <c r="AZ486" s="216"/>
      <c r="BA486" s="136"/>
      <c r="BB486" s="136"/>
      <c r="BC486" s="136"/>
      <c r="BD486" s="136"/>
      <c r="BE486" s="183">
        <f>SUMIFS(耐用年数表!$C:$C,耐用年数表!$A:$A,チェック!AL486,耐用年数表!$B:$B,チェック!AM486)</f>
        <v>0</v>
      </c>
    </row>
    <row r="487" spans="4:57" ht="24" customHeight="1">
      <c r="D487" s="194"/>
      <c r="E487" s="135"/>
      <c r="F487" s="136"/>
      <c r="G487" s="136"/>
      <c r="H487" s="215"/>
      <c r="I487" s="215"/>
      <c r="J487" s="215" t="str">
        <f>IF(集計用!J487="","",集計用!J487)</f>
        <v/>
      </c>
      <c r="K487" s="135"/>
      <c r="L487" s="144"/>
      <c r="M487" s="192" t="b">
        <f>貼り付け用!M487=集計用!M487</f>
        <v>1</v>
      </c>
      <c r="N487" s="192" t="b">
        <f>貼り付け用!N487=集計用!N487</f>
        <v>1</v>
      </c>
      <c r="O487" s="192" t="b">
        <f>貼り付け用!O487=集計用!O487</f>
        <v>1</v>
      </c>
      <c r="P487" s="192" t="b">
        <f>貼り付け用!P487=集計用!P487</f>
        <v>1</v>
      </c>
      <c r="Q487" s="182" t="b">
        <f>貼り付け用!Q487=集計用!Q487</f>
        <v>1</v>
      </c>
      <c r="R487" s="135" t="b">
        <f>貼り付け用!R487=集計用!R487</f>
        <v>1</v>
      </c>
      <c r="S487" s="135" t="b">
        <f>貼り付け用!S487=集計用!S487</f>
        <v>1</v>
      </c>
      <c r="T487" s="135" t="b">
        <f>貼り付け用!T487=集計用!T487</f>
        <v>1</v>
      </c>
      <c r="U487" s="192" t="b">
        <f>貼り付け用!U487=集計用!U487</f>
        <v>1</v>
      </c>
      <c r="V487" s="192" t="b">
        <f>貼り付け用!V487=集計用!V487</f>
        <v>1</v>
      </c>
      <c r="W487" s="135" t="b">
        <f>貼り付け用!W487=集計用!W487</f>
        <v>1</v>
      </c>
      <c r="X487" s="182" t="b">
        <f>貼り付け用!X487=集計用!X487</f>
        <v>1</v>
      </c>
      <c r="Y487" s="136" t="b">
        <f>貼り付け用!Y487=集計用!Y487</f>
        <v>1</v>
      </c>
      <c r="Z487" s="136" t="b">
        <f>貼り付け用!Z487=集計用!Z487</f>
        <v>1</v>
      </c>
      <c r="AA487" s="136" t="b">
        <f>貼り付け用!AA487=集計用!AA487</f>
        <v>1</v>
      </c>
      <c r="AB487" s="136" t="b">
        <f>貼り付け用!AB487=集計用!AB487</f>
        <v>1</v>
      </c>
      <c r="AC487" s="135" t="b">
        <f>貼り付け用!AC487=集計用!AC487</f>
        <v>1</v>
      </c>
      <c r="AD487" s="137" t="b">
        <f>貼り付け用!AD487=集計用!AD487</f>
        <v>1</v>
      </c>
      <c r="AE487" s="209" t="b">
        <f>貼り付け用!AE487=集計用!AE487</f>
        <v>1</v>
      </c>
      <c r="AF487" s="209" t="b">
        <f>貼り付け用!AF487=集計用!AF487</f>
        <v>1</v>
      </c>
      <c r="AG487" s="138" t="b">
        <f>貼り付け用!AG487=集計用!AG487</f>
        <v>1</v>
      </c>
      <c r="AH487" s="205" t="b">
        <f>貼り付け用!AH487=集計用!AH487</f>
        <v>1</v>
      </c>
      <c r="AI487" s="139" t="b">
        <f>貼り付け用!AI487=集計用!AI487</f>
        <v>1</v>
      </c>
      <c r="AJ487" s="136" t="b">
        <f>貼り付け用!AJ487=集計用!AJ487</f>
        <v>1</v>
      </c>
      <c r="AK487" s="140" t="b">
        <f>貼り付け用!AK487=集計用!AK487</f>
        <v>1</v>
      </c>
      <c r="AL487" s="136" t="b">
        <f>貼り付け用!AL487=集計用!AL487</f>
        <v>1</v>
      </c>
      <c r="AM487" s="136" t="b">
        <f>貼り付け用!AM487=集計用!AM487</f>
        <v>1</v>
      </c>
      <c r="AN487" s="136" t="b">
        <f>貼り付け用!AN487=集計用!AN487</f>
        <v>1</v>
      </c>
      <c r="AO487" s="136" t="b">
        <f>貼り付け用!AO487=集計用!AO487</f>
        <v>1</v>
      </c>
      <c r="AP487" s="183" t="b">
        <f>貼り付け用!AP487=集計用!AP487</f>
        <v>1</v>
      </c>
      <c r="AQ487" s="183" t="b">
        <f>貼り付け用!AQ487=集計用!AQ487</f>
        <v>1</v>
      </c>
      <c r="AR487" s="183" t="b">
        <f>貼り付け用!AR487=集計用!AR487</f>
        <v>1</v>
      </c>
      <c r="AS487" s="136"/>
      <c r="AT487" s="136"/>
      <c r="AU487" s="136"/>
      <c r="AV487" s="136"/>
      <c r="AW487" s="136"/>
      <c r="AX487" s="216"/>
      <c r="AY487" s="216"/>
      <c r="AZ487" s="216"/>
      <c r="BA487" s="136"/>
      <c r="BB487" s="136"/>
      <c r="BC487" s="136"/>
      <c r="BD487" s="136"/>
      <c r="BE487" s="183">
        <f>SUMIFS(耐用年数表!$C:$C,耐用年数表!$A:$A,チェック!AL487,耐用年数表!$B:$B,チェック!AM487)</f>
        <v>0</v>
      </c>
    </row>
    <row r="488" spans="4:57" ht="24" customHeight="1">
      <c r="D488" s="194"/>
      <c r="E488" s="135"/>
      <c r="F488" s="136"/>
      <c r="G488" s="136"/>
      <c r="H488" s="215"/>
      <c r="I488" s="215"/>
      <c r="J488" s="215" t="str">
        <f>IF(集計用!J488="","",集計用!J488)</f>
        <v/>
      </c>
      <c r="K488" s="135"/>
      <c r="L488" s="144"/>
      <c r="M488" s="192" t="b">
        <f>貼り付け用!M488=集計用!M488</f>
        <v>1</v>
      </c>
      <c r="N488" s="192" t="b">
        <f>貼り付け用!N488=集計用!N488</f>
        <v>1</v>
      </c>
      <c r="O488" s="192" t="b">
        <f>貼り付け用!O488=集計用!O488</f>
        <v>1</v>
      </c>
      <c r="P488" s="192" t="b">
        <f>貼り付け用!P488=集計用!P488</f>
        <v>1</v>
      </c>
      <c r="Q488" s="182" t="b">
        <f>貼り付け用!Q488=集計用!Q488</f>
        <v>1</v>
      </c>
      <c r="R488" s="135" t="b">
        <f>貼り付け用!R488=集計用!R488</f>
        <v>1</v>
      </c>
      <c r="S488" s="135" t="b">
        <f>貼り付け用!S488=集計用!S488</f>
        <v>1</v>
      </c>
      <c r="T488" s="135" t="b">
        <f>貼り付け用!T488=集計用!T488</f>
        <v>1</v>
      </c>
      <c r="U488" s="192" t="b">
        <f>貼り付け用!U488=集計用!U488</f>
        <v>1</v>
      </c>
      <c r="V488" s="192" t="b">
        <f>貼り付け用!V488=集計用!V488</f>
        <v>1</v>
      </c>
      <c r="W488" s="135" t="b">
        <f>貼り付け用!W488=集計用!W488</f>
        <v>1</v>
      </c>
      <c r="X488" s="182" t="b">
        <f>貼り付け用!X488=集計用!X488</f>
        <v>1</v>
      </c>
      <c r="Y488" s="136" t="b">
        <f>貼り付け用!Y488=集計用!Y488</f>
        <v>1</v>
      </c>
      <c r="Z488" s="136" t="b">
        <f>貼り付け用!Z488=集計用!Z488</f>
        <v>1</v>
      </c>
      <c r="AA488" s="136" t="b">
        <f>貼り付け用!AA488=集計用!AA488</f>
        <v>1</v>
      </c>
      <c r="AB488" s="136" t="b">
        <f>貼り付け用!AB488=集計用!AB488</f>
        <v>1</v>
      </c>
      <c r="AC488" s="135" t="b">
        <f>貼り付け用!AC488=集計用!AC488</f>
        <v>1</v>
      </c>
      <c r="AD488" s="137" t="b">
        <f>貼り付け用!AD488=集計用!AD488</f>
        <v>1</v>
      </c>
      <c r="AE488" s="209" t="b">
        <f>貼り付け用!AE488=集計用!AE488</f>
        <v>1</v>
      </c>
      <c r="AF488" s="209" t="b">
        <f>貼り付け用!AF488=集計用!AF488</f>
        <v>1</v>
      </c>
      <c r="AG488" s="138" t="b">
        <f>貼り付け用!AG488=集計用!AG488</f>
        <v>1</v>
      </c>
      <c r="AH488" s="205" t="b">
        <f>貼り付け用!AH488=集計用!AH488</f>
        <v>1</v>
      </c>
      <c r="AI488" s="139" t="b">
        <f>貼り付け用!AI488=集計用!AI488</f>
        <v>1</v>
      </c>
      <c r="AJ488" s="136" t="b">
        <f>貼り付け用!AJ488=集計用!AJ488</f>
        <v>1</v>
      </c>
      <c r="AK488" s="140" t="b">
        <f>貼り付け用!AK488=集計用!AK488</f>
        <v>1</v>
      </c>
      <c r="AL488" s="136" t="b">
        <f>貼り付け用!AL488=集計用!AL488</f>
        <v>1</v>
      </c>
      <c r="AM488" s="136" t="b">
        <f>貼り付け用!AM488=集計用!AM488</f>
        <v>1</v>
      </c>
      <c r="AN488" s="136" t="b">
        <f>貼り付け用!AN488=集計用!AN488</f>
        <v>1</v>
      </c>
      <c r="AO488" s="136" t="b">
        <f>貼り付け用!AO488=集計用!AO488</f>
        <v>1</v>
      </c>
      <c r="AP488" s="183" t="b">
        <f>貼り付け用!AP488=集計用!AP488</f>
        <v>1</v>
      </c>
      <c r="AQ488" s="183" t="b">
        <f>貼り付け用!AQ488=集計用!AQ488</f>
        <v>1</v>
      </c>
      <c r="AR488" s="183" t="b">
        <f>貼り付け用!AR488=集計用!AR488</f>
        <v>1</v>
      </c>
      <c r="AS488" s="136"/>
      <c r="AT488" s="136"/>
      <c r="AU488" s="136"/>
      <c r="AV488" s="136"/>
      <c r="AW488" s="136"/>
      <c r="AX488" s="216"/>
      <c r="AY488" s="216"/>
      <c r="AZ488" s="216"/>
      <c r="BA488" s="136"/>
      <c r="BB488" s="136"/>
      <c r="BC488" s="136"/>
      <c r="BD488" s="136"/>
      <c r="BE488" s="183">
        <f>SUMIFS(耐用年数表!$C:$C,耐用年数表!$A:$A,チェック!AL488,耐用年数表!$B:$B,チェック!AM488)</f>
        <v>0</v>
      </c>
    </row>
    <row r="489" spans="4:57" ht="24" customHeight="1">
      <c r="D489" s="194"/>
      <c r="E489" s="135"/>
      <c r="F489" s="136"/>
      <c r="G489" s="136"/>
      <c r="H489" s="215"/>
      <c r="I489" s="215"/>
      <c r="J489" s="215" t="str">
        <f>IF(集計用!J489="","",集計用!J489)</f>
        <v/>
      </c>
      <c r="K489" s="135"/>
      <c r="L489" s="144"/>
      <c r="M489" s="192" t="b">
        <f>貼り付け用!M489=集計用!M489</f>
        <v>1</v>
      </c>
      <c r="N489" s="192" t="b">
        <f>貼り付け用!N489=集計用!N489</f>
        <v>1</v>
      </c>
      <c r="O489" s="192" t="b">
        <f>貼り付け用!O489=集計用!O489</f>
        <v>1</v>
      </c>
      <c r="P489" s="192" t="b">
        <f>貼り付け用!P489=集計用!P489</f>
        <v>1</v>
      </c>
      <c r="Q489" s="182" t="b">
        <f>貼り付け用!Q489=集計用!Q489</f>
        <v>1</v>
      </c>
      <c r="R489" s="135" t="b">
        <f>貼り付け用!R489=集計用!R489</f>
        <v>1</v>
      </c>
      <c r="S489" s="135" t="b">
        <f>貼り付け用!S489=集計用!S489</f>
        <v>1</v>
      </c>
      <c r="T489" s="135" t="b">
        <f>貼り付け用!T489=集計用!T489</f>
        <v>1</v>
      </c>
      <c r="U489" s="192" t="b">
        <f>貼り付け用!U489=集計用!U489</f>
        <v>1</v>
      </c>
      <c r="V489" s="192" t="b">
        <f>貼り付け用!V489=集計用!V489</f>
        <v>1</v>
      </c>
      <c r="W489" s="135" t="b">
        <f>貼り付け用!W489=集計用!W489</f>
        <v>1</v>
      </c>
      <c r="X489" s="182" t="b">
        <f>貼り付け用!X489=集計用!X489</f>
        <v>1</v>
      </c>
      <c r="Y489" s="136" t="b">
        <f>貼り付け用!Y489=集計用!Y489</f>
        <v>1</v>
      </c>
      <c r="Z489" s="136" t="b">
        <f>貼り付け用!Z489=集計用!Z489</f>
        <v>1</v>
      </c>
      <c r="AA489" s="136" t="b">
        <f>貼り付け用!AA489=集計用!AA489</f>
        <v>1</v>
      </c>
      <c r="AB489" s="136" t="b">
        <f>貼り付け用!AB489=集計用!AB489</f>
        <v>1</v>
      </c>
      <c r="AC489" s="135" t="b">
        <f>貼り付け用!AC489=集計用!AC489</f>
        <v>1</v>
      </c>
      <c r="AD489" s="137" t="b">
        <f>貼り付け用!AD489=集計用!AD489</f>
        <v>1</v>
      </c>
      <c r="AE489" s="209" t="b">
        <f>貼り付け用!AE489=集計用!AE489</f>
        <v>1</v>
      </c>
      <c r="AF489" s="209" t="b">
        <f>貼り付け用!AF489=集計用!AF489</f>
        <v>1</v>
      </c>
      <c r="AG489" s="138" t="b">
        <f>貼り付け用!AG489=集計用!AG489</f>
        <v>1</v>
      </c>
      <c r="AH489" s="205" t="b">
        <f>貼り付け用!AH489=集計用!AH489</f>
        <v>1</v>
      </c>
      <c r="AI489" s="139" t="b">
        <f>貼り付け用!AI489=集計用!AI489</f>
        <v>1</v>
      </c>
      <c r="AJ489" s="136" t="b">
        <f>貼り付け用!AJ489=集計用!AJ489</f>
        <v>1</v>
      </c>
      <c r="AK489" s="140" t="b">
        <f>貼り付け用!AK489=集計用!AK489</f>
        <v>1</v>
      </c>
      <c r="AL489" s="136" t="b">
        <f>貼り付け用!AL489=集計用!AL489</f>
        <v>1</v>
      </c>
      <c r="AM489" s="136" t="b">
        <f>貼り付け用!AM489=集計用!AM489</f>
        <v>1</v>
      </c>
      <c r="AN489" s="136" t="b">
        <f>貼り付け用!AN489=集計用!AN489</f>
        <v>1</v>
      </c>
      <c r="AO489" s="136" t="b">
        <f>貼り付け用!AO489=集計用!AO489</f>
        <v>1</v>
      </c>
      <c r="AP489" s="183" t="b">
        <f>貼り付け用!AP489=集計用!AP489</f>
        <v>1</v>
      </c>
      <c r="AQ489" s="183" t="b">
        <f>貼り付け用!AQ489=集計用!AQ489</f>
        <v>1</v>
      </c>
      <c r="AR489" s="183" t="b">
        <f>貼り付け用!AR489=集計用!AR489</f>
        <v>1</v>
      </c>
      <c r="AS489" s="136"/>
      <c r="AT489" s="136"/>
      <c r="AU489" s="136"/>
      <c r="AV489" s="136"/>
      <c r="AW489" s="136"/>
      <c r="AX489" s="216"/>
      <c r="AY489" s="216"/>
      <c r="AZ489" s="216"/>
      <c r="BA489" s="136"/>
      <c r="BB489" s="136"/>
      <c r="BC489" s="136"/>
      <c r="BD489" s="136"/>
      <c r="BE489" s="183">
        <f>SUMIFS(耐用年数表!$C:$C,耐用年数表!$A:$A,チェック!AL489,耐用年数表!$B:$B,チェック!AM489)</f>
        <v>0</v>
      </c>
    </row>
    <row r="490" spans="4:57" ht="24" customHeight="1">
      <c r="D490" s="194"/>
      <c r="E490" s="135"/>
      <c r="F490" s="136"/>
      <c r="G490" s="136"/>
      <c r="H490" s="215"/>
      <c r="I490" s="215"/>
      <c r="J490" s="215" t="str">
        <f>IF(集計用!J490="","",集計用!J490)</f>
        <v/>
      </c>
      <c r="K490" s="135"/>
      <c r="L490" s="144"/>
      <c r="M490" s="192" t="b">
        <f>貼り付け用!M490=集計用!M490</f>
        <v>1</v>
      </c>
      <c r="N490" s="192" t="b">
        <f>貼り付け用!N490=集計用!N490</f>
        <v>1</v>
      </c>
      <c r="O490" s="192" t="b">
        <f>貼り付け用!O490=集計用!O490</f>
        <v>1</v>
      </c>
      <c r="P490" s="192" t="b">
        <f>貼り付け用!P490=集計用!P490</f>
        <v>1</v>
      </c>
      <c r="Q490" s="182" t="b">
        <f>貼り付け用!Q490=集計用!Q490</f>
        <v>1</v>
      </c>
      <c r="R490" s="135" t="b">
        <f>貼り付け用!R490=集計用!R490</f>
        <v>1</v>
      </c>
      <c r="S490" s="135" t="b">
        <f>貼り付け用!S490=集計用!S490</f>
        <v>1</v>
      </c>
      <c r="T490" s="135" t="b">
        <f>貼り付け用!T490=集計用!T490</f>
        <v>1</v>
      </c>
      <c r="U490" s="192" t="b">
        <f>貼り付け用!U490=集計用!U490</f>
        <v>1</v>
      </c>
      <c r="V490" s="192" t="b">
        <f>貼り付け用!V490=集計用!V490</f>
        <v>1</v>
      </c>
      <c r="W490" s="135" t="b">
        <f>貼り付け用!W490=集計用!W490</f>
        <v>1</v>
      </c>
      <c r="X490" s="182" t="b">
        <f>貼り付け用!X490=集計用!X490</f>
        <v>1</v>
      </c>
      <c r="Y490" s="136" t="b">
        <f>貼り付け用!Y490=集計用!Y490</f>
        <v>1</v>
      </c>
      <c r="Z490" s="136" t="b">
        <f>貼り付け用!Z490=集計用!Z490</f>
        <v>1</v>
      </c>
      <c r="AA490" s="136" t="b">
        <f>貼り付け用!AA490=集計用!AA490</f>
        <v>1</v>
      </c>
      <c r="AB490" s="136" t="b">
        <f>貼り付け用!AB490=集計用!AB490</f>
        <v>1</v>
      </c>
      <c r="AC490" s="135" t="b">
        <f>貼り付け用!AC490=集計用!AC490</f>
        <v>1</v>
      </c>
      <c r="AD490" s="137" t="b">
        <f>貼り付け用!AD490=集計用!AD490</f>
        <v>1</v>
      </c>
      <c r="AE490" s="209" t="b">
        <f>貼り付け用!AE490=集計用!AE490</f>
        <v>1</v>
      </c>
      <c r="AF490" s="209" t="b">
        <f>貼り付け用!AF490=集計用!AF490</f>
        <v>1</v>
      </c>
      <c r="AG490" s="138" t="b">
        <f>貼り付け用!AG490=集計用!AG490</f>
        <v>1</v>
      </c>
      <c r="AH490" s="205" t="b">
        <f>貼り付け用!AH490=集計用!AH490</f>
        <v>1</v>
      </c>
      <c r="AI490" s="139" t="b">
        <f>貼り付け用!AI490=集計用!AI490</f>
        <v>1</v>
      </c>
      <c r="AJ490" s="136" t="b">
        <f>貼り付け用!AJ490=集計用!AJ490</f>
        <v>1</v>
      </c>
      <c r="AK490" s="140" t="b">
        <f>貼り付け用!AK490=集計用!AK490</f>
        <v>1</v>
      </c>
      <c r="AL490" s="136" t="b">
        <f>貼り付け用!AL490=集計用!AL490</f>
        <v>1</v>
      </c>
      <c r="AM490" s="136" t="b">
        <f>貼り付け用!AM490=集計用!AM490</f>
        <v>1</v>
      </c>
      <c r="AN490" s="136" t="b">
        <f>貼り付け用!AN490=集計用!AN490</f>
        <v>1</v>
      </c>
      <c r="AO490" s="136" t="b">
        <f>貼り付け用!AO490=集計用!AO490</f>
        <v>1</v>
      </c>
      <c r="AP490" s="183" t="b">
        <f>貼り付け用!AP490=集計用!AP490</f>
        <v>1</v>
      </c>
      <c r="AQ490" s="183" t="b">
        <f>貼り付け用!AQ490=集計用!AQ490</f>
        <v>1</v>
      </c>
      <c r="AR490" s="183" t="b">
        <f>貼り付け用!AR490=集計用!AR490</f>
        <v>1</v>
      </c>
      <c r="AS490" s="136"/>
      <c r="AT490" s="136"/>
      <c r="AU490" s="136"/>
      <c r="AV490" s="136"/>
      <c r="AW490" s="136"/>
      <c r="AX490" s="216"/>
      <c r="AY490" s="216"/>
      <c r="AZ490" s="216"/>
      <c r="BA490" s="136"/>
      <c r="BB490" s="136"/>
      <c r="BC490" s="136"/>
      <c r="BD490" s="136"/>
      <c r="BE490" s="183">
        <f>SUMIFS(耐用年数表!$C:$C,耐用年数表!$A:$A,チェック!AL490,耐用年数表!$B:$B,チェック!AM490)</f>
        <v>0</v>
      </c>
    </row>
    <row r="491" spans="4:57" ht="24" customHeight="1">
      <c r="D491" s="194"/>
      <c r="E491" s="135"/>
      <c r="F491" s="136"/>
      <c r="G491" s="136"/>
      <c r="H491" s="215"/>
      <c r="I491" s="215"/>
      <c r="J491" s="215" t="str">
        <f>IF(集計用!J491="","",集計用!J491)</f>
        <v/>
      </c>
      <c r="K491" s="135"/>
      <c r="L491" s="144"/>
      <c r="M491" s="192" t="b">
        <f>貼り付け用!M491=集計用!M491</f>
        <v>1</v>
      </c>
      <c r="N491" s="192" t="b">
        <f>貼り付け用!N491=集計用!N491</f>
        <v>1</v>
      </c>
      <c r="O491" s="192" t="b">
        <f>貼り付け用!O491=集計用!O491</f>
        <v>1</v>
      </c>
      <c r="P491" s="192" t="b">
        <f>貼り付け用!P491=集計用!P491</f>
        <v>1</v>
      </c>
      <c r="Q491" s="182" t="b">
        <f>貼り付け用!Q491=集計用!Q491</f>
        <v>1</v>
      </c>
      <c r="R491" s="135" t="b">
        <f>貼り付け用!R491=集計用!R491</f>
        <v>1</v>
      </c>
      <c r="S491" s="135" t="b">
        <f>貼り付け用!S491=集計用!S491</f>
        <v>1</v>
      </c>
      <c r="T491" s="135" t="b">
        <f>貼り付け用!T491=集計用!T491</f>
        <v>1</v>
      </c>
      <c r="U491" s="192" t="b">
        <f>貼り付け用!U491=集計用!U491</f>
        <v>1</v>
      </c>
      <c r="V491" s="192" t="b">
        <f>貼り付け用!V491=集計用!V491</f>
        <v>1</v>
      </c>
      <c r="W491" s="135" t="b">
        <f>貼り付け用!W491=集計用!W491</f>
        <v>1</v>
      </c>
      <c r="X491" s="182" t="b">
        <f>貼り付け用!X491=集計用!X491</f>
        <v>1</v>
      </c>
      <c r="Y491" s="136" t="b">
        <f>貼り付け用!Y491=集計用!Y491</f>
        <v>1</v>
      </c>
      <c r="Z491" s="136" t="b">
        <f>貼り付け用!Z491=集計用!Z491</f>
        <v>1</v>
      </c>
      <c r="AA491" s="136" t="b">
        <f>貼り付け用!AA491=集計用!AA491</f>
        <v>1</v>
      </c>
      <c r="AB491" s="136" t="b">
        <f>貼り付け用!AB491=集計用!AB491</f>
        <v>1</v>
      </c>
      <c r="AC491" s="135" t="b">
        <f>貼り付け用!AC491=集計用!AC491</f>
        <v>1</v>
      </c>
      <c r="AD491" s="137" t="b">
        <f>貼り付け用!AD491=集計用!AD491</f>
        <v>1</v>
      </c>
      <c r="AE491" s="209" t="b">
        <f>貼り付け用!AE491=集計用!AE491</f>
        <v>1</v>
      </c>
      <c r="AF491" s="209" t="b">
        <f>貼り付け用!AF491=集計用!AF491</f>
        <v>1</v>
      </c>
      <c r="AG491" s="138" t="b">
        <f>貼り付け用!AG491=集計用!AG491</f>
        <v>1</v>
      </c>
      <c r="AH491" s="205" t="b">
        <f>貼り付け用!AH491=集計用!AH491</f>
        <v>1</v>
      </c>
      <c r="AI491" s="139" t="b">
        <f>貼り付け用!AI491=集計用!AI491</f>
        <v>1</v>
      </c>
      <c r="AJ491" s="136" t="b">
        <f>貼り付け用!AJ491=集計用!AJ491</f>
        <v>1</v>
      </c>
      <c r="AK491" s="140" t="b">
        <f>貼り付け用!AK491=集計用!AK491</f>
        <v>1</v>
      </c>
      <c r="AL491" s="136" t="b">
        <f>貼り付け用!AL491=集計用!AL491</f>
        <v>1</v>
      </c>
      <c r="AM491" s="136" t="b">
        <f>貼り付け用!AM491=集計用!AM491</f>
        <v>1</v>
      </c>
      <c r="AN491" s="136" t="b">
        <f>貼り付け用!AN491=集計用!AN491</f>
        <v>1</v>
      </c>
      <c r="AO491" s="136" t="b">
        <f>貼り付け用!AO491=集計用!AO491</f>
        <v>1</v>
      </c>
      <c r="AP491" s="183" t="b">
        <f>貼り付け用!AP491=集計用!AP491</f>
        <v>1</v>
      </c>
      <c r="AQ491" s="183" t="b">
        <f>貼り付け用!AQ491=集計用!AQ491</f>
        <v>1</v>
      </c>
      <c r="AR491" s="183" t="b">
        <f>貼り付け用!AR491=集計用!AR491</f>
        <v>1</v>
      </c>
      <c r="AS491" s="136"/>
      <c r="AT491" s="136"/>
      <c r="AU491" s="136"/>
      <c r="AV491" s="136"/>
      <c r="AW491" s="136"/>
      <c r="AX491" s="216"/>
      <c r="AY491" s="216"/>
      <c r="AZ491" s="216"/>
      <c r="BA491" s="136"/>
      <c r="BB491" s="136"/>
      <c r="BC491" s="136"/>
      <c r="BD491" s="136"/>
      <c r="BE491" s="183">
        <f>SUMIFS(耐用年数表!$C:$C,耐用年数表!$A:$A,チェック!AL491,耐用年数表!$B:$B,チェック!AM491)</f>
        <v>0</v>
      </c>
    </row>
    <row r="492" spans="4:57" ht="24" customHeight="1">
      <c r="D492" s="194"/>
      <c r="E492" s="135"/>
      <c r="F492" s="136"/>
      <c r="G492" s="136"/>
      <c r="H492" s="215"/>
      <c r="I492" s="215"/>
      <c r="J492" s="215" t="str">
        <f>IF(集計用!J492="","",集計用!J492)</f>
        <v/>
      </c>
      <c r="K492" s="135"/>
      <c r="L492" s="144"/>
      <c r="M492" s="192" t="b">
        <f>貼り付け用!M492=集計用!M492</f>
        <v>1</v>
      </c>
      <c r="N492" s="192" t="b">
        <f>貼り付け用!N492=集計用!N492</f>
        <v>1</v>
      </c>
      <c r="O492" s="192" t="b">
        <f>貼り付け用!O492=集計用!O492</f>
        <v>1</v>
      </c>
      <c r="P492" s="192" t="b">
        <f>貼り付け用!P492=集計用!P492</f>
        <v>1</v>
      </c>
      <c r="Q492" s="182" t="b">
        <f>貼り付け用!Q492=集計用!Q492</f>
        <v>1</v>
      </c>
      <c r="R492" s="135" t="b">
        <f>貼り付け用!R492=集計用!R492</f>
        <v>1</v>
      </c>
      <c r="S492" s="135" t="b">
        <f>貼り付け用!S492=集計用!S492</f>
        <v>1</v>
      </c>
      <c r="T492" s="135" t="b">
        <f>貼り付け用!T492=集計用!T492</f>
        <v>1</v>
      </c>
      <c r="U492" s="192" t="b">
        <f>貼り付け用!U492=集計用!U492</f>
        <v>1</v>
      </c>
      <c r="V492" s="192" t="b">
        <f>貼り付け用!V492=集計用!V492</f>
        <v>1</v>
      </c>
      <c r="W492" s="135" t="b">
        <f>貼り付け用!W492=集計用!W492</f>
        <v>1</v>
      </c>
      <c r="X492" s="182" t="b">
        <f>貼り付け用!X492=集計用!X492</f>
        <v>1</v>
      </c>
      <c r="Y492" s="136" t="b">
        <f>貼り付け用!Y492=集計用!Y492</f>
        <v>1</v>
      </c>
      <c r="Z492" s="136" t="b">
        <f>貼り付け用!Z492=集計用!Z492</f>
        <v>1</v>
      </c>
      <c r="AA492" s="136" t="b">
        <f>貼り付け用!AA492=集計用!AA492</f>
        <v>1</v>
      </c>
      <c r="AB492" s="136" t="b">
        <f>貼り付け用!AB492=集計用!AB492</f>
        <v>1</v>
      </c>
      <c r="AC492" s="135" t="b">
        <f>貼り付け用!AC492=集計用!AC492</f>
        <v>1</v>
      </c>
      <c r="AD492" s="137" t="b">
        <f>貼り付け用!AD492=集計用!AD492</f>
        <v>1</v>
      </c>
      <c r="AE492" s="209" t="b">
        <f>貼り付け用!AE492=集計用!AE492</f>
        <v>1</v>
      </c>
      <c r="AF492" s="209" t="b">
        <f>貼り付け用!AF492=集計用!AF492</f>
        <v>1</v>
      </c>
      <c r="AG492" s="138" t="b">
        <f>貼り付け用!AG492=集計用!AG492</f>
        <v>1</v>
      </c>
      <c r="AH492" s="205" t="b">
        <f>貼り付け用!AH492=集計用!AH492</f>
        <v>1</v>
      </c>
      <c r="AI492" s="139" t="b">
        <f>貼り付け用!AI492=集計用!AI492</f>
        <v>1</v>
      </c>
      <c r="AJ492" s="136" t="b">
        <f>貼り付け用!AJ492=集計用!AJ492</f>
        <v>1</v>
      </c>
      <c r="AK492" s="140" t="b">
        <f>貼り付け用!AK492=集計用!AK492</f>
        <v>1</v>
      </c>
      <c r="AL492" s="136" t="b">
        <f>貼り付け用!AL492=集計用!AL492</f>
        <v>1</v>
      </c>
      <c r="AM492" s="136" t="b">
        <f>貼り付け用!AM492=集計用!AM492</f>
        <v>1</v>
      </c>
      <c r="AN492" s="136" t="b">
        <f>貼り付け用!AN492=集計用!AN492</f>
        <v>1</v>
      </c>
      <c r="AO492" s="136" t="b">
        <f>貼り付け用!AO492=集計用!AO492</f>
        <v>1</v>
      </c>
      <c r="AP492" s="183" t="b">
        <f>貼り付け用!AP492=集計用!AP492</f>
        <v>1</v>
      </c>
      <c r="AQ492" s="183" t="b">
        <f>貼り付け用!AQ492=集計用!AQ492</f>
        <v>1</v>
      </c>
      <c r="AR492" s="183" t="b">
        <f>貼り付け用!AR492=集計用!AR492</f>
        <v>1</v>
      </c>
      <c r="AS492" s="136"/>
      <c r="AT492" s="136"/>
      <c r="AU492" s="136"/>
      <c r="AV492" s="136"/>
      <c r="AW492" s="136"/>
      <c r="AX492" s="216"/>
      <c r="AY492" s="216"/>
      <c r="AZ492" s="216"/>
      <c r="BA492" s="136"/>
      <c r="BB492" s="136"/>
      <c r="BC492" s="136"/>
      <c r="BD492" s="136"/>
      <c r="BE492" s="183">
        <f>SUMIFS(耐用年数表!$C:$C,耐用年数表!$A:$A,チェック!AL492,耐用年数表!$B:$B,チェック!AM492)</f>
        <v>0</v>
      </c>
    </row>
    <row r="493" spans="4:57" ht="24" customHeight="1">
      <c r="D493" s="194"/>
      <c r="E493" s="135"/>
      <c r="F493" s="136"/>
      <c r="G493" s="136"/>
      <c r="H493" s="215"/>
      <c r="I493" s="215"/>
      <c r="J493" s="215" t="str">
        <f>IF(集計用!J493="","",集計用!J493)</f>
        <v/>
      </c>
      <c r="K493" s="135"/>
      <c r="L493" s="144"/>
      <c r="M493" s="192" t="b">
        <f>貼り付け用!M493=集計用!M493</f>
        <v>1</v>
      </c>
      <c r="N493" s="192" t="b">
        <f>貼り付け用!N493=集計用!N493</f>
        <v>1</v>
      </c>
      <c r="O493" s="192" t="b">
        <f>貼り付け用!O493=集計用!O493</f>
        <v>1</v>
      </c>
      <c r="P493" s="192" t="b">
        <f>貼り付け用!P493=集計用!P493</f>
        <v>1</v>
      </c>
      <c r="Q493" s="182" t="b">
        <f>貼り付け用!Q493=集計用!Q493</f>
        <v>1</v>
      </c>
      <c r="R493" s="135" t="b">
        <f>貼り付け用!R493=集計用!R493</f>
        <v>1</v>
      </c>
      <c r="S493" s="135" t="b">
        <f>貼り付け用!S493=集計用!S493</f>
        <v>1</v>
      </c>
      <c r="T493" s="135" t="b">
        <f>貼り付け用!T493=集計用!T493</f>
        <v>1</v>
      </c>
      <c r="U493" s="192" t="b">
        <f>貼り付け用!U493=集計用!U493</f>
        <v>1</v>
      </c>
      <c r="V493" s="192" t="b">
        <f>貼り付け用!V493=集計用!V493</f>
        <v>1</v>
      </c>
      <c r="W493" s="135" t="b">
        <f>貼り付け用!W493=集計用!W493</f>
        <v>1</v>
      </c>
      <c r="X493" s="182" t="b">
        <f>貼り付け用!X493=集計用!X493</f>
        <v>1</v>
      </c>
      <c r="Y493" s="136" t="b">
        <f>貼り付け用!Y493=集計用!Y493</f>
        <v>1</v>
      </c>
      <c r="Z493" s="136" t="b">
        <f>貼り付け用!Z493=集計用!Z493</f>
        <v>1</v>
      </c>
      <c r="AA493" s="136" t="b">
        <f>貼り付け用!AA493=集計用!AA493</f>
        <v>1</v>
      </c>
      <c r="AB493" s="136" t="b">
        <f>貼り付け用!AB493=集計用!AB493</f>
        <v>1</v>
      </c>
      <c r="AC493" s="135" t="b">
        <f>貼り付け用!AC493=集計用!AC493</f>
        <v>1</v>
      </c>
      <c r="AD493" s="137" t="b">
        <f>貼り付け用!AD493=集計用!AD493</f>
        <v>1</v>
      </c>
      <c r="AE493" s="209" t="b">
        <f>貼り付け用!AE493=集計用!AE493</f>
        <v>1</v>
      </c>
      <c r="AF493" s="209" t="b">
        <f>貼り付け用!AF493=集計用!AF493</f>
        <v>1</v>
      </c>
      <c r="AG493" s="138" t="b">
        <f>貼り付け用!AG493=集計用!AG493</f>
        <v>1</v>
      </c>
      <c r="AH493" s="205" t="b">
        <f>貼り付け用!AH493=集計用!AH493</f>
        <v>1</v>
      </c>
      <c r="AI493" s="139" t="b">
        <f>貼り付け用!AI493=集計用!AI493</f>
        <v>1</v>
      </c>
      <c r="AJ493" s="136" t="b">
        <f>貼り付け用!AJ493=集計用!AJ493</f>
        <v>1</v>
      </c>
      <c r="AK493" s="140" t="b">
        <f>貼り付け用!AK493=集計用!AK493</f>
        <v>1</v>
      </c>
      <c r="AL493" s="136" t="b">
        <f>貼り付け用!AL493=集計用!AL493</f>
        <v>1</v>
      </c>
      <c r="AM493" s="136" t="b">
        <f>貼り付け用!AM493=集計用!AM493</f>
        <v>1</v>
      </c>
      <c r="AN493" s="136" t="b">
        <f>貼り付け用!AN493=集計用!AN493</f>
        <v>1</v>
      </c>
      <c r="AO493" s="136" t="b">
        <f>貼り付け用!AO493=集計用!AO493</f>
        <v>1</v>
      </c>
      <c r="AP493" s="183" t="b">
        <f>貼り付け用!AP493=集計用!AP493</f>
        <v>1</v>
      </c>
      <c r="AQ493" s="183" t="b">
        <f>貼り付け用!AQ493=集計用!AQ493</f>
        <v>1</v>
      </c>
      <c r="AR493" s="183" t="b">
        <f>貼り付け用!AR493=集計用!AR493</f>
        <v>1</v>
      </c>
      <c r="AS493" s="136"/>
      <c r="AT493" s="136"/>
      <c r="AU493" s="136"/>
      <c r="AV493" s="136"/>
      <c r="AW493" s="136"/>
      <c r="AX493" s="216"/>
      <c r="AY493" s="216"/>
      <c r="AZ493" s="216"/>
      <c r="BA493" s="136"/>
      <c r="BB493" s="136"/>
      <c r="BC493" s="136"/>
      <c r="BD493" s="136"/>
      <c r="BE493" s="183">
        <f>SUMIFS(耐用年数表!$C:$C,耐用年数表!$A:$A,チェック!AL493,耐用年数表!$B:$B,チェック!AM493)</f>
        <v>0</v>
      </c>
    </row>
    <row r="494" spans="4:57" ht="24" customHeight="1">
      <c r="D494" s="194"/>
      <c r="E494" s="135"/>
      <c r="F494" s="136"/>
      <c r="G494" s="136"/>
      <c r="H494" s="215"/>
      <c r="I494" s="215"/>
      <c r="J494" s="215" t="str">
        <f>IF(集計用!J494="","",集計用!J494)</f>
        <v/>
      </c>
      <c r="K494" s="135"/>
      <c r="L494" s="144"/>
      <c r="M494" s="192" t="b">
        <f>貼り付け用!M494=集計用!M494</f>
        <v>1</v>
      </c>
      <c r="N494" s="192" t="b">
        <f>貼り付け用!N494=集計用!N494</f>
        <v>1</v>
      </c>
      <c r="O494" s="192" t="b">
        <f>貼り付け用!O494=集計用!O494</f>
        <v>1</v>
      </c>
      <c r="P494" s="192" t="b">
        <f>貼り付け用!P494=集計用!P494</f>
        <v>1</v>
      </c>
      <c r="Q494" s="182" t="b">
        <f>貼り付け用!Q494=集計用!Q494</f>
        <v>1</v>
      </c>
      <c r="R494" s="135" t="b">
        <f>貼り付け用!R494=集計用!R494</f>
        <v>1</v>
      </c>
      <c r="S494" s="135" t="b">
        <f>貼り付け用!S494=集計用!S494</f>
        <v>1</v>
      </c>
      <c r="T494" s="135" t="b">
        <f>貼り付け用!T494=集計用!T494</f>
        <v>1</v>
      </c>
      <c r="U494" s="192" t="b">
        <f>貼り付け用!U494=集計用!U494</f>
        <v>1</v>
      </c>
      <c r="V494" s="192" t="b">
        <f>貼り付け用!V494=集計用!V494</f>
        <v>1</v>
      </c>
      <c r="W494" s="135" t="b">
        <f>貼り付け用!W494=集計用!W494</f>
        <v>1</v>
      </c>
      <c r="X494" s="182" t="b">
        <f>貼り付け用!X494=集計用!X494</f>
        <v>1</v>
      </c>
      <c r="Y494" s="136" t="b">
        <f>貼り付け用!Y494=集計用!Y494</f>
        <v>1</v>
      </c>
      <c r="Z494" s="136" t="b">
        <f>貼り付け用!Z494=集計用!Z494</f>
        <v>1</v>
      </c>
      <c r="AA494" s="136" t="b">
        <f>貼り付け用!AA494=集計用!AA494</f>
        <v>1</v>
      </c>
      <c r="AB494" s="136" t="b">
        <f>貼り付け用!AB494=集計用!AB494</f>
        <v>1</v>
      </c>
      <c r="AC494" s="135" t="b">
        <f>貼り付け用!AC494=集計用!AC494</f>
        <v>1</v>
      </c>
      <c r="AD494" s="137" t="b">
        <f>貼り付け用!AD494=集計用!AD494</f>
        <v>1</v>
      </c>
      <c r="AE494" s="209" t="b">
        <f>貼り付け用!AE494=集計用!AE494</f>
        <v>1</v>
      </c>
      <c r="AF494" s="209" t="b">
        <f>貼り付け用!AF494=集計用!AF494</f>
        <v>1</v>
      </c>
      <c r="AG494" s="138" t="b">
        <f>貼り付け用!AG494=集計用!AG494</f>
        <v>1</v>
      </c>
      <c r="AH494" s="205" t="b">
        <f>貼り付け用!AH494=集計用!AH494</f>
        <v>1</v>
      </c>
      <c r="AI494" s="139" t="b">
        <f>貼り付け用!AI494=集計用!AI494</f>
        <v>1</v>
      </c>
      <c r="AJ494" s="136" t="b">
        <f>貼り付け用!AJ494=集計用!AJ494</f>
        <v>1</v>
      </c>
      <c r="AK494" s="140" t="b">
        <f>貼り付け用!AK494=集計用!AK494</f>
        <v>1</v>
      </c>
      <c r="AL494" s="136" t="b">
        <f>貼り付け用!AL494=集計用!AL494</f>
        <v>1</v>
      </c>
      <c r="AM494" s="136" t="b">
        <f>貼り付け用!AM494=集計用!AM494</f>
        <v>1</v>
      </c>
      <c r="AN494" s="136" t="b">
        <f>貼り付け用!AN494=集計用!AN494</f>
        <v>1</v>
      </c>
      <c r="AO494" s="136" t="b">
        <f>貼り付け用!AO494=集計用!AO494</f>
        <v>1</v>
      </c>
      <c r="AP494" s="183" t="b">
        <f>貼り付け用!AP494=集計用!AP494</f>
        <v>1</v>
      </c>
      <c r="AQ494" s="183" t="b">
        <f>貼り付け用!AQ494=集計用!AQ494</f>
        <v>1</v>
      </c>
      <c r="AR494" s="183" t="b">
        <f>貼り付け用!AR494=集計用!AR494</f>
        <v>1</v>
      </c>
      <c r="AS494" s="136"/>
      <c r="AT494" s="136"/>
      <c r="AU494" s="136"/>
      <c r="AV494" s="136"/>
      <c r="AW494" s="136"/>
      <c r="AX494" s="216"/>
      <c r="AY494" s="216"/>
      <c r="AZ494" s="216"/>
      <c r="BA494" s="136"/>
      <c r="BB494" s="136"/>
      <c r="BC494" s="136"/>
      <c r="BD494" s="136"/>
      <c r="BE494" s="183">
        <f>SUMIFS(耐用年数表!$C:$C,耐用年数表!$A:$A,チェック!AL494,耐用年数表!$B:$B,チェック!AM494)</f>
        <v>0</v>
      </c>
    </row>
    <row r="495" spans="4:57" ht="24" customHeight="1">
      <c r="D495" s="194"/>
      <c r="E495" s="135"/>
      <c r="F495" s="136"/>
      <c r="G495" s="136"/>
      <c r="H495" s="215"/>
      <c r="I495" s="215"/>
      <c r="J495" s="215" t="str">
        <f>IF(集計用!J495="","",集計用!J495)</f>
        <v/>
      </c>
      <c r="K495" s="135"/>
      <c r="L495" s="144"/>
      <c r="M495" s="192" t="b">
        <f>貼り付け用!M495=集計用!M495</f>
        <v>1</v>
      </c>
      <c r="N495" s="192" t="b">
        <f>貼り付け用!N495=集計用!N495</f>
        <v>1</v>
      </c>
      <c r="O495" s="192" t="b">
        <f>貼り付け用!O495=集計用!O495</f>
        <v>1</v>
      </c>
      <c r="P495" s="192" t="b">
        <f>貼り付け用!P495=集計用!P495</f>
        <v>1</v>
      </c>
      <c r="Q495" s="182" t="b">
        <f>貼り付け用!Q495=集計用!Q495</f>
        <v>1</v>
      </c>
      <c r="R495" s="135" t="b">
        <f>貼り付け用!R495=集計用!R495</f>
        <v>1</v>
      </c>
      <c r="S495" s="135" t="b">
        <f>貼り付け用!S495=集計用!S495</f>
        <v>1</v>
      </c>
      <c r="T495" s="135" t="b">
        <f>貼り付け用!T495=集計用!T495</f>
        <v>1</v>
      </c>
      <c r="U495" s="192" t="b">
        <f>貼り付け用!U495=集計用!U495</f>
        <v>1</v>
      </c>
      <c r="V495" s="192" t="b">
        <f>貼り付け用!V495=集計用!V495</f>
        <v>1</v>
      </c>
      <c r="W495" s="135" t="b">
        <f>貼り付け用!W495=集計用!W495</f>
        <v>1</v>
      </c>
      <c r="X495" s="182" t="b">
        <f>貼り付け用!X495=集計用!X495</f>
        <v>1</v>
      </c>
      <c r="Y495" s="136" t="b">
        <f>貼り付け用!Y495=集計用!Y495</f>
        <v>1</v>
      </c>
      <c r="Z495" s="136" t="b">
        <f>貼り付け用!Z495=集計用!Z495</f>
        <v>1</v>
      </c>
      <c r="AA495" s="136" t="b">
        <f>貼り付け用!AA495=集計用!AA495</f>
        <v>1</v>
      </c>
      <c r="AB495" s="136" t="b">
        <f>貼り付け用!AB495=集計用!AB495</f>
        <v>1</v>
      </c>
      <c r="AC495" s="135" t="b">
        <f>貼り付け用!AC495=集計用!AC495</f>
        <v>1</v>
      </c>
      <c r="AD495" s="137" t="b">
        <f>貼り付け用!AD495=集計用!AD495</f>
        <v>1</v>
      </c>
      <c r="AE495" s="209" t="b">
        <f>貼り付け用!AE495=集計用!AE495</f>
        <v>1</v>
      </c>
      <c r="AF495" s="209" t="b">
        <f>貼り付け用!AF495=集計用!AF495</f>
        <v>1</v>
      </c>
      <c r="AG495" s="138" t="b">
        <f>貼り付け用!AG495=集計用!AG495</f>
        <v>1</v>
      </c>
      <c r="AH495" s="205" t="b">
        <f>貼り付け用!AH495=集計用!AH495</f>
        <v>1</v>
      </c>
      <c r="AI495" s="139" t="b">
        <f>貼り付け用!AI495=集計用!AI495</f>
        <v>1</v>
      </c>
      <c r="AJ495" s="136" t="b">
        <f>貼り付け用!AJ495=集計用!AJ495</f>
        <v>1</v>
      </c>
      <c r="AK495" s="140" t="b">
        <f>貼り付け用!AK495=集計用!AK495</f>
        <v>1</v>
      </c>
      <c r="AL495" s="136" t="b">
        <f>貼り付け用!AL495=集計用!AL495</f>
        <v>1</v>
      </c>
      <c r="AM495" s="136" t="b">
        <f>貼り付け用!AM495=集計用!AM495</f>
        <v>1</v>
      </c>
      <c r="AN495" s="136" t="b">
        <f>貼り付け用!AN495=集計用!AN495</f>
        <v>1</v>
      </c>
      <c r="AO495" s="136" t="b">
        <f>貼り付け用!AO495=集計用!AO495</f>
        <v>1</v>
      </c>
      <c r="AP495" s="183" t="b">
        <f>貼り付け用!AP495=集計用!AP495</f>
        <v>1</v>
      </c>
      <c r="AQ495" s="183" t="b">
        <f>貼り付け用!AQ495=集計用!AQ495</f>
        <v>1</v>
      </c>
      <c r="AR495" s="183" t="b">
        <f>貼り付け用!AR495=集計用!AR495</f>
        <v>1</v>
      </c>
      <c r="AS495" s="136"/>
      <c r="AT495" s="136"/>
      <c r="AU495" s="136"/>
      <c r="AV495" s="136"/>
      <c r="AW495" s="136"/>
      <c r="AX495" s="216"/>
      <c r="AY495" s="216"/>
      <c r="AZ495" s="216"/>
      <c r="BA495" s="136"/>
      <c r="BB495" s="136"/>
      <c r="BC495" s="136"/>
      <c r="BD495" s="136"/>
      <c r="BE495" s="183">
        <f>SUMIFS(耐用年数表!$C:$C,耐用年数表!$A:$A,チェック!AL495,耐用年数表!$B:$B,チェック!AM495)</f>
        <v>0</v>
      </c>
    </row>
    <row r="496" spans="4:57" ht="24" customHeight="1">
      <c r="D496" s="194"/>
      <c r="E496" s="135"/>
      <c r="F496" s="136"/>
      <c r="G496" s="136"/>
      <c r="H496" s="215"/>
      <c r="I496" s="215"/>
      <c r="J496" s="215" t="str">
        <f>IF(集計用!J496="","",集計用!J496)</f>
        <v/>
      </c>
      <c r="K496" s="135"/>
      <c r="L496" s="144"/>
      <c r="M496" s="192" t="b">
        <f>貼り付け用!M496=集計用!M496</f>
        <v>1</v>
      </c>
      <c r="N496" s="192" t="b">
        <f>貼り付け用!N496=集計用!N496</f>
        <v>1</v>
      </c>
      <c r="O496" s="192" t="b">
        <f>貼り付け用!O496=集計用!O496</f>
        <v>1</v>
      </c>
      <c r="P496" s="192" t="b">
        <f>貼り付け用!P496=集計用!P496</f>
        <v>1</v>
      </c>
      <c r="Q496" s="182" t="b">
        <f>貼り付け用!Q496=集計用!Q496</f>
        <v>1</v>
      </c>
      <c r="R496" s="135" t="b">
        <f>貼り付け用!R496=集計用!R496</f>
        <v>1</v>
      </c>
      <c r="S496" s="135" t="b">
        <f>貼り付け用!S496=集計用!S496</f>
        <v>1</v>
      </c>
      <c r="T496" s="135" t="b">
        <f>貼り付け用!T496=集計用!T496</f>
        <v>1</v>
      </c>
      <c r="U496" s="192" t="b">
        <f>貼り付け用!U496=集計用!U496</f>
        <v>1</v>
      </c>
      <c r="V496" s="192" t="b">
        <f>貼り付け用!V496=集計用!V496</f>
        <v>1</v>
      </c>
      <c r="W496" s="135" t="b">
        <f>貼り付け用!W496=集計用!W496</f>
        <v>1</v>
      </c>
      <c r="X496" s="182" t="b">
        <f>貼り付け用!X496=集計用!X496</f>
        <v>1</v>
      </c>
      <c r="Y496" s="136" t="b">
        <f>貼り付け用!Y496=集計用!Y496</f>
        <v>1</v>
      </c>
      <c r="Z496" s="136" t="b">
        <f>貼り付け用!Z496=集計用!Z496</f>
        <v>1</v>
      </c>
      <c r="AA496" s="136" t="b">
        <f>貼り付け用!AA496=集計用!AA496</f>
        <v>1</v>
      </c>
      <c r="AB496" s="136" t="b">
        <f>貼り付け用!AB496=集計用!AB496</f>
        <v>1</v>
      </c>
      <c r="AC496" s="135" t="b">
        <f>貼り付け用!AC496=集計用!AC496</f>
        <v>1</v>
      </c>
      <c r="AD496" s="137" t="b">
        <f>貼り付け用!AD496=集計用!AD496</f>
        <v>1</v>
      </c>
      <c r="AE496" s="209" t="b">
        <f>貼り付け用!AE496=集計用!AE496</f>
        <v>1</v>
      </c>
      <c r="AF496" s="209" t="b">
        <f>貼り付け用!AF496=集計用!AF496</f>
        <v>1</v>
      </c>
      <c r="AG496" s="138" t="b">
        <f>貼り付け用!AG496=集計用!AG496</f>
        <v>1</v>
      </c>
      <c r="AH496" s="205" t="b">
        <f>貼り付け用!AH496=集計用!AH496</f>
        <v>1</v>
      </c>
      <c r="AI496" s="139" t="b">
        <f>貼り付け用!AI496=集計用!AI496</f>
        <v>1</v>
      </c>
      <c r="AJ496" s="136" t="b">
        <f>貼り付け用!AJ496=集計用!AJ496</f>
        <v>1</v>
      </c>
      <c r="AK496" s="140" t="b">
        <f>貼り付け用!AK496=集計用!AK496</f>
        <v>1</v>
      </c>
      <c r="AL496" s="136" t="b">
        <f>貼り付け用!AL496=集計用!AL496</f>
        <v>1</v>
      </c>
      <c r="AM496" s="136" t="b">
        <f>貼り付け用!AM496=集計用!AM496</f>
        <v>1</v>
      </c>
      <c r="AN496" s="136" t="b">
        <f>貼り付け用!AN496=集計用!AN496</f>
        <v>1</v>
      </c>
      <c r="AO496" s="136" t="b">
        <f>貼り付け用!AO496=集計用!AO496</f>
        <v>1</v>
      </c>
      <c r="AP496" s="183" t="b">
        <f>貼り付け用!AP496=集計用!AP496</f>
        <v>1</v>
      </c>
      <c r="AQ496" s="183" t="b">
        <f>貼り付け用!AQ496=集計用!AQ496</f>
        <v>1</v>
      </c>
      <c r="AR496" s="183" t="b">
        <f>貼り付け用!AR496=集計用!AR496</f>
        <v>1</v>
      </c>
      <c r="AS496" s="136"/>
      <c r="AT496" s="136"/>
      <c r="AU496" s="136"/>
      <c r="AV496" s="136"/>
      <c r="AW496" s="136"/>
      <c r="AX496" s="216"/>
      <c r="AY496" s="216"/>
      <c r="AZ496" s="216"/>
      <c r="BA496" s="136"/>
      <c r="BB496" s="136"/>
      <c r="BC496" s="136"/>
      <c r="BD496" s="136"/>
      <c r="BE496" s="183">
        <f>SUMIFS(耐用年数表!$C:$C,耐用年数表!$A:$A,チェック!AL496,耐用年数表!$B:$B,チェック!AM496)</f>
        <v>0</v>
      </c>
    </row>
    <row r="497" spans="4:57" ht="24" customHeight="1">
      <c r="D497" s="194"/>
      <c r="E497" s="135"/>
      <c r="F497" s="136"/>
      <c r="G497" s="136"/>
      <c r="H497" s="215"/>
      <c r="I497" s="215"/>
      <c r="J497" s="215" t="str">
        <f>IF(集計用!J497="","",集計用!J497)</f>
        <v/>
      </c>
      <c r="K497" s="135"/>
      <c r="L497" s="144"/>
      <c r="M497" s="192" t="b">
        <f>貼り付け用!M497=集計用!M497</f>
        <v>1</v>
      </c>
      <c r="N497" s="192" t="b">
        <f>貼り付け用!N497=集計用!N497</f>
        <v>1</v>
      </c>
      <c r="O497" s="192" t="b">
        <f>貼り付け用!O497=集計用!O497</f>
        <v>1</v>
      </c>
      <c r="P497" s="192" t="b">
        <f>貼り付け用!P497=集計用!P497</f>
        <v>1</v>
      </c>
      <c r="Q497" s="182" t="b">
        <f>貼り付け用!Q497=集計用!Q497</f>
        <v>1</v>
      </c>
      <c r="R497" s="135" t="b">
        <f>貼り付け用!R497=集計用!R497</f>
        <v>1</v>
      </c>
      <c r="S497" s="135" t="b">
        <f>貼り付け用!S497=集計用!S497</f>
        <v>1</v>
      </c>
      <c r="T497" s="135" t="b">
        <f>貼り付け用!T497=集計用!T497</f>
        <v>1</v>
      </c>
      <c r="U497" s="192" t="b">
        <f>貼り付け用!U497=集計用!U497</f>
        <v>1</v>
      </c>
      <c r="V497" s="192" t="b">
        <f>貼り付け用!V497=集計用!V497</f>
        <v>1</v>
      </c>
      <c r="W497" s="135" t="b">
        <f>貼り付け用!W497=集計用!W497</f>
        <v>1</v>
      </c>
      <c r="X497" s="182" t="b">
        <f>貼り付け用!X497=集計用!X497</f>
        <v>1</v>
      </c>
      <c r="Y497" s="136" t="b">
        <f>貼り付け用!Y497=集計用!Y497</f>
        <v>1</v>
      </c>
      <c r="Z497" s="136" t="b">
        <f>貼り付け用!Z497=集計用!Z497</f>
        <v>1</v>
      </c>
      <c r="AA497" s="136" t="b">
        <f>貼り付け用!AA497=集計用!AA497</f>
        <v>1</v>
      </c>
      <c r="AB497" s="136" t="b">
        <f>貼り付け用!AB497=集計用!AB497</f>
        <v>1</v>
      </c>
      <c r="AC497" s="135" t="b">
        <f>貼り付け用!AC497=集計用!AC497</f>
        <v>1</v>
      </c>
      <c r="AD497" s="137" t="b">
        <f>貼り付け用!AD497=集計用!AD497</f>
        <v>1</v>
      </c>
      <c r="AE497" s="209" t="b">
        <f>貼り付け用!AE497=集計用!AE497</f>
        <v>1</v>
      </c>
      <c r="AF497" s="209" t="b">
        <f>貼り付け用!AF497=集計用!AF497</f>
        <v>1</v>
      </c>
      <c r="AG497" s="138" t="b">
        <f>貼り付け用!AG497=集計用!AG497</f>
        <v>1</v>
      </c>
      <c r="AH497" s="205" t="b">
        <f>貼り付け用!AH497=集計用!AH497</f>
        <v>1</v>
      </c>
      <c r="AI497" s="139" t="b">
        <f>貼り付け用!AI497=集計用!AI497</f>
        <v>1</v>
      </c>
      <c r="AJ497" s="136" t="b">
        <f>貼り付け用!AJ497=集計用!AJ497</f>
        <v>1</v>
      </c>
      <c r="AK497" s="140" t="b">
        <f>貼り付け用!AK497=集計用!AK497</f>
        <v>1</v>
      </c>
      <c r="AL497" s="136" t="b">
        <f>貼り付け用!AL497=集計用!AL497</f>
        <v>1</v>
      </c>
      <c r="AM497" s="136" t="b">
        <f>貼り付け用!AM497=集計用!AM497</f>
        <v>1</v>
      </c>
      <c r="AN497" s="136" t="b">
        <f>貼り付け用!AN497=集計用!AN497</f>
        <v>1</v>
      </c>
      <c r="AO497" s="136" t="b">
        <f>貼り付け用!AO497=集計用!AO497</f>
        <v>1</v>
      </c>
      <c r="AP497" s="183" t="b">
        <f>貼り付け用!AP497=集計用!AP497</f>
        <v>1</v>
      </c>
      <c r="AQ497" s="183" t="b">
        <f>貼り付け用!AQ497=集計用!AQ497</f>
        <v>1</v>
      </c>
      <c r="AR497" s="183" t="b">
        <f>貼り付け用!AR497=集計用!AR497</f>
        <v>1</v>
      </c>
      <c r="AS497" s="136"/>
      <c r="AT497" s="136"/>
      <c r="AU497" s="136"/>
      <c r="AV497" s="136"/>
      <c r="AW497" s="136"/>
      <c r="AX497" s="216"/>
      <c r="AY497" s="216"/>
      <c r="AZ497" s="216"/>
      <c r="BA497" s="136"/>
      <c r="BB497" s="136"/>
      <c r="BC497" s="136"/>
      <c r="BD497" s="136"/>
      <c r="BE497" s="183">
        <f>SUMIFS(耐用年数表!$C:$C,耐用年数表!$A:$A,チェック!AL497,耐用年数表!$B:$B,チェック!AM497)</f>
        <v>0</v>
      </c>
    </row>
    <row r="498" spans="4:57" ht="24" customHeight="1">
      <c r="D498" s="194"/>
      <c r="E498" s="135"/>
      <c r="F498" s="136"/>
      <c r="G498" s="136"/>
      <c r="H498" s="215"/>
      <c r="I498" s="215"/>
      <c r="J498" s="215" t="str">
        <f>IF(集計用!J498="","",集計用!J498)</f>
        <v/>
      </c>
      <c r="K498" s="135"/>
      <c r="L498" s="144"/>
      <c r="M498" s="192" t="b">
        <f>貼り付け用!M498=集計用!M498</f>
        <v>1</v>
      </c>
      <c r="N498" s="192" t="b">
        <f>貼り付け用!N498=集計用!N498</f>
        <v>1</v>
      </c>
      <c r="O498" s="192" t="b">
        <f>貼り付け用!O498=集計用!O498</f>
        <v>1</v>
      </c>
      <c r="P498" s="192" t="b">
        <f>貼り付け用!P498=集計用!P498</f>
        <v>1</v>
      </c>
      <c r="Q498" s="182" t="b">
        <f>貼り付け用!Q498=集計用!Q498</f>
        <v>1</v>
      </c>
      <c r="R498" s="135" t="b">
        <f>貼り付け用!R498=集計用!R498</f>
        <v>1</v>
      </c>
      <c r="S498" s="135" t="b">
        <f>貼り付け用!S498=集計用!S498</f>
        <v>1</v>
      </c>
      <c r="T498" s="135" t="b">
        <f>貼り付け用!T498=集計用!T498</f>
        <v>1</v>
      </c>
      <c r="U498" s="192" t="b">
        <f>貼り付け用!U498=集計用!U498</f>
        <v>1</v>
      </c>
      <c r="V498" s="192" t="b">
        <f>貼り付け用!V498=集計用!V498</f>
        <v>1</v>
      </c>
      <c r="W498" s="135" t="b">
        <f>貼り付け用!W498=集計用!W498</f>
        <v>1</v>
      </c>
      <c r="X498" s="182" t="b">
        <f>貼り付け用!X498=集計用!X498</f>
        <v>1</v>
      </c>
      <c r="Y498" s="136" t="b">
        <f>貼り付け用!Y498=集計用!Y498</f>
        <v>1</v>
      </c>
      <c r="Z498" s="136" t="b">
        <f>貼り付け用!Z498=集計用!Z498</f>
        <v>1</v>
      </c>
      <c r="AA498" s="136" t="b">
        <f>貼り付け用!AA498=集計用!AA498</f>
        <v>1</v>
      </c>
      <c r="AB498" s="136" t="b">
        <f>貼り付け用!AB498=集計用!AB498</f>
        <v>1</v>
      </c>
      <c r="AC498" s="135" t="b">
        <f>貼り付け用!AC498=集計用!AC498</f>
        <v>1</v>
      </c>
      <c r="AD498" s="137" t="b">
        <f>貼り付け用!AD498=集計用!AD498</f>
        <v>1</v>
      </c>
      <c r="AE498" s="209" t="b">
        <f>貼り付け用!AE498=集計用!AE498</f>
        <v>1</v>
      </c>
      <c r="AF498" s="209" t="b">
        <f>貼り付け用!AF498=集計用!AF498</f>
        <v>1</v>
      </c>
      <c r="AG498" s="138" t="b">
        <f>貼り付け用!AG498=集計用!AG498</f>
        <v>1</v>
      </c>
      <c r="AH498" s="205" t="b">
        <f>貼り付け用!AH498=集計用!AH498</f>
        <v>1</v>
      </c>
      <c r="AI498" s="139" t="b">
        <f>貼り付け用!AI498=集計用!AI498</f>
        <v>1</v>
      </c>
      <c r="AJ498" s="136" t="b">
        <f>貼り付け用!AJ498=集計用!AJ498</f>
        <v>1</v>
      </c>
      <c r="AK498" s="140" t="b">
        <f>貼り付け用!AK498=集計用!AK498</f>
        <v>1</v>
      </c>
      <c r="AL498" s="136" t="b">
        <f>貼り付け用!AL498=集計用!AL498</f>
        <v>1</v>
      </c>
      <c r="AM498" s="136" t="b">
        <f>貼り付け用!AM498=集計用!AM498</f>
        <v>1</v>
      </c>
      <c r="AN498" s="136" t="b">
        <f>貼り付け用!AN498=集計用!AN498</f>
        <v>1</v>
      </c>
      <c r="AO498" s="136" t="b">
        <f>貼り付け用!AO498=集計用!AO498</f>
        <v>1</v>
      </c>
      <c r="AP498" s="183" t="b">
        <f>貼り付け用!AP498=集計用!AP498</f>
        <v>1</v>
      </c>
      <c r="AQ498" s="183" t="b">
        <f>貼り付け用!AQ498=集計用!AQ498</f>
        <v>1</v>
      </c>
      <c r="AR498" s="183" t="b">
        <f>貼り付け用!AR498=集計用!AR498</f>
        <v>1</v>
      </c>
      <c r="AS498" s="136"/>
      <c r="AT498" s="136"/>
      <c r="AU498" s="136"/>
      <c r="AV498" s="136"/>
      <c r="AW498" s="136"/>
      <c r="AX498" s="216"/>
      <c r="AY498" s="216"/>
      <c r="AZ498" s="216"/>
      <c r="BA498" s="136"/>
      <c r="BB498" s="136"/>
      <c r="BC498" s="136"/>
      <c r="BD498" s="136"/>
      <c r="BE498" s="183">
        <f>SUMIFS(耐用年数表!$C:$C,耐用年数表!$A:$A,チェック!AL498,耐用年数表!$B:$B,チェック!AM498)</f>
        <v>0</v>
      </c>
    </row>
    <row r="499" spans="4:57" ht="24" customHeight="1">
      <c r="D499" s="194"/>
      <c r="E499" s="135"/>
      <c r="F499" s="136"/>
      <c r="G499" s="136"/>
      <c r="H499" s="215"/>
      <c r="I499" s="215"/>
      <c r="J499" s="215" t="str">
        <f>IF(集計用!J499="","",集計用!J499)</f>
        <v/>
      </c>
      <c r="K499" s="135"/>
      <c r="L499" s="144"/>
      <c r="M499" s="192" t="b">
        <f>貼り付け用!M499=集計用!M499</f>
        <v>1</v>
      </c>
      <c r="N499" s="192" t="b">
        <f>貼り付け用!N499=集計用!N499</f>
        <v>1</v>
      </c>
      <c r="O499" s="192" t="b">
        <f>貼り付け用!O499=集計用!O499</f>
        <v>1</v>
      </c>
      <c r="P499" s="192" t="b">
        <f>貼り付け用!P499=集計用!P499</f>
        <v>1</v>
      </c>
      <c r="Q499" s="182" t="b">
        <f>貼り付け用!Q499=集計用!Q499</f>
        <v>1</v>
      </c>
      <c r="R499" s="135" t="b">
        <f>貼り付け用!R499=集計用!R499</f>
        <v>1</v>
      </c>
      <c r="S499" s="135" t="b">
        <f>貼り付け用!S499=集計用!S499</f>
        <v>1</v>
      </c>
      <c r="T499" s="135" t="b">
        <f>貼り付け用!T499=集計用!T499</f>
        <v>1</v>
      </c>
      <c r="U499" s="192" t="b">
        <f>貼り付け用!U499=集計用!U499</f>
        <v>1</v>
      </c>
      <c r="V499" s="192" t="b">
        <f>貼り付け用!V499=集計用!V499</f>
        <v>1</v>
      </c>
      <c r="W499" s="135" t="b">
        <f>貼り付け用!W499=集計用!W499</f>
        <v>1</v>
      </c>
      <c r="X499" s="182" t="b">
        <f>貼り付け用!X499=集計用!X499</f>
        <v>1</v>
      </c>
      <c r="Y499" s="136" t="b">
        <f>貼り付け用!Y499=集計用!Y499</f>
        <v>1</v>
      </c>
      <c r="Z499" s="136" t="b">
        <f>貼り付け用!Z499=集計用!Z499</f>
        <v>1</v>
      </c>
      <c r="AA499" s="136" t="b">
        <f>貼り付け用!AA499=集計用!AA499</f>
        <v>1</v>
      </c>
      <c r="AB499" s="136" t="b">
        <f>貼り付け用!AB499=集計用!AB499</f>
        <v>1</v>
      </c>
      <c r="AC499" s="135" t="b">
        <f>貼り付け用!AC499=集計用!AC499</f>
        <v>1</v>
      </c>
      <c r="AD499" s="137" t="b">
        <f>貼り付け用!AD499=集計用!AD499</f>
        <v>1</v>
      </c>
      <c r="AE499" s="209" t="b">
        <f>貼り付け用!AE499=集計用!AE499</f>
        <v>1</v>
      </c>
      <c r="AF499" s="209" t="b">
        <f>貼り付け用!AF499=集計用!AF499</f>
        <v>1</v>
      </c>
      <c r="AG499" s="138" t="b">
        <f>貼り付け用!AG499=集計用!AG499</f>
        <v>1</v>
      </c>
      <c r="AH499" s="205" t="b">
        <f>貼り付け用!AH499=集計用!AH499</f>
        <v>1</v>
      </c>
      <c r="AI499" s="139" t="b">
        <f>貼り付け用!AI499=集計用!AI499</f>
        <v>1</v>
      </c>
      <c r="AJ499" s="136" t="b">
        <f>貼り付け用!AJ499=集計用!AJ499</f>
        <v>1</v>
      </c>
      <c r="AK499" s="140" t="b">
        <f>貼り付け用!AK499=集計用!AK499</f>
        <v>1</v>
      </c>
      <c r="AL499" s="136" t="b">
        <f>貼り付け用!AL499=集計用!AL499</f>
        <v>1</v>
      </c>
      <c r="AM499" s="136" t="b">
        <f>貼り付け用!AM499=集計用!AM499</f>
        <v>1</v>
      </c>
      <c r="AN499" s="136" t="b">
        <f>貼り付け用!AN499=集計用!AN499</f>
        <v>1</v>
      </c>
      <c r="AO499" s="136" t="b">
        <f>貼り付け用!AO499=集計用!AO499</f>
        <v>1</v>
      </c>
      <c r="AP499" s="183" t="b">
        <f>貼り付け用!AP499=集計用!AP499</f>
        <v>1</v>
      </c>
      <c r="AQ499" s="183" t="b">
        <f>貼り付け用!AQ499=集計用!AQ499</f>
        <v>1</v>
      </c>
      <c r="AR499" s="183" t="b">
        <f>貼り付け用!AR499=集計用!AR499</f>
        <v>1</v>
      </c>
      <c r="AS499" s="136"/>
      <c r="AT499" s="136"/>
      <c r="AU499" s="136"/>
      <c r="AV499" s="136"/>
      <c r="AW499" s="136"/>
      <c r="AX499" s="216"/>
      <c r="AY499" s="216"/>
      <c r="AZ499" s="216"/>
      <c r="BA499" s="136"/>
      <c r="BB499" s="136"/>
      <c r="BC499" s="136"/>
      <c r="BD499" s="136"/>
      <c r="BE499" s="183">
        <f>SUMIFS(耐用年数表!$C:$C,耐用年数表!$A:$A,チェック!AL499,耐用年数表!$B:$B,チェック!AM499)</f>
        <v>0</v>
      </c>
    </row>
    <row r="500" spans="4:57" ht="24" customHeight="1">
      <c r="D500" s="194"/>
      <c r="E500" s="135"/>
      <c r="F500" s="136"/>
      <c r="G500" s="136"/>
      <c r="H500" s="215"/>
      <c r="I500" s="215"/>
      <c r="J500" s="215" t="str">
        <f>IF(集計用!J500="","",集計用!J500)</f>
        <v/>
      </c>
      <c r="K500" s="135"/>
      <c r="L500" s="144"/>
      <c r="M500" s="192" t="b">
        <f>貼り付け用!M500=集計用!M500</f>
        <v>1</v>
      </c>
      <c r="N500" s="192" t="b">
        <f>貼り付け用!N500=集計用!N500</f>
        <v>1</v>
      </c>
      <c r="O500" s="192" t="b">
        <f>貼り付け用!O500=集計用!O500</f>
        <v>1</v>
      </c>
      <c r="P500" s="192" t="b">
        <f>貼り付け用!P500=集計用!P500</f>
        <v>1</v>
      </c>
      <c r="Q500" s="182" t="b">
        <f>貼り付け用!Q500=集計用!Q500</f>
        <v>1</v>
      </c>
      <c r="R500" s="135" t="b">
        <f>貼り付け用!R500=集計用!R500</f>
        <v>1</v>
      </c>
      <c r="S500" s="135" t="b">
        <f>貼り付け用!S500=集計用!S500</f>
        <v>1</v>
      </c>
      <c r="T500" s="135" t="b">
        <f>貼り付け用!T500=集計用!T500</f>
        <v>1</v>
      </c>
      <c r="U500" s="192" t="b">
        <f>貼り付け用!U500=集計用!U500</f>
        <v>1</v>
      </c>
      <c r="V500" s="192" t="b">
        <f>貼り付け用!V500=集計用!V500</f>
        <v>1</v>
      </c>
      <c r="W500" s="135" t="b">
        <f>貼り付け用!W500=集計用!W500</f>
        <v>1</v>
      </c>
      <c r="X500" s="182" t="b">
        <f>貼り付け用!X500=集計用!X500</f>
        <v>1</v>
      </c>
      <c r="Y500" s="136" t="b">
        <f>貼り付け用!Y500=集計用!Y500</f>
        <v>1</v>
      </c>
      <c r="Z500" s="136" t="b">
        <f>貼り付け用!Z500=集計用!Z500</f>
        <v>1</v>
      </c>
      <c r="AA500" s="136" t="b">
        <f>貼り付け用!AA500=集計用!AA500</f>
        <v>1</v>
      </c>
      <c r="AB500" s="136" t="b">
        <f>貼り付け用!AB500=集計用!AB500</f>
        <v>1</v>
      </c>
      <c r="AC500" s="135" t="b">
        <f>貼り付け用!AC500=集計用!AC500</f>
        <v>1</v>
      </c>
      <c r="AD500" s="137" t="b">
        <f>貼り付け用!AD500=集計用!AD500</f>
        <v>1</v>
      </c>
      <c r="AE500" s="209" t="b">
        <f>貼り付け用!AE500=集計用!AE500</f>
        <v>1</v>
      </c>
      <c r="AF500" s="209" t="b">
        <f>貼り付け用!AF500=集計用!AF500</f>
        <v>1</v>
      </c>
      <c r="AG500" s="138" t="b">
        <f>貼り付け用!AG500=集計用!AG500</f>
        <v>1</v>
      </c>
      <c r="AH500" s="205" t="b">
        <f>貼り付け用!AH500=集計用!AH500</f>
        <v>1</v>
      </c>
      <c r="AI500" s="139" t="b">
        <f>貼り付け用!AI500=集計用!AI500</f>
        <v>1</v>
      </c>
      <c r="AJ500" s="136" t="b">
        <f>貼り付け用!AJ500=集計用!AJ500</f>
        <v>1</v>
      </c>
      <c r="AK500" s="140" t="b">
        <f>貼り付け用!AK500=集計用!AK500</f>
        <v>1</v>
      </c>
      <c r="AL500" s="136" t="b">
        <f>貼り付け用!AL500=集計用!AL500</f>
        <v>1</v>
      </c>
      <c r="AM500" s="136" t="b">
        <f>貼り付け用!AM500=集計用!AM500</f>
        <v>1</v>
      </c>
      <c r="AN500" s="136" t="b">
        <f>貼り付け用!AN500=集計用!AN500</f>
        <v>1</v>
      </c>
      <c r="AO500" s="136" t="b">
        <f>貼り付け用!AO500=集計用!AO500</f>
        <v>1</v>
      </c>
      <c r="AP500" s="183" t="b">
        <f>貼り付け用!AP500=集計用!AP500</f>
        <v>1</v>
      </c>
      <c r="AQ500" s="183" t="b">
        <f>貼り付け用!AQ500=集計用!AQ500</f>
        <v>1</v>
      </c>
      <c r="AR500" s="183" t="b">
        <f>貼り付け用!AR500=集計用!AR500</f>
        <v>1</v>
      </c>
      <c r="AS500" s="136"/>
      <c r="AT500" s="136"/>
      <c r="AU500" s="136"/>
      <c r="AV500" s="136"/>
      <c r="AW500" s="136"/>
      <c r="AX500" s="216"/>
      <c r="AY500" s="216"/>
      <c r="AZ500" s="216"/>
      <c r="BA500" s="136"/>
      <c r="BB500" s="136"/>
      <c r="BC500" s="136"/>
      <c r="BD500" s="136"/>
      <c r="BE500" s="183">
        <f>SUMIFS(耐用年数表!$C:$C,耐用年数表!$A:$A,チェック!AL500,耐用年数表!$B:$B,チェック!AM500)</f>
        <v>0</v>
      </c>
    </row>
    <row r="501" spans="4:57" ht="24" customHeight="1">
      <c r="D501" s="194"/>
      <c r="E501" s="135"/>
      <c r="F501" s="136"/>
      <c r="G501" s="136"/>
      <c r="H501" s="215"/>
      <c r="I501" s="215"/>
      <c r="J501" s="215" t="str">
        <f>IF(集計用!J501="","",集計用!J501)</f>
        <v/>
      </c>
      <c r="K501" s="135"/>
      <c r="L501" s="144"/>
      <c r="M501" s="192" t="b">
        <f>貼り付け用!M501=集計用!M501</f>
        <v>1</v>
      </c>
      <c r="N501" s="192" t="b">
        <f>貼り付け用!N501=集計用!N501</f>
        <v>1</v>
      </c>
      <c r="O501" s="192" t="b">
        <f>貼り付け用!O501=集計用!O501</f>
        <v>1</v>
      </c>
      <c r="P501" s="192" t="b">
        <f>貼り付け用!P501=集計用!P501</f>
        <v>1</v>
      </c>
      <c r="Q501" s="182" t="b">
        <f>貼り付け用!Q501=集計用!Q501</f>
        <v>1</v>
      </c>
      <c r="R501" s="135" t="b">
        <f>貼り付け用!R501=集計用!R501</f>
        <v>1</v>
      </c>
      <c r="S501" s="135" t="b">
        <f>貼り付け用!S501=集計用!S501</f>
        <v>1</v>
      </c>
      <c r="T501" s="135" t="b">
        <f>貼り付け用!T501=集計用!T501</f>
        <v>1</v>
      </c>
      <c r="U501" s="192" t="b">
        <f>貼り付け用!U501=集計用!U501</f>
        <v>1</v>
      </c>
      <c r="V501" s="192" t="b">
        <f>貼り付け用!V501=集計用!V501</f>
        <v>1</v>
      </c>
      <c r="W501" s="135" t="b">
        <f>貼り付け用!W501=集計用!W501</f>
        <v>1</v>
      </c>
      <c r="X501" s="182" t="b">
        <f>貼り付け用!X501=集計用!X501</f>
        <v>1</v>
      </c>
      <c r="Y501" s="136" t="b">
        <f>貼り付け用!Y501=集計用!Y501</f>
        <v>1</v>
      </c>
      <c r="Z501" s="136" t="b">
        <f>貼り付け用!Z501=集計用!Z501</f>
        <v>1</v>
      </c>
      <c r="AA501" s="136" t="b">
        <f>貼り付け用!AA501=集計用!AA501</f>
        <v>1</v>
      </c>
      <c r="AB501" s="136" t="b">
        <f>貼り付け用!AB501=集計用!AB501</f>
        <v>1</v>
      </c>
      <c r="AC501" s="135" t="b">
        <f>貼り付け用!AC501=集計用!AC501</f>
        <v>1</v>
      </c>
      <c r="AD501" s="137" t="b">
        <f>貼り付け用!AD501=集計用!AD501</f>
        <v>1</v>
      </c>
      <c r="AE501" s="209" t="b">
        <f>貼り付け用!AE501=集計用!AE501</f>
        <v>1</v>
      </c>
      <c r="AF501" s="209" t="b">
        <f>貼り付け用!AF501=集計用!AF501</f>
        <v>1</v>
      </c>
      <c r="AG501" s="138" t="b">
        <f>貼り付け用!AG501=集計用!AG501</f>
        <v>1</v>
      </c>
      <c r="AH501" s="205" t="b">
        <f>貼り付け用!AH501=集計用!AH501</f>
        <v>1</v>
      </c>
      <c r="AI501" s="139" t="b">
        <f>貼り付け用!AI501=集計用!AI501</f>
        <v>1</v>
      </c>
      <c r="AJ501" s="136" t="b">
        <f>貼り付け用!AJ501=集計用!AJ501</f>
        <v>1</v>
      </c>
      <c r="AK501" s="140" t="b">
        <f>貼り付け用!AK501=集計用!AK501</f>
        <v>1</v>
      </c>
      <c r="AL501" s="136" t="b">
        <f>貼り付け用!AL501=集計用!AL501</f>
        <v>1</v>
      </c>
      <c r="AM501" s="136" t="b">
        <f>貼り付け用!AM501=集計用!AM501</f>
        <v>1</v>
      </c>
      <c r="AN501" s="136" t="b">
        <f>貼り付け用!AN501=集計用!AN501</f>
        <v>1</v>
      </c>
      <c r="AO501" s="136" t="b">
        <f>貼り付け用!AO501=集計用!AO501</f>
        <v>1</v>
      </c>
      <c r="AP501" s="183" t="b">
        <f>貼り付け用!AP501=集計用!AP501</f>
        <v>1</v>
      </c>
      <c r="AQ501" s="183" t="b">
        <f>貼り付け用!AQ501=集計用!AQ501</f>
        <v>1</v>
      </c>
      <c r="AR501" s="183" t="b">
        <f>貼り付け用!AR501=集計用!AR501</f>
        <v>1</v>
      </c>
      <c r="AS501" s="136"/>
      <c r="AT501" s="136"/>
      <c r="AU501" s="136"/>
      <c r="AV501" s="136"/>
      <c r="AW501" s="136"/>
      <c r="AX501" s="216"/>
      <c r="AY501" s="216"/>
      <c r="AZ501" s="216"/>
      <c r="BA501" s="136"/>
      <c r="BB501" s="136"/>
      <c r="BC501" s="136"/>
      <c r="BD501" s="136"/>
      <c r="BE501" s="183">
        <f>SUMIFS(耐用年数表!$C:$C,耐用年数表!$A:$A,チェック!AL501,耐用年数表!$B:$B,チェック!AM501)</f>
        <v>0</v>
      </c>
    </row>
    <row r="502" spans="4:57" ht="24" customHeight="1">
      <c r="D502" s="194"/>
      <c r="E502" s="135"/>
      <c r="F502" s="136"/>
      <c r="G502" s="136"/>
      <c r="H502" s="215"/>
      <c r="I502" s="215"/>
      <c r="J502" s="215" t="str">
        <f>IF(集計用!J502="","",集計用!J502)</f>
        <v/>
      </c>
      <c r="K502" s="135"/>
      <c r="L502" s="144"/>
      <c r="M502" s="192" t="b">
        <f>貼り付け用!M502=集計用!M502</f>
        <v>1</v>
      </c>
      <c r="N502" s="192" t="b">
        <f>貼り付け用!N502=集計用!N502</f>
        <v>1</v>
      </c>
      <c r="O502" s="192" t="b">
        <f>貼り付け用!O502=集計用!O502</f>
        <v>1</v>
      </c>
      <c r="P502" s="192" t="b">
        <f>貼り付け用!P502=集計用!P502</f>
        <v>1</v>
      </c>
      <c r="Q502" s="182" t="b">
        <f>貼り付け用!Q502=集計用!Q502</f>
        <v>1</v>
      </c>
      <c r="R502" s="135" t="b">
        <f>貼り付け用!R502=集計用!R502</f>
        <v>1</v>
      </c>
      <c r="S502" s="135" t="b">
        <f>貼り付け用!S502=集計用!S502</f>
        <v>1</v>
      </c>
      <c r="T502" s="135" t="b">
        <f>貼り付け用!T502=集計用!T502</f>
        <v>1</v>
      </c>
      <c r="U502" s="192" t="b">
        <f>貼り付け用!U502=集計用!U502</f>
        <v>1</v>
      </c>
      <c r="V502" s="192" t="b">
        <f>貼り付け用!V502=集計用!V502</f>
        <v>1</v>
      </c>
      <c r="W502" s="135" t="b">
        <f>貼り付け用!W502=集計用!W502</f>
        <v>1</v>
      </c>
      <c r="X502" s="182" t="b">
        <f>貼り付け用!X502=集計用!X502</f>
        <v>1</v>
      </c>
      <c r="Y502" s="136" t="b">
        <f>貼り付け用!Y502=集計用!Y502</f>
        <v>1</v>
      </c>
      <c r="Z502" s="136" t="b">
        <f>貼り付け用!Z502=集計用!Z502</f>
        <v>1</v>
      </c>
      <c r="AA502" s="136" t="b">
        <f>貼り付け用!AA502=集計用!AA502</f>
        <v>1</v>
      </c>
      <c r="AB502" s="136" t="b">
        <f>貼り付け用!AB502=集計用!AB502</f>
        <v>1</v>
      </c>
      <c r="AC502" s="135" t="b">
        <f>貼り付け用!AC502=集計用!AC502</f>
        <v>1</v>
      </c>
      <c r="AD502" s="137" t="b">
        <f>貼り付け用!AD502=集計用!AD502</f>
        <v>1</v>
      </c>
      <c r="AE502" s="209" t="b">
        <f>貼り付け用!AE502=集計用!AE502</f>
        <v>1</v>
      </c>
      <c r="AF502" s="209" t="b">
        <f>貼り付け用!AF502=集計用!AF502</f>
        <v>1</v>
      </c>
      <c r="AG502" s="138" t="b">
        <f>貼り付け用!AG502=集計用!AG502</f>
        <v>1</v>
      </c>
      <c r="AH502" s="205" t="b">
        <f>貼り付け用!AH502=集計用!AH502</f>
        <v>1</v>
      </c>
      <c r="AI502" s="139" t="b">
        <f>貼り付け用!AI502=集計用!AI502</f>
        <v>1</v>
      </c>
      <c r="AJ502" s="136" t="b">
        <f>貼り付け用!AJ502=集計用!AJ502</f>
        <v>1</v>
      </c>
      <c r="AK502" s="140" t="b">
        <f>貼り付け用!AK502=集計用!AK502</f>
        <v>1</v>
      </c>
      <c r="AL502" s="136" t="b">
        <f>貼り付け用!AL502=集計用!AL502</f>
        <v>1</v>
      </c>
      <c r="AM502" s="136" t="b">
        <f>貼り付け用!AM502=集計用!AM502</f>
        <v>1</v>
      </c>
      <c r="AN502" s="136" t="b">
        <f>貼り付け用!AN502=集計用!AN502</f>
        <v>1</v>
      </c>
      <c r="AO502" s="136" t="b">
        <f>貼り付け用!AO502=集計用!AO502</f>
        <v>1</v>
      </c>
      <c r="AP502" s="183" t="b">
        <f>貼り付け用!AP502=集計用!AP502</f>
        <v>1</v>
      </c>
      <c r="AQ502" s="183" t="b">
        <f>貼り付け用!AQ502=集計用!AQ502</f>
        <v>1</v>
      </c>
      <c r="AR502" s="183" t="b">
        <f>貼り付け用!AR502=集計用!AR502</f>
        <v>1</v>
      </c>
      <c r="AS502" s="136"/>
      <c r="AT502" s="136"/>
      <c r="AU502" s="136"/>
      <c r="AV502" s="136"/>
      <c r="AW502" s="136"/>
      <c r="AX502" s="216"/>
      <c r="AY502" s="216"/>
      <c r="AZ502" s="216"/>
      <c r="BA502" s="136"/>
      <c r="BB502" s="136"/>
      <c r="BC502" s="136"/>
      <c r="BD502" s="136"/>
      <c r="BE502" s="183">
        <f>SUMIFS(耐用年数表!$C:$C,耐用年数表!$A:$A,チェック!AL502,耐用年数表!$B:$B,チェック!AM502)</f>
        <v>0</v>
      </c>
    </row>
    <row r="503" spans="4:57" ht="24" customHeight="1">
      <c r="D503" s="194"/>
      <c r="E503" s="135"/>
      <c r="F503" s="136"/>
      <c r="G503" s="136"/>
      <c r="H503" s="215"/>
      <c r="I503" s="215"/>
      <c r="J503" s="215" t="str">
        <f>IF(集計用!J503="","",集計用!J503)</f>
        <v/>
      </c>
      <c r="K503" s="135"/>
      <c r="L503" s="144"/>
      <c r="M503" s="192" t="b">
        <f>貼り付け用!M503=集計用!M503</f>
        <v>1</v>
      </c>
      <c r="N503" s="192" t="b">
        <f>貼り付け用!N503=集計用!N503</f>
        <v>1</v>
      </c>
      <c r="O503" s="192" t="b">
        <f>貼り付け用!O503=集計用!O503</f>
        <v>1</v>
      </c>
      <c r="P503" s="192" t="b">
        <f>貼り付け用!P503=集計用!P503</f>
        <v>1</v>
      </c>
      <c r="Q503" s="182" t="b">
        <f>貼り付け用!Q503=集計用!Q503</f>
        <v>1</v>
      </c>
      <c r="R503" s="135" t="b">
        <f>貼り付け用!R503=集計用!R503</f>
        <v>1</v>
      </c>
      <c r="S503" s="135" t="b">
        <f>貼り付け用!S503=集計用!S503</f>
        <v>1</v>
      </c>
      <c r="T503" s="135" t="b">
        <f>貼り付け用!T503=集計用!T503</f>
        <v>1</v>
      </c>
      <c r="U503" s="192" t="b">
        <f>貼り付け用!U503=集計用!U503</f>
        <v>1</v>
      </c>
      <c r="V503" s="192" t="b">
        <f>貼り付け用!V503=集計用!V503</f>
        <v>1</v>
      </c>
      <c r="W503" s="135" t="b">
        <f>貼り付け用!W503=集計用!W503</f>
        <v>1</v>
      </c>
      <c r="X503" s="182" t="b">
        <f>貼り付け用!X503=集計用!X503</f>
        <v>1</v>
      </c>
      <c r="Y503" s="136" t="b">
        <f>貼り付け用!Y503=集計用!Y503</f>
        <v>1</v>
      </c>
      <c r="Z503" s="136" t="b">
        <f>貼り付け用!Z503=集計用!Z503</f>
        <v>1</v>
      </c>
      <c r="AA503" s="136" t="b">
        <f>貼り付け用!AA503=集計用!AA503</f>
        <v>1</v>
      </c>
      <c r="AB503" s="136" t="b">
        <f>貼り付け用!AB503=集計用!AB503</f>
        <v>1</v>
      </c>
      <c r="AC503" s="135" t="b">
        <f>貼り付け用!AC503=集計用!AC503</f>
        <v>1</v>
      </c>
      <c r="AD503" s="137" t="b">
        <f>貼り付け用!AD503=集計用!AD503</f>
        <v>1</v>
      </c>
      <c r="AE503" s="209" t="b">
        <f>貼り付け用!AE503=集計用!AE503</f>
        <v>1</v>
      </c>
      <c r="AF503" s="209" t="b">
        <f>貼り付け用!AF503=集計用!AF503</f>
        <v>1</v>
      </c>
      <c r="AG503" s="138" t="b">
        <f>貼り付け用!AG503=集計用!AG503</f>
        <v>1</v>
      </c>
      <c r="AH503" s="205" t="b">
        <f>貼り付け用!AH503=集計用!AH503</f>
        <v>1</v>
      </c>
      <c r="AI503" s="139" t="b">
        <f>貼り付け用!AI503=集計用!AI503</f>
        <v>1</v>
      </c>
      <c r="AJ503" s="136" t="b">
        <f>貼り付け用!AJ503=集計用!AJ503</f>
        <v>1</v>
      </c>
      <c r="AK503" s="140" t="b">
        <f>貼り付け用!AK503=集計用!AK503</f>
        <v>1</v>
      </c>
      <c r="AL503" s="136" t="b">
        <f>貼り付け用!AL503=集計用!AL503</f>
        <v>1</v>
      </c>
      <c r="AM503" s="136" t="b">
        <f>貼り付け用!AM503=集計用!AM503</f>
        <v>1</v>
      </c>
      <c r="AN503" s="136" t="b">
        <f>貼り付け用!AN503=集計用!AN503</f>
        <v>1</v>
      </c>
      <c r="AO503" s="136" t="b">
        <f>貼り付け用!AO503=集計用!AO503</f>
        <v>1</v>
      </c>
      <c r="AP503" s="183" t="b">
        <f>貼り付け用!AP503=集計用!AP503</f>
        <v>1</v>
      </c>
      <c r="AQ503" s="183" t="b">
        <f>貼り付け用!AQ503=集計用!AQ503</f>
        <v>1</v>
      </c>
      <c r="AR503" s="183" t="b">
        <f>貼り付け用!AR503=集計用!AR503</f>
        <v>1</v>
      </c>
      <c r="AS503" s="136"/>
      <c r="AT503" s="136"/>
      <c r="AU503" s="136"/>
      <c r="AV503" s="136"/>
      <c r="AW503" s="136"/>
      <c r="AX503" s="216"/>
      <c r="AY503" s="216"/>
      <c r="AZ503" s="216"/>
      <c r="BA503" s="136"/>
      <c r="BB503" s="136"/>
      <c r="BC503" s="136"/>
      <c r="BD503" s="136"/>
      <c r="BE503" s="183">
        <f>SUMIFS(耐用年数表!$C:$C,耐用年数表!$A:$A,チェック!AL503,耐用年数表!$B:$B,チェック!AM503)</f>
        <v>0</v>
      </c>
    </row>
    <row r="504" spans="4:57" ht="24" customHeight="1">
      <c r="D504" s="194"/>
      <c r="E504" s="135"/>
      <c r="F504" s="136"/>
      <c r="G504" s="136"/>
      <c r="H504" s="215"/>
      <c r="I504" s="215"/>
      <c r="J504" s="215" t="str">
        <f>IF(集計用!J504="","",集計用!J504)</f>
        <v/>
      </c>
      <c r="K504" s="135"/>
      <c r="L504" s="144"/>
      <c r="M504" s="192" t="b">
        <f>貼り付け用!M504=集計用!M504</f>
        <v>1</v>
      </c>
      <c r="N504" s="192" t="b">
        <f>貼り付け用!N504=集計用!N504</f>
        <v>1</v>
      </c>
      <c r="O504" s="192" t="b">
        <f>貼り付け用!O504=集計用!O504</f>
        <v>1</v>
      </c>
      <c r="P504" s="192" t="b">
        <f>貼り付け用!P504=集計用!P504</f>
        <v>1</v>
      </c>
      <c r="Q504" s="182" t="b">
        <f>貼り付け用!Q504=集計用!Q504</f>
        <v>1</v>
      </c>
      <c r="R504" s="135" t="b">
        <f>貼り付け用!R504=集計用!R504</f>
        <v>1</v>
      </c>
      <c r="S504" s="135" t="b">
        <f>貼り付け用!S504=集計用!S504</f>
        <v>1</v>
      </c>
      <c r="T504" s="135" t="b">
        <f>貼り付け用!T504=集計用!T504</f>
        <v>1</v>
      </c>
      <c r="U504" s="192" t="b">
        <f>貼り付け用!U504=集計用!U504</f>
        <v>1</v>
      </c>
      <c r="V504" s="192" t="b">
        <f>貼り付け用!V504=集計用!V504</f>
        <v>1</v>
      </c>
      <c r="W504" s="135" t="b">
        <f>貼り付け用!W504=集計用!W504</f>
        <v>1</v>
      </c>
      <c r="X504" s="182" t="b">
        <f>貼り付け用!X504=集計用!X504</f>
        <v>1</v>
      </c>
      <c r="Y504" s="136" t="b">
        <f>貼り付け用!Y504=集計用!Y504</f>
        <v>1</v>
      </c>
      <c r="Z504" s="136" t="b">
        <f>貼り付け用!Z504=集計用!Z504</f>
        <v>1</v>
      </c>
      <c r="AA504" s="136" t="b">
        <f>貼り付け用!AA504=集計用!AA504</f>
        <v>1</v>
      </c>
      <c r="AB504" s="136" t="b">
        <f>貼り付け用!AB504=集計用!AB504</f>
        <v>1</v>
      </c>
      <c r="AC504" s="135" t="b">
        <f>貼り付け用!AC504=集計用!AC504</f>
        <v>1</v>
      </c>
      <c r="AD504" s="137" t="b">
        <f>貼り付け用!AD504=集計用!AD504</f>
        <v>1</v>
      </c>
      <c r="AE504" s="209" t="b">
        <f>貼り付け用!AE504=集計用!AE504</f>
        <v>1</v>
      </c>
      <c r="AF504" s="209" t="b">
        <f>貼り付け用!AF504=集計用!AF504</f>
        <v>1</v>
      </c>
      <c r="AG504" s="138" t="b">
        <f>貼り付け用!AG504=集計用!AG504</f>
        <v>1</v>
      </c>
      <c r="AH504" s="205" t="b">
        <f>貼り付け用!AH504=集計用!AH504</f>
        <v>1</v>
      </c>
      <c r="AI504" s="139" t="b">
        <f>貼り付け用!AI504=集計用!AI504</f>
        <v>1</v>
      </c>
      <c r="AJ504" s="136" t="b">
        <f>貼り付け用!AJ504=集計用!AJ504</f>
        <v>1</v>
      </c>
      <c r="AK504" s="140" t="b">
        <f>貼り付け用!AK504=集計用!AK504</f>
        <v>1</v>
      </c>
      <c r="AL504" s="136" t="b">
        <f>貼り付け用!AL504=集計用!AL504</f>
        <v>1</v>
      </c>
      <c r="AM504" s="136" t="b">
        <f>貼り付け用!AM504=集計用!AM504</f>
        <v>1</v>
      </c>
      <c r="AN504" s="136" t="b">
        <f>貼り付け用!AN504=集計用!AN504</f>
        <v>1</v>
      </c>
      <c r="AO504" s="136" t="b">
        <f>貼り付け用!AO504=集計用!AO504</f>
        <v>1</v>
      </c>
      <c r="AP504" s="183" t="b">
        <f>貼り付け用!AP504=集計用!AP504</f>
        <v>1</v>
      </c>
      <c r="AQ504" s="183" t="b">
        <f>貼り付け用!AQ504=集計用!AQ504</f>
        <v>1</v>
      </c>
      <c r="AR504" s="183" t="b">
        <f>貼り付け用!AR504=集計用!AR504</f>
        <v>1</v>
      </c>
      <c r="AS504" s="136"/>
      <c r="AT504" s="136"/>
      <c r="AU504" s="136"/>
      <c r="AV504" s="136"/>
      <c r="AW504" s="136"/>
      <c r="AX504" s="216"/>
      <c r="AY504" s="216"/>
      <c r="AZ504" s="216"/>
      <c r="BA504" s="136"/>
      <c r="BB504" s="136"/>
      <c r="BC504" s="136"/>
      <c r="BD504" s="136"/>
      <c r="BE504" s="183">
        <f>SUMIFS(耐用年数表!$C:$C,耐用年数表!$A:$A,チェック!AL504,耐用年数表!$B:$B,チェック!AM504)</f>
        <v>0</v>
      </c>
    </row>
    <row r="505" spans="4:57" ht="24" customHeight="1">
      <c r="D505" s="194"/>
      <c r="E505" s="135"/>
      <c r="F505" s="136"/>
      <c r="G505" s="136"/>
      <c r="H505" s="215"/>
      <c r="I505" s="215"/>
      <c r="J505" s="215" t="str">
        <f>IF(集計用!J505="","",集計用!J505)</f>
        <v/>
      </c>
      <c r="K505" s="135"/>
      <c r="L505" s="144"/>
      <c r="M505" s="192" t="b">
        <f>貼り付け用!M505=集計用!M505</f>
        <v>1</v>
      </c>
      <c r="N505" s="192" t="b">
        <f>貼り付け用!N505=集計用!N505</f>
        <v>1</v>
      </c>
      <c r="O505" s="192" t="b">
        <f>貼り付け用!O505=集計用!O505</f>
        <v>1</v>
      </c>
      <c r="P505" s="192" t="b">
        <f>貼り付け用!P505=集計用!P505</f>
        <v>1</v>
      </c>
      <c r="Q505" s="182" t="b">
        <f>貼り付け用!Q505=集計用!Q505</f>
        <v>1</v>
      </c>
      <c r="R505" s="135" t="b">
        <f>貼り付け用!R505=集計用!R505</f>
        <v>1</v>
      </c>
      <c r="S505" s="135" t="b">
        <f>貼り付け用!S505=集計用!S505</f>
        <v>1</v>
      </c>
      <c r="T505" s="135" t="b">
        <f>貼り付け用!T505=集計用!T505</f>
        <v>1</v>
      </c>
      <c r="U505" s="192" t="b">
        <f>貼り付け用!U505=集計用!U505</f>
        <v>1</v>
      </c>
      <c r="V505" s="192" t="b">
        <f>貼り付け用!V505=集計用!V505</f>
        <v>1</v>
      </c>
      <c r="W505" s="135" t="b">
        <f>貼り付け用!W505=集計用!W505</f>
        <v>1</v>
      </c>
      <c r="X505" s="182" t="b">
        <f>貼り付け用!X505=集計用!X505</f>
        <v>1</v>
      </c>
      <c r="Y505" s="136" t="b">
        <f>貼り付け用!Y505=集計用!Y505</f>
        <v>1</v>
      </c>
      <c r="Z505" s="136" t="b">
        <f>貼り付け用!Z505=集計用!Z505</f>
        <v>1</v>
      </c>
      <c r="AA505" s="136" t="b">
        <f>貼り付け用!AA505=集計用!AA505</f>
        <v>1</v>
      </c>
      <c r="AB505" s="136" t="b">
        <f>貼り付け用!AB505=集計用!AB505</f>
        <v>1</v>
      </c>
      <c r="AC505" s="135" t="b">
        <f>貼り付け用!AC505=集計用!AC505</f>
        <v>1</v>
      </c>
      <c r="AD505" s="137" t="b">
        <f>貼り付け用!AD505=集計用!AD505</f>
        <v>1</v>
      </c>
      <c r="AE505" s="209" t="b">
        <f>貼り付け用!AE505=集計用!AE505</f>
        <v>1</v>
      </c>
      <c r="AF505" s="209" t="b">
        <f>貼り付け用!AF505=集計用!AF505</f>
        <v>1</v>
      </c>
      <c r="AG505" s="138" t="b">
        <f>貼り付け用!AG505=集計用!AG505</f>
        <v>1</v>
      </c>
      <c r="AH505" s="205" t="b">
        <f>貼り付け用!AH505=集計用!AH505</f>
        <v>1</v>
      </c>
      <c r="AI505" s="139" t="b">
        <f>貼り付け用!AI505=集計用!AI505</f>
        <v>1</v>
      </c>
      <c r="AJ505" s="136" t="b">
        <f>貼り付け用!AJ505=集計用!AJ505</f>
        <v>1</v>
      </c>
      <c r="AK505" s="140" t="b">
        <f>貼り付け用!AK505=集計用!AK505</f>
        <v>1</v>
      </c>
      <c r="AL505" s="136" t="b">
        <f>貼り付け用!AL505=集計用!AL505</f>
        <v>1</v>
      </c>
      <c r="AM505" s="136" t="b">
        <f>貼り付け用!AM505=集計用!AM505</f>
        <v>1</v>
      </c>
      <c r="AN505" s="136" t="b">
        <f>貼り付け用!AN505=集計用!AN505</f>
        <v>1</v>
      </c>
      <c r="AO505" s="136" t="b">
        <f>貼り付け用!AO505=集計用!AO505</f>
        <v>1</v>
      </c>
      <c r="AP505" s="183" t="b">
        <f>貼り付け用!AP505=集計用!AP505</f>
        <v>1</v>
      </c>
      <c r="AQ505" s="183" t="b">
        <f>貼り付け用!AQ505=集計用!AQ505</f>
        <v>1</v>
      </c>
      <c r="AR505" s="183" t="b">
        <f>貼り付け用!AR505=集計用!AR505</f>
        <v>1</v>
      </c>
      <c r="AS505" s="136"/>
      <c r="AT505" s="136"/>
      <c r="AU505" s="136"/>
      <c r="AV505" s="136"/>
      <c r="AW505" s="136"/>
      <c r="AX505" s="216"/>
      <c r="AY505" s="216"/>
      <c r="AZ505" s="216"/>
      <c r="BA505" s="136"/>
      <c r="BB505" s="136"/>
      <c r="BC505" s="136"/>
      <c r="BD505" s="136"/>
      <c r="BE505" s="183">
        <f>SUMIFS(耐用年数表!$C:$C,耐用年数表!$A:$A,チェック!AL505,耐用年数表!$B:$B,チェック!AM505)</f>
        <v>0</v>
      </c>
    </row>
    <row r="506" spans="4:57" ht="24" customHeight="1">
      <c r="D506" s="194"/>
      <c r="E506" s="135"/>
      <c r="F506" s="136"/>
      <c r="G506" s="136"/>
      <c r="H506" s="215"/>
      <c r="I506" s="215"/>
      <c r="J506" s="215" t="str">
        <f>IF(集計用!J506="","",集計用!J506)</f>
        <v/>
      </c>
      <c r="K506" s="135"/>
      <c r="L506" s="144"/>
      <c r="M506" s="192" t="b">
        <f>貼り付け用!M506=集計用!M506</f>
        <v>1</v>
      </c>
      <c r="N506" s="192" t="b">
        <f>貼り付け用!N506=集計用!N506</f>
        <v>1</v>
      </c>
      <c r="O506" s="192" t="b">
        <f>貼り付け用!O506=集計用!O506</f>
        <v>1</v>
      </c>
      <c r="P506" s="192" t="b">
        <f>貼り付け用!P506=集計用!P506</f>
        <v>1</v>
      </c>
      <c r="Q506" s="182" t="b">
        <f>貼り付け用!Q506=集計用!Q506</f>
        <v>1</v>
      </c>
      <c r="R506" s="135" t="b">
        <f>貼り付け用!R506=集計用!R506</f>
        <v>1</v>
      </c>
      <c r="S506" s="135" t="b">
        <f>貼り付け用!S506=集計用!S506</f>
        <v>1</v>
      </c>
      <c r="T506" s="135" t="b">
        <f>貼り付け用!T506=集計用!T506</f>
        <v>1</v>
      </c>
      <c r="U506" s="192" t="b">
        <f>貼り付け用!U506=集計用!U506</f>
        <v>1</v>
      </c>
      <c r="V506" s="192" t="b">
        <f>貼り付け用!V506=集計用!V506</f>
        <v>1</v>
      </c>
      <c r="W506" s="135" t="b">
        <f>貼り付け用!W506=集計用!W506</f>
        <v>1</v>
      </c>
      <c r="X506" s="182" t="b">
        <f>貼り付け用!X506=集計用!X506</f>
        <v>1</v>
      </c>
      <c r="Y506" s="136" t="b">
        <f>貼り付け用!Y506=集計用!Y506</f>
        <v>1</v>
      </c>
      <c r="Z506" s="136" t="b">
        <f>貼り付け用!Z506=集計用!Z506</f>
        <v>1</v>
      </c>
      <c r="AA506" s="136" t="b">
        <f>貼り付け用!AA506=集計用!AA506</f>
        <v>1</v>
      </c>
      <c r="AB506" s="136" t="b">
        <f>貼り付け用!AB506=集計用!AB506</f>
        <v>1</v>
      </c>
      <c r="AC506" s="135" t="b">
        <f>貼り付け用!AC506=集計用!AC506</f>
        <v>1</v>
      </c>
      <c r="AD506" s="137" t="b">
        <f>貼り付け用!AD506=集計用!AD506</f>
        <v>1</v>
      </c>
      <c r="AE506" s="209" t="b">
        <f>貼り付け用!AE506=集計用!AE506</f>
        <v>1</v>
      </c>
      <c r="AF506" s="209" t="b">
        <f>貼り付け用!AF506=集計用!AF506</f>
        <v>1</v>
      </c>
      <c r="AG506" s="138" t="b">
        <f>貼り付け用!AG506=集計用!AG506</f>
        <v>1</v>
      </c>
      <c r="AH506" s="205" t="b">
        <f>貼り付け用!AH506=集計用!AH506</f>
        <v>1</v>
      </c>
      <c r="AI506" s="139" t="b">
        <f>貼り付け用!AI506=集計用!AI506</f>
        <v>1</v>
      </c>
      <c r="AJ506" s="136" t="b">
        <f>貼り付け用!AJ506=集計用!AJ506</f>
        <v>1</v>
      </c>
      <c r="AK506" s="140" t="b">
        <f>貼り付け用!AK506=集計用!AK506</f>
        <v>1</v>
      </c>
      <c r="AL506" s="136" t="b">
        <f>貼り付け用!AL506=集計用!AL506</f>
        <v>1</v>
      </c>
      <c r="AM506" s="136" t="b">
        <f>貼り付け用!AM506=集計用!AM506</f>
        <v>1</v>
      </c>
      <c r="AN506" s="136" t="b">
        <f>貼り付け用!AN506=集計用!AN506</f>
        <v>1</v>
      </c>
      <c r="AO506" s="136" t="b">
        <f>貼り付け用!AO506=集計用!AO506</f>
        <v>1</v>
      </c>
      <c r="AP506" s="183" t="b">
        <f>貼り付け用!AP506=集計用!AP506</f>
        <v>1</v>
      </c>
      <c r="AQ506" s="183" t="b">
        <f>貼り付け用!AQ506=集計用!AQ506</f>
        <v>1</v>
      </c>
      <c r="AR506" s="183" t="b">
        <f>貼り付け用!AR506=集計用!AR506</f>
        <v>1</v>
      </c>
      <c r="AS506" s="136"/>
      <c r="AT506" s="136"/>
      <c r="AU506" s="136"/>
      <c r="AV506" s="136"/>
      <c r="AW506" s="136"/>
      <c r="AX506" s="216"/>
      <c r="AY506" s="216"/>
      <c r="AZ506" s="216"/>
      <c r="BA506" s="136"/>
      <c r="BB506" s="136"/>
      <c r="BC506" s="136"/>
      <c r="BD506" s="136"/>
      <c r="BE506" s="183">
        <f>SUMIFS(耐用年数表!$C:$C,耐用年数表!$A:$A,チェック!AL506,耐用年数表!$B:$B,チェック!AM506)</f>
        <v>0</v>
      </c>
    </row>
    <row r="507" spans="4:57" ht="24" customHeight="1">
      <c r="D507" s="194"/>
      <c r="E507" s="135"/>
      <c r="F507" s="136"/>
      <c r="G507" s="136"/>
      <c r="H507" s="215"/>
      <c r="I507" s="215"/>
      <c r="J507" s="215" t="str">
        <f>IF(集計用!J507="","",集計用!J507)</f>
        <v/>
      </c>
      <c r="K507" s="135"/>
      <c r="L507" s="144"/>
      <c r="M507" s="192" t="b">
        <f>貼り付け用!M507=集計用!M507</f>
        <v>1</v>
      </c>
      <c r="N507" s="192" t="b">
        <f>貼り付け用!N507=集計用!N507</f>
        <v>1</v>
      </c>
      <c r="O507" s="192" t="b">
        <f>貼り付け用!O507=集計用!O507</f>
        <v>1</v>
      </c>
      <c r="P507" s="192" t="b">
        <f>貼り付け用!P507=集計用!P507</f>
        <v>1</v>
      </c>
      <c r="Q507" s="182" t="b">
        <f>貼り付け用!Q507=集計用!Q507</f>
        <v>1</v>
      </c>
      <c r="R507" s="135" t="b">
        <f>貼り付け用!R507=集計用!R507</f>
        <v>1</v>
      </c>
      <c r="S507" s="135" t="b">
        <f>貼り付け用!S507=集計用!S507</f>
        <v>1</v>
      </c>
      <c r="T507" s="135" t="b">
        <f>貼り付け用!T507=集計用!T507</f>
        <v>1</v>
      </c>
      <c r="U507" s="192" t="b">
        <f>貼り付け用!U507=集計用!U507</f>
        <v>1</v>
      </c>
      <c r="V507" s="192" t="b">
        <f>貼り付け用!V507=集計用!V507</f>
        <v>1</v>
      </c>
      <c r="W507" s="135" t="b">
        <f>貼り付け用!W507=集計用!W507</f>
        <v>1</v>
      </c>
      <c r="X507" s="182" t="b">
        <f>貼り付け用!X507=集計用!X507</f>
        <v>1</v>
      </c>
      <c r="Y507" s="136" t="b">
        <f>貼り付け用!Y507=集計用!Y507</f>
        <v>1</v>
      </c>
      <c r="Z507" s="136" t="b">
        <f>貼り付け用!Z507=集計用!Z507</f>
        <v>1</v>
      </c>
      <c r="AA507" s="136" t="b">
        <f>貼り付け用!AA507=集計用!AA507</f>
        <v>1</v>
      </c>
      <c r="AB507" s="136" t="b">
        <f>貼り付け用!AB507=集計用!AB507</f>
        <v>1</v>
      </c>
      <c r="AC507" s="135" t="b">
        <f>貼り付け用!AC507=集計用!AC507</f>
        <v>1</v>
      </c>
      <c r="AD507" s="137" t="b">
        <f>貼り付け用!AD507=集計用!AD507</f>
        <v>1</v>
      </c>
      <c r="AE507" s="209" t="b">
        <f>貼り付け用!AE507=集計用!AE507</f>
        <v>1</v>
      </c>
      <c r="AF507" s="209" t="b">
        <f>貼り付け用!AF507=集計用!AF507</f>
        <v>1</v>
      </c>
      <c r="AG507" s="138" t="b">
        <f>貼り付け用!AG507=集計用!AG507</f>
        <v>1</v>
      </c>
      <c r="AH507" s="205" t="b">
        <f>貼り付け用!AH507=集計用!AH507</f>
        <v>1</v>
      </c>
      <c r="AI507" s="139" t="b">
        <f>貼り付け用!AI507=集計用!AI507</f>
        <v>1</v>
      </c>
      <c r="AJ507" s="136" t="b">
        <f>貼り付け用!AJ507=集計用!AJ507</f>
        <v>1</v>
      </c>
      <c r="AK507" s="140" t="b">
        <f>貼り付け用!AK507=集計用!AK507</f>
        <v>1</v>
      </c>
      <c r="AL507" s="136" t="b">
        <f>貼り付け用!AL507=集計用!AL507</f>
        <v>1</v>
      </c>
      <c r="AM507" s="136" t="b">
        <f>貼り付け用!AM507=集計用!AM507</f>
        <v>1</v>
      </c>
      <c r="AN507" s="136" t="b">
        <f>貼り付け用!AN507=集計用!AN507</f>
        <v>1</v>
      </c>
      <c r="AO507" s="136" t="b">
        <f>貼り付け用!AO507=集計用!AO507</f>
        <v>1</v>
      </c>
      <c r="AP507" s="183" t="b">
        <f>貼り付け用!AP507=集計用!AP507</f>
        <v>1</v>
      </c>
      <c r="AQ507" s="183" t="b">
        <f>貼り付け用!AQ507=集計用!AQ507</f>
        <v>1</v>
      </c>
      <c r="AR507" s="183" t="b">
        <f>貼り付け用!AR507=集計用!AR507</f>
        <v>1</v>
      </c>
      <c r="AS507" s="136"/>
      <c r="AT507" s="136"/>
      <c r="AU507" s="136"/>
      <c r="AV507" s="136"/>
      <c r="AW507" s="136"/>
      <c r="AX507" s="216"/>
      <c r="AY507" s="216"/>
      <c r="AZ507" s="216"/>
      <c r="BA507" s="136"/>
      <c r="BB507" s="136"/>
      <c r="BC507" s="136"/>
      <c r="BD507" s="136"/>
      <c r="BE507" s="183">
        <f>SUMIFS(耐用年数表!$C:$C,耐用年数表!$A:$A,チェック!AL507,耐用年数表!$B:$B,チェック!AM507)</f>
        <v>0</v>
      </c>
    </row>
    <row r="508" spans="4:57" ht="24" customHeight="1">
      <c r="D508" s="194"/>
      <c r="E508" s="135"/>
      <c r="F508" s="136"/>
      <c r="G508" s="136"/>
      <c r="H508" s="215"/>
      <c r="I508" s="215"/>
      <c r="J508" s="215" t="str">
        <f>IF(集計用!J508="","",集計用!J508)</f>
        <v/>
      </c>
      <c r="K508" s="135"/>
      <c r="L508" s="144"/>
      <c r="M508" s="192" t="b">
        <f>貼り付け用!M508=集計用!M508</f>
        <v>1</v>
      </c>
      <c r="N508" s="192" t="b">
        <f>貼り付け用!N508=集計用!N508</f>
        <v>1</v>
      </c>
      <c r="O508" s="192" t="b">
        <f>貼り付け用!O508=集計用!O508</f>
        <v>1</v>
      </c>
      <c r="P508" s="192" t="b">
        <f>貼り付け用!P508=集計用!P508</f>
        <v>1</v>
      </c>
      <c r="Q508" s="182" t="b">
        <f>貼り付け用!Q508=集計用!Q508</f>
        <v>1</v>
      </c>
      <c r="R508" s="135" t="b">
        <f>貼り付け用!R508=集計用!R508</f>
        <v>1</v>
      </c>
      <c r="S508" s="135" t="b">
        <f>貼り付け用!S508=集計用!S508</f>
        <v>1</v>
      </c>
      <c r="T508" s="135" t="b">
        <f>貼り付け用!T508=集計用!T508</f>
        <v>1</v>
      </c>
      <c r="U508" s="192" t="b">
        <f>貼り付け用!U508=集計用!U508</f>
        <v>1</v>
      </c>
      <c r="V508" s="192" t="b">
        <f>貼り付け用!V508=集計用!V508</f>
        <v>1</v>
      </c>
      <c r="W508" s="135" t="b">
        <f>貼り付け用!W508=集計用!W508</f>
        <v>1</v>
      </c>
      <c r="X508" s="182" t="b">
        <f>貼り付け用!X508=集計用!X508</f>
        <v>1</v>
      </c>
      <c r="Y508" s="136" t="b">
        <f>貼り付け用!Y508=集計用!Y508</f>
        <v>1</v>
      </c>
      <c r="Z508" s="136" t="b">
        <f>貼り付け用!Z508=集計用!Z508</f>
        <v>1</v>
      </c>
      <c r="AA508" s="136" t="b">
        <f>貼り付け用!AA508=集計用!AA508</f>
        <v>1</v>
      </c>
      <c r="AB508" s="136" t="b">
        <f>貼り付け用!AB508=集計用!AB508</f>
        <v>1</v>
      </c>
      <c r="AC508" s="135" t="b">
        <f>貼り付け用!AC508=集計用!AC508</f>
        <v>1</v>
      </c>
      <c r="AD508" s="137" t="b">
        <f>貼り付け用!AD508=集計用!AD508</f>
        <v>1</v>
      </c>
      <c r="AE508" s="209" t="b">
        <f>貼り付け用!AE508=集計用!AE508</f>
        <v>1</v>
      </c>
      <c r="AF508" s="209" t="b">
        <f>貼り付け用!AF508=集計用!AF508</f>
        <v>1</v>
      </c>
      <c r="AG508" s="138" t="b">
        <f>貼り付け用!AG508=集計用!AG508</f>
        <v>1</v>
      </c>
      <c r="AH508" s="205" t="b">
        <f>貼り付け用!AH508=集計用!AH508</f>
        <v>1</v>
      </c>
      <c r="AI508" s="139" t="b">
        <f>貼り付け用!AI508=集計用!AI508</f>
        <v>1</v>
      </c>
      <c r="AJ508" s="136" t="b">
        <f>貼り付け用!AJ508=集計用!AJ508</f>
        <v>1</v>
      </c>
      <c r="AK508" s="140" t="b">
        <f>貼り付け用!AK508=集計用!AK508</f>
        <v>1</v>
      </c>
      <c r="AL508" s="136" t="b">
        <f>貼り付け用!AL508=集計用!AL508</f>
        <v>1</v>
      </c>
      <c r="AM508" s="136" t="b">
        <f>貼り付け用!AM508=集計用!AM508</f>
        <v>1</v>
      </c>
      <c r="AN508" s="136" t="b">
        <f>貼り付け用!AN508=集計用!AN508</f>
        <v>1</v>
      </c>
      <c r="AO508" s="136" t="b">
        <f>貼り付け用!AO508=集計用!AO508</f>
        <v>1</v>
      </c>
      <c r="AP508" s="183" t="b">
        <f>貼り付け用!AP508=集計用!AP508</f>
        <v>1</v>
      </c>
      <c r="AQ508" s="183" t="b">
        <f>貼り付け用!AQ508=集計用!AQ508</f>
        <v>1</v>
      </c>
      <c r="AR508" s="183" t="b">
        <f>貼り付け用!AR508=集計用!AR508</f>
        <v>1</v>
      </c>
      <c r="AS508" s="136"/>
      <c r="AT508" s="136"/>
      <c r="AU508" s="136"/>
      <c r="AV508" s="136"/>
      <c r="AW508" s="136"/>
      <c r="AX508" s="216"/>
      <c r="AY508" s="216"/>
      <c r="AZ508" s="216"/>
      <c r="BA508" s="136"/>
      <c r="BB508" s="136"/>
      <c r="BC508" s="136"/>
      <c r="BD508" s="136"/>
      <c r="BE508" s="183">
        <f>SUMIFS(耐用年数表!$C:$C,耐用年数表!$A:$A,チェック!AL508,耐用年数表!$B:$B,チェック!AM508)</f>
        <v>0</v>
      </c>
    </row>
    <row r="509" spans="4:57" ht="24" customHeight="1">
      <c r="D509" s="194"/>
      <c r="E509" s="135"/>
      <c r="F509" s="136"/>
      <c r="G509" s="136"/>
      <c r="H509" s="215"/>
      <c r="I509" s="215"/>
      <c r="J509" s="215" t="str">
        <f>IF(集計用!J509="","",集計用!J509)</f>
        <v/>
      </c>
      <c r="K509" s="135"/>
      <c r="L509" s="144"/>
      <c r="M509" s="192" t="b">
        <f>貼り付け用!M509=集計用!M509</f>
        <v>1</v>
      </c>
      <c r="N509" s="192" t="b">
        <f>貼り付け用!N509=集計用!N509</f>
        <v>1</v>
      </c>
      <c r="O509" s="192" t="b">
        <f>貼り付け用!O509=集計用!O509</f>
        <v>1</v>
      </c>
      <c r="P509" s="192" t="b">
        <f>貼り付け用!P509=集計用!P509</f>
        <v>1</v>
      </c>
      <c r="Q509" s="182" t="b">
        <f>貼り付け用!Q509=集計用!Q509</f>
        <v>1</v>
      </c>
      <c r="R509" s="135" t="b">
        <f>貼り付け用!R509=集計用!R509</f>
        <v>1</v>
      </c>
      <c r="S509" s="135" t="b">
        <f>貼り付け用!S509=集計用!S509</f>
        <v>1</v>
      </c>
      <c r="T509" s="135" t="b">
        <f>貼り付け用!T509=集計用!T509</f>
        <v>1</v>
      </c>
      <c r="U509" s="192" t="b">
        <f>貼り付け用!U509=集計用!U509</f>
        <v>1</v>
      </c>
      <c r="V509" s="192" t="b">
        <f>貼り付け用!V509=集計用!V509</f>
        <v>1</v>
      </c>
      <c r="W509" s="135" t="b">
        <f>貼り付け用!W509=集計用!W509</f>
        <v>1</v>
      </c>
      <c r="X509" s="182" t="b">
        <f>貼り付け用!X509=集計用!X509</f>
        <v>1</v>
      </c>
      <c r="Y509" s="136" t="b">
        <f>貼り付け用!Y509=集計用!Y509</f>
        <v>1</v>
      </c>
      <c r="Z509" s="136" t="b">
        <f>貼り付け用!Z509=集計用!Z509</f>
        <v>1</v>
      </c>
      <c r="AA509" s="136" t="b">
        <f>貼り付け用!AA509=集計用!AA509</f>
        <v>1</v>
      </c>
      <c r="AB509" s="136" t="b">
        <f>貼り付け用!AB509=集計用!AB509</f>
        <v>1</v>
      </c>
      <c r="AC509" s="135" t="b">
        <f>貼り付け用!AC509=集計用!AC509</f>
        <v>1</v>
      </c>
      <c r="AD509" s="137" t="b">
        <f>貼り付け用!AD509=集計用!AD509</f>
        <v>1</v>
      </c>
      <c r="AE509" s="209" t="b">
        <f>貼り付け用!AE509=集計用!AE509</f>
        <v>1</v>
      </c>
      <c r="AF509" s="209" t="b">
        <f>貼り付け用!AF509=集計用!AF509</f>
        <v>1</v>
      </c>
      <c r="AG509" s="138" t="b">
        <f>貼り付け用!AG509=集計用!AG509</f>
        <v>1</v>
      </c>
      <c r="AH509" s="205" t="b">
        <f>貼り付け用!AH509=集計用!AH509</f>
        <v>1</v>
      </c>
      <c r="AI509" s="139" t="b">
        <f>貼り付け用!AI509=集計用!AI509</f>
        <v>1</v>
      </c>
      <c r="AJ509" s="136" t="b">
        <f>貼り付け用!AJ509=集計用!AJ509</f>
        <v>1</v>
      </c>
      <c r="AK509" s="140" t="b">
        <f>貼り付け用!AK509=集計用!AK509</f>
        <v>1</v>
      </c>
      <c r="AL509" s="136" t="b">
        <f>貼り付け用!AL509=集計用!AL509</f>
        <v>1</v>
      </c>
      <c r="AM509" s="136" t="b">
        <f>貼り付け用!AM509=集計用!AM509</f>
        <v>1</v>
      </c>
      <c r="AN509" s="136" t="b">
        <f>貼り付け用!AN509=集計用!AN509</f>
        <v>1</v>
      </c>
      <c r="AO509" s="136" t="b">
        <f>貼り付け用!AO509=集計用!AO509</f>
        <v>1</v>
      </c>
      <c r="AP509" s="183" t="b">
        <f>貼り付け用!AP509=集計用!AP509</f>
        <v>1</v>
      </c>
      <c r="AQ509" s="183" t="b">
        <f>貼り付け用!AQ509=集計用!AQ509</f>
        <v>1</v>
      </c>
      <c r="AR509" s="183" t="b">
        <f>貼り付け用!AR509=集計用!AR509</f>
        <v>1</v>
      </c>
      <c r="AS509" s="136"/>
      <c r="AT509" s="136"/>
      <c r="AU509" s="136"/>
      <c r="AV509" s="136"/>
      <c r="AW509" s="136"/>
      <c r="AX509" s="216"/>
      <c r="AY509" s="216"/>
      <c r="AZ509" s="216"/>
      <c r="BA509" s="136"/>
      <c r="BB509" s="136"/>
      <c r="BC509" s="136"/>
      <c r="BD509" s="136"/>
      <c r="BE509" s="183">
        <f>SUMIFS(耐用年数表!$C:$C,耐用年数表!$A:$A,チェック!AL509,耐用年数表!$B:$B,チェック!AM509)</f>
        <v>0</v>
      </c>
    </row>
    <row r="510" spans="4:57" ht="24" customHeight="1">
      <c r="D510" s="194"/>
      <c r="E510" s="135"/>
      <c r="F510" s="136"/>
      <c r="G510" s="136"/>
      <c r="H510" s="215"/>
      <c r="I510" s="215"/>
      <c r="J510" s="215" t="str">
        <f>IF(集計用!J510="","",集計用!J510)</f>
        <v/>
      </c>
      <c r="K510" s="135"/>
      <c r="L510" s="144"/>
      <c r="M510" s="192" t="b">
        <f>貼り付け用!M510=集計用!M510</f>
        <v>1</v>
      </c>
      <c r="N510" s="192" t="b">
        <f>貼り付け用!N510=集計用!N510</f>
        <v>1</v>
      </c>
      <c r="O510" s="192" t="b">
        <f>貼り付け用!O510=集計用!O510</f>
        <v>1</v>
      </c>
      <c r="P510" s="192" t="b">
        <f>貼り付け用!P510=集計用!P510</f>
        <v>1</v>
      </c>
      <c r="Q510" s="182" t="b">
        <f>貼り付け用!Q510=集計用!Q510</f>
        <v>1</v>
      </c>
      <c r="R510" s="135" t="b">
        <f>貼り付け用!R510=集計用!R510</f>
        <v>1</v>
      </c>
      <c r="S510" s="135" t="b">
        <f>貼り付け用!S510=集計用!S510</f>
        <v>1</v>
      </c>
      <c r="T510" s="135" t="b">
        <f>貼り付け用!T510=集計用!T510</f>
        <v>1</v>
      </c>
      <c r="U510" s="192" t="b">
        <f>貼り付け用!U510=集計用!U510</f>
        <v>1</v>
      </c>
      <c r="V510" s="192" t="b">
        <f>貼り付け用!V510=集計用!V510</f>
        <v>1</v>
      </c>
      <c r="W510" s="135" t="b">
        <f>貼り付け用!W510=集計用!W510</f>
        <v>1</v>
      </c>
      <c r="X510" s="182" t="b">
        <f>貼り付け用!X510=集計用!X510</f>
        <v>1</v>
      </c>
      <c r="Y510" s="136" t="b">
        <f>貼り付け用!Y510=集計用!Y510</f>
        <v>1</v>
      </c>
      <c r="Z510" s="136" t="b">
        <f>貼り付け用!Z510=集計用!Z510</f>
        <v>1</v>
      </c>
      <c r="AA510" s="136" t="b">
        <f>貼り付け用!AA510=集計用!AA510</f>
        <v>1</v>
      </c>
      <c r="AB510" s="136" t="b">
        <f>貼り付け用!AB510=集計用!AB510</f>
        <v>1</v>
      </c>
      <c r="AC510" s="135" t="b">
        <f>貼り付け用!AC510=集計用!AC510</f>
        <v>1</v>
      </c>
      <c r="AD510" s="137" t="b">
        <f>貼り付け用!AD510=集計用!AD510</f>
        <v>1</v>
      </c>
      <c r="AE510" s="209" t="b">
        <f>貼り付け用!AE510=集計用!AE510</f>
        <v>1</v>
      </c>
      <c r="AF510" s="209" t="b">
        <f>貼り付け用!AF510=集計用!AF510</f>
        <v>1</v>
      </c>
      <c r="AG510" s="138" t="b">
        <f>貼り付け用!AG510=集計用!AG510</f>
        <v>1</v>
      </c>
      <c r="AH510" s="205" t="b">
        <f>貼り付け用!AH510=集計用!AH510</f>
        <v>1</v>
      </c>
      <c r="AI510" s="139" t="b">
        <f>貼り付け用!AI510=集計用!AI510</f>
        <v>1</v>
      </c>
      <c r="AJ510" s="136" t="b">
        <f>貼り付け用!AJ510=集計用!AJ510</f>
        <v>1</v>
      </c>
      <c r="AK510" s="140" t="b">
        <f>貼り付け用!AK510=集計用!AK510</f>
        <v>1</v>
      </c>
      <c r="AL510" s="136" t="b">
        <f>貼り付け用!AL510=集計用!AL510</f>
        <v>1</v>
      </c>
      <c r="AM510" s="136" t="b">
        <f>貼り付け用!AM510=集計用!AM510</f>
        <v>1</v>
      </c>
      <c r="AN510" s="136" t="b">
        <f>貼り付け用!AN510=集計用!AN510</f>
        <v>1</v>
      </c>
      <c r="AO510" s="136" t="b">
        <f>貼り付け用!AO510=集計用!AO510</f>
        <v>1</v>
      </c>
      <c r="AP510" s="183" t="b">
        <f>貼り付け用!AP510=集計用!AP510</f>
        <v>1</v>
      </c>
      <c r="AQ510" s="183" t="b">
        <f>貼り付け用!AQ510=集計用!AQ510</f>
        <v>1</v>
      </c>
      <c r="AR510" s="183" t="b">
        <f>貼り付け用!AR510=集計用!AR510</f>
        <v>1</v>
      </c>
      <c r="AS510" s="136"/>
      <c r="AT510" s="136"/>
      <c r="AU510" s="136"/>
      <c r="AV510" s="136"/>
      <c r="AW510" s="136"/>
      <c r="AX510" s="216"/>
      <c r="AY510" s="216"/>
      <c r="AZ510" s="216"/>
      <c r="BA510" s="136"/>
      <c r="BB510" s="136"/>
      <c r="BC510" s="136"/>
      <c r="BD510" s="136"/>
      <c r="BE510" s="183">
        <f>SUMIFS(耐用年数表!$C:$C,耐用年数表!$A:$A,チェック!AL510,耐用年数表!$B:$B,チェック!AM510)</f>
        <v>0</v>
      </c>
    </row>
    <row r="511" spans="4:57" ht="24" customHeight="1">
      <c r="D511" s="194"/>
      <c r="E511" s="135"/>
      <c r="F511" s="136"/>
      <c r="G511" s="136"/>
      <c r="H511" s="215"/>
      <c r="I511" s="215"/>
      <c r="J511" s="215" t="str">
        <f>IF(集計用!J511="","",集計用!J511)</f>
        <v/>
      </c>
      <c r="K511" s="135"/>
      <c r="L511" s="144"/>
      <c r="M511" s="192" t="b">
        <f>貼り付け用!M511=集計用!M511</f>
        <v>1</v>
      </c>
      <c r="N511" s="192" t="b">
        <f>貼り付け用!N511=集計用!N511</f>
        <v>1</v>
      </c>
      <c r="O511" s="192" t="b">
        <f>貼り付け用!O511=集計用!O511</f>
        <v>1</v>
      </c>
      <c r="P511" s="192" t="b">
        <f>貼り付け用!P511=集計用!P511</f>
        <v>1</v>
      </c>
      <c r="Q511" s="182" t="b">
        <f>貼り付け用!Q511=集計用!Q511</f>
        <v>1</v>
      </c>
      <c r="R511" s="135" t="b">
        <f>貼り付け用!R511=集計用!R511</f>
        <v>1</v>
      </c>
      <c r="S511" s="135" t="b">
        <f>貼り付け用!S511=集計用!S511</f>
        <v>1</v>
      </c>
      <c r="T511" s="135" t="b">
        <f>貼り付け用!T511=集計用!T511</f>
        <v>1</v>
      </c>
      <c r="U511" s="192" t="b">
        <f>貼り付け用!U511=集計用!U511</f>
        <v>1</v>
      </c>
      <c r="V511" s="192" t="b">
        <f>貼り付け用!V511=集計用!V511</f>
        <v>1</v>
      </c>
      <c r="W511" s="135" t="b">
        <f>貼り付け用!W511=集計用!W511</f>
        <v>1</v>
      </c>
      <c r="X511" s="182" t="b">
        <f>貼り付け用!X511=集計用!X511</f>
        <v>1</v>
      </c>
      <c r="Y511" s="136" t="b">
        <f>貼り付け用!Y511=集計用!Y511</f>
        <v>1</v>
      </c>
      <c r="Z511" s="136" t="b">
        <f>貼り付け用!Z511=集計用!Z511</f>
        <v>1</v>
      </c>
      <c r="AA511" s="136" t="b">
        <f>貼り付け用!AA511=集計用!AA511</f>
        <v>1</v>
      </c>
      <c r="AB511" s="136" t="b">
        <f>貼り付け用!AB511=集計用!AB511</f>
        <v>1</v>
      </c>
      <c r="AC511" s="135" t="b">
        <f>貼り付け用!AC511=集計用!AC511</f>
        <v>1</v>
      </c>
      <c r="AD511" s="137" t="b">
        <f>貼り付け用!AD511=集計用!AD511</f>
        <v>1</v>
      </c>
      <c r="AE511" s="209" t="b">
        <f>貼り付け用!AE511=集計用!AE511</f>
        <v>1</v>
      </c>
      <c r="AF511" s="209" t="b">
        <f>貼り付け用!AF511=集計用!AF511</f>
        <v>1</v>
      </c>
      <c r="AG511" s="138" t="b">
        <f>貼り付け用!AG511=集計用!AG511</f>
        <v>1</v>
      </c>
      <c r="AH511" s="205" t="b">
        <f>貼り付け用!AH511=集計用!AH511</f>
        <v>1</v>
      </c>
      <c r="AI511" s="139" t="b">
        <f>貼り付け用!AI511=集計用!AI511</f>
        <v>1</v>
      </c>
      <c r="AJ511" s="136" t="b">
        <f>貼り付け用!AJ511=集計用!AJ511</f>
        <v>1</v>
      </c>
      <c r="AK511" s="140" t="b">
        <f>貼り付け用!AK511=集計用!AK511</f>
        <v>1</v>
      </c>
      <c r="AL511" s="136" t="b">
        <f>貼り付け用!AL511=集計用!AL511</f>
        <v>1</v>
      </c>
      <c r="AM511" s="136" t="b">
        <f>貼り付け用!AM511=集計用!AM511</f>
        <v>1</v>
      </c>
      <c r="AN511" s="136" t="b">
        <f>貼り付け用!AN511=集計用!AN511</f>
        <v>1</v>
      </c>
      <c r="AO511" s="136" t="b">
        <f>貼り付け用!AO511=集計用!AO511</f>
        <v>1</v>
      </c>
      <c r="AP511" s="183" t="b">
        <f>貼り付け用!AP511=集計用!AP511</f>
        <v>1</v>
      </c>
      <c r="AQ511" s="183" t="b">
        <f>貼り付け用!AQ511=集計用!AQ511</f>
        <v>1</v>
      </c>
      <c r="AR511" s="183" t="b">
        <f>貼り付け用!AR511=集計用!AR511</f>
        <v>1</v>
      </c>
      <c r="AS511" s="136"/>
      <c r="AT511" s="136"/>
      <c r="AU511" s="136"/>
      <c r="AV511" s="136"/>
      <c r="AW511" s="136"/>
      <c r="AX511" s="216"/>
      <c r="AY511" s="216"/>
      <c r="AZ511" s="216"/>
      <c r="BA511" s="136"/>
      <c r="BB511" s="136"/>
      <c r="BC511" s="136"/>
      <c r="BD511" s="136"/>
      <c r="BE511" s="183">
        <f>SUMIFS(耐用年数表!$C:$C,耐用年数表!$A:$A,チェック!AL511,耐用年数表!$B:$B,チェック!AM511)</f>
        <v>0</v>
      </c>
    </row>
    <row r="512" spans="4:57" ht="24" customHeight="1">
      <c r="D512" s="194"/>
      <c r="E512" s="135"/>
      <c r="F512" s="136"/>
      <c r="G512" s="136"/>
      <c r="H512" s="215"/>
      <c r="I512" s="215"/>
      <c r="J512" s="215" t="str">
        <f>IF(集計用!J512="","",集計用!J512)</f>
        <v/>
      </c>
      <c r="K512" s="135"/>
      <c r="L512" s="144"/>
      <c r="M512" s="192" t="b">
        <f>貼り付け用!M512=集計用!M512</f>
        <v>1</v>
      </c>
      <c r="N512" s="192" t="b">
        <f>貼り付け用!N512=集計用!N512</f>
        <v>1</v>
      </c>
      <c r="O512" s="192" t="b">
        <f>貼り付け用!O512=集計用!O512</f>
        <v>1</v>
      </c>
      <c r="P512" s="192" t="b">
        <f>貼り付け用!P512=集計用!P512</f>
        <v>1</v>
      </c>
      <c r="Q512" s="182" t="b">
        <f>貼り付け用!Q512=集計用!Q512</f>
        <v>1</v>
      </c>
      <c r="R512" s="135" t="b">
        <f>貼り付け用!R512=集計用!R512</f>
        <v>1</v>
      </c>
      <c r="S512" s="135" t="b">
        <f>貼り付け用!S512=集計用!S512</f>
        <v>1</v>
      </c>
      <c r="T512" s="135" t="b">
        <f>貼り付け用!T512=集計用!T512</f>
        <v>1</v>
      </c>
      <c r="U512" s="192" t="b">
        <f>貼り付け用!U512=集計用!U512</f>
        <v>1</v>
      </c>
      <c r="V512" s="192" t="b">
        <f>貼り付け用!V512=集計用!V512</f>
        <v>1</v>
      </c>
      <c r="W512" s="135" t="b">
        <f>貼り付け用!W512=集計用!W512</f>
        <v>1</v>
      </c>
      <c r="X512" s="182" t="b">
        <f>貼り付け用!X512=集計用!X512</f>
        <v>1</v>
      </c>
      <c r="Y512" s="136" t="b">
        <f>貼り付け用!Y512=集計用!Y512</f>
        <v>1</v>
      </c>
      <c r="Z512" s="136" t="b">
        <f>貼り付け用!Z512=集計用!Z512</f>
        <v>1</v>
      </c>
      <c r="AA512" s="136" t="b">
        <f>貼り付け用!AA512=集計用!AA512</f>
        <v>1</v>
      </c>
      <c r="AB512" s="136" t="b">
        <f>貼り付け用!AB512=集計用!AB512</f>
        <v>1</v>
      </c>
      <c r="AC512" s="135" t="b">
        <f>貼り付け用!AC512=集計用!AC512</f>
        <v>1</v>
      </c>
      <c r="AD512" s="137" t="b">
        <f>貼り付け用!AD512=集計用!AD512</f>
        <v>1</v>
      </c>
      <c r="AE512" s="209" t="b">
        <f>貼り付け用!AE512=集計用!AE512</f>
        <v>1</v>
      </c>
      <c r="AF512" s="209" t="b">
        <f>貼り付け用!AF512=集計用!AF512</f>
        <v>1</v>
      </c>
      <c r="AG512" s="138" t="b">
        <f>貼り付け用!AG512=集計用!AG512</f>
        <v>1</v>
      </c>
      <c r="AH512" s="205" t="b">
        <f>貼り付け用!AH512=集計用!AH512</f>
        <v>1</v>
      </c>
      <c r="AI512" s="139" t="b">
        <f>貼り付け用!AI512=集計用!AI512</f>
        <v>1</v>
      </c>
      <c r="AJ512" s="136" t="b">
        <f>貼り付け用!AJ512=集計用!AJ512</f>
        <v>1</v>
      </c>
      <c r="AK512" s="140" t="b">
        <f>貼り付け用!AK512=集計用!AK512</f>
        <v>1</v>
      </c>
      <c r="AL512" s="136" t="b">
        <f>貼り付け用!AL512=集計用!AL512</f>
        <v>1</v>
      </c>
      <c r="AM512" s="136" t="b">
        <f>貼り付け用!AM512=集計用!AM512</f>
        <v>1</v>
      </c>
      <c r="AN512" s="136" t="b">
        <f>貼り付け用!AN512=集計用!AN512</f>
        <v>1</v>
      </c>
      <c r="AO512" s="136" t="b">
        <f>貼り付け用!AO512=集計用!AO512</f>
        <v>1</v>
      </c>
      <c r="AP512" s="183" t="b">
        <f>貼り付け用!AP512=集計用!AP512</f>
        <v>1</v>
      </c>
      <c r="AQ512" s="183" t="b">
        <f>貼り付け用!AQ512=集計用!AQ512</f>
        <v>1</v>
      </c>
      <c r="AR512" s="183" t="b">
        <f>貼り付け用!AR512=集計用!AR512</f>
        <v>1</v>
      </c>
      <c r="AS512" s="136"/>
      <c r="AT512" s="136"/>
      <c r="AU512" s="136"/>
      <c r="AV512" s="136"/>
      <c r="AW512" s="136"/>
      <c r="AX512" s="216"/>
      <c r="AY512" s="216"/>
      <c r="AZ512" s="216"/>
      <c r="BA512" s="136"/>
      <c r="BB512" s="136"/>
      <c r="BC512" s="136"/>
      <c r="BD512" s="136"/>
      <c r="BE512" s="183">
        <f>SUMIFS(耐用年数表!$C:$C,耐用年数表!$A:$A,チェック!AL512,耐用年数表!$B:$B,チェック!AM512)</f>
        <v>0</v>
      </c>
    </row>
    <row r="513" spans="4:57" ht="24" customHeight="1">
      <c r="D513" s="194"/>
      <c r="E513" s="135"/>
      <c r="F513" s="136"/>
      <c r="G513" s="136"/>
      <c r="H513" s="215"/>
      <c r="I513" s="215"/>
      <c r="J513" s="215" t="str">
        <f>IF(集計用!J513="","",集計用!J513)</f>
        <v/>
      </c>
      <c r="K513" s="135"/>
      <c r="L513" s="144"/>
      <c r="M513" s="192" t="b">
        <f>貼り付け用!M513=集計用!M513</f>
        <v>1</v>
      </c>
      <c r="N513" s="192" t="b">
        <f>貼り付け用!N513=集計用!N513</f>
        <v>1</v>
      </c>
      <c r="O513" s="192" t="b">
        <f>貼り付け用!O513=集計用!O513</f>
        <v>1</v>
      </c>
      <c r="P513" s="192" t="b">
        <f>貼り付け用!P513=集計用!P513</f>
        <v>1</v>
      </c>
      <c r="Q513" s="182" t="b">
        <f>貼り付け用!Q513=集計用!Q513</f>
        <v>1</v>
      </c>
      <c r="R513" s="135" t="b">
        <f>貼り付け用!R513=集計用!R513</f>
        <v>1</v>
      </c>
      <c r="S513" s="135" t="b">
        <f>貼り付け用!S513=集計用!S513</f>
        <v>1</v>
      </c>
      <c r="T513" s="135" t="b">
        <f>貼り付け用!T513=集計用!T513</f>
        <v>1</v>
      </c>
      <c r="U513" s="192" t="b">
        <f>貼り付け用!U513=集計用!U513</f>
        <v>1</v>
      </c>
      <c r="V513" s="192" t="b">
        <f>貼り付け用!V513=集計用!V513</f>
        <v>1</v>
      </c>
      <c r="W513" s="135" t="b">
        <f>貼り付け用!W513=集計用!W513</f>
        <v>1</v>
      </c>
      <c r="X513" s="182" t="b">
        <f>貼り付け用!X513=集計用!X513</f>
        <v>1</v>
      </c>
      <c r="Y513" s="136" t="b">
        <f>貼り付け用!Y513=集計用!Y513</f>
        <v>1</v>
      </c>
      <c r="Z513" s="136" t="b">
        <f>貼り付け用!Z513=集計用!Z513</f>
        <v>1</v>
      </c>
      <c r="AA513" s="136" t="b">
        <f>貼り付け用!AA513=集計用!AA513</f>
        <v>1</v>
      </c>
      <c r="AB513" s="136" t="b">
        <f>貼り付け用!AB513=集計用!AB513</f>
        <v>1</v>
      </c>
      <c r="AC513" s="135" t="b">
        <f>貼り付け用!AC513=集計用!AC513</f>
        <v>1</v>
      </c>
      <c r="AD513" s="137" t="b">
        <f>貼り付け用!AD513=集計用!AD513</f>
        <v>1</v>
      </c>
      <c r="AE513" s="209" t="b">
        <f>貼り付け用!AE513=集計用!AE513</f>
        <v>1</v>
      </c>
      <c r="AF513" s="209" t="b">
        <f>貼り付け用!AF513=集計用!AF513</f>
        <v>1</v>
      </c>
      <c r="AG513" s="138" t="b">
        <f>貼り付け用!AG513=集計用!AG513</f>
        <v>1</v>
      </c>
      <c r="AH513" s="205" t="b">
        <f>貼り付け用!AH513=集計用!AH513</f>
        <v>1</v>
      </c>
      <c r="AI513" s="139" t="b">
        <f>貼り付け用!AI513=集計用!AI513</f>
        <v>1</v>
      </c>
      <c r="AJ513" s="136" t="b">
        <f>貼り付け用!AJ513=集計用!AJ513</f>
        <v>1</v>
      </c>
      <c r="AK513" s="140" t="b">
        <f>貼り付け用!AK513=集計用!AK513</f>
        <v>1</v>
      </c>
      <c r="AL513" s="136" t="b">
        <f>貼り付け用!AL513=集計用!AL513</f>
        <v>1</v>
      </c>
      <c r="AM513" s="136" t="b">
        <f>貼り付け用!AM513=集計用!AM513</f>
        <v>1</v>
      </c>
      <c r="AN513" s="136" t="b">
        <f>貼り付け用!AN513=集計用!AN513</f>
        <v>1</v>
      </c>
      <c r="AO513" s="136" t="b">
        <f>貼り付け用!AO513=集計用!AO513</f>
        <v>1</v>
      </c>
      <c r="AP513" s="183" t="b">
        <f>貼り付け用!AP513=集計用!AP513</f>
        <v>1</v>
      </c>
      <c r="AQ513" s="183" t="b">
        <f>貼り付け用!AQ513=集計用!AQ513</f>
        <v>1</v>
      </c>
      <c r="AR513" s="183" t="b">
        <f>貼り付け用!AR513=集計用!AR513</f>
        <v>1</v>
      </c>
      <c r="AS513" s="136"/>
      <c r="AT513" s="136"/>
      <c r="AU513" s="136"/>
      <c r="AV513" s="136"/>
      <c r="AW513" s="136"/>
      <c r="AX513" s="216"/>
      <c r="AY513" s="216"/>
      <c r="AZ513" s="216"/>
      <c r="BA513" s="136"/>
      <c r="BB513" s="136"/>
      <c r="BC513" s="136"/>
      <c r="BD513" s="136"/>
      <c r="BE513" s="183">
        <f>SUMIFS(耐用年数表!$C:$C,耐用年数表!$A:$A,チェック!AL513,耐用年数表!$B:$B,チェック!AM513)</f>
        <v>0</v>
      </c>
    </row>
    <row r="514" spans="4:57" ht="24" customHeight="1">
      <c r="D514" s="194"/>
      <c r="E514" s="135"/>
      <c r="F514" s="136"/>
      <c r="G514" s="136"/>
      <c r="H514" s="215"/>
      <c r="I514" s="215"/>
      <c r="J514" s="215" t="str">
        <f>IF(集計用!J514="","",集計用!J514)</f>
        <v/>
      </c>
      <c r="K514" s="135"/>
      <c r="L514" s="144"/>
      <c r="M514" s="192" t="b">
        <f>貼り付け用!M514=集計用!M514</f>
        <v>1</v>
      </c>
      <c r="N514" s="192" t="b">
        <f>貼り付け用!N514=集計用!N514</f>
        <v>1</v>
      </c>
      <c r="O514" s="192" t="b">
        <f>貼り付け用!O514=集計用!O514</f>
        <v>1</v>
      </c>
      <c r="P514" s="192" t="b">
        <f>貼り付け用!P514=集計用!P514</f>
        <v>1</v>
      </c>
      <c r="Q514" s="182" t="b">
        <f>貼り付け用!Q514=集計用!Q514</f>
        <v>1</v>
      </c>
      <c r="R514" s="135" t="b">
        <f>貼り付け用!R514=集計用!R514</f>
        <v>1</v>
      </c>
      <c r="S514" s="135" t="b">
        <f>貼り付け用!S514=集計用!S514</f>
        <v>1</v>
      </c>
      <c r="T514" s="135" t="b">
        <f>貼り付け用!T514=集計用!T514</f>
        <v>1</v>
      </c>
      <c r="U514" s="192" t="b">
        <f>貼り付け用!U514=集計用!U514</f>
        <v>1</v>
      </c>
      <c r="V514" s="192" t="b">
        <f>貼り付け用!V514=集計用!V514</f>
        <v>1</v>
      </c>
      <c r="W514" s="135" t="b">
        <f>貼り付け用!W514=集計用!W514</f>
        <v>1</v>
      </c>
      <c r="X514" s="182" t="b">
        <f>貼り付け用!X514=集計用!X514</f>
        <v>1</v>
      </c>
      <c r="Y514" s="136" t="b">
        <f>貼り付け用!Y514=集計用!Y514</f>
        <v>1</v>
      </c>
      <c r="Z514" s="136" t="b">
        <f>貼り付け用!Z514=集計用!Z514</f>
        <v>1</v>
      </c>
      <c r="AA514" s="136" t="b">
        <f>貼り付け用!AA514=集計用!AA514</f>
        <v>1</v>
      </c>
      <c r="AB514" s="136" t="b">
        <f>貼り付け用!AB514=集計用!AB514</f>
        <v>1</v>
      </c>
      <c r="AC514" s="135" t="b">
        <f>貼り付け用!AC514=集計用!AC514</f>
        <v>1</v>
      </c>
      <c r="AD514" s="137" t="b">
        <f>貼り付け用!AD514=集計用!AD514</f>
        <v>1</v>
      </c>
      <c r="AE514" s="209" t="b">
        <f>貼り付け用!AE514=集計用!AE514</f>
        <v>1</v>
      </c>
      <c r="AF514" s="209" t="b">
        <f>貼り付け用!AF514=集計用!AF514</f>
        <v>1</v>
      </c>
      <c r="AG514" s="138" t="b">
        <f>貼り付け用!AG514=集計用!AG514</f>
        <v>1</v>
      </c>
      <c r="AH514" s="205" t="b">
        <f>貼り付け用!AH514=集計用!AH514</f>
        <v>1</v>
      </c>
      <c r="AI514" s="139" t="b">
        <f>貼り付け用!AI514=集計用!AI514</f>
        <v>1</v>
      </c>
      <c r="AJ514" s="136" t="b">
        <f>貼り付け用!AJ514=集計用!AJ514</f>
        <v>1</v>
      </c>
      <c r="AK514" s="140" t="b">
        <f>貼り付け用!AK514=集計用!AK514</f>
        <v>1</v>
      </c>
      <c r="AL514" s="136" t="b">
        <f>貼り付け用!AL514=集計用!AL514</f>
        <v>1</v>
      </c>
      <c r="AM514" s="136" t="b">
        <f>貼り付け用!AM514=集計用!AM514</f>
        <v>1</v>
      </c>
      <c r="AN514" s="136" t="b">
        <f>貼り付け用!AN514=集計用!AN514</f>
        <v>1</v>
      </c>
      <c r="AO514" s="136" t="b">
        <f>貼り付け用!AO514=集計用!AO514</f>
        <v>1</v>
      </c>
      <c r="AP514" s="183" t="b">
        <f>貼り付け用!AP514=集計用!AP514</f>
        <v>1</v>
      </c>
      <c r="AQ514" s="183" t="b">
        <f>貼り付け用!AQ514=集計用!AQ514</f>
        <v>1</v>
      </c>
      <c r="AR514" s="183" t="b">
        <f>貼り付け用!AR514=集計用!AR514</f>
        <v>1</v>
      </c>
      <c r="AS514" s="136"/>
      <c r="AT514" s="136"/>
      <c r="AU514" s="136"/>
      <c r="AV514" s="136"/>
      <c r="AW514" s="136"/>
      <c r="AX514" s="216"/>
      <c r="AY514" s="216"/>
      <c r="AZ514" s="216"/>
      <c r="BA514" s="136"/>
      <c r="BB514" s="136"/>
      <c r="BC514" s="136"/>
      <c r="BD514" s="136"/>
      <c r="BE514" s="183">
        <f>SUMIFS(耐用年数表!$C:$C,耐用年数表!$A:$A,チェック!AL514,耐用年数表!$B:$B,チェック!AM514)</f>
        <v>0</v>
      </c>
    </row>
    <row r="515" spans="4:57" ht="24" customHeight="1">
      <c r="D515" s="194"/>
      <c r="E515" s="135"/>
      <c r="F515" s="136"/>
      <c r="G515" s="136"/>
      <c r="H515" s="215"/>
      <c r="I515" s="215"/>
      <c r="J515" s="215" t="str">
        <f>IF(集計用!J515="","",集計用!J515)</f>
        <v/>
      </c>
      <c r="K515" s="135"/>
      <c r="L515" s="144"/>
      <c r="M515" s="192" t="b">
        <f>貼り付け用!M515=集計用!M515</f>
        <v>1</v>
      </c>
      <c r="N515" s="192" t="b">
        <f>貼り付け用!N515=集計用!N515</f>
        <v>1</v>
      </c>
      <c r="O515" s="192" t="b">
        <f>貼り付け用!O515=集計用!O515</f>
        <v>1</v>
      </c>
      <c r="P515" s="192" t="b">
        <f>貼り付け用!P515=集計用!P515</f>
        <v>1</v>
      </c>
      <c r="Q515" s="182" t="b">
        <f>貼り付け用!Q515=集計用!Q515</f>
        <v>1</v>
      </c>
      <c r="R515" s="135" t="b">
        <f>貼り付け用!R515=集計用!R515</f>
        <v>1</v>
      </c>
      <c r="S515" s="135" t="b">
        <f>貼り付け用!S515=集計用!S515</f>
        <v>1</v>
      </c>
      <c r="T515" s="135" t="b">
        <f>貼り付け用!T515=集計用!T515</f>
        <v>1</v>
      </c>
      <c r="U515" s="192" t="b">
        <f>貼り付け用!U515=集計用!U515</f>
        <v>1</v>
      </c>
      <c r="V515" s="192" t="b">
        <f>貼り付け用!V515=集計用!V515</f>
        <v>1</v>
      </c>
      <c r="W515" s="135" t="b">
        <f>貼り付け用!W515=集計用!W515</f>
        <v>1</v>
      </c>
      <c r="X515" s="182" t="b">
        <f>貼り付け用!X515=集計用!X515</f>
        <v>1</v>
      </c>
      <c r="Y515" s="136" t="b">
        <f>貼り付け用!Y515=集計用!Y515</f>
        <v>1</v>
      </c>
      <c r="Z515" s="136" t="b">
        <f>貼り付け用!Z515=集計用!Z515</f>
        <v>1</v>
      </c>
      <c r="AA515" s="136" t="b">
        <f>貼り付け用!AA515=集計用!AA515</f>
        <v>1</v>
      </c>
      <c r="AB515" s="136" t="b">
        <f>貼り付け用!AB515=集計用!AB515</f>
        <v>1</v>
      </c>
      <c r="AC515" s="135" t="b">
        <f>貼り付け用!AC515=集計用!AC515</f>
        <v>1</v>
      </c>
      <c r="AD515" s="137" t="b">
        <f>貼り付け用!AD515=集計用!AD515</f>
        <v>1</v>
      </c>
      <c r="AE515" s="209" t="b">
        <f>貼り付け用!AE515=集計用!AE515</f>
        <v>1</v>
      </c>
      <c r="AF515" s="209" t="b">
        <f>貼り付け用!AF515=集計用!AF515</f>
        <v>1</v>
      </c>
      <c r="AG515" s="138" t="b">
        <f>貼り付け用!AG515=集計用!AG515</f>
        <v>1</v>
      </c>
      <c r="AH515" s="205" t="b">
        <f>貼り付け用!AH515=集計用!AH515</f>
        <v>1</v>
      </c>
      <c r="AI515" s="139" t="b">
        <f>貼り付け用!AI515=集計用!AI515</f>
        <v>1</v>
      </c>
      <c r="AJ515" s="136" t="b">
        <f>貼り付け用!AJ515=集計用!AJ515</f>
        <v>1</v>
      </c>
      <c r="AK515" s="140" t="b">
        <f>貼り付け用!AK515=集計用!AK515</f>
        <v>1</v>
      </c>
      <c r="AL515" s="136" t="b">
        <f>貼り付け用!AL515=集計用!AL515</f>
        <v>1</v>
      </c>
      <c r="AM515" s="136" t="b">
        <f>貼り付け用!AM515=集計用!AM515</f>
        <v>1</v>
      </c>
      <c r="AN515" s="136" t="b">
        <f>貼り付け用!AN515=集計用!AN515</f>
        <v>1</v>
      </c>
      <c r="AO515" s="136" t="b">
        <f>貼り付け用!AO515=集計用!AO515</f>
        <v>1</v>
      </c>
      <c r="AP515" s="183" t="b">
        <f>貼り付け用!AP515=集計用!AP515</f>
        <v>1</v>
      </c>
      <c r="AQ515" s="183" t="b">
        <f>貼り付け用!AQ515=集計用!AQ515</f>
        <v>1</v>
      </c>
      <c r="AR515" s="183" t="b">
        <f>貼り付け用!AR515=集計用!AR515</f>
        <v>1</v>
      </c>
      <c r="AS515" s="136"/>
      <c r="AT515" s="136"/>
      <c r="AU515" s="136"/>
      <c r="AV515" s="136"/>
      <c r="AW515" s="136"/>
      <c r="AX515" s="216"/>
      <c r="AY515" s="216"/>
      <c r="AZ515" s="216"/>
      <c r="BA515" s="136"/>
      <c r="BB515" s="136"/>
      <c r="BC515" s="136"/>
      <c r="BD515" s="136"/>
      <c r="BE515" s="183">
        <f>SUMIFS(耐用年数表!$C:$C,耐用年数表!$A:$A,チェック!AL515,耐用年数表!$B:$B,チェック!AM515)</f>
        <v>0</v>
      </c>
    </row>
    <row r="516" spans="4:57" ht="24" customHeight="1">
      <c r="D516" s="194"/>
      <c r="E516" s="135"/>
      <c r="F516" s="136"/>
      <c r="G516" s="136"/>
      <c r="H516" s="215"/>
      <c r="I516" s="215"/>
      <c r="J516" s="215" t="str">
        <f>IF(集計用!J516="","",集計用!J516)</f>
        <v/>
      </c>
      <c r="K516" s="135"/>
      <c r="L516" s="144"/>
      <c r="M516" s="192" t="b">
        <f>貼り付け用!M516=集計用!M516</f>
        <v>1</v>
      </c>
      <c r="N516" s="192" t="b">
        <f>貼り付け用!N516=集計用!N516</f>
        <v>1</v>
      </c>
      <c r="O516" s="192" t="b">
        <f>貼り付け用!O516=集計用!O516</f>
        <v>1</v>
      </c>
      <c r="P516" s="192" t="b">
        <f>貼り付け用!P516=集計用!P516</f>
        <v>1</v>
      </c>
      <c r="Q516" s="182" t="b">
        <f>貼り付け用!Q516=集計用!Q516</f>
        <v>1</v>
      </c>
      <c r="R516" s="135" t="b">
        <f>貼り付け用!R516=集計用!R516</f>
        <v>1</v>
      </c>
      <c r="S516" s="135" t="b">
        <f>貼り付け用!S516=集計用!S516</f>
        <v>1</v>
      </c>
      <c r="T516" s="135" t="b">
        <f>貼り付け用!T516=集計用!T516</f>
        <v>1</v>
      </c>
      <c r="U516" s="192" t="b">
        <f>貼り付け用!U516=集計用!U516</f>
        <v>1</v>
      </c>
      <c r="V516" s="192" t="b">
        <f>貼り付け用!V516=集計用!V516</f>
        <v>1</v>
      </c>
      <c r="W516" s="135" t="b">
        <f>貼り付け用!W516=集計用!W516</f>
        <v>1</v>
      </c>
      <c r="X516" s="182" t="b">
        <f>貼り付け用!X516=集計用!X516</f>
        <v>1</v>
      </c>
      <c r="Y516" s="136" t="b">
        <f>貼り付け用!Y516=集計用!Y516</f>
        <v>1</v>
      </c>
      <c r="Z516" s="136" t="b">
        <f>貼り付け用!Z516=集計用!Z516</f>
        <v>1</v>
      </c>
      <c r="AA516" s="136" t="b">
        <f>貼り付け用!AA516=集計用!AA516</f>
        <v>1</v>
      </c>
      <c r="AB516" s="136" t="b">
        <f>貼り付け用!AB516=集計用!AB516</f>
        <v>1</v>
      </c>
      <c r="AC516" s="135" t="b">
        <f>貼り付け用!AC516=集計用!AC516</f>
        <v>1</v>
      </c>
      <c r="AD516" s="137" t="b">
        <f>貼り付け用!AD516=集計用!AD516</f>
        <v>1</v>
      </c>
      <c r="AE516" s="209" t="b">
        <f>貼り付け用!AE516=集計用!AE516</f>
        <v>1</v>
      </c>
      <c r="AF516" s="209" t="b">
        <f>貼り付け用!AF516=集計用!AF516</f>
        <v>1</v>
      </c>
      <c r="AG516" s="138" t="b">
        <f>貼り付け用!AG516=集計用!AG516</f>
        <v>1</v>
      </c>
      <c r="AH516" s="205" t="b">
        <f>貼り付け用!AH516=集計用!AH516</f>
        <v>1</v>
      </c>
      <c r="AI516" s="139" t="b">
        <f>貼り付け用!AI516=集計用!AI516</f>
        <v>1</v>
      </c>
      <c r="AJ516" s="136" t="b">
        <f>貼り付け用!AJ516=集計用!AJ516</f>
        <v>1</v>
      </c>
      <c r="AK516" s="140" t="b">
        <f>貼り付け用!AK516=集計用!AK516</f>
        <v>1</v>
      </c>
      <c r="AL516" s="136" t="b">
        <f>貼り付け用!AL516=集計用!AL516</f>
        <v>1</v>
      </c>
      <c r="AM516" s="136" t="b">
        <f>貼り付け用!AM516=集計用!AM516</f>
        <v>1</v>
      </c>
      <c r="AN516" s="136" t="b">
        <f>貼り付け用!AN516=集計用!AN516</f>
        <v>1</v>
      </c>
      <c r="AO516" s="136" t="b">
        <f>貼り付け用!AO516=集計用!AO516</f>
        <v>1</v>
      </c>
      <c r="AP516" s="183" t="b">
        <f>貼り付け用!AP516=集計用!AP516</f>
        <v>1</v>
      </c>
      <c r="AQ516" s="183" t="b">
        <f>貼り付け用!AQ516=集計用!AQ516</f>
        <v>1</v>
      </c>
      <c r="AR516" s="183" t="b">
        <f>貼り付け用!AR516=集計用!AR516</f>
        <v>1</v>
      </c>
      <c r="AS516" s="136"/>
      <c r="AT516" s="136"/>
      <c r="AU516" s="136"/>
      <c r="AV516" s="136"/>
      <c r="AW516" s="136"/>
      <c r="AX516" s="216"/>
      <c r="AY516" s="216"/>
      <c r="AZ516" s="216"/>
      <c r="BA516" s="136"/>
      <c r="BB516" s="136"/>
      <c r="BC516" s="136"/>
      <c r="BD516" s="136"/>
      <c r="BE516" s="183">
        <f>SUMIFS(耐用年数表!$C:$C,耐用年数表!$A:$A,チェック!AL516,耐用年数表!$B:$B,チェック!AM516)</f>
        <v>0</v>
      </c>
    </row>
    <row r="517" spans="4:57" ht="24" customHeight="1">
      <c r="D517" s="194"/>
      <c r="E517" s="135"/>
      <c r="F517" s="136"/>
      <c r="G517" s="136"/>
      <c r="H517" s="215"/>
      <c r="I517" s="215"/>
      <c r="J517" s="215" t="str">
        <f>IF(集計用!J517="","",集計用!J517)</f>
        <v/>
      </c>
      <c r="K517" s="135"/>
      <c r="L517" s="144"/>
      <c r="M517" s="192" t="b">
        <f>貼り付け用!M517=集計用!M517</f>
        <v>1</v>
      </c>
      <c r="N517" s="192" t="b">
        <f>貼り付け用!N517=集計用!N517</f>
        <v>1</v>
      </c>
      <c r="O517" s="192" t="b">
        <f>貼り付け用!O517=集計用!O517</f>
        <v>1</v>
      </c>
      <c r="P517" s="192" t="b">
        <f>貼り付け用!P517=集計用!P517</f>
        <v>1</v>
      </c>
      <c r="Q517" s="182" t="b">
        <f>貼り付け用!Q517=集計用!Q517</f>
        <v>1</v>
      </c>
      <c r="R517" s="135" t="b">
        <f>貼り付け用!R517=集計用!R517</f>
        <v>1</v>
      </c>
      <c r="S517" s="135" t="b">
        <f>貼り付け用!S517=集計用!S517</f>
        <v>1</v>
      </c>
      <c r="T517" s="135" t="b">
        <f>貼り付け用!T517=集計用!T517</f>
        <v>1</v>
      </c>
      <c r="U517" s="192" t="b">
        <f>貼り付け用!U517=集計用!U517</f>
        <v>1</v>
      </c>
      <c r="V517" s="192" t="b">
        <f>貼り付け用!V517=集計用!V517</f>
        <v>1</v>
      </c>
      <c r="W517" s="135" t="b">
        <f>貼り付け用!W517=集計用!W517</f>
        <v>1</v>
      </c>
      <c r="X517" s="182" t="b">
        <f>貼り付け用!X517=集計用!X517</f>
        <v>1</v>
      </c>
      <c r="Y517" s="136" t="b">
        <f>貼り付け用!Y517=集計用!Y517</f>
        <v>1</v>
      </c>
      <c r="Z517" s="136" t="b">
        <f>貼り付け用!Z517=集計用!Z517</f>
        <v>1</v>
      </c>
      <c r="AA517" s="136" t="b">
        <f>貼り付け用!AA517=集計用!AA517</f>
        <v>1</v>
      </c>
      <c r="AB517" s="136" t="b">
        <f>貼り付け用!AB517=集計用!AB517</f>
        <v>1</v>
      </c>
      <c r="AC517" s="135" t="b">
        <f>貼り付け用!AC517=集計用!AC517</f>
        <v>1</v>
      </c>
      <c r="AD517" s="137" t="b">
        <f>貼り付け用!AD517=集計用!AD517</f>
        <v>1</v>
      </c>
      <c r="AE517" s="209" t="b">
        <f>貼り付け用!AE517=集計用!AE517</f>
        <v>1</v>
      </c>
      <c r="AF517" s="209" t="b">
        <f>貼り付け用!AF517=集計用!AF517</f>
        <v>1</v>
      </c>
      <c r="AG517" s="138" t="b">
        <f>貼り付け用!AG517=集計用!AG517</f>
        <v>1</v>
      </c>
      <c r="AH517" s="205" t="b">
        <f>貼り付け用!AH517=集計用!AH517</f>
        <v>1</v>
      </c>
      <c r="AI517" s="139" t="b">
        <f>貼り付け用!AI517=集計用!AI517</f>
        <v>1</v>
      </c>
      <c r="AJ517" s="136" t="b">
        <f>貼り付け用!AJ517=集計用!AJ517</f>
        <v>1</v>
      </c>
      <c r="AK517" s="140" t="b">
        <f>貼り付け用!AK517=集計用!AK517</f>
        <v>1</v>
      </c>
      <c r="AL517" s="136" t="b">
        <f>貼り付け用!AL517=集計用!AL517</f>
        <v>1</v>
      </c>
      <c r="AM517" s="136" t="b">
        <f>貼り付け用!AM517=集計用!AM517</f>
        <v>1</v>
      </c>
      <c r="AN517" s="136" t="b">
        <f>貼り付け用!AN517=集計用!AN517</f>
        <v>1</v>
      </c>
      <c r="AO517" s="136" t="b">
        <f>貼り付け用!AO517=集計用!AO517</f>
        <v>1</v>
      </c>
      <c r="AP517" s="183" t="b">
        <f>貼り付け用!AP517=集計用!AP517</f>
        <v>1</v>
      </c>
      <c r="AQ517" s="183" t="b">
        <f>貼り付け用!AQ517=集計用!AQ517</f>
        <v>1</v>
      </c>
      <c r="AR517" s="183" t="b">
        <f>貼り付け用!AR517=集計用!AR517</f>
        <v>1</v>
      </c>
      <c r="AS517" s="136"/>
      <c r="AT517" s="136"/>
      <c r="AU517" s="136"/>
      <c r="AV517" s="136"/>
      <c r="AW517" s="136"/>
      <c r="AX517" s="216"/>
      <c r="AY517" s="216"/>
      <c r="AZ517" s="216"/>
      <c r="BA517" s="136"/>
      <c r="BB517" s="136"/>
      <c r="BC517" s="136"/>
      <c r="BD517" s="136"/>
      <c r="BE517" s="183">
        <f>SUMIFS(耐用年数表!$C:$C,耐用年数表!$A:$A,チェック!AL517,耐用年数表!$B:$B,チェック!AM517)</f>
        <v>0</v>
      </c>
    </row>
    <row r="518" spans="4:57" ht="24" customHeight="1">
      <c r="D518" s="194"/>
      <c r="E518" s="135"/>
      <c r="F518" s="136"/>
      <c r="G518" s="136"/>
      <c r="H518" s="215"/>
      <c r="I518" s="215"/>
      <c r="J518" s="215" t="str">
        <f>IF(集計用!J518="","",集計用!J518)</f>
        <v/>
      </c>
      <c r="K518" s="135"/>
      <c r="L518" s="144"/>
      <c r="M518" s="192" t="b">
        <f>貼り付け用!M518=集計用!M518</f>
        <v>1</v>
      </c>
      <c r="N518" s="192" t="b">
        <f>貼り付け用!N518=集計用!N518</f>
        <v>1</v>
      </c>
      <c r="O518" s="192" t="b">
        <f>貼り付け用!O518=集計用!O518</f>
        <v>1</v>
      </c>
      <c r="P518" s="192" t="b">
        <f>貼り付け用!P518=集計用!P518</f>
        <v>1</v>
      </c>
      <c r="Q518" s="182" t="b">
        <f>貼り付け用!Q518=集計用!Q518</f>
        <v>1</v>
      </c>
      <c r="R518" s="135" t="b">
        <f>貼り付け用!R518=集計用!R518</f>
        <v>1</v>
      </c>
      <c r="S518" s="135" t="b">
        <f>貼り付け用!S518=集計用!S518</f>
        <v>1</v>
      </c>
      <c r="T518" s="135" t="b">
        <f>貼り付け用!T518=集計用!T518</f>
        <v>1</v>
      </c>
      <c r="U518" s="192" t="b">
        <f>貼り付け用!U518=集計用!U518</f>
        <v>1</v>
      </c>
      <c r="V518" s="192" t="b">
        <f>貼り付け用!V518=集計用!V518</f>
        <v>1</v>
      </c>
      <c r="W518" s="135" t="b">
        <f>貼り付け用!W518=集計用!W518</f>
        <v>1</v>
      </c>
      <c r="X518" s="182" t="b">
        <f>貼り付け用!X518=集計用!X518</f>
        <v>1</v>
      </c>
      <c r="Y518" s="136" t="b">
        <f>貼り付け用!Y518=集計用!Y518</f>
        <v>1</v>
      </c>
      <c r="Z518" s="136" t="b">
        <f>貼り付け用!Z518=集計用!Z518</f>
        <v>1</v>
      </c>
      <c r="AA518" s="136" t="b">
        <f>貼り付け用!AA518=集計用!AA518</f>
        <v>1</v>
      </c>
      <c r="AB518" s="136" t="b">
        <f>貼り付け用!AB518=集計用!AB518</f>
        <v>1</v>
      </c>
      <c r="AC518" s="135" t="b">
        <f>貼り付け用!AC518=集計用!AC518</f>
        <v>1</v>
      </c>
      <c r="AD518" s="137" t="b">
        <f>貼り付け用!AD518=集計用!AD518</f>
        <v>1</v>
      </c>
      <c r="AE518" s="209" t="b">
        <f>貼り付け用!AE518=集計用!AE518</f>
        <v>1</v>
      </c>
      <c r="AF518" s="209" t="b">
        <f>貼り付け用!AF518=集計用!AF518</f>
        <v>1</v>
      </c>
      <c r="AG518" s="138" t="b">
        <f>貼り付け用!AG518=集計用!AG518</f>
        <v>1</v>
      </c>
      <c r="AH518" s="205" t="b">
        <f>貼り付け用!AH518=集計用!AH518</f>
        <v>1</v>
      </c>
      <c r="AI518" s="139" t="b">
        <f>貼り付け用!AI518=集計用!AI518</f>
        <v>1</v>
      </c>
      <c r="AJ518" s="136" t="b">
        <f>貼り付け用!AJ518=集計用!AJ518</f>
        <v>1</v>
      </c>
      <c r="AK518" s="140" t="b">
        <f>貼り付け用!AK518=集計用!AK518</f>
        <v>1</v>
      </c>
      <c r="AL518" s="136" t="b">
        <f>貼り付け用!AL518=集計用!AL518</f>
        <v>1</v>
      </c>
      <c r="AM518" s="136" t="b">
        <f>貼り付け用!AM518=集計用!AM518</f>
        <v>1</v>
      </c>
      <c r="AN518" s="136" t="b">
        <f>貼り付け用!AN518=集計用!AN518</f>
        <v>1</v>
      </c>
      <c r="AO518" s="136" t="b">
        <f>貼り付け用!AO518=集計用!AO518</f>
        <v>1</v>
      </c>
      <c r="AP518" s="183" t="b">
        <f>貼り付け用!AP518=集計用!AP518</f>
        <v>1</v>
      </c>
      <c r="AQ518" s="183" t="b">
        <f>貼り付け用!AQ518=集計用!AQ518</f>
        <v>1</v>
      </c>
      <c r="AR518" s="183" t="b">
        <f>貼り付け用!AR518=集計用!AR518</f>
        <v>1</v>
      </c>
      <c r="AS518" s="136"/>
      <c r="AT518" s="136"/>
      <c r="AU518" s="136"/>
      <c r="AV518" s="136"/>
      <c r="AW518" s="136"/>
      <c r="AX518" s="216"/>
      <c r="AY518" s="216"/>
      <c r="AZ518" s="216"/>
      <c r="BA518" s="136"/>
      <c r="BB518" s="136"/>
      <c r="BC518" s="136"/>
      <c r="BD518" s="136"/>
      <c r="BE518" s="183">
        <f>SUMIFS(耐用年数表!$C:$C,耐用年数表!$A:$A,チェック!AL518,耐用年数表!$B:$B,チェック!AM518)</f>
        <v>0</v>
      </c>
    </row>
    <row r="519" spans="4:57" ht="24" customHeight="1">
      <c r="D519" s="194"/>
      <c r="E519" s="135"/>
      <c r="F519" s="136"/>
      <c r="G519" s="136"/>
      <c r="H519" s="215"/>
      <c r="I519" s="215"/>
      <c r="J519" s="215" t="str">
        <f>IF(集計用!J519="","",集計用!J519)</f>
        <v/>
      </c>
      <c r="K519" s="135"/>
      <c r="L519" s="144"/>
      <c r="M519" s="192" t="b">
        <f>貼り付け用!M519=集計用!M519</f>
        <v>1</v>
      </c>
      <c r="N519" s="192" t="b">
        <f>貼り付け用!N519=集計用!N519</f>
        <v>1</v>
      </c>
      <c r="O519" s="192" t="b">
        <f>貼り付け用!O519=集計用!O519</f>
        <v>1</v>
      </c>
      <c r="P519" s="192" t="b">
        <f>貼り付け用!P519=集計用!P519</f>
        <v>1</v>
      </c>
      <c r="Q519" s="182" t="b">
        <f>貼り付け用!Q519=集計用!Q519</f>
        <v>1</v>
      </c>
      <c r="R519" s="135" t="b">
        <f>貼り付け用!R519=集計用!R519</f>
        <v>1</v>
      </c>
      <c r="S519" s="135" t="b">
        <f>貼り付け用!S519=集計用!S519</f>
        <v>1</v>
      </c>
      <c r="T519" s="135" t="b">
        <f>貼り付け用!T519=集計用!T519</f>
        <v>1</v>
      </c>
      <c r="U519" s="192" t="b">
        <f>貼り付け用!U519=集計用!U519</f>
        <v>1</v>
      </c>
      <c r="V519" s="192" t="b">
        <f>貼り付け用!V519=集計用!V519</f>
        <v>1</v>
      </c>
      <c r="W519" s="135" t="b">
        <f>貼り付け用!W519=集計用!W519</f>
        <v>1</v>
      </c>
      <c r="X519" s="182" t="b">
        <f>貼り付け用!X519=集計用!X519</f>
        <v>1</v>
      </c>
      <c r="Y519" s="136" t="b">
        <f>貼り付け用!Y519=集計用!Y519</f>
        <v>1</v>
      </c>
      <c r="Z519" s="136" t="b">
        <f>貼り付け用!Z519=集計用!Z519</f>
        <v>1</v>
      </c>
      <c r="AA519" s="136" t="b">
        <f>貼り付け用!AA519=集計用!AA519</f>
        <v>1</v>
      </c>
      <c r="AB519" s="136" t="b">
        <f>貼り付け用!AB519=集計用!AB519</f>
        <v>1</v>
      </c>
      <c r="AC519" s="135" t="b">
        <f>貼り付け用!AC519=集計用!AC519</f>
        <v>1</v>
      </c>
      <c r="AD519" s="137" t="b">
        <f>貼り付け用!AD519=集計用!AD519</f>
        <v>1</v>
      </c>
      <c r="AE519" s="209" t="b">
        <f>貼り付け用!AE519=集計用!AE519</f>
        <v>1</v>
      </c>
      <c r="AF519" s="209" t="b">
        <f>貼り付け用!AF519=集計用!AF519</f>
        <v>1</v>
      </c>
      <c r="AG519" s="138" t="b">
        <f>貼り付け用!AG519=集計用!AG519</f>
        <v>1</v>
      </c>
      <c r="AH519" s="205" t="b">
        <f>貼り付け用!AH519=集計用!AH519</f>
        <v>1</v>
      </c>
      <c r="AI519" s="139" t="b">
        <f>貼り付け用!AI519=集計用!AI519</f>
        <v>1</v>
      </c>
      <c r="AJ519" s="136" t="b">
        <f>貼り付け用!AJ519=集計用!AJ519</f>
        <v>1</v>
      </c>
      <c r="AK519" s="140" t="b">
        <f>貼り付け用!AK519=集計用!AK519</f>
        <v>1</v>
      </c>
      <c r="AL519" s="136" t="b">
        <f>貼り付け用!AL519=集計用!AL519</f>
        <v>1</v>
      </c>
      <c r="AM519" s="136" t="b">
        <f>貼り付け用!AM519=集計用!AM519</f>
        <v>1</v>
      </c>
      <c r="AN519" s="136" t="b">
        <f>貼り付け用!AN519=集計用!AN519</f>
        <v>1</v>
      </c>
      <c r="AO519" s="136" t="b">
        <f>貼り付け用!AO519=集計用!AO519</f>
        <v>1</v>
      </c>
      <c r="AP519" s="183" t="b">
        <f>貼り付け用!AP519=集計用!AP519</f>
        <v>1</v>
      </c>
      <c r="AQ519" s="183" t="b">
        <f>貼り付け用!AQ519=集計用!AQ519</f>
        <v>1</v>
      </c>
      <c r="AR519" s="183" t="b">
        <f>貼り付け用!AR519=集計用!AR519</f>
        <v>1</v>
      </c>
      <c r="AS519" s="136"/>
      <c r="AT519" s="136"/>
      <c r="AU519" s="136"/>
      <c r="AV519" s="136"/>
      <c r="AW519" s="136"/>
      <c r="AX519" s="216"/>
      <c r="AY519" s="216"/>
      <c r="AZ519" s="216"/>
      <c r="BA519" s="136"/>
      <c r="BB519" s="136"/>
      <c r="BC519" s="136"/>
      <c r="BD519" s="136"/>
      <c r="BE519" s="183">
        <f>SUMIFS(耐用年数表!$C:$C,耐用年数表!$A:$A,チェック!AL519,耐用年数表!$B:$B,チェック!AM519)</f>
        <v>0</v>
      </c>
    </row>
    <row r="520" spans="4:57" ht="24" customHeight="1">
      <c r="D520" s="194"/>
      <c r="E520" s="135"/>
      <c r="F520" s="136"/>
      <c r="G520" s="136"/>
      <c r="H520" s="215"/>
      <c r="I520" s="215"/>
      <c r="J520" s="215" t="str">
        <f>IF(集計用!J520="","",集計用!J520)</f>
        <v/>
      </c>
      <c r="K520" s="135"/>
      <c r="L520" s="144"/>
      <c r="M520" s="192" t="b">
        <f>貼り付け用!M520=集計用!M520</f>
        <v>1</v>
      </c>
      <c r="N520" s="192" t="b">
        <f>貼り付け用!N520=集計用!N520</f>
        <v>1</v>
      </c>
      <c r="O520" s="192" t="b">
        <f>貼り付け用!O520=集計用!O520</f>
        <v>1</v>
      </c>
      <c r="P520" s="192" t="b">
        <f>貼り付け用!P520=集計用!P520</f>
        <v>1</v>
      </c>
      <c r="Q520" s="182" t="b">
        <f>貼り付け用!Q520=集計用!Q520</f>
        <v>1</v>
      </c>
      <c r="R520" s="135" t="b">
        <f>貼り付け用!R520=集計用!R520</f>
        <v>1</v>
      </c>
      <c r="S520" s="135" t="b">
        <f>貼り付け用!S520=集計用!S520</f>
        <v>1</v>
      </c>
      <c r="T520" s="135" t="b">
        <f>貼り付け用!T520=集計用!T520</f>
        <v>1</v>
      </c>
      <c r="U520" s="192" t="b">
        <f>貼り付け用!U520=集計用!U520</f>
        <v>1</v>
      </c>
      <c r="V520" s="192" t="b">
        <f>貼り付け用!V520=集計用!V520</f>
        <v>1</v>
      </c>
      <c r="W520" s="135" t="b">
        <f>貼り付け用!W520=集計用!W520</f>
        <v>1</v>
      </c>
      <c r="X520" s="182" t="b">
        <f>貼り付け用!X520=集計用!X520</f>
        <v>1</v>
      </c>
      <c r="Y520" s="136" t="b">
        <f>貼り付け用!Y520=集計用!Y520</f>
        <v>1</v>
      </c>
      <c r="Z520" s="136" t="b">
        <f>貼り付け用!Z520=集計用!Z520</f>
        <v>1</v>
      </c>
      <c r="AA520" s="136" t="b">
        <f>貼り付け用!AA520=集計用!AA520</f>
        <v>1</v>
      </c>
      <c r="AB520" s="136" t="b">
        <f>貼り付け用!AB520=集計用!AB520</f>
        <v>1</v>
      </c>
      <c r="AC520" s="135" t="b">
        <f>貼り付け用!AC520=集計用!AC520</f>
        <v>1</v>
      </c>
      <c r="AD520" s="137" t="b">
        <f>貼り付け用!AD520=集計用!AD520</f>
        <v>1</v>
      </c>
      <c r="AE520" s="209" t="b">
        <f>貼り付け用!AE520=集計用!AE520</f>
        <v>1</v>
      </c>
      <c r="AF520" s="209" t="b">
        <f>貼り付け用!AF520=集計用!AF520</f>
        <v>1</v>
      </c>
      <c r="AG520" s="138" t="b">
        <f>貼り付け用!AG520=集計用!AG520</f>
        <v>1</v>
      </c>
      <c r="AH520" s="205" t="b">
        <f>貼り付け用!AH520=集計用!AH520</f>
        <v>1</v>
      </c>
      <c r="AI520" s="139" t="b">
        <f>貼り付け用!AI520=集計用!AI520</f>
        <v>1</v>
      </c>
      <c r="AJ520" s="136" t="b">
        <f>貼り付け用!AJ520=集計用!AJ520</f>
        <v>1</v>
      </c>
      <c r="AK520" s="140" t="b">
        <f>貼り付け用!AK520=集計用!AK520</f>
        <v>1</v>
      </c>
      <c r="AL520" s="136" t="b">
        <f>貼り付け用!AL520=集計用!AL520</f>
        <v>1</v>
      </c>
      <c r="AM520" s="136" t="b">
        <f>貼り付け用!AM520=集計用!AM520</f>
        <v>1</v>
      </c>
      <c r="AN520" s="136" t="b">
        <f>貼り付け用!AN520=集計用!AN520</f>
        <v>1</v>
      </c>
      <c r="AO520" s="136" t="b">
        <f>貼り付け用!AO520=集計用!AO520</f>
        <v>1</v>
      </c>
      <c r="AP520" s="183" t="b">
        <f>貼り付け用!AP520=集計用!AP520</f>
        <v>1</v>
      </c>
      <c r="AQ520" s="183" t="b">
        <f>貼り付け用!AQ520=集計用!AQ520</f>
        <v>1</v>
      </c>
      <c r="AR520" s="183" t="b">
        <f>貼り付け用!AR520=集計用!AR520</f>
        <v>1</v>
      </c>
      <c r="AS520" s="136"/>
      <c r="AT520" s="136"/>
      <c r="AU520" s="136"/>
      <c r="AV520" s="136"/>
      <c r="AW520" s="136"/>
      <c r="AX520" s="216"/>
      <c r="AY520" s="216"/>
      <c r="AZ520" s="216"/>
      <c r="BA520" s="136"/>
      <c r="BB520" s="136"/>
      <c r="BC520" s="136"/>
      <c r="BD520" s="136"/>
      <c r="BE520" s="183">
        <f>SUMIFS(耐用年数表!$C:$C,耐用年数表!$A:$A,チェック!AL520,耐用年数表!$B:$B,チェック!AM520)</f>
        <v>0</v>
      </c>
    </row>
    <row r="521" spans="4:57" ht="24" customHeight="1">
      <c r="D521" s="194"/>
      <c r="E521" s="135"/>
      <c r="F521" s="136"/>
      <c r="G521" s="136"/>
      <c r="H521" s="215"/>
      <c r="I521" s="215"/>
      <c r="J521" s="215" t="str">
        <f>IF(集計用!J521="","",集計用!J521)</f>
        <v/>
      </c>
      <c r="K521" s="135"/>
      <c r="L521" s="144"/>
      <c r="M521" s="192" t="b">
        <f>貼り付け用!M521=集計用!M521</f>
        <v>1</v>
      </c>
      <c r="N521" s="192" t="b">
        <f>貼り付け用!N521=集計用!N521</f>
        <v>1</v>
      </c>
      <c r="O521" s="192" t="b">
        <f>貼り付け用!O521=集計用!O521</f>
        <v>1</v>
      </c>
      <c r="P521" s="192" t="b">
        <f>貼り付け用!P521=集計用!P521</f>
        <v>1</v>
      </c>
      <c r="Q521" s="182" t="b">
        <f>貼り付け用!Q521=集計用!Q521</f>
        <v>1</v>
      </c>
      <c r="R521" s="135" t="b">
        <f>貼り付け用!R521=集計用!R521</f>
        <v>1</v>
      </c>
      <c r="S521" s="135" t="b">
        <f>貼り付け用!S521=集計用!S521</f>
        <v>1</v>
      </c>
      <c r="T521" s="135" t="b">
        <f>貼り付け用!T521=集計用!T521</f>
        <v>1</v>
      </c>
      <c r="U521" s="192" t="b">
        <f>貼り付け用!U521=集計用!U521</f>
        <v>1</v>
      </c>
      <c r="V521" s="192" t="b">
        <f>貼り付け用!V521=集計用!V521</f>
        <v>1</v>
      </c>
      <c r="W521" s="135" t="b">
        <f>貼り付け用!W521=集計用!W521</f>
        <v>1</v>
      </c>
      <c r="X521" s="182" t="b">
        <f>貼り付け用!X521=集計用!X521</f>
        <v>1</v>
      </c>
      <c r="Y521" s="136" t="b">
        <f>貼り付け用!Y521=集計用!Y521</f>
        <v>1</v>
      </c>
      <c r="Z521" s="136" t="b">
        <f>貼り付け用!Z521=集計用!Z521</f>
        <v>1</v>
      </c>
      <c r="AA521" s="136" t="b">
        <f>貼り付け用!AA521=集計用!AA521</f>
        <v>1</v>
      </c>
      <c r="AB521" s="136" t="b">
        <f>貼り付け用!AB521=集計用!AB521</f>
        <v>1</v>
      </c>
      <c r="AC521" s="135" t="b">
        <f>貼り付け用!AC521=集計用!AC521</f>
        <v>1</v>
      </c>
      <c r="AD521" s="137" t="b">
        <f>貼り付け用!AD521=集計用!AD521</f>
        <v>1</v>
      </c>
      <c r="AE521" s="209" t="b">
        <f>貼り付け用!AE521=集計用!AE521</f>
        <v>1</v>
      </c>
      <c r="AF521" s="209" t="b">
        <f>貼り付け用!AF521=集計用!AF521</f>
        <v>1</v>
      </c>
      <c r="AG521" s="138" t="b">
        <f>貼り付け用!AG521=集計用!AG521</f>
        <v>1</v>
      </c>
      <c r="AH521" s="205" t="b">
        <f>貼り付け用!AH521=集計用!AH521</f>
        <v>1</v>
      </c>
      <c r="AI521" s="139" t="b">
        <f>貼り付け用!AI521=集計用!AI521</f>
        <v>1</v>
      </c>
      <c r="AJ521" s="136" t="b">
        <f>貼り付け用!AJ521=集計用!AJ521</f>
        <v>1</v>
      </c>
      <c r="AK521" s="140" t="b">
        <f>貼り付け用!AK521=集計用!AK521</f>
        <v>1</v>
      </c>
      <c r="AL521" s="136" t="b">
        <f>貼り付け用!AL521=集計用!AL521</f>
        <v>1</v>
      </c>
      <c r="AM521" s="136" t="b">
        <f>貼り付け用!AM521=集計用!AM521</f>
        <v>1</v>
      </c>
      <c r="AN521" s="136" t="b">
        <f>貼り付け用!AN521=集計用!AN521</f>
        <v>1</v>
      </c>
      <c r="AO521" s="136" t="b">
        <f>貼り付け用!AO521=集計用!AO521</f>
        <v>1</v>
      </c>
      <c r="AP521" s="183" t="b">
        <f>貼り付け用!AP521=集計用!AP521</f>
        <v>1</v>
      </c>
      <c r="AQ521" s="183" t="b">
        <f>貼り付け用!AQ521=集計用!AQ521</f>
        <v>1</v>
      </c>
      <c r="AR521" s="183" t="b">
        <f>貼り付け用!AR521=集計用!AR521</f>
        <v>1</v>
      </c>
      <c r="AS521" s="136"/>
      <c r="AT521" s="136"/>
      <c r="AU521" s="136"/>
      <c r="AV521" s="136"/>
      <c r="AW521" s="136"/>
      <c r="AX521" s="216"/>
      <c r="AY521" s="216"/>
      <c r="AZ521" s="216"/>
      <c r="BA521" s="136"/>
      <c r="BB521" s="136"/>
      <c r="BC521" s="136"/>
      <c r="BD521" s="136"/>
      <c r="BE521" s="183">
        <f>SUMIFS(耐用年数表!$C:$C,耐用年数表!$A:$A,チェック!AL521,耐用年数表!$B:$B,チェック!AM521)</f>
        <v>0</v>
      </c>
    </row>
    <row r="522" spans="4:57" ht="24" customHeight="1">
      <c r="D522" s="194"/>
      <c r="E522" s="135"/>
      <c r="F522" s="136"/>
      <c r="G522" s="136"/>
      <c r="H522" s="215"/>
      <c r="I522" s="215"/>
      <c r="J522" s="215" t="str">
        <f>IF(集計用!J522="","",集計用!J522)</f>
        <v/>
      </c>
      <c r="K522" s="135"/>
      <c r="L522" s="144"/>
      <c r="M522" s="192" t="b">
        <f>貼り付け用!M522=集計用!M522</f>
        <v>1</v>
      </c>
      <c r="N522" s="192" t="b">
        <f>貼り付け用!N522=集計用!N522</f>
        <v>1</v>
      </c>
      <c r="O522" s="192" t="b">
        <f>貼り付け用!O522=集計用!O522</f>
        <v>1</v>
      </c>
      <c r="P522" s="192" t="b">
        <f>貼り付け用!P522=集計用!P522</f>
        <v>1</v>
      </c>
      <c r="Q522" s="182" t="b">
        <f>貼り付け用!Q522=集計用!Q522</f>
        <v>1</v>
      </c>
      <c r="R522" s="135" t="b">
        <f>貼り付け用!R522=集計用!R522</f>
        <v>1</v>
      </c>
      <c r="S522" s="135" t="b">
        <f>貼り付け用!S522=集計用!S522</f>
        <v>1</v>
      </c>
      <c r="T522" s="135" t="b">
        <f>貼り付け用!T522=集計用!T522</f>
        <v>1</v>
      </c>
      <c r="U522" s="192" t="b">
        <f>貼り付け用!U522=集計用!U522</f>
        <v>1</v>
      </c>
      <c r="V522" s="192" t="b">
        <f>貼り付け用!V522=集計用!V522</f>
        <v>1</v>
      </c>
      <c r="W522" s="135" t="b">
        <f>貼り付け用!W522=集計用!W522</f>
        <v>1</v>
      </c>
      <c r="X522" s="182" t="b">
        <f>貼り付け用!X522=集計用!X522</f>
        <v>1</v>
      </c>
      <c r="Y522" s="136" t="b">
        <f>貼り付け用!Y522=集計用!Y522</f>
        <v>1</v>
      </c>
      <c r="Z522" s="136" t="b">
        <f>貼り付け用!Z522=集計用!Z522</f>
        <v>1</v>
      </c>
      <c r="AA522" s="136" t="b">
        <f>貼り付け用!AA522=集計用!AA522</f>
        <v>1</v>
      </c>
      <c r="AB522" s="136" t="b">
        <f>貼り付け用!AB522=集計用!AB522</f>
        <v>1</v>
      </c>
      <c r="AC522" s="135" t="b">
        <f>貼り付け用!AC522=集計用!AC522</f>
        <v>1</v>
      </c>
      <c r="AD522" s="137" t="b">
        <f>貼り付け用!AD522=集計用!AD522</f>
        <v>1</v>
      </c>
      <c r="AE522" s="209" t="b">
        <f>貼り付け用!AE522=集計用!AE522</f>
        <v>1</v>
      </c>
      <c r="AF522" s="209" t="b">
        <f>貼り付け用!AF522=集計用!AF522</f>
        <v>1</v>
      </c>
      <c r="AG522" s="138" t="b">
        <f>貼り付け用!AG522=集計用!AG522</f>
        <v>1</v>
      </c>
      <c r="AH522" s="205" t="b">
        <f>貼り付け用!AH522=集計用!AH522</f>
        <v>1</v>
      </c>
      <c r="AI522" s="139" t="b">
        <f>貼り付け用!AI522=集計用!AI522</f>
        <v>1</v>
      </c>
      <c r="AJ522" s="136" t="b">
        <f>貼り付け用!AJ522=集計用!AJ522</f>
        <v>1</v>
      </c>
      <c r="AK522" s="140" t="b">
        <f>貼り付け用!AK522=集計用!AK522</f>
        <v>1</v>
      </c>
      <c r="AL522" s="136" t="b">
        <f>貼り付け用!AL522=集計用!AL522</f>
        <v>1</v>
      </c>
      <c r="AM522" s="136" t="b">
        <f>貼り付け用!AM522=集計用!AM522</f>
        <v>1</v>
      </c>
      <c r="AN522" s="136" t="b">
        <f>貼り付け用!AN522=集計用!AN522</f>
        <v>1</v>
      </c>
      <c r="AO522" s="136" t="b">
        <f>貼り付け用!AO522=集計用!AO522</f>
        <v>1</v>
      </c>
      <c r="AP522" s="183" t="b">
        <f>貼り付け用!AP522=集計用!AP522</f>
        <v>1</v>
      </c>
      <c r="AQ522" s="183" t="b">
        <f>貼り付け用!AQ522=集計用!AQ522</f>
        <v>1</v>
      </c>
      <c r="AR522" s="183" t="b">
        <f>貼り付け用!AR522=集計用!AR522</f>
        <v>1</v>
      </c>
      <c r="AS522" s="136"/>
      <c r="AT522" s="136"/>
      <c r="AU522" s="136"/>
      <c r="AV522" s="136"/>
      <c r="AW522" s="136"/>
      <c r="AX522" s="216"/>
      <c r="AY522" s="216"/>
      <c r="AZ522" s="216"/>
      <c r="BA522" s="136"/>
      <c r="BB522" s="136"/>
      <c r="BC522" s="136"/>
      <c r="BD522" s="136"/>
      <c r="BE522" s="183">
        <f>SUMIFS(耐用年数表!$C:$C,耐用年数表!$A:$A,チェック!AL522,耐用年数表!$B:$B,チェック!AM522)</f>
        <v>0</v>
      </c>
    </row>
    <row r="523" spans="4:57" ht="24" customHeight="1">
      <c r="D523" s="194"/>
      <c r="E523" s="135"/>
      <c r="F523" s="136"/>
      <c r="G523" s="136"/>
      <c r="H523" s="215"/>
      <c r="I523" s="215"/>
      <c r="J523" s="215" t="str">
        <f>IF(集計用!J523="","",集計用!J523)</f>
        <v/>
      </c>
      <c r="K523" s="135"/>
      <c r="L523" s="144"/>
      <c r="M523" s="192" t="b">
        <f>貼り付け用!M523=集計用!M523</f>
        <v>1</v>
      </c>
      <c r="N523" s="192" t="b">
        <f>貼り付け用!N523=集計用!N523</f>
        <v>1</v>
      </c>
      <c r="O523" s="192" t="b">
        <f>貼り付け用!O523=集計用!O523</f>
        <v>1</v>
      </c>
      <c r="P523" s="192" t="b">
        <f>貼り付け用!P523=集計用!P523</f>
        <v>1</v>
      </c>
      <c r="Q523" s="182" t="b">
        <f>貼り付け用!Q523=集計用!Q523</f>
        <v>1</v>
      </c>
      <c r="R523" s="135" t="b">
        <f>貼り付け用!R523=集計用!R523</f>
        <v>1</v>
      </c>
      <c r="S523" s="135" t="b">
        <f>貼り付け用!S523=集計用!S523</f>
        <v>1</v>
      </c>
      <c r="T523" s="135" t="b">
        <f>貼り付け用!T523=集計用!T523</f>
        <v>1</v>
      </c>
      <c r="U523" s="192" t="b">
        <f>貼り付け用!U523=集計用!U523</f>
        <v>1</v>
      </c>
      <c r="V523" s="192" t="b">
        <f>貼り付け用!V523=集計用!V523</f>
        <v>1</v>
      </c>
      <c r="W523" s="135" t="b">
        <f>貼り付け用!W523=集計用!W523</f>
        <v>1</v>
      </c>
      <c r="X523" s="182" t="b">
        <f>貼り付け用!X523=集計用!X523</f>
        <v>1</v>
      </c>
      <c r="Y523" s="136" t="b">
        <f>貼り付け用!Y523=集計用!Y523</f>
        <v>1</v>
      </c>
      <c r="Z523" s="136" t="b">
        <f>貼り付け用!Z523=集計用!Z523</f>
        <v>1</v>
      </c>
      <c r="AA523" s="136" t="b">
        <f>貼り付け用!AA523=集計用!AA523</f>
        <v>1</v>
      </c>
      <c r="AB523" s="136" t="b">
        <f>貼り付け用!AB523=集計用!AB523</f>
        <v>1</v>
      </c>
      <c r="AC523" s="135" t="b">
        <f>貼り付け用!AC523=集計用!AC523</f>
        <v>1</v>
      </c>
      <c r="AD523" s="137" t="b">
        <f>貼り付け用!AD523=集計用!AD523</f>
        <v>1</v>
      </c>
      <c r="AE523" s="209" t="b">
        <f>貼り付け用!AE523=集計用!AE523</f>
        <v>1</v>
      </c>
      <c r="AF523" s="209" t="b">
        <f>貼り付け用!AF523=集計用!AF523</f>
        <v>1</v>
      </c>
      <c r="AG523" s="138" t="b">
        <f>貼り付け用!AG523=集計用!AG523</f>
        <v>1</v>
      </c>
      <c r="AH523" s="205" t="b">
        <f>貼り付け用!AH523=集計用!AH523</f>
        <v>1</v>
      </c>
      <c r="AI523" s="139" t="b">
        <f>貼り付け用!AI523=集計用!AI523</f>
        <v>1</v>
      </c>
      <c r="AJ523" s="136" t="b">
        <f>貼り付け用!AJ523=集計用!AJ523</f>
        <v>1</v>
      </c>
      <c r="AK523" s="140" t="b">
        <f>貼り付け用!AK523=集計用!AK523</f>
        <v>1</v>
      </c>
      <c r="AL523" s="136" t="b">
        <f>貼り付け用!AL523=集計用!AL523</f>
        <v>1</v>
      </c>
      <c r="AM523" s="136" t="b">
        <f>貼り付け用!AM523=集計用!AM523</f>
        <v>1</v>
      </c>
      <c r="AN523" s="136" t="b">
        <f>貼り付け用!AN523=集計用!AN523</f>
        <v>1</v>
      </c>
      <c r="AO523" s="136" t="b">
        <f>貼り付け用!AO523=集計用!AO523</f>
        <v>1</v>
      </c>
      <c r="AP523" s="183" t="b">
        <f>貼り付け用!AP523=集計用!AP523</f>
        <v>1</v>
      </c>
      <c r="AQ523" s="183" t="b">
        <f>貼り付け用!AQ523=集計用!AQ523</f>
        <v>1</v>
      </c>
      <c r="AR523" s="183" t="b">
        <f>貼り付け用!AR523=集計用!AR523</f>
        <v>1</v>
      </c>
      <c r="AS523" s="136"/>
      <c r="AT523" s="136"/>
      <c r="AU523" s="136"/>
      <c r="AV523" s="136"/>
      <c r="AW523" s="136"/>
      <c r="AX523" s="216"/>
      <c r="AY523" s="216"/>
      <c r="AZ523" s="216"/>
      <c r="BA523" s="136"/>
      <c r="BB523" s="136"/>
      <c r="BC523" s="136"/>
      <c r="BD523" s="136"/>
      <c r="BE523" s="183">
        <f>SUMIFS(耐用年数表!$C:$C,耐用年数表!$A:$A,チェック!AL523,耐用年数表!$B:$B,チェック!AM523)</f>
        <v>0</v>
      </c>
    </row>
    <row r="524" spans="4:57" ht="24" customHeight="1">
      <c r="D524" s="194"/>
      <c r="E524" s="135"/>
      <c r="F524" s="136"/>
      <c r="G524" s="136"/>
      <c r="H524" s="215"/>
      <c r="I524" s="215"/>
      <c r="J524" s="215" t="str">
        <f>IF(集計用!J524="","",集計用!J524)</f>
        <v/>
      </c>
      <c r="K524" s="135"/>
      <c r="L524" s="144"/>
      <c r="M524" s="192" t="b">
        <f>貼り付け用!M524=集計用!M524</f>
        <v>1</v>
      </c>
      <c r="N524" s="192" t="b">
        <f>貼り付け用!N524=集計用!N524</f>
        <v>1</v>
      </c>
      <c r="O524" s="192" t="b">
        <f>貼り付け用!O524=集計用!O524</f>
        <v>1</v>
      </c>
      <c r="P524" s="192" t="b">
        <f>貼り付け用!P524=集計用!P524</f>
        <v>1</v>
      </c>
      <c r="Q524" s="182" t="b">
        <f>貼り付け用!Q524=集計用!Q524</f>
        <v>1</v>
      </c>
      <c r="R524" s="135" t="b">
        <f>貼り付け用!R524=集計用!R524</f>
        <v>1</v>
      </c>
      <c r="S524" s="135" t="b">
        <f>貼り付け用!S524=集計用!S524</f>
        <v>1</v>
      </c>
      <c r="T524" s="135" t="b">
        <f>貼り付け用!T524=集計用!T524</f>
        <v>1</v>
      </c>
      <c r="U524" s="192" t="b">
        <f>貼り付け用!U524=集計用!U524</f>
        <v>1</v>
      </c>
      <c r="V524" s="192" t="b">
        <f>貼り付け用!V524=集計用!V524</f>
        <v>1</v>
      </c>
      <c r="W524" s="135" t="b">
        <f>貼り付け用!W524=集計用!W524</f>
        <v>1</v>
      </c>
      <c r="X524" s="182" t="b">
        <f>貼り付け用!X524=集計用!X524</f>
        <v>1</v>
      </c>
      <c r="Y524" s="136" t="b">
        <f>貼り付け用!Y524=集計用!Y524</f>
        <v>1</v>
      </c>
      <c r="Z524" s="136" t="b">
        <f>貼り付け用!Z524=集計用!Z524</f>
        <v>1</v>
      </c>
      <c r="AA524" s="136" t="b">
        <f>貼り付け用!AA524=集計用!AA524</f>
        <v>1</v>
      </c>
      <c r="AB524" s="136" t="b">
        <f>貼り付け用!AB524=集計用!AB524</f>
        <v>1</v>
      </c>
      <c r="AC524" s="135" t="b">
        <f>貼り付け用!AC524=集計用!AC524</f>
        <v>1</v>
      </c>
      <c r="AD524" s="137" t="b">
        <f>貼り付け用!AD524=集計用!AD524</f>
        <v>1</v>
      </c>
      <c r="AE524" s="209" t="b">
        <f>貼り付け用!AE524=集計用!AE524</f>
        <v>1</v>
      </c>
      <c r="AF524" s="209" t="b">
        <f>貼り付け用!AF524=集計用!AF524</f>
        <v>1</v>
      </c>
      <c r="AG524" s="138" t="b">
        <f>貼り付け用!AG524=集計用!AG524</f>
        <v>1</v>
      </c>
      <c r="AH524" s="205" t="b">
        <f>貼り付け用!AH524=集計用!AH524</f>
        <v>1</v>
      </c>
      <c r="AI524" s="139" t="b">
        <f>貼り付け用!AI524=集計用!AI524</f>
        <v>1</v>
      </c>
      <c r="AJ524" s="136" t="b">
        <f>貼り付け用!AJ524=集計用!AJ524</f>
        <v>1</v>
      </c>
      <c r="AK524" s="140" t="b">
        <f>貼り付け用!AK524=集計用!AK524</f>
        <v>1</v>
      </c>
      <c r="AL524" s="136" t="b">
        <f>貼り付け用!AL524=集計用!AL524</f>
        <v>1</v>
      </c>
      <c r="AM524" s="136" t="b">
        <f>貼り付け用!AM524=集計用!AM524</f>
        <v>1</v>
      </c>
      <c r="AN524" s="136" t="b">
        <f>貼り付け用!AN524=集計用!AN524</f>
        <v>1</v>
      </c>
      <c r="AO524" s="136" t="b">
        <f>貼り付け用!AO524=集計用!AO524</f>
        <v>1</v>
      </c>
      <c r="AP524" s="183" t="b">
        <f>貼り付け用!AP524=集計用!AP524</f>
        <v>1</v>
      </c>
      <c r="AQ524" s="183" t="b">
        <f>貼り付け用!AQ524=集計用!AQ524</f>
        <v>1</v>
      </c>
      <c r="AR524" s="183" t="b">
        <f>貼り付け用!AR524=集計用!AR524</f>
        <v>1</v>
      </c>
      <c r="AS524" s="136"/>
      <c r="AT524" s="136"/>
      <c r="AU524" s="136"/>
      <c r="AV524" s="136"/>
      <c r="AW524" s="136"/>
      <c r="AX524" s="216"/>
      <c r="AY524" s="216"/>
      <c r="AZ524" s="216"/>
      <c r="BA524" s="136"/>
      <c r="BB524" s="136"/>
      <c r="BC524" s="136"/>
      <c r="BD524" s="136"/>
      <c r="BE524" s="183">
        <f>SUMIFS(耐用年数表!$C:$C,耐用年数表!$A:$A,チェック!AL524,耐用年数表!$B:$B,チェック!AM524)</f>
        <v>0</v>
      </c>
    </row>
    <row r="525" spans="4:57" ht="24" customHeight="1">
      <c r="D525" s="194"/>
      <c r="E525" s="135"/>
      <c r="F525" s="136"/>
      <c r="G525" s="136"/>
      <c r="H525" s="215"/>
      <c r="I525" s="215"/>
      <c r="J525" s="215" t="str">
        <f>IF(集計用!J525="","",集計用!J525)</f>
        <v/>
      </c>
      <c r="K525" s="135"/>
      <c r="L525" s="144"/>
      <c r="M525" s="192" t="b">
        <f>貼り付け用!M525=集計用!M525</f>
        <v>1</v>
      </c>
      <c r="N525" s="192" t="b">
        <f>貼り付け用!N525=集計用!N525</f>
        <v>1</v>
      </c>
      <c r="O525" s="192" t="b">
        <f>貼り付け用!O525=集計用!O525</f>
        <v>1</v>
      </c>
      <c r="P525" s="192" t="b">
        <f>貼り付け用!P525=集計用!P525</f>
        <v>1</v>
      </c>
      <c r="Q525" s="182" t="b">
        <f>貼り付け用!Q525=集計用!Q525</f>
        <v>1</v>
      </c>
      <c r="R525" s="135" t="b">
        <f>貼り付け用!R525=集計用!R525</f>
        <v>1</v>
      </c>
      <c r="S525" s="135" t="b">
        <f>貼り付け用!S525=集計用!S525</f>
        <v>1</v>
      </c>
      <c r="T525" s="135" t="b">
        <f>貼り付け用!T525=集計用!T525</f>
        <v>1</v>
      </c>
      <c r="U525" s="192" t="b">
        <f>貼り付け用!U525=集計用!U525</f>
        <v>1</v>
      </c>
      <c r="V525" s="192" t="b">
        <f>貼り付け用!V525=集計用!V525</f>
        <v>1</v>
      </c>
      <c r="W525" s="135" t="b">
        <f>貼り付け用!W525=集計用!W525</f>
        <v>1</v>
      </c>
      <c r="X525" s="182" t="b">
        <f>貼り付け用!X525=集計用!X525</f>
        <v>1</v>
      </c>
      <c r="Y525" s="136" t="b">
        <f>貼り付け用!Y525=集計用!Y525</f>
        <v>1</v>
      </c>
      <c r="Z525" s="136" t="b">
        <f>貼り付け用!Z525=集計用!Z525</f>
        <v>1</v>
      </c>
      <c r="AA525" s="136" t="b">
        <f>貼り付け用!AA525=集計用!AA525</f>
        <v>1</v>
      </c>
      <c r="AB525" s="136" t="b">
        <f>貼り付け用!AB525=集計用!AB525</f>
        <v>1</v>
      </c>
      <c r="AC525" s="135" t="b">
        <f>貼り付け用!AC525=集計用!AC525</f>
        <v>1</v>
      </c>
      <c r="AD525" s="137" t="b">
        <f>貼り付け用!AD525=集計用!AD525</f>
        <v>1</v>
      </c>
      <c r="AE525" s="209" t="b">
        <f>貼り付け用!AE525=集計用!AE525</f>
        <v>1</v>
      </c>
      <c r="AF525" s="209" t="b">
        <f>貼り付け用!AF525=集計用!AF525</f>
        <v>1</v>
      </c>
      <c r="AG525" s="138" t="b">
        <f>貼り付け用!AG525=集計用!AG525</f>
        <v>1</v>
      </c>
      <c r="AH525" s="205" t="b">
        <f>貼り付け用!AH525=集計用!AH525</f>
        <v>1</v>
      </c>
      <c r="AI525" s="139" t="b">
        <f>貼り付け用!AI525=集計用!AI525</f>
        <v>1</v>
      </c>
      <c r="AJ525" s="136" t="b">
        <f>貼り付け用!AJ525=集計用!AJ525</f>
        <v>1</v>
      </c>
      <c r="AK525" s="140" t="b">
        <f>貼り付け用!AK525=集計用!AK525</f>
        <v>1</v>
      </c>
      <c r="AL525" s="136" t="b">
        <f>貼り付け用!AL525=集計用!AL525</f>
        <v>1</v>
      </c>
      <c r="AM525" s="136" t="b">
        <f>貼り付け用!AM525=集計用!AM525</f>
        <v>1</v>
      </c>
      <c r="AN525" s="136" t="b">
        <f>貼り付け用!AN525=集計用!AN525</f>
        <v>1</v>
      </c>
      <c r="AO525" s="136" t="b">
        <f>貼り付け用!AO525=集計用!AO525</f>
        <v>1</v>
      </c>
      <c r="AP525" s="183" t="b">
        <f>貼り付け用!AP525=集計用!AP525</f>
        <v>1</v>
      </c>
      <c r="AQ525" s="183" t="b">
        <f>貼り付け用!AQ525=集計用!AQ525</f>
        <v>1</v>
      </c>
      <c r="AR525" s="183" t="b">
        <f>貼り付け用!AR525=集計用!AR525</f>
        <v>1</v>
      </c>
      <c r="AS525" s="136"/>
      <c r="AT525" s="136"/>
      <c r="AU525" s="136"/>
      <c r="AV525" s="136"/>
      <c r="AW525" s="136"/>
      <c r="AX525" s="216"/>
      <c r="AY525" s="216"/>
      <c r="AZ525" s="216"/>
      <c r="BA525" s="136"/>
      <c r="BB525" s="136"/>
      <c r="BC525" s="136"/>
      <c r="BD525" s="136"/>
      <c r="BE525" s="183">
        <f>SUMIFS(耐用年数表!$C:$C,耐用年数表!$A:$A,チェック!AL525,耐用年数表!$B:$B,チェック!AM525)</f>
        <v>0</v>
      </c>
    </row>
    <row r="526" spans="4:57" ht="24" customHeight="1">
      <c r="D526" s="194"/>
      <c r="E526" s="135"/>
      <c r="F526" s="136"/>
      <c r="G526" s="136"/>
      <c r="H526" s="215"/>
      <c r="I526" s="215"/>
      <c r="J526" s="215" t="str">
        <f>IF(集計用!J526="","",集計用!J526)</f>
        <v/>
      </c>
      <c r="K526" s="135"/>
      <c r="L526" s="144"/>
      <c r="M526" s="192" t="b">
        <f>貼り付け用!M526=集計用!M526</f>
        <v>1</v>
      </c>
      <c r="N526" s="192" t="b">
        <f>貼り付け用!N526=集計用!N526</f>
        <v>1</v>
      </c>
      <c r="O526" s="192" t="b">
        <f>貼り付け用!O526=集計用!O526</f>
        <v>1</v>
      </c>
      <c r="P526" s="192" t="b">
        <f>貼り付け用!P526=集計用!P526</f>
        <v>1</v>
      </c>
      <c r="Q526" s="182" t="b">
        <f>貼り付け用!Q526=集計用!Q526</f>
        <v>1</v>
      </c>
      <c r="R526" s="135" t="b">
        <f>貼り付け用!R526=集計用!R526</f>
        <v>1</v>
      </c>
      <c r="S526" s="135" t="b">
        <f>貼り付け用!S526=集計用!S526</f>
        <v>1</v>
      </c>
      <c r="T526" s="135" t="b">
        <f>貼り付け用!T526=集計用!T526</f>
        <v>1</v>
      </c>
      <c r="U526" s="192" t="b">
        <f>貼り付け用!U526=集計用!U526</f>
        <v>1</v>
      </c>
      <c r="V526" s="192" t="b">
        <f>貼り付け用!V526=集計用!V526</f>
        <v>1</v>
      </c>
      <c r="W526" s="135" t="b">
        <f>貼り付け用!W526=集計用!W526</f>
        <v>1</v>
      </c>
      <c r="X526" s="182" t="b">
        <f>貼り付け用!X526=集計用!X526</f>
        <v>1</v>
      </c>
      <c r="Y526" s="136" t="b">
        <f>貼り付け用!Y526=集計用!Y526</f>
        <v>1</v>
      </c>
      <c r="Z526" s="136" t="b">
        <f>貼り付け用!Z526=集計用!Z526</f>
        <v>1</v>
      </c>
      <c r="AA526" s="136" t="b">
        <f>貼り付け用!AA526=集計用!AA526</f>
        <v>1</v>
      </c>
      <c r="AB526" s="136" t="b">
        <f>貼り付け用!AB526=集計用!AB526</f>
        <v>1</v>
      </c>
      <c r="AC526" s="135" t="b">
        <f>貼り付け用!AC526=集計用!AC526</f>
        <v>1</v>
      </c>
      <c r="AD526" s="137" t="b">
        <f>貼り付け用!AD526=集計用!AD526</f>
        <v>1</v>
      </c>
      <c r="AE526" s="209" t="b">
        <f>貼り付け用!AE526=集計用!AE526</f>
        <v>1</v>
      </c>
      <c r="AF526" s="209" t="b">
        <f>貼り付け用!AF526=集計用!AF526</f>
        <v>1</v>
      </c>
      <c r="AG526" s="138" t="b">
        <f>貼り付け用!AG526=集計用!AG526</f>
        <v>1</v>
      </c>
      <c r="AH526" s="205" t="b">
        <f>貼り付け用!AH526=集計用!AH526</f>
        <v>1</v>
      </c>
      <c r="AI526" s="139" t="b">
        <f>貼り付け用!AI526=集計用!AI526</f>
        <v>1</v>
      </c>
      <c r="AJ526" s="136" t="b">
        <f>貼り付け用!AJ526=集計用!AJ526</f>
        <v>1</v>
      </c>
      <c r="AK526" s="140" t="b">
        <f>貼り付け用!AK526=集計用!AK526</f>
        <v>1</v>
      </c>
      <c r="AL526" s="136" t="b">
        <f>貼り付け用!AL526=集計用!AL526</f>
        <v>1</v>
      </c>
      <c r="AM526" s="136" t="b">
        <f>貼り付け用!AM526=集計用!AM526</f>
        <v>1</v>
      </c>
      <c r="AN526" s="136" t="b">
        <f>貼り付け用!AN526=集計用!AN526</f>
        <v>1</v>
      </c>
      <c r="AO526" s="136" t="b">
        <f>貼り付け用!AO526=集計用!AO526</f>
        <v>1</v>
      </c>
      <c r="AP526" s="183" t="b">
        <f>貼り付け用!AP526=集計用!AP526</f>
        <v>1</v>
      </c>
      <c r="AQ526" s="183" t="b">
        <f>貼り付け用!AQ526=集計用!AQ526</f>
        <v>1</v>
      </c>
      <c r="AR526" s="183" t="b">
        <f>貼り付け用!AR526=集計用!AR526</f>
        <v>1</v>
      </c>
      <c r="AS526" s="136"/>
      <c r="AT526" s="136"/>
      <c r="AU526" s="136"/>
      <c r="AV526" s="136"/>
      <c r="AW526" s="136"/>
      <c r="AX526" s="216"/>
      <c r="AY526" s="216"/>
      <c r="AZ526" s="216"/>
      <c r="BA526" s="136"/>
      <c r="BB526" s="136"/>
      <c r="BC526" s="136"/>
      <c r="BD526" s="136"/>
      <c r="BE526" s="183">
        <f>SUMIFS(耐用年数表!$C:$C,耐用年数表!$A:$A,チェック!AL526,耐用年数表!$B:$B,チェック!AM526)</f>
        <v>0</v>
      </c>
    </row>
    <row r="527" spans="4:57" ht="24" customHeight="1">
      <c r="D527" s="194"/>
      <c r="E527" s="135"/>
      <c r="F527" s="136"/>
      <c r="G527" s="136"/>
      <c r="H527" s="215"/>
      <c r="I527" s="215"/>
      <c r="J527" s="215" t="str">
        <f>IF(集計用!J527="","",集計用!J527)</f>
        <v/>
      </c>
      <c r="K527" s="135"/>
      <c r="L527" s="144"/>
      <c r="M527" s="192" t="b">
        <f>貼り付け用!M527=集計用!M527</f>
        <v>1</v>
      </c>
      <c r="N527" s="192" t="b">
        <f>貼り付け用!N527=集計用!N527</f>
        <v>1</v>
      </c>
      <c r="O527" s="192" t="b">
        <f>貼り付け用!O527=集計用!O527</f>
        <v>1</v>
      </c>
      <c r="P527" s="192" t="b">
        <f>貼り付け用!P527=集計用!P527</f>
        <v>1</v>
      </c>
      <c r="Q527" s="182" t="b">
        <f>貼り付け用!Q527=集計用!Q527</f>
        <v>1</v>
      </c>
      <c r="R527" s="135" t="b">
        <f>貼り付け用!R527=集計用!R527</f>
        <v>1</v>
      </c>
      <c r="S527" s="135" t="b">
        <f>貼り付け用!S527=集計用!S527</f>
        <v>1</v>
      </c>
      <c r="T527" s="135" t="b">
        <f>貼り付け用!T527=集計用!T527</f>
        <v>1</v>
      </c>
      <c r="U527" s="192" t="b">
        <f>貼り付け用!U527=集計用!U527</f>
        <v>1</v>
      </c>
      <c r="V527" s="192" t="b">
        <f>貼り付け用!V527=集計用!V527</f>
        <v>1</v>
      </c>
      <c r="W527" s="135" t="b">
        <f>貼り付け用!W527=集計用!W527</f>
        <v>1</v>
      </c>
      <c r="X527" s="182" t="b">
        <f>貼り付け用!X527=集計用!X527</f>
        <v>1</v>
      </c>
      <c r="Y527" s="136" t="b">
        <f>貼り付け用!Y527=集計用!Y527</f>
        <v>1</v>
      </c>
      <c r="Z527" s="136" t="b">
        <f>貼り付け用!Z527=集計用!Z527</f>
        <v>1</v>
      </c>
      <c r="AA527" s="136" t="b">
        <f>貼り付け用!AA527=集計用!AA527</f>
        <v>1</v>
      </c>
      <c r="AB527" s="136" t="b">
        <f>貼り付け用!AB527=集計用!AB527</f>
        <v>1</v>
      </c>
      <c r="AC527" s="135" t="b">
        <f>貼り付け用!AC527=集計用!AC527</f>
        <v>1</v>
      </c>
      <c r="AD527" s="137" t="b">
        <f>貼り付け用!AD527=集計用!AD527</f>
        <v>1</v>
      </c>
      <c r="AE527" s="209" t="b">
        <f>貼り付け用!AE527=集計用!AE527</f>
        <v>1</v>
      </c>
      <c r="AF527" s="209" t="b">
        <f>貼り付け用!AF527=集計用!AF527</f>
        <v>1</v>
      </c>
      <c r="AG527" s="138" t="b">
        <f>貼り付け用!AG527=集計用!AG527</f>
        <v>1</v>
      </c>
      <c r="AH527" s="205" t="b">
        <f>貼り付け用!AH527=集計用!AH527</f>
        <v>1</v>
      </c>
      <c r="AI527" s="139" t="b">
        <f>貼り付け用!AI527=集計用!AI527</f>
        <v>1</v>
      </c>
      <c r="AJ527" s="136" t="b">
        <f>貼り付け用!AJ527=集計用!AJ527</f>
        <v>1</v>
      </c>
      <c r="AK527" s="140" t="b">
        <f>貼り付け用!AK527=集計用!AK527</f>
        <v>1</v>
      </c>
      <c r="AL527" s="136" t="b">
        <f>貼り付け用!AL527=集計用!AL527</f>
        <v>1</v>
      </c>
      <c r="AM527" s="136" t="b">
        <f>貼り付け用!AM527=集計用!AM527</f>
        <v>1</v>
      </c>
      <c r="AN527" s="136" t="b">
        <f>貼り付け用!AN527=集計用!AN527</f>
        <v>1</v>
      </c>
      <c r="AO527" s="136" t="b">
        <f>貼り付け用!AO527=集計用!AO527</f>
        <v>1</v>
      </c>
      <c r="AP527" s="183" t="b">
        <f>貼り付け用!AP527=集計用!AP527</f>
        <v>1</v>
      </c>
      <c r="AQ527" s="183" t="b">
        <f>貼り付け用!AQ527=集計用!AQ527</f>
        <v>1</v>
      </c>
      <c r="AR527" s="183" t="b">
        <f>貼り付け用!AR527=集計用!AR527</f>
        <v>1</v>
      </c>
      <c r="AS527" s="136"/>
      <c r="AT527" s="136"/>
      <c r="AU527" s="136"/>
      <c r="AV527" s="136"/>
      <c r="AW527" s="136"/>
      <c r="AX527" s="216"/>
      <c r="AY527" s="216"/>
      <c r="AZ527" s="216"/>
      <c r="BA527" s="136"/>
      <c r="BB527" s="136"/>
      <c r="BC527" s="136"/>
      <c r="BD527" s="136"/>
      <c r="BE527" s="183">
        <f>SUMIFS(耐用年数表!$C:$C,耐用年数表!$A:$A,チェック!AL527,耐用年数表!$B:$B,チェック!AM527)</f>
        <v>0</v>
      </c>
    </row>
    <row r="528" spans="4:57" ht="24" customHeight="1">
      <c r="D528" s="194"/>
      <c r="E528" s="135"/>
      <c r="F528" s="136"/>
      <c r="G528" s="136"/>
      <c r="H528" s="215"/>
      <c r="I528" s="215"/>
      <c r="J528" s="215" t="str">
        <f>IF(集計用!J528="","",集計用!J528)</f>
        <v/>
      </c>
      <c r="K528" s="135"/>
      <c r="L528" s="144"/>
      <c r="M528" s="192" t="b">
        <f>貼り付け用!M528=集計用!M528</f>
        <v>1</v>
      </c>
      <c r="N528" s="192" t="b">
        <f>貼り付け用!N528=集計用!N528</f>
        <v>1</v>
      </c>
      <c r="O528" s="192" t="b">
        <f>貼り付け用!O528=集計用!O528</f>
        <v>1</v>
      </c>
      <c r="P528" s="192" t="b">
        <f>貼り付け用!P528=集計用!P528</f>
        <v>1</v>
      </c>
      <c r="Q528" s="182" t="b">
        <f>貼り付け用!Q528=集計用!Q528</f>
        <v>1</v>
      </c>
      <c r="R528" s="135" t="b">
        <f>貼り付け用!R528=集計用!R528</f>
        <v>1</v>
      </c>
      <c r="S528" s="135" t="b">
        <f>貼り付け用!S528=集計用!S528</f>
        <v>1</v>
      </c>
      <c r="T528" s="135" t="b">
        <f>貼り付け用!T528=集計用!T528</f>
        <v>1</v>
      </c>
      <c r="U528" s="192" t="b">
        <f>貼り付け用!U528=集計用!U528</f>
        <v>1</v>
      </c>
      <c r="V528" s="192" t="b">
        <f>貼り付け用!V528=集計用!V528</f>
        <v>1</v>
      </c>
      <c r="W528" s="135" t="b">
        <f>貼り付け用!W528=集計用!W528</f>
        <v>1</v>
      </c>
      <c r="X528" s="182" t="b">
        <f>貼り付け用!X528=集計用!X528</f>
        <v>1</v>
      </c>
      <c r="Y528" s="136" t="b">
        <f>貼り付け用!Y528=集計用!Y528</f>
        <v>1</v>
      </c>
      <c r="Z528" s="136" t="b">
        <f>貼り付け用!Z528=集計用!Z528</f>
        <v>1</v>
      </c>
      <c r="AA528" s="136" t="b">
        <f>貼り付け用!AA528=集計用!AA528</f>
        <v>1</v>
      </c>
      <c r="AB528" s="136" t="b">
        <f>貼り付け用!AB528=集計用!AB528</f>
        <v>1</v>
      </c>
      <c r="AC528" s="135" t="b">
        <f>貼り付け用!AC528=集計用!AC528</f>
        <v>1</v>
      </c>
      <c r="AD528" s="137" t="b">
        <f>貼り付け用!AD528=集計用!AD528</f>
        <v>1</v>
      </c>
      <c r="AE528" s="209" t="b">
        <f>貼り付け用!AE528=集計用!AE528</f>
        <v>1</v>
      </c>
      <c r="AF528" s="209" t="b">
        <f>貼り付け用!AF528=集計用!AF528</f>
        <v>1</v>
      </c>
      <c r="AG528" s="138" t="b">
        <f>貼り付け用!AG528=集計用!AG528</f>
        <v>1</v>
      </c>
      <c r="AH528" s="205" t="b">
        <f>貼り付け用!AH528=集計用!AH528</f>
        <v>1</v>
      </c>
      <c r="AI528" s="139" t="b">
        <f>貼り付け用!AI528=集計用!AI528</f>
        <v>1</v>
      </c>
      <c r="AJ528" s="136" t="b">
        <f>貼り付け用!AJ528=集計用!AJ528</f>
        <v>1</v>
      </c>
      <c r="AK528" s="140" t="b">
        <f>貼り付け用!AK528=集計用!AK528</f>
        <v>1</v>
      </c>
      <c r="AL528" s="136" t="b">
        <f>貼り付け用!AL528=集計用!AL528</f>
        <v>1</v>
      </c>
      <c r="AM528" s="136" t="b">
        <f>貼り付け用!AM528=集計用!AM528</f>
        <v>1</v>
      </c>
      <c r="AN528" s="136" t="b">
        <f>貼り付け用!AN528=集計用!AN528</f>
        <v>1</v>
      </c>
      <c r="AO528" s="136" t="b">
        <f>貼り付け用!AO528=集計用!AO528</f>
        <v>1</v>
      </c>
      <c r="AP528" s="183" t="b">
        <f>貼り付け用!AP528=集計用!AP528</f>
        <v>1</v>
      </c>
      <c r="AQ528" s="183" t="b">
        <f>貼り付け用!AQ528=集計用!AQ528</f>
        <v>1</v>
      </c>
      <c r="AR528" s="183" t="b">
        <f>貼り付け用!AR528=集計用!AR528</f>
        <v>1</v>
      </c>
      <c r="AS528" s="136"/>
      <c r="AT528" s="136"/>
      <c r="AU528" s="136"/>
      <c r="AV528" s="136"/>
      <c r="AW528" s="136"/>
      <c r="AX528" s="216"/>
      <c r="AY528" s="216"/>
      <c r="AZ528" s="216"/>
      <c r="BA528" s="136"/>
      <c r="BB528" s="136"/>
      <c r="BC528" s="136"/>
      <c r="BD528" s="136"/>
      <c r="BE528" s="183">
        <f>SUMIFS(耐用年数表!$C:$C,耐用年数表!$A:$A,チェック!AL528,耐用年数表!$B:$B,チェック!AM528)</f>
        <v>0</v>
      </c>
    </row>
    <row r="529" spans="4:57" ht="24" customHeight="1">
      <c r="D529" s="194"/>
      <c r="E529" s="135"/>
      <c r="F529" s="136"/>
      <c r="G529" s="136"/>
      <c r="H529" s="215"/>
      <c r="I529" s="215"/>
      <c r="J529" s="215" t="str">
        <f>IF(集計用!J529="","",集計用!J529)</f>
        <v/>
      </c>
      <c r="K529" s="135"/>
      <c r="L529" s="144"/>
      <c r="M529" s="192" t="b">
        <f>貼り付け用!M529=集計用!M529</f>
        <v>1</v>
      </c>
      <c r="N529" s="192" t="b">
        <f>貼り付け用!N529=集計用!N529</f>
        <v>1</v>
      </c>
      <c r="O529" s="192" t="b">
        <f>貼り付け用!O529=集計用!O529</f>
        <v>1</v>
      </c>
      <c r="P529" s="192" t="b">
        <f>貼り付け用!P529=集計用!P529</f>
        <v>1</v>
      </c>
      <c r="Q529" s="182" t="b">
        <f>貼り付け用!Q529=集計用!Q529</f>
        <v>1</v>
      </c>
      <c r="R529" s="135" t="b">
        <f>貼り付け用!R529=集計用!R529</f>
        <v>1</v>
      </c>
      <c r="S529" s="135" t="b">
        <f>貼り付け用!S529=集計用!S529</f>
        <v>1</v>
      </c>
      <c r="T529" s="135" t="b">
        <f>貼り付け用!T529=集計用!T529</f>
        <v>1</v>
      </c>
      <c r="U529" s="192" t="b">
        <f>貼り付け用!U529=集計用!U529</f>
        <v>1</v>
      </c>
      <c r="V529" s="192" t="b">
        <f>貼り付け用!V529=集計用!V529</f>
        <v>1</v>
      </c>
      <c r="W529" s="135" t="b">
        <f>貼り付け用!W529=集計用!W529</f>
        <v>1</v>
      </c>
      <c r="X529" s="182" t="b">
        <f>貼り付け用!X529=集計用!X529</f>
        <v>1</v>
      </c>
      <c r="Y529" s="136" t="b">
        <f>貼り付け用!Y529=集計用!Y529</f>
        <v>1</v>
      </c>
      <c r="Z529" s="136" t="b">
        <f>貼り付け用!Z529=集計用!Z529</f>
        <v>1</v>
      </c>
      <c r="AA529" s="136" t="b">
        <f>貼り付け用!AA529=集計用!AA529</f>
        <v>1</v>
      </c>
      <c r="AB529" s="136" t="b">
        <f>貼り付け用!AB529=集計用!AB529</f>
        <v>1</v>
      </c>
      <c r="AC529" s="135" t="b">
        <f>貼り付け用!AC529=集計用!AC529</f>
        <v>1</v>
      </c>
      <c r="AD529" s="137" t="b">
        <f>貼り付け用!AD529=集計用!AD529</f>
        <v>1</v>
      </c>
      <c r="AE529" s="209" t="b">
        <f>貼り付け用!AE529=集計用!AE529</f>
        <v>1</v>
      </c>
      <c r="AF529" s="209" t="b">
        <f>貼り付け用!AF529=集計用!AF529</f>
        <v>1</v>
      </c>
      <c r="AG529" s="138" t="b">
        <f>貼り付け用!AG529=集計用!AG529</f>
        <v>1</v>
      </c>
      <c r="AH529" s="205" t="b">
        <f>貼り付け用!AH529=集計用!AH529</f>
        <v>1</v>
      </c>
      <c r="AI529" s="139" t="b">
        <f>貼り付け用!AI529=集計用!AI529</f>
        <v>1</v>
      </c>
      <c r="AJ529" s="136" t="b">
        <f>貼り付け用!AJ529=集計用!AJ529</f>
        <v>1</v>
      </c>
      <c r="AK529" s="140" t="b">
        <f>貼り付け用!AK529=集計用!AK529</f>
        <v>1</v>
      </c>
      <c r="AL529" s="136" t="b">
        <f>貼り付け用!AL529=集計用!AL529</f>
        <v>1</v>
      </c>
      <c r="AM529" s="136" t="b">
        <f>貼り付け用!AM529=集計用!AM529</f>
        <v>1</v>
      </c>
      <c r="AN529" s="136" t="b">
        <f>貼り付け用!AN529=集計用!AN529</f>
        <v>1</v>
      </c>
      <c r="AO529" s="136" t="b">
        <f>貼り付け用!AO529=集計用!AO529</f>
        <v>1</v>
      </c>
      <c r="AP529" s="183" t="b">
        <f>貼り付け用!AP529=集計用!AP529</f>
        <v>1</v>
      </c>
      <c r="AQ529" s="183" t="b">
        <f>貼り付け用!AQ529=集計用!AQ529</f>
        <v>1</v>
      </c>
      <c r="AR529" s="183" t="b">
        <f>貼り付け用!AR529=集計用!AR529</f>
        <v>1</v>
      </c>
      <c r="AS529" s="136"/>
      <c r="AT529" s="136"/>
      <c r="AU529" s="136"/>
      <c r="AV529" s="136"/>
      <c r="AW529" s="136"/>
      <c r="AX529" s="216"/>
      <c r="AY529" s="216"/>
      <c r="AZ529" s="216"/>
      <c r="BA529" s="136"/>
      <c r="BB529" s="136"/>
      <c r="BC529" s="136"/>
      <c r="BD529" s="136"/>
      <c r="BE529" s="183">
        <f>SUMIFS(耐用年数表!$C:$C,耐用年数表!$A:$A,チェック!AL529,耐用年数表!$B:$B,チェック!AM529)</f>
        <v>0</v>
      </c>
    </row>
    <row r="530" spans="4:57" ht="24" customHeight="1">
      <c r="D530" s="194"/>
      <c r="E530" s="135"/>
      <c r="F530" s="136"/>
      <c r="G530" s="136"/>
      <c r="H530" s="215"/>
      <c r="I530" s="215"/>
      <c r="J530" s="215" t="str">
        <f>IF(集計用!J530="","",集計用!J530)</f>
        <v/>
      </c>
      <c r="K530" s="135"/>
      <c r="L530" s="144"/>
      <c r="M530" s="192" t="b">
        <f>貼り付け用!M530=集計用!M530</f>
        <v>1</v>
      </c>
      <c r="N530" s="192" t="b">
        <f>貼り付け用!N530=集計用!N530</f>
        <v>1</v>
      </c>
      <c r="O530" s="192" t="b">
        <f>貼り付け用!O530=集計用!O530</f>
        <v>1</v>
      </c>
      <c r="P530" s="192" t="b">
        <f>貼り付け用!P530=集計用!P530</f>
        <v>1</v>
      </c>
      <c r="Q530" s="182" t="b">
        <f>貼り付け用!Q530=集計用!Q530</f>
        <v>1</v>
      </c>
      <c r="R530" s="135" t="b">
        <f>貼り付け用!R530=集計用!R530</f>
        <v>1</v>
      </c>
      <c r="S530" s="135" t="b">
        <f>貼り付け用!S530=集計用!S530</f>
        <v>1</v>
      </c>
      <c r="T530" s="135" t="b">
        <f>貼り付け用!T530=集計用!T530</f>
        <v>1</v>
      </c>
      <c r="U530" s="192" t="b">
        <f>貼り付け用!U530=集計用!U530</f>
        <v>1</v>
      </c>
      <c r="V530" s="192" t="b">
        <f>貼り付け用!V530=集計用!V530</f>
        <v>1</v>
      </c>
      <c r="W530" s="135" t="b">
        <f>貼り付け用!W530=集計用!W530</f>
        <v>1</v>
      </c>
      <c r="X530" s="182" t="b">
        <f>貼り付け用!X530=集計用!X530</f>
        <v>1</v>
      </c>
      <c r="Y530" s="136" t="b">
        <f>貼り付け用!Y530=集計用!Y530</f>
        <v>1</v>
      </c>
      <c r="Z530" s="136" t="b">
        <f>貼り付け用!Z530=集計用!Z530</f>
        <v>1</v>
      </c>
      <c r="AA530" s="136" t="b">
        <f>貼り付け用!AA530=集計用!AA530</f>
        <v>1</v>
      </c>
      <c r="AB530" s="136" t="b">
        <f>貼り付け用!AB530=集計用!AB530</f>
        <v>1</v>
      </c>
      <c r="AC530" s="135" t="b">
        <f>貼り付け用!AC530=集計用!AC530</f>
        <v>1</v>
      </c>
      <c r="AD530" s="137" t="b">
        <f>貼り付け用!AD530=集計用!AD530</f>
        <v>1</v>
      </c>
      <c r="AE530" s="209" t="b">
        <f>貼り付け用!AE530=集計用!AE530</f>
        <v>1</v>
      </c>
      <c r="AF530" s="209" t="b">
        <f>貼り付け用!AF530=集計用!AF530</f>
        <v>1</v>
      </c>
      <c r="AG530" s="138" t="b">
        <f>貼り付け用!AG530=集計用!AG530</f>
        <v>1</v>
      </c>
      <c r="AH530" s="205" t="b">
        <f>貼り付け用!AH530=集計用!AH530</f>
        <v>1</v>
      </c>
      <c r="AI530" s="139" t="b">
        <f>貼り付け用!AI530=集計用!AI530</f>
        <v>1</v>
      </c>
      <c r="AJ530" s="136" t="b">
        <f>貼り付け用!AJ530=集計用!AJ530</f>
        <v>1</v>
      </c>
      <c r="AK530" s="140" t="b">
        <f>貼り付け用!AK530=集計用!AK530</f>
        <v>1</v>
      </c>
      <c r="AL530" s="136" t="b">
        <f>貼り付け用!AL530=集計用!AL530</f>
        <v>1</v>
      </c>
      <c r="AM530" s="136" t="b">
        <f>貼り付け用!AM530=集計用!AM530</f>
        <v>1</v>
      </c>
      <c r="AN530" s="136" t="b">
        <f>貼り付け用!AN530=集計用!AN530</f>
        <v>1</v>
      </c>
      <c r="AO530" s="136" t="b">
        <f>貼り付け用!AO530=集計用!AO530</f>
        <v>1</v>
      </c>
      <c r="AP530" s="183" t="b">
        <f>貼り付け用!AP530=集計用!AP530</f>
        <v>1</v>
      </c>
      <c r="AQ530" s="183" t="b">
        <f>貼り付け用!AQ530=集計用!AQ530</f>
        <v>1</v>
      </c>
      <c r="AR530" s="183" t="b">
        <f>貼り付け用!AR530=集計用!AR530</f>
        <v>1</v>
      </c>
      <c r="AS530" s="136"/>
      <c r="AT530" s="136"/>
      <c r="AU530" s="136"/>
      <c r="AV530" s="136"/>
      <c r="AW530" s="136"/>
      <c r="AX530" s="216"/>
      <c r="AY530" s="216"/>
      <c r="AZ530" s="216"/>
      <c r="BA530" s="136"/>
      <c r="BB530" s="136"/>
      <c r="BC530" s="136"/>
      <c r="BD530" s="136"/>
      <c r="BE530" s="183">
        <f>SUMIFS(耐用年数表!$C:$C,耐用年数表!$A:$A,チェック!AL530,耐用年数表!$B:$B,チェック!AM530)</f>
        <v>0</v>
      </c>
    </row>
    <row r="531" spans="4:57" ht="24" customHeight="1">
      <c r="D531" s="194"/>
      <c r="E531" s="135"/>
      <c r="F531" s="136"/>
      <c r="G531" s="136"/>
      <c r="H531" s="215"/>
      <c r="I531" s="215"/>
      <c r="J531" s="215" t="str">
        <f>IF(集計用!J531="","",集計用!J531)</f>
        <v/>
      </c>
      <c r="K531" s="135"/>
      <c r="L531" s="144"/>
      <c r="M531" s="192" t="b">
        <f>貼り付け用!M531=集計用!M531</f>
        <v>1</v>
      </c>
      <c r="N531" s="192" t="b">
        <f>貼り付け用!N531=集計用!N531</f>
        <v>1</v>
      </c>
      <c r="O531" s="192" t="b">
        <f>貼り付け用!O531=集計用!O531</f>
        <v>1</v>
      </c>
      <c r="P531" s="192" t="b">
        <f>貼り付け用!P531=集計用!P531</f>
        <v>1</v>
      </c>
      <c r="Q531" s="182" t="b">
        <f>貼り付け用!Q531=集計用!Q531</f>
        <v>1</v>
      </c>
      <c r="R531" s="135" t="b">
        <f>貼り付け用!R531=集計用!R531</f>
        <v>1</v>
      </c>
      <c r="S531" s="135" t="b">
        <f>貼り付け用!S531=集計用!S531</f>
        <v>1</v>
      </c>
      <c r="T531" s="135" t="b">
        <f>貼り付け用!T531=集計用!T531</f>
        <v>1</v>
      </c>
      <c r="U531" s="192" t="b">
        <f>貼り付け用!U531=集計用!U531</f>
        <v>1</v>
      </c>
      <c r="V531" s="192" t="b">
        <f>貼り付け用!V531=集計用!V531</f>
        <v>1</v>
      </c>
      <c r="W531" s="135" t="b">
        <f>貼り付け用!W531=集計用!W531</f>
        <v>1</v>
      </c>
      <c r="X531" s="182" t="b">
        <f>貼り付け用!X531=集計用!X531</f>
        <v>1</v>
      </c>
      <c r="Y531" s="136" t="b">
        <f>貼り付け用!Y531=集計用!Y531</f>
        <v>1</v>
      </c>
      <c r="Z531" s="136" t="b">
        <f>貼り付け用!Z531=集計用!Z531</f>
        <v>1</v>
      </c>
      <c r="AA531" s="136" t="b">
        <f>貼り付け用!AA531=集計用!AA531</f>
        <v>1</v>
      </c>
      <c r="AB531" s="136" t="b">
        <f>貼り付け用!AB531=集計用!AB531</f>
        <v>1</v>
      </c>
      <c r="AC531" s="135" t="b">
        <f>貼り付け用!AC531=集計用!AC531</f>
        <v>1</v>
      </c>
      <c r="AD531" s="137" t="b">
        <f>貼り付け用!AD531=集計用!AD531</f>
        <v>1</v>
      </c>
      <c r="AE531" s="209" t="b">
        <f>貼り付け用!AE531=集計用!AE531</f>
        <v>1</v>
      </c>
      <c r="AF531" s="209" t="b">
        <f>貼り付け用!AF531=集計用!AF531</f>
        <v>1</v>
      </c>
      <c r="AG531" s="138" t="b">
        <f>貼り付け用!AG531=集計用!AG531</f>
        <v>1</v>
      </c>
      <c r="AH531" s="205" t="b">
        <f>貼り付け用!AH531=集計用!AH531</f>
        <v>1</v>
      </c>
      <c r="AI531" s="139" t="b">
        <f>貼り付け用!AI531=集計用!AI531</f>
        <v>1</v>
      </c>
      <c r="AJ531" s="136" t="b">
        <f>貼り付け用!AJ531=集計用!AJ531</f>
        <v>1</v>
      </c>
      <c r="AK531" s="140" t="b">
        <f>貼り付け用!AK531=集計用!AK531</f>
        <v>1</v>
      </c>
      <c r="AL531" s="136" t="b">
        <f>貼り付け用!AL531=集計用!AL531</f>
        <v>1</v>
      </c>
      <c r="AM531" s="136" t="b">
        <f>貼り付け用!AM531=集計用!AM531</f>
        <v>1</v>
      </c>
      <c r="AN531" s="136" t="b">
        <f>貼り付け用!AN531=集計用!AN531</f>
        <v>1</v>
      </c>
      <c r="AO531" s="136" t="b">
        <f>貼り付け用!AO531=集計用!AO531</f>
        <v>1</v>
      </c>
      <c r="AP531" s="183" t="b">
        <f>貼り付け用!AP531=集計用!AP531</f>
        <v>1</v>
      </c>
      <c r="AQ531" s="183" t="b">
        <f>貼り付け用!AQ531=集計用!AQ531</f>
        <v>1</v>
      </c>
      <c r="AR531" s="183" t="b">
        <f>貼り付け用!AR531=集計用!AR531</f>
        <v>1</v>
      </c>
      <c r="AS531" s="136"/>
      <c r="AT531" s="136"/>
      <c r="AU531" s="136"/>
      <c r="AV531" s="136"/>
      <c r="AW531" s="136"/>
      <c r="AX531" s="216"/>
      <c r="AY531" s="216"/>
      <c r="AZ531" s="216"/>
      <c r="BA531" s="136"/>
      <c r="BB531" s="136"/>
      <c r="BC531" s="136"/>
      <c r="BD531" s="136"/>
      <c r="BE531" s="183">
        <f>SUMIFS(耐用年数表!$C:$C,耐用年数表!$A:$A,チェック!AL531,耐用年数表!$B:$B,チェック!AM531)</f>
        <v>0</v>
      </c>
    </row>
    <row r="532" spans="4:57" ht="24" customHeight="1">
      <c r="D532" s="194"/>
      <c r="E532" s="135"/>
      <c r="F532" s="136"/>
      <c r="G532" s="136"/>
      <c r="H532" s="215"/>
      <c r="I532" s="215"/>
      <c r="J532" s="215" t="str">
        <f>IF(集計用!J532="","",集計用!J532)</f>
        <v/>
      </c>
      <c r="K532" s="135"/>
      <c r="L532" s="144"/>
      <c r="M532" s="192" t="b">
        <f>貼り付け用!M532=集計用!M532</f>
        <v>1</v>
      </c>
      <c r="N532" s="192" t="b">
        <f>貼り付け用!N532=集計用!N532</f>
        <v>1</v>
      </c>
      <c r="O532" s="192" t="b">
        <f>貼り付け用!O532=集計用!O532</f>
        <v>1</v>
      </c>
      <c r="P532" s="192" t="b">
        <f>貼り付け用!P532=集計用!P532</f>
        <v>1</v>
      </c>
      <c r="Q532" s="182" t="b">
        <f>貼り付け用!Q532=集計用!Q532</f>
        <v>1</v>
      </c>
      <c r="R532" s="135" t="b">
        <f>貼り付け用!R532=集計用!R532</f>
        <v>1</v>
      </c>
      <c r="S532" s="135" t="b">
        <f>貼り付け用!S532=集計用!S532</f>
        <v>1</v>
      </c>
      <c r="T532" s="135" t="b">
        <f>貼り付け用!T532=集計用!T532</f>
        <v>1</v>
      </c>
      <c r="U532" s="192" t="b">
        <f>貼り付け用!U532=集計用!U532</f>
        <v>1</v>
      </c>
      <c r="V532" s="192" t="b">
        <f>貼り付け用!V532=集計用!V532</f>
        <v>1</v>
      </c>
      <c r="W532" s="135" t="b">
        <f>貼り付け用!W532=集計用!W532</f>
        <v>1</v>
      </c>
      <c r="X532" s="182" t="b">
        <f>貼り付け用!X532=集計用!X532</f>
        <v>1</v>
      </c>
      <c r="Y532" s="136" t="b">
        <f>貼り付け用!Y532=集計用!Y532</f>
        <v>1</v>
      </c>
      <c r="Z532" s="136" t="b">
        <f>貼り付け用!Z532=集計用!Z532</f>
        <v>1</v>
      </c>
      <c r="AA532" s="136" t="b">
        <f>貼り付け用!AA532=集計用!AA532</f>
        <v>1</v>
      </c>
      <c r="AB532" s="136" t="b">
        <f>貼り付け用!AB532=集計用!AB532</f>
        <v>1</v>
      </c>
      <c r="AC532" s="135" t="b">
        <f>貼り付け用!AC532=集計用!AC532</f>
        <v>1</v>
      </c>
      <c r="AD532" s="137" t="b">
        <f>貼り付け用!AD532=集計用!AD532</f>
        <v>1</v>
      </c>
      <c r="AE532" s="209" t="b">
        <f>貼り付け用!AE532=集計用!AE532</f>
        <v>1</v>
      </c>
      <c r="AF532" s="209" t="b">
        <f>貼り付け用!AF532=集計用!AF532</f>
        <v>1</v>
      </c>
      <c r="AG532" s="138" t="b">
        <f>貼り付け用!AG532=集計用!AG532</f>
        <v>1</v>
      </c>
      <c r="AH532" s="205" t="b">
        <f>貼り付け用!AH532=集計用!AH532</f>
        <v>1</v>
      </c>
      <c r="AI532" s="139" t="b">
        <f>貼り付け用!AI532=集計用!AI532</f>
        <v>1</v>
      </c>
      <c r="AJ532" s="136" t="b">
        <f>貼り付け用!AJ532=集計用!AJ532</f>
        <v>1</v>
      </c>
      <c r="AK532" s="140" t="b">
        <f>貼り付け用!AK532=集計用!AK532</f>
        <v>1</v>
      </c>
      <c r="AL532" s="136" t="b">
        <f>貼り付け用!AL532=集計用!AL532</f>
        <v>1</v>
      </c>
      <c r="AM532" s="136" t="b">
        <f>貼り付け用!AM532=集計用!AM532</f>
        <v>1</v>
      </c>
      <c r="AN532" s="136" t="b">
        <f>貼り付け用!AN532=集計用!AN532</f>
        <v>1</v>
      </c>
      <c r="AO532" s="136" t="b">
        <f>貼り付け用!AO532=集計用!AO532</f>
        <v>1</v>
      </c>
      <c r="AP532" s="183" t="b">
        <f>貼り付け用!AP532=集計用!AP532</f>
        <v>1</v>
      </c>
      <c r="AQ532" s="183" t="b">
        <f>貼り付け用!AQ532=集計用!AQ532</f>
        <v>1</v>
      </c>
      <c r="AR532" s="183" t="b">
        <f>貼り付け用!AR532=集計用!AR532</f>
        <v>1</v>
      </c>
      <c r="AS532" s="136"/>
      <c r="AT532" s="136"/>
      <c r="AU532" s="136"/>
      <c r="AV532" s="136"/>
      <c r="AW532" s="136"/>
      <c r="AX532" s="216"/>
      <c r="AY532" s="216"/>
      <c r="AZ532" s="216"/>
      <c r="BA532" s="136"/>
      <c r="BB532" s="136"/>
      <c r="BC532" s="136"/>
      <c r="BD532" s="136"/>
      <c r="BE532" s="183">
        <f>SUMIFS(耐用年数表!$C:$C,耐用年数表!$A:$A,チェック!AL532,耐用年数表!$B:$B,チェック!AM532)</f>
        <v>0</v>
      </c>
    </row>
    <row r="533" spans="4:57" ht="24" customHeight="1">
      <c r="D533" s="194"/>
      <c r="E533" s="135"/>
      <c r="F533" s="136"/>
      <c r="G533" s="136"/>
      <c r="H533" s="215"/>
      <c r="I533" s="215"/>
      <c r="J533" s="215" t="str">
        <f>IF(集計用!J533="","",集計用!J533)</f>
        <v/>
      </c>
      <c r="K533" s="135"/>
      <c r="L533" s="144"/>
      <c r="M533" s="192" t="b">
        <f>貼り付け用!M533=集計用!M533</f>
        <v>1</v>
      </c>
      <c r="N533" s="192" t="b">
        <f>貼り付け用!N533=集計用!N533</f>
        <v>1</v>
      </c>
      <c r="O533" s="192" t="b">
        <f>貼り付け用!O533=集計用!O533</f>
        <v>1</v>
      </c>
      <c r="P533" s="192" t="b">
        <f>貼り付け用!P533=集計用!P533</f>
        <v>1</v>
      </c>
      <c r="Q533" s="182" t="b">
        <f>貼り付け用!Q533=集計用!Q533</f>
        <v>1</v>
      </c>
      <c r="R533" s="135" t="b">
        <f>貼り付け用!R533=集計用!R533</f>
        <v>1</v>
      </c>
      <c r="S533" s="135" t="b">
        <f>貼り付け用!S533=集計用!S533</f>
        <v>1</v>
      </c>
      <c r="T533" s="135" t="b">
        <f>貼り付け用!T533=集計用!T533</f>
        <v>1</v>
      </c>
      <c r="U533" s="192" t="b">
        <f>貼り付け用!U533=集計用!U533</f>
        <v>1</v>
      </c>
      <c r="V533" s="192" t="b">
        <f>貼り付け用!V533=集計用!V533</f>
        <v>1</v>
      </c>
      <c r="W533" s="135" t="b">
        <f>貼り付け用!W533=集計用!W533</f>
        <v>1</v>
      </c>
      <c r="X533" s="182" t="b">
        <f>貼り付け用!X533=集計用!X533</f>
        <v>1</v>
      </c>
      <c r="Y533" s="136" t="b">
        <f>貼り付け用!Y533=集計用!Y533</f>
        <v>1</v>
      </c>
      <c r="Z533" s="136" t="b">
        <f>貼り付け用!Z533=集計用!Z533</f>
        <v>1</v>
      </c>
      <c r="AA533" s="136" t="b">
        <f>貼り付け用!AA533=集計用!AA533</f>
        <v>1</v>
      </c>
      <c r="AB533" s="136" t="b">
        <f>貼り付け用!AB533=集計用!AB533</f>
        <v>1</v>
      </c>
      <c r="AC533" s="135" t="b">
        <f>貼り付け用!AC533=集計用!AC533</f>
        <v>1</v>
      </c>
      <c r="AD533" s="137" t="b">
        <f>貼り付け用!AD533=集計用!AD533</f>
        <v>1</v>
      </c>
      <c r="AE533" s="209" t="b">
        <f>貼り付け用!AE533=集計用!AE533</f>
        <v>1</v>
      </c>
      <c r="AF533" s="209" t="b">
        <f>貼り付け用!AF533=集計用!AF533</f>
        <v>1</v>
      </c>
      <c r="AG533" s="138" t="b">
        <f>貼り付け用!AG533=集計用!AG533</f>
        <v>1</v>
      </c>
      <c r="AH533" s="205" t="b">
        <f>貼り付け用!AH533=集計用!AH533</f>
        <v>1</v>
      </c>
      <c r="AI533" s="139" t="b">
        <f>貼り付け用!AI533=集計用!AI533</f>
        <v>1</v>
      </c>
      <c r="AJ533" s="136" t="b">
        <f>貼り付け用!AJ533=集計用!AJ533</f>
        <v>1</v>
      </c>
      <c r="AK533" s="140" t="b">
        <f>貼り付け用!AK533=集計用!AK533</f>
        <v>1</v>
      </c>
      <c r="AL533" s="136" t="b">
        <f>貼り付け用!AL533=集計用!AL533</f>
        <v>1</v>
      </c>
      <c r="AM533" s="136" t="b">
        <f>貼り付け用!AM533=集計用!AM533</f>
        <v>1</v>
      </c>
      <c r="AN533" s="136" t="b">
        <f>貼り付け用!AN533=集計用!AN533</f>
        <v>1</v>
      </c>
      <c r="AO533" s="136" t="b">
        <f>貼り付け用!AO533=集計用!AO533</f>
        <v>1</v>
      </c>
      <c r="AP533" s="183" t="b">
        <f>貼り付け用!AP533=集計用!AP533</f>
        <v>1</v>
      </c>
      <c r="AQ533" s="183" t="b">
        <f>貼り付け用!AQ533=集計用!AQ533</f>
        <v>1</v>
      </c>
      <c r="AR533" s="183" t="b">
        <f>貼り付け用!AR533=集計用!AR533</f>
        <v>1</v>
      </c>
      <c r="AS533" s="136"/>
      <c r="AT533" s="136"/>
      <c r="AU533" s="136"/>
      <c r="AV533" s="136"/>
      <c r="AW533" s="136"/>
      <c r="AX533" s="216"/>
      <c r="AY533" s="216"/>
      <c r="AZ533" s="216"/>
      <c r="BA533" s="136"/>
      <c r="BB533" s="136"/>
      <c r="BC533" s="136"/>
      <c r="BD533" s="136"/>
      <c r="BE533" s="183">
        <f>SUMIFS(耐用年数表!$C:$C,耐用年数表!$A:$A,チェック!AL533,耐用年数表!$B:$B,チェック!AM533)</f>
        <v>0</v>
      </c>
    </row>
    <row r="534" spans="4:57" ht="24" customHeight="1">
      <c r="D534" s="194"/>
      <c r="E534" s="135"/>
      <c r="F534" s="136"/>
      <c r="G534" s="136"/>
      <c r="H534" s="215"/>
      <c r="I534" s="215"/>
      <c r="J534" s="215" t="str">
        <f>IF(集計用!J534="","",集計用!J534)</f>
        <v/>
      </c>
      <c r="K534" s="135"/>
      <c r="L534" s="144"/>
      <c r="M534" s="192" t="b">
        <f>貼り付け用!M534=集計用!M534</f>
        <v>1</v>
      </c>
      <c r="N534" s="192" t="b">
        <f>貼り付け用!N534=集計用!N534</f>
        <v>1</v>
      </c>
      <c r="O534" s="192" t="b">
        <f>貼り付け用!O534=集計用!O534</f>
        <v>1</v>
      </c>
      <c r="P534" s="192" t="b">
        <f>貼り付け用!P534=集計用!P534</f>
        <v>1</v>
      </c>
      <c r="Q534" s="182" t="b">
        <f>貼り付け用!Q534=集計用!Q534</f>
        <v>1</v>
      </c>
      <c r="R534" s="135" t="b">
        <f>貼り付け用!R534=集計用!R534</f>
        <v>1</v>
      </c>
      <c r="S534" s="135" t="b">
        <f>貼り付け用!S534=集計用!S534</f>
        <v>1</v>
      </c>
      <c r="T534" s="135" t="b">
        <f>貼り付け用!T534=集計用!T534</f>
        <v>1</v>
      </c>
      <c r="U534" s="192" t="b">
        <f>貼り付け用!U534=集計用!U534</f>
        <v>1</v>
      </c>
      <c r="V534" s="192" t="b">
        <f>貼り付け用!V534=集計用!V534</f>
        <v>1</v>
      </c>
      <c r="W534" s="135" t="b">
        <f>貼り付け用!W534=集計用!W534</f>
        <v>1</v>
      </c>
      <c r="X534" s="182" t="b">
        <f>貼り付け用!X534=集計用!X534</f>
        <v>1</v>
      </c>
      <c r="Y534" s="136" t="b">
        <f>貼り付け用!Y534=集計用!Y534</f>
        <v>1</v>
      </c>
      <c r="Z534" s="136" t="b">
        <f>貼り付け用!Z534=集計用!Z534</f>
        <v>1</v>
      </c>
      <c r="AA534" s="136" t="b">
        <f>貼り付け用!AA534=集計用!AA534</f>
        <v>1</v>
      </c>
      <c r="AB534" s="136" t="b">
        <f>貼り付け用!AB534=集計用!AB534</f>
        <v>1</v>
      </c>
      <c r="AC534" s="135" t="b">
        <f>貼り付け用!AC534=集計用!AC534</f>
        <v>1</v>
      </c>
      <c r="AD534" s="137" t="b">
        <f>貼り付け用!AD534=集計用!AD534</f>
        <v>1</v>
      </c>
      <c r="AE534" s="209" t="b">
        <f>貼り付け用!AE534=集計用!AE534</f>
        <v>1</v>
      </c>
      <c r="AF534" s="209" t="b">
        <f>貼り付け用!AF534=集計用!AF534</f>
        <v>1</v>
      </c>
      <c r="AG534" s="138" t="b">
        <f>貼り付け用!AG534=集計用!AG534</f>
        <v>1</v>
      </c>
      <c r="AH534" s="205" t="b">
        <f>貼り付け用!AH534=集計用!AH534</f>
        <v>1</v>
      </c>
      <c r="AI534" s="139" t="b">
        <f>貼り付け用!AI534=集計用!AI534</f>
        <v>1</v>
      </c>
      <c r="AJ534" s="136" t="b">
        <f>貼り付け用!AJ534=集計用!AJ534</f>
        <v>1</v>
      </c>
      <c r="AK534" s="140" t="b">
        <f>貼り付け用!AK534=集計用!AK534</f>
        <v>1</v>
      </c>
      <c r="AL534" s="136" t="b">
        <f>貼り付け用!AL534=集計用!AL534</f>
        <v>1</v>
      </c>
      <c r="AM534" s="136" t="b">
        <f>貼り付け用!AM534=集計用!AM534</f>
        <v>1</v>
      </c>
      <c r="AN534" s="136" t="b">
        <f>貼り付け用!AN534=集計用!AN534</f>
        <v>1</v>
      </c>
      <c r="AO534" s="136" t="b">
        <f>貼り付け用!AO534=集計用!AO534</f>
        <v>1</v>
      </c>
      <c r="AP534" s="183" t="b">
        <f>貼り付け用!AP534=集計用!AP534</f>
        <v>1</v>
      </c>
      <c r="AQ534" s="183" t="b">
        <f>貼り付け用!AQ534=集計用!AQ534</f>
        <v>1</v>
      </c>
      <c r="AR534" s="183" t="b">
        <f>貼り付け用!AR534=集計用!AR534</f>
        <v>1</v>
      </c>
      <c r="AS534" s="136"/>
      <c r="AT534" s="136"/>
      <c r="AU534" s="136"/>
      <c r="AV534" s="136"/>
      <c r="AW534" s="136"/>
      <c r="AX534" s="216"/>
      <c r="AY534" s="216"/>
      <c r="AZ534" s="216"/>
      <c r="BA534" s="136"/>
      <c r="BB534" s="136"/>
      <c r="BC534" s="136"/>
      <c r="BD534" s="136"/>
      <c r="BE534" s="183">
        <f>SUMIFS(耐用年数表!$C:$C,耐用年数表!$A:$A,チェック!AL534,耐用年数表!$B:$B,チェック!AM534)</f>
        <v>0</v>
      </c>
    </row>
    <row r="535" spans="4:57" ht="24" customHeight="1">
      <c r="D535" s="194"/>
      <c r="E535" s="135"/>
      <c r="F535" s="136"/>
      <c r="G535" s="136"/>
      <c r="H535" s="215"/>
      <c r="I535" s="215"/>
      <c r="J535" s="215" t="str">
        <f>IF(集計用!J535="","",集計用!J535)</f>
        <v/>
      </c>
      <c r="K535" s="135"/>
      <c r="L535" s="144"/>
      <c r="M535" s="192" t="b">
        <f>貼り付け用!M535=集計用!M535</f>
        <v>1</v>
      </c>
      <c r="N535" s="192" t="b">
        <f>貼り付け用!N535=集計用!N535</f>
        <v>1</v>
      </c>
      <c r="O535" s="192" t="b">
        <f>貼り付け用!O535=集計用!O535</f>
        <v>1</v>
      </c>
      <c r="P535" s="192" t="b">
        <f>貼り付け用!P535=集計用!P535</f>
        <v>1</v>
      </c>
      <c r="Q535" s="182" t="b">
        <f>貼り付け用!Q535=集計用!Q535</f>
        <v>1</v>
      </c>
      <c r="R535" s="135" t="b">
        <f>貼り付け用!R535=集計用!R535</f>
        <v>1</v>
      </c>
      <c r="S535" s="135" t="b">
        <f>貼り付け用!S535=集計用!S535</f>
        <v>1</v>
      </c>
      <c r="T535" s="135" t="b">
        <f>貼り付け用!T535=集計用!T535</f>
        <v>1</v>
      </c>
      <c r="U535" s="192" t="b">
        <f>貼り付け用!U535=集計用!U535</f>
        <v>1</v>
      </c>
      <c r="V535" s="192" t="b">
        <f>貼り付け用!V535=集計用!V535</f>
        <v>1</v>
      </c>
      <c r="W535" s="135" t="b">
        <f>貼り付け用!W535=集計用!W535</f>
        <v>1</v>
      </c>
      <c r="X535" s="182" t="b">
        <f>貼り付け用!X535=集計用!X535</f>
        <v>1</v>
      </c>
      <c r="Y535" s="136" t="b">
        <f>貼り付け用!Y535=集計用!Y535</f>
        <v>1</v>
      </c>
      <c r="Z535" s="136" t="b">
        <f>貼り付け用!Z535=集計用!Z535</f>
        <v>1</v>
      </c>
      <c r="AA535" s="136" t="b">
        <f>貼り付け用!AA535=集計用!AA535</f>
        <v>1</v>
      </c>
      <c r="AB535" s="136" t="b">
        <f>貼り付け用!AB535=集計用!AB535</f>
        <v>1</v>
      </c>
      <c r="AC535" s="135" t="b">
        <f>貼り付け用!AC535=集計用!AC535</f>
        <v>1</v>
      </c>
      <c r="AD535" s="137" t="b">
        <f>貼り付け用!AD535=集計用!AD535</f>
        <v>1</v>
      </c>
      <c r="AE535" s="209" t="b">
        <f>貼り付け用!AE535=集計用!AE535</f>
        <v>1</v>
      </c>
      <c r="AF535" s="209" t="b">
        <f>貼り付け用!AF535=集計用!AF535</f>
        <v>1</v>
      </c>
      <c r="AG535" s="138" t="b">
        <f>貼り付け用!AG535=集計用!AG535</f>
        <v>1</v>
      </c>
      <c r="AH535" s="205" t="b">
        <f>貼り付け用!AH535=集計用!AH535</f>
        <v>1</v>
      </c>
      <c r="AI535" s="139" t="b">
        <f>貼り付け用!AI535=集計用!AI535</f>
        <v>1</v>
      </c>
      <c r="AJ535" s="136" t="b">
        <f>貼り付け用!AJ535=集計用!AJ535</f>
        <v>1</v>
      </c>
      <c r="AK535" s="140" t="b">
        <f>貼り付け用!AK535=集計用!AK535</f>
        <v>1</v>
      </c>
      <c r="AL535" s="136" t="b">
        <f>貼り付け用!AL535=集計用!AL535</f>
        <v>1</v>
      </c>
      <c r="AM535" s="136" t="b">
        <f>貼り付け用!AM535=集計用!AM535</f>
        <v>1</v>
      </c>
      <c r="AN535" s="136" t="b">
        <f>貼り付け用!AN535=集計用!AN535</f>
        <v>1</v>
      </c>
      <c r="AO535" s="136" t="b">
        <f>貼り付け用!AO535=集計用!AO535</f>
        <v>1</v>
      </c>
      <c r="AP535" s="183" t="b">
        <f>貼り付け用!AP535=集計用!AP535</f>
        <v>1</v>
      </c>
      <c r="AQ535" s="183" t="b">
        <f>貼り付け用!AQ535=集計用!AQ535</f>
        <v>1</v>
      </c>
      <c r="AR535" s="183" t="b">
        <f>貼り付け用!AR535=集計用!AR535</f>
        <v>1</v>
      </c>
      <c r="AS535" s="136"/>
      <c r="AT535" s="136"/>
      <c r="AU535" s="136"/>
      <c r="AV535" s="136"/>
      <c r="AW535" s="136"/>
      <c r="AX535" s="216"/>
      <c r="AY535" s="216"/>
      <c r="AZ535" s="216"/>
      <c r="BA535" s="136"/>
      <c r="BB535" s="136"/>
      <c r="BC535" s="136"/>
      <c r="BD535" s="136"/>
      <c r="BE535" s="183">
        <f>SUMIFS(耐用年数表!$C:$C,耐用年数表!$A:$A,チェック!AL535,耐用年数表!$B:$B,チェック!AM535)</f>
        <v>0</v>
      </c>
    </row>
    <row r="536" spans="4:57" ht="24" customHeight="1">
      <c r="D536" s="194"/>
      <c r="E536" s="135"/>
      <c r="F536" s="136"/>
      <c r="G536" s="136"/>
      <c r="H536" s="215"/>
      <c r="I536" s="215"/>
      <c r="J536" s="215" t="str">
        <f>IF(集計用!J536="","",集計用!J536)</f>
        <v/>
      </c>
      <c r="K536" s="135"/>
      <c r="L536" s="144"/>
      <c r="M536" s="192" t="b">
        <f>貼り付け用!M536=集計用!M536</f>
        <v>1</v>
      </c>
      <c r="N536" s="192" t="b">
        <f>貼り付け用!N536=集計用!N536</f>
        <v>1</v>
      </c>
      <c r="O536" s="192" t="b">
        <f>貼り付け用!O536=集計用!O536</f>
        <v>1</v>
      </c>
      <c r="P536" s="192" t="b">
        <f>貼り付け用!P536=集計用!P536</f>
        <v>1</v>
      </c>
      <c r="Q536" s="182" t="b">
        <f>貼り付け用!Q536=集計用!Q536</f>
        <v>1</v>
      </c>
      <c r="R536" s="135" t="b">
        <f>貼り付け用!R536=集計用!R536</f>
        <v>1</v>
      </c>
      <c r="S536" s="135" t="b">
        <f>貼り付け用!S536=集計用!S536</f>
        <v>1</v>
      </c>
      <c r="T536" s="135" t="b">
        <f>貼り付け用!T536=集計用!T536</f>
        <v>1</v>
      </c>
      <c r="U536" s="192" t="b">
        <f>貼り付け用!U536=集計用!U536</f>
        <v>1</v>
      </c>
      <c r="V536" s="192" t="b">
        <f>貼り付け用!V536=集計用!V536</f>
        <v>1</v>
      </c>
      <c r="W536" s="135" t="b">
        <f>貼り付け用!W536=集計用!W536</f>
        <v>1</v>
      </c>
      <c r="X536" s="182" t="b">
        <f>貼り付け用!X536=集計用!X536</f>
        <v>1</v>
      </c>
      <c r="Y536" s="136" t="b">
        <f>貼り付け用!Y536=集計用!Y536</f>
        <v>1</v>
      </c>
      <c r="Z536" s="136" t="b">
        <f>貼り付け用!Z536=集計用!Z536</f>
        <v>1</v>
      </c>
      <c r="AA536" s="136" t="b">
        <f>貼り付け用!AA536=集計用!AA536</f>
        <v>1</v>
      </c>
      <c r="AB536" s="136" t="b">
        <f>貼り付け用!AB536=集計用!AB536</f>
        <v>1</v>
      </c>
      <c r="AC536" s="135" t="b">
        <f>貼り付け用!AC536=集計用!AC536</f>
        <v>1</v>
      </c>
      <c r="AD536" s="137" t="b">
        <f>貼り付け用!AD536=集計用!AD536</f>
        <v>1</v>
      </c>
      <c r="AE536" s="209" t="b">
        <f>貼り付け用!AE536=集計用!AE536</f>
        <v>1</v>
      </c>
      <c r="AF536" s="209" t="b">
        <f>貼り付け用!AF536=集計用!AF536</f>
        <v>1</v>
      </c>
      <c r="AG536" s="138" t="b">
        <f>貼り付け用!AG536=集計用!AG536</f>
        <v>1</v>
      </c>
      <c r="AH536" s="205" t="b">
        <f>貼り付け用!AH536=集計用!AH536</f>
        <v>1</v>
      </c>
      <c r="AI536" s="139" t="b">
        <f>貼り付け用!AI536=集計用!AI536</f>
        <v>1</v>
      </c>
      <c r="AJ536" s="136" t="b">
        <f>貼り付け用!AJ536=集計用!AJ536</f>
        <v>1</v>
      </c>
      <c r="AK536" s="140" t="b">
        <f>貼り付け用!AK536=集計用!AK536</f>
        <v>1</v>
      </c>
      <c r="AL536" s="136" t="b">
        <f>貼り付け用!AL536=集計用!AL536</f>
        <v>1</v>
      </c>
      <c r="AM536" s="136" t="b">
        <f>貼り付け用!AM536=集計用!AM536</f>
        <v>1</v>
      </c>
      <c r="AN536" s="136" t="b">
        <f>貼り付け用!AN536=集計用!AN536</f>
        <v>1</v>
      </c>
      <c r="AO536" s="136" t="b">
        <f>貼り付け用!AO536=集計用!AO536</f>
        <v>1</v>
      </c>
      <c r="AP536" s="183" t="b">
        <f>貼り付け用!AP536=集計用!AP536</f>
        <v>1</v>
      </c>
      <c r="AQ536" s="183" t="b">
        <f>貼り付け用!AQ536=集計用!AQ536</f>
        <v>1</v>
      </c>
      <c r="AR536" s="183" t="b">
        <f>貼り付け用!AR536=集計用!AR536</f>
        <v>1</v>
      </c>
      <c r="AS536" s="136"/>
      <c r="AT536" s="136"/>
      <c r="AU536" s="136"/>
      <c r="AV536" s="136"/>
      <c r="AW536" s="136"/>
      <c r="AX536" s="216"/>
      <c r="AY536" s="216"/>
      <c r="AZ536" s="216"/>
      <c r="BA536" s="136"/>
      <c r="BB536" s="136"/>
      <c r="BC536" s="136"/>
      <c r="BD536" s="136"/>
      <c r="BE536" s="183">
        <f>SUMIFS(耐用年数表!$C:$C,耐用年数表!$A:$A,チェック!AL536,耐用年数表!$B:$B,チェック!AM536)</f>
        <v>0</v>
      </c>
    </row>
    <row r="537" spans="4:57" ht="24" customHeight="1">
      <c r="D537" s="194"/>
      <c r="E537" s="135"/>
      <c r="F537" s="136"/>
      <c r="G537" s="136"/>
      <c r="H537" s="215"/>
      <c r="I537" s="215"/>
      <c r="J537" s="215" t="str">
        <f>IF(集計用!J537="","",集計用!J537)</f>
        <v/>
      </c>
      <c r="K537" s="135"/>
      <c r="L537" s="144"/>
      <c r="M537" s="192" t="b">
        <f>貼り付け用!M537=集計用!M537</f>
        <v>1</v>
      </c>
      <c r="N537" s="192" t="b">
        <f>貼り付け用!N537=集計用!N537</f>
        <v>1</v>
      </c>
      <c r="O537" s="192" t="b">
        <f>貼り付け用!O537=集計用!O537</f>
        <v>1</v>
      </c>
      <c r="P537" s="192" t="b">
        <f>貼り付け用!P537=集計用!P537</f>
        <v>1</v>
      </c>
      <c r="Q537" s="182" t="b">
        <f>貼り付け用!Q537=集計用!Q537</f>
        <v>1</v>
      </c>
      <c r="R537" s="135" t="b">
        <f>貼り付け用!R537=集計用!R537</f>
        <v>1</v>
      </c>
      <c r="S537" s="135" t="b">
        <f>貼り付け用!S537=集計用!S537</f>
        <v>1</v>
      </c>
      <c r="T537" s="135" t="b">
        <f>貼り付け用!T537=集計用!T537</f>
        <v>1</v>
      </c>
      <c r="U537" s="192" t="b">
        <f>貼り付け用!U537=集計用!U537</f>
        <v>1</v>
      </c>
      <c r="V537" s="192" t="b">
        <f>貼り付け用!V537=集計用!V537</f>
        <v>1</v>
      </c>
      <c r="W537" s="135" t="b">
        <f>貼り付け用!W537=集計用!W537</f>
        <v>1</v>
      </c>
      <c r="X537" s="182" t="b">
        <f>貼り付け用!X537=集計用!X537</f>
        <v>1</v>
      </c>
      <c r="Y537" s="136" t="b">
        <f>貼り付け用!Y537=集計用!Y537</f>
        <v>1</v>
      </c>
      <c r="Z537" s="136" t="b">
        <f>貼り付け用!Z537=集計用!Z537</f>
        <v>1</v>
      </c>
      <c r="AA537" s="136" t="b">
        <f>貼り付け用!AA537=集計用!AA537</f>
        <v>1</v>
      </c>
      <c r="AB537" s="136" t="b">
        <f>貼り付け用!AB537=集計用!AB537</f>
        <v>1</v>
      </c>
      <c r="AC537" s="135" t="b">
        <f>貼り付け用!AC537=集計用!AC537</f>
        <v>1</v>
      </c>
      <c r="AD537" s="137" t="b">
        <f>貼り付け用!AD537=集計用!AD537</f>
        <v>1</v>
      </c>
      <c r="AE537" s="209" t="b">
        <f>貼り付け用!AE537=集計用!AE537</f>
        <v>1</v>
      </c>
      <c r="AF537" s="209" t="b">
        <f>貼り付け用!AF537=集計用!AF537</f>
        <v>1</v>
      </c>
      <c r="AG537" s="138" t="b">
        <f>貼り付け用!AG537=集計用!AG537</f>
        <v>1</v>
      </c>
      <c r="AH537" s="205" t="b">
        <f>貼り付け用!AH537=集計用!AH537</f>
        <v>1</v>
      </c>
      <c r="AI537" s="139" t="b">
        <f>貼り付け用!AI537=集計用!AI537</f>
        <v>1</v>
      </c>
      <c r="AJ537" s="136" t="b">
        <f>貼り付け用!AJ537=集計用!AJ537</f>
        <v>1</v>
      </c>
      <c r="AK537" s="140" t="b">
        <f>貼り付け用!AK537=集計用!AK537</f>
        <v>1</v>
      </c>
      <c r="AL537" s="136" t="b">
        <f>貼り付け用!AL537=集計用!AL537</f>
        <v>1</v>
      </c>
      <c r="AM537" s="136" t="b">
        <f>貼り付け用!AM537=集計用!AM537</f>
        <v>1</v>
      </c>
      <c r="AN537" s="136" t="b">
        <f>貼り付け用!AN537=集計用!AN537</f>
        <v>1</v>
      </c>
      <c r="AO537" s="136" t="b">
        <f>貼り付け用!AO537=集計用!AO537</f>
        <v>1</v>
      </c>
      <c r="AP537" s="183" t="b">
        <f>貼り付け用!AP537=集計用!AP537</f>
        <v>1</v>
      </c>
      <c r="AQ537" s="183" t="b">
        <f>貼り付け用!AQ537=集計用!AQ537</f>
        <v>1</v>
      </c>
      <c r="AR537" s="183" t="b">
        <f>貼り付け用!AR537=集計用!AR537</f>
        <v>1</v>
      </c>
      <c r="AS537" s="136"/>
      <c r="AT537" s="136"/>
      <c r="AU537" s="136"/>
      <c r="AV537" s="136"/>
      <c r="AW537" s="136"/>
      <c r="AX537" s="216"/>
      <c r="AY537" s="216"/>
      <c r="AZ537" s="216"/>
      <c r="BA537" s="136"/>
      <c r="BB537" s="136"/>
      <c r="BC537" s="136"/>
      <c r="BD537" s="136"/>
      <c r="BE537" s="183">
        <f>SUMIFS(耐用年数表!$C:$C,耐用年数表!$A:$A,チェック!AL537,耐用年数表!$B:$B,チェック!AM537)</f>
        <v>0</v>
      </c>
    </row>
    <row r="538" spans="4:57" ht="24" customHeight="1">
      <c r="D538" s="194"/>
      <c r="E538" s="135"/>
      <c r="F538" s="136"/>
      <c r="G538" s="136"/>
      <c r="H538" s="215"/>
      <c r="I538" s="215"/>
      <c r="J538" s="215" t="str">
        <f>IF(集計用!J538="","",集計用!J538)</f>
        <v/>
      </c>
      <c r="K538" s="135"/>
      <c r="L538" s="144"/>
      <c r="M538" s="192" t="b">
        <f>貼り付け用!M538=集計用!M538</f>
        <v>1</v>
      </c>
      <c r="N538" s="192" t="b">
        <f>貼り付け用!N538=集計用!N538</f>
        <v>1</v>
      </c>
      <c r="O538" s="192" t="b">
        <f>貼り付け用!O538=集計用!O538</f>
        <v>1</v>
      </c>
      <c r="P538" s="192" t="b">
        <f>貼り付け用!P538=集計用!P538</f>
        <v>1</v>
      </c>
      <c r="Q538" s="182" t="b">
        <f>貼り付け用!Q538=集計用!Q538</f>
        <v>1</v>
      </c>
      <c r="R538" s="135" t="b">
        <f>貼り付け用!R538=集計用!R538</f>
        <v>1</v>
      </c>
      <c r="S538" s="135" t="b">
        <f>貼り付け用!S538=集計用!S538</f>
        <v>1</v>
      </c>
      <c r="T538" s="135" t="b">
        <f>貼り付け用!T538=集計用!T538</f>
        <v>1</v>
      </c>
      <c r="U538" s="192" t="b">
        <f>貼り付け用!U538=集計用!U538</f>
        <v>1</v>
      </c>
      <c r="V538" s="192" t="b">
        <f>貼り付け用!V538=集計用!V538</f>
        <v>1</v>
      </c>
      <c r="W538" s="135" t="b">
        <f>貼り付け用!W538=集計用!W538</f>
        <v>1</v>
      </c>
      <c r="X538" s="182" t="b">
        <f>貼り付け用!X538=集計用!X538</f>
        <v>1</v>
      </c>
      <c r="Y538" s="136" t="b">
        <f>貼り付け用!Y538=集計用!Y538</f>
        <v>1</v>
      </c>
      <c r="Z538" s="136" t="b">
        <f>貼り付け用!Z538=集計用!Z538</f>
        <v>1</v>
      </c>
      <c r="AA538" s="136" t="b">
        <f>貼り付け用!AA538=集計用!AA538</f>
        <v>1</v>
      </c>
      <c r="AB538" s="136" t="b">
        <f>貼り付け用!AB538=集計用!AB538</f>
        <v>1</v>
      </c>
      <c r="AC538" s="135" t="b">
        <f>貼り付け用!AC538=集計用!AC538</f>
        <v>1</v>
      </c>
      <c r="AD538" s="137" t="b">
        <f>貼り付け用!AD538=集計用!AD538</f>
        <v>1</v>
      </c>
      <c r="AE538" s="209" t="b">
        <f>貼り付け用!AE538=集計用!AE538</f>
        <v>1</v>
      </c>
      <c r="AF538" s="209" t="b">
        <f>貼り付け用!AF538=集計用!AF538</f>
        <v>1</v>
      </c>
      <c r="AG538" s="138" t="b">
        <f>貼り付け用!AG538=集計用!AG538</f>
        <v>1</v>
      </c>
      <c r="AH538" s="205" t="b">
        <f>貼り付け用!AH538=集計用!AH538</f>
        <v>1</v>
      </c>
      <c r="AI538" s="139" t="b">
        <f>貼り付け用!AI538=集計用!AI538</f>
        <v>1</v>
      </c>
      <c r="AJ538" s="136" t="b">
        <f>貼り付け用!AJ538=集計用!AJ538</f>
        <v>1</v>
      </c>
      <c r="AK538" s="140" t="b">
        <f>貼り付け用!AK538=集計用!AK538</f>
        <v>1</v>
      </c>
      <c r="AL538" s="136" t="b">
        <f>貼り付け用!AL538=集計用!AL538</f>
        <v>1</v>
      </c>
      <c r="AM538" s="136" t="b">
        <f>貼り付け用!AM538=集計用!AM538</f>
        <v>1</v>
      </c>
      <c r="AN538" s="136" t="b">
        <f>貼り付け用!AN538=集計用!AN538</f>
        <v>1</v>
      </c>
      <c r="AO538" s="136" t="b">
        <f>貼り付け用!AO538=集計用!AO538</f>
        <v>1</v>
      </c>
      <c r="AP538" s="183" t="b">
        <f>貼り付け用!AP538=集計用!AP538</f>
        <v>1</v>
      </c>
      <c r="AQ538" s="183" t="b">
        <f>貼り付け用!AQ538=集計用!AQ538</f>
        <v>1</v>
      </c>
      <c r="AR538" s="183" t="b">
        <f>貼り付け用!AR538=集計用!AR538</f>
        <v>1</v>
      </c>
      <c r="AS538" s="136"/>
      <c r="AT538" s="136"/>
      <c r="AU538" s="136"/>
      <c r="AV538" s="136"/>
      <c r="AW538" s="136"/>
      <c r="AX538" s="216"/>
      <c r="AY538" s="216"/>
      <c r="AZ538" s="216"/>
      <c r="BA538" s="136"/>
      <c r="BB538" s="136"/>
      <c r="BC538" s="136"/>
      <c r="BD538" s="136"/>
      <c r="BE538" s="183">
        <f>SUMIFS(耐用年数表!$C:$C,耐用年数表!$A:$A,チェック!AL538,耐用年数表!$B:$B,チェック!AM538)</f>
        <v>0</v>
      </c>
    </row>
    <row r="539" spans="4:57" ht="24" customHeight="1">
      <c r="D539" s="194"/>
      <c r="E539" s="135"/>
      <c r="F539" s="136"/>
      <c r="G539" s="136"/>
      <c r="H539" s="215"/>
      <c r="I539" s="215"/>
      <c r="J539" s="215" t="str">
        <f>IF(集計用!J539="","",集計用!J539)</f>
        <v/>
      </c>
      <c r="K539" s="135"/>
      <c r="L539" s="144"/>
      <c r="M539" s="192" t="b">
        <f>貼り付け用!M539=集計用!M539</f>
        <v>1</v>
      </c>
      <c r="N539" s="192" t="b">
        <f>貼り付け用!N539=集計用!N539</f>
        <v>1</v>
      </c>
      <c r="O539" s="192" t="b">
        <f>貼り付け用!O539=集計用!O539</f>
        <v>1</v>
      </c>
      <c r="P539" s="192" t="b">
        <f>貼り付け用!P539=集計用!P539</f>
        <v>1</v>
      </c>
      <c r="Q539" s="182" t="b">
        <f>貼り付け用!Q539=集計用!Q539</f>
        <v>1</v>
      </c>
      <c r="R539" s="135" t="b">
        <f>貼り付け用!R539=集計用!R539</f>
        <v>1</v>
      </c>
      <c r="S539" s="135" t="b">
        <f>貼り付け用!S539=集計用!S539</f>
        <v>1</v>
      </c>
      <c r="T539" s="135" t="b">
        <f>貼り付け用!T539=集計用!T539</f>
        <v>1</v>
      </c>
      <c r="U539" s="192" t="b">
        <f>貼り付け用!U539=集計用!U539</f>
        <v>1</v>
      </c>
      <c r="V539" s="192" t="b">
        <f>貼り付け用!V539=集計用!V539</f>
        <v>1</v>
      </c>
      <c r="W539" s="135" t="b">
        <f>貼り付け用!W539=集計用!W539</f>
        <v>1</v>
      </c>
      <c r="X539" s="182" t="b">
        <f>貼り付け用!X539=集計用!X539</f>
        <v>1</v>
      </c>
      <c r="Y539" s="136" t="b">
        <f>貼り付け用!Y539=集計用!Y539</f>
        <v>1</v>
      </c>
      <c r="Z539" s="136" t="b">
        <f>貼り付け用!Z539=集計用!Z539</f>
        <v>1</v>
      </c>
      <c r="AA539" s="136" t="b">
        <f>貼り付け用!AA539=集計用!AA539</f>
        <v>1</v>
      </c>
      <c r="AB539" s="136" t="b">
        <f>貼り付け用!AB539=集計用!AB539</f>
        <v>1</v>
      </c>
      <c r="AC539" s="135" t="b">
        <f>貼り付け用!AC539=集計用!AC539</f>
        <v>1</v>
      </c>
      <c r="AD539" s="137" t="b">
        <f>貼り付け用!AD539=集計用!AD539</f>
        <v>1</v>
      </c>
      <c r="AE539" s="209" t="b">
        <f>貼り付け用!AE539=集計用!AE539</f>
        <v>1</v>
      </c>
      <c r="AF539" s="209" t="b">
        <f>貼り付け用!AF539=集計用!AF539</f>
        <v>1</v>
      </c>
      <c r="AG539" s="138" t="b">
        <f>貼り付け用!AG539=集計用!AG539</f>
        <v>1</v>
      </c>
      <c r="AH539" s="205" t="b">
        <f>貼り付け用!AH539=集計用!AH539</f>
        <v>1</v>
      </c>
      <c r="AI539" s="139" t="b">
        <f>貼り付け用!AI539=集計用!AI539</f>
        <v>1</v>
      </c>
      <c r="AJ539" s="136" t="b">
        <f>貼り付け用!AJ539=集計用!AJ539</f>
        <v>1</v>
      </c>
      <c r="AK539" s="140" t="b">
        <f>貼り付け用!AK539=集計用!AK539</f>
        <v>1</v>
      </c>
      <c r="AL539" s="136" t="b">
        <f>貼り付け用!AL539=集計用!AL539</f>
        <v>1</v>
      </c>
      <c r="AM539" s="136" t="b">
        <f>貼り付け用!AM539=集計用!AM539</f>
        <v>1</v>
      </c>
      <c r="AN539" s="136" t="b">
        <f>貼り付け用!AN539=集計用!AN539</f>
        <v>1</v>
      </c>
      <c r="AO539" s="136" t="b">
        <f>貼り付け用!AO539=集計用!AO539</f>
        <v>1</v>
      </c>
      <c r="AP539" s="183" t="b">
        <f>貼り付け用!AP539=集計用!AP539</f>
        <v>1</v>
      </c>
      <c r="AQ539" s="183" t="b">
        <f>貼り付け用!AQ539=集計用!AQ539</f>
        <v>1</v>
      </c>
      <c r="AR539" s="183" t="b">
        <f>貼り付け用!AR539=集計用!AR539</f>
        <v>1</v>
      </c>
      <c r="AS539" s="136"/>
      <c r="AT539" s="136"/>
      <c r="AU539" s="136"/>
      <c r="AV539" s="136"/>
      <c r="AW539" s="136"/>
      <c r="AX539" s="216"/>
      <c r="AY539" s="216"/>
      <c r="AZ539" s="216"/>
      <c r="BA539" s="136"/>
      <c r="BB539" s="136"/>
      <c r="BC539" s="136"/>
      <c r="BD539" s="136"/>
      <c r="BE539" s="183">
        <f>SUMIFS(耐用年数表!$C:$C,耐用年数表!$A:$A,チェック!AL539,耐用年数表!$B:$B,チェック!AM539)</f>
        <v>0</v>
      </c>
    </row>
    <row r="540" spans="4:57" ht="24" customHeight="1">
      <c r="D540" s="194"/>
      <c r="E540" s="135"/>
      <c r="F540" s="136"/>
      <c r="G540" s="136"/>
      <c r="H540" s="215"/>
      <c r="I540" s="215"/>
      <c r="J540" s="215" t="str">
        <f>IF(集計用!J540="","",集計用!J540)</f>
        <v/>
      </c>
      <c r="K540" s="135"/>
      <c r="L540" s="144"/>
      <c r="M540" s="192" t="b">
        <f>貼り付け用!M540=集計用!M540</f>
        <v>1</v>
      </c>
      <c r="N540" s="192" t="b">
        <f>貼り付け用!N540=集計用!N540</f>
        <v>1</v>
      </c>
      <c r="O540" s="192" t="b">
        <f>貼り付け用!O540=集計用!O540</f>
        <v>1</v>
      </c>
      <c r="P540" s="192" t="b">
        <f>貼り付け用!P540=集計用!P540</f>
        <v>1</v>
      </c>
      <c r="Q540" s="182" t="b">
        <f>貼り付け用!Q540=集計用!Q540</f>
        <v>1</v>
      </c>
      <c r="R540" s="135" t="b">
        <f>貼り付け用!R540=集計用!R540</f>
        <v>1</v>
      </c>
      <c r="S540" s="135" t="b">
        <f>貼り付け用!S540=集計用!S540</f>
        <v>1</v>
      </c>
      <c r="T540" s="135" t="b">
        <f>貼り付け用!T540=集計用!T540</f>
        <v>1</v>
      </c>
      <c r="U540" s="192" t="b">
        <f>貼り付け用!U540=集計用!U540</f>
        <v>1</v>
      </c>
      <c r="V540" s="192" t="b">
        <f>貼り付け用!V540=集計用!V540</f>
        <v>1</v>
      </c>
      <c r="W540" s="135" t="b">
        <f>貼り付け用!W540=集計用!W540</f>
        <v>1</v>
      </c>
      <c r="X540" s="182" t="b">
        <f>貼り付け用!X540=集計用!X540</f>
        <v>1</v>
      </c>
      <c r="Y540" s="136" t="b">
        <f>貼り付け用!Y540=集計用!Y540</f>
        <v>1</v>
      </c>
      <c r="Z540" s="136" t="b">
        <f>貼り付け用!Z540=集計用!Z540</f>
        <v>1</v>
      </c>
      <c r="AA540" s="136" t="b">
        <f>貼り付け用!AA540=集計用!AA540</f>
        <v>1</v>
      </c>
      <c r="AB540" s="136" t="b">
        <f>貼り付け用!AB540=集計用!AB540</f>
        <v>1</v>
      </c>
      <c r="AC540" s="135" t="b">
        <f>貼り付け用!AC540=集計用!AC540</f>
        <v>1</v>
      </c>
      <c r="AD540" s="137" t="b">
        <f>貼り付け用!AD540=集計用!AD540</f>
        <v>1</v>
      </c>
      <c r="AE540" s="209" t="b">
        <f>貼り付け用!AE540=集計用!AE540</f>
        <v>1</v>
      </c>
      <c r="AF540" s="209" t="b">
        <f>貼り付け用!AF540=集計用!AF540</f>
        <v>1</v>
      </c>
      <c r="AG540" s="138" t="b">
        <f>貼り付け用!AG540=集計用!AG540</f>
        <v>1</v>
      </c>
      <c r="AH540" s="205" t="b">
        <f>貼り付け用!AH540=集計用!AH540</f>
        <v>1</v>
      </c>
      <c r="AI540" s="139" t="b">
        <f>貼り付け用!AI540=集計用!AI540</f>
        <v>1</v>
      </c>
      <c r="AJ540" s="136" t="b">
        <f>貼り付け用!AJ540=集計用!AJ540</f>
        <v>1</v>
      </c>
      <c r="AK540" s="140" t="b">
        <f>貼り付け用!AK540=集計用!AK540</f>
        <v>1</v>
      </c>
      <c r="AL540" s="136" t="b">
        <f>貼り付け用!AL540=集計用!AL540</f>
        <v>1</v>
      </c>
      <c r="AM540" s="136" t="b">
        <f>貼り付け用!AM540=集計用!AM540</f>
        <v>1</v>
      </c>
      <c r="AN540" s="136" t="b">
        <f>貼り付け用!AN540=集計用!AN540</f>
        <v>1</v>
      </c>
      <c r="AO540" s="136" t="b">
        <f>貼り付け用!AO540=集計用!AO540</f>
        <v>1</v>
      </c>
      <c r="AP540" s="183" t="b">
        <f>貼り付け用!AP540=集計用!AP540</f>
        <v>1</v>
      </c>
      <c r="AQ540" s="183" t="b">
        <f>貼り付け用!AQ540=集計用!AQ540</f>
        <v>1</v>
      </c>
      <c r="AR540" s="183" t="b">
        <f>貼り付け用!AR540=集計用!AR540</f>
        <v>1</v>
      </c>
      <c r="AS540" s="136"/>
      <c r="AT540" s="136"/>
      <c r="AU540" s="136"/>
      <c r="AV540" s="136"/>
      <c r="AW540" s="136"/>
      <c r="AX540" s="216"/>
      <c r="AY540" s="216"/>
      <c r="AZ540" s="216"/>
      <c r="BA540" s="136"/>
      <c r="BB540" s="136"/>
      <c r="BC540" s="136"/>
      <c r="BD540" s="136"/>
      <c r="BE540" s="183">
        <f>SUMIFS(耐用年数表!$C:$C,耐用年数表!$A:$A,チェック!AL540,耐用年数表!$B:$B,チェック!AM540)</f>
        <v>0</v>
      </c>
    </row>
    <row r="541" spans="4:57" ht="24" customHeight="1">
      <c r="D541" s="194"/>
      <c r="E541" s="135"/>
      <c r="F541" s="136"/>
      <c r="G541" s="136"/>
      <c r="H541" s="215"/>
      <c r="I541" s="215"/>
      <c r="J541" s="215" t="str">
        <f>IF(集計用!J541="","",集計用!J541)</f>
        <v/>
      </c>
      <c r="K541" s="135"/>
      <c r="L541" s="144"/>
      <c r="M541" s="192" t="b">
        <f>貼り付け用!M541=集計用!M541</f>
        <v>1</v>
      </c>
      <c r="N541" s="192" t="b">
        <f>貼り付け用!N541=集計用!N541</f>
        <v>1</v>
      </c>
      <c r="O541" s="192" t="b">
        <f>貼り付け用!O541=集計用!O541</f>
        <v>1</v>
      </c>
      <c r="P541" s="192" t="b">
        <f>貼り付け用!P541=集計用!P541</f>
        <v>1</v>
      </c>
      <c r="Q541" s="182" t="b">
        <f>貼り付け用!Q541=集計用!Q541</f>
        <v>1</v>
      </c>
      <c r="R541" s="135" t="b">
        <f>貼り付け用!R541=集計用!R541</f>
        <v>1</v>
      </c>
      <c r="S541" s="135" t="b">
        <f>貼り付け用!S541=集計用!S541</f>
        <v>1</v>
      </c>
      <c r="T541" s="135" t="b">
        <f>貼り付け用!T541=集計用!T541</f>
        <v>1</v>
      </c>
      <c r="U541" s="192" t="b">
        <f>貼り付け用!U541=集計用!U541</f>
        <v>1</v>
      </c>
      <c r="V541" s="192" t="b">
        <f>貼り付け用!V541=集計用!V541</f>
        <v>1</v>
      </c>
      <c r="W541" s="135" t="b">
        <f>貼り付け用!W541=集計用!W541</f>
        <v>1</v>
      </c>
      <c r="X541" s="182" t="b">
        <f>貼り付け用!X541=集計用!X541</f>
        <v>1</v>
      </c>
      <c r="Y541" s="136" t="b">
        <f>貼り付け用!Y541=集計用!Y541</f>
        <v>1</v>
      </c>
      <c r="Z541" s="136" t="b">
        <f>貼り付け用!Z541=集計用!Z541</f>
        <v>1</v>
      </c>
      <c r="AA541" s="136" t="b">
        <f>貼り付け用!AA541=集計用!AA541</f>
        <v>1</v>
      </c>
      <c r="AB541" s="136" t="b">
        <f>貼り付け用!AB541=集計用!AB541</f>
        <v>1</v>
      </c>
      <c r="AC541" s="135" t="b">
        <f>貼り付け用!AC541=集計用!AC541</f>
        <v>1</v>
      </c>
      <c r="AD541" s="137" t="b">
        <f>貼り付け用!AD541=集計用!AD541</f>
        <v>1</v>
      </c>
      <c r="AE541" s="209" t="b">
        <f>貼り付け用!AE541=集計用!AE541</f>
        <v>1</v>
      </c>
      <c r="AF541" s="209" t="b">
        <f>貼り付け用!AF541=集計用!AF541</f>
        <v>1</v>
      </c>
      <c r="AG541" s="138" t="b">
        <f>貼り付け用!AG541=集計用!AG541</f>
        <v>1</v>
      </c>
      <c r="AH541" s="205" t="b">
        <f>貼り付け用!AH541=集計用!AH541</f>
        <v>1</v>
      </c>
      <c r="AI541" s="139" t="b">
        <f>貼り付け用!AI541=集計用!AI541</f>
        <v>1</v>
      </c>
      <c r="AJ541" s="136" t="b">
        <f>貼り付け用!AJ541=集計用!AJ541</f>
        <v>1</v>
      </c>
      <c r="AK541" s="140" t="b">
        <f>貼り付け用!AK541=集計用!AK541</f>
        <v>1</v>
      </c>
      <c r="AL541" s="136" t="b">
        <f>貼り付け用!AL541=集計用!AL541</f>
        <v>1</v>
      </c>
      <c r="AM541" s="136" t="b">
        <f>貼り付け用!AM541=集計用!AM541</f>
        <v>1</v>
      </c>
      <c r="AN541" s="136" t="b">
        <f>貼り付け用!AN541=集計用!AN541</f>
        <v>1</v>
      </c>
      <c r="AO541" s="136" t="b">
        <f>貼り付け用!AO541=集計用!AO541</f>
        <v>1</v>
      </c>
      <c r="AP541" s="183" t="b">
        <f>貼り付け用!AP541=集計用!AP541</f>
        <v>1</v>
      </c>
      <c r="AQ541" s="183" t="b">
        <f>貼り付け用!AQ541=集計用!AQ541</f>
        <v>1</v>
      </c>
      <c r="AR541" s="183" t="b">
        <f>貼り付け用!AR541=集計用!AR541</f>
        <v>1</v>
      </c>
      <c r="AS541" s="136"/>
      <c r="AT541" s="136"/>
      <c r="AU541" s="136"/>
      <c r="AV541" s="136"/>
      <c r="AW541" s="136"/>
      <c r="AX541" s="216"/>
      <c r="AY541" s="216"/>
      <c r="AZ541" s="216"/>
      <c r="BA541" s="136"/>
      <c r="BB541" s="136"/>
      <c r="BC541" s="136"/>
      <c r="BD541" s="136"/>
      <c r="BE541" s="183">
        <f>SUMIFS(耐用年数表!$C:$C,耐用年数表!$A:$A,チェック!AL541,耐用年数表!$B:$B,チェック!AM541)</f>
        <v>0</v>
      </c>
    </row>
    <row r="542" spans="4:57" ht="24" customHeight="1">
      <c r="D542" s="194"/>
      <c r="E542" s="135"/>
      <c r="F542" s="136"/>
      <c r="G542" s="136"/>
      <c r="H542" s="215"/>
      <c r="I542" s="215"/>
      <c r="J542" s="215" t="str">
        <f>IF(集計用!J542="","",集計用!J542)</f>
        <v/>
      </c>
      <c r="K542" s="135"/>
      <c r="L542" s="144"/>
      <c r="M542" s="192" t="b">
        <f>貼り付け用!M542=集計用!M542</f>
        <v>1</v>
      </c>
      <c r="N542" s="192" t="b">
        <f>貼り付け用!N542=集計用!N542</f>
        <v>1</v>
      </c>
      <c r="O542" s="192" t="b">
        <f>貼り付け用!O542=集計用!O542</f>
        <v>1</v>
      </c>
      <c r="P542" s="192" t="b">
        <f>貼り付け用!P542=集計用!P542</f>
        <v>1</v>
      </c>
      <c r="Q542" s="182" t="b">
        <f>貼り付け用!Q542=集計用!Q542</f>
        <v>1</v>
      </c>
      <c r="R542" s="135" t="b">
        <f>貼り付け用!R542=集計用!R542</f>
        <v>1</v>
      </c>
      <c r="S542" s="135" t="b">
        <f>貼り付け用!S542=集計用!S542</f>
        <v>1</v>
      </c>
      <c r="T542" s="135" t="b">
        <f>貼り付け用!T542=集計用!T542</f>
        <v>1</v>
      </c>
      <c r="U542" s="192" t="b">
        <f>貼り付け用!U542=集計用!U542</f>
        <v>1</v>
      </c>
      <c r="V542" s="192" t="b">
        <f>貼り付け用!V542=集計用!V542</f>
        <v>1</v>
      </c>
      <c r="W542" s="135" t="b">
        <f>貼り付け用!W542=集計用!W542</f>
        <v>1</v>
      </c>
      <c r="X542" s="182" t="b">
        <f>貼り付け用!X542=集計用!X542</f>
        <v>1</v>
      </c>
      <c r="Y542" s="136" t="b">
        <f>貼り付け用!Y542=集計用!Y542</f>
        <v>1</v>
      </c>
      <c r="Z542" s="136" t="b">
        <f>貼り付け用!Z542=集計用!Z542</f>
        <v>1</v>
      </c>
      <c r="AA542" s="136" t="b">
        <f>貼り付け用!AA542=集計用!AA542</f>
        <v>1</v>
      </c>
      <c r="AB542" s="136" t="b">
        <f>貼り付け用!AB542=集計用!AB542</f>
        <v>1</v>
      </c>
      <c r="AC542" s="135" t="b">
        <f>貼り付け用!AC542=集計用!AC542</f>
        <v>1</v>
      </c>
      <c r="AD542" s="137" t="b">
        <f>貼り付け用!AD542=集計用!AD542</f>
        <v>1</v>
      </c>
      <c r="AE542" s="209" t="b">
        <f>貼り付け用!AE542=集計用!AE542</f>
        <v>1</v>
      </c>
      <c r="AF542" s="209" t="b">
        <f>貼り付け用!AF542=集計用!AF542</f>
        <v>1</v>
      </c>
      <c r="AG542" s="138" t="b">
        <f>貼り付け用!AG542=集計用!AG542</f>
        <v>1</v>
      </c>
      <c r="AH542" s="205" t="b">
        <f>貼り付け用!AH542=集計用!AH542</f>
        <v>1</v>
      </c>
      <c r="AI542" s="139" t="b">
        <f>貼り付け用!AI542=集計用!AI542</f>
        <v>1</v>
      </c>
      <c r="AJ542" s="136" t="b">
        <f>貼り付け用!AJ542=集計用!AJ542</f>
        <v>1</v>
      </c>
      <c r="AK542" s="140" t="b">
        <f>貼り付け用!AK542=集計用!AK542</f>
        <v>1</v>
      </c>
      <c r="AL542" s="136" t="b">
        <f>貼り付け用!AL542=集計用!AL542</f>
        <v>1</v>
      </c>
      <c r="AM542" s="136" t="b">
        <f>貼り付け用!AM542=集計用!AM542</f>
        <v>1</v>
      </c>
      <c r="AN542" s="136" t="b">
        <f>貼り付け用!AN542=集計用!AN542</f>
        <v>1</v>
      </c>
      <c r="AO542" s="136" t="b">
        <f>貼り付け用!AO542=集計用!AO542</f>
        <v>1</v>
      </c>
      <c r="AP542" s="183" t="b">
        <f>貼り付け用!AP542=集計用!AP542</f>
        <v>1</v>
      </c>
      <c r="AQ542" s="183" t="b">
        <f>貼り付け用!AQ542=集計用!AQ542</f>
        <v>1</v>
      </c>
      <c r="AR542" s="183" t="b">
        <f>貼り付け用!AR542=集計用!AR542</f>
        <v>1</v>
      </c>
      <c r="AS542" s="136"/>
      <c r="AT542" s="136"/>
      <c r="AU542" s="136"/>
      <c r="AV542" s="136"/>
      <c r="AW542" s="136"/>
      <c r="AX542" s="216"/>
      <c r="AY542" s="216"/>
      <c r="AZ542" s="216"/>
      <c r="BA542" s="136"/>
      <c r="BB542" s="136"/>
      <c r="BC542" s="136"/>
      <c r="BD542" s="136"/>
      <c r="BE542" s="183">
        <f>SUMIFS(耐用年数表!$C:$C,耐用年数表!$A:$A,チェック!AL542,耐用年数表!$B:$B,チェック!AM542)</f>
        <v>0</v>
      </c>
    </row>
    <row r="543" spans="4:57" ht="24" customHeight="1">
      <c r="D543" s="194"/>
      <c r="E543" s="135"/>
      <c r="F543" s="136"/>
      <c r="G543" s="136"/>
      <c r="H543" s="215"/>
      <c r="I543" s="215"/>
      <c r="J543" s="215" t="str">
        <f>IF(集計用!J543="","",集計用!J543)</f>
        <v/>
      </c>
      <c r="K543" s="135"/>
      <c r="L543" s="144"/>
      <c r="M543" s="192" t="b">
        <f>貼り付け用!M543=集計用!M543</f>
        <v>1</v>
      </c>
      <c r="N543" s="192" t="b">
        <f>貼り付け用!N543=集計用!N543</f>
        <v>1</v>
      </c>
      <c r="O543" s="192" t="b">
        <f>貼り付け用!O543=集計用!O543</f>
        <v>1</v>
      </c>
      <c r="P543" s="192" t="b">
        <f>貼り付け用!P543=集計用!P543</f>
        <v>1</v>
      </c>
      <c r="Q543" s="182" t="b">
        <f>貼り付け用!Q543=集計用!Q543</f>
        <v>1</v>
      </c>
      <c r="R543" s="135" t="b">
        <f>貼り付け用!R543=集計用!R543</f>
        <v>1</v>
      </c>
      <c r="S543" s="135" t="b">
        <f>貼り付け用!S543=集計用!S543</f>
        <v>1</v>
      </c>
      <c r="T543" s="135" t="b">
        <f>貼り付け用!T543=集計用!T543</f>
        <v>1</v>
      </c>
      <c r="U543" s="192" t="b">
        <f>貼り付け用!U543=集計用!U543</f>
        <v>1</v>
      </c>
      <c r="V543" s="192" t="b">
        <f>貼り付け用!V543=集計用!V543</f>
        <v>1</v>
      </c>
      <c r="W543" s="135" t="b">
        <f>貼り付け用!W543=集計用!W543</f>
        <v>1</v>
      </c>
      <c r="X543" s="182" t="b">
        <f>貼り付け用!X543=集計用!X543</f>
        <v>1</v>
      </c>
      <c r="Y543" s="136" t="b">
        <f>貼り付け用!Y543=集計用!Y543</f>
        <v>1</v>
      </c>
      <c r="Z543" s="136" t="b">
        <f>貼り付け用!Z543=集計用!Z543</f>
        <v>1</v>
      </c>
      <c r="AA543" s="136" t="b">
        <f>貼り付け用!AA543=集計用!AA543</f>
        <v>1</v>
      </c>
      <c r="AB543" s="136" t="b">
        <f>貼り付け用!AB543=集計用!AB543</f>
        <v>1</v>
      </c>
      <c r="AC543" s="135" t="b">
        <f>貼り付け用!AC543=集計用!AC543</f>
        <v>1</v>
      </c>
      <c r="AD543" s="137" t="b">
        <f>貼り付け用!AD543=集計用!AD543</f>
        <v>1</v>
      </c>
      <c r="AE543" s="209" t="b">
        <f>貼り付け用!AE543=集計用!AE543</f>
        <v>1</v>
      </c>
      <c r="AF543" s="209" t="b">
        <f>貼り付け用!AF543=集計用!AF543</f>
        <v>1</v>
      </c>
      <c r="AG543" s="138" t="b">
        <f>貼り付け用!AG543=集計用!AG543</f>
        <v>1</v>
      </c>
      <c r="AH543" s="205" t="b">
        <f>貼り付け用!AH543=集計用!AH543</f>
        <v>1</v>
      </c>
      <c r="AI543" s="139" t="b">
        <f>貼り付け用!AI543=集計用!AI543</f>
        <v>1</v>
      </c>
      <c r="AJ543" s="136" t="b">
        <f>貼り付け用!AJ543=集計用!AJ543</f>
        <v>1</v>
      </c>
      <c r="AK543" s="140" t="b">
        <f>貼り付け用!AK543=集計用!AK543</f>
        <v>1</v>
      </c>
      <c r="AL543" s="136" t="b">
        <f>貼り付け用!AL543=集計用!AL543</f>
        <v>1</v>
      </c>
      <c r="AM543" s="136" t="b">
        <f>貼り付け用!AM543=集計用!AM543</f>
        <v>1</v>
      </c>
      <c r="AN543" s="136" t="b">
        <f>貼り付け用!AN543=集計用!AN543</f>
        <v>1</v>
      </c>
      <c r="AO543" s="136" t="b">
        <f>貼り付け用!AO543=集計用!AO543</f>
        <v>1</v>
      </c>
      <c r="AP543" s="183" t="b">
        <f>貼り付け用!AP543=集計用!AP543</f>
        <v>1</v>
      </c>
      <c r="AQ543" s="183" t="b">
        <f>貼り付け用!AQ543=集計用!AQ543</f>
        <v>1</v>
      </c>
      <c r="AR543" s="183" t="b">
        <f>貼り付け用!AR543=集計用!AR543</f>
        <v>1</v>
      </c>
      <c r="AS543" s="136"/>
      <c r="AT543" s="136"/>
      <c r="AU543" s="136"/>
      <c r="AV543" s="136"/>
      <c r="AW543" s="136"/>
      <c r="AX543" s="216"/>
      <c r="AY543" s="216"/>
      <c r="AZ543" s="216"/>
      <c r="BA543" s="136"/>
      <c r="BB543" s="136"/>
      <c r="BC543" s="136"/>
      <c r="BD543" s="136"/>
      <c r="BE543" s="183">
        <f>SUMIFS(耐用年数表!$C:$C,耐用年数表!$A:$A,チェック!AL543,耐用年数表!$B:$B,チェック!AM543)</f>
        <v>0</v>
      </c>
    </row>
    <row r="544" spans="4:57" ht="24" customHeight="1">
      <c r="D544" s="194"/>
      <c r="E544" s="135"/>
      <c r="F544" s="136"/>
      <c r="G544" s="136"/>
      <c r="H544" s="215"/>
      <c r="I544" s="215"/>
      <c r="J544" s="215" t="str">
        <f>IF(集計用!J544="","",集計用!J544)</f>
        <v/>
      </c>
      <c r="K544" s="135"/>
      <c r="L544" s="144"/>
      <c r="M544" s="192" t="b">
        <f>貼り付け用!M544=集計用!M544</f>
        <v>1</v>
      </c>
      <c r="N544" s="192" t="b">
        <f>貼り付け用!N544=集計用!N544</f>
        <v>1</v>
      </c>
      <c r="O544" s="192" t="b">
        <f>貼り付け用!O544=集計用!O544</f>
        <v>1</v>
      </c>
      <c r="P544" s="192" t="b">
        <f>貼り付け用!P544=集計用!P544</f>
        <v>1</v>
      </c>
      <c r="Q544" s="182" t="b">
        <f>貼り付け用!Q544=集計用!Q544</f>
        <v>1</v>
      </c>
      <c r="R544" s="135" t="b">
        <f>貼り付け用!R544=集計用!R544</f>
        <v>1</v>
      </c>
      <c r="S544" s="135" t="b">
        <f>貼り付け用!S544=集計用!S544</f>
        <v>1</v>
      </c>
      <c r="T544" s="135" t="b">
        <f>貼り付け用!T544=集計用!T544</f>
        <v>1</v>
      </c>
      <c r="U544" s="192" t="b">
        <f>貼り付け用!U544=集計用!U544</f>
        <v>1</v>
      </c>
      <c r="V544" s="192" t="b">
        <f>貼り付け用!V544=集計用!V544</f>
        <v>1</v>
      </c>
      <c r="W544" s="135" t="b">
        <f>貼り付け用!W544=集計用!W544</f>
        <v>1</v>
      </c>
      <c r="X544" s="182" t="b">
        <f>貼り付け用!X544=集計用!X544</f>
        <v>1</v>
      </c>
      <c r="Y544" s="136" t="b">
        <f>貼り付け用!Y544=集計用!Y544</f>
        <v>1</v>
      </c>
      <c r="Z544" s="136" t="b">
        <f>貼り付け用!Z544=集計用!Z544</f>
        <v>1</v>
      </c>
      <c r="AA544" s="136" t="b">
        <f>貼り付け用!AA544=集計用!AA544</f>
        <v>1</v>
      </c>
      <c r="AB544" s="136" t="b">
        <f>貼り付け用!AB544=集計用!AB544</f>
        <v>1</v>
      </c>
      <c r="AC544" s="135" t="b">
        <f>貼り付け用!AC544=集計用!AC544</f>
        <v>1</v>
      </c>
      <c r="AD544" s="137" t="b">
        <f>貼り付け用!AD544=集計用!AD544</f>
        <v>1</v>
      </c>
      <c r="AE544" s="209" t="b">
        <f>貼り付け用!AE544=集計用!AE544</f>
        <v>1</v>
      </c>
      <c r="AF544" s="209" t="b">
        <f>貼り付け用!AF544=集計用!AF544</f>
        <v>1</v>
      </c>
      <c r="AG544" s="138" t="b">
        <f>貼り付け用!AG544=集計用!AG544</f>
        <v>1</v>
      </c>
      <c r="AH544" s="205" t="b">
        <f>貼り付け用!AH544=集計用!AH544</f>
        <v>1</v>
      </c>
      <c r="AI544" s="139" t="b">
        <f>貼り付け用!AI544=集計用!AI544</f>
        <v>1</v>
      </c>
      <c r="AJ544" s="136" t="b">
        <f>貼り付け用!AJ544=集計用!AJ544</f>
        <v>1</v>
      </c>
      <c r="AK544" s="140" t="b">
        <f>貼り付け用!AK544=集計用!AK544</f>
        <v>1</v>
      </c>
      <c r="AL544" s="136" t="b">
        <f>貼り付け用!AL544=集計用!AL544</f>
        <v>1</v>
      </c>
      <c r="AM544" s="136" t="b">
        <f>貼り付け用!AM544=集計用!AM544</f>
        <v>1</v>
      </c>
      <c r="AN544" s="136" t="b">
        <f>貼り付け用!AN544=集計用!AN544</f>
        <v>1</v>
      </c>
      <c r="AO544" s="136" t="b">
        <f>貼り付け用!AO544=集計用!AO544</f>
        <v>1</v>
      </c>
      <c r="AP544" s="183" t="b">
        <f>貼り付け用!AP544=集計用!AP544</f>
        <v>1</v>
      </c>
      <c r="AQ544" s="183" t="b">
        <f>貼り付け用!AQ544=集計用!AQ544</f>
        <v>1</v>
      </c>
      <c r="AR544" s="183" t="b">
        <f>貼り付け用!AR544=集計用!AR544</f>
        <v>1</v>
      </c>
      <c r="AS544" s="136"/>
      <c r="AT544" s="136"/>
      <c r="AU544" s="136"/>
      <c r="AV544" s="136"/>
      <c r="AW544" s="136"/>
      <c r="AX544" s="216"/>
      <c r="AY544" s="216"/>
      <c r="AZ544" s="216"/>
      <c r="BA544" s="136"/>
      <c r="BB544" s="136"/>
      <c r="BC544" s="136"/>
      <c r="BD544" s="136"/>
      <c r="BE544" s="183">
        <f>SUMIFS(耐用年数表!$C:$C,耐用年数表!$A:$A,チェック!AL544,耐用年数表!$B:$B,チェック!AM544)</f>
        <v>0</v>
      </c>
    </row>
    <row r="545" spans="4:57" ht="24" customHeight="1">
      <c r="D545" s="194"/>
      <c r="E545" s="135"/>
      <c r="F545" s="136"/>
      <c r="G545" s="136"/>
      <c r="H545" s="215"/>
      <c r="I545" s="215"/>
      <c r="J545" s="215" t="str">
        <f>IF(集計用!J545="","",集計用!J545)</f>
        <v/>
      </c>
      <c r="K545" s="135"/>
      <c r="L545" s="144"/>
      <c r="M545" s="192" t="b">
        <f>貼り付け用!M545=集計用!M545</f>
        <v>1</v>
      </c>
      <c r="N545" s="192" t="b">
        <f>貼り付け用!N545=集計用!N545</f>
        <v>1</v>
      </c>
      <c r="O545" s="192" t="b">
        <f>貼り付け用!O545=集計用!O545</f>
        <v>1</v>
      </c>
      <c r="P545" s="192" t="b">
        <f>貼り付け用!P545=集計用!P545</f>
        <v>1</v>
      </c>
      <c r="Q545" s="182" t="b">
        <f>貼り付け用!Q545=集計用!Q545</f>
        <v>1</v>
      </c>
      <c r="R545" s="135" t="b">
        <f>貼り付け用!R545=集計用!R545</f>
        <v>1</v>
      </c>
      <c r="S545" s="135" t="b">
        <f>貼り付け用!S545=集計用!S545</f>
        <v>1</v>
      </c>
      <c r="T545" s="135" t="b">
        <f>貼り付け用!T545=集計用!T545</f>
        <v>1</v>
      </c>
      <c r="U545" s="192" t="b">
        <f>貼り付け用!U545=集計用!U545</f>
        <v>1</v>
      </c>
      <c r="V545" s="192" t="b">
        <f>貼り付け用!V545=集計用!V545</f>
        <v>1</v>
      </c>
      <c r="W545" s="135" t="b">
        <f>貼り付け用!W545=集計用!W545</f>
        <v>1</v>
      </c>
      <c r="X545" s="182" t="b">
        <f>貼り付け用!X545=集計用!X545</f>
        <v>1</v>
      </c>
      <c r="Y545" s="136" t="b">
        <f>貼り付け用!Y545=集計用!Y545</f>
        <v>1</v>
      </c>
      <c r="Z545" s="136" t="b">
        <f>貼り付け用!Z545=集計用!Z545</f>
        <v>1</v>
      </c>
      <c r="AA545" s="136" t="b">
        <f>貼り付け用!AA545=集計用!AA545</f>
        <v>1</v>
      </c>
      <c r="AB545" s="136" t="b">
        <f>貼り付け用!AB545=集計用!AB545</f>
        <v>1</v>
      </c>
      <c r="AC545" s="135" t="b">
        <f>貼り付け用!AC545=集計用!AC545</f>
        <v>1</v>
      </c>
      <c r="AD545" s="137" t="b">
        <f>貼り付け用!AD545=集計用!AD545</f>
        <v>1</v>
      </c>
      <c r="AE545" s="209" t="b">
        <f>貼り付け用!AE545=集計用!AE545</f>
        <v>1</v>
      </c>
      <c r="AF545" s="209" t="b">
        <f>貼り付け用!AF545=集計用!AF545</f>
        <v>1</v>
      </c>
      <c r="AG545" s="138" t="b">
        <f>貼り付け用!AG545=集計用!AG545</f>
        <v>1</v>
      </c>
      <c r="AH545" s="205" t="b">
        <f>貼り付け用!AH545=集計用!AH545</f>
        <v>1</v>
      </c>
      <c r="AI545" s="139" t="b">
        <f>貼り付け用!AI545=集計用!AI545</f>
        <v>1</v>
      </c>
      <c r="AJ545" s="136" t="b">
        <f>貼り付け用!AJ545=集計用!AJ545</f>
        <v>1</v>
      </c>
      <c r="AK545" s="140" t="b">
        <f>貼り付け用!AK545=集計用!AK545</f>
        <v>1</v>
      </c>
      <c r="AL545" s="136" t="b">
        <f>貼り付け用!AL545=集計用!AL545</f>
        <v>1</v>
      </c>
      <c r="AM545" s="136" t="b">
        <f>貼り付け用!AM545=集計用!AM545</f>
        <v>1</v>
      </c>
      <c r="AN545" s="136" t="b">
        <f>貼り付け用!AN545=集計用!AN545</f>
        <v>1</v>
      </c>
      <c r="AO545" s="136" t="b">
        <f>貼り付け用!AO545=集計用!AO545</f>
        <v>1</v>
      </c>
      <c r="AP545" s="183" t="b">
        <f>貼り付け用!AP545=集計用!AP545</f>
        <v>1</v>
      </c>
      <c r="AQ545" s="183" t="b">
        <f>貼り付け用!AQ545=集計用!AQ545</f>
        <v>1</v>
      </c>
      <c r="AR545" s="183" t="b">
        <f>貼り付け用!AR545=集計用!AR545</f>
        <v>1</v>
      </c>
      <c r="AS545" s="136"/>
      <c r="AT545" s="136"/>
      <c r="AU545" s="136"/>
      <c r="AV545" s="136"/>
      <c r="AW545" s="136"/>
      <c r="AX545" s="216"/>
      <c r="AY545" s="216"/>
      <c r="AZ545" s="216"/>
      <c r="BA545" s="136"/>
      <c r="BB545" s="136"/>
      <c r="BC545" s="136"/>
      <c r="BD545" s="136"/>
      <c r="BE545" s="183">
        <f>SUMIFS(耐用年数表!$C:$C,耐用年数表!$A:$A,チェック!AL545,耐用年数表!$B:$B,チェック!AM545)</f>
        <v>0</v>
      </c>
    </row>
    <row r="546" spans="4:57" ht="24" customHeight="1">
      <c r="D546" s="194"/>
      <c r="E546" s="135"/>
      <c r="F546" s="136"/>
      <c r="G546" s="136"/>
      <c r="H546" s="215"/>
      <c r="I546" s="215"/>
      <c r="J546" s="215" t="str">
        <f>IF(集計用!J546="","",集計用!J546)</f>
        <v/>
      </c>
      <c r="K546" s="135"/>
      <c r="L546" s="144"/>
      <c r="M546" s="192" t="b">
        <f>貼り付け用!M546=集計用!M546</f>
        <v>1</v>
      </c>
      <c r="N546" s="192" t="b">
        <f>貼り付け用!N546=集計用!N546</f>
        <v>1</v>
      </c>
      <c r="O546" s="192" t="b">
        <f>貼り付け用!O546=集計用!O546</f>
        <v>1</v>
      </c>
      <c r="P546" s="192" t="b">
        <f>貼り付け用!P546=集計用!P546</f>
        <v>1</v>
      </c>
      <c r="Q546" s="182" t="b">
        <f>貼り付け用!Q546=集計用!Q546</f>
        <v>1</v>
      </c>
      <c r="R546" s="135" t="b">
        <f>貼り付け用!R546=集計用!R546</f>
        <v>1</v>
      </c>
      <c r="S546" s="135" t="b">
        <f>貼り付け用!S546=集計用!S546</f>
        <v>1</v>
      </c>
      <c r="T546" s="135" t="b">
        <f>貼り付け用!T546=集計用!T546</f>
        <v>1</v>
      </c>
      <c r="U546" s="192" t="b">
        <f>貼り付け用!U546=集計用!U546</f>
        <v>1</v>
      </c>
      <c r="V546" s="192" t="b">
        <f>貼り付け用!V546=集計用!V546</f>
        <v>1</v>
      </c>
      <c r="W546" s="135" t="b">
        <f>貼り付け用!W546=集計用!W546</f>
        <v>1</v>
      </c>
      <c r="X546" s="182" t="b">
        <f>貼り付け用!X546=集計用!X546</f>
        <v>1</v>
      </c>
      <c r="Y546" s="136" t="b">
        <f>貼り付け用!Y546=集計用!Y546</f>
        <v>1</v>
      </c>
      <c r="Z546" s="136" t="b">
        <f>貼り付け用!Z546=集計用!Z546</f>
        <v>1</v>
      </c>
      <c r="AA546" s="136" t="b">
        <f>貼り付け用!AA546=集計用!AA546</f>
        <v>1</v>
      </c>
      <c r="AB546" s="136" t="b">
        <f>貼り付け用!AB546=集計用!AB546</f>
        <v>1</v>
      </c>
      <c r="AC546" s="135" t="b">
        <f>貼り付け用!AC546=集計用!AC546</f>
        <v>1</v>
      </c>
      <c r="AD546" s="137" t="b">
        <f>貼り付け用!AD546=集計用!AD546</f>
        <v>1</v>
      </c>
      <c r="AE546" s="209" t="b">
        <f>貼り付け用!AE546=集計用!AE546</f>
        <v>1</v>
      </c>
      <c r="AF546" s="209" t="b">
        <f>貼り付け用!AF546=集計用!AF546</f>
        <v>1</v>
      </c>
      <c r="AG546" s="138" t="b">
        <f>貼り付け用!AG546=集計用!AG546</f>
        <v>1</v>
      </c>
      <c r="AH546" s="205" t="b">
        <f>貼り付け用!AH546=集計用!AH546</f>
        <v>1</v>
      </c>
      <c r="AI546" s="139" t="b">
        <f>貼り付け用!AI546=集計用!AI546</f>
        <v>1</v>
      </c>
      <c r="AJ546" s="136" t="b">
        <f>貼り付け用!AJ546=集計用!AJ546</f>
        <v>1</v>
      </c>
      <c r="AK546" s="140" t="b">
        <f>貼り付け用!AK546=集計用!AK546</f>
        <v>1</v>
      </c>
      <c r="AL546" s="136" t="b">
        <f>貼り付け用!AL546=集計用!AL546</f>
        <v>1</v>
      </c>
      <c r="AM546" s="136" t="b">
        <f>貼り付け用!AM546=集計用!AM546</f>
        <v>1</v>
      </c>
      <c r="AN546" s="136" t="b">
        <f>貼り付け用!AN546=集計用!AN546</f>
        <v>1</v>
      </c>
      <c r="AO546" s="136" t="b">
        <f>貼り付け用!AO546=集計用!AO546</f>
        <v>1</v>
      </c>
      <c r="AP546" s="183" t="b">
        <f>貼り付け用!AP546=集計用!AP546</f>
        <v>1</v>
      </c>
      <c r="AQ546" s="183" t="b">
        <f>貼り付け用!AQ546=集計用!AQ546</f>
        <v>1</v>
      </c>
      <c r="AR546" s="183" t="b">
        <f>貼り付け用!AR546=集計用!AR546</f>
        <v>1</v>
      </c>
      <c r="AS546" s="136"/>
      <c r="AT546" s="136"/>
      <c r="AU546" s="136"/>
      <c r="AV546" s="136"/>
      <c r="AW546" s="136"/>
      <c r="AX546" s="216"/>
      <c r="AY546" s="216"/>
      <c r="AZ546" s="216"/>
      <c r="BA546" s="136"/>
      <c r="BB546" s="136"/>
      <c r="BC546" s="136"/>
      <c r="BD546" s="136"/>
      <c r="BE546" s="183">
        <f>SUMIFS(耐用年数表!$C:$C,耐用年数表!$A:$A,チェック!AL546,耐用年数表!$B:$B,チェック!AM546)</f>
        <v>0</v>
      </c>
    </row>
    <row r="547" spans="4:57" ht="24" customHeight="1">
      <c r="D547" s="194"/>
      <c r="E547" s="135"/>
      <c r="F547" s="136"/>
      <c r="G547" s="136"/>
      <c r="H547" s="215"/>
      <c r="I547" s="215"/>
      <c r="J547" s="215" t="str">
        <f>IF(集計用!J547="","",集計用!J547)</f>
        <v/>
      </c>
      <c r="K547" s="135"/>
      <c r="L547" s="144"/>
      <c r="M547" s="192" t="b">
        <f>貼り付け用!M547=集計用!M547</f>
        <v>1</v>
      </c>
      <c r="N547" s="192" t="b">
        <f>貼り付け用!N547=集計用!N547</f>
        <v>1</v>
      </c>
      <c r="O547" s="192" t="b">
        <f>貼り付け用!O547=集計用!O547</f>
        <v>1</v>
      </c>
      <c r="P547" s="192" t="b">
        <f>貼り付け用!P547=集計用!P547</f>
        <v>1</v>
      </c>
      <c r="Q547" s="182" t="b">
        <f>貼り付け用!Q547=集計用!Q547</f>
        <v>1</v>
      </c>
      <c r="R547" s="135" t="b">
        <f>貼り付け用!R547=集計用!R547</f>
        <v>1</v>
      </c>
      <c r="S547" s="135" t="b">
        <f>貼り付け用!S547=集計用!S547</f>
        <v>1</v>
      </c>
      <c r="T547" s="135" t="b">
        <f>貼り付け用!T547=集計用!T547</f>
        <v>1</v>
      </c>
      <c r="U547" s="192" t="b">
        <f>貼り付け用!U547=集計用!U547</f>
        <v>1</v>
      </c>
      <c r="V547" s="192" t="b">
        <f>貼り付け用!V547=集計用!V547</f>
        <v>1</v>
      </c>
      <c r="W547" s="135" t="b">
        <f>貼り付け用!W547=集計用!W547</f>
        <v>1</v>
      </c>
      <c r="X547" s="182" t="b">
        <f>貼り付け用!X547=集計用!X547</f>
        <v>1</v>
      </c>
      <c r="Y547" s="136" t="b">
        <f>貼り付け用!Y547=集計用!Y547</f>
        <v>1</v>
      </c>
      <c r="Z547" s="136" t="b">
        <f>貼り付け用!Z547=集計用!Z547</f>
        <v>1</v>
      </c>
      <c r="AA547" s="136" t="b">
        <f>貼り付け用!AA547=集計用!AA547</f>
        <v>1</v>
      </c>
      <c r="AB547" s="136" t="b">
        <f>貼り付け用!AB547=集計用!AB547</f>
        <v>1</v>
      </c>
      <c r="AC547" s="135" t="b">
        <f>貼り付け用!AC547=集計用!AC547</f>
        <v>1</v>
      </c>
      <c r="AD547" s="137" t="b">
        <f>貼り付け用!AD547=集計用!AD547</f>
        <v>1</v>
      </c>
      <c r="AE547" s="209" t="b">
        <f>貼り付け用!AE547=集計用!AE547</f>
        <v>1</v>
      </c>
      <c r="AF547" s="209" t="b">
        <f>貼り付け用!AF547=集計用!AF547</f>
        <v>1</v>
      </c>
      <c r="AG547" s="138" t="b">
        <f>貼り付け用!AG547=集計用!AG547</f>
        <v>1</v>
      </c>
      <c r="AH547" s="205" t="b">
        <f>貼り付け用!AH547=集計用!AH547</f>
        <v>1</v>
      </c>
      <c r="AI547" s="139" t="b">
        <f>貼り付け用!AI547=集計用!AI547</f>
        <v>1</v>
      </c>
      <c r="AJ547" s="136" t="b">
        <f>貼り付け用!AJ547=集計用!AJ547</f>
        <v>1</v>
      </c>
      <c r="AK547" s="140" t="b">
        <f>貼り付け用!AK547=集計用!AK547</f>
        <v>1</v>
      </c>
      <c r="AL547" s="136" t="b">
        <f>貼り付け用!AL547=集計用!AL547</f>
        <v>1</v>
      </c>
      <c r="AM547" s="136" t="b">
        <f>貼り付け用!AM547=集計用!AM547</f>
        <v>1</v>
      </c>
      <c r="AN547" s="136" t="b">
        <f>貼り付け用!AN547=集計用!AN547</f>
        <v>1</v>
      </c>
      <c r="AO547" s="136" t="b">
        <f>貼り付け用!AO547=集計用!AO547</f>
        <v>1</v>
      </c>
      <c r="AP547" s="183" t="b">
        <f>貼り付け用!AP547=集計用!AP547</f>
        <v>1</v>
      </c>
      <c r="AQ547" s="183" t="b">
        <f>貼り付け用!AQ547=集計用!AQ547</f>
        <v>1</v>
      </c>
      <c r="AR547" s="183" t="b">
        <f>貼り付け用!AR547=集計用!AR547</f>
        <v>1</v>
      </c>
      <c r="AS547" s="136"/>
      <c r="AT547" s="136"/>
      <c r="AU547" s="136"/>
      <c r="AV547" s="136"/>
      <c r="AW547" s="136"/>
      <c r="AX547" s="216"/>
      <c r="AY547" s="216"/>
      <c r="AZ547" s="216"/>
      <c r="BA547" s="136"/>
      <c r="BB547" s="136"/>
      <c r="BC547" s="136"/>
      <c r="BD547" s="136"/>
      <c r="BE547" s="183">
        <f>SUMIFS(耐用年数表!$C:$C,耐用年数表!$A:$A,チェック!AL547,耐用年数表!$B:$B,チェック!AM547)</f>
        <v>0</v>
      </c>
    </row>
    <row r="548" spans="4:57" ht="24" customHeight="1">
      <c r="D548" s="194"/>
      <c r="E548" s="135"/>
      <c r="F548" s="136"/>
      <c r="G548" s="136"/>
      <c r="H548" s="215"/>
      <c r="I548" s="215"/>
      <c r="J548" s="215" t="str">
        <f>IF(集計用!J548="","",集計用!J548)</f>
        <v/>
      </c>
      <c r="K548" s="135"/>
      <c r="L548" s="144"/>
      <c r="M548" s="192" t="b">
        <f>貼り付け用!M548=集計用!M548</f>
        <v>1</v>
      </c>
      <c r="N548" s="192" t="b">
        <f>貼り付け用!N548=集計用!N548</f>
        <v>1</v>
      </c>
      <c r="O548" s="192" t="b">
        <f>貼り付け用!O548=集計用!O548</f>
        <v>1</v>
      </c>
      <c r="P548" s="192" t="b">
        <f>貼り付け用!P548=集計用!P548</f>
        <v>1</v>
      </c>
      <c r="Q548" s="182" t="b">
        <f>貼り付け用!Q548=集計用!Q548</f>
        <v>1</v>
      </c>
      <c r="R548" s="135" t="b">
        <f>貼り付け用!R548=集計用!R548</f>
        <v>1</v>
      </c>
      <c r="S548" s="135" t="b">
        <f>貼り付け用!S548=集計用!S548</f>
        <v>1</v>
      </c>
      <c r="T548" s="135" t="b">
        <f>貼り付け用!T548=集計用!T548</f>
        <v>1</v>
      </c>
      <c r="U548" s="192" t="b">
        <f>貼り付け用!U548=集計用!U548</f>
        <v>1</v>
      </c>
      <c r="V548" s="192" t="b">
        <f>貼り付け用!V548=集計用!V548</f>
        <v>1</v>
      </c>
      <c r="W548" s="135" t="b">
        <f>貼り付け用!W548=集計用!W548</f>
        <v>1</v>
      </c>
      <c r="X548" s="182" t="b">
        <f>貼り付け用!X548=集計用!X548</f>
        <v>1</v>
      </c>
      <c r="Y548" s="136" t="b">
        <f>貼り付け用!Y548=集計用!Y548</f>
        <v>1</v>
      </c>
      <c r="Z548" s="136" t="b">
        <f>貼り付け用!Z548=集計用!Z548</f>
        <v>1</v>
      </c>
      <c r="AA548" s="136" t="b">
        <f>貼り付け用!AA548=集計用!AA548</f>
        <v>1</v>
      </c>
      <c r="AB548" s="136" t="b">
        <f>貼り付け用!AB548=集計用!AB548</f>
        <v>1</v>
      </c>
      <c r="AC548" s="135" t="b">
        <f>貼り付け用!AC548=集計用!AC548</f>
        <v>1</v>
      </c>
      <c r="AD548" s="137" t="b">
        <f>貼り付け用!AD548=集計用!AD548</f>
        <v>1</v>
      </c>
      <c r="AE548" s="209" t="b">
        <f>貼り付け用!AE548=集計用!AE548</f>
        <v>1</v>
      </c>
      <c r="AF548" s="209" t="b">
        <f>貼り付け用!AF548=集計用!AF548</f>
        <v>1</v>
      </c>
      <c r="AG548" s="138" t="b">
        <f>貼り付け用!AG548=集計用!AG548</f>
        <v>1</v>
      </c>
      <c r="AH548" s="205" t="b">
        <f>貼り付け用!AH548=集計用!AH548</f>
        <v>1</v>
      </c>
      <c r="AI548" s="139" t="b">
        <f>貼り付け用!AI548=集計用!AI548</f>
        <v>1</v>
      </c>
      <c r="AJ548" s="136" t="b">
        <f>貼り付け用!AJ548=集計用!AJ548</f>
        <v>1</v>
      </c>
      <c r="AK548" s="140" t="b">
        <f>貼り付け用!AK548=集計用!AK548</f>
        <v>1</v>
      </c>
      <c r="AL548" s="136" t="b">
        <f>貼り付け用!AL548=集計用!AL548</f>
        <v>1</v>
      </c>
      <c r="AM548" s="136" t="b">
        <f>貼り付け用!AM548=集計用!AM548</f>
        <v>1</v>
      </c>
      <c r="AN548" s="136" t="b">
        <f>貼り付け用!AN548=集計用!AN548</f>
        <v>1</v>
      </c>
      <c r="AO548" s="136" t="b">
        <f>貼り付け用!AO548=集計用!AO548</f>
        <v>1</v>
      </c>
      <c r="AP548" s="183" t="b">
        <f>貼り付け用!AP548=集計用!AP548</f>
        <v>1</v>
      </c>
      <c r="AQ548" s="183" t="b">
        <f>貼り付け用!AQ548=集計用!AQ548</f>
        <v>1</v>
      </c>
      <c r="AR548" s="183" t="b">
        <f>貼り付け用!AR548=集計用!AR548</f>
        <v>1</v>
      </c>
      <c r="AS548" s="136"/>
      <c r="AT548" s="136"/>
      <c r="AU548" s="136"/>
      <c r="AV548" s="136"/>
      <c r="AW548" s="136"/>
      <c r="AX548" s="216"/>
      <c r="AY548" s="216"/>
      <c r="AZ548" s="216"/>
      <c r="BA548" s="136"/>
      <c r="BB548" s="136"/>
      <c r="BC548" s="136"/>
      <c r="BD548" s="136"/>
      <c r="BE548" s="183">
        <f>SUMIFS(耐用年数表!$C:$C,耐用年数表!$A:$A,チェック!AL548,耐用年数表!$B:$B,チェック!AM548)</f>
        <v>0</v>
      </c>
    </row>
    <row r="549" spans="4:57" ht="24" customHeight="1">
      <c r="D549" s="194"/>
      <c r="E549" s="135"/>
      <c r="F549" s="136"/>
      <c r="G549" s="136"/>
      <c r="H549" s="215"/>
      <c r="I549" s="215"/>
      <c r="J549" s="215" t="str">
        <f>IF(集計用!J549="","",集計用!J549)</f>
        <v/>
      </c>
      <c r="K549" s="135"/>
      <c r="L549" s="144"/>
      <c r="M549" s="192" t="b">
        <f>貼り付け用!M549=集計用!M549</f>
        <v>1</v>
      </c>
      <c r="N549" s="192" t="b">
        <f>貼り付け用!N549=集計用!N549</f>
        <v>1</v>
      </c>
      <c r="O549" s="192" t="b">
        <f>貼り付け用!O549=集計用!O549</f>
        <v>1</v>
      </c>
      <c r="P549" s="192" t="b">
        <f>貼り付け用!P549=集計用!P549</f>
        <v>1</v>
      </c>
      <c r="Q549" s="182" t="b">
        <f>貼り付け用!Q549=集計用!Q549</f>
        <v>1</v>
      </c>
      <c r="R549" s="135" t="b">
        <f>貼り付け用!R549=集計用!R549</f>
        <v>1</v>
      </c>
      <c r="S549" s="135" t="b">
        <f>貼り付け用!S549=集計用!S549</f>
        <v>1</v>
      </c>
      <c r="T549" s="135" t="b">
        <f>貼り付け用!T549=集計用!T549</f>
        <v>1</v>
      </c>
      <c r="U549" s="192" t="b">
        <f>貼り付け用!U549=集計用!U549</f>
        <v>1</v>
      </c>
      <c r="V549" s="192" t="b">
        <f>貼り付け用!V549=集計用!V549</f>
        <v>1</v>
      </c>
      <c r="W549" s="135" t="b">
        <f>貼り付け用!W549=集計用!W549</f>
        <v>1</v>
      </c>
      <c r="X549" s="182" t="b">
        <f>貼り付け用!X549=集計用!X549</f>
        <v>1</v>
      </c>
      <c r="Y549" s="136" t="b">
        <f>貼り付け用!Y549=集計用!Y549</f>
        <v>1</v>
      </c>
      <c r="Z549" s="136" t="b">
        <f>貼り付け用!Z549=集計用!Z549</f>
        <v>1</v>
      </c>
      <c r="AA549" s="136" t="b">
        <f>貼り付け用!AA549=集計用!AA549</f>
        <v>1</v>
      </c>
      <c r="AB549" s="136" t="b">
        <f>貼り付け用!AB549=集計用!AB549</f>
        <v>1</v>
      </c>
      <c r="AC549" s="135" t="b">
        <f>貼り付け用!AC549=集計用!AC549</f>
        <v>1</v>
      </c>
      <c r="AD549" s="137" t="b">
        <f>貼り付け用!AD549=集計用!AD549</f>
        <v>1</v>
      </c>
      <c r="AE549" s="209" t="b">
        <f>貼り付け用!AE549=集計用!AE549</f>
        <v>1</v>
      </c>
      <c r="AF549" s="209" t="b">
        <f>貼り付け用!AF549=集計用!AF549</f>
        <v>1</v>
      </c>
      <c r="AG549" s="138" t="b">
        <f>貼り付け用!AG549=集計用!AG549</f>
        <v>1</v>
      </c>
      <c r="AH549" s="205" t="b">
        <f>貼り付け用!AH549=集計用!AH549</f>
        <v>1</v>
      </c>
      <c r="AI549" s="139" t="b">
        <f>貼り付け用!AI549=集計用!AI549</f>
        <v>1</v>
      </c>
      <c r="AJ549" s="136" t="b">
        <f>貼り付け用!AJ549=集計用!AJ549</f>
        <v>1</v>
      </c>
      <c r="AK549" s="140" t="b">
        <f>貼り付け用!AK549=集計用!AK549</f>
        <v>1</v>
      </c>
      <c r="AL549" s="136" t="b">
        <f>貼り付け用!AL549=集計用!AL549</f>
        <v>1</v>
      </c>
      <c r="AM549" s="136" t="b">
        <f>貼り付け用!AM549=集計用!AM549</f>
        <v>1</v>
      </c>
      <c r="AN549" s="136" t="b">
        <f>貼り付け用!AN549=集計用!AN549</f>
        <v>1</v>
      </c>
      <c r="AO549" s="136" t="b">
        <f>貼り付け用!AO549=集計用!AO549</f>
        <v>1</v>
      </c>
      <c r="AP549" s="183" t="b">
        <f>貼り付け用!AP549=集計用!AP549</f>
        <v>1</v>
      </c>
      <c r="AQ549" s="183" t="b">
        <f>貼り付け用!AQ549=集計用!AQ549</f>
        <v>1</v>
      </c>
      <c r="AR549" s="183" t="b">
        <f>貼り付け用!AR549=集計用!AR549</f>
        <v>1</v>
      </c>
      <c r="AS549" s="136"/>
      <c r="AT549" s="136"/>
      <c r="AU549" s="136"/>
      <c r="AV549" s="136"/>
      <c r="AW549" s="136"/>
      <c r="AX549" s="216"/>
      <c r="AY549" s="216"/>
      <c r="AZ549" s="216"/>
      <c r="BA549" s="136"/>
      <c r="BB549" s="136"/>
      <c r="BC549" s="136"/>
      <c r="BD549" s="136"/>
      <c r="BE549" s="183">
        <f>SUMIFS(耐用年数表!$C:$C,耐用年数表!$A:$A,チェック!AL549,耐用年数表!$B:$B,チェック!AM549)</f>
        <v>0</v>
      </c>
    </row>
    <row r="550" spans="4:57" ht="24" customHeight="1">
      <c r="D550" s="194"/>
      <c r="E550" s="135"/>
      <c r="F550" s="136"/>
      <c r="G550" s="136"/>
      <c r="H550" s="215"/>
      <c r="I550" s="215"/>
      <c r="J550" s="215" t="str">
        <f>IF(集計用!J550="","",集計用!J550)</f>
        <v/>
      </c>
      <c r="K550" s="135"/>
      <c r="L550" s="144"/>
      <c r="M550" s="192" t="b">
        <f>貼り付け用!M550=集計用!M550</f>
        <v>1</v>
      </c>
      <c r="N550" s="192" t="b">
        <f>貼り付け用!N550=集計用!N550</f>
        <v>1</v>
      </c>
      <c r="O550" s="192" t="b">
        <f>貼り付け用!O550=集計用!O550</f>
        <v>1</v>
      </c>
      <c r="P550" s="192" t="b">
        <f>貼り付け用!P550=集計用!P550</f>
        <v>1</v>
      </c>
      <c r="Q550" s="182" t="b">
        <f>貼り付け用!Q550=集計用!Q550</f>
        <v>1</v>
      </c>
      <c r="R550" s="135" t="b">
        <f>貼り付け用!R550=集計用!R550</f>
        <v>1</v>
      </c>
      <c r="S550" s="135" t="b">
        <f>貼り付け用!S550=集計用!S550</f>
        <v>1</v>
      </c>
      <c r="T550" s="135" t="b">
        <f>貼り付け用!T550=集計用!T550</f>
        <v>1</v>
      </c>
      <c r="U550" s="192" t="b">
        <f>貼り付け用!U550=集計用!U550</f>
        <v>1</v>
      </c>
      <c r="V550" s="192" t="b">
        <f>貼り付け用!V550=集計用!V550</f>
        <v>1</v>
      </c>
      <c r="W550" s="135" t="b">
        <f>貼り付け用!W550=集計用!W550</f>
        <v>1</v>
      </c>
      <c r="X550" s="182" t="b">
        <f>貼り付け用!X550=集計用!X550</f>
        <v>1</v>
      </c>
      <c r="Y550" s="136" t="b">
        <f>貼り付け用!Y550=集計用!Y550</f>
        <v>1</v>
      </c>
      <c r="Z550" s="136" t="b">
        <f>貼り付け用!Z550=集計用!Z550</f>
        <v>1</v>
      </c>
      <c r="AA550" s="136" t="b">
        <f>貼り付け用!AA550=集計用!AA550</f>
        <v>1</v>
      </c>
      <c r="AB550" s="136" t="b">
        <f>貼り付け用!AB550=集計用!AB550</f>
        <v>1</v>
      </c>
      <c r="AC550" s="135" t="b">
        <f>貼り付け用!AC550=集計用!AC550</f>
        <v>1</v>
      </c>
      <c r="AD550" s="137" t="b">
        <f>貼り付け用!AD550=集計用!AD550</f>
        <v>1</v>
      </c>
      <c r="AE550" s="209" t="b">
        <f>貼り付け用!AE550=集計用!AE550</f>
        <v>1</v>
      </c>
      <c r="AF550" s="209" t="b">
        <f>貼り付け用!AF550=集計用!AF550</f>
        <v>1</v>
      </c>
      <c r="AG550" s="138" t="b">
        <f>貼り付け用!AG550=集計用!AG550</f>
        <v>1</v>
      </c>
      <c r="AH550" s="205" t="b">
        <f>貼り付け用!AH550=集計用!AH550</f>
        <v>1</v>
      </c>
      <c r="AI550" s="139" t="b">
        <f>貼り付け用!AI550=集計用!AI550</f>
        <v>1</v>
      </c>
      <c r="AJ550" s="136" t="b">
        <f>貼り付け用!AJ550=集計用!AJ550</f>
        <v>1</v>
      </c>
      <c r="AK550" s="140" t="b">
        <f>貼り付け用!AK550=集計用!AK550</f>
        <v>1</v>
      </c>
      <c r="AL550" s="136" t="b">
        <f>貼り付け用!AL550=集計用!AL550</f>
        <v>1</v>
      </c>
      <c r="AM550" s="136" t="b">
        <f>貼り付け用!AM550=集計用!AM550</f>
        <v>1</v>
      </c>
      <c r="AN550" s="136" t="b">
        <f>貼り付け用!AN550=集計用!AN550</f>
        <v>1</v>
      </c>
      <c r="AO550" s="136" t="b">
        <f>貼り付け用!AO550=集計用!AO550</f>
        <v>1</v>
      </c>
      <c r="AP550" s="183" t="b">
        <f>貼り付け用!AP550=集計用!AP550</f>
        <v>1</v>
      </c>
      <c r="AQ550" s="183" t="b">
        <f>貼り付け用!AQ550=集計用!AQ550</f>
        <v>1</v>
      </c>
      <c r="AR550" s="183" t="b">
        <f>貼り付け用!AR550=集計用!AR550</f>
        <v>1</v>
      </c>
      <c r="AS550" s="136"/>
      <c r="AT550" s="136"/>
      <c r="AU550" s="136"/>
      <c r="AV550" s="136"/>
      <c r="AW550" s="136"/>
      <c r="AX550" s="216"/>
      <c r="AY550" s="216"/>
      <c r="AZ550" s="216"/>
      <c r="BA550" s="136"/>
      <c r="BB550" s="136"/>
      <c r="BC550" s="136"/>
      <c r="BD550" s="136"/>
      <c r="BE550" s="183">
        <f>SUMIFS(耐用年数表!$C:$C,耐用年数表!$A:$A,チェック!AL550,耐用年数表!$B:$B,チェック!AM550)</f>
        <v>0</v>
      </c>
    </row>
    <row r="551" spans="4:57" ht="24" customHeight="1">
      <c r="D551" s="194"/>
      <c r="E551" s="135"/>
      <c r="F551" s="136"/>
      <c r="G551" s="136"/>
      <c r="H551" s="215"/>
      <c r="I551" s="215"/>
      <c r="J551" s="215" t="str">
        <f>IF(集計用!J551="","",集計用!J551)</f>
        <v/>
      </c>
      <c r="K551" s="135"/>
      <c r="L551" s="144"/>
      <c r="M551" s="192" t="b">
        <f>貼り付け用!M551=集計用!M551</f>
        <v>1</v>
      </c>
      <c r="N551" s="192" t="b">
        <f>貼り付け用!N551=集計用!N551</f>
        <v>1</v>
      </c>
      <c r="O551" s="192" t="b">
        <f>貼り付け用!O551=集計用!O551</f>
        <v>1</v>
      </c>
      <c r="P551" s="192" t="b">
        <f>貼り付け用!P551=集計用!P551</f>
        <v>1</v>
      </c>
      <c r="Q551" s="182" t="b">
        <f>貼り付け用!Q551=集計用!Q551</f>
        <v>1</v>
      </c>
      <c r="R551" s="135" t="b">
        <f>貼り付け用!R551=集計用!R551</f>
        <v>1</v>
      </c>
      <c r="S551" s="135" t="b">
        <f>貼り付け用!S551=集計用!S551</f>
        <v>1</v>
      </c>
      <c r="T551" s="135" t="b">
        <f>貼り付け用!T551=集計用!T551</f>
        <v>1</v>
      </c>
      <c r="U551" s="192" t="b">
        <f>貼り付け用!U551=集計用!U551</f>
        <v>1</v>
      </c>
      <c r="V551" s="192" t="b">
        <f>貼り付け用!V551=集計用!V551</f>
        <v>1</v>
      </c>
      <c r="W551" s="135" t="b">
        <f>貼り付け用!W551=集計用!W551</f>
        <v>1</v>
      </c>
      <c r="X551" s="182" t="b">
        <f>貼り付け用!X551=集計用!X551</f>
        <v>1</v>
      </c>
      <c r="Y551" s="136" t="b">
        <f>貼り付け用!Y551=集計用!Y551</f>
        <v>1</v>
      </c>
      <c r="Z551" s="136" t="b">
        <f>貼り付け用!Z551=集計用!Z551</f>
        <v>1</v>
      </c>
      <c r="AA551" s="136" t="b">
        <f>貼り付け用!AA551=集計用!AA551</f>
        <v>1</v>
      </c>
      <c r="AB551" s="136" t="b">
        <f>貼り付け用!AB551=集計用!AB551</f>
        <v>1</v>
      </c>
      <c r="AC551" s="135" t="b">
        <f>貼り付け用!AC551=集計用!AC551</f>
        <v>1</v>
      </c>
      <c r="AD551" s="137" t="b">
        <f>貼り付け用!AD551=集計用!AD551</f>
        <v>1</v>
      </c>
      <c r="AE551" s="209" t="b">
        <f>貼り付け用!AE551=集計用!AE551</f>
        <v>1</v>
      </c>
      <c r="AF551" s="209" t="b">
        <f>貼り付け用!AF551=集計用!AF551</f>
        <v>1</v>
      </c>
      <c r="AG551" s="138" t="b">
        <f>貼り付け用!AG551=集計用!AG551</f>
        <v>1</v>
      </c>
      <c r="AH551" s="205" t="b">
        <f>貼り付け用!AH551=集計用!AH551</f>
        <v>1</v>
      </c>
      <c r="AI551" s="139" t="b">
        <f>貼り付け用!AI551=集計用!AI551</f>
        <v>1</v>
      </c>
      <c r="AJ551" s="136" t="b">
        <f>貼り付け用!AJ551=集計用!AJ551</f>
        <v>1</v>
      </c>
      <c r="AK551" s="140" t="b">
        <f>貼り付け用!AK551=集計用!AK551</f>
        <v>1</v>
      </c>
      <c r="AL551" s="136" t="b">
        <f>貼り付け用!AL551=集計用!AL551</f>
        <v>1</v>
      </c>
      <c r="AM551" s="136" t="b">
        <f>貼り付け用!AM551=集計用!AM551</f>
        <v>1</v>
      </c>
      <c r="AN551" s="136" t="b">
        <f>貼り付け用!AN551=集計用!AN551</f>
        <v>1</v>
      </c>
      <c r="AO551" s="136" t="b">
        <f>貼り付け用!AO551=集計用!AO551</f>
        <v>1</v>
      </c>
      <c r="AP551" s="183" t="b">
        <f>貼り付け用!AP551=集計用!AP551</f>
        <v>1</v>
      </c>
      <c r="AQ551" s="183" t="b">
        <f>貼り付け用!AQ551=集計用!AQ551</f>
        <v>1</v>
      </c>
      <c r="AR551" s="183" t="b">
        <f>貼り付け用!AR551=集計用!AR551</f>
        <v>1</v>
      </c>
      <c r="AS551" s="136"/>
      <c r="AT551" s="136"/>
      <c r="AU551" s="136"/>
      <c r="AV551" s="136"/>
      <c r="AW551" s="136"/>
      <c r="AX551" s="216"/>
      <c r="AY551" s="216"/>
      <c r="AZ551" s="216"/>
      <c r="BA551" s="136"/>
      <c r="BB551" s="136"/>
      <c r="BC551" s="136"/>
      <c r="BD551" s="136"/>
      <c r="BE551" s="183">
        <f>SUMIFS(耐用年数表!$C:$C,耐用年数表!$A:$A,チェック!AL551,耐用年数表!$B:$B,チェック!AM551)</f>
        <v>0</v>
      </c>
    </row>
    <row r="552" spans="4:57" ht="24" customHeight="1">
      <c r="D552" s="194"/>
      <c r="E552" s="135"/>
      <c r="F552" s="136"/>
      <c r="G552" s="136"/>
      <c r="H552" s="215"/>
      <c r="I552" s="215"/>
      <c r="J552" s="215" t="str">
        <f>IF(集計用!J552="","",集計用!J552)</f>
        <v/>
      </c>
      <c r="K552" s="135"/>
      <c r="L552" s="144"/>
      <c r="M552" s="192" t="b">
        <f>貼り付け用!M552=集計用!M552</f>
        <v>1</v>
      </c>
      <c r="N552" s="192" t="b">
        <f>貼り付け用!N552=集計用!N552</f>
        <v>1</v>
      </c>
      <c r="O552" s="192" t="b">
        <f>貼り付け用!O552=集計用!O552</f>
        <v>1</v>
      </c>
      <c r="P552" s="192" t="b">
        <f>貼り付け用!P552=集計用!P552</f>
        <v>1</v>
      </c>
      <c r="Q552" s="182" t="b">
        <f>貼り付け用!Q552=集計用!Q552</f>
        <v>1</v>
      </c>
      <c r="R552" s="135" t="b">
        <f>貼り付け用!R552=集計用!R552</f>
        <v>1</v>
      </c>
      <c r="S552" s="135" t="b">
        <f>貼り付け用!S552=集計用!S552</f>
        <v>1</v>
      </c>
      <c r="T552" s="135" t="b">
        <f>貼り付け用!T552=集計用!T552</f>
        <v>1</v>
      </c>
      <c r="U552" s="192" t="b">
        <f>貼り付け用!U552=集計用!U552</f>
        <v>1</v>
      </c>
      <c r="V552" s="192" t="b">
        <f>貼り付け用!V552=集計用!V552</f>
        <v>1</v>
      </c>
      <c r="W552" s="135" t="b">
        <f>貼り付け用!W552=集計用!W552</f>
        <v>1</v>
      </c>
      <c r="X552" s="182" t="b">
        <f>貼り付け用!X552=集計用!X552</f>
        <v>1</v>
      </c>
      <c r="Y552" s="136" t="b">
        <f>貼り付け用!Y552=集計用!Y552</f>
        <v>1</v>
      </c>
      <c r="Z552" s="136" t="b">
        <f>貼り付け用!Z552=集計用!Z552</f>
        <v>1</v>
      </c>
      <c r="AA552" s="136" t="b">
        <f>貼り付け用!AA552=集計用!AA552</f>
        <v>1</v>
      </c>
      <c r="AB552" s="136" t="b">
        <f>貼り付け用!AB552=集計用!AB552</f>
        <v>1</v>
      </c>
      <c r="AC552" s="135" t="b">
        <f>貼り付け用!AC552=集計用!AC552</f>
        <v>1</v>
      </c>
      <c r="AD552" s="137" t="b">
        <f>貼り付け用!AD552=集計用!AD552</f>
        <v>1</v>
      </c>
      <c r="AE552" s="209" t="b">
        <f>貼り付け用!AE552=集計用!AE552</f>
        <v>1</v>
      </c>
      <c r="AF552" s="209" t="b">
        <f>貼り付け用!AF552=集計用!AF552</f>
        <v>1</v>
      </c>
      <c r="AG552" s="138" t="b">
        <f>貼り付け用!AG552=集計用!AG552</f>
        <v>1</v>
      </c>
      <c r="AH552" s="205" t="b">
        <f>貼り付け用!AH552=集計用!AH552</f>
        <v>1</v>
      </c>
      <c r="AI552" s="139" t="b">
        <f>貼り付け用!AI552=集計用!AI552</f>
        <v>1</v>
      </c>
      <c r="AJ552" s="136" t="b">
        <f>貼り付け用!AJ552=集計用!AJ552</f>
        <v>1</v>
      </c>
      <c r="AK552" s="140" t="b">
        <f>貼り付け用!AK552=集計用!AK552</f>
        <v>1</v>
      </c>
      <c r="AL552" s="136" t="b">
        <f>貼り付け用!AL552=集計用!AL552</f>
        <v>1</v>
      </c>
      <c r="AM552" s="136" t="b">
        <f>貼り付け用!AM552=集計用!AM552</f>
        <v>1</v>
      </c>
      <c r="AN552" s="136" t="b">
        <f>貼り付け用!AN552=集計用!AN552</f>
        <v>1</v>
      </c>
      <c r="AO552" s="136" t="b">
        <f>貼り付け用!AO552=集計用!AO552</f>
        <v>1</v>
      </c>
      <c r="AP552" s="183" t="b">
        <f>貼り付け用!AP552=集計用!AP552</f>
        <v>1</v>
      </c>
      <c r="AQ552" s="183" t="b">
        <f>貼り付け用!AQ552=集計用!AQ552</f>
        <v>1</v>
      </c>
      <c r="AR552" s="183" t="b">
        <f>貼り付け用!AR552=集計用!AR552</f>
        <v>1</v>
      </c>
      <c r="AS552" s="136"/>
      <c r="AT552" s="136"/>
      <c r="AU552" s="136"/>
      <c r="AV552" s="136"/>
      <c r="AW552" s="136"/>
      <c r="AX552" s="216"/>
      <c r="AY552" s="216"/>
      <c r="AZ552" s="216"/>
      <c r="BA552" s="136"/>
      <c r="BB552" s="136"/>
      <c r="BC552" s="136"/>
      <c r="BD552" s="136"/>
      <c r="BE552" s="183">
        <f>SUMIFS(耐用年数表!$C:$C,耐用年数表!$A:$A,チェック!AL552,耐用年数表!$B:$B,チェック!AM552)</f>
        <v>0</v>
      </c>
    </row>
    <row r="553" spans="4:57" ht="24" customHeight="1">
      <c r="D553" s="194"/>
      <c r="E553" s="135"/>
      <c r="F553" s="136"/>
      <c r="G553" s="136"/>
      <c r="H553" s="215"/>
      <c r="I553" s="215"/>
      <c r="J553" s="215" t="str">
        <f>IF(集計用!J553="","",集計用!J553)</f>
        <v/>
      </c>
      <c r="K553" s="135"/>
      <c r="L553" s="144"/>
      <c r="M553" s="192" t="b">
        <f>貼り付け用!M553=集計用!M553</f>
        <v>1</v>
      </c>
      <c r="N553" s="192" t="b">
        <f>貼り付け用!N553=集計用!N553</f>
        <v>1</v>
      </c>
      <c r="O553" s="192" t="b">
        <f>貼り付け用!O553=集計用!O553</f>
        <v>1</v>
      </c>
      <c r="P553" s="192" t="b">
        <f>貼り付け用!P553=集計用!P553</f>
        <v>1</v>
      </c>
      <c r="Q553" s="182" t="b">
        <f>貼り付け用!Q553=集計用!Q553</f>
        <v>1</v>
      </c>
      <c r="R553" s="135" t="b">
        <f>貼り付け用!R553=集計用!R553</f>
        <v>1</v>
      </c>
      <c r="S553" s="135" t="b">
        <f>貼り付け用!S553=集計用!S553</f>
        <v>1</v>
      </c>
      <c r="T553" s="135" t="b">
        <f>貼り付け用!T553=集計用!T553</f>
        <v>1</v>
      </c>
      <c r="U553" s="192" t="b">
        <f>貼り付け用!U553=集計用!U553</f>
        <v>1</v>
      </c>
      <c r="V553" s="192" t="b">
        <f>貼り付け用!V553=集計用!V553</f>
        <v>1</v>
      </c>
      <c r="W553" s="135" t="b">
        <f>貼り付け用!W553=集計用!W553</f>
        <v>1</v>
      </c>
      <c r="X553" s="182" t="b">
        <f>貼り付け用!X553=集計用!X553</f>
        <v>1</v>
      </c>
      <c r="Y553" s="136" t="b">
        <f>貼り付け用!Y553=集計用!Y553</f>
        <v>1</v>
      </c>
      <c r="Z553" s="136" t="b">
        <f>貼り付け用!Z553=集計用!Z553</f>
        <v>1</v>
      </c>
      <c r="AA553" s="136" t="b">
        <f>貼り付け用!AA553=集計用!AA553</f>
        <v>1</v>
      </c>
      <c r="AB553" s="136" t="b">
        <f>貼り付け用!AB553=集計用!AB553</f>
        <v>1</v>
      </c>
      <c r="AC553" s="135" t="b">
        <f>貼り付け用!AC553=集計用!AC553</f>
        <v>1</v>
      </c>
      <c r="AD553" s="137" t="b">
        <f>貼り付け用!AD553=集計用!AD553</f>
        <v>1</v>
      </c>
      <c r="AE553" s="209" t="b">
        <f>貼り付け用!AE553=集計用!AE553</f>
        <v>1</v>
      </c>
      <c r="AF553" s="209" t="b">
        <f>貼り付け用!AF553=集計用!AF553</f>
        <v>1</v>
      </c>
      <c r="AG553" s="138" t="b">
        <f>貼り付け用!AG553=集計用!AG553</f>
        <v>1</v>
      </c>
      <c r="AH553" s="205" t="b">
        <f>貼り付け用!AH553=集計用!AH553</f>
        <v>1</v>
      </c>
      <c r="AI553" s="139" t="b">
        <f>貼り付け用!AI553=集計用!AI553</f>
        <v>1</v>
      </c>
      <c r="AJ553" s="136" t="b">
        <f>貼り付け用!AJ553=集計用!AJ553</f>
        <v>1</v>
      </c>
      <c r="AK553" s="140" t="b">
        <f>貼り付け用!AK553=集計用!AK553</f>
        <v>1</v>
      </c>
      <c r="AL553" s="136" t="b">
        <f>貼り付け用!AL553=集計用!AL553</f>
        <v>1</v>
      </c>
      <c r="AM553" s="136" t="b">
        <f>貼り付け用!AM553=集計用!AM553</f>
        <v>1</v>
      </c>
      <c r="AN553" s="136" t="b">
        <f>貼り付け用!AN553=集計用!AN553</f>
        <v>1</v>
      </c>
      <c r="AO553" s="136" t="b">
        <f>貼り付け用!AO553=集計用!AO553</f>
        <v>1</v>
      </c>
      <c r="AP553" s="183" t="b">
        <f>貼り付け用!AP553=集計用!AP553</f>
        <v>1</v>
      </c>
      <c r="AQ553" s="183" t="b">
        <f>貼り付け用!AQ553=集計用!AQ553</f>
        <v>1</v>
      </c>
      <c r="AR553" s="183" t="b">
        <f>貼り付け用!AR553=集計用!AR553</f>
        <v>1</v>
      </c>
      <c r="AS553" s="136"/>
      <c r="AT553" s="136"/>
      <c r="AU553" s="136"/>
      <c r="AV553" s="136"/>
      <c r="AW553" s="136"/>
      <c r="AX553" s="216"/>
      <c r="AY553" s="216"/>
      <c r="AZ553" s="216"/>
      <c r="BA553" s="136"/>
      <c r="BB553" s="136"/>
      <c r="BC553" s="136"/>
      <c r="BD553" s="136"/>
      <c r="BE553" s="183">
        <f>SUMIFS(耐用年数表!$C:$C,耐用年数表!$A:$A,チェック!AL553,耐用年数表!$B:$B,チェック!AM553)</f>
        <v>0</v>
      </c>
    </row>
    <row r="554" spans="4:57" ht="24" customHeight="1">
      <c r="D554" s="194"/>
      <c r="E554" s="135"/>
      <c r="F554" s="136"/>
      <c r="G554" s="136"/>
      <c r="H554" s="215"/>
      <c r="I554" s="215"/>
      <c r="J554" s="215" t="str">
        <f>IF(集計用!J554="","",集計用!J554)</f>
        <v/>
      </c>
      <c r="K554" s="135"/>
      <c r="L554" s="144"/>
      <c r="M554" s="192" t="b">
        <f>貼り付け用!M554=集計用!M554</f>
        <v>1</v>
      </c>
      <c r="N554" s="192" t="b">
        <f>貼り付け用!N554=集計用!N554</f>
        <v>1</v>
      </c>
      <c r="O554" s="192" t="b">
        <f>貼り付け用!O554=集計用!O554</f>
        <v>1</v>
      </c>
      <c r="P554" s="192" t="b">
        <f>貼り付け用!P554=集計用!P554</f>
        <v>1</v>
      </c>
      <c r="Q554" s="182" t="b">
        <f>貼り付け用!Q554=集計用!Q554</f>
        <v>1</v>
      </c>
      <c r="R554" s="135" t="b">
        <f>貼り付け用!R554=集計用!R554</f>
        <v>1</v>
      </c>
      <c r="S554" s="135" t="b">
        <f>貼り付け用!S554=集計用!S554</f>
        <v>1</v>
      </c>
      <c r="T554" s="135" t="b">
        <f>貼り付け用!T554=集計用!T554</f>
        <v>1</v>
      </c>
      <c r="U554" s="192" t="b">
        <f>貼り付け用!U554=集計用!U554</f>
        <v>1</v>
      </c>
      <c r="V554" s="192" t="b">
        <f>貼り付け用!V554=集計用!V554</f>
        <v>1</v>
      </c>
      <c r="W554" s="135" t="b">
        <f>貼り付け用!W554=集計用!W554</f>
        <v>1</v>
      </c>
      <c r="X554" s="182" t="b">
        <f>貼り付け用!X554=集計用!X554</f>
        <v>1</v>
      </c>
      <c r="Y554" s="136" t="b">
        <f>貼り付け用!Y554=集計用!Y554</f>
        <v>1</v>
      </c>
      <c r="Z554" s="136" t="b">
        <f>貼り付け用!Z554=集計用!Z554</f>
        <v>1</v>
      </c>
      <c r="AA554" s="136" t="b">
        <f>貼り付け用!AA554=集計用!AA554</f>
        <v>1</v>
      </c>
      <c r="AB554" s="136" t="b">
        <f>貼り付け用!AB554=集計用!AB554</f>
        <v>1</v>
      </c>
      <c r="AC554" s="135" t="b">
        <f>貼り付け用!AC554=集計用!AC554</f>
        <v>1</v>
      </c>
      <c r="AD554" s="137" t="b">
        <f>貼り付け用!AD554=集計用!AD554</f>
        <v>1</v>
      </c>
      <c r="AE554" s="209" t="b">
        <f>貼り付け用!AE554=集計用!AE554</f>
        <v>1</v>
      </c>
      <c r="AF554" s="209" t="b">
        <f>貼り付け用!AF554=集計用!AF554</f>
        <v>1</v>
      </c>
      <c r="AG554" s="138" t="b">
        <f>貼り付け用!AG554=集計用!AG554</f>
        <v>1</v>
      </c>
      <c r="AH554" s="205" t="b">
        <f>貼り付け用!AH554=集計用!AH554</f>
        <v>1</v>
      </c>
      <c r="AI554" s="139" t="b">
        <f>貼り付け用!AI554=集計用!AI554</f>
        <v>1</v>
      </c>
      <c r="AJ554" s="136" t="b">
        <f>貼り付け用!AJ554=集計用!AJ554</f>
        <v>1</v>
      </c>
      <c r="AK554" s="140" t="b">
        <f>貼り付け用!AK554=集計用!AK554</f>
        <v>1</v>
      </c>
      <c r="AL554" s="136" t="b">
        <f>貼り付け用!AL554=集計用!AL554</f>
        <v>1</v>
      </c>
      <c r="AM554" s="136" t="b">
        <f>貼り付け用!AM554=集計用!AM554</f>
        <v>1</v>
      </c>
      <c r="AN554" s="136" t="b">
        <f>貼り付け用!AN554=集計用!AN554</f>
        <v>1</v>
      </c>
      <c r="AO554" s="136" t="b">
        <f>貼り付け用!AO554=集計用!AO554</f>
        <v>1</v>
      </c>
      <c r="AP554" s="183" t="b">
        <f>貼り付け用!AP554=集計用!AP554</f>
        <v>1</v>
      </c>
      <c r="AQ554" s="183" t="b">
        <f>貼り付け用!AQ554=集計用!AQ554</f>
        <v>1</v>
      </c>
      <c r="AR554" s="183" t="b">
        <f>貼り付け用!AR554=集計用!AR554</f>
        <v>1</v>
      </c>
      <c r="AS554" s="136"/>
      <c r="AT554" s="136"/>
      <c r="AU554" s="136"/>
      <c r="AV554" s="136"/>
      <c r="AW554" s="136"/>
      <c r="AX554" s="216"/>
      <c r="AY554" s="216"/>
      <c r="AZ554" s="216"/>
      <c r="BA554" s="136"/>
      <c r="BB554" s="136"/>
      <c r="BC554" s="136"/>
      <c r="BD554" s="136"/>
      <c r="BE554" s="183">
        <f>SUMIFS(耐用年数表!$C:$C,耐用年数表!$A:$A,チェック!AL554,耐用年数表!$B:$B,チェック!AM554)</f>
        <v>0</v>
      </c>
    </row>
    <row r="555" spans="4:57" ht="24" customHeight="1">
      <c r="D555" s="194"/>
      <c r="E555" s="135"/>
      <c r="F555" s="136"/>
      <c r="G555" s="136"/>
      <c r="H555" s="215"/>
      <c r="I555" s="215"/>
      <c r="J555" s="215" t="str">
        <f>IF(集計用!J555="","",集計用!J555)</f>
        <v/>
      </c>
      <c r="K555" s="135"/>
      <c r="L555" s="144"/>
      <c r="M555" s="192" t="b">
        <f>貼り付け用!M555=集計用!M555</f>
        <v>1</v>
      </c>
      <c r="N555" s="192" t="b">
        <f>貼り付け用!N555=集計用!N555</f>
        <v>1</v>
      </c>
      <c r="O555" s="192" t="b">
        <f>貼り付け用!O555=集計用!O555</f>
        <v>1</v>
      </c>
      <c r="P555" s="192" t="b">
        <f>貼り付け用!P555=集計用!P555</f>
        <v>1</v>
      </c>
      <c r="Q555" s="182" t="b">
        <f>貼り付け用!Q555=集計用!Q555</f>
        <v>1</v>
      </c>
      <c r="R555" s="135" t="b">
        <f>貼り付け用!R555=集計用!R555</f>
        <v>1</v>
      </c>
      <c r="S555" s="135" t="b">
        <f>貼り付け用!S555=集計用!S555</f>
        <v>1</v>
      </c>
      <c r="T555" s="135" t="b">
        <f>貼り付け用!T555=集計用!T555</f>
        <v>1</v>
      </c>
      <c r="U555" s="192" t="b">
        <f>貼り付け用!U555=集計用!U555</f>
        <v>1</v>
      </c>
      <c r="V555" s="192" t="b">
        <f>貼り付け用!V555=集計用!V555</f>
        <v>1</v>
      </c>
      <c r="W555" s="135" t="b">
        <f>貼り付け用!W555=集計用!W555</f>
        <v>1</v>
      </c>
      <c r="X555" s="182" t="b">
        <f>貼り付け用!X555=集計用!X555</f>
        <v>1</v>
      </c>
      <c r="Y555" s="136" t="b">
        <f>貼り付け用!Y555=集計用!Y555</f>
        <v>1</v>
      </c>
      <c r="Z555" s="136" t="b">
        <f>貼り付け用!Z555=集計用!Z555</f>
        <v>1</v>
      </c>
      <c r="AA555" s="136" t="b">
        <f>貼り付け用!AA555=集計用!AA555</f>
        <v>1</v>
      </c>
      <c r="AB555" s="136" t="b">
        <f>貼り付け用!AB555=集計用!AB555</f>
        <v>1</v>
      </c>
      <c r="AC555" s="135" t="b">
        <f>貼り付け用!AC555=集計用!AC555</f>
        <v>1</v>
      </c>
      <c r="AD555" s="137" t="b">
        <f>貼り付け用!AD555=集計用!AD555</f>
        <v>1</v>
      </c>
      <c r="AE555" s="209" t="b">
        <f>貼り付け用!AE555=集計用!AE555</f>
        <v>1</v>
      </c>
      <c r="AF555" s="209" t="b">
        <f>貼り付け用!AF555=集計用!AF555</f>
        <v>1</v>
      </c>
      <c r="AG555" s="138" t="b">
        <f>貼り付け用!AG555=集計用!AG555</f>
        <v>1</v>
      </c>
      <c r="AH555" s="205" t="b">
        <f>貼り付け用!AH555=集計用!AH555</f>
        <v>1</v>
      </c>
      <c r="AI555" s="139" t="b">
        <f>貼り付け用!AI555=集計用!AI555</f>
        <v>1</v>
      </c>
      <c r="AJ555" s="136" t="b">
        <f>貼り付け用!AJ555=集計用!AJ555</f>
        <v>1</v>
      </c>
      <c r="AK555" s="140" t="b">
        <f>貼り付け用!AK555=集計用!AK555</f>
        <v>1</v>
      </c>
      <c r="AL555" s="136" t="b">
        <f>貼り付け用!AL555=集計用!AL555</f>
        <v>1</v>
      </c>
      <c r="AM555" s="136" t="b">
        <f>貼り付け用!AM555=集計用!AM555</f>
        <v>1</v>
      </c>
      <c r="AN555" s="136" t="b">
        <f>貼り付け用!AN555=集計用!AN555</f>
        <v>1</v>
      </c>
      <c r="AO555" s="136" t="b">
        <f>貼り付け用!AO555=集計用!AO555</f>
        <v>1</v>
      </c>
      <c r="AP555" s="183" t="b">
        <f>貼り付け用!AP555=集計用!AP555</f>
        <v>1</v>
      </c>
      <c r="AQ555" s="183" t="b">
        <f>貼り付け用!AQ555=集計用!AQ555</f>
        <v>1</v>
      </c>
      <c r="AR555" s="183" t="b">
        <f>貼り付け用!AR555=集計用!AR555</f>
        <v>1</v>
      </c>
      <c r="AS555" s="136"/>
      <c r="AT555" s="136"/>
      <c r="AU555" s="136"/>
      <c r="AV555" s="136"/>
      <c r="AW555" s="136"/>
      <c r="AX555" s="216"/>
      <c r="AY555" s="216"/>
      <c r="AZ555" s="216"/>
      <c r="BA555" s="136"/>
      <c r="BB555" s="136"/>
      <c r="BC555" s="136"/>
      <c r="BD555" s="136"/>
      <c r="BE555" s="183">
        <f>SUMIFS(耐用年数表!$C:$C,耐用年数表!$A:$A,チェック!AL555,耐用年数表!$B:$B,チェック!AM555)</f>
        <v>0</v>
      </c>
    </row>
    <row r="556" spans="4:57" ht="24" customHeight="1">
      <c r="D556" s="194"/>
      <c r="E556" s="135"/>
      <c r="F556" s="136"/>
      <c r="G556" s="136"/>
      <c r="H556" s="215"/>
      <c r="I556" s="215"/>
      <c r="J556" s="215" t="str">
        <f>IF(集計用!J556="","",集計用!J556)</f>
        <v/>
      </c>
      <c r="K556" s="135"/>
      <c r="L556" s="144"/>
      <c r="M556" s="192" t="b">
        <f>貼り付け用!M556=集計用!M556</f>
        <v>1</v>
      </c>
      <c r="N556" s="192" t="b">
        <f>貼り付け用!N556=集計用!N556</f>
        <v>1</v>
      </c>
      <c r="O556" s="192" t="b">
        <f>貼り付け用!O556=集計用!O556</f>
        <v>1</v>
      </c>
      <c r="P556" s="192" t="b">
        <f>貼り付け用!P556=集計用!P556</f>
        <v>1</v>
      </c>
      <c r="Q556" s="182" t="b">
        <f>貼り付け用!Q556=集計用!Q556</f>
        <v>1</v>
      </c>
      <c r="R556" s="135" t="b">
        <f>貼り付け用!R556=集計用!R556</f>
        <v>1</v>
      </c>
      <c r="S556" s="135" t="b">
        <f>貼り付け用!S556=集計用!S556</f>
        <v>1</v>
      </c>
      <c r="T556" s="135" t="b">
        <f>貼り付け用!T556=集計用!T556</f>
        <v>1</v>
      </c>
      <c r="U556" s="192" t="b">
        <f>貼り付け用!U556=集計用!U556</f>
        <v>1</v>
      </c>
      <c r="V556" s="192" t="b">
        <f>貼り付け用!V556=集計用!V556</f>
        <v>1</v>
      </c>
      <c r="W556" s="135" t="b">
        <f>貼り付け用!W556=集計用!W556</f>
        <v>1</v>
      </c>
      <c r="X556" s="182" t="b">
        <f>貼り付け用!X556=集計用!X556</f>
        <v>1</v>
      </c>
      <c r="Y556" s="136" t="b">
        <f>貼り付け用!Y556=集計用!Y556</f>
        <v>1</v>
      </c>
      <c r="Z556" s="136" t="b">
        <f>貼り付け用!Z556=集計用!Z556</f>
        <v>1</v>
      </c>
      <c r="AA556" s="136" t="b">
        <f>貼り付け用!AA556=集計用!AA556</f>
        <v>1</v>
      </c>
      <c r="AB556" s="136" t="b">
        <f>貼り付け用!AB556=集計用!AB556</f>
        <v>1</v>
      </c>
      <c r="AC556" s="135" t="b">
        <f>貼り付け用!AC556=集計用!AC556</f>
        <v>1</v>
      </c>
      <c r="AD556" s="137" t="b">
        <f>貼り付け用!AD556=集計用!AD556</f>
        <v>1</v>
      </c>
      <c r="AE556" s="209" t="b">
        <f>貼り付け用!AE556=集計用!AE556</f>
        <v>1</v>
      </c>
      <c r="AF556" s="209" t="b">
        <f>貼り付け用!AF556=集計用!AF556</f>
        <v>1</v>
      </c>
      <c r="AG556" s="138" t="b">
        <f>貼り付け用!AG556=集計用!AG556</f>
        <v>1</v>
      </c>
      <c r="AH556" s="205" t="b">
        <f>貼り付け用!AH556=集計用!AH556</f>
        <v>1</v>
      </c>
      <c r="AI556" s="139" t="b">
        <f>貼り付け用!AI556=集計用!AI556</f>
        <v>1</v>
      </c>
      <c r="AJ556" s="136" t="b">
        <f>貼り付け用!AJ556=集計用!AJ556</f>
        <v>1</v>
      </c>
      <c r="AK556" s="140" t="b">
        <f>貼り付け用!AK556=集計用!AK556</f>
        <v>1</v>
      </c>
      <c r="AL556" s="136" t="b">
        <f>貼り付け用!AL556=集計用!AL556</f>
        <v>1</v>
      </c>
      <c r="AM556" s="136" t="b">
        <f>貼り付け用!AM556=集計用!AM556</f>
        <v>1</v>
      </c>
      <c r="AN556" s="136" t="b">
        <f>貼り付け用!AN556=集計用!AN556</f>
        <v>1</v>
      </c>
      <c r="AO556" s="136" t="b">
        <f>貼り付け用!AO556=集計用!AO556</f>
        <v>1</v>
      </c>
      <c r="AP556" s="183" t="b">
        <f>貼り付け用!AP556=集計用!AP556</f>
        <v>1</v>
      </c>
      <c r="AQ556" s="183" t="b">
        <f>貼り付け用!AQ556=集計用!AQ556</f>
        <v>1</v>
      </c>
      <c r="AR556" s="183" t="b">
        <f>貼り付け用!AR556=集計用!AR556</f>
        <v>1</v>
      </c>
      <c r="AS556" s="136"/>
      <c r="AT556" s="136"/>
      <c r="AU556" s="136"/>
      <c r="AV556" s="136"/>
      <c r="AW556" s="136"/>
      <c r="AX556" s="216"/>
      <c r="AY556" s="216"/>
      <c r="AZ556" s="216"/>
      <c r="BA556" s="136"/>
      <c r="BB556" s="136"/>
      <c r="BC556" s="136"/>
      <c r="BD556" s="136"/>
      <c r="BE556" s="183">
        <f>SUMIFS(耐用年数表!$C:$C,耐用年数表!$A:$A,チェック!AL556,耐用年数表!$B:$B,チェック!AM556)</f>
        <v>0</v>
      </c>
    </row>
    <row r="557" spans="4:57" ht="24" customHeight="1">
      <c r="D557" s="194"/>
      <c r="E557" s="135"/>
      <c r="F557" s="136"/>
      <c r="G557" s="136"/>
      <c r="H557" s="215"/>
      <c r="I557" s="215"/>
      <c r="J557" s="215" t="str">
        <f>IF(集計用!J557="","",集計用!J557)</f>
        <v/>
      </c>
      <c r="K557" s="135"/>
      <c r="L557" s="144"/>
      <c r="M557" s="192" t="b">
        <f>貼り付け用!M557=集計用!M557</f>
        <v>1</v>
      </c>
      <c r="N557" s="192" t="b">
        <f>貼り付け用!N557=集計用!N557</f>
        <v>1</v>
      </c>
      <c r="O557" s="192" t="b">
        <f>貼り付け用!O557=集計用!O557</f>
        <v>1</v>
      </c>
      <c r="P557" s="192" t="b">
        <f>貼り付け用!P557=集計用!P557</f>
        <v>1</v>
      </c>
      <c r="Q557" s="182" t="b">
        <f>貼り付け用!Q557=集計用!Q557</f>
        <v>1</v>
      </c>
      <c r="R557" s="135" t="b">
        <f>貼り付け用!R557=集計用!R557</f>
        <v>1</v>
      </c>
      <c r="S557" s="135" t="b">
        <f>貼り付け用!S557=集計用!S557</f>
        <v>1</v>
      </c>
      <c r="T557" s="135" t="b">
        <f>貼り付け用!T557=集計用!T557</f>
        <v>1</v>
      </c>
      <c r="U557" s="192" t="b">
        <f>貼り付け用!U557=集計用!U557</f>
        <v>1</v>
      </c>
      <c r="V557" s="192" t="b">
        <f>貼り付け用!V557=集計用!V557</f>
        <v>1</v>
      </c>
      <c r="W557" s="135" t="b">
        <f>貼り付け用!W557=集計用!W557</f>
        <v>1</v>
      </c>
      <c r="X557" s="182" t="b">
        <f>貼り付け用!X557=集計用!X557</f>
        <v>1</v>
      </c>
      <c r="Y557" s="136" t="b">
        <f>貼り付け用!Y557=集計用!Y557</f>
        <v>1</v>
      </c>
      <c r="Z557" s="136" t="b">
        <f>貼り付け用!Z557=集計用!Z557</f>
        <v>1</v>
      </c>
      <c r="AA557" s="136" t="b">
        <f>貼り付け用!AA557=集計用!AA557</f>
        <v>1</v>
      </c>
      <c r="AB557" s="136" t="b">
        <f>貼り付け用!AB557=集計用!AB557</f>
        <v>1</v>
      </c>
      <c r="AC557" s="135" t="b">
        <f>貼り付け用!AC557=集計用!AC557</f>
        <v>1</v>
      </c>
      <c r="AD557" s="137" t="b">
        <f>貼り付け用!AD557=集計用!AD557</f>
        <v>1</v>
      </c>
      <c r="AE557" s="209" t="b">
        <f>貼り付け用!AE557=集計用!AE557</f>
        <v>1</v>
      </c>
      <c r="AF557" s="209" t="b">
        <f>貼り付け用!AF557=集計用!AF557</f>
        <v>1</v>
      </c>
      <c r="AG557" s="138" t="b">
        <f>貼り付け用!AG557=集計用!AG557</f>
        <v>1</v>
      </c>
      <c r="AH557" s="205" t="b">
        <f>貼り付け用!AH557=集計用!AH557</f>
        <v>1</v>
      </c>
      <c r="AI557" s="139" t="b">
        <f>貼り付け用!AI557=集計用!AI557</f>
        <v>1</v>
      </c>
      <c r="AJ557" s="136" t="b">
        <f>貼り付け用!AJ557=集計用!AJ557</f>
        <v>1</v>
      </c>
      <c r="AK557" s="140" t="b">
        <f>貼り付け用!AK557=集計用!AK557</f>
        <v>1</v>
      </c>
      <c r="AL557" s="136" t="b">
        <f>貼り付け用!AL557=集計用!AL557</f>
        <v>1</v>
      </c>
      <c r="AM557" s="136" t="b">
        <f>貼り付け用!AM557=集計用!AM557</f>
        <v>1</v>
      </c>
      <c r="AN557" s="136" t="b">
        <f>貼り付け用!AN557=集計用!AN557</f>
        <v>1</v>
      </c>
      <c r="AO557" s="136" t="b">
        <f>貼り付け用!AO557=集計用!AO557</f>
        <v>1</v>
      </c>
      <c r="AP557" s="183" t="b">
        <f>貼り付け用!AP557=集計用!AP557</f>
        <v>1</v>
      </c>
      <c r="AQ557" s="183" t="b">
        <f>貼り付け用!AQ557=集計用!AQ557</f>
        <v>1</v>
      </c>
      <c r="AR557" s="183" t="b">
        <f>貼り付け用!AR557=集計用!AR557</f>
        <v>1</v>
      </c>
      <c r="AS557" s="136"/>
      <c r="AT557" s="136"/>
      <c r="AU557" s="136"/>
      <c r="AV557" s="136"/>
      <c r="AW557" s="136"/>
      <c r="AX557" s="216"/>
      <c r="AY557" s="216"/>
      <c r="AZ557" s="216"/>
      <c r="BA557" s="136"/>
      <c r="BB557" s="136"/>
      <c r="BC557" s="136"/>
      <c r="BD557" s="136"/>
      <c r="BE557" s="183">
        <f>SUMIFS(耐用年数表!$C:$C,耐用年数表!$A:$A,チェック!AL557,耐用年数表!$B:$B,チェック!AM557)</f>
        <v>0</v>
      </c>
    </row>
    <row r="558" spans="4:57" ht="24" customHeight="1">
      <c r="D558" s="194"/>
      <c r="E558" s="135"/>
      <c r="F558" s="136"/>
      <c r="G558" s="136"/>
      <c r="H558" s="215"/>
      <c r="I558" s="215"/>
      <c r="J558" s="215" t="str">
        <f>IF(集計用!J558="","",集計用!J558)</f>
        <v/>
      </c>
      <c r="K558" s="135"/>
      <c r="L558" s="144"/>
      <c r="M558" s="192" t="b">
        <f>貼り付け用!M558=集計用!M558</f>
        <v>1</v>
      </c>
      <c r="N558" s="192" t="b">
        <f>貼り付け用!N558=集計用!N558</f>
        <v>1</v>
      </c>
      <c r="O558" s="192" t="b">
        <f>貼り付け用!O558=集計用!O558</f>
        <v>1</v>
      </c>
      <c r="P558" s="192" t="b">
        <f>貼り付け用!P558=集計用!P558</f>
        <v>1</v>
      </c>
      <c r="Q558" s="182" t="b">
        <f>貼り付け用!Q558=集計用!Q558</f>
        <v>1</v>
      </c>
      <c r="R558" s="135" t="b">
        <f>貼り付け用!R558=集計用!R558</f>
        <v>1</v>
      </c>
      <c r="S558" s="135" t="b">
        <f>貼り付け用!S558=集計用!S558</f>
        <v>1</v>
      </c>
      <c r="T558" s="135" t="b">
        <f>貼り付け用!T558=集計用!T558</f>
        <v>1</v>
      </c>
      <c r="U558" s="192" t="b">
        <f>貼り付け用!U558=集計用!U558</f>
        <v>1</v>
      </c>
      <c r="V558" s="192" t="b">
        <f>貼り付け用!V558=集計用!V558</f>
        <v>1</v>
      </c>
      <c r="W558" s="135" t="b">
        <f>貼り付け用!W558=集計用!W558</f>
        <v>1</v>
      </c>
      <c r="X558" s="182" t="b">
        <f>貼り付け用!X558=集計用!X558</f>
        <v>1</v>
      </c>
      <c r="Y558" s="136" t="b">
        <f>貼り付け用!Y558=集計用!Y558</f>
        <v>1</v>
      </c>
      <c r="Z558" s="136" t="b">
        <f>貼り付け用!Z558=集計用!Z558</f>
        <v>1</v>
      </c>
      <c r="AA558" s="136" t="b">
        <f>貼り付け用!AA558=集計用!AA558</f>
        <v>1</v>
      </c>
      <c r="AB558" s="136" t="b">
        <f>貼り付け用!AB558=集計用!AB558</f>
        <v>1</v>
      </c>
      <c r="AC558" s="135" t="b">
        <f>貼り付け用!AC558=集計用!AC558</f>
        <v>1</v>
      </c>
      <c r="AD558" s="137" t="b">
        <f>貼り付け用!AD558=集計用!AD558</f>
        <v>1</v>
      </c>
      <c r="AE558" s="209" t="b">
        <f>貼り付け用!AE558=集計用!AE558</f>
        <v>1</v>
      </c>
      <c r="AF558" s="209" t="b">
        <f>貼り付け用!AF558=集計用!AF558</f>
        <v>1</v>
      </c>
      <c r="AG558" s="138" t="b">
        <f>貼り付け用!AG558=集計用!AG558</f>
        <v>1</v>
      </c>
      <c r="AH558" s="205" t="b">
        <f>貼り付け用!AH558=集計用!AH558</f>
        <v>1</v>
      </c>
      <c r="AI558" s="139" t="b">
        <f>貼り付け用!AI558=集計用!AI558</f>
        <v>1</v>
      </c>
      <c r="AJ558" s="136" t="b">
        <f>貼り付け用!AJ558=集計用!AJ558</f>
        <v>1</v>
      </c>
      <c r="AK558" s="140" t="b">
        <f>貼り付け用!AK558=集計用!AK558</f>
        <v>1</v>
      </c>
      <c r="AL558" s="136" t="b">
        <f>貼り付け用!AL558=集計用!AL558</f>
        <v>1</v>
      </c>
      <c r="AM558" s="136" t="b">
        <f>貼り付け用!AM558=集計用!AM558</f>
        <v>1</v>
      </c>
      <c r="AN558" s="136" t="b">
        <f>貼り付け用!AN558=集計用!AN558</f>
        <v>1</v>
      </c>
      <c r="AO558" s="136" t="b">
        <f>貼り付け用!AO558=集計用!AO558</f>
        <v>1</v>
      </c>
      <c r="AP558" s="183" t="b">
        <f>貼り付け用!AP558=集計用!AP558</f>
        <v>1</v>
      </c>
      <c r="AQ558" s="183" t="b">
        <f>貼り付け用!AQ558=集計用!AQ558</f>
        <v>1</v>
      </c>
      <c r="AR558" s="183" t="b">
        <f>貼り付け用!AR558=集計用!AR558</f>
        <v>1</v>
      </c>
      <c r="AS558" s="136"/>
      <c r="AT558" s="136"/>
      <c r="AU558" s="136"/>
      <c r="AV558" s="136"/>
      <c r="AW558" s="136"/>
      <c r="AX558" s="216"/>
      <c r="AY558" s="216"/>
      <c r="AZ558" s="216"/>
      <c r="BA558" s="136"/>
      <c r="BB558" s="136"/>
      <c r="BC558" s="136"/>
      <c r="BD558" s="136"/>
      <c r="BE558" s="183">
        <f>SUMIFS(耐用年数表!$C:$C,耐用年数表!$A:$A,チェック!AL558,耐用年数表!$B:$B,チェック!AM558)</f>
        <v>0</v>
      </c>
    </row>
    <row r="559" spans="4:57" ht="24" customHeight="1">
      <c r="D559" s="194"/>
      <c r="E559" s="135"/>
      <c r="F559" s="136"/>
      <c r="G559" s="136"/>
      <c r="H559" s="215"/>
      <c r="I559" s="215"/>
      <c r="J559" s="215" t="str">
        <f>IF(集計用!J559="","",集計用!J559)</f>
        <v/>
      </c>
      <c r="K559" s="135"/>
      <c r="L559" s="144"/>
      <c r="M559" s="192" t="b">
        <f>貼り付け用!M559=集計用!M559</f>
        <v>1</v>
      </c>
      <c r="N559" s="192" t="b">
        <f>貼り付け用!N559=集計用!N559</f>
        <v>1</v>
      </c>
      <c r="O559" s="192" t="b">
        <f>貼り付け用!O559=集計用!O559</f>
        <v>1</v>
      </c>
      <c r="P559" s="192" t="b">
        <f>貼り付け用!P559=集計用!P559</f>
        <v>1</v>
      </c>
      <c r="Q559" s="182" t="b">
        <f>貼り付け用!Q559=集計用!Q559</f>
        <v>1</v>
      </c>
      <c r="R559" s="135" t="b">
        <f>貼り付け用!R559=集計用!R559</f>
        <v>1</v>
      </c>
      <c r="S559" s="135" t="b">
        <f>貼り付け用!S559=集計用!S559</f>
        <v>1</v>
      </c>
      <c r="T559" s="135" t="b">
        <f>貼り付け用!T559=集計用!T559</f>
        <v>1</v>
      </c>
      <c r="U559" s="192" t="b">
        <f>貼り付け用!U559=集計用!U559</f>
        <v>1</v>
      </c>
      <c r="V559" s="192" t="b">
        <f>貼り付け用!V559=集計用!V559</f>
        <v>1</v>
      </c>
      <c r="W559" s="135" t="b">
        <f>貼り付け用!W559=集計用!W559</f>
        <v>1</v>
      </c>
      <c r="X559" s="182" t="b">
        <f>貼り付け用!X559=集計用!X559</f>
        <v>1</v>
      </c>
      <c r="Y559" s="136" t="b">
        <f>貼り付け用!Y559=集計用!Y559</f>
        <v>1</v>
      </c>
      <c r="Z559" s="136" t="b">
        <f>貼り付け用!Z559=集計用!Z559</f>
        <v>1</v>
      </c>
      <c r="AA559" s="136" t="b">
        <f>貼り付け用!AA559=集計用!AA559</f>
        <v>1</v>
      </c>
      <c r="AB559" s="136" t="b">
        <f>貼り付け用!AB559=集計用!AB559</f>
        <v>1</v>
      </c>
      <c r="AC559" s="135" t="b">
        <f>貼り付け用!AC559=集計用!AC559</f>
        <v>1</v>
      </c>
      <c r="AD559" s="137" t="b">
        <f>貼り付け用!AD559=集計用!AD559</f>
        <v>1</v>
      </c>
      <c r="AE559" s="209" t="b">
        <f>貼り付け用!AE559=集計用!AE559</f>
        <v>1</v>
      </c>
      <c r="AF559" s="209" t="b">
        <f>貼り付け用!AF559=集計用!AF559</f>
        <v>1</v>
      </c>
      <c r="AG559" s="138" t="b">
        <f>貼り付け用!AG559=集計用!AG559</f>
        <v>1</v>
      </c>
      <c r="AH559" s="205" t="b">
        <f>貼り付け用!AH559=集計用!AH559</f>
        <v>1</v>
      </c>
      <c r="AI559" s="139" t="b">
        <f>貼り付け用!AI559=集計用!AI559</f>
        <v>1</v>
      </c>
      <c r="AJ559" s="136" t="b">
        <f>貼り付け用!AJ559=集計用!AJ559</f>
        <v>1</v>
      </c>
      <c r="AK559" s="140" t="b">
        <f>貼り付け用!AK559=集計用!AK559</f>
        <v>1</v>
      </c>
      <c r="AL559" s="136" t="b">
        <f>貼り付け用!AL559=集計用!AL559</f>
        <v>1</v>
      </c>
      <c r="AM559" s="136" t="b">
        <f>貼り付け用!AM559=集計用!AM559</f>
        <v>1</v>
      </c>
      <c r="AN559" s="136" t="b">
        <f>貼り付け用!AN559=集計用!AN559</f>
        <v>1</v>
      </c>
      <c r="AO559" s="136" t="b">
        <f>貼り付け用!AO559=集計用!AO559</f>
        <v>1</v>
      </c>
      <c r="AP559" s="183" t="b">
        <f>貼り付け用!AP559=集計用!AP559</f>
        <v>1</v>
      </c>
      <c r="AQ559" s="183" t="b">
        <f>貼り付け用!AQ559=集計用!AQ559</f>
        <v>1</v>
      </c>
      <c r="AR559" s="183" t="b">
        <f>貼り付け用!AR559=集計用!AR559</f>
        <v>1</v>
      </c>
      <c r="AS559" s="136"/>
      <c r="AT559" s="136"/>
      <c r="AU559" s="136"/>
      <c r="AV559" s="136"/>
      <c r="AW559" s="136"/>
      <c r="AX559" s="216"/>
      <c r="AY559" s="216"/>
      <c r="AZ559" s="216"/>
      <c r="BA559" s="136"/>
      <c r="BB559" s="136"/>
      <c r="BC559" s="136"/>
      <c r="BD559" s="136"/>
      <c r="BE559" s="183">
        <f>SUMIFS(耐用年数表!$C:$C,耐用年数表!$A:$A,チェック!AL559,耐用年数表!$B:$B,チェック!AM559)</f>
        <v>0</v>
      </c>
    </row>
    <row r="560" spans="4:57" ht="24" customHeight="1">
      <c r="D560" s="194"/>
      <c r="E560" s="135"/>
      <c r="F560" s="136"/>
      <c r="G560" s="136"/>
      <c r="H560" s="215"/>
      <c r="I560" s="215"/>
      <c r="J560" s="215" t="str">
        <f>IF(集計用!J560="","",集計用!J560)</f>
        <v/>
      </c>
      <c r="K560" s="135"/>
      <c r="L560" s="144"/>
      <c r="M560" s="192" t="b">
        <f>貼り付け用!M560=集計用!M560</f>
        <v>1</v>
      </c>
      <c r="N560" s="192" t="b">
        <f>貼り付け用!N560=集計用!N560</f>
        <v>1</v>
      </c>
      <c r="O560" s="192" t="b">
        <f>貼り付け用!O560=集計用!O560</f>
        <v>1</v>
      </c>
      <c r="P560" s="192" t="b">
        <f>貼り付け用!P560=集計用!P560</f>
        <v>1</v>
      </c>
      <c r="Q560" s="182" t="b">
        <f>貼り付け用!Q560=集計用!Q560</f>
        <v>1</v>
      </c>
      <c r="R560" s="135" t="b">
        <f>貼り付け用!R560=集計用!R560</f>
        <v>1</v>
      </c>
      <c r="S560" s="135" t="b">
        <f>貼り付け用!S560=集計用!S560</f>
        <v>1</v>
      </c>
      <c r="T560" s="135" t="b">
        <f>貼り付け用!T560=集計用!T560</f>
        <v>1</v>
      </c>
      <c r="U560" s="192" t="b">
        <f>貼り付け用!U560=集計用!U560</f>
        <v>1</v>
      </c>
      <c r="V560" s="192" t="b">
        <f>貼り付け用!V560=集計用!V560</f>
        <v>1</v>
      </c>
      <c r="W560" s="135" t="b">
        <f>貼り付け用!W560=集計用!W560</f>
        <v>1</v>
      </c>
      <c r="X560" s="182" t="b">
        <f>貼り付け用!X560=集計用!X560</f>
        <v>1</v>
      </c>
      <c r="Y560" s="136" t="b">
        <f>貼り付け用!Y560=集計用!Y560</f>
        <v>1</v>
      </c>
      <c r="Z560" s="136" t="b">
        <f>貼り付け用!Z560=集計用!Z560</f>
        <v>1</v>
      </c>
      <c r="AA560" s="136" t="b">
        <f>貼り付け用!AA560=集計用!AA560</f>
        <v>1</v>
      </c>
      <c r="AB560" s="136" t="b">
        <f>貼り付け用!AB560=集計用!AB560</f>
        <v>1</v>
      </c>
      <c r="AC560" s="135" t="b">
        <f>貼り付け用!AC560=集計用!AC560</f>
        <v>1</v>
      </c>
      <c r="AD560" s="137" t="b">
        <f>貼り付け用!AD560=集計用!AD560</f>
        <v>1</v>
      </c>
      <c r="AE560" s="209" t="b">
        <f>貼り付け用!AE560=集計用!AE560</f>
        <v>1</v>
      </c>
      <c r="AF560" s="209" t="b">
        <f>貼り付け用!AF560=集計用!AF560</f>
        <v>1</v>
      </c>
      <c r="AG560" s="138" t="b">
        <f>貼り付け用!AG560=集計用!AG560</f>
        <v>1</v>
      </c>
      <c r="AH560" s="205" t="b">
        <f>貼り付け用!AH560=集計用!AH560</f>
        <v>1</v>
      </c>
      <c r="AI560" s="139" t="b">
        <f>貼り付け用!AI560=集計用!AI560</f>
        <v>1</v>
      </c>
      <c r="AJ560" s="136" t="b">
        <f>貼り付け用!AJ560=集計用!AJ560</f>
        <v>1</v>
      </c>
      <c r="AK560" s="140" t="b">
        <f>貼り付け用!AK560=集計用!AK560</f>
        <v>1</v>
      </c>
      <c r="AL560" s="136" t="b">
        <f>貼り付け用!AL560=集計用!AL560</f>
        <v>1</v>
      </c>
      <c r="AM560" s="136" t="b">
        <f>貼り付け用!AM560=集計用!AM560</f>
        <v>1</v>
      </c>
      <c r="AN560" s="136" t="b">
        <f>貼り付け用!AN560=集計用!AN560</f>
        <v>1</v>
      </c>
      <c r="AO560" s="136" t="b">
        <f>貼り付け用!AO560=集計用!AO560</f>
        <v>1</v>
      </c>
      <c r="AP560" s="183" t="b">
        <f>貼り付け用!AP560=集計用!AP560</f>
        <v>1</v>
      </c>
      <c r="AQ560" s="183" t="b">
        <f>貼り付け用!AQ560=集計用!AQ560</f>
        <v>1</v>
      </c>
      <c r="AR560" s="183" t="b">
        <f>貼り付け用!AR560=集計用!AR560</f>
        <v>1</v>
      </c>
      <c r="AS560" s="136"/>
      <c r="AT560" s="136"/>
      <c r="AU560" s="136"/>
      <c r="AV560" s="136"/>
      <c r="AW560" s="136"/>
      <c r="AX560" s="216"/>
      <c r="AY560" s="216"/>
      <c r="AZ560" s="216"/>
      <c r="BA560" s="136"/>
      <c r="BB560" s="136"/>
      <c r="BC560" s="136"/>
      <c r="BD560" s="136"/>
      <c r="BE560" s="183">
        <f>SUMIFS(耐用年数表!$C:$C,耐用年数表!$A:$A,チェック!AL560,耐用年数表!$B:$B,チェック!AM560)</f>
        <v>0</v>
      </c>
    </row>
    <row r="561" spans="4:57" ht="24" customHeight="1">
      <c r="D561" s="194"/>
      <c r="E561" s="135"/>
      <c r="F561" s="136"/>
      <c r="G561" s="136"/>
      <c r="H561" s="215"/>
      <c r="I561" s="215"/>
      <c r="J561" s="215" t="str">
        <f>IF(集計用!J561="","",集計用!J561)</f>
        <v/>
      </c>
      <c r="K561" s="135"/>
      <c r="L561" s="144"/>
      <c r="M561" s="192" t="b">
        <f>貼り付け用!M561=集計用!M561</f>
        <v>1</v>
      </c>
      <c r="N561" s="192" t="b">
        <f>貼り付け用!N561=集計用!N561</f>
        <v>1</v>
      </c>
      <c r="O561" s="192" t="b">
        <f>貼り付け用!O561=集計用!O561</f>
        <v>1</v>
      </c>
      <c r="P561" s="192" t="b">
        <f>貼り付け用!P561=集計用!P561</f>
        <v>1</v>
      </c>
      <c r="Q561" s="182" t="b">
        <f>貼り付け用!Q561=集計用!Q561</f>
        <v>1</v>
      </c>
      <c r="R561" s="135" t="b">
        <f>貼り付け用!R561=集計用!R561</f>
        <v>1</v>
      </c>
      <c r="S561" s="135" t="b">
        <f>貼り付け用!S561=集計用!S561</f>
        <v>1</v>
      </c>
      <c r="T561" s="135" t="b">
        <f>貼り付け用!T561=集計用!T561</f>
        <v>1</v>
      </c>
      <c r="U561" s="192" t="b">
        <f>貼り付け用!U561=集計用!U561</f>
        <v>1</v>
      </c>
      <c r="V561" s="192" t="b">
        <f>貼り付け用!V561=集計用!V561</f>
        <v>1</v>
      </c>
      <c r="W561" s="135" t="b">
        <f>貼り付け用!W561=集計用!W561</f>
        <v>1</v>
      </c>
      <c r="X561" s="182" t="b">
        <f>貼り付け用!X561=集計用!X561</f>
        <v>1</v>
      </c>
      <c r="Y561" s="136" t="b">
        <f>貼り付け用!Y561=集計用!Y561</f>
        <v>1</v>
      </c>
      <c r="Z561" s="136" t="b">
        <f>貼り付け用!Z561=集計用!Z561</f>
        <v>1</v>
      </c>
      <c r="AA561" s="136" t="b">
        <f>貼り付け用!AA561=集計用!AA561</f>
        <v>1</v>
      </c>
      <c r="AB561" s="136" t="b">
        <f>貼り付け用!AB561=集計用!AB561</f>
        <v>1</v>
      </c>
      <c r="AC561" s="135" t="b">
        <f>貼り付け用!AC561=集計用!AC561</f>
        <v>1</v>
      </c>
      <c r="AD561" s="137" t="b">
        <f>貼り付け用!AD561=集計用!AD561</f>
        <v>1</v>
      </c>
      <c r="AE561" s="209" t="b">
        <f>貼り付け用!AE561=集計用!AE561</f>
        <v>1</v>
      </c>
      <c r="AF561" s="209" t="b">
        <f>貼り付け用!AF561=集計用!AF561</f>
        <v>1</v>
      </c>
      <c r="AG561" s="138" t="b">
        <f>貼り付け用!AG561=集計用!AG561</f>
        <v>1</v>
      </c>
      <c r="AH561" s="205" t="b">
        <f>貼り付け用!AH561=集計用!AH561</f>
        <v>1</v>
      </c>
      <c r="AI561" s="139" t="b">
        <f>貼り付け用!AI561=集計用!AI561</f>
        <v>1</v>
      </c>
      <c r="AJ561" s="136" t="b">
        <f>貼り付け用!AJ561=集計用!AJ561</f>
        <v>1</v>
      </c>
      <c r="AK561" s="140" t="b">
        <f>貼り付け用!AK561=集計用!AK561</f>
        <v>1</v>
      </c>
      <c r="AL561" s="136" t="b">
        <f>貼り付け用!AL561=集計用!AL561</f>
        <v>1</v>
      </c>
      <c r="AM561" s="136" t="b">
        <f>貼り付け用!AM561=集計用!AM561</f>
        <v>1</v>
      </c>
      <c r="AN561" s="136" t="b">
        <f>貼り付け用!AN561=集計用!AN561</f>
        <v>1</v>
      </c>
      <c r="AO561" s="136" t="b">
        <f>貼り付け用!AO561=集計用!AO561</f>
        <v>1</v>
      </c>
      <c r="AP561" s="183" t="b">
        <f>貼り付け用!AP561=集計用!AP561</f>
        <v>1</v>
      </c>
      <c r="AQ561" s="183" t="b">
        <f>貼り付け用!AQ561=集計用!AQ561</f>
        <v>1</v>
      </c>
      <c r="AR561" s="183" t="b">
        <f>貼り付け用!AR561=集計用!AR561</f>
        <v>1</v>
      </c>
      <c r="AS561" s="136"/>
      <c r="AT561" s="136"/>
      <c r="AU561" s="136"/>
      <c r="AV561" s="136"/>
      <c r="AW561" s="136"/>
      <c r="AX561" s="216"/>
      <c r="AY561" s="216"/>
      <c r="AZ561" s="216"/>
      <c r="BA561" s="136"/>
      <c r="BB561" s="136"/>
      <c r="BC561" s="136"/>
      <c r="BD561" s="136"/>
      <c r="BE561" s="183">
        <f>SUMIFS(耐用年数表!$C:$C,耐用年数表!$A:$A,チェック!AL561,耐用年数表!$B:$B,チェック!AM561)</f>
        <v>0</v>
      </c>
    </row>
    <row r="562" spans="4:57" ht="24" customHeight="1">
      <c r="D562" s="194"/>
      <c r="E562" s="135"/>
      <c r="F562" s="136"/>
      <c r="G562" s="136"/>
      <c r="H562" s="215"/>
      <c r="I562" s="215"/>
      <c r="J562" s="215" t="str">
        <f>IF(集計用!J562="","",集計用!J562)</f>
        <v/>
      </c>
      <c r="K562" s="135"/>
      <c r="L562" s="144"/>
      <c r="M562" s="192" t="b">
        <f>貼り付け用!M562=集計用!M562</f>
        <v>1</v>
      </c>
      <c r="N562" s="192" t="b">
        <f>貼り付け用!N562=集計用!N562</f>
        <v>1</v>
      </c>
      <c r="O562" s="192" t="b">
        <f>貼り付け用!O562=集計用!O562</f>
        <v>1</v>
      </c>
      <c r="P562" s="192" t="b">
        <f>貼り付け用!P562=集計用!P562</f>
        <v>1</v>
      </c>
      <c r="Q562" s="182" t="b">
        <f>貼り付け用!Q562=集計用!Q562</f>
        <v>1</v>
      </c>
      <c r="R562" s="135" t="b">
        <f>貼り付け用!R562=集計用!R562</f>
        <v>1</v>
      </c>
      <c r="S562" s="135" t="b">
        <f>貼り付け用!S562=集計用!S562</f>
        <v>1</v>
      </c>
      <c r="T562" s="135" t="b">
        <f>貼り付け用!T562=集計用!T562</f>
        <v>1</v>
      </c>
      <c r="U562" s="192" t="b">
        <f>貼り付け用!U562=集計用!U562</f>
        <v>1</v>
      </c>
      <c r="V562" s="192" t="b">
        <f>貼り付け用!V562=集計用!V562</f>
        <v>1</v>
      </c>
      <c r="W562" s="135" t="b">
        <f>貼り付け用!W562=集計用!W562</f>
        <v>1</v>
      </c>
      <c r="X562" s="182" t="b">
        <f>貼り付け用!X562=集計用!X562</f>
        <v>1</v>
      </c>
      <c r="Y562" s="136" t="b">
        <f>貼り付け用!Y562=集計用!Y562</f>
        <v>1</v>
      </c>
      <c r="Z562" s="136" t="b">
        <f>貼り付け用!Z562=集計用!Z562</f>
        <v>1</v>
      </c>
      <c r="AA562" s="136" t="b">
        <f>貼り付け用!AA562=集計用!AA562</f>
        <v>1</v>
      </c>
      <c r="AB562" s="136" t="b">
        <f>貼り付け用!AB562=集計用!AB562</f>
        <v>1</v>
      </c>
      <c r="AC562" s="135" t="b">
        <f>貼り付け用!AC562=集計用!AC562</f>
        <v>1</v>
      </c>
      <c r="AD562" s="137" t="b">
        <f>貼り付け用!AD562=集計用!AD562</f>
        <v>1</v>
      </c>
      <c r="AE562" s="209" t="b">
        <f>貼り付け用!AE562=集計用!AE562</f>
        <v>1</v>
      </c>
      <c r="AF562" s="209" t="b">
        <f>貼り付け用!AF562=集計用!AF562</f>
        <v>1</v>
      </c>
      <c r="AG562" s="138" t="b">
        <f>貼り付け用!AG562=集計用!AG562</f>
        <v>1</v>
      </c>
      <c r="AH562" s="205" t="b">
        <f>貼り付け用!AH562=集計用!AH562</f>
        <v>1</v>
      </c>
      <c r="AI562" s="139" t="b">
        <f>貼り付け用!AI562=集計用!AI562</f>
        <v>1</v>
      </c>
      <c r="AJ562" s="136" t="b">
        <f>貼り付け用!AJ562=集計用!AJ562</f>
        <v>1</v>
      </c>
      <c r="AK562" s="140" t="b">
        <f>貼り付け用!AK562=集計用!AK562</f>
        <v>1</v>
      </c>
      <c r="AL562" s="136" t="b">
        <f>貼り付け用!AL562=集計用!AL562</f>
        <v>1</v>
      </c>
      <c r="AM562" s="136" t="b">
        <f>貼り付け用!AM562=集計用!AM562</f>
        <v>1</v>
      </c>
      <c r="AN562" s="136" t="b">
        <f>貼り付け用!AN562=集計用!AN562</f>
        <v>1</v>
      </c>
      <c r="AO562" s="136" t="b">
        <f>貼り付け用!AO562=集計用!AO562</f>
        <v>1</v>
      </c>
      <c r="AP562" s="183" t="b">
        <f>貼り付け用!AP562=集計用!AP562</f>
        <v>1</v>
      </c>
      <c r="AQ562" s="183" t="b">
        <f>貼り付け用!AQ562=集計用!AQ562</f>
        <v>1</v>
      </c>
      <c r="AR562" s="183" t="b">
        <f>貼り付け用!AR562=集計用!AR562</f>
        <v>1</v>
      </c>
      <c r="AS562" s="136"/>
      <c r="AT562" s="136"/>
      <c r="AU562" s="136"/>
      <c r="AV562" s="136"/>
      <c r="AW562" s="136"/>
      <c r="AX562" s="216"/>
      <c r="AY562" s="216"/>
      <c r="AZ562" s="216"/>
      <c r="BA562" s="136"/>
      <c r="BB562" s="136"/>
      <c r="BC562" s="136"/>
      <c r="BD562" s="136"/>
      <c r="BE562" s="183">
        <f>SUMIFS(耐用年数表!$C:$C,耐用年数表!$A:$A,チェック!AL562,耐用年数表!$B:$B,チェック!AM562)</f>
        <v>0</v>
      </c>
    </row>
    <row r="563" spans="4:57" ht="24" customHeight="1">
      <c r="D563" s="194"/>
      <c r="E563" s="135"/>
      <c r="F563" s="136"/>
      <c r="G563" s="136"/>
      <c r="H563" s="215"/>
      <c r="I563" s="215"/>
      <c r="J563" s="215" t="str">
        <f>IF(集計用!J563="","",集計用!J563)</f>
        <v/>
      </c>
      <c r="K563" s="135"/>
      <c r="L563" s="144"/>
      <c r="M563" s="192" t="b">
        <f>貼り付け用!M563=集計用!M563</f>
        <v>1</v>
      </c>
      <c r="N563" s="192" t="b">
        <f>貼り付け用!N563=集計用!N563</f>
        <v>1</v>
      </c>
      <c r="O563" s="192" t="b">
        <f>貼り付け用!O563=集計用!O563</f>
        <v>1</v>
      </c>
      <c r="P563" s="192" t="b">
        <f>貼り付け用!P563=集計用!P563</f>
        <v>1</v>
      </c>
      <c r="Q563" s="182" t="b">
        <f>貼り付け用!Q563=集計用!Q563</f>
        <v>1</v>
      </c>
      <c r="R563" s="135" t="b">
        <f>貼り付け用!R563=集計用!R563</f>
        <v>1</v>
      </c>
      <c r="S563" s="135" t="b">
        <f>貼り付け用!S563=集計用!S563</f>
        <v>1</v>
      </c>
      <c r="T563" s="135" t="b">
        <f>貼り付け用!T563=集計用!T563</f>
        <v>1</v>
      </c>
      <c r="U563" s="192" t="b">
        <f>貼り付け用!U563=集計用!U563</f>
        <v>1</v>
      </c>
      <c r="V563" s="192" t="b">
        <f>貼り付け用!V563=集計用!V563</f>
        <v>1</v>
      </c>
      <c r="W563" s="135" t="b">
        <f>貼り付け用!W563=集計用!W563</f>
        <v>1</v>
      </c>
      <c r="X563" s="182" t="b">
        <f>貼り付け用!X563=集計用!X563</f>
        <v>1</v>
      </c>
      <c r="Y563" s="136" t="b">
        <f>貼り付け用!Y563=集計用!Y563</f>
        <v>1</v>
      </c>
      <c r="Z563" s="136" t="b">
        <f>貼り付け用!Z563=集計用!Z563</f>
        <v>1</v>
      </c>
      <c r="AA563" s="136" t="b">
        <f>貼り付け用!AA563=集計用!AA563</f>
        <v>1</v>
      </c>
      <c r="AB563" s="136" t="b">
        <f>貼り付け用!AB563=集計用!AB563</f>
        <v>1</v>
      </c>
      <c r="AC563" s="135" t="b">
        <f>貼り付け用!AC563=集計用!AC563</f>
        <v>1</v>
      </c>
      <c r="AD563" s="137" t="b">
        <f>貼り付け用!AD563=集計用!AD563</f>
        <v>1</v>
      </c>
      <c r="AE563" s="209" t="b">
        <f>貼り付け用!AE563=集計用!AE563</f>
        <v>1</v>
      </c>
      <c r="AF563" s="209" t="b">
        <f>貼り付け用!AF563=集計用!AF563</f>
        <v>1</v>
      </c>
      <c r="AG563" s="138" t="b">
        <f>貼り付け用!AG563=集計用!AG563</f>
        <v>1</v>
      </c>
      <c r="AH563" s="205" t="b">
        <f>貼り付け用!AH563=集計用!AH563</f>
        <v>1</v>
      </c>
      <c r="AI563" s="139" t="b">
        <f>貼り付け用!AI563=集計用!AI563</f>
        <v>1</v>
      </c>
      <c r="AJ563" s="136" t="b">
        <f>貼り付け用!AJ563=集計用!AJ563</f>
        <v>1</v>
      </c>
      <c r="AK563" s="140" t="b">
        <f>貼り付け用!AK563=集計用!AK563</f>
        <v>1</v>
      </c>
      <c r="AL563" s="136" t="b">
        <f>貼り付け用!AL563=集計用!AL563</f>
        <v>1</v>
      </c>
      <c r="AM563" s="136" t="b">
        <f>貼り付け用!AM563=集計用!AM563</f>
        <v>1</v>
      </c>
      <c r="AN563" s="136" t="b">
        <f>貼り付け用!AN563=集計用!AN563</f>
        <v>1</v>
      </c>
      <c r="AO563" s="136" t="b">
        <f>貼り付け用!AO563=集計用!AO563</f>
        <v>1</v>
      </c>
      <c r="AP563" s="183" t="b">
        <f>貼り付け用!AP563=集計用!AP563</f>
        <v>1</v>
      </c>
      <c r="AQ563" s="183" t="b">
        <f>貼り付け用!AQ563=集計用!AQ563</f>
        <v>1</v>
      </c>
      <c r="AR563" s="183" t="b">
        <f>貼り付け用!AR563=集計用!AR563</f>
        <v>1</v>
      </c>
      <c r="AS563" s="136"/>
      <c r="AT563" s="136"/>
      <c r="AU563" s="136"/>
      <c r="AV563" s="136"/>
      <c r="AW563" s="136"/>
      <c r="AX563" s="216"/>
      <c r="AY563" s="216"/>
      <c r="AZ563" s="216"/>
      <c r="BA563" s="136"/>
      <c r="BB563" s="136"/>
      <c r="BC563" s="136"/>
      <c r="BD563" s="136"/>
      <c r="BE563" s="183">
        <f>SUMIFS(耐用年数表!$C:$C,耐用年数表!$A:$A,チェック!AL563,耐用年数表!$B:$B,チェック!AM563)</f>
        <v>0</v>
      </c>
    </row>
    <row r="564" spans="4:57" ht="24" customHeight="1">
      <c r="D564" s="194"/>
      <c r="E564" s="135"/>
      <c r="F564" s="136"/>
      <c r="G564" s="136"/>
      <c r="H564" s="215"/>
      <c r="I564" s="215"/>
      <c r="J564" s="215" t="str">
        <f>IF(集計用!J564="","",集計用!J564)</f>
        <v/>
      </c>
      <c r="K564" s="135"/>
      <c r="L564" s="144"/>
      <c r="M564" s="192" t="b">
        <f>貼り付け用!M564=集計用!M564</f>
        <v>1</v>
      </c>
      <c r="N564" s="192" t="b">
        <f>貼り付け用!N564=集計用!N564</f>
        <v>1</v>
      </c>
      <c r="O564" s="192" t="b">
        <f>貼り付け用!O564=集計用!O564</f>
        <v>1</v>
      </c>
      <c r="P564" s="192" t="b">
        <f>貼り付け用!P564=集計用!P564</f>
        <v>1</v>
      </c>
      <c r="Q564" s="182" t="b">
        <f>貼り付け用!Q564=集計用!Q564</f>
        <v>1</v>
      </c>
      <c r="R564" s="135" t="b">
        <f>貼り付け用!R564=集計用!R564</f>
        <v>1</v>
      </c>
      <c r="S564" s="135" t="b">
        <f>貼り付け用!S564=集計用!S564</f>
        <v>1</v>
      </c>
      <c r="T564" s="135" t="b">
        <f>貼り付け用!T564=集計用!T564</f>
        <v>1</v>
      </c>
      <c r="U564" s="192" t="b">
        <f>貼り付け用!U564=集計用!U564</f>
        <v>1</v>
      </c>
      <c r="V564" s="192" t="b">
        <f>貼り付け用!V564=集計用!V564</f>
        <v>1</v>
      </c>
      <c r="W564" s="135" t="b">
        <f>貼り付け用!W564=集計用!W564</f>
        <v>1</v>
      </c>
      <c r="X564" s="182" t="b">
        <f>貼り付け用!X564=集計用!X564</f>
        <v>1</v>
      </c>
      <c r="Y564" s="136" t="b">
        <f>貼り付け用!Y564=集計用!Y564</f>
        <v>1</v>
      </c>
      <c r="Z564" s="136" t="b">
        <f>貼り付け用!Z564=集計用!Z564</f>
        <v>1</v>
      </c>
      <c r="AA564" s="136" t="b">
        <f>貼り付け用!AA564=集計用!AA564</f>
        <v>1</v>
      </c>
      <c r="AB564" s="136" t="b">
        <f>貼り付け用!AB564=集計用!AB564</f>
        <v>1</v>
      </c>
      <c r="AC564" s="135" t="b">
        <f>貼り付け用!AC564=集計用!AC564</f>
        <v>1</v>
      </c>
      <c r="AD564" s="137" t="b">
        <f>貼り付け用!AD564=集計用!AD564</f>
        <v>1</v>
      </c>
      <c r="AE564" s="209" t="b">
        <f>貼り付け用!AE564=集計用!AE564</f>
        <v>1</v>
      </c>
      <c r="AF564" s="209" t="b">
        <f>貼り付け用!AF564=集計用!AF564</f>
        <v>1</v>
      </c>
      <c r="AG564" s="138" t="b">
        <f>貼り付け用!AG564=集計用!AG564</f>
        <v>1</v>
      </c>
      <c r="AH564" s="205" t="b">
        <f>貼り付け用!AH564=集計用!AH564</f>
        <v>1</v>
      </c>
      <c r="AI564" s="139" t="b">
        <f>貼り付け用!AI564=集計用!AI564</f>
        <v>1</v>
      </c>
      <c r="AJ564" s="136" t="b">
        <f>貼り付け用!AJ564=集計用!AJ564</f>
        <v>1</v>
      </c>
      <c r="AK564" s="140" t="b">
        <f>貼り付け用!AK564=集計用!AK564</f>
        <v>1</v>
      </c>
      <c r="AL564" s="136" t="b">
        <f>貼り付け用!AL564=集計用!AL564</f>
        <v>1</v>
      </c>
      <c r="AM564" s="136" t="b">
        <f>貼り付け用!AM564=集計用!AM564</f>
        <v>1</v>
      </c>
      <c r="AN564" s="136" t="b">
        <f>貼り付け用!AN564=集計用!AN564</f>
        <v>1</v>
      </c>
      <c r="AO564" s="136" t="b">
        <f>貼り付け用!AO564=集計用!AO564</f>
        <v>1</v>
      </c>
      <c r="AP564" s="183" t="b">
        <f>貼り付け用!AP564=集計用!AP564</f>
        <v>1</v>
      </c>
      <c r="AQ564" s="183" t="b">
        <f>貼り付け用!AQ564=集計用!AQ564</f>
        <v>1</v>
      </c>
      <c r="AR564" s="183" t="b">
        <f>貼り付け用!AR564=集計用!AR564</f>
        <v>1</v>
      </c>
      <c r="AS564" s="136"/>
      <c r="AT564" s="136"/>
      <c r="AU564" s="136"/>
      <c r="AV564" s="136"/>
      <c r="AW564" s="136"/>
      <c r="AX564" s="216"/>
      <c r="AY564" s="216"/>
      <c r="AZ564" s="216"/>
      <c r="BA564" s="136"/>
      <c r="BB564" s="136"/>
      <c r="BC564" s="136"/>
      <c r="BD564" s="136"/>
      <c r="BE564" s="183">
        <f>SUMIFS(耐用年数表!$C:$C,耐用年数表!$A:$A,チェック!AL564,耐用年数表!$B:$B,チェック!AM564)</f>
        <v>0</v>
      </c>
    </row>
    <row r="565" spans="4:57" ht="24" customHeight="1">
      <c r="D565" s="194"/>
      <c r="E565" s="135"/>
      <c r="F565" s="136"/>
      <c r="G565" s="136"/>
      <c r="H565" s="215"/>
      <c r="I565" s="215"/>
      <c r="J565" s="215" t="str">
        <f>IF(集計用!J565="","",集計用!J565)</f>
        <v/>
      </c>
      <c r="K565" s="135"/>
      <c r="L565" s="144"/>
      <c r="M565" s="192" t="b">
        <f>貼り付け用!M565=集計用!M565</f>
        <v>1</v>
      </c>
      <c r="N565" s="192" t="b">
        <f>貼り付け用!N565=集計用!N565</f>
        <v>1</v>
      </c>
      <c r="O565" s="192" t="b">
        <f>貼り付け用!O565=集計用!O565</f>
        <v>1</v>
      </c>
      <c r="P565" s="192" t="b">
        <f>貼り付け用!P565=集計用!P565</f>
        <v>1</v>
      </c>
      <c r="Q565" s="182" t="b">
        <f>貼り付け用!Q565=集計用!Q565</f>
        <v>1</v>
      </c>
      <c r="R565" s="135" t="b">
        <f>貼り付け用!R565=集計用!R565</f>
        <v>1</v>
      </c>
      <c r="S565" s="135" t="b">
        <f>貼り付け用!S565=集計用!S565</f>
        <v>1</v>
      </c>
      <c r="T565" s="135" t="b">
        <f>貼り付け用!T565=集計用!T565</f>
        <v>1</v>
      </c>
      <c r="U565" s="192" t="b">
        <f>貼り付け用!U565=集計用!U565</f>
        <v>1</v>
      </c>
      <c r="V565" s="192" t="b">
        <f>貼り付け用!V565=集計用!V565</f>
        <v>1</v>
      </c>
      <c r="W565" s="135" t="b">
        <f>貼り付け用!W565=集計用!W565</f>
        <v>1</v>
      </c>
      <c r="X565" s="182" t="b">
        <f>貼り付け用!X565=集計用!X565</f>
        <v>1</v>
      </c>
      <c r="Y565" s="136" t="b">
        <f>貼り付け用!Y565=集計用!Y565</f>
        <v>1</v>
      </c>
      <c r="Z565" s="136" t="b">
        <f>貼り付け用!Z565=集計用!Z565</f>
        <v>1</v>
      </c>
      <c r="AA565" s="136" t="b">
        <f>貼り付け用!AA565=集計用!AA565</f>
        <v>1</v>
      </c>
      <c r="AB565" s="136" t="b">
        <f>貼り付け用!AB565=集計用!AB565</f>
        <v>1</v>
      </c>
      <c r="AC565" s="135" t="b">
        <f>貼り付け用!AC565=集計用!AC565</f>
        <v>1</v>
      </c>
      <c r="AD565" s="137" t="b">
        <f>貼り付け用!AD565=集計用!AD565</f>
        <v>1</v>
      </c>
      <c r="AE565" s="209" t="b">
        <f>貼り付け用!AE565=集計用!AE565</f>
        <v>1</v>
      </c>
      <c r="AF565" s="209" t="b">
        <f>貼り付け用!AF565=集計用!AF565</f>
        <v>1</v>
      </c>
      <c r="AG565" s="138" t="b">
        <f>貼り付け用!AG565=集計用!AG565</f>
        <v>1</v>
      </c>
      <c r="AH565" s="205" t="b">
        <f>貼り付け用!AH565=集計用!AH565</f>
        <v>1</v>
      </c>
      <c r="AI565" s="139" t="b">
        <f>貼り付け用!AI565=集計用!AI565</f>
        <v>1</v>
      </c>
      <c r="AJ565" s="136" t="b">
        <f>貼り付け用!AJ565=集計用!AJ565</f>
        <v>1</v>
      </c>
      <c r="AK565" s="140" t="b">
        <f>貼り付け用!AK565=集計用!AK565</f>
        <v>1</v>
      </c>
      <c r="AL565" s="136" t="b">
        <f>貼り付け用!AL565=集計用!AL565</f>
        <v>1</v>
      </c>
      <c r="AM565" s="136" t="b">
        <f>貼り付け用!AM565=集計用!AM565</f>
        <v>1</v>
      </c>
      <c r="AN565" s="136" t="b">
        <f>貼り付け用!AN565=集計用!AN565</f>
        <v>1</v>
      </c>
      <c r="AO565" s="136" t="b">
        <f>貼り付け用!AO565=集計用!AO565</f>
        <v>1</v>
      </c>
      <c r="AP565" s="183" t="b">
        <f>貼り付け用!AP565=集計用!AP565</f>
        <v>1</v>
      </c>
      <c r="AQ565" s="183" t="b">
        <f>貼り付け用!AQ565=集計用!AQ565</f>
        <v>1</v>
      </c>
      <c r="AR565" s="183" t="b">
        <f>貼り付け用!AR565=集計用!AR565</f>
        <v>1</v>
      </c>
      <c r="AS565" s="136"/>
      <c r="AT565" s="136"/>
      <c r="AU565" s="136"/>
      <c r="AV565" s="136"/>
      <c r="AW565" s="136"/>
      <c r="AX565" s="216"/>
      <c r="AY565" s="216"/>
      <c r="AZ565" s="216"/>
      <c r="BA565" s="136"/>
      <c r="BB565" s="136"/>
      <c r="BC565" s="136"/>
      <c r="BD565" s="136"/>
      <c r="BE565" s="183">
        <f>SUMIFS(耐用年数表!$C:$C,耐用年数表!$A:$A,チェック!AL565,耐用年数表!$B:$B,チェック!AM565)</f>
        <v>0</v>
      </c>
    </row>
    <row r="566" spans="4:57" ht="24" customHeight="1">
      <c r="D566" s="194"/>
      <c r="E566" s="135"/>
      <c r="F566" s="136"/>
      <c r="G566" s="136"/>
      <c r="H566" s="215"/>
      <c r="I566" s="215"/>
      <c r="J566" s="215" t="str">
        <f>IF(集計用!J566="","",集計用!J566)</f>
        <v/>
      </c>
      <c r="K566" s="135"/>
      <c r="L566" s="144"/>
      <c r="M566" s="192" t="b">
        <f>貼り付け用!M566=集計用!M566</f>
        <v>1</v>
      </c>
      <c r="N566" s="192" t="b">
        <f>貼り付け用!N566=集計用!N566</f>
        <v>1</v>
      </c>
      <c r="O566" s="192" t="b">
        <f>貼り付け用!O566=集計用!O566</f>
        <v>1</v>
      </c>
      <c r="P566" s="192" t="b">
        <f>貼り付け用!P566=集計用!P566</f>
        <v>1</v>
      </c>
      <c r="Q566" s="182" t="b">
        <f>貼り付け用!Q566=集計用!Q566</f>
        <v>1</v>
      </c>
      <c r="R566" s="135" t="b">
        <f>貼り付け用!R566=集計用!R566</f>
        <v>1</v>
      </c>
      <c r="S566" s="135" t="b">
        <f>貼り付け用!S566=集計用!S566</f>
        <v>1</v>
      </c>
      <c r="T566" s="135" t="b">
        <f>貼り付け用!T566=集計用!T566</f>
        <v>1</v>
      </c>
      <c r="U566" s="192" t="b">
        <f>貼り付け用!U566=集計用!U566</f>
        <v>1</v>
      </c>
      <c r="V566" s="192" t="b">
        <f>貼り付け用!V566=集計用!V566</f>
        <v>1</v>
      </c>
      <c r="W566" s="135" t="b">
        <f>貼り付け用!W566=集計用!W566</f>
        <v>1</v>
      </c>
      <c r="X566" s="182" t="b">
        <f>貼り付け用!X566=集計用!X566</f>
        <v>1</v>
      </c>
      <c r="Y566" s="136" t="b">
        <f>貼り付け用!Y566=集計用!Y566</f>
        <v>1</v>
      </c>
      <c r="Z566" s="136" t="b">
        <f>貼り付け用!Z566=集計用!Z566</f>
        <v>1</v>
      </c>
      <c r="AA566" s="136" t="b">
        <f>貼り付け用!AA566=集計用!AA566</f>
        <v>1</v>
      </c>
      <c r="AB566" s="136" t="b">
        <f>貼り付け用!AB566=集計用!AB566</f>
        <v>1</v>
      </c>
      <c r="AC566" s="135" t="b">
        <f>貼り付け用!AC566=集計用!AC566</f>
        <v>1</v>
      </c>
      <c r="AD566" s="137" t="b">
        <f>貼り付け用!AD566=集計用!AD566</f>
        <v>1</v>
      </c>
      <c r="AE566" s="209" t="b">
        <f>貼り付け用!AE566=集計用!AE566</f>
        <v>1</v>
      </c>
      <c r="AF566" s="209" t="b">
        <f>貼り付け用!AF566=集計用!AF566</f>
        <v>1</v>
      </c>
      <c r="AG566" s="138" t="b">
        <f>貼り付け用!AG566=集計用!AG566</f>
        <v>1</v>
      </c>
      <c r="AH566" s="205" t="b">
        <f>貼り付け用!AH566=集計用!AH566</f>
        <v>1</v>
      </c>
      <c r="AI566" s="139" t="b">
        <f>貼り付け用!AI566=集計用!AI566</f>
        <v>1</v>
      </c>
      <c r="AJ566" s="136" t="b">
        <f>貼り付け用!AJ566=集計用!AJ566</f>
        <v>1</v>
      </c>
      <c r="AK566" s="140" t="b">
        <f>貼り付け用!AK566=集計用!AK566</f>
        <v>1</v>
      </c>
      <c r="AL566" s="136" t="b">
        <f>貼り付け用!AL566=集計用!AL566</f>
        <v>1</v>
      </c>
      <c r="AM566" s="136" t="b">
        <f>貼り付け用!AM566=集計用!AM566</f>
        <v>1</v>
      </c>
      <c r="AN566" s="136" t="b">
        <f>貼り付け用!AN566=集計用!AN566</f>
        <v>1</v>
      </c>
      <c r="AO566" s="136" t="b">
        <f>貼り付け用!AO566=集計用!AO566</f>
        <v>1</v>
      </c>
      <c r="AP566" s="183" t="b">
        <f>貼り付け用!AP566=集計用!AP566</f>
        <v>1</v>
      </c>
      <c r="AQ566" s="183" t="b">
        <f>貼り付け用!AQ566=集計用!AQ566</f>
        <v>1</v>
      </c>
      <c r="AR566" s="183" t="b">
        <f>貼り付け用!AR566=集計用!AR566</f>
        <v>1</v>
      </c>
      <c r="AS566" s="136"/>
      <c r="AT566" s="136"/>
      <c r="AU566" s="136"/>
      <c r="AV566" s="136"/>
      <c r="AW566" s="136"/>
      <c r="AX566" s="216"/>
      <c r="AY566" s="216"/>
      <c r="AZ566" s="216"/>
      <c r="BA566" s="136"/>
      <c r="BB566" s="136"/>
      <c r="BC566" s="136"/>
      <c r="BD566" s="136"/>
      <c r="BE566" s="183">
        <f>SUMIFS(耐用年数表!$C:$C,耐用年数表!$A:$A,チェック!AL566,耐用年数表!$B:$B,チェック!AM566)</f>
        <v>0</v>
      </c>
    </row>
    <row r="567" spans="4:57" ht="24" customHeight="1">
      <c r="D567" s="194"/>
      <c r="E567" s="135"/>
      <c r="F567" s="136"/>
      <c r="G567" s="136"/>
      <c r="H567" s="215"/>
      <c r="I567" s="215"/>
      <c r="J567" s="215" t="str">
        <f>IF(集計用!J567="","",集計用!J567)</f>
        <v/>
      </c>
      <c r="K567" s="135"/>
      <c r="L567" s="144"/>
      <c r="M567" s="192" t="b">
        <f>貼り付け用!M567=集計用!M567</f>
        <v>1</v>
      </c>
      <c r="N567" s="192" t="b">
        <f>貼り付け用!N567=集計用!N567</f>
        <v>1</v>
      </c>
      <c r="O567" s="192" t="b">
        <f>貼り付け用!O567=集計用!O567</f>
        <v>1</v>
      </c>
      <c r="P567" s="192" t="b">
        <f>貼り付け用!P567=集計用!P567</f>
        <v>1</v>
      </c>
      <c r="Q567" s="182" t="b">
        <f>貼り付け用!Q567=集計用!Q567</f>
        <v>1</v>
      </c>
      <c r="R567" s="135" t="b">
        <f>貼り付け用!R567=集計用!R567</f>
        <v>1</v>
      </c>
      <c r="S567" s="135" t="b">
        <f>貼り付け用!S567=集計用!S567</f>
        <v>1</v>
      </c>
      <c r="T567" s="135" t="b">
        <f>貼り付け用!T567=集計用!T567</f>
        <v>1</v>
      </c>
      <c r="U567" s="192" t="b">
        <f>貼り付け用!U567=集計用!U567</f>
        <v>1</v>
      </c>
      <c r="V567" s="192" t="b">
        <f>貼り付け用!V567=集計用!V567</f>
        <v>1</v>
      </c>
      <c r="W567" s="135" t="b">
        <f>貼り付け用!W567=集計用!W567</f>
        <v>1</v>
      </c>
      <c r="X567" s="182" t="b">
        <f>貼り付け用!X567=集計用!X567</f>
        <v>1</v>
      </c>
      <c r="Y567" s="136" t="b">
        <f>貼り付け用!Y567=集計用!Y567</f>
        <v>1</v>
      </c>
      <c r="Z567" s="136" t="b">
        <f>貼り付け用!Z567=集計用!Z567</f>
        <v>1</v>
      </c>
      <c r="AA567" s="136" t="b">
        <f>貼り付け用!AA567=集計用!AA567</f>
        <v>1</v>
      </c>
      <c r="AB567" s="136" t="b">
        <f>貼り付け用!AB567=集計用!AB567</f>
        <v>1</v>
      </c>
      <c r="AC567" s="135" t="b">
        <f>貼り付け用!AC567=集計用!AC567</f>
        <v>1</v>
      </c>
      <c r="AD567" s="137" t="b">
        <f>貼り付け用!AD567=集計用!AD567</f>
        <v>1</v>
      </c>
      <c r="AE567" s="209" t="b">
        <f>貼り付け用!AE567=集計用!AE567</f>
        <v>1</v>
      </c>
      <c r="AF567" s="209" t="b">
        <f>貼り付け用!AF567=集計用!AF567</f>
        <v>1</v>
      </c>
      <c r="AG567" s="138" t="b">
        <f>貼り付け用!AG567=集計用!AG567</f>
        <v>1</v>
      </c>
      <c r="AH567" s="205" t="b">
        <f>貼り付け用!AH567=集計用!AH567</f>
        <v>1</v>
      </c>
      <c r="AI567" s="139" t="b">
        <f>貼り付け用!AI567=集計用!AI567</f>
        <v>1</v>
      </c>
      <c r="AJ567" s="136" t="b">
        <f>貼り付け用!AJ567=集計用!AJ567</f>
        <v>1</v>
      </c>
      <c r="AK567" s="140" t="b">
        <f>貼り付け用!AK567=集計用!AK567</f>
        <v>1</v>
      </c>
      <c r="AL567" s="136" t="b">
        <f>貼り付け用!AL567=集計用!AL567</f>
        <v>1</v>
      </c>
      <c r="AM567" s="136" t="b">
        <f>貼り付け用!AM567=集計用!AM567</f>
        <v>1</v>
      </c>
      <c r="AN567" s="136" t="b">
        <f>貼り付け用!AN567=集計用!AN567</f>
        <v>1</v>
      </c>
      <c r="AO567" s="136" t="b">
        <f>貼り付け用!AO567=集計用!AO567</f>
        <v>1</v>
      </c>
      <c r="AP567" s="183" t="b">
        <f>貼り付け用!AP567=集計用!AP567</f>
        <v>1</v>
      </c>
      <c r="AQ567" s="183" t="b">
        <f>貼り付け用!AQ567=集計用!AQ567</f>
        <v>1</v>
      </c>
      <c r="AR567" s="183" t="b">
        <f>貼り付け用!AR567=集計用!AR567</f>
        <v>1</v>
      </c>
      <c r="AS567" s="136"/>
      <c r="AT567" s="136"/>
      <c r="AU567" s="136"/>
      <c r="AV567" s="136"/>
      <c r="AW567" s="136"/>
      <c r="AX567" s="216"/>
      <c r="AY567" s="216"/>
      <c r="AZ567" s="216"/>
      <c r="BA567" s="136"/>
      <c r="BB567" s="136"/>
      <c r="BC567" s="136"/>
      <c r="BD567" s="136"/>
      <c r="BE567" s="183">
        <f>SUMIFS(耐用年数表!$C:$C,耐用年数表!$A:$A,チェック!AL567,耐用年数表!$B:$B,チェック!AM567)</f>
        <v>0</v>
      </c>
    </row>
    <row r="568" spans="4:57" ht="24" customHeight="1">
      <c r="D568" s="194"/>
      <c r="E568" s="135"/>
      <c r="F568" s="136"/>
      <c r="G568" s="136"/>
      <c r="H568" s="215"/>
      <c r="I568" s="215"/>
      <c r="J568" s="215" t="str">
        <f>IF(集計用!J568="","",集計用!J568)</f>
        <v/>
      </c>
      <c r="K568" s="135"/>
      <c r="L568" s="144"/>
      <c r="M568" s="192" t="b">
        <f>貼り付け用!M568=集計用!M568</f>
        <v>1</v>
      </c>
      <c r="N568" s="192" t="b">
        <f>貼り付け用!N568=集計用!N568</f>
        <v>1</v>
      </c>
      <c r="O568" s="192" t="b">
        <f>貼り付け用!O568=集計用!O568</f>
        <v>1</v>
      </c>
      <c r="P568" s="192" t="b">
        <f>貼り付け用!P568=集計用!P568</f>
        <v>1</v>
      </c>
      <c r="Q568" s="182" t="b">
        <f>貼り付け用!Q568=集計用!Q568</f>
        <v>1</v>
      </c>
      <c r="R568" s="135" t="b">
        <f>貼り付け用!R568=集計用!R568</f>
        <v>1</v>
      </c>
      <c r="S568" s="135" t="b">
        <f>貼り付け用!S568=集計用!S568</f>
        <v>1</v>
      </c>
      <c r="T568" s="135" t="b">
        <f>貼り付け用!T568=集計用!T568</f>
        <v>1</v>
      </c>
      <c r="U568" s="192" t="b">
        <f>貼り付け用!U568=集計用!U568</f>
        <v>1</v>
      </c>
      <c r="V568" s="192" t="b">
        <f>貼り付け用!V568=集計用!V568</f>
        <v>1</v>
      </c>
      <c r="W568" s="135" t="b">
        <f>貼り付け用!W568=集計用!W568</f>
        <v>1</v>
      </c>
      <c r="X568" s="182" t="b">
        <f>貼り付け用!X568=集計用!X568</f>
        <v>1</v>
      </c>
      <c r="Y568" s="136" t="b">
        <f>貼り付け用!Y568=集計用!Y568</f>
        <v>1</v>
      </c>
      <c r="Z568" s="136" t="b">
        <f>貼り付け用!Z568=集計用!Z568</f>
        <v>1</v>
      </c>
      <c r="AA568" s="136" t="b">
        <f>貼り付け用!AA568=集計用!AA568</f>
        <v>1</v>
      </c>
      <c r="AB568" s="136" t="b">
        <f>貼り付け用!AB568=集計用!AB568</f>
        <v>1</v>
      </c>
      <c r="AC568" s="135" t="b">
        <f>貼り付け用!AC568=集計用!AC568</f>
        <v>1</v>
      </c>
      <c r="AD568" s="137" t="b">
        <f>貼り付け用!AD568=集計用!AD568</f>
        <v>1</v>
      </c>
      <c r="AE568" s="209" t="b">
        <f>貼り付け用!AE568=集計用!AE568</f>
        <v>1</v>
      </c>
      <c r="AF568" s="209" t="b">
        <f>貼り付け用!AF568=集計用!AF568</f>
        <v>1</v>
      </c>
      <c r="AG568" s="138" t="b">
        <f>貼り付け用!AG568=集計用!AG568</f>
        <v>1</v>
      </c>
      <c r="AH568" s="205" t="b">
        <f>貼り付け用!AH568=集計用!AH568</f>
        <v>1</v>
      </c>
      <c r="AI568" s="139" t="b">
        <f>貼り付け用!AI568=集計用!AI568</f>
        <v>1</v>
      </c>
      <c r="AJ568" s="136" t="b">
        <f>貼り付け用!AJ568=集計用!AJ568</f>
        <v>1</v>
      </c>
      <c r="AK568" s="140" t="b">
        <f>貼り付け用!AK568=集計用!AK568</f>
        <v>1</v>
      </c>
      <c r="AL568" s="136" t="b">
        <f>貼り付け用!AL568=集計用!AL568</f>
        <v>1</v>
      </c>
      <c r="AM568" s="136" t="b">
        <f>貼り付け用!AM568=集計用!AM568</f>
        <v>1</v>
      </c>
      <c r="AN568" s="136" t="b">
        <f>貼り付け用!AN568=集計用!AN568</f>
        <v>1</v>
      </c>
      <c r="AO568" s="136" t="b">
        <f>貼り付け用!AO568=集計用!AO568</f>
        <v>1</v>
      </c>
      <c r="AP568" s="183" t="b">
        <f>貼り付け用!AP568=集計用!AP568</f>
        <v>1</v>
      </c>
      <c r="AQ568" s="183" t="b">
        <f>貼り付け用!AQ568=集計用!AQ568</f>
        <v>1</v>
      </c>
      <c r="AR568" s="183" t="b">
        <f>貼り付け用!AR568=集計用!AR568</f>
        <v>1</v>
      </c>
      <c r="AS568" s="136"/>
      <c r="AT568" s="136"/>
      <c r="AU568" s="136"/>
      <c r="AV568" s="136"/>
      <c r="AW568" s="136"/>
      <c r="AX568" s="216"/>
      <c r="AY568" s="216"/>
      <c r="AZ568" s="216"/>
      <c r="BA568" s="136"/>
      <c r="BB568" s="136"/>
      <c r="BC568" s="136"/>
      <c r="BD568" s="136"/>
      <c r="BE568" s="183">
        <f>SUMIFS(耐用年数表!$C:$C,耐用年数表!$A:$A,チェック!AL568,耐用年数表!$B:$B,チェック!AM568)</f>
        <v>0</v>
      </c>
    </row>
    <row r="569" spans="4:57" ht="24" customHeight="1">
      <c r="D569" s="194"/>
      <c r="E569" s="135"/>
      <c r="F569" s="136"/>
      <c r="G569" s="136"/>
      <c r="H569" s="215"/>
      <c r="I569" s="215"/>
      <c r="J569" s="215" t="str">
        <f>IF(集計用!J569="","",集計用!J569)</f>
        <v/>
      </c>
      <c r="K569" s="135"/>
      <c r="L569" s="144"/>
      <c r="M569" s="192" t="b">
        <f>貼り付け用!M569=集計用!M569</f>
        <v>1</v>
      </c>
      <c r="N569" s="192" t="b">
        <f>貼り付け用!N569=集計用!N569</f>
        <v>1</v>
      </c>
      <c r="O569" s="192" t="b">
        <f>貼り付け用!O569=集計用!O569</f>
        <v>1</v>
      </c>
      <c r="P569" s="192" t="b">
        <f>貼り付け用!P569=集計用!P569</f>
        <v>1</v>
      </c>
      <c r="Q569" s="182" t="b">
        <f>貼り付け用!Q569=集計用!Q569</f>
        <v>1</v>
      </c>
      <c r="R569" s="135" t="b">
        <f>貼り付け用!R569=集計用!R569</f>
        <v>1</v>
      </c>
      <c r="S569" s="135" t="b">
        <f>貼り付け用!S569=集計用!S569</f>
        <v>1</v>
      </c>
      <c r="T569" s="135" t="b">
        <f>貼り付け用!T569=集計用!T569</f>
        <v>1</v>
      </c>
      <c r="U569" s="192" t="b">
        <f>貼り付け用!U569=集計用!U569</f>
        <v>1</v>
      </c>
      <c r="V569" s="192" t="b">
        <f>貼り付け用!V569=集計用!V569</f>
        <v>1</v>
      </c>
      <c r="W569" s="135" t="b">
        <f>貼り付け用!W569=集計用!W569</f>
        <v>1</v>
      </c>
      <c r="X569" s="182" t="b">
        <f>貼り付け用!X569=集計用!X569</f>
        <v>1</v>
      </c>
      <c r="Y569" s="136" t="b">
        <f>貼り付け用!Y569=集計用!Y569</f>
        <v>1</v>
      </c>
      <c r="Z569" s="136" t="b">
        <f>貼り付け用!Z569=集計用!Z569</f>
        <v>1</v>
      </c>
      <c r="AA569" s="136" t="b">
        <f>貼り付け用!AA569=集計用!AA569</f>
        <v>1</v>
      </c>
      <c r="AB569" s="136" t="b">
        <f>貼り付け用!AB569=集計用!AB569</f>
        <v>1</v>
      </c>
      <c r="AC569" s="135" t="b">
        <f>貼り付け用!AC569=集計用!AC569</f>
        <v>1</v>
      </c>
      <c r="AD569" s="137" t="b">
        <f>貼り付け用!AD569=集計用!AD569</f>
        <v>1</v>
      </c>
      <c r="AE569" s="209" t="b">
        <f>貼り付け用!AE569=集計用!AE569</f>
        <v>1</v>
      </c>
      <c r="AF569" s="209" t="b">
        <f>貼り付け用!AF569=集計用!AF569</f>
        <v>1</v>
      </c>
      <c r="AG569" s="138" t="b">
        <f>貼り付け用!AG569=集計用!AG569</f>
        <v>1</v>
      </c>
      <c r="AH569" s="205" t="b">
        <f>貼り付け用!AH569=集計用!AH569</f>
        <v>1</v>
      </c>
      <c r="AI569" s="139" t="b">
        <f>貼り付け用!AI569=集計用!AI569</f>
        <v>1</v>
      </c>
      <c r="AJ569" s="136" t="b">
        <f>貼り付け用!AJ569=集計用!AJ569</f>
        <v>1</v>
      </c>
      <c r="AK569" s="140" t="b">
        <f>貼り付け用!AK569=集計用!AK569</f>
        <v>1</v>
      </c>
      <c r="AL569" s="136" t="b">
        <f>貼り付け用!AL569=集計用!AL569</f>
        <v>1</v>
      </c>
      <c r="AM569" s="136" t="b">
        <f>貼り付け用!AM569=集計用!AM569</f>
        <v>1</v>
      </c>
      <c r="AN569" s="136" t="b">
        <f>貼り付け用!AN569=集計用!AN569</f>
        <v>1</v>
      </c>
      <c r="AO569" s="136" t="b">
        <f>貼り付け用!AO569=集計用!AO569</f>
        <v>1</v>
      </c>
      <c r="AP569" s="183" t="b">
        <f>貼り付け用!AP569=集計用!AP569</f>
        <v>1</v>
      </c>
      <c r="AQ569" s="183" t="b">
        <f>貼り付け用!AQ569=集計用!AQ569</f>
        <v>1</v>
      </c>
      <c r="AR569" s="183" t="b">
        <f>貼り付け用!AR569=集計用!AR569</f>
        <v>1</v>
      </c>
      <c r="AS569" s="136"/>
      <c r="AT569" s="136"/>
      <c r="AU569" s="136"/>
      <c r="AV569" s="136"/>
      <c r="AW569" s="136"/>
      <c r="AX569" s="216"/>
      <c r="AY569" s="216"/>
      <c r="AZ569" s="216"/>
      <c r="BA569" s="136"/>
      <c r="BB569" s="136"/>
      <c r="BC569" s="136"/>
      <c r="BD569" s="136"/>
      <c r="BE569" s="183">
        <f>SUMIFS(耐用年数表!$C:$C,耐用年数表!$A:$A,チェック!AL569,耐用年数表!$B:$B,チェック!AM569)</f>
        <v>0</v>
      </c>
    </row>
    <row r="570" spans="4:57" ht="24" customHeight="1">
      <c r="D570" s="194"/>
      <c r="E570" s="135"/>
      <c r="F570" s="136"/>
      <c r="G570" s="136"/>
      <c r="H570" s="215"/>
      <c r="I570" s="215"/>
      <c r="J570" s="215" t="str">
        <f>IF(集計用!J570="","",集計用!J570)</f>
        <v/>
      </c>
      <c r="K570" s="135"/>
      <c r="L570" s="144"/>
      <c r="M570" s="192" t="b">
        <f>貼り付け用!M570=集計用!M570</f>
        <v>1</v>
      </c>
      <c r="N570" s="192" t="b">
        <f>貼り付け用!N570=集計用!N570</f>
        <v>1</v>
      </c>
      <c r="O570" s="192" t="b">
        <f>貼り付け用!O570=集計用!O570</f>
        <v>1</v>
      </c>
      <c r="P570" s="192" t="b">
        <f>貼り付け用!P570=集計用!P570</f>
        <v>1</v>
      </c>
      <c r="Q570" s="182" t="b">
        <f>貼り付け用!Q570=集計用!Q570</f>
        <v>1</v>
      </c>
      <c r="R570" s="135" t="b">
        <f>貼り付け用!R570=集計用!R570</f>
        <v>1</v>
      </c>
      <c r="S570" s="135" t="b">
        <f>貼り付け用!S570=集計用!S570</f>
        <v>1</v>
      </c>
      <c r="T570" s="135" t="b">
        <f>貼り付け用!T570=集計用!T570</f>
        <v>1</v>
      </c>
      <c r="U570" s="192" t="b">
        <f>貼り付け用!U570=集計用!U570</f>
        <v>1</v>
      </c>
      <c r="V570" s="192" t="b">
        <f>貼り付け用!V570=集計用!V570</f>
        <v>1</v>
      </c>
      <c r="W570" s="135" t="b">
        <f>貼り付け用!W570=集計用!W570</f>
        <v>1</v>
      </c>
      <c r="X570" s="182" t="b">
        <f>貼り付け用!X570=集計用!X570</f>
        <v>1</v>
      </c>
      <c r="Y570" s="136" t="b">
        <f>貼り付け用!Y570=集計用!Y570</f>
        <v>1</v>
      </c>
      <c r="Z570" s="136" t="b">
        <f>貼り付け用!Z570=集計用!Z570</f>
        <v>1</v>
      </c>
      <c r="AA570" s="136" t="b">
        <f>貼り付け用!AA570=集計用!AA570</f>
        <v>1</v>
      </c>
      <c r="AB570" s="136" t="b">
        <f>貼り付け用!AB570=集計用!AB570</f>
        <v>1</v>
      </c>
      <c r="AC570" s="135" t="b">
        <f>貼り付け用!AC570=集計用!AC570</f>
        <v>1</v>
      </c>
      <c r="AD570" s="137" t="b">
        <f>貼り付け用!AD570=集計用!AD570</f>
        <v>1</v>
      </c>
      <c r="AE570" s="209" t="b">
        <f>貼り付け用!AE570=集計用!AE570</f>
        <v>1</v>
      </c>
      <c r="AF570" s="209" t="b">
        <f>貼り付け用!AF570=集計用!AF570</f>
        <v>1</v>
      </c>
      <c r="AG570" s="138" t="b">
        <f>貼り付け用!AG570=集計用!AG570</f>
        <v>1</v>
      </c>
      <c r="AH570" s="205" t="b">
        <f>貼り付け用!AH570=集計用!AH570</f>
        <v>1</v>
      </c>
      <c r="AI570" s="139" t="b">
        <f>貼り付け用!AI570=集計用!AI570</f>
        <v>1</v>
      </c>
      <c r="AJ570" s="136" t="b">
        <f>貼り付け用!AJ570=集計用!AJ570</f>
        <v>1</v>
      </c>
      <c r="AK570" s="140" t="b">
        <f>貼り付け用!AK570=集計用!AK570</f>
        <v>1</v>
      </c>
      <c r="AL570" s="136" t="b">
        <f>貼り付け用!AL570=集計用!AL570</f>
        <v>1</v>
      </c>
      <c r="AM570" s="136" t="b">
        <f>貼り付け用!AM570=集計用!AM570</f>
        <v>1</v>
      </c>
      <c r="AN570" s="136" t="b">
        <f>貼り付け用!AN570=集計用!AN570</f>
        <v>1</v>
      </c>
      <c r="AO570" s="136" t="b">
        <f>貼り付け用!AO570=集計用!AO570</f>
        <v>1</v>
      </c>
      <c r="AP570" s="183" t="b">
        <f>貼り付け用!AP570=集計用!AP570</f>
        <v>1</v>
      </c>
      <c r="AQ570" s="183" t="b">
        <f>貼り付け用!AQ570=集計用!AQ570</f>
        <v>1</v>
      </c>
      <c r="AR570" s="183" t="b">
        <f>貼り付け用!AR570=集計用!AR570</f>
        <v>1</v>
      </c>
      <c r="AS570" s="136"/>
      <c r="AT570" s="136"/>
      <c r="AU570" s="136"/>
      <c r="AV570" s="136"/>
      <c r="AW570" s="136"/>
      <c r="AX570" s="216"/>
      <c r="AY570" s="216"/>
      <c r="AZ570" s="216"/>
      <c r="BA570" s="136"/>
      <c r="BB570" s="136"/>
      <c r="BC570" s="136"/>
      <c r="BD570" s="136"/>
      <c r="BE570" s="183">
        <f>SUMIFS(耐用年数表!$C:$C,耐用年数表!$A:$A,チェック!AL570,耐用年数表!$B:$B,チェック!AM570)</f>
        <v>0</v>
      </c>
    </row>
    <row r="571" spans="4:57" ht="24" customHeight="1">
      <c r="D571" s="194"/>
      <c r="E571" s="135"/>
      <c r="F571" s="136"/>
      <c r="G571" s="136"/>
      <c r="H571" s="215"/>
      <c r="I571" s="215"/>
      <c r="J571" s="215" t="str">
        <f>IF(集計用!J571="","",集計用!J571)</f>
        <v/>
      </c>
      <c r="K571" s="135"/>
      <c r="L571" s="144"/>
      <c r="M571" s="192" t="b">
        <f>貼り付け用!M571=集計用!M571</f>
        <v>1</v>
      </c>
      <c r="N571" s="192" t="b">
        <f>貼り付け用!N571=集計用!N571</f>
        <v>1</v>
      </c>
      <c r="O571" s="192" t="b">
        <f>貼り付け用!O571=集計用!O571</f>
        <v>1</v>
      </c>
      <c r="P571" s="192" t="b">
        <f>貼り付け用!P571=集計用!P571</f>
        <v>1</v>
      </c>
      <c r="Q571" s="182" t="b">
        <f>貼り付け用!Q571=集計用!Q571</f>
        <v>1</v>
      </c>
      <c r="R571" s="135" t="b">
        <f>貼り付け用!R571=集計用!R571</f>
        <v>1</v>
      </c>
      <c r="S571" s="135" t="b">
        <f>貼り付け用!S571=集計用!S571</f>
        <v>1</v>
      </c>
      <c r="T571" s="135" t="b">
        <f>貼り付け用!T571=集計用!T571</f>
        <v>1</v>
      </c>
      <c r="U571" s="192" t="b">
        <f>貼り付け用!U571=集計用!U571</f>
        <v>1</v>
      </c>
      <c r="V571" s="192" t="b">
        <f>貼り付け用!V571=集計用!V571</f>
        <v>1</v>
      </c>
      <c r="W571" s="135" t="b">
        <f>貼り付け用!W571=集計用!W571</f>
        <v>1</v>
      </c>
      <c r="X571" s="182" t="b">
        <f>貼り付け用!X571=集計用!X571</f>
        <v>1</v>
      </c>
      <c r="Y571" s="136" t="b">
        <f>貼り付け用!Y571=集計用!Y571</f>
        <v>1</v>
      </c>
      <c r="Z571" s="136" t="b">
        <f>貼り付け用!Z571=集計用!Z571</f>
        <v>1</v>
      </c>
      <c r="AA571" s="136" t="b">
        <f>貼り付け用!AA571=集計用!AA571</f>
        <v>1</v>
      </c>
      <c r="AB571" s="136" t="b">
        <f>貼り付け用!AB571=集計用!AB571</f>
        <v>1</v>
      </c>
      <c r="AC571" s="135" t="b">
        <f>貼り付け用!AC571=集計用!AC571</f>
        <v>1</v>
      </c>
      <c r="AD571" s="137" t="b">
        <f>貼り付け用!AD571=集計用!AD571</f>
        <v>1</v>
      </c>
      <c r="AE571" s="209" t="b">
        <f>貼り付け用!AE571=集計用!AE571</f>
        <v>1</v>
      </c>
      <c r="AF571" s="209" t="b">
        <f>貼り付け用!AF571=集計用!AF571</f>
        <v>1</v>
      </c>
      <c r="AG571" s="138" t="b">
        <f>貼り付け用!AG571=集計用!AG571</f>
        <v>1</v>
      </c>
      <c r="AH571" s="205" t="b">
        <f>貼り付け用!AH571=集計用!AH571</f>
        <v>1</v>
      </c>
      <c r="AI571" s="139" t="b">
        <f>貼り付け用!AI571=集計用!AI571</f>
        <v>1</v>
      </c>
      <c r="AJ571" s="136" t="b">
        <f>貼り付け用!AJ571=集計用!AJ571</f>
        <v>1</v>
      </c>
      <c r="AK571" s="140" t="b">
        <f>貼り付け用!AK571=集計用!AK571</f>
        <v>1</v>
      </c>
      <c r="AL571" s="136" t="b">
        <f>貼り付け用!AL571=集計用!AL571</f>
        <v>1</v>
      </c>
      <c r="AM571" s="136" t="b">
        <f>貼り付け用!AM571=集計用!AM571</f>
        <v>1</v>
      </c>
      <c r="AN571" s="136" t="b">
        <f>貼り付け用!AN571=集計用!AN571</f>
        <v>1</v>
      </c>
      <c r="AO571" s="136" t="b">
        <f>貼り付け用!AO571=集計用!AO571</f>
        <v>1</v>
      </c>
      <c r="AP571" s="183" t="b">
        <f>貼り付け用!AP571=集計用!AP571</f>
        <v>1</v>
      </c>
      <c r="AQ571" s="183" t="b">
        <f>貼り付け用!AQ571=集計用!AQ571</f>
        <v>1</v>
      </c>
      <c r="AR571" s="183" t="b">
        <f>貼り付け用!AR571=集計用!AR571</f>
        <v>1</v>
      </c>
      <c r="AS571" s="136"/>
      <c r="AT571" s="136"/>
      <c r="AU571" s="136"/>
      <c r="AV571" s="136"/>
      <c r="AW571" s="136"/>
      <c r="AX571" s="216"/>
      <c r="AY571" s="216"/>
      <c r="AZ571" s="216"/>
      <c r="BA571" s="136"/>
      <c r="BB571" s="136"/>
      <c r="BC571" s="136"/>
      <c r="BD571" s="136"/>
      <c r="BE571" s="183">
        <f>SUMIFS(耐用年数表!$C:$C,耐用年数表!$A:$A,チェック!AL571,耐用年数表!$B:$B,チェック!AM571)</f>
        <v>0</v>
      </c>
    </row>
    <row r="572" spans="4:57" ht="24" customHeight="1">
      <c r="D572" s="194"/>
      <c r="E572" s="135"/>
      <c r="F572" s="136"/>
      <c r="G572" s="136"/>
      <c r="H572" s="215"/>
      <c r="I572" s="215"/>
      <c r="J572" s="215" t="str">
        <f>IF(集計用!J572="","",集計用!J572)</f>
        <v/>
      </c>
      <c r="K572" s="135"/>
      <c r="L572" s="144"/>
      <c r="M572" s="192" t="b">
        <f>貼り付け用!M572=集計用!M572</f>
        <v>1</v>
      </c>
      <c r="N572" s="192" t="b">
        <f>貼り付け用!N572=集計用!N572</f>
        <v>1</v>
      </c>
      <c r="O572" s="192" t="b">
        <f>貼り付け用!O572=集計用!O572</f>
        <v>1</v>
      </c>
      <c r="P572" s="192" t="b">
        <f>貼り付け用!P572=集計用!P572</f>
        <v>1</v>
      </c>
      <c r="Q572" s="182" t="b">
        <f>貼り付け用!Q572=集計用!Q572</f>
        <v>1</v>
      </c>
      <c r="R572" s="135" t="b">
        <f>貼り付け用!R572=集計用!R572</f>
        <v>1</v>
      </c>
      <c r="S572" s="135" t="b">
        <f>貼り付け用!S572=集計用!S572</f>
        <v>1</v>
      </c>
      <c r="T572" s="135" t="b">
        <f>貼り付け用!T572=集計用!T572</f>
        <v>1</v>
      </c>
      <c r="U572" s="192" t="b">
        <f>貼り付け用!U572=集計用!U572</f>
        <v>1</v>
      </c>
      <c r="V572" s="192" t="b">
        <f>貼り付け用!V572=集計用!V572</f>
        <v>1</v>
      </c>
      <c r="W572" s="135" t="b">
        <f>貼り付け用!W572=集計用!W572</f>
        <v>1</v>
      </c>
      <c r="X572" s="182" t="b">
        <f>貼り付け用!X572=集計用!X572</f>
        <v>1</v>
      </c>
      <c r="Y572" s="136" t="b">
        <f>貼り付け用!Y572=集計用!Y572</f>
        <v>1</v>
      </c>
      <c r="Z572" s="136" t="b">
        <f>貼り付け用!Z572=集計用!Z572</f>
        <v>1</v>
      </c>
      <c r="AA572" s="136" t="b">
        <f>貼り付け用!AA572=集計用!AA572</f>
        <v>1</v>
      </c>
      <c r="AB572" s="136" t="b">
        <f>貼り付け用!AB572=集計用!AB572</f>
        <v>1</v>
      </c>
      <c r="AC572" s="135" t="b">
        <f>貼り付け用!AC572=集計用!AC572</f>
        <v>1</v>
      </c>
      <c r="AD572" s="137" t="b">
        <f>貼り付け用!AD572=集計用!AD572</f>
        <v>1</v>
      </c>
      <c r="AE572" s="209" t="b">
        <f>貼り付け用!AE572=集計用!AE572</f>
        <v>1</v>
      </c>
      <c r="AF572" s="209" t="b">
        <f>貼り付け用!AF572=集計用!AF572</f>
        <v>1</v>
      </c>
      <c r="AG572" s="138" t="b">
        <f>貼り付け用!AG572=集計用!AG572</f>
        <v>1</v>
      </c>
      <c r="AH572" s="205" t="b">
        <f>貼り付け用!AH572=集計用!AH572</f>
        <v>1</v>
      </c>
      <c r="AI572" s="139" t="b">
        <f>貼り付け用!AI572=集計用!AI572</f>
        <v>1</v>
      </c>
      <c r="AJ572" s="136" t="b">
        <f>貼り付け用!AJ572=集計用!AJ572</f>
        <v>1</v>
      </c>
      <c r="AK572" s="140" t="b">
        <f>貼り付け用!AK572=集計用!AK572</f>
        <v>1</v>
      </c>
      <c r="AL572" s="136" t="b">
        <f>貼り付け用!AL572=集計用!AL572</f>
        <v>1</v>
      </c>
      <c r="AM572" s="136" t="b">
        <f>貼り付け用!AM572=集計用!AM572</f>
        <v>1</v>
      </c>
      <c r="AN572" s="136" t="b">
        <f>貼り付け用!AN572=集計用!AN572</f>
        <v>1</v>
      </c>
      <c r="AO572" s="136" t="b">
        <f>貼り付け用!AO572=集計用!AO572</f>
        <v>1</v>
      </c>
      <c r="AP572" s="183" t="b">
        <f>貼り付け用!AP572=集計用!AP572</f>
        <v>1</v>
      </c>
      <c r="AQ572" s="183" t="b">
        <f>貼り付け用!AQ572=集計用!AQ572</f>
        <v>1</v>
      </c>
      <c r="AR572" s="183" t="b">
        <f>貼り付け用!AR572=集計用!AR572</f>
        <v>1</v>
      </c>
      <c r="AS572" s="136"/>
      <c r="AT572" s="136"/>
      <c r="AU572" s="136"/>
      <c r="AV572" s="136"/>
      <c r="AW572" s="136"/>
      <c r="AX572" s="216"/>
      <c r="AY572" s="216"/>
      <c r="AZ572" s="216"/>
      <c r="BA572" s="136"/>
      <c r="BB572" s="136"/>
      <c r="BC572" s="136"/>
      <c r="BD572" s="136"/>
      <c r="BE572" s="183">
        <f>SUMIFS(耐用年数表!$C:$C,耐用年数表!$A:$A,チェック!AL572,耐用年数表!$B:$B,チェック!AM572)</f>
        <v>0</v>
      </c>
    </row>
    <row r="573" spans="4:57" ht="24" customHeight="1">
      <c r="D573" s="194"/>
      <c r="E573" s="135"/>
      <c r="F573" s="136"/>
      <c r="G573" s="136"/>
      <c r="H573" s="215"/>
      <c r="I573" s="215"/>
      <c r="J573" s="215" t="str">
        <f>IF(集計用!J573="","",集計用!J573)</f>
        <v/>
      </c>
      <c r="K573" s="135"/>
      <c r="L573" s="144"/>
      <c r="M573" s="192" t="b">
        <f>貼り付け用!M573=集計用!M573</f>
        <v>1</v>
      </c>
      <c r="N573" s="192" t="b">
        <f>貼り付け用!N573=集計用!N573</f>
        <v>1</v>
      </c>
      <c r="O573" s="192" t="b">
        <f>貼り付け用!O573=集計用!O573</f>
        <v>1</v>
      </c>
      <c r="P573" s="192" t="b">
        <f>貼り付け用!P573=集計用!P573</f>
        <v>1</v>
      </c>
      <c r="Q573" s="182" t="b">
        <f>貼り付け用!Q573=集計用!Q573</f>
        <v>1</v>
      </c>
      <c r="R573" s="135" t="b">
        <f>貼り付け用!R573=集計用!R573</f>
        <v>1</v>
      </c>
      <c r="S573" s="135" t="b">
        <f>貼り付け用!S573=集計用!S573</f>
        <v>1</v>
      </c>
      <c r="T573" s="135" t="b">
        <f>貼り付け用!T573=集計用!T573</f>
        <v>1</v>
      </c>
      <c r="U573" s="192" t="b">
        <f>貼り付け用!U573=集計用!U573</f>
        <v>1</v>
      </c>
      <c r="V573" s="192" t="b">
        <f>貼り付け用!V573=集計用!V573</f>
        <v>1</v>
      </c>
      <c r="W573" s="135" t="b">
        <f>貼り付け用!W573=集計用!W573</f>
        <v>1</v>
      </c>
      <c r="X573" s="182" t="b">
        <f>貼り付け用!X573=集計用!X573</f>
        <v>1</v>
      </c>
      <c r="Y573" s="136" t="b">
        <f>貼り付け用!Y573=集計用!Y573</f>
        <v>1</v>
      </c>
      <c r="Z573" s="136" t="b">
        <f>貼り付け用!Z573=集計用!Z573</f>
        <v>1</v>
      </c>
      <c r="AA573" s="136" t="b">
        <f>貼り付け用!AA573=集計用!AA573</f>
        <v>1</v>
      </c>
      <c r="AB573" s="136" t="b">
        <f>貼り付け用!AB573=集計用!AB573</f>
        <v>1</v>
      </c>
      <c r="AC573" s="135" t="b">
        <f>貼り付け用!AC573=集計用!AC573</f>
        <v>1</v>
      </c>
      <c r="AD573" s="137" t="b">
        <f>貼り付け用!AD573=集計用!AD573</f>
        <v>1</v>
      </c>
      <c r="AE573" s="209" t="b">
        <f>貼り付け用!AE573=集計用!AE573</f>
        <v>1</v>
      </c>
      <c r="AF573" s="209" t="b">
        <f>貼り付け用!AF573=集計用!AF573</f>
        <v>1</v>
      </c>
      <c r="AG573" s="138" t="b">
        <f>貼り付け用!AG573=集計用!AG573</f>
        <v>1</v>
      </c>
      <c r="AH573" s="205" t="b">
        <f>貼り付け用!AH573=集計用!AH573</f>
        <v>1</v>
      </c>
      <c r="AI573" s="139" t="b">
        <f>貼り付け用!AI573=集計用!AI573</f>
        <v>1</v>
      </c>
      <c r="AJ573" s="136" t="b">
        <f>貼り付け用!AJ573=集計用!AJ573</f>
        <v>1</v>
      </c>
      <c r="AK573" s="140" t="b">
        <f>貼り付け用!AK573=集計用!AK573</f>
        <v>1</v>
      </c>
      <c r="AL573" s="136" t="b">
        <f>貼り付け用!AL573=集計用!AL573</f>
        <v>1</v>
      </c>
      <c r="AM573" s="136" t="b">
        <f>貼り付け用!AM573=集計用!AM573</f>
        <v>1</v>
      </c>
      <c r="AN573" s="136" t="b">
        <f>貼り付け用!AN573=集計用!AN573</f>
        <v>1</v>
      </c>
      <c r="AO573" s="136" t="b">
        <f>貼り付け用!AO573=集計用!AO573</f>
        <v>1</v>
      </c>
      <c r="AP573" s="183" t="b">
        <f>貼り付け用!AP573=集計用!AP573</f>
        <v>1</v>
      </c>
      <c r="AQ573" s="183" t="b">
        <f>貼り付け用!AQ573=集計用!AQ573</f>
        <v>1</v>
      </c>
      <c r="AR573" s="183" t="b">
        <f>貼り付け用!AR573=集計用!AR573</f>
        <v>1</v>
      </c>
      <c r="AS573" s="136"/>
      <c r="AT573" s="136"/>
      <c r="AU573" s="136"/>
      <c r="AV573" s="136"/>
      <c r="AW573" s="136"/>
      <c r="AX573" s="216"/>
      <c r="AY573" s="216"/>
      <c r="AZ573" s="216"/>
      <c r="BA573" s="136"/>
      <c r="BB573" s="136"/>
      <c r="BC573" s="136"/>
      <c r="BD573" s="136"/>
      <c r="BE573" s="183">
        <f>SUMIFS(耐用年数表!$C:$C,耐用年数表!$A:$A,チェック!AL573,耐用年数表!$B:$B,チェック!AM573)</f>
        <v>0</v>
      </c>
    </row>
    <row r="574" spans="4:57" ht="24" customHeight="1">
      <c r="D574" s="194"/>
      <c r="E574" s="135"/>
      <c r="F574" s="136"/>
      <c r="G574" s="136"/>
      <c r="H574" s="215"/>
      <c r="I574" s="215"/>
      <c r="J574" s="215" t="str">
        <f>IF(集計用!J574="","",集計用!J574)</f>
        <v/>
      </c>
      <c r="K574" s="135"/>
      <c r="L574" s="144"/>
      <c r="M574" s="192" t="b">
        <f>貼り付け用!M574=集計用!M574</f>
        <v>1</v>
      </c>
      <c r="N574" s="192" t="b">
        <f>貼り付け用!N574=集計用!N574</f>
        <v>1</v>
      </c>
      <c r="O574" s="192" t="b">
        <f>貼り付け用!O574=集計用!O574</f>
        <v>1</v>
      </c>
      <c r="P574" s="192" t="b">
        <f>貼り付け用!P574=集計用!P574</f>
        <v>1</v>
      </c>
      <c r="Q574" s="182" t="b">
        <f>貼り付け用!Q574=集計用!Q574</f>
        <v>1</v>
      </c>
      <c r="R574" s="135" t="b">
        <f>貼り付け用!R574=集計用!R574</f>
        <v>1</v>
      </c>
      <c r="S574" s="135" t="b">
        <f>貼り付け用!S574=集計用!S574</f>
        <v>1</v>
      </c>
      <c r="T574" s="135" t="b">
        <f>貼り付け用!T574=集計用!T574</f>
        <v>1</v>
      </c>
      <c r="U574" s="192" t="b">
        <f>貼り付け用!U574=集計用!U574</f>
        <v>1</v>
      </c>
      <c r="V574" s="192" t="b">
        <f>貼り付け用!V574=集計用!V574</f>
        <v>1</v>
      </c>
      <c r="W574" s="135" t="b">
        <f>貼り付け用!W574=集計用!W574</f>
        <v>1</v>
      </c>
      <c r="X574" s="182" t="b">
        <f>貼り付け用!X574=集計用!X574</f>
        <v>1</v>
      </c>
      <c r="Y574" s="136" t="b">
        <f>貼り付け用!Y574=集計用!Y574</f>
        <v>1</v>
      </c>
      <c r="Z574" s="136" t="b">
        <f>貼り付け用!Z574=集計用!Z574</f>
        <v>1</v>
      </c>
      <c r="AA574" s="136" t="b">
        <f>貼り付け用!AA574=集計用!AA574</f>
        <v>1</v>
      </c>
      <c r="AB574" s="136" t="b">
        <f>貼り付け用!AB574=集計用!AB574</f>
        <v>1</v>
      </c>
      <c r="AC574" s="135" t="b">
        <f>貼り付け用!AC574=集計用!AC574</f>
        <v>1</v>
      </c>
      <c r="AD574" s="137" t="b">
        <f>貼り付け用!AD574=集計用!AD574</f>
        <v>1</v>
      </c>
      <c r="AE574" s="209" t="b">
        <f>貼り付け用!AE574=集計用!AE574</f>
        <v>1</v>
      </c>
      <c r="AF574" s="209" t="b">
        <f>貼り付け用!AF574=集計用!AF574</f>
        <v>1</v>
      </c>
      <c r="AG574" s="138" t="b">
        <f>貼り付け用!AG574=集計用!AG574</f>
        <v>1</v>
      </c>
      <c r="AH574" s="205" t="b">
        <f>貼り付け用!AH574=集計用!AH574</f>
        <v>1</v>
      </c>
      <c r="AI574" s="139" t="b">
        <f>貼り付け用!AI574=集計用!AI574</f>
        <v>1</v>
      </c>
      <c r="AJ574" s="136" t="b">
        <f>貼り付け用!AJ574=集計用!AJ574</f>
        <v>1</v>
      </c>
      <c r="AK574" s="140" t="b">
        <f>貼り付け用!AK574=集計用!AK574</f>
        <v>1</v>
      </c>
      <c r="AL574" s="136" t="b">
        <f>貼り付け用!AL574=集計用!AL574</f>
        <v>1</v>
      </c>
      <c r="AM574" s="136" t="b">
        <f>貼り付け用!AM574=集計用!AM574</f>
        <v>1</v>
      </c>
      <c r="AN574" s="136" t="b">
        <f>貼り付け用!AN574=集計用!AN574</f>
        <v>1</v>
      </c>
      <c r="AO574" s="136" t="b">
        <f>貼り付け用!AO574=集計用!AO574</f>
        <v>1</v>
      </c>
      <c r="AP574" s="183" t="b">
        <f>貼り付け用!AP574=集計用!AP574</f>
        <v>1</v>
      </c>
      <c r="AQ574" s="183" t="b">
        <f>貼り付け用!AQ574=集計用!AQ574</f>
        <v>1</v>
      </c>
      <c r="AR574" s="183" t="b">
        <f>貼り付け用!AR574=集計用!AR574</f>
        <v>1</v>
      </c>
      <c r="AS574" s="136"/>
      <c r="AT574" s="136"/>
      <c r="AU574" s="136"/>
      <c r="AV574" s="136"/>
      <c r="AW574" s="136"/>
      <c r="AX574" s="216"/>
      <c r="AY574" s="216"/>
      <c r="AZ574" s="216"/>
      <c r="BA574" s="136"/>
      <c r="BB574" s="136"/>
      <c r="BC574" s="136"/>
      <c r="BD574" s="136"/>
      <c r="BE574" s="183">
        <f>SUMIFS(耐用年数表!$C:$C,耐用年数表!$A:$A,チェック!AL574,耐用年数表!$B:$B,チェック!AM574)</f>
        <v>0</v>
      </c>
    </row>
    <row r="575" spans="4:57" ht="24" customHeight="1">
      <c r="D575" s="194"/>
      <c r="E575" s="135"/>
      <c r="F575" s="136"/>
      <c r="G575" s="136"/>
      <c r="H575" s="215"/>
      <c r="I575" s="215"/>
      <c r="J575" s="215" t="str">
        <f>IF(集計用!J575="","",集計用!J575)</f>
        <v/>
      </c>
      <c r="K575" s="135"/>
      <c r="L575" s="144"/>
      <c r="M575" s="192" t="b">
        <f>貼り付け用!M575=集計用!M575</f>
        <v>1</v>
      </c>
      <c r="N575" s="192" t="b">
        <f>貼り付け用!N575=集計用!N575</f>
        <v>1</v>
      </c>
      <c r="O575" s="192" t="b">
        <f>貼り付け用!O575=集計用!O575</f>
        <v>1</v>
      </c>
      <c r="P575" s="192" t="b">
        <f>貼り付け用!P575=集計用!P575</f>
        <v>1</v>
      </c>
      <c r="Q575" s="182" t="b">
        <f>貼り付け用!Q575=集計用!Q575</f>
        <v>1</v>
      </c>
      <c r="R575" s="135" t="b">
        <f>貼り付け用!R575=集計用!R575</f>
        <v>1</v>
      </c>
      <c r="S575" s="135" t="b">
        <f>貼り付け用!S575=集計用!S575</f>
        <v>1</v>
      </c>
      <c r="T575" s="135" t="b">
        <f>貼り付け用!T575=集計用!T575</f>
        <v>1</v>
      </c>
      <c r="U575" s="192" t="b">
        <f>貼り付け用!U575=集計用!U575</f>
        <v>1</v>
      </c>
      <c r="V575" s="192" t="b">
        <f>貼り付け用!V575=集計用!V575</f>
        <v>1</v>
      </c>
      <c r="W575" s="135" t="b">
        <f>貼り付け用!W575=集計用!W575</f>
        <v>1</v>
      </c>
      <c r="X575" s="182" t="b">
        <f>貼り付け用!X575=集計用!X575</f>
        <v>1</v>
      </c>
      <c r="Y575" s="136" t="b">
        <f>貼り付け用!Y575=集計用!Y575</f>
        <v>1</v>
      </c>
      <c r="Z575" s="136" t="b">
        <f>貼り付け用!Z575=集計用!Z575</f>
        <v>1</v>
      </c>
      <c r="AA575" s="136" t="b">
        <f>貼り付け用!AA575=集計用!AA575</f>
        <v>1</v>
      </c>
      <c r="AB575" s="136" t="b">
        <f>貼り付け用!AB575=集計用!AB575</f>
        <v>1</v>
      </c>
      <c r="AC575" s="135" t="b">
        <f>貼り付け用!AC575=集計用!AC575</f>
        <v>1</v>
      </c>
      <c r="AD575" s="137" t="b">
        <f>貼り付け用!AD575=集計用!AD575</f>
        <v>1</v>
      </c>
      <c r="AE575" s="209" t="b">
        <f>貼り付け用!AE575=集計用!AE575</f>
        <v>1</v>
      </c>
      <c r="AF575" s="209" t="b">
        <f>貼り付け用!AF575=集計用!AF575</f>
        <v>1</v>
      </c>
      <c r="AG575" s="138" t="b">
        <f>貼り付け用!AG575=集計用!AG575</f>
        <v>1</v>
      </c>
      <c r="AH575" s="205" t="b">
        <f>貼り付け用!AH575=集計用!AH575</f>
        <v>1</v>
      </c>
      <c r="AI575" s="139" t="b">
        <f>貼り付け用!AI575=集計用!AI575</f>
        <v>1</v>
      </c>
      <c r="AJ575" s="136" t="b">
        <f>貼り付け用!AJ575=集計用!AJ575</f>
        <v>1</v>
      </c>
      <c r="AK575" s="140" t="b">
        <f>貼り付け用!AK575=集計用!AK575</f>
        <v>1</v>
      </c>
      <c r="AL575" s="136" t="b">
        <f>貼り付け用!AL575=集計用!AL575</f>
        <v>1</v>
      </c>
      <c r="AM575" s="136" t="b">
        <f>貼り付け用!AM575=集計用!AM575</f>
        <v>1</v>
      </c>
      <c r="AN575" s="136" t="b">
        <f>貼り付け用!AN575=集計用!AN575</f>
        <v>1</v>
      </c>
      <c r="AO575" s="136" t="b">
        <f>貼り付け用!AO575=集計用!AO575</f>
        <v>1</v>
      </c>
      <c r="AP575" s="183" t="b">
        <f>貼り付け用!AP575=集計用!AP575</f>
        <v>1</v>
      </c>
      <c r="AQ575" s="183" t="b">
        <f>貼り付け用!AQ575=集計用!AQ575</f>
        <v>1</v>
      </c>
      <c r="AR575" s="183" t="b">
        <f>貼り付け用!AR575=集計用!AR575</f>
        <v>1</v>
      </c>
      <c r="AS575" s="136"/>
      <c r="AT575" s="136"/>
      <c r="AU575" s="136"/>
      <c r="AV575" s="136"/>
      <c r="AW575" s="136"/>
      <c r="AX575" s="216"/>
      <c r="AY575" s="216"/>
      <c r="AZ575" s="216"/>
      <c r="BA575" s="136"/>
      <c r="BB575" s="136"/>
      <c r="BC575" s="136"/>
      <c r="BD575" s="136"/>
      <c r="BE575" s="183">
        <f>SUMIFS(耐用年数表!$C:$C,耐用年数表!$A:$A,チェック!AL575,耐用年数表!$B:$B,チェック!AM575)</f>
        <v>0</v>
      </c>
    </row>
    <row r="576" spans="4:57" ht="24" customHeight="1">
      <c r="D576" s="194"/>
      <c r="E576" s="135"/>
      <c r="F576" s="136"/>
      <c r="G576" s="136"/>
      <c r="H576" s="215"/>
      <c r="I576" s="215"/>
      <c r="J576" s="215" t="str">
        <f>IF(集計用!J576="","",集計用!J576)</f>
        <v/>
      </c>
      <c r="K576" s="135"/>
      <c r="L576" s="144"/>
      <c r="M576" s="192" t="b">
        <f>貼り付け用!M576=集計用!M576</f>
        <v>1</v>
      </c>
      <c r="N576" s="192" t="b">
        <f>貼り付け用!N576=集計用!N576</f>
        <v>1</v>
      </c>
      <c r="O576" s="192" t="b">
        <f>貼り付け用!O576=集計用!O576</f>
        <v>1</v>
      </c>
      <c r="P576" s="192" t="b">
        <f>貼り付け用!P576=集計用!P576</f>
        <v>1</v>
      </c>
      <c r="Q576" s="182" t="b">
        <f>貼り付け用!Q576=集計用!Q576</f>
        <v>1</v>
      </c>
      <c r="R576" s="135" t="b">
        <f>貼り付け用!R576=集計用!R576</f>
        <v>1</v>
      </c>
      <c r="S576" s="135" t="b">
        <f>貼り付け用!S576=集計用!S576</f>
        <v>1</v>
      </c>
      <c r="T576" s="135" t="b">
        <f>貼り付け用!T576=集計用!T576</f>
        <v>1</v>
      </c>
      <c r="U576" s="192" t="b">
        <f>貼り付け用!U576=集計用!U576</f>
        <v>1</v>
      </c>
      <c r="V576" s="192" t="b">
        <f>貼り付け用!V576=集計用!V576</f>
        <v>1</v>
      </c>
      <c r="W576" s="135" t="b">
        <f>貼り付け用!W576=集計用!W576</f>
        <v>1</v>
      </c>
      <c r="X576" s="182" t="b">
        <f>貼り付け用!X576=集計用!X576</f>
        <v>1</v>
      </c>
      <c r="Y576" s="136" t="b">
        <f>貼り付け用!Y576=集計用!Y576</f>
        <v>1</v>
      </c>
      <c r="Z576" s="136" t="b">
        <f>貼り付け用!Z576=集計用!Z576</f>
        <v>1</v>
      </c>
      <c r="AA576" s="136" t="b">
        <f>貼り付け用!AA576=集計用!AA576</f>
        <v>1</v>
      </c>
      <c r="AB576" s="136" t="b">
        <f>貼り付け用!AB576=集計用!AB576</f>
        <v>1</v>
      </c>
      <c r="AC576" s="135" t="b">
        <f>貼り付け用!AC576=集計用!AC576</f>
        <v>1</v>
      </c>
      <c r="AD576" s="137" t="b">
        <f>貼り付け用!AD576=集計用!AD576</f>
        <v>1</v>
      </c>
      <c r="AE576" s="209" t="b">
        <f>貼り付け用!AE576=集計用!AE576</f>
        <v>1</v>
      </c>
      <c r="AF576" s="209" t="b">
        <f>貼り付け用!AF576=集計用!AF576</f>
        <v>1</v>
      </c>
      <c r="AG576" s="138" t="b">
        <f>貼り付け用!AG576=集計用!AG576</f>
        <v>1</v>
      </c>
      <c r="AH576" s="205" t="b">
        <f>貼り付け用!AH576=集計用!AH576</f>
        <v>1</v>
      </c>
      <c r="AI576" s="139" t="b">
        <f>貼り付け用!AI576=集計用!AI576</f>
        <v>1</v>
      </c>
      <c r="AJ576" s="136" t="b">
        <f>貼り付け用!AJ576=集計用!AJ576</f>
        <v>1</v>
      </c>
      <c r="AK576" s="140" t="b">
        <f>貼り付け用!AK576=集計用!AK576</f>
        <v>1</v>
      </c>
      <c r="AL576" s="136" t="b">
        <f>貼り付け用!AL576=集計用!AL576</f>
        <v>1</v>
      </c>
      <c r="AM576" s="136" t="b">
        <f>貼り付け用!AM576=集計用!AM576</f>
        <v>1</v>
      </c>
      <c r="AN576" s="136" t="b">
        <f>貼り付け用!AN576=集計用!AN576</f>
        <v>1</v>
      </c>
      <c r="AO576" s="136" t="b">
        <f>貼り付け用!AO576=集計用!AO576</f>
        <v>1</v>
      </c>
      <c r="AP576" s="183" t="b">
        <f>貼り付け用!AP576=集計用!AP576</f>
        <v>1</v>
      </c>
      <c r="AQ576" s="183" t="b">
        <f>貼り付け用!AQ576=集計用!AQ576</f>
        <v>1</v>
      </c>
      <c r="AR576" s="183" t="b">
        <f>貼り付け用!AR576=集計用!AR576</f>
        <v>1</v>
      </c>
      <c r="AS576" s="136"/>
      <c r="AT576" s="136"/>
      <c r="AU576" s="136"/>
      <c r="AV576" s="136"/>
      <c r="AW576" s="136"/>
      <c r="AX576" s="216"/>
      <c r="AY576" s="216"/>
      <c r="AZ576" s="216"/>
      <c r="BA576" s="136"/>
      <c r="BB576" s="136"/>
      <c r="BC576" s="136"/>
      <c r="BD576" s="136"/>
      <c r="BE576" s="183">
        <f>SUMIFS(耐用年数表!$C:$C,耐用年数表!$A:$A,チェック!AL576,耐用年数表!$B:$B,チェック!AM576)</f>
        <v>0</v>
      </c>
    </row>
    <row r="577" spans="4:57" ht="24" customHeight="1">
      <c r="D577" s="194"/>
      <c r="E577" s="135"/>
      <c r="F577" s="136"/>
      <c r="G577" s="136"/>
      <c r="H577" s="215"/>
      <c r="I577" s="215"/>
      <c r="J577" s="215" t="str">
        <f>IF(集計用!J577="","",集計用!J577)</f>
        <v/>
      </c>
      <c r="K577" s="135"/>
      <c r="L577" s="144"/>
      <c r="M577" s="192" t="b">
        <f>貼り付け用!M577=集計用!M577</f>
        <v>1</v>
      </c>
      <c r="N577" s="192" t="b">
        <f>貼り付け用!N577=集計用!N577</f>
        <v>1</v>
      </c>
      <c r="O577" s="192" t="b">
        <f>貼り付け用!O577=集計用!O577</f>
        <v>1</v>
      </c>
      <c r="P577" s="192" t="b">
        <f>貼り付け用!P577=集計用!P577</f>
        <v>1</v>
      </c>
      <c r="Q577" s="182" t="b">
        <f>貼り付け用!Q577=集計用!Q577</f>
        <v>1</v>
      </c>
      <c r="R577" s="135" t="b">
        <f>貼り付け用!R577=集計用!R577</f>
        <v>1</v>
      </c>
      <c r="S577" s="135" t="b">
        <f>貼り付け用!S577=集計用!S577</f>
        <v>1</v>
      </c>
      <c r="T577" s="135" t="b">
        <f>貼り付け用!T577=集計用!T577</f>
        <v>1</v>
      </c>
      <c r="U577" s="192" t="b">
        <f>貼り付け用!U577=集計用!U577</f>
        <v>1</v>
      </c>
      <c r="V577" s="192" t="b">
        <f>貼り付け用!V577=集計用!V577</f>
        <v>1</v>
      </c>
      <c r="W577" s="135" t="b">
        <f>貼り付け用!W577=集計用!W577</f>
        <v>1</v>
      </c>
      <c r="X577" s="182" t="b">
        <f>貼り付け用!X577=集計用!X577</f>
        <v>1</v>
      </c>
      <c r="Y577" s="136" t="b">
        <f>貼り付け用!Y577=集計用!Y577</f>
        <v>1</v>
      </c>
      <c r="Z577" s="136" t="b">
        <f>貼り付け用!Z577=集計用!Z577</f>
        <v>1</v>
      </c>
      <c r="AA577" s="136" t="b">
        <f>貼り付け用!AA577=集計用!AA577</f>
        <v>1</v>
      </c>
      <c r="AB577" s="136" t="b">
        <f>貼り付け用!AB577=集計用!AB577</f>
        <v>1</v>
      </c>
      <c r="AC577" s="135" t="b">
        <f>貼り付け用!AC577=集計用!AC577</f>
        <v>1</v>
      </c>
      <c r="AD577" s="137" t="b">
        <f>貼り付け用!AD577=集計用!AD577</f>
        <v>1</v>
      </c>
      <c r="AE577" s="209" t="b">
        <f>貼り付け用!AE577=集計用!AE577</f>
        <v>1</v>
      </c>
      <c r="AF577" s="209" t="b">
        <f>貼り付け用!AF577=集計用!AF577</f>
        <v>1</v>
      </c>
      <c r="AG577" s="138" t="b">
        <f>貼り付け用!AG577=集計用!AG577</f>
        <v>1</v>
      </c>
      <c r="AH577" s="205" t="b">
        <f>貼り付け用!AH577=集計用!AH577</f>
        <v>1</v>
      </c>
      <c r="AI577" s="139" t="b">
        <f>貼り付け用!AI577=集計用!AI577</f>
        <v>1</v>
      </c>
      <c r="AJ577" s="136" t="b">
        <f>貼り付け用!AJ577=集計用!AJ577</f>
        <v>1</v>
      </c>
      <c r="AK577" s="140" t="b">
        <f>貼り付け用!AK577=集計用!AK577</f>
        <v>1</v>
      </c>
      <c r="AL577" s="136" t="b">
        <f>貼り付け用!AL577=集計用!AL577</f>
        <v>1</v>
      </c>
      <c r="AM577" s="136" t="b">
        <f>貼り付け用!AM577=集計用!AM577</f>
        <v>1</v>
      </c>
      <c r="AN577" s="136" t="b">
        <f>貼り付け用!AN577=集計用!AN577</f>
        <v>1</v>
      </c>
      <c r="AO577" s="136" t="b">
        <f>貼り付け用!AO577=集計用!AO577</f>
        <v>1</v>
      </c>
      <c r="AP577" s="183" t="b">
        <f>貼り付け用!AP577=集計用!AP577</f>
        <v>1</v>
      </c>
      <c r="AQ577" s="183" t="b">
        <f>貼り付け用!AQ577=集計用!AQ577</f>
        <v>1</v>
      </c>
      <c r="AR577" s="183" t="b">
        <f>貼り付け用!AR577=集計用!AR577</f>
        <v>1</v>
      </c>
      <c r="AS577" s="136"/>
      <c r="AT577" s="136"/>
      <c r="AU577" s="136"/>
      <c r="AV577" s="136"/>
      <c r="AW577" s="136"/>
      <c r="AX577" s="216"/>
      <c r="AY577" s="216"/>
      <c r="AZ577" s="216"/>
      <c r="BA577" s="136"/>
      <c r="BB577" s="136"/>
      <c r="BC577" s="136"/>
      <c r="BD577" s="136"/>
      <c r="BE577" s="183">
        <f>SUMIFS(耐用年数表!$C:$C,耐用年数表!$A:$A,チェック!AL577,耐用年数表!$B:$B,チェック!AM577)</f>
        <v>0</v>
      </c>
    </row>
    <row r="578" spans="4:57" ht="24" customHeight="1">
      <c r="D578" s="194"/>
      <c r="E578" s="135"/>
      <c r="F578" s="136"/>
      <c r="G578" s="136"/>
      <c r="H578" s="215"/>
      <c r="I578" s="215"/>
      <c r="J578" s="215" t="str">
        <f>IF(集計用!J578="","",集計用!J578)</f>
        <v/>
      </c>
      <c r="K578" s="135"/>
      <c r="L578" s="144"/>
      <c r="M578" s="192" t="b">
        <f>貼り付け用!M578=集計用!M578</f>
        <v>1</v>
      </c>
      <c r="N578" s="192" t="b">
        <f>貼り付け用!N578=集計用!N578</f>
        <v>1</v>
      </c>
      <c r="O578" s="192" t="b">
        <f>貼り付け用!O578=集計用!O578</f>
        <v>1</v>
      </c>
      <c r="P578" s="192" t="b">
        <f>貼り付け用!P578=集計用!P578</f>
        <v>1</v>
      </c>
      <c r="Q578" s="182" t="b">
        <f>貼り付け用!Q578=集計用!Q578</f>
        <v>1</v>
      </c>
      <c r="R578" s="135" t="b">
        <f>貼り付け用!R578=集計用!R578</f>
        <v>1</v>
      </c>
      <c r="S578" s="135" t="b">
        <f>貼り付け用!S578=集計用!S578</f>
        <v>1</v>
      </c>
      <c r="T578" s="135" t="b">
        <f>貼り付け用!T578=集計用!T578</f>
        <v>1</v>
      </c>
      <c r="U578" s="192" t="b">
        <f>貼り付け用!U578=集計用!U578</f>
        <v>1</v>
      </c>
      <c r="V578" s="192" t="b">
        <f>貼り付け用!V578=集計用!V578</f>
        <v>1</v>
      </c>
      <c r="W578" s="135" t="b">
        <f>貼り付け用!W578=集計用!W578</f>
        <v>1</v>
      </c>
      <c r="X578" s="182" t="b">
        <f>貼り付け用!X578=集計用!X578</f>
        <v>1</v>
      </c>
      <c r="Y578" s="136" t="b">
        <f>貼り付け用!Y578=集計用!Y578</f>
        <v>1</v>
      </c>
      <c r="Z578" s="136" t="b">
        <f>貼り付け用!Z578=集計用!Z578</f>
        <v>1</v>
      </c>
      <c r="AA578" s="136" t="b">
        <f>貼り付け用!AA578=集計用!AA578</f>
        <v>1</v>
      </c>
      <c r="AB578" s="136" t="b">
        <f>貼り付け用!AB578=集計用!AB578</f>
        <v>1</v>
      </c>
      <c r="AC578" s="135" t="b">
        <f>貼り付け用!AC578=集計用!AC578</f>
        <v>1</v>
      </c>
      <c r="AD578" s="137" t="b">
        <f>貼り付け用!AD578=集計用!AD578</f>
        <v>1</v>
      </c>
      <c r="AE578" s="209" t="b">
        <f>貼り付け用!AE578=集計用!AE578</f>
        <v>1</v>
      </c>
      <c r="AF578" s="209" t="b">
        <f>貼り付け用!AF578=集計用!AF578</f>
        <v>1</v>
      </c>
      <c r="AG578" s="138" t="b">
        <f>貼り付け用!AG578=集計用!AG578</f>
        <v>1</v>
      </c>
      <c r="AH578" s="205" t="b">
        <f>貼り付け用!AH578=集計用!AH578</f>
        <v>1</v>
      </c>
      <c r="AI578" s="139" t="b">
        <f>貼り付け用!AI578=集計用!AI578</f>
        <v>1</v>
      </c>
      <c r="AJ578" s="136" t="b">
        <f>貼り付け用!AJ578=集計用!AJ578</f>
        <v>1</v>
      </c>
      <c r="AK578" s="140" t="b">
        <f>貼り付け用!AK578=集計用!AK578</f>
        <v>1</v>
      </c>
      <c r="AL578" s="136" t="b">
        <f>貼り付け用!AL578=集計用!AL578</f>
        <v>1</v>
      </c>
      <c r="AM578" s="136" t="b">
        <f>貼り付け用!AM578=集計用!AM578</f>
        <v>1</v>
      </c>
      <c r="AN578" s="136" t="b">
        <f>貼り付け用!AN578=集計用!AN578</f>
        <v>1</v>
      </c>
      <c r="AO578" s="136" t="b">
        <f>貼り付け用!AO578=集計用!AO578</f>
        <v>1</v>
      </c>
      <c r="AP578" s="183" t="b">
        <f>貼り付け用!AP578=集計用!AP578</f>
        <v>1</v>
      </c>
      <c r="AQ578" s="183" t="b">
        <f>貼り付け用!AQ578=集計用!AQ578</f>
        <v>1</v>
      </c>
      <c r="AR578" s="183" t="b">
        <f>貼り付け用!AR578=集計用!AR578</f>
        <v>1</v>
      </c>
      <c r="AS578" s="136"/>
      <c r="AT578" s="136"/>
      <c r="AU578" s="136"/>
      <c r="AV578" s="136"/>
      <c r="AW578" s="136"/>
      <c r="AX578" s="216"/>
      <c r="AY578" s="216"/>
      <c r="AZ578" s="216"/>
      <c r="BA578" s="136"/>
      <c r="BB578" s="136"/>
      <c r="BC578" s="136"/>
      <c r="BD578" s="136"/>
      <c r="BE578" s="183">
        <f>SUMIFS(耐用年数表!$C:$C,耐用年数表!$A:$A,チェック!AL578,耐用年数表!$B:$B,チェック!AM578)</f>
        <v>0</v>
      </c>
    </row>
    <row r="579" spans="4:57" ht="24" customHeight="1">
      <c r="D579" s="194"/>
      <c r="E579" s="135"/>
      <c r="F579" s="136"/>
      <c r="G579" s="136"/>
      <c r="H579" s="215"/>
      <c r="I579" s="215"/>
      <c r="J579" s="215" t="str">
        <f>IF(集計用!J579="","",集計用!J579)</f>
        <v/>
      </c>
      <c r="K579" s="135"/>
      <c r="L579" s="144"/>
      <c r="M579" s="192" t="b">
        <f>貼り付け用!M579=集計用!M579</f>
        <v>1</v>
      </c>
      <c r="N579" s="192" t="b">
        <f>貼り付け用!N579=集計用!N579</f>
        <v>1</v>
      </c>
      <c r="O579" s="192" t="b">
        <f>貼り付け用!O579=集計用!O579</f>
        <v>1</v>
      </c>
      <c r="P579" s="192" t="b">
        <f>貼り付け用!P579=集計用!P579</f>
        <v>1</v>
      </c>
      <c r="Q579" s="182" t="b">
        <f>貼り付け用!Q579=集計用!Q579</f>
        <v>1</v>
      </c>
      <c r="R579" s="135" t="b">
        <f>貼り付け用!R579=集計用!R579</f>
        <v>1</v>
      </c>
      <c r="S579" s="135" t="b">
        <f>貼り付け用!S579=集計用!S579</f>
        <v>1</v>
      </c>
      <c r="T579" s="135" t="b">
        <f>貼り付け用!T579=集計用!T579</f>
        <v>1</v>
      </c>
      <c r="U579" s="192" t="b">
        <f>貼り付け用!U579=集計用!U579</f>
        <v>1</v>
      </c>
      <c r="V579" s="192" t="b">
        <f>貼り付け用!V579=集計用!V579</f>
        <v>1</v>
      </c>
      <c r="W579" s="135" t="b">
        <f>貼り付け用!W579=集計用!W579</f>
        <v>1</v>
      </c>
      <c r="X579" s="182" t="b">
        <f>貼り付け用!X579=集計用!X579</f>
        <v>1</v>
      </c>
      <c r="Y579" s="136" t="b">
        <f>貼り付け用!Y579=集計用!Y579</f>
        <v>1</v>
      </c>
      <c r="Z579" s="136" t="b">
        <f>貼り付け用!Z579=集計用!Z579</f>
        <v>1</v>
      </c>
      <c r="AA579" s="136" t="b">
        <f>貼り付け用!AA579=集計用!AA579</f>
        <v>1</v>
      </c>
      <c r="AB579" s="136" t="b">
        <f>貼り付け用!AB579=集計用!AB579</f>
        <v>1</v>
      </c>
      <c r="AC579" s="135" t="b">
        <f>貼り付け用!AC579=集計用!AC579</f>
        <v>1</v>
      </c>
      <c r="AD579" s="137" t="b">
        <f>貼り付け用!AD579=集計用!AD579</f>
        <v>1</v>
      </c>
      <c r="AE579" s="209" t="b">
        <f>貼り付け用!AE579=集計用!AE579</f>
        <v>1</v>
      </c>
      <c r="AF579" s="209" t="b">
        <f>貼り付け用!AF579=集計用!AF579</f>
        <v>1</v>
      </c>
      <c r="AG579" s="138" t="b">
        <f>貼り付け用!AG579=集計用!AG579</f>
        <v>1</v>
      </c>
      <c r="AH579" s="205" t="b">
        <f>貼り付け用!AH579=集計用!AH579</f>
        <v>1</v>
      </c>
      <c r="AI579" s="139" t="b">
        <f>貼り付け用!AI579=集計用!AI579</f>
        <v>1</v>
      </c>
      <c r="AJ579" s="136" t="b">
        <f>貼り付け用!AJ579=集計用!AJ579</f>
        <v>1</v>
      </c>
      <c r="AK579" s="140" t="b">
        <f>貼り付け用!AK579=集計用!AK579</f>
        <v>1</v>
      </c>
      <c r="AL579" s="136" t="b">
        <f>貼り付け用!AL579=集計用!AL579</f>
        <v>1</v>
      </c>
      <c r="AM579" s="136" t="b">
        <f>貼り付け用!AM579=集計用!AM579</f>
        <v>1</v>
      </c>
      <c r="AN579" s="136" t="b">
        <f>貼り付け用!AN579=集計用!AN579</f>
        <v>1</v>
      </c>
      <c r="AO579" s="136" t="b">
        <f>貼り付け用!AO579=集計用!AO579</f>
        <v>1</v>
      </c>
      <c r="AP579" s="183" t="b">
        <f>貼り付け用!AP579=集計用!AP579</f>
        <v>1</v>
      </c>
      <c r="AQ579" s="183" t="b">
        <f>貼り付け用!AQ579=集計用!AQ579</f>
        <v>1</v>
      </c>
      <c r="AR579" s="183" t="b">
        <f>貼り付け用!AR579=集計用!AR579</f>
        <v>1</v>
      </c>
      <c r="AS579" s="136"/>
      <c r="AT579" s="136"/>
      <c r="AU579" s="136"/>
      <c r="AV579" s="136"/>
      <c r="AW579" s="136"/>
      <c r="AX579" s="216"/>
      <c r="AY579" s="216"/>
      <c r="AZ579" s="216"/>
      <c r="BA579" s="136"/>
      <c r="BB579" s="136"/>
      <c r="BC579" s="136"/>
      <c r="BD579" s="136"/>
      <c r="BE579" s="183">
        <f>SUMIFS(耐用年数表!$C:$C,耐用年数表!$A:$A,チェック!AL579,耐用年数表!$B:$B,チェック!AM579)</f>
        <v>0</v>
      </c>
    </row>
    <row r="580" spans="4:57" ht="24" customHeight="1">
      <c r="D580" s="194"/>
      <c r="E580" s="135"/>
      <c r="F580" s="136"/>
      <c r="G580" s="136"/>
      <c r="H580" s="215"/>
      <c r="I580" s="215"/>
      <c r="J580" s="215" t="str">
        <f>IF(集計用!J580="","",集計用!J580)</f>
        <v/>
      </c>
      <c r="K580" s="135"/>
      <c r="L580" s="144"/>
      <c r="M580" s="192" t="b">
        <f>貼り付け用!M580=集計用!M580</f>
        <v>1</v>
      </c>
      <c r="N580" s="192" t="b">
        <f>貼り付け用!N580=集計用!N580</f>
        <v>1</v>
      </c>
      <c r="O580" s="192" t="b">
        <f>貼り付け用!O580=集計用!O580</f>
        <v>1</v>
      </c>
      <c r="P580" s="192" t="b">
        <f>貼り付け用!P580=集計用!P580</f>
        <v>1</v>
      </c>
      <c r="Q580" s="182" t="b">
        <f>貼り付け用!Q580=集計用!Q580</f>
        <v>1</v>
      </c>
      <c r="R580" s="135" t="b">
        <f>貼り付け用!R580=集計用!R580</f>
        <v>1</v>
      </c>
      <c r="S580" s="135" t="b">
        <f>貼り付け用!S580=集計用!S580</f>
        <v>1</v>
      </c>
      <c r="T580" s="135" t="b">
        <f>貼り付け用!T580=集計用!T580</f>
        <v>1</v>
      </c>
      <c r="U580" s="192" t="b">
        <f>貼り付け用!U580=集計用!U580</f>
        <v>1</v>
      </c>
      <c r="V580" s="192" t="b">
        <f>貼り付け用!V580=集計用!V580</f>
        <v>1</v>
      </c>
      <c r="W580" s="135" t="b">
        <f>貼り付け用!W580=集計用!W580</f>
        <v>1</v>
      </c>
      <c r="X580" s="182" t="b">
        <f>貼り付け用!X580=集計用!X580</f>
        <v>1</v>
      </c>
      <c r="Y580" s="136" t="b">
        <f>貼り付け用!Y580=集計用!Y580</f>
        <v>1</v>
      </c>
      <c r="Z580" s="136" t="b">
        <f>貼り付け用!Z580=集計用!Z580</f>
        <v>1</v>
      </c>
      <c r="AA580" s="136" t="b">
        <f>貼り付け用!AA580=集計用!AA580</f>
        <v>1</v>
      </c>
      <c r="AB580" s="136" t="b">
        <f>貼り付け用!AB580=集計用!AB580</f>
        <v>1</v>
      </c>
      <c r="AC580" s="135" t="b">
        <f>貼り付け用!AC580=集計用!AC580</f>
        <v>1</v>
      </c>
      <c r="AD580" s="137" t="b">
        <f>貼り付け用!AD580=集計用!AD580</f>
        <v>1</v>
      </c>
      <c r="AE580" s="209" t="b">
        <f>貼り付け用!AE580=集計用!AE580</f>
        <v>1</v>
      </c>
      <c r="AF580" s="209" t="b">
        <f>貼り付け用!AF580=集計用!AF580</f>
        <v>1</v>
      </c>
      <c r="AG580" s="138" t="b">
        <f>貼り付け用!AG580=集計用!AG580</f>
        <v>1</v>
      </c>
      <c r="AH580" s="205" t="b">
        <f>貼り付け用!AH580=集計用!AH580</f>
        <v>1</v>
      </c>
      <c r="AI580" s="139" t="b">
        <f>貼り付け用!AI580=集計用!AI580</f>
        <v>1</v>
      </c>
      <c r="AJ580" s="136" t="b">
        <f>貼り付け用!AJ580=集計用!AJ580</f>
        <v>1</v>
      </c>
      <c r="AK580" s="140" t="b">
        <f>貼り付け用!AK580=集計用!AK580</f>
        <v>1</v>
      </c>
      <c r="AL580" s="136" t="b">
        <f>貼り付け用!AL580=集計用!AL580</f>
        <v>1</v>
      </c>
      <c r="AM580" s="136" t="b">
        <f>貼り付け用!AM580=集計用!AM580</f>
        <v>1</v>
      </c>
      <c r="AN580" s="136" t="b">
        <f>貼り付け用!AN580=集計用!AN580</f>
        <v>1</v>
      </c>
      <c r="AO580" s="136" t="b">
        <f>貼り付け用!AO580=集計用!AO580</f>
        <v>1</v>
      </c>
      <c r="AP580" s="183" t="b">
        <f>貼り付け用!AP580=集計用!AP580</f>
        <v>1</v>
      </c>
      <c r="AQ580" s="183" t="b">
        <f>貼り付け用!AQ580=集計用!AQ580</f>
        <v>1</v>
      </c>
      <c r="AR580" s="183" t="b">
        <f>貼り付け用!AR580=集計用!AR580</f>
        <v>1</v>
      </c>
      <c r="AS580" s="136"/>
      <c r="AT580" s="136"/>
      <c r="AU580" s="136"/>
      <c r="AV580" s="136"/>
      <c r="AW580" s="136"/>
      <c r="AX580" s="216"/>
      <c r="AY580" s="216"/>
      <c r="AZ580" s="216"/>
      <c r="BA580" s="136"/>
      <c r="BB580" s="136"/>
      <c r="BC580" s="136"/>
      <c r="BD580" s="136"/>
      <c r="BE580" s="183">
        <f>SUMIFS(耐用年数表!$C:$C,耐用年数表!$A:$A,チェック!AL580,耐用年数表!$B:$B,チェック!AM580)</f>
        <v>0</v>
      </c>
    </row>
    <row r="581" spans="4:57" ht="24" customHeight="1">
      <c r="D581" s="194"/>
      <c r="E581" s="135"/>
      <c r="F581" s="136"/>
      <c r="G581" s="136"/>
      <c r="H581" s="215"/>
      <c r="I581" s="215"/>
      <c r="J581" s="215" t="str">
        <f>IF(集計用!J581="","",集計用!J581)</f>
        <v/>
      </c>
      <c r="K581" s="135"/>
      <c r="L581" s="144"/>
      <c r="M581" s="192" t="b">
        <f>貼り付け用!M581=集計用!M581</f>
        <v>1</v>
      </c>
      <c r="N581" s="192" t="b">
        <f>貼り付け用!N581=集計用!N581</f>
        <v>1</v>
      </c>
      <c r="O581" s="192" t="b">
        <f>貼り付け用!O581=集計用!O581</f>
        <v>1</v>
      </c>
      <c r="P581" s="192" t="b">
        <f>貼り付け用!P581=集計用!P581</f>
        <v>1</v>
      </c>
      <c r="Q581" s="182" t="b">
        <f>貼り付け用!Q581=集計用!Q581</f>
        <v>1</v>
      </c>
      <c r="R581" s="135" t="b">
        <f>貼り付け用!R581=集計用!R581</f>
        <v>1</v>
      </c>
      <c r="S581" s="135" t="b">
        <f>貼り付け用!S581=集計用!S581</f>
        <v>1</v>
      </c>
      <c r="T581" s="135" t="b">
        <f>貼り付け用!T581=集計用!T581</f>
        <v>1</v>
      </c>
      <c r="U581" s="192" t="b">
        <f>貼り付け用!U581=集計用!U581</f>
        <v>1</v>
      </c>
      <c r="V581" s="192" t="b">
        <f>貼り付け用!V581=集計用!V581</f>
        <v>1</v>
      </c>
      <c r="W581" s="135" t="b">
        <f>貼り付け用!W581=集計用!W581</f>
        <v>1</v>
      </c>
      <c r="X581" s="182" t="b">
        <f>貼り付け用!X581=集計用!X581</f>
        <v>1</v>
      </c>
      <c r="Y581" s="136" t="b">
        <f>貼り付け用!Y581=集計用!Y581</f>
        <v>1</v>
      </c>
      <c r="Z581" s="136" t="b">
        <f>貼り付け用!Z581=集計用!Z581</f>
        <v>1</v>
      </c>
      <c r="AA581" s="136" t="b">
        <f>貼り付け用!AA581=集計用!AA581</f>
        <v>1</v>
      </c>
      <c r="AB581" s="136" t="b">
        <f>貼り付け用!AB581=集計用!AB581</f>
        <v>1</v>
      </c>
      <c r="AC581" s="135" t="b">
        <f>貼り付け用!AC581=集計用!AC581</f>
        <v>1</v>
      </c>
      <c r="AD581" s="137" t="b">
        <f>貼り付け用!AD581=集計用!AD581</f>
        <v>1</v>
      </c>
      <c r="AE581" s="209" t="b">
        <f>貼り付け用!AE581=集計用!AE581</f>
        <v>1</v>
      </c>
      <c r="AF581" s="209" t="b">
        <f>貼り付け用!AF581=集計用!AF581</f>
        <v>1</v>
      </c>
      <c r="AG581" s="138" t="b">
        <f>貼り付け用!AG581=集計用!AG581</f>
        <v>1</v>
      </c>
      <c r="AH581" s="205" t="b">
        <f>貼り付け用!AH581=集計用!AH581</f>
        <v>1</v>
      </c>
      <c r="AI581" s="139" t="b">
        <f>貼り付け用!AI581=集計用!AI581</f>
        <v>1</v>
      </c>
      <c r="AJ581" s="136" t="b">
        <f>貼り付け用!AJ581=集計用!AJ581</f>
        <v>1</v>
      </c>
      <c r="AK581" s="140" t="b">
        <f>貼り付け用!AK581=集計用!AK581</f>
        <v>1</v>
      </c>
      <c r="AL581" s="136" t="b">
        <f>貼り付け用!AL581=集計用!AL581</f>
        <v>1</v>
      </c>
      <c r="AM581" s="136" t="b">
        <f>貼り付け用!AM581=集計用!AM581</f>
        <v>1</v>
      </c>
      <c r="AN581" s="136" t="b">
        <f>貼り付け用!AN581=集計用!AN581</f>
        <v>1</v>
      </c>
      <c r="AO581" s="136" t="b">
        <f>貼り付け用!AO581=集計用!AO581</f>
        <v>1</v>
      </c>
      <c r="AP581" s="183" t="b">
        <f>貼り付け用!AP581=集計用!AP581</f>
        <v>1</v>
      </c>
      <c r="AQ581" s="183" t="b">
        <f>貼り付け用!AQ581=集計用!AQ581</f>
        <v>1</v>
      </c>
      <c r="AR581" s="183" t="b">
        <f>貼り付け用!AR581=集計用!AR581</f>
        <v>1</v>
      </c>
      <c r="AS581" s="136"/>
      <c r="AT581" s="136"/>
      <c r="AU581" s="136"/>
      <c r="AV581" s="136"/>
      <c r="AW581" s="136"/>
      <c r="AX581" s="216"/>
      <c r="AY581" s="216"/>
      <c r="AZ581" s="216"/>
      <c r="BA581" s="136"/>
      <c r="BB581" s="136"/>
      <c r="BC581" s="136"/>
      <c r="BD581" s="136"/>
      <c r="BE581" s="183">
        <f>SUMIFS(耐用年数表!$C:$C,耐用年数表!$A:$A,チェック!AL581,耐用年数表!$B:$B,チェック!AM581)</f>
        <v>0</v>
      </c>
    </row>
    <row r="582" spans="4:57" ht="24" customHeight="1">
      <c r="D582" s="194"/>
      <c r="E582" s="135"/>
      <c r="F582" s="136"/>
      <c r="G582" s="136"/>
      <c r="H582" s="215"/>
      <c r="I582" s="215"/>
      <c r="J582" s="215" t="str">
        <f>IF(集計用!J582="","",集計用!J582)</f>
        <v/>
      </c>
      <c r="K582" s="135"/>
      <c r="L582" s="144"/>
      <c r="M582" s="192" t="b">
        <f>貼り付け用!M582=集計用!M582</f>
        <v>1</v>
      </c>
      <c r="N582" s="192" t="b">
        <f>貼り付け用!N582=集計用!N582</f>
        <v>1</v>
      </c>
      <c r="O582" s="192" t="b">
        <f>貼り付け用!O582=集計用!O582</f>
        <v>1</v>
      </c>
      <c r="P582" s="192" t="b">
        <f>貼り付け用!P582=集計用!P582</f>
        <v>1</v>
      </c>
      <c r="Q582" s="182" t="b">
        <f>貼り付け用!Q582=集計用!Q582</f>
        <v>1</v>
      </c>
      <c r="R582" s="135" t="b">
        <f>貼り付け用!R582=集計用!R582</f>
        <v>1</v>
      </c>
      <c r="S582" s="135" t="b">
        <f>貼り付け用!S582=集計用!S582</f>
        <v>1</v>
      </c>
      <c r="T582" s="135" t="b">
        <f>貼り付け用!T582=集計用!T582</f>
        <v>1</v>
      </c>
      <c r="U582" s="192" t="b">
        <f>貼り付け用!U582=集計用!U582</f>
        <v>1</v>
      </c>
      <c r="V582" s="192" t="b">
        <f>貼り付け用!V582=集計用!V582</f>
        <v>1</v>
      </c>
      <c r="W582" s="135" t="b">
        <f>貼り付け用!W582=集計用!W582</f>
        <v>1</v>
      </c>
      <c r="X582" s="182" t="b">
        <f>貼り付け用!X582=集計用!X582</f>
        <v>1</v>
      </c>
      <c r="Y582" s="136" t="b">
        <f>貼り付け用!Y582=集計用!Y582</f>
        <v>1</v>
      </c>
      <c r="Z582" s="136" t="b">
        <f>貼り付け用!Z582=集計用!Z582</f>
        <v>1</v>
      </c>
      <c r="AA582" s="136" t="b">
        <f>貼り付け用!AA582=集計用!AA582</f>
        <v>1</v>
      </c>
      <c r="AB582" s="136" t="b">
        <f>貼り付け用!AB582=集計用!AB582</f>
        <v>1</v>
      </c>
      <c r="AC582" s="135" t="b">
        <f>貼り付け用!AC582=集計用!AC582</f>
        <v>1</v>
      </c>
      <c r="AD582" s="137" t="b">
        <f>貼り付け用!AD582=集計用!AD582</f>
        <v>1</v>
      </c>
      <c r="AE582" s="209" t="b">
        <f>貼り付け用!AE582=集計用!AE582</f>
        <v>1</v>
      </c>
      <c r="AF582" s="209" t="b">
        <f>貼り付け用!AF582=集計用!AF582</f>
        <v>1</v>
      </c>
      <c r="AG582" s="138" t="b">
        <f>貼り付け用!AG582=集計用!AG582</f>
        <v>1</v>
      </c>
      <c r="AH582" s="205" t="b">
        <f>貼り付け用!AH582=集計用!AH582</f>
        <v>1</v>
      </c>
      <c r="AI582" s="139" t="b">
        <f>貼り付け用!AI582=集計用!AI582</f>
        <v>1</v>
      </c>
      <c r="AJ582" s="136" t="b">
        <f>貼り付け用!AJ582=集計用!AJ582</f>
        <v>1</v>
      </c>
      <c r="AK582" s="140" t="b">
        <f>貼り付け用!AK582=集計用!AK582</f>
        <v>1</v>
      </c>
      <c r="AL582" s="136" t="b">
        <f>貼り付け用!AL582=集計用!AL582</f>
        <v>1</v>
      </c>
      <c r="AM582" s="136" t="b">
        <f>貼り付け用!AM582=集計用!AM582</f>
        <v>1</v>
      </c>
      <c r="AN582" s="136" t="b">
        <f>貼り付け用!AN582=集計用!AN582</f>
        <v>1</v>
      </c>
      <c r="AO582" s="136" t="b">
        <f>貼り付け用!AO582=集計用!AO582</f>
        <v>1</v>
      </c>
      <c r="AP582" s="183" t="b">
        <f>貼り付け用!AP582=集計用!AP582</f>
        <v>1</v>
      </c>
      <c r="AQ582" s="183" t="b">
        <f>貼り付け用!AQ582=集計用!AQ582</f>
        <v>1</v>
      </c>
      <c r="AR582" s="183" t="b">
        <f>貼り付け用!AR582=集計用!AR582</f>
        <v>1</v>
      </c>
      <c r="AS582" s="136"/>
      <c r="AT582" s="136"/>
      <c r="AU582" s="136"/>
      <c r="AV582" s="136"/>
      <c r="AW582" s="136"/>
      <c r="AX582" s="216"/>
      <c r="AY582" s="216"/>
      <c r="AZ582" s="216"/>
      <c r="BA582" s="136"/>
      <c r="BB582" s="136"/>
      <c r="BC582" s="136"/>
      <c r="BD582" s="136"/>
      <c r="BE582" s="183">
        <f>SUMIFS(耐用年数表!$C:$C,耐用年数表!$A:$A,チェック!AL582,耐用年数表!$B:$B,チェック!AM582)</f>
        <v>0</v>
      </c>
    </row>
    <row r="583" spans="4:57" ht="24" customHeight="1">
      <c r="D583" s="194"/>
      <c r="E583" s="135"/>
      <c r="F583" s="136"/>
      <c r="G583" s="136"/>
      <c r="H583" s="215"/>
      <c r="I583" s="215"/>
      <c r="J583" s="215" t="str">
        <f>IF(集計用!J583="","",集計用!J583)</f>
        <v/>
      </c>
      <c r="K583" s="135"/>
      <c r="L583" s="144"/>
      <c r="M583" s="192" t="b">
        <f>貼り付け用!M583=集計用!M583</f>
        <v>1</v>
      </c>
      <c r="N583" s="192" t="b">
        <f>貼り付け用!N583=集計用!N583</f>
        <v>1</v>
      </c>
      <c r="O583" s="192" t="b">
        <f>貼り付け用!O583=集計用!O583</f>
        <v>1</v>
      </c>
      <c r="P583" s="192" t="b">
        <f>貼り付け用!P583=集計用!P583</f>
        <v>1</v>
      </c>
      <c r="Q583" s="182" t="b">
        <f>貼り付け用!Q583=集計用!Q583</f>
        <v>1</v>
      </c>
      <c r="R583" s="135" t="b">
        <f>貼り付け用!R583=集計用!R583</f>
        <v>1</v>
      </c>
      <c r="S583" s="135" t="b">
        <f>貼り付け用!S583=集計用!S583</f>
        <v>1</v>
      </c>
      <c r="T583" s="135" t="b">
        <f>貼り付け用!T583=集計用!T583</f>
        <v>1</v>
      </c>
      <c r="U583" s="192" t="b">
        <f>貼り付け用!U583=集計用!U583</f>
        <v>1</v>
      </c>
      <c r="V583" s="192" t="b">
        <f>貼り付け用!V583=集計用!V583</f>
        <v>1</v>
      </c>
      <c r="W583" s="135" t="b">
        <f>貼り付け用!W583=集計用!W583</f>
        <v>1</v>
      </c>
      <c r="X583" s="182" t="b">
        <f>貼り付け用!X583=集計用!X583</f>
        <v>1</v>
      </c>
      <c r="Y583" s="136" t="b">
        <f>貼り付け用!Y583=集計用!Y583</f>
        <v>1</v>
      </c>
      <c r="Z583" s="136" t="b">
        <f>貼り付け用!Z583=集計用!Z583</f>
        <v>1</v>
      </c>
      <c r="AA583" s="136" t="b">
        <f>貼り付け用!AA583=集計用!AA583</f>
        <v>1</v>
      </c>
      <c r="AB583" s="136" t="b">
        <f>貼り付け用!AB583=集計用!AB583</f>
        <v>1</v>
      </c>
      <c r="AC583" s="135" t="b">
        <f>貼り付け用!AC583=集計用!AC583</f>
        <v>1</v>
      </c>
      <c r="AD583" s="137" t="b">
        <f>貼り付け用!AD583=集計用!AD583</f>
        <v>1</v>
      </c>
      <c r="AE583" s="209" t="b">
        <f>貼り付け用!AE583=集計用!AE583</f>
        <v>1</v>
      </c>
      <c r="AF583" s="209" t="b">
        <f>貼り付け用!AF583=集計用!AF583</f>
        <v>1</v>
      </c>
      <c r="AG583" s="138" t="b">
        <f>貼り付け用!AG583=集計用!AG583</f>
        <v>1</v>
      </c>
      <c r="AH583" s="205" t="b">
        <f>貼り付け用!AH583=集計用!AH583</f>
        <v>1</v>
      </c>
      <c r="AI583" s="139" t="b">
        <f>貼り付け用!AI583=集計用!AI583</f>
        <v>1</v>
      </c>
      <c r="AJ583" s="136" t="b">
        <f>貼り付け用!AJ583=集計用!AJ583</f>
        <v>1</v>
      </c>
      <c r="AK583" s="140" t="b">
        <f>貼り付け用!AK583=集計用!AK583</f>
        <v>1</v>
      </c>
      <c r="AL583" s="136" t="b">
        <f>貼り付け用!AL583=集計用!AL583</f>
        <v>1</v>
      </c>
      <c r="AM583" s="136" t="b">
        <f>貼り付け用!AM583=集計用!AM583</f>
        <v>1</v>
      </c>
      <c r="AN583" s="136" t="b">
        <f>貼り付け用!AN583=集計用!AN583</f>
        <v>1</v>
      </c>
      <c r="AO583" s="136" t="b">
        <f>貼り付け用!AO583=集計用!AO583</f>
        <v>1</v>
      </c>
      <c r="AP583" s="183" t="b">
        <f>貼り付け用!AP583=集計用!AP583</f>
        <v>1</v>
      </c>
      <c r="AQ583" s="183" t="b">
        <f>貼り付け用!AQ583=集計用!AQ583</f>
        <v>1</v>
      </c>
      <c r="AR583" s="183" t="b">
        <f>貼り付け用!AR583=集計用!AR583</f>
        <v>1</v>
      </c>
      <c r="AS583" s="136"/>
      <c r="AT583" s="136"/>
      <c r="AU583" s="136"/>
      <c r="AV583" s="136"/>
      <c r="AW583" s="136"/>
      <c r="AX583" s="216"/>
      <c r="AY583" s="216"/>
      <c r="AZ583" s="216"/>
      <c r="BA583" s="136"/>
      <c r="BB583" s="136"/>
      <c r="BC583" s="136"/>
      <c r="BD583" s="136"/>
      <c r="BE583" s="183">
        <f>SUMIFS(耐用年数表!$C:$C,耐用年数表!$A:$A,チェック!AL583,耐用年数表!$B:$B,チェック!AM583)</f>
        <v>0</v>
      </c>
    </row>
    <row r="584" spans="4:57" ht="24" customHeight="1">
      <c r="D584" s="194"/>
      <c r="E584" s="135"/>
      <c r="F584" s="136"/>
      <c r="G584" s="136"/>
      <c r="H584" s="215"/>
      <c r="I584" s="215"/>
      <c r="J584" s="215" t="str">
        <f>IF(集計用!J584="","",集計用!J584)</f>
        <v/>
      </c>
      <c r="K584" s="135"/>
      <c r="L584" s="144"/>
      <c r="M584" s="192" t="b">
        <f>貼り付け用!M584=集計用!M584</f>
        <v>1</v>
      </c>
      <c r="N584" s="192" t="b">
        <f>貼り付け用!N584=集計用!N584</f>
        <v>1</v>
      </c>
      <c r="O584" s="192" t="b">
        <f>貼り付け用!O584=集計用!O584</f>
        <v>1</v>
      </c>
      <c r="P584" s="192" t="b">
        <f>貼り付け用!P584=集計用!P584</f>
        <v>1</v>
      </c>
      <c r="Q584" s="182" t="b">
        <f>貼り付け用!Q584=集計用!Q584</f>
        <v>1</v>
      </c>
      <c r="R584" s="135" t="b">
        <f>貼り付け用!R584=集計用!R584</f>
        <v>1</v>
      </c>
      <c r="S584" s="135" t="b">
        <f>貼り付け用!S584=集計用!S584</f>
        <v>1</v>
      </c>
      <c r="T584" s="135" t="b">
        <f>貼り付け用!T584=集計用!T584</f>
        <v>1</v>
      </c>
      <c r="U584" s="192" t="b">
        <f>貼り付け用!U584=集計用!U584</f>
        <v>1</v>
      </c>
      <c r="V584" s="192" t="b">
        <f>貼り付け用!V584=集計用!V584</f>
        <v>1</v>
      </c>
      <c r="W584" s="135" t="b">
        <f>貼り付け用!W584=集計用!W584</f>
        <v>1</v>
      </c>
      <c r="X584" s="182" t="b">
        <f>貼り付け用!X584=集計用!X584</f>
        <v>1</v>
      </c>
      <c r="Y584" s="136" t="b">
        <f>貼り付け用!Y584=集計用!Y584</f>
        <v>1</v>
      </c>
      <c r="Z584" s="136" t="b">
        <f>貼り付け用!Z584=集計用!Z584</f>
        <v>1</v>
      </c>
      <c r="AA584" s="136" t="b">
        <f>貼り付け用!AA584=集計用!AA584</f>
        <v>1</v>
      </c>
      <c r="AB584" s="136" t="b">
        <f>貼り付け用!AB584=集計用!AB584</f>
        <v>1</v>
      </c>
      <c r="AC584" s="135" t="b">
        <f>貼り付け用!AC584=集計用!AC584</f>
        <v>1</v>
      </c>
      <c r="AD584" s="137" t="b">
        <f>貼り付け用!AD584=集計用!AD584</f>
        <v>1</v>
      </c>
      <c r="AE584" s="209" t="b">
        <f>貼り付け用!AE584=集計用!AE584</f>
        <v>1</v>
      </c>
      <c r="AF584" s="209" t="b">
        <f>貼り付け用!AF584=集計用!AF584</f>
        <v>1</v>
      </c>
      <c r="AG584" s="138" t="b">
        <f>貼り付け用!AG584=集計用!AG584</f>
        <v>1</v>
      </c>
      <c r="AH584" s="205" t="b">
        <f>貼り付け用!AH584=集計用!AH584</f>
        <v>1</v>
      </c>
      <c r="AI584" s="139" t="b">
        <f>貼り付け用!AI584=集計用!AI584</f>
        <v>1</v>
      </c>
      <c r="AJ584" s="136" t="b">
        <f>貼り付け用!AJ584=集計用!AJ584</f>
        <v>1</v>
      </c>
      <c r="AK584" s="140" t="b">
        <f>貼り付け用!AK584=集計用!AK584</f>
        <v>1</v>
      </c>
      <c r="AL584" s="136" t="b">
        <f>貼り付け用!AL584=集計用!AL584</f>
        <v>1</v>
      </c>
      <c r="AM584" s="136" t="b">
        <f>貼り付け用!AM584=集計用!AM584</f>
        <v>1</v>
      </c>
      <c r="AN584" s="136" t="b">
        <f>貼り付け用!AN584=集計用!AN584</f>
        <v>1</v>
      </c>
      <c r="AO584" s="136" t="b">
        <f>貼り付け用!AO584=集計用!AO584</f>
        <v>1</v>
      </c>
      <c r="AP584" s="183" t="b">
        <f>貼り付け用!AP584=集計用!AP584</f>
        <v>1</v>
      </c>
      <c r="AQ584" s="183" t="b">
        <f>貼り付け用!AQ584=集計用!AQ584</f>
        <v>1</v>
      </c>
      <c r="AR584" s="183" t="b">
        <f>貼り付け用!AR584=集計用!AR584</f>
        <v>1</v>
      </c>
      <c r="AS584" s="136"/>
      <c r="AT584" s="136"/>
      <c r="AU584" s="136"/>
      <c r="AV584" s="136"/>
      <c r="AW584" s="136"/>
      <c r="AX584" s="216"/>
      <c r="AY584" s="216"/>
      <c r="AZ584" s="216"/>
      <c r="BA584" s="136"/>
      <c r="BB584" s="136"/>
      <c r="BC584" s="136"/>
      <c r="BD584" s="136"/>
      <c r="BE584" s="183">
        <f>SUMIFS(耐用年数表!$C:$C,耐用年数表!$A:$A,チェック!AL584,耐用年数表!$B:$B,チェック!AM584)</f>
        <v>0</v>
      </c>
    </row>
    <row r="585" spans="4:57" ht="24" customHeight="1">
      <c r="D585" s="194"/>
      <c r="E585" s="135"/>
      <c r="F585" s="136"/>
      <c r="G585" s="136"/>
      <c r="H585" s="215"/>
      <c r="I585" s="215"/>
      <c r="J585" s="215" t="str">
        <f>IF(集計用!J585="","",集計用!J585)</f>
        <v/>
      </c>
      <c r="K585" s="135"/>
      <c r="L585" s="144"/>
      <c r="M585" s="192" t="b">
        <f>貼り付け用!M585=集計用!M585</f>
        <v>1</v>
      </c>
      <c r="N585" s="192" t="b">
        <f>貼り付け用!N585=集計用!N585</f>
        <v>1</v>
      </c>
      <c r="O585" s="192" t="b">
        <f>貼り付け用!O585=集計用!O585</f>
        <v>1</v>
      </c>
      <c r="P585" s="192" t="b">
        <f>貼り付け用!P585=集計用!P585</f>
        <v>1</v>
      </c>
      <c r="Q585" s="182" t="b">
        <f>貼り付け用!Q585=集計用!Q585</f>
        <v>1</v>
      </c>
      <c r="R585" s="135" t="b">
        <f>貼り付け用!R585=集計用!R585</f>
        <v>1</v>
      </c>
      <c r="S585" s="135" t="b">
        <f>貼り付け用!S585=集計用!S585</f>
        <v>1</v>
      </c>
      <c r="T585" s="135" t="b">
        <f>貼り付け用!T585=集計用!T585</f>
        <v>1</v>
      </c>
      <c r="U585" s="192" t="b">
        <f>貼り付け用!U585=集計用!U585</f>
        <v>1</v>
      </c>
      <c r="V585" s="192" t="b">
        <f>貼り付け用!V585=集計用!V585</f>
        <v>1</v>
      </c>
      <c r="W585" s="135" t="b">
        <f>貼り付け用!W585=集計用!W585</f>
        <v>1</v>
      </c>
      <c r="X585" s="182" t="b">
        <f>貼り付け用!X585=集計用!X585</f>
        <v>1</v>
      </c>
      <c r="Y585" s="136" t="b">
        <f>貼り付け用!Y585=集計用!Y585</f>
        <v>1</v>
      </c>
      <c r="Z585" s="136" t="b">
        <f>貼り付け用!Z585=集計用!Z585</f>
        <v>1</v>
      </c>
      <c r="AA585" s="136" t="b">
        <f>貼り付け用!AA585=集計用!AA585</f>
        <v>1</v>
      </c>
      <c r="AB585" s="136" t="b">
        <f>貼り付け用!AB585=集計用!AB585</f>
        <v>1</v>
      </c>
      <c r="AC585" s="135" t="b">
        <f>貼り付け用!AC585=集計用!AC585</f>
        <v>1</v>
      </c>
      <c r="AD585" s="137" t="b">
        <f>貼り付け用!AD585=集計用!AD585</f>
        <v>1</v>
      </c>
      <c r="AE585" s="209" t="b">
        <f>貼り付け用!AE585=集計用!AE585</f>
        <v>1</v>
      </c>
      <c r="AF585" s="209" t="b">
        <f>貼り付け用!AF585=集計用!AF585</f>
        <v>1</v>
      </c>
      <c r="AG585" s="138" t="b">
        <f>貼り付け用!AG585=集計用!AG585</f>
        <v>1</v>
      </c>
      <c r="AH585" s="205" t="b">
        <f>貼り付け用!AH585=集計用!AH585</f>
        <v>1</v>
      </c>
      <c r="AI585" s="139" t="b">
        <f>貼り付け用!AI585=集計用!AI585</f>
        <v>1</v>
      </c>
      <c r="AJ585" s="136" t="b">
        <f>貼り付け用!AJ585=集計用!AJ585</f>
        <v>1</v>
      </c>
      <c r="AK585" s="140" t="b">
        <f>貼り付け用!AK585=集計用!AK585</f>
        <v>1</v>
      </c>
      <c r="AL585" s="136" t="b">
        <f>貼り付け用!AL585=集計用!AL585</f>
        <v>1</v>
      </c>
      <c r="AM585" s="136" t="b">
        <f>貼り付け用!AM585=集計用!AM585</f>
        <v>1</v>
      </c>
      <c r="AN585" s="136" t="b">
        <f>貼り付け用!AN585=集計用!AN585</f>
        <v>1</v>
      </c>
      <c r="AO585" s="136" t="b">
        <f>貼り付け用!AO585=集計用!AO585</f>
        <v>1</v>
      </c>
      <c r="AP585" s="183" t="b">
        <f>貼り付け用!AP585=集計用!AP585</f>
        <v>1</v>
      </c>
      <c r="AQ585" s="183" t="b">
        <f>貼り付け用!AQ585=集計用!AQ585</f>
        <v>1</v>
      </c>
      <c r="AR585" s="183" t="b">
        <f>貼り付け用!AR585=集計用!AR585</f>
        <v>1</v>
      </c>
      <c r="AS585" s="136"/>
      <c r="AT585" s="136"/>
      <c r="AU585" s="136"/>
      <c r="AV585" s="136"/>
      <c r="AW585" s="136"/>
      <c r="AX585" s="216"/>
      <c r="AY585" s="216"/>
      <c r="AZ585" s="216"/>
      <c r="BA585" s="136"/>
      <c r="BB585" s="136"/>
      <c r="BC585" s="136"/>
      <c r="BD585" s="136"/>
      <c r="BE585" s="183">
        <f>SUMIFS(耐用年数表!$C:$C,耐用年数表!$A:$A,チェック!AL585,耐用年数表!$B:$B,チェック!AM585)</f>
        <v>0</v>
      </c>
    </row>
    <row r="586" spans="4:57" ht="24" customHeight="1">
      <c r="D586" s="194"/>
      <c r="E586" s="135"/>
      <c r="F586" s="136"/>
      <c r="G586" s="136"/>
      <c r="H586" s="215"/>
      <c r="I586" s="215"/>
      <c r="J586" s="215" t="str">
        <f>IF(集計用!J586="","",集計用!J586)</f>
        <v/>
      </c>
      <c r="K586" s="135"/>
      <c r="L586" s="144"/>
      <c r="M586" s="192" t="b">
        <f>貼り付け用!M586=集計用!M586</f>
        <v>1</v>
      </c>
      <c r="N586" s="192" t="b">
        <f>貼り付け用!N586=集計用!N586</f>
        <v>1</v>
      </c>
      <c r="O586" s="192" t="b">
        <f>貼り付け用!O586=集計用!O586</f>
        <v>1</v>
      </c>
      <c r="P586" s="192" t="b">
        <f>貼り付け用!P586=集計用!P586</f>
        <v>1</v>
      </c>
      <c r="Q586" s="182" t="b">
        <f>貼り付け用!Q586=集計用!Q586</f>
        <v>1</v>
      </c>
      <c r="R586" s="135" t="b">
        <f>貼り付け用!R586=集計用!R586</f>
        <v>1</v>
      </c>
      <c r="S586" s="135" t="b">
        <f>貼り付け用!S586=集計用!S586</f>
        <v>1</v>
      </c>
      <c r="T586" s="135" t="b">
        <f>貼り付け用!T586=集計用!T586</f>
        <v>1</v>
      </c>
      <c r="U586" s="192" t="b">
        <f>貼り付け用!U586=集計用!U586</f>
        <v>1</v>
      </c>
      <c r="V586" s="192" t="b">
        <f>貼り付け用!V586=集計用!V586</f>
        <v>1</v>
      </c>
      <c r="W586" s="135" t="b">
        <f>貼り付け用!W586=集計用!W586</f>
        <v>1</v>
      </c>
      <c r="X586" s="182" t="b">
        <f>貼り付け用!X586=集計用!X586</f>
        <v>1</v>
      </c>
      <c r="Y586" s="136" t="b">
        <f>貼り付け用!Y586=集計用!Y586</f>
        <v>1</v>
      </c>
      <c r="Z586" s="136" t="b">
        <f>貼り付け用!Z586=集計用!Z586</f>
        <v>1</v>
      </c>
      <c r="AA586" s="136" t="b">
        <f>貼り付け用!AA586=集計用!AA586</f>
        <v>1</v>
      </c>
      <c r="AB586" s="136" t="b">
        <f>貼り付け用!AB586=集計用!AB586</f>
        <v>1</v>
      </c>
      <c r="AC586" s="135" t="b">
        <f>貼り付け用!AC586=集計用!AC586</f>
        <v>1</v>
      </c>
      <c r="AD586" s="137" t="b">
        <f>貼り付け用!AD586=集計用!AD586</f>
        <v>1</v>
      </c>
      <c r="AE586" s="209" t="b">
        <f>貼り付け用!AE586=集計用!AE586</f>
        <v>1</v>
      </c>
      <c r="AF586" s="209" t="b">
        <f>貼り付け用!AF586=集計用!AF586</f>
        <v>1</v>
      </c>
      <c r="AG586" s="138" t="b">
        <f>貼り付け用!AG586=集計用!AG586</f>
        <v>1</v>
      </c>
      <c r="AH586" s="205" t="b">
        <f>貼り付け用!AH586=集計用!AH586</f>
        <v>1</v>
      </c>
      <c r="AI586" s="139" t="b">
        <f>貼り付け用!AI586=集計用!AI586</f>
        <v>1</v>
      </c>
      <c r="AJ586" s="136" t="b">
        <f>貼り付け用!AJ586=集計用!AJ586</f>
        <v>1</v>
      </c>
      <c r="AK586" s="140" t="b">
        <f>貼り付け用!AK586=集計用!AK586</f>
        <v>1</v>
      </c>
      <c r="AL586" s="136" t="b">
        <f>貼り付け用!AL586=集計用!AL586</f>
        <v>1</v>
      </c>
      <c r="AM586" s="136" t="b">
        <f>貼り付け用!AM586=集計用!AM586</f>
        <v>1</v>
      </c>
      <c r="AN586" s="136" t="b">
        <f>貼り付け用!AN586=集計用!AN586</f>
        <v>1</v>
      </c>
      <c r="AO586" s="136" t="b">
        <f>貼り付け用!AO586=集計用!AO586</f>
        <v>1</v>
      </c>
      <c r="AP586" s="183" t="b">
        <f>貼り付け用!AP586=集計用!AP586</f>
        <v>1</v>
      </c>
      <c r="AQ586" s="183" t="b">
        <f>貼り付け用!AQ586=集計用!AQ586</f>
        <v>1</v>
      </c>
      <c r="AR586" s="183" t="b">
        <f>貼り付け用!AR586=集計用!AR586</f>
        <v>1</v>
      </c>
      <c r="AS586" s="136"/>
      <c r="AT586" s="136"/>
      <c r="AU586" s="136"/>
      <c r="AV586" s="136"/>
      <c r="AW586" s="136"/>
      <c r="AX586" s="216"/>
      <c r="AY586" s="216"/>
      <c r="AZ586" s="216"/>
      <c r="BA586" s="136"/>
      <c r="BB586" s="136"/>
      <c r="BC586" s="136"/>
      <c r="BD586" s="136"/>
      <c r="BE586" s="183">
        <f>SUMIFS(耐用年数表!$C:$C,耐用年数表!$A:$A,チェック!AL586,耐用年数表!$B:$B,チェック!AM586)</f>
        <v>0</v>
      </c>
    </row>
    <row r="587" spans="4:57" ht="24" customHeight="1">
      <c r="D587" s="194"/>
      <c r="E587" s="135"/>
      <c r="F587" s="136"/>
      <c r="G587" s="136"/>
      <c r="H587" s="215"/>
      <c r="I587" s="215"/>
      <c r="J587" s="215" t="str">
        <f>IF(集計用!J587="","",集計用!J587)</f>
        <v/>
      </c>
      <c r="K587" s="135"/>
      <c r="L587" s="144"/>
      <c r="M587" s="192" t="b">
        <f>貼り付け用!M587=集計用!M587</f>
        <v>1</v>
      </c>
      <c r="N587" s="192" t="b">
        <f>貼り付け用!N587=集計用!N587</f>
        <v>1</v>
      </c>
      <c r="O587" s="192" t="b">
        <f>貼り付け用!O587=集計用!O587</f>
        <v>1</v>
      </c>
      <c r="P587" s="192" t="b">
        <f>貼り付け用!P587=集計用!P587</f>
        <v>1</v>
      </c>
      <c r="Q587" s="182" t="b">
        <f>貼り付け用!Q587=集計用!Q587</f>
        <v>1</v>
      </c>
      <c r="R587" s="135" t="b">
        <f>貼り付け用!R587=集計用!R587</f>
        <v>1</v>
      </c>
      <c r="S587" s="135" t="b">
        <f>貼り付け用!S587=集計用!S587</f>
        <v>1</v>
      </c>
      <c r="T587" s="135" t="b">
        <f>貼り付け用!T587=集計用!T587</f>
        <v>1</v>
      </c>
      <c r="U587" s="192" t="b">
        <f>貼り付け用!U587=集計用!U587</f>
        <v>1</v>
      </c>
      <c r="V587" s="192" t="b">
        <f>貼り付け用!V587=集計用!V587</f>
        <v>1</v>
      </c>
      <c r="W587" s="135" t="b">
        <f>貼り付け用!W587=集計用!W587</f>
        <v>1</v>
      </c>
      <c r="X587" s="182" t="b">
        <f>貼り付け用!X587=集計用!X587</f>
        <v>1</v>
      </c>
      <c r="Y587" s="136" t="b">
        <f>貼り付け用!Y587=集計用!Y587</f>
        <v>1</v>
      </c>
      <c r="Z587" s="136" t="b">
        <f>貼り付け用!Z587=集計用!Z587</f>
        <v>1</v>
      </c>
      <c r="AA587" s="136" t="b">
        <f>貼り付け用!AA587=集計用!AA587</f>
        <v>1</v>
      </c>
      <c r="AB587" s="136" t="b">
        <f>貼り付け用!AB587=集計用!AB587</f>
        <v>1</v>
      </c>
      <c r="AC587" s="135" t="b">
        <f>貼り付け用!AC587=集計用!AC587</f>
        <v>1</v>
      </c>
      <c r="AD587" s="137" t="b">
        <f>貼り付け用!AD587=集計用!AD587</f>
        <v>1</v>
      </c>
      <c r="AE587" s="209" t="b">
        <f>貼り付け用!AE587=集計用!AE587</f>
        <v>1</v>
      </c>
      <c r="AF587" s="209" t="b">
        <f>貼り付け用!AF587=集計用!AF587</f>
        <v>1</v>
      </c>
      <c r="AG587" s="138" t="b">
        <f>貼り付け用!AG587=集計用!AG587</f>
        <v>1</v>
      </c>
      <c r="AH587" s="205" t="b">
        <f>貼り付け用!AH587=集計用!AH587</f>
        <v>1</v>
      </c>
      <c r="AI587" s="139" t="b">
        <f>貼り付け用!AI587=集計用!AI587</f>
        <v>1</v>
      </c>
      <c r="AJ587" s="136" t="b">
        <f>貼り付け用!AJ587=集計用!AJ587</f>
        <v>1</v>
      </c>
      <c r="AK587" s="140" t="b">
        <f>貼り付け用!AK587=集計用!AK587</f>
        <v>1</v>
      </c>
      <c r="AL587" s="136" t="b">
        <f>貼り付け用!AL587=集計用!AL587</f>
        <v>1</v>
      </c>
      <c r="AM587" s="136" t="b">
        <f>貼り付け用!AM587=集計用!AM587</f>
        <v>1</v>
      </c>
      <c r="AN587" s="136" t="b">
        <f>貼り付け用!AN587=集計用!AN587</f>
        <v>1</v>
      </c>
      <c r="AO587" s="136" t="b">
        <f>貼り付け用!AO587=集計用!AO587</f>
        <v>1</v>
      </c>
      <c r="AP587" s="183" t="b">
        <f>貼り付け用!AP587=集計用!AP587</f>
        <v>1</v>
      </c>
      <c r="AQ587" s="183" t="b">
        <f>貼り付け用!AQ587=集計用!AQ587</f>
        <v>1</v>
      </c>
      <c r="AR587" s="183" t="b">
        <f>貼り付け用!AR587=集計用!AR587</f>
        <v>1</v>
      </c>
      <c r="AS587" s="136"/>
      <c r="AT587" s="136"/>
      <c r="AU587" s="136"/>
      <c r="AV587" s="136"/>
      <c r="AW587" s="136"/>
      <c r="AX587" s="216"/>
      <c r="AY587" s="216"/>
      <c r="AZ587" s="216"/>
      <c r="BA587" s="136"/>
      <c r="BB587" s="136"/>
      <c r="BC587" s="136"/>
      <c r="BD587" s="136"/>
      <c r="BE587" s="183">
        <f>SUMIFS(耐用年数表!$C:$C,耐用年数表!$A:$A,チェック!AL587,耐用年数表!$B:$B,チェック!AM587)</f>
        <v>0</v>
      </c>
    </row>
    <row r="588" spans="4:57" ht="24" customHeight="1">
      <c r="D588" s="194"/>
      <c r="E588" s="135"/>
      <c r="F588" s="136"/>
      <c r="G588" s="136"/>
      <c r="H588" s="215"/>
      <c r="I588" s="215"/>
      <c r="J588" s="215" t="str">
        <f>IF(集計用!J588="","",集計用!J588)</f>
        <v/>
      </c>
      <c r="K588" s="135"/>
      <c r="L588" s="144"/>
      <c r="M588" s="192" t="b">
        <f>貼り付け用!M588=集計用!M588</f>
        <v>1</v>
      </c>
      <c r="N588" s="192" t="b">
        <f>貼り付け用!N588=集計用!N588</f>
        <v>1</v>
      </c>
      <c r="O588" s="192" t="b">
        <f>貼り付け用!O588=集計用!O588</f>
        <v>1</v>
      </c>
      <c r="P588" s="192" t="b">
        <f>貼り付け用!P588=集計用!P588</f>
        <v>1</v>
      </c>
      <c r="Q588" s="182" t="b">
        <f>貼り付け用!Q588=集計用!Q588</f>
        <v>1</v>
      </c>
      <c r="R588" s="135" t="b">
        <f>貼り付け用!R588=集計用!R588</f>
        <v>1</v>
      </c>
      <c r="S588" s="135" t="b">
        <f>貼り付け用!S588=集計用!S588</f>
        <v>1</v>
      </c>
      <c r="T588" s="135" t="b">
        <f>貼り付け用!T588=集計用!T588</f>
        <v>1</v>
      </c>
      <c r="U588" s="192" t="b">
        <f>貼り付け用!U588=集計用!U588</f>
        <v>1</v>
      </c>
      <c r="V588" s="192" t="b">
        <f>貼り付け用!V588=集計用!V588</f>
        <v>1</v>
      </c>
      <c r="W588" s="135" t="b">
        <f>貼り付け用!W588=集計用!W588</f>
        <v>1</v>
      </c>
      <c r="X588" s="182" t="b">
        <f>貼り付け用!X588=集計用!X588</f>
        <v>1</v>
      </c>
      <c r="Y588" s="136" t="b">
        <f>貼り付け用!Y588=集計用!Y588</f>
        <v>1</v>
      </c>
      <c r="Z588" s="136" t="b">
        <f>貼り付け用!Z588=集計用!Z588</f>
        <v>1</v>
      </c>
      <c r="AA588" s="136" t="b">
        <f>貼り付け用!AA588=集計用!AA588</f>
        <v>1</v>
      </c>
      <c r="AB588" s="136" t="b">
        <f>貼り付け用!AB588=集計用!AB588</f>
        <v>1</v>
      </c>
      <c r="AC588" s="135" t="b">
        <f>貼り付け用!AC588=集計用!AC588</f>
        <v>1</v>
      </c>
      <c r="AD588" s="137" t="b">
        <f>貼り付け用!AD588=集計用!AD588</f>
        <v>1</v>
      </c>
      <c r="AE588" s="209" t="b">
        <f>貼り付け用!AE588=集計用!AE588</f>
        <v>1</v>
      </c>
      <c r="AF588" s="209" t="b">
        <f>貼り付け用!AF588=集計用!AF588</f>
        <v>1</v>
      </c>
      <c r="AG588" s="138" t="b">
        <f>貼り付け用!AG588=集計用!AG588</f>
        <v>1</v>
      </c>
      <c r="AH588" s="205" t="b">
        <f>貼り付け用!AH588=集計用!AH588</f>
        <v>1</v>
      </c>
      <c r="AI588" s="139" t="b">
        <f>貼り付け用!AI588=集計用!AI588</f>
        <v>1</v>
      </c>
      <c r="AJ588" s="136" t="b">
        <f>貼り付け用!AJ588=集計用!AJ588</f>
        <v>1</v>
      </c>
      <c r="AK588" s="140" t="b">
        <f>貼り付け用!AK588=集計用!AK588</f>
        <v>1</v>
      </c>
      <c r="AL588" s="136" t="b">
        <f>貼り付け用!AL588=集計用!AL588</f>
        <v>1</v>
      </c>
      <c r="AM588" s="136" t="b">
        <f>貼り付け用!AM588=集計用!AM588</f>
        <v>1</v>
      </c>
      <c r="AN588" s="136" t="b">
        <f>貼り付け用!AN588=集計用!AN588</f>
        <v>1</v>
      </c>
      <c r="AO588" s="136" t="b">
        <f>貼り付け用!AO588=集計用!AO588</f>
        <v>1</v>
      </c>
      <c r="AP588" s="183" t="b">
        <f>貼り付け用!AP588=集計用!AP588</f>
        <v>1</v>
      </c>
      <c r="AQ588" s="183" t="b">
        <f>貼り付け用!AQ588=集計用!AQ588</f>
        <v>1</v>
      </c>
      <c r="AR588" s="183" t="b">
        <f>貼り付け用!AR588=集計用!AR588</f>
        <v>1</v>
      </c>
      <c r="AS588" s="136"/>
      <c r="AT588" s="136"/>
      <c r="AU588" s="136"/>
      <c r="AV588" s="136"/>
      <c r="AW588" s="136"/>
      <c r="AX588" s="216"/>
      <c r="AY588" s="216"/>
      <c r="AZ588" s="216"/>
      <c r="BA588" s="136"/>
      <c r="BB588" s="136"/>
      <c r="BC588" s="136"/>
      <c r="BD588" s="136"/>
      <c r="BE588" s="183">
        <f>SUMIFS(耐用年数表!$C:$C,耐用年数表!$A:$A,チェック!AL588,耐用年数表!$B:$B,チェック!AM588)</f>
        <v>0</v>
      </c>
    </row>
    <row r="589" spans="4:57" ht="24" customHeight="1">
      <c r="D589" s="194"/>
      <c r="E589" s="135"/>
      <c r="F589" s="136"/>
      <c r="G589" s="136"/>
      <c r="H589" s="215"/>
      <c r="I589" s="215"/>
      <c r="J589" s="215" t="str">
        <f>IF(集計用!J589="","",集計用!J589)</f>
        <v/>
      </c>
      <c r="K589" s="135"/>
      <c r="L589" s="144"/>
      <c r="M589" s="192" t="b">
        <f>貼り付け用!M589=集計用!M589</f>
        <v>1</v>
      </c>
      <c r="N589" s="192" t="b">
        <f>貼り付け用!N589=集計用!N589</f>
        <v>1</v>
      </c>
      <c r="O589" s="192" t="b">
        <f>貼り付け用!O589=集計用!O589</f>
        <v>1</v>
      </c>
      <c r="P589" s="192" t="b">
        <f>貼り付け用!P589=集計用!P589</f>
        <v>1</v>
      </c>
      <c r="Q589" s="182" t="b">
        <f>貼り付け用!Q589=集計用!Q589</f>
        <v>1</v>
      </c>
      <c r="R589" s="135" t="b">
        <f>貼り付け用!R589=集計用!R589</f>
        <v>1</v>
      </c>
      <c r="S589" s="135" t="b">
        <f>貼り付け用!S589=集計用!S589</f>
        <v>1</v>
      </c>
      <c r="T589" s="135" t="b">
        <f>貼り付け用!T589=集計用!T589</f>
        <v>1</v>
      </c>
      <c r="U589" s="192" t="b">
        <f>貼り付け用!U589=集計用!U589</f>
        <v>1</v>
      </c>
      <c r="V589" s="192" t="b">
        <f>貼り付け用!V589=集計用!V589</f>
        <v>1</v>
      </c>
      <c r="W589" s="135" t="b">
        <f>貼り付け用!W589=集計用!W589</f>
        <v>1</v>
      </c>
      <c r="X589" s="182" t="b">
        <f>貼り付け用!X589=集計用!X589</f>
        <v>1</v>
      </c>
      <c r="Y589" s="136" t="b">
        <f>貼り付け用!Y589=集計用!Y589</f>
        <v>1</v>
      </c>
      <c r="Z589" s="136" t="b">
        <f>貼り付け用!Z589=集計用!Z589</f>
        <v>1</v>
      </c>
      <c r="AA589" s="136" t="b">
        <f>貼り付け用!AA589=集計用!AA589</f>
        <v>1</v>
      </c>
      <c r="AB589" s="136" t="b">
        <f>貼り付け用!AB589=集計用!AB589</f>
        <v>1</v>
      </c>
      <c r="AC589" s="135" t="b">
        <f>貼り付け用!AC589=集計用!AC589</f>
        <v>1</v>
      </c>
      <c r="AD589" s="137" t="b">
        <f>貼り付け用!AD589=集計用!AD589</f>
        <v>1</v>
      </c>
      <c r="AE589" s="209" t="b">
        <f>貼り付け用!AE589=集計用!AE589</f>
        <v>1</v>
      </c>
      <c r="AF589" s="209" t="b">
        <f>貼り付け用!AF589=集計用!AF589</f>
        <v>1</v>
      </c>
      <c r="AG589" s="138" t="b">
        <f>貼り付け用!AG589=集計用!AG589</f>
        <v>1</v>
      </c>
      <c r="AH589" s="205" t="b">
        <f>貼り付け用!AH589=集計用!AH589</f>
        <v>1</v>
      </c>
      <c r="AI589" s="139" t="b">
        <f>貼り付け用!AI589=集計用!AI589</f>
        <v>1</v>
      </c>
      <c r="AJ589" s="136" t="b">
        <f>貼り付け用!AJ589=集計用!AJ589</f>
        <v>1</v>
      </c>
      <c r="AK589" s="140" t="b">
        <f>貼り付け用!AK589=集計用!AK589</f>
        <v>1</v>
      </c>
      <c r="AL589" s="136" t="b">
        <f>貼り付け用!AL589=集計用!AL589</f>
        <v>1</v>
      </c>
      <c r="AM589" s="136" t="b">
        <f>貼り付け用!AM589=集計用!AM589</f>
        <v>1</v>
      </c>
      <c r="AN589" s="136" t="b">
        <f>貼り付け用!AN589=集計用!AN589</f>
        <v>1</v>
      </c>
      <c r="AO589" s="136" t="b">
        <f>貼り付け用!AO589=集計用!AO589</f>
        <v>1</v>
      </c>
      <c r="AP589" s="183" t="b">
        <f>貼り付け用!AP589=集計用!AP589</f>
        <v>1</v>
      </c>
      <c r="AQ589" s="183" t="b">
        <f>貼り付け用!AQ589=集計用!AQ589</f>
        <v>1</v>
      </c>
      <c r="AR589" s="183" t="b">
        <f>貼り付け用!AR589=集計用!AR589</f>
        <v>1</v>
      </c>
      <c r="AS589" s="136"/>
      <c r="AT589" s="136"/>
      <c r="AU589" s="136"/>
      <c r="AV589" s="136"/>
      <c r="AW589" s="136"/>
      <c r="AX589" s="216"/>
      <c r="AY589" s="216"/>
      <c r="AZ589" s="216"/>
      <c r="BA589" s="136"/>
      <c r="BB589" s="136"/>
      <c r="BC589" s="136"/>
      <c r="BD589" s="136"/>
      <c r="BE589" s="183">
        <f>SUMIFS(耐用年数表!$C:$C,耐用年数表!$A:$A,チェック!AL589,耐用年数表!$B:$B,チェック!AM589)</f>
        <v>0</v>
      </c>
    </row>
    <row r="590" spans="4:57" ht="24" customHeight="1">
      <c r="D590" s="194"/>
      <c r="E590" s="135"/>
      <c r="F590" s="136"/>
      <c r="G590" s="136"/>
      <c r="H590" s="215"/>
      <c r="I590" s="215"/>
      <c r="J590" s="215" t="str">
        <f>IF(集計用!J590="","",集計用!J590)</f>
        <v/>
      </c>
      <c r="K590" s="135"/>
      <c r="L590" s="144"/>
      <c r="M590" s="192" t="b">
        <f>貼り付け用!M590=集計用!M590</f>
        <v>1</v>
      </c>
      <c r="N590" s="192" t="b">
        <f>貼り付け用!N590=集計用!N590</f>
        <v>1</v>
      </c>
      <c r="O590" s="192" t="b">
        <f>貼り付け用!O590=集計用!O590</f>
        <v>1</v>
      </c>
      <c r="P590" s="192" t="b">
        <f>貼り付け用!P590=集計用!P590</f>
        <v>1</v>
      </c>
      <c r="Q590" s="182" t="b">
        <f>貼り付け用!Q590=集計用!Q590</f>
        <v>1</v>
      </c>
      <c r="R590" s="135" t="b">
        <f>貼り付け用!R590=集計用!R590</f>
        <v>1</v>
      </c>
      <c r="S590" s="135" t="b">
        <f>貼り付け用!S590=集計用!S590</f>
        <v>1</v>
      </c>
      <c r="T590" s="135" t="b">
        <f>貼り付け用!T590=集計用!T590</f>
        <v>1</v>
      </c>
      <c r="U590" s="192" t="b">
        <f>貼り付け用!U590=集計用!U590</f>
        <v>1</v>
      </c>
      <c r="V590" s="192" t="b">
        <f>貼り付け用!V590=集計用!V590</f>
        <v>1</v>
      </c>
      <c r="W590" s="135" t="b">
        <f>貼り付け用!W590=集計用!W590</f>
        <v>1</v>
      </c>
      <c r="X590" s="182" t="b">
        <f>貼り付け用!X590=集計用!X590</f>
        <v>1</v>
      </c>
      <c r="Y590" s="136" t="b">
        <f>貼り付け用!Y590=集計用!Y590</f>
        <v>1</v>
      </c>
      <c r="Z590" s="136" t="b">
        <f>貼り付け用!Z590=集計用!Z590</f>
        <v>1</v>
      </c>
      <c r="AA590" s="136" t="b">
        <f>貼り付け用!AA590=集計用!AA590</f>
        <v>1</v>
      </c>
      <c r="AB590" s="136" t="b">
        <f>貼り付け用!AB590=集計用!AB590</f>
        <v>1</v>
      </c>
      <c r="AC590" s="135" t="b">
        <f>貼り付け用!AC590=集計用!AC590</f>
        <v>1</v>
      </c>
      <c r="AD590" s="137" t="b">
        <f>貼り付け用!AD590=集計用!AD590</f>
        <v>1</v>
      </c>
      <c r="AE590" s="209" t="b">
        <f>貼り付け用!AE590=集計用!AE590</f>
        <v>1</v>
      </c>
      <c r="AF590" s="209" t="b">
        <f>貼り付け用!AF590=集計用!AF590</f>
        <v>1</v>
      </c>
      <c r="AG590" s="138" t="b">
        <f>貼り付け用!AG590=集計用!AG590</f>
        <v>1</v>
      </c>
      <c r="AH590" s="205" t="b">
        <f>貼り付け用!AH590=集計用!AH590</f>
        <v>1</v>
      </c>
      <c r="AI590" s="139" t="b">
        <f>貼り付け用!AI590=集計用!AI590</f>
        <v>1</v>
      </c>
      <c r="AJ590" s="136" t="b">
        <f>貼り付け用!AJ590=集計用!AJ590</f>
        <v>1</v>
      </c>
      <c r="AK590" s="140" t="b">
        <f>貼り付け用!AK590=集計用!AK590</f>
        <v>1</v>
      </c>
      <c r="AL590" s="136" t="b">
        <f>貼り付け用!AL590=集計用!AL590</f>
        <v>1</v>
      </c>
      <c r="AM590" s="136" t="b">
        <f>貼り付け用!AM590=集計用!AM590</f>
        <v>1</v>
      </c>
      <c r="AN590" s="136" t="b">
        <f>貼り付け用!AN590=集計用!AN590</f>
        <v>1</v>
      </c>
      <c r="AO590" s="136" t="b">
        <f>貼り付け用!AO590=集計用!AO590</f>
        <v>1</v>
      </c>
      <c r="AP590" s="183" t="b">
        <f>貼り付け用!AP590=集計用!AP590</f>
        <v>1</v>
      </c>
      <c r="AQ590" s="183" t="b">
        <f>貼り付け用!AQ590=集計用!AQ590</f>
        <v>1</v>
      </c>
      <c r="AR590" s="183" t="b">
        <f>貼り付け用!AR590=集計用!AR590</f>
        <v>1</v>
      </c>
      <c r="AS590" s="136"/>
      <c r="AT590" s="136"/>
      <c r="AU590" s="136"/>
      <c r="AV590" s="136"/>
      <c r="AW590" s="136"/>
      <c r="AX590" s="216"/>
      <c r="AY590" s="216"/>
      <c r="AZ590" s="216"/>
      <c r="BA590" s="136"/>
      <c r="BB590" s="136"/>
      <c r="BC590" s="136"/>
      <c r="BD590" s="136"/>
      <c r="BE590" s="183">
        <f>SUMIFS(耐用年数表!$C:$C,耐用年数表!$A:$A,チェック!AL590,耐用年数表!$B:$B,チェック!AM590)</f>
        <v>0</v>
      </c>
    </row>
    <row r="591" spans="4:57" ht="24" customHeight="1">
      <c r="D591" s="194"/>
      <c r="E591" s="135"/>
      <c r="F591" s="136"/>
      <c r="G591" s="136"/>
      <c r="H591" s="215"/>
      <c r="I591" s="215"/>
      <c r="J591" s="215" t="str">
        <f>IF(集計用!J591="","",集計用!J591)</f>
        <v/>
      </c>
      <c r="K591" s="135"/>
      <c r="L591" s="144"/>
      <c r="M591" s="192" t="b">
        <f>貼り付け用!M591=集計用!M591</f>
        <v>1</v>
      </c>
      <c r="N591" s="192" t="b">
        <f>貼り付け用!N591=集計用!N591</f>
        <v>1</v>
      </c>
      <c r="O591" s="192" t="b">
        <f>貼り付け用!O591=集計用!O591</f>
        <v>1</v>
      </c>
      <c r="P591" s="192" t="b">
        <f>貼り付け用!P591=集計用!P591</f>
        <v>1</v>
      </c>
      <c r="Q591" s="182" t="b">
        <f>貼り付け用!Q591=集計用!Q591</f>
        <v>1</v>
      </c>
      <c r="R591" s="135" t="b">
        <f>貼り付け用!R591=集計用!R591</f>
        <v>1</v>
      </c>
      <c r="S591" s="135" t="b">
        <f>貼り付け用!S591=集計用!S591</f>
        <v>1</v>
      </c>
      <c r="T591" s="135" t="b">
        <f>貼り付け用!T591=集計用!T591</f>
        <v>1</v>
      </c>
      <c r="U591" s="192" t="b">
        <f>貼り付け用!U591=集計用!U591</f>
        <v>1</v>
      </c>
      <c r="V591" s="192" t="b">
        <f>貼り付け用!V591=集計用!V591</f>
        <v>1</v>
      </c>
      <c r="W591" s="135" t="b">
        <f>貼り付け用!W591=集計用!W591</f>
        <v>1</v>
      </c>
      <c r="X591" s="182" t="b">
        <f>貼り付け用!X591=集計用!X591</f>
        <v>1</v>
      </c>
      <c r="Y591" s="136" t="b">
        <f>貼り付け用!Y591=集計用!Y591</f>
        <v>1</v>
      </c>
      <c r="Z591" s="136" t="b">
        <f>貼り付け用!Z591=集計用!Z591</f>
        <v>1</v>
      </c>
      <c r="AA591" s="136" t="b">
        <f>貼り付け用!AA591=集計用!AA591</f>
        <v>1</v>
      </c>
      <c r="AB591" s="136" t="b">
        <f>貼り付け用!AB591=集計用!AB591</f>
        <v>1</v>
      </c>
      <c r="AC591" s="135" t="b">
        <f>貼り付け用!AC591=集計用!AC591</f>
        <v>1</v>
      </c>
      <c r="AD591" s="137" t="b">
        <f>貼り付け用!AD591=集計用!AD591</f>
        <v>1</v>
      </c>
      <c r="AE591" s="209" t="b">
        <f>貼り付け用!AE591=集計用!AE591</f>
        <v>1</v>
      </c>
      <c r="AF591" s="209" t="b">
        <f>貼り付け用!AF591=集計用!AF591</f>
        <v>1</v>
      </c>
      <c r="AG591" s="138" t="b">
        <f>貼り付け用!AG591=集計用!AG591</f>
        <v>1</v>
      </c>
      <c r="AH591" s="205" t="b">
        <f>貼り付け用!AH591=集計用!AH591</f>
        <v>1</v>
      </c>
      <c r="AI591" s="139" t="b">
        <f>貼り付け用!AI591=集計用!AI591</f>
        <v>1</v>
      </c>
      <c r="AJ591" s="136" t="b">
        <f>貼り付け用!AJ591=集計用!AJ591</f>
        <v>1</v>
      </c>
      <c r="AK591" s="140" t="b">
        <f>貼り付け用!AK591=集計用!AK591</f>
        <v>1</v>
      </c>
      <c r="AL591" s="136" t="b">
        <f>貼り付け用!AL591=集計用!AL591</f>
        <v>1</v>
      </c>
      <c r="AM591" s="136" t="b">
        <f>貼り付け用!AM591=集計用!AM591</f>
        <v>1</v>
      </c>
      <c r="AN591" s="136" t="b">
        <f>貼り付け用!AN591=集計用!AN591</f>
        <v>1</v>
      </c>
      <c r="AO591" s="136" t="b">
        <f>貼り付け用!AO591=集計用!AO591</f>
        <v>1</v>
      </c>
      <c r="AP591" s="183" t="b">
        <f>貼り付け用!AP591=集計用!AP591</f>
        <v>1</v>
      </c>
      <c r="AQ591" s="183" t="b">
        <f>貼り付け用!AQ591=集計用!AQ591</f>
        <v>1</v>
      </c>
      <c r="AR591" s="183" t="b">
        <f>貼り付け用!AR591=集計用!AR591</f>
        <v>1</v>
      </c>
      <c r="AS591" s="136"/>
      <c r="AT591" s="136"/>
      <c r="AU591" s="136"/>
      <c r="AV591" s="136"/>
      <c r="AW591" s="136"/>
      <c r="AX591" s="216"/>
      <c r="AY591" s="216"/>
      <c r="AZ591" s="216"/>
      <c r="BA591" s="136"/>
      <c r="BB591" s="136"/>
      <c r="BC591" s="136"/>
      <c r="BD591" s="136"/>
      <c r="BE591" s="183">
        <f>SUMIFS(耐用年数表!$C:$C,耐用年数表!$A:$A,チェック!AL591,耐用年数表!$B:$B,チェック!AM591)</f>
        <v>0</v>
      </c>
    </row>
    <row r="592" spans="4:57" ht="24" customHeight="1">
      <c r="D592" s="194"/>
      <c r="E592" s="135"/>
      <c r="F592" s="136"/>
      <c r="G592" s="136"/>
      <c r="H592" s="215"/>
      <c r="I592" s="215"/>
      <c r="J592" s="215" t="str">
        <f>IF(集計用!J592="","",集計用!J592)</f>
        <v/>
      </c>
      <c r="K592" s="135"/>
      <c r="L592" s="144"/>
      <c r="M592" s="192" t="b">
        <f>貼り付け用!M592=集計用!M592</f>
        <v>1</v>
      </c>
      <c r="N592" s="192" t="b">
        <f>貼り付け用!N592=集計用!N592</f>
        <v>1</v>
      </c>
      <c r="O592" s="192" t="b">
        <f>貼り付け用!O592=集計用!O592</f>
        <v>1</v>
      </c>
      <c r="P592" s="192" t="b">
        <f>貼り付け用!P592=集計用!P592</f>
        <v>1</v>
      </c>
      <c r="Q592" s="182" t="b">
        <f>貼り付け用!Q592=集計用!Q592</f>
        <v>1</v>
      </c>
      <c r="R592" s="135" t="b">
        <f>貼り付け用!R592=集計用!R592</f>
        <v>1</v>
      </c>
      <c r="S592" s="135" t="b">
        <f>貼り付け用!S592=集計用!S592</f>
        <v>1</v>
      </c>
      <c r="T592" s="135" t="b">
        <f>貼り付け用!T592=集計用!T592</f>
        <v>1</v>
      </c>
      <c r="U592" s="192" t="b">
        <f>貼り付け用!U592=集計用!U592</f>
        <v>1</v>
      </c>
      <c r="V592" s="192" t="b">
        <f>貼り付け用!V592=集計用!V592</f>
        <v>1</v>
      </c>
      <c r="W592" s="135" t="b">
        <f>貼り付け用!W592=集計用!W592</f>
        <v>1</v>
      </c>
      <c r="X592" s="182" t="b">
        <f>貼り付け用!X592=集計用!X592</f>
        <v>1</v>
      </c>
      <c r="Y592" s="136" t="b">
        <f>貼り付け用!Y592=集計用!Y592</f>
        <v>1</v>
      </c>
      <c r="Z592" s="136" t="b">
        <f>貼り付け用!Z592=集計用!Z592</f>
        <v>1</v>
      </c>
      <c r="AA592" s="136" t="b">
        <f>貼り付け用!AA592=集計用!AA592</f>
        <v>1</v>
      </c>
      <c r="AB592" s="136" t="b">
        <f>貼り付け用!AB592=集計用!AB592</f>
        <v>1</v>
      </c>
      <c r="AC592" s="135" t="b">
        <f>貼り付け用!AC592=集計用!AC592</f>
        <v>1</v>
      </c>
      <c r="AD592" s="137" t="b">
        <f>貼り付け用!AD592=集計用!AD592</f>
        <v>1</v>
      </c>
      <c r="AE592" s="209" t="b">
        <f>貼り付け用!AE592=集計用!AE592</f>
        <v>1</v>
      </c>
      <c r="AF592" s="209" t="b">
        <f>貼り付け用!AF592=集計用!AF592</f>
        <v>1</v>
      </c>
      <c r="AG592" s="138" t="b">
        <f>貼り付け用!AG592=集計用!AG592</f>
        <v>1</v>
      </c>
      <c r="AH592" s="205" t="b">
        <f>貼り付け用!AH592=集計用!AH592</f>
        <v>1</v>
      </c>
      <c r="AI592" s="139" t="b">
        <f>貼り付け用!AI592=集計用!AI592</f>
        <v>1</v>
      </c>
      <c r="AJ592" s="136" t="b">
        <f>貼り付け用!AJ592=集計用!AJ592</f>
        <v>1</v>
      </c>
      <c r="AK592" s="140" t="b">
        <f>貼り付け用!AK592=集計用!AK592</f>
        <v>1</v>
      </c>
      <c r="AL592" s="136" t="b">
        <f>貼り付け用!AL592=集計用!AL592</f>
        <v>1</v>
      </c>
      <c r="AM592" s="136" t="b">
        <f>貼り付け用!AM592=集計用!AM592</f>
        <v>1</v>
      </c>
      <c r="AN592" s="136" t="b">
        <f>貼り付け用!AN592=集計用!AN592</f>
        <v>1</v>
      </c>
      <c r="AO592" s="136" t="b">
        <f>貼り付け用!AO592=集計用!AO592</f>
        <v>1</v>
      </c>
      <c r="AP592" s="183" t="b">
        <f>貼り付け用!AP592=集計用!AP592</f>
        <v>1</v>
      </c>
      <c r="AQ592" s="183" t="b">
        <f>貼り付け用!AQ592=集計用!AQ592</f>
        <v>1</v>
      </c>
      <c r="AR592" s="183" t="b">
        <f>貼り付け用!AR592=集計用!AR592</f>
        <v>1</v>
      </c>
      <c r="AS592" s="136"/>
      <c r="AT592" s="136"/>
      <c r="AU592" s="136"/>
      <c r="AV592" s="136"/>
      <c r="AW592" s="136"/>
      <c r="AX592" s="216"/>
      <c r="AY592" s="216"/>
      <c r="AZ592" s="216"/>
      <c r="BA592" s="136"/>
      <c r="BB592" s="136"/>
      <c r="BC592" s="136"/>
      <c r="BD592" s="136"/>
      <c r="BE592" s="183">
        <f>SUMIFS(耐用年数表!$C:$C,耐用年数表!$A:$A,チェック!AL592,耐用年数表!$B:$B,チェック!AM592)</f>
        <v>0</v>
      </c>
    </row>
  </sheetData>
  <sheetProtection formatCells="0" formatColumns="0" formatRows="0" insertColumns="0" insertRows="0" deleteColumns="0" deleteRows="0" selectLockedCells="1" sort="0" pivotTables="0"/>
  <autoFilter ref="J7:BE592">
    <filterColumn colId="25" showButton="0"/>
    <filterColumn colId="28" showButton="0"/>
    <filterColumn colId="30" showButton="0"/>
    <filterColumn colId="31" showButton="0"/>
    <filterColumn colId="37" showButton="0"/>
    <filterColumn colId="38" showButton="0"/>
    <filterColumn colId="39" showButton="0"/>
    <filterColumn colId="40" showButton="0"/>
    <filterColumn colId="41" showButton="0"/>
  </autoFilter>
  <mergeCells count="32">
    <mergeCell ref="AB7:AB8"/>
    <mergeCell ref="E7:E8"/>
    <mergeCell ref="F7:F8"/>
    <mergeCell ref="G7:G8"/>
    <mergeCell ref="H7:H8"/>
    <mergeCell ref="I7:I8"/>
    <mergeCell ref="J7:J8"/>
    <mergeCell ref="K7:K8"/>
    <mergeCell ref="W7:W8"/>
    <mergeCell ref="X7:X8"/>
    <mergeCell ref="Z7:Z8"/>
    <mergeCell ref="AA7:AA8"/>
    <mergeCell ref="AR7:AR8"/>
    <mergeCell ref="AC7:AC8"/>
    <mergeCell ref="AD7:AD8"/>
    <mergeCell ref="AE7:AE8"/>
    <mergeCell ref="AF7:AF8"/>
    <mergeCell ref="AG7:AG8"/>
    <mergeCell ref="AH7:AH8"/>
    <mergeCell ref="AI7:AJ7"/>
    <mergeCell ref="AK7:AK8"/>
    <mergeCell ref="AL7:AM7"/>
    <mergeCell ref="AN7:AP7"/>
    <mergeCell ref="AQ7:AQ8"/>
    <mergeCell ref="BD7:BD8"/>
    <mergeCell ref="BE7:BE8"/>
    <mergeCell ref="AS7:AS8"/>
    <mergeCell ref="AT7:AT8"/>
    <mergeCell ref="AU7:AZ7"/>
    <mergeCell ref="BA7:BA8"/>
    <mergeCell ref="BB7:BB8"/>
    <mergeCell ref="BC7:BC8"/>
  </mergeCells>
  <phoneticPr fontId="2"/>
  <conditionalFormatting sqref="AG9:AG592">
    <cfRule type="expression" dxfId="11" priority="11">
      <formula>#REF!&gt;0</formula>
    </cfRule>
  </conditionalFormatting>
  <conditionalFormatting sqref="AG9:AG592">
    <cfRule type="expression" dxfId="10" priority="12">
      <formula>#REF!="●"</formula>
    </cfRule>
  </conditionalFormatting>
  <conditionalFormatting sqref="AG588">
    <cfRule type="expression" dxfId="9" priority="9">
      <formula>#REF!&gt;0</formula>
    </cfRule>
  </conditionalFormatting>
  <conditionalFormatting sqref="AG588">
    <cfRule type="expression" dxfId="8" priority="10">
      <formula>#REF!="●"</formula>
    </cfRule>
  </conditionalFormatting>
  <conditionalFormatting sqref="AG589">
    <cfRule type="expression" dxfId="7" priority="7">
      <formula>#REF!&gt;0</formula>
    </cfRule>
  </conditionalFormatting>
  <conditionalFormatting sqref="AG589">
    <cfRule type="expression" dxfId="6" priority="8">
      <formula>#REF!="●"</formula>
    </cfRule>
  </conditionalFormatting>
  <conditionalFormatting sqref="AG590">
    <cfRule type="expression" dxfId="5" priority="5">
      <formula>#REF!&gt;0</formula>
    </cfRule>
  </conditionalFormatting>
  <conditionalFormatting sqref="AG590">
    <cfRule type="expression" dxfId="4" priority="6">
      <formula>#REF!="●"</formula>
    </cfRule>
  </conditionalFormatting>
  <conditionalFormatting sqref="AG591">
    <cfRule type="expression" dxfId="3" priority="3">
      <formula>#REF!&gt;0</formula>
    </cfRule>
  </conditionalFormatting>
  <conditionalFormatting sqref="AG591">
    <cfRule type="expression" dxfId="2" priority="4">
      <formula>#REF!="●"</formula>
    </cfRule>
  </conditionalFormatting>
  <conditionalFormatting sqref="AG592">
    <cfRule type="expression" dxfId="1" priority="1">
      <formula>#REF!&gt;0</formula>
    </cfRule>
  </conditionalFormatting>
  <conditionalFormatting sqref="AG592">
    <cfRule type="expression" dxfId="0" priority="2">
      <formula>#REF!="●"</formula>
    </cfRule>
  </conditionalFormatting>
  <pageMargins left="0.70866141732283472" right="0.70866141732283472" top="0.74803149606299213" bottom="0.74803149606299213" header="0.31496062992125984" footer="0.31496062992125984"/>
  <pageSetup paperSize="8" scale="3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484"/>
  <sheetViews>
    <sheetView topLeftCell="A10" workbookViewId="0">
      <selection activeCell="A29" sqref="A29"/>
    </sheetView>
  </sheetViews>
  <sheetFormatPr defaultColWidth="9" defaultRowHeight="13.5" customHeight="1"/>
  <cols>
    <col min="1" max="1" width="17.125" style="1" customWidth="1"/>
    <col min="2" max="2" width="34.75" style="1" customWidth="1"/>
    <col min="3" max="16384" width="9" style="1"/>
  </cols>
  <sheetData>
    <row r="5" spans="1:3" ht="13.5" customHeight="1">
      <c r="A5" s="1" t="s">
        <v>1444</v>
      </c>
      <c r="B5" s="1" t="s">
        <v>1445</v>
      </c>
      <c r="C5" s="1">
        <v>34</v>
      </c>
    </row>
    <row r="6" spans="1:3" ht="13.5" customHeight="1">
      <c r="A6" s="1" t="s">
        <v>673</v>
      </c>
      <c r="B6" s="1" t="s">
        <v>852</v>
      </c>
      <c r="C6" s="1">
        <v>38</v>
      </c>
    </row>
    <row r="7" spans="1:3" ht="13.5" customHeight="1">
      <c r="A7" s="1" t="s">
        <v>673</v>
      </c>
      <c r="B7" s="1" t="s">
        <v>853</v>
      </c>
      <c r="C7" s="1">
        <v>38</v>
      </c>
    </row>
    <row r="8" spans="1:3" ht="13.5" customHeight="1">
      <c r="A8" s="1" t="s">
        <v>673</v>
      </c>
      <c r="B8" s="1" t="s">
        <v>854</v>
      </c>
      <c r="C8" s="1">
        <v>34</v>
      </c>
    </row>
    <row r="9" spans="1:3" ht="13.5" customHeight="1">
      <c r="A9" s="1" t="s">
        <v>673</v>
      </c>
      <c r="B9" s="1" t="s">
        <v>653</v>
      </c>
      <c r="C9" s="1">
        <v>24</v>
      </c>
    </row>
    <row r="10" spans="1:3" ht="13.5" customHeight="1">
      <c r="A10" s="1" t="s">
        <v>673</v>
      </c>
      <c r="B10" s="1" t="s">
        <v>855</v>
      </c>
      <c r="C10" s="1">
        <v>38</v>
      </c>
    </row>
    <row r="11" spans="1:3" ht="13.5" customHeight="1">
      <c r="A11" s="1" t="s">
        <v>673</v>
      </c>
      <c r="B11" s="1" t="s">
        <v>856</v>
      </c>
      <c r="C11" s="1">
        <v>31</v>
      </c>
    </row>
    <row r="12" spans="1:3" ht="13.5" customHeight="1">
      <c r="A12" s="1" t="s">
        <v>673</v>
      </c>
      <c r="B12" s="1" t="s">
        <v>644</v>
      </c>
      <c r="C12" s="1">
        <v>31</v>
      </c>
    </row>
    <row r="13" spans="1:3" ht="13.5" customHeight="1">
      <c r="A13" s="1" t="s">
        <v>673</v>
      </c>
      <c r="B13" s="1" t="s">
        <v>857</v>
      </c>
      <c r="C13" s="1">
        <v>38</v>
      </c>
    </row>
    <row r="14" spans="1:3" ht="13.5" customHeight="1">
      <c r="A14" s="1" t="s">
        <v>673</v>
      </c>
      <c r="B14" s="1" t="s">
        <v>858</v>
      </c>
      <c r="C14" s="1">
        <v>14</v>
      </c>
    </row>
    <row r="15" spans="1:3" ht="13.5" customHeight="1">
      <c r="A15" s="1" t="s">
        <v>673</v>
      </c>
      <c r="B15" s="1" t="s">
        <v>859</v>
      </c>
      <c r="C15" s="1">
        <v>34</v>
      </c>
    </row>
    <row r="16" spans="1:3" ht="13.5" customHeight="1">
      <c r="A16" s="1" t="s">
        <v>673</v>
      </c>
      <c r="B16" s="1" t="s">
        <v>645</v>
      </c>
      <c r="C16" s="1">
        <v>15</v>
      </c>
    </row>
    <row r="17" spans="1:3" ht="13.5" customHeight="1">
      <c r="A17" s="1" t="s">
        <v>648</v>
      </c>
      <c r="B17" s="1" t="s">
        <v>851</v>
      </c>
      <c r="C17" s="1">
        <v>34</v>
      </c>
    </row>
    <row r="18" spans="1:3" ht="13.5" customHeight="1">
      <c r="A18" s="1" t="s">
        <v>648</v>
      </c>
      <c r="B18" s="1" t="s">
        <v>852</v>
      </c>
      <c r="C18" s="1">
        <v>38</v>
      </c>
    </row>
    <row r="19" spans="1:3" ht="13.5" customHeight="1">
      <c r="A19" s="1" t="s">
        <v>648</v>
      </c>
      <c r="B19" s="1" t="s">
        <v>853</v>
      </c>
      <c r="C19" s="1">
        <v>38</v>
      </c>
    </row>
    <row r="20" spans="1:3" ht="13.5" customHeight="1">
      <c r="A20" s="1" t="s">
        <v>648</v>
      </c>
      <c r="B20" s="1" t="s">
        <v>854</v>
      </c>
      <c r="C20" s="1">
        <v>34</v>
      </c>
    </row>
    <row r="21" spans="1:3" ht="13.5" customHeight="1">
      <c r="A21" s="1" t="s">
        <v>648</v>
      </c>
      <c r="B21" s="1" t="s">
        <v>653</v>
      </c>
      <c r="C21" s="1">
        <v>24</v>
      </c>
    </row>
    <row r="22" spans="1:3" ht="13.5" customHeight="1">
      <c r="A22" s="1" t="s">
        <v>648</v>
      </c>
      <c r="B22" s="1" t="s">
        <v>855</v>
      </c>
      <c r="C22" s="1">
        <v>38</v>
      </c>
    </row>
    <row r="23" spans="1:3" ht="13.5" customHeight="1">
      <c r="A23" s="1" t="s">
        <v>648</v>
      </c>
      <c r="B23" s="1" t="s">
        <v>856</v>
      </c>
      <c r="C23" s="1">
        <v>31</v>
      </c>
    </row>
    <row r="24" spans="1:3" ht="13.5" customHeight="1">
      <c r="A24" s="1" t="s">
        <v>648</v>
      </c>
      <c r="B24" s="1" t="s">
        <v>644</v>
      </c>
      <c r="C24" s="1">
        <v>31</v>
      </c>
    </row>
    <row r="25" spans="1:3" ht="13.5" customHeight="1">
      <c r="A25" s="1" t="s">
        <v>648</v>
      </c>
      <c r="B25" s="1" t="s">
        <v>857</v>
      </c>
      <c r="C25" s="1">
        <v>38</v>
      </c>
    </row>
    <row r="26" spans="1:3" ht="13.5" customHeight="1">
      <c r="A26" s="1" t="s">
        <v>648</v>
      </c>
      <c r="B26" s="1" t="s">
        <v>858</v>
      </c>
      <c r="C26" s="1">
        <v>14</v>
      </c>
    </row>
    <row r="27" spans="1:3" ht="13.5" customHeight="1">
      <c r="A27" s="1" t="s">
        <v>648</v>
      </c>
      <c r="B27" s="1" t="s">
        <v>859</v>
      </c>
      <c r="C27" s="1">
        <v>34</v>
      </c>
    </row>
    <row r="28" spans="1:3" ht="13.5" customHeight="1">
      <c r="A28" s="1" t="s">
        <v>648</v>
      </c>
      <c r="B28" s="1" t="s">
        <v>645</v>
      </c>
      <c r="C28" s="1">
        <v>15</v>
      </c>
    </row>
    <row r="29" spans="1:3" ht="13.5" customHeight="1">
      <c r="A29" s="1" t="s">
        <v>1471</v>
      </c>
      <c r="B29" s="1" t="s">
        <v>851</v>
      </c>
      <c r="C29" s="1">
        <v>41</v>
      </c>
    </row>
    <row r="30" spans="1:3" ht="13.5" customHeight="1">
      <c r="A30" s="1" t="s">
        <v>1471</v>
      </c>
      <c r="B30" s="1" t="s">
        <v>852</v>
      </c>
      <c r="C30" s="1">
        <v>50</v>
      </c>
    </row>
    <row r="31" spans="1:3" ht="13.5" customHeight="1">
      <c r="A31" s="1" t="s">
        <v>1471</v>
      </c>
      <c r="B31" s="1" t="s">
        <v>853</v>
      </c>
      <c r="C31" s="1">
        <v>50</v>
      </c>
    </row>
    <row r="32" spans="1:3" ht="13.5" customHeight="1">
      <c r="A32" s="1" t="s">
        <v>1471</v>
      </c>
      <c r="B32" s="1" t="s">
        <v>854</v>
      </c>
      <c r="C32" s="1">
        <v>41</v>
      </c>
    </row>
    <row r="33" spans="1:3" ht="13.5" customHeight="1">
      <c r="A33" s="1" t="s">
        <v>1471</v>
      </c>
      <c r="B33" s="1" t="s">
        <v>653</v>
      </c>
      <c r="C33" s="1">
        <v>30</v>
      </c>
    </row>
    <row r="34" spans="1:3" ht="13.5" customHeight="1">
      <c r="A34" s="1" t="s">
        <v>1471</v>
      </c>
      <c r="B34" s="1" t="s">
        <v>855</v>
      </c>
      <c r="C34" s="1">
        <v>50</v>
      </c>
    </row>
    <row r="35" spans="1:3" ht="13.5" customHeight="1">
      <c r="A35" s="1" t="s">
        <v>1471</v>
      </c>
      <c r="B35" s="1" t="s">
        <v>856</v>
      </c>
      <c r="C35" s="1">
        <v>38</v>
      </c>
    </row>
    <row r="36" spans="1:3" ht="13.5" customHeight="1">
      <c r="A36" s="1" t="s">
        <v>1471</v>
      </c>
      <c r="B36" s="1" t="s">
        <v>644</v>
      </c>
      <c r="C36" s="1">
        <v>38</v>
      </c>
    </row>
    <row r="37" spans="1:3" ht="13.5" customHeight="1">
      <c r="A37" s="1" t="s">
        <v>1471</v>
      </c>
      <c r="B37" s="1" t="s">
        <v>857</v>
      </c>
      <c r="C37" s="1">
        <v>50</v>
      </c>
    </row>
    <row r="38" spans="1:3" ht="13.5" customHeight="1">
      <c r="A38" s="1" t="s">
        <v>1471</v>
      </c>
      <c r="B38" s="1" t="s">
        <v>858</v>
      </c>
      <c r="C38" s="1">
        <v>22</v>
      </c>
    </row>
    <row r="39" spans="1:3" ht="13.5" customHeight="1">
      <c r="A39" s="1" t="s">
        <v>1471</v>
      </c>
      <c r="B39" s="1" t="s">
        <v>859</v>
      </c>
      <c r="C39" s="1">
        <v>41</v>
      </c>
    </row>
    <row r="40" spans="1:3" ht="13.5" customHeight="1">
      <c r="A40" s="1" t="s">
        <v>1471</v>
      </c>
      <c r="B40" s="1" t="s">
        <v>645</v>
      </c>
      <c r="C40" s="1">
        <v>24</v>
      </c>
    </row>
    <row r="41" spans="1:3" ht="13.5" customHeight="1">
      <c r="A41" s="1" t="s">
        <v>860</v>
      </c>
      <c r="B41" s="1" t="s">
        <v>851</v>
      </c>
      <c r="C41" s="1">
        <v>34</v>
      </c>
    </row>
    <row r="42" spans="1:3" ht="13.5" customHeight="1">
      <c r="A42" s="1" t="s">
        <v>860</v>
      </c>
      <c r="B42" s="1" t="s">
        <v>852</v>
      </c>
      <c r="C42" s="1">
        <v>38</v>
      </c>
    </row>
    <row r="43" spans="1:3" ht="13.5" customHeight="1">
      <c r="A43" s="1" t="s">
        <v>860</v>
      </c>
      <c r="B43" s="1" t="s">
        <v>853</v>
      </c>
      <c r="C43" s="1">
        <v>38</v>
      </c>
    </row>
    <row r="44" spans="1:3" ht="13.5" customHeight="1">
      <c r="A44" s="1" t="s">
        <v>860</v>
      </c>
      <c r="B44" s="1" t="s">
        <v>854</v>
      </c>
      <c r="C44" s="1">
        <v>34</v>
      </c>
    </row>
    <row r="45" spans="1:3" ht="13.5" customHeight="1">
      <c r="A45" s="1" t="s">
        <v>860</v>
      </c>
      <c r="B45" s="1" t="s">
        <v>653</v>
      </c>
      <c r="C45" s="1">
        <v>24</v>
      </c>
    </row>
    <row r="46" spans="1:3" ht="13.5" customHeight="1">
      <c r="A46" s="1" t="s">
        <v>860</v>
      </c>
      <c r="B46" s="1" t="s">
        <v>855</v>
      </c>
      <c r="C46" s="1">
        <v>38</v>
      </c>
    </row>
    <row r="47" spans="1:3" ht="13.5" customHeight="1">
      <c r="A47" s="1" t="s">
        <v>860</v>
      </c>
      <c r="B47" s="1" t="s">
        <v>856</v>
      </c>
      <c r="C47" s="1">
        <v>31</v>
      </c>
    </row>
    <row r="48" spans="1:3" ht="13.5" customHeight="1">
      <c r="A48" s="1" t="s">
        <v>860</v>
      </c>
      <c r="B48" s="1" t="s">
        <v>644</v>
      </c>
      <c r="C48" s="1">
        <v>31</v>
      </c>
    </row>
    <row r="49" spans="1:3" ht="13.5" customHeight="1">
      <c r="A49" s="1" t="s">
        <v>860</v>
      </c>
      <c r="B49" s="1" t="s">
        <v>857</v>
      </c>
      <c r="C49" s="1">
        <v>38</v>
      </c>
    </row>
    <row r="50" spans="1:3" ht="13.5" customHeight="1">
      <c r="A50" s="1" t="s">
        <v>860</v>
      </c>
      <c r="B50" s="1" t="s">
        <v>858</v>
      </c>
      <c r="C50" s="1">
        <v>14</v>
      </c>
    </row>
    <row r="51" spans="1:3" ht="13.5" customHeight="1">
      <c r="A51" s="1" t="s">
        <v>860</v>
      </c>
      <c r="B51" s="1" t="s">
        <v>859</v>
      </c>
      <c r="C51" s="1">
        <v>34</v>
      </c>
    </row>
    <row r="52" spans="1:3" ht="13.5" customHeight="1">
      <c r="A52" s="1" t="s">
        <v>860</v>
      </c>
      <c r="B52" s="1" t="s">
        <v>645</v>
      </c>
      <c r="C52" s="1">
        <v>15</v>
      </c>
    </row>
    <row r="53" spans="1:3" ht="13.5" customHeight="1">
      <c r="A53" s="1" t="s">
        <v>861</v>
      </c>
      <c r="B53" s="1" t="s">
        <v>851</v>
      </c>
      <c r="C53" s="1">
        <v>41</v>
      </c>
    </row>
    <row r="54" spans="1:3" ht="13.5" customHeight="1">
      <c r="A54" s="1" t="s">
        <v>861</v>
      </c>
      <c r="B54" s="1" t="s">
        <v>852</v>
      </c>
      <c r="C54" s="1">
        <v>50</v>
      </c>
    </row>
    <row r="55" spans="1:3" ht="13.5" customHeight="1">
      <c r="A55" s="1" t="s">
        <v>861</v>
      </c>
      <c r="B55" s="1" t="s">
        <v>853</v>
      </c>
      <c r="C55" s="1">
        <v>50</v>
      </c>
    </row>
    <row r="56" spans="1:3" ht="13.5" customHeight="1">
      <c r="A56" s="1" t="s">
        <v>861</v>
      </c>
      <c r="B56" s="1" t="s">
        <v>854</v>
      </c>
      <c r="C56" s="1">
        <v>41</v>
      </c>
    </row>
    <row r="57" spans="1:3" ht="13.5" customHeight="1">
      <c r="A57" s="1" t="s">
        <v>861</v>
      </c>
      <c r="B57" s="1" t="s">
        <v>653</v>
      </c>
      <c r="C57" s="1">
        <v>30</v>
      </c>
    </row>
    <row r="58" spans="1:3" ht="13.5" customHeight="1">
      <c r="A58" s="1" t="s">
        <v>861</v>
      </c>
      <c r="B58" s="1" t="s">
        <v>855</v>
      </c>
      <c r="C58" s="1">
        <v>50</v>
      </c>
    </row>
    <row r="59" spans="1:3" ht="13.5" customHeight="1">
      <c r="A59" s="1" t="s">
        <v>861</v>
      </c>
      <c r="B59" s="1" t="s">
        <v>856</v>
      </c>
      <c r="C59" s="1">
        <v>38</v>
      </c>
    </row>
    <row r="60" spans="1:3" ht="13.5" customHeight="1">
      <c r="A60" s="1" t="s">
        <v>861</v>
      </c>
      <c r="B60" s="1" t="s">
        <v>644</v>
      </c>
      <c r="C60" s="1">
        <v>38</v>
      </c>
    </row>
    <row r="61" spans="1:3" ht="13.5" customHeight="1">
      <c r="A61" s="1" t="s">
        <v>861</v>
      </c>
      <c r="B61" s="1" t="s">
        <v>857</v>
      </c>
      <c r="C61" s="1">
        <v>50</v>
      </c>
    </row>
    <row r="62" spans="1:3" ht="13.5" customHeight="1">
      <c r="A62" s="1" t="s">
        <v>861</v>
      </c>
      <c r="B62" s="1" t="s">
        <v>858</v>
      </c>
      <c r="C62" s="1">
        <v>22</v>
      </c>
    </row>
    <row r="63" spans="1:3" ht="13.5" customHeight="1">
      <c r="A63" s="1" t="s">
        <v>861</v>
      </c>
      <c r="B63" s="1" t="s">
        <v>859</v>
      </c>
      <c r="C63" s="1">
        <v>41</v>
      </c>
    </row>
    <row r="64" spans="1:3" ht="13.5" customHeight="1">
      <c r="A64" s="1" t="s">
        <v>861</v>
      </c>
      <c r="B64" s="1" t="s">
        <v>645</v>
      </c>
      <c r="C64" s="1">
        <v>24</v>
      </c>
    </row>
    <row r="65" spans="1:3" ht="13.5" customHeight="1">
      <c r="A65" s="1" t="s">
        <v>862</v>
      </c>
      <c r="B65" s="1" t="s">
        <v>851</v>
      </c>
      <c r="C65" s="1">
        <v>41</v>
      </c>
    </row>
    <row r="66" spans="1:3" ht="13.5" customHeight="1">
      <c r="A66" s="1" t="s">
        <v>862</v>
      </c>
      <c r="B66" s="1" t="s">
        <v>852</v>
      </c>
      <c r="C66" s="1">
        <v>50</v>
      </c>
    </row>
    <row r="67" spans="1:3" ht="13.5" customHeight="1">
      <c r="A67" s="1" t="s">
        <v>862</v>
      </c>
      <c r="B67" s="1" t="s">
        <v>853</v>
      </c>
      <c r="C67" s="1">
        <v>50</v>
      </c>
    </row>
    <row r="68" spans="1:3" ht="13.5" customHeight="1">
      <c r="A68" s="1" t="s">
        <v>862</v>
      </c>
      <c r="B68" s="1" t="s">
        <v>854</v>
      </c>
      <c r="C68" s="1">
        <v>41</v>
      </c>
    </row>
    <row r="69" spans="1:3" ht="13.5" customHeight="1">
      <c r="A69" s="1" t="s">
        <v>862</v>
      </c>
      <c r="B69" s="1" t="s">
        <v>653</v>
      </c>
      <c r="C69" s="1">
        <v>30</v>
      </c>
    </row>
    <row r="70" spans="1:3" ht="13.5" customHeight="1">
      <c r="A70" s="1" t="s">
        <v>862</v>
      </c>
      <c r="B70" s="1" t="s">
        <v>855</v>
      </c>
      <c r="C70" s="1">
        <v>50</v>
      </c>
    </row>
    <row r="71" spans="1:3" ht="13.5" customHeight="1">
      <c r="A71" s="1" t="s">
        <v>862</v>
      </c>
      <c r="B71" s="1" t="s">
        <v>856</v>
      </c>
      <c r="C71" s="1">
        <v>38</v>
      </c>
    </row>
    <row r="72" spans="1:3" ht="13.5" customHeight="1">
      <c r="A72" s="1" t="s">
        <v>862</v>
      </c>
      <c r="B72" s="1" t="s">
        <v>644</v>
      </c>
      <c r="C72" s="1">
        <v>38</v>
      </c>
    </row>
    <row r="73" spans="1:3" ht="13.5" customHeight="1">
      <c r="A73" s="1" t="s">
        <v>862</v>
      </c>
      <c r="B73" s="1" t="s">
        <v>857</v>
      </c>
      <c r="C73" s="1">
        <v>50</v>
      </c>
    </row>
    <row r="74" spans="1:3" ht="13.5" customHeight="1">
      <c r="A74" s="1" t="s">
        <v>862</v>
      </c>
      <c r="B74" s="1" t="s">
        <v>858</v>
      </c>
      <c r="C74" s="1">
        <v>22</v>
      </c>
    </row>
    <row r="75" spans="1:3" ht="13.5" customHeight="1">
      <c r="A75" s="1" t="s">
        <v>862</v>
      </c>
      <c r="B75" s="1" t="s">
        <v>859</v>
      </c>
      <c r="C75" s="1">
        <v>41</v>
      </c>
    </row>
    <row r="76" spans="1:3" ht="13.5" customHeight="1">
      <c r="A76" s="1" t="s">
        <v>862</v>
      </c>
      <c r="B76" s="1" t="s">
        <v>645</v>
      </c>
      <c r="C76" s="1">
        <v>24</v>
      </c>
    </row>
    <row r="77" spans="1:3" ht="13.5" customHeight="1">
      <c r="A77" s="1" t="s">
        <v>664</v>
      </c>
      <c r="B77" s="1" t="s">
        <v>851</v>
      </c>
      <c r="C77" s="1">
        <v>38</v>
      </c>
    </row>
    <row r="78" spans="1:3" ht="13.5" customHeight="1">
      <c r="A78" s="1" t="s">
        <v>664</v>
      </c>
      <c r="B78" s="1" t="s">
        <v>852</v>
      </c>
      <c r="C78" s="1">
        <v>41</v>
      </c>
    </row>
    <row r="79" spans="1:3" ht="13.5" customHeight="1">
      <c r="A79" s="1" t="s">
        <v>664</v>
      </c>
      <c r="B79" s="1" t="s">
        <v>853</v>
      </c>
      <c r="C79" s="1">
        <v>41</v>
      </c>
    </row>
    <row r="80" spans="1:3" ht="13.5" customHeight="1">
      <c r="A80" s="1" t="s">
        <v>664</v>
      </c>
      <c r="B80" s="1" t="s">
        <v>854</v>
      </c>
      <c r="C80" s="1">
        <v>38</v>
      </c>
    </row>
    <row r="81" spans="1:3" ht="13.5" customHeight="1">
      <c r="A81" s="1" t="s">
        <v>664</v>
      </c>
      <c r="B81" s="1" t="s">
        <v>653</v>
      </c>
      <c r="C81" s="1">
        <v>25</v>
      </c>
    </row>
    <row r="82" spans="1:3" ht="13.5" customHeight="1">
      <c r="A82" s="1" t="s">
        <v>664</v>
      </c>
      <c r="B82" s="1" t="s">
        <v>855</v>
      </c>
      <c r="C82" s="1">
        <v>41</v>
      </c>
    </row>
    <row r="83" spans="1:3" ht="13.5" customHeight="1">
      <c r="A83" s="1" t="s">
        <v>664</v>
      </c>
      <c r="B83" s="1" t="s">
        <v>856</v>
      </c>
      <c r="C83" s="1">
        <v>31</v>
      </c>
    </row>
    <row r="84" spans="1:3" ht="13.5" customHeight="1">
      <c r="A84" s="1" t="s">
        <v>664</v>
      </c>
      <c r="B84" s="1" t="s">
        <v>644</v>
      </c>
      <c r="C84" s="1">
        <v>31</v>
      </c>
    </row>
    <row r="85" spans="1:3" ht="13.5" customHeight="1">
      <c r="A85" s="1" t="s">
        <v>664</v>
      </c>
      <c r="B85" s="1" t="s">
        <v>857</v>
      </c>
      <c r="C85" s="1">
        <v>41</v>
      </c>
    </row>
    <row r="86" spans="1:3" ht="13.5" customHeight="1">
      <c r="A86" s="1" t="s">
        <v>664</v>
      </c>
      <c r="B86" s="1" t="s">
        <v>858</v>
      </c>
      <c r="C86" s="1">
        <v>19</v>
      </c>
    </row>
    <row r="87" spans="1:3" ht="13.5" customHeight="1">
      <c r="A87" s="1" t="s">
        <v>664</v>
      </c>
      <c r="B87" s="1" t="s">
        <v>859</v>
      </c>
      <c r="C87" s="1">
        <v>38</v>
      </c>
    </row>
    <row r="88" spans="1:3" ht="13.5" customHeight="1">
      <c r="A88" s="1" t="s">
        <v>664</v>
      </c>
      <c r="B88" s="1" t="s">
        <v>645</v>
      </c>
      <c r="C88" s="1">
        <v>20</v>
      </c>
    </row>
    <row r="89" spans="1:3" ht="13.5" customHeight="1">
      <c r="A89" s="1" t="s">
        <v>863</v>
      </c>
      <c r="B89" s="1" t="s">
        <v>851</v>
      </c>
      <c r="C89" s="1">
        <v>34</v>
      </c>
    </row>
    <row r="90" spans="1:3" ht="13.5" customHeight="1">
      <c r="A90" s="1" t="s">
        <v>863</v>
      </c>
      <c r="B90" s="1" t="s">
        <v>852</v>
      </c>
      <c r="C90" s="1">
        <v>38</v>
      </c>
    </row>
    <row r="91" spans="1:3" ht="13.5" customHeight="1">
      <c r="A91" s="1" t="s">
        <v>863</v>
      </c>
      <c r="B91" s="1" t="s">
        <v>853</v>
      </c>
      <c r="C91" s="1">
        <v>38</v>
      </c>
    </row>
    <row r="92" spans="1:3" ht="13.5" customHeight="1">
      <c r="A92" s="1" t="s">
        <v>863</v>
      </c>
      <c r="B92" s="1" t="s">
        <v>854</v>
      </c>
      <c r="C92" s="1">
        <v>34</v>
      </c>
    </row>
    <row r="93" spans="1:3" ht="13.5" customHeight="1">
      <c r="A93" s="1" t="s">
        <v>863</v>
      </c>
      <c r="B93" s="1" t="s">
        <v>653</v>
      </c>
      <c r="C93" s="1">
        <v>24</v>
      </c>
    </row>
    <row r="94" spans="1:3" ht="13.5" customHeight="1">
      <c r="A94" s="1" t="s">
        <v>863</v>
      </c>
      <c r="B94" s="1" t="s">
        <v>855</v>
      </c>
      <c r="C94" s="1">
        <v>38</v>
      </c>
    </row>
    <row r="95" spans="1:3" ht="13.5" customHeight="1">
      <c r="A95" s="1" t="s">
        <v>863</v>
      </c>
      <c r="B95" s="1" t="s">
        <v>856</v>
      </c>
      <c r="C95" s="1">
        <v>31</v>
      </c>
    </row>
    <row r="96" spans="1:3" ht="13.5" customHeight="1">
      <c r="A96" s="1" t="s">
        <v>863</v>
      </c>
      <c r="B96" s="1" t="s">
        <v>644</v>
      </c>
      <c r="C96" s="1">
        <v>31</v>
      </c>
    </row>
    <row r="97" spans="1:3" ht="13.5" customHeight="1">
      <c r="A97" s="1" t="s">
        <v>863</v>
      </c>
      <c r="B97" s="1" t="s">
        <v>857</v>
      </c>
      <c r="C97" s="1">
        <v>38</v>
      </c>
    </row>
    <row r="98" spans="1:3" ht="13.5" customHeight="1">
      <c r="A98" s="1" t="s">
        <v>863</v>
      </c>
      <c r="B98" s="1" t="s">
        <v>858</v>
      </c>
      <c r="C98" s="1">
        <v>14</v>
      </c>
    </row>
    <row r="99" spans="1:3" ht="13.5" customHeight="1">
      <c r="A99" s="1" t="s">
        <v>863</v>
      </c>
      <c r="B99" s="1" t="s">
        <v>859</v>
      </c>
      <c r="C99" s="1">
        <v>34</v>
      </c>
    </row>
    <row r="100" spans="1:3" ht="13.5" customHeight="1">
      <c r="A100" s="1" t="s">
        <v>863</v>
      </c>
      <c r="B100" s="1" t="s">
        <v>645</v>
      </c>
      <c r="C100" s="1">
        <v>15</v>
      </c>
    </row>
    <row r="101" spans="1:3" ht="13.5" customHeight="1">
      <c r="A101" s="1" t="s">
        <v>864</v>
      </c>
      <c r="B101" s="1" t="s">
        <v>851</v>
      </c>
      <c r="C101" s="1">
        <v>34</v>
      </c>
    </row>
    <row r="102" spans="1:3" ht="13.5" customHeight="1">
      <c r="A102" s="1" t="s">
        <v>864</v>
      </c>
      <c r="B102" s="1" t="s">
        <v>852</v>
      </c>
      <c r="C102" s="1">
        <v>38</v>
      </c>
    </row>
    <row r="103" spans="1:3" ht="13.5" customHeight="1">
      <c r="A103" s="1" t="s">
        <v>864</v>
      </c>
      <c r="B103" s="1" t="s">
        <v>853</v>
      </c>
      <c r="C103" s="1">
        <v>38</v>
      </c>
    </row>
    <row r="104" spans="1:3" ht="13.5" customHeight="1">
      <c r="A104" s="1" t="s">
        <v>864</v>
      </c>
      <c r="B104" s="1" t="s">
        <v>854</v>
      </c>
      <c r="C104" s="1">
        <v>34</v>
      </c>
    </row>
    <row r="105" spans="1:3" ht="13.5" customHeight="1">
      <c r="A105" s="1" t="s">
        <v>864</v>
      </c>
      <c r="B105" s="1" t="s">
        <v>653</v>
      </c>
      <c r="C105" s="1">
        <v>24</v>
      </c>
    </row>
    <row r="106" spans="1:3" ht="13.5" customHeight="1">
      <c r="A106" s="1" t="s">
        <v>864</v>
      </c>
      <c r="B106" s="1" t="s">
        <v>855</v>
      </c>
      <c r="C106" s="1">
        <v>38</v>
      </c>
    </row>
    <row r="107" spans="1:3" ht="13.5" customHeight="1">
      <c r="A107" s="1" t="s">
        <v>864</v>
      </c>
      <c r="B107" s="1" t="s">
        <v>856</v>
      </c>
      <c r="C107" s="1">
        <v>31</v>
      </c>
    </row>
    <row r="108" spans="1:3" ht="13.5" customHeight="1">
      <c r="A108" s="1" t="s">
        <v>864</v>
      </c>
      <c r="B108" s="1" t="s">
        <v>644</v>
      </c>
      <c r="C108" s="1">
        <v>31</v>
      </c>
    </row>
    <row r="109" spans="1:3" ht="13.5" customHeight="1">
      <c r="A109" s="1" t="s">
        <v>864</v>
      </c>
      <c r="B109" s="1" t="s">
        <v>857</v>
      </c>
      <c r="C109" s="1">
        <v>38</v>
      </c>
    </row>
    <row r="110" spans="1:3" ht="13.5" customHeight="1">
      <c r="A110" s="1" t="s">
        <v>864</v>
      </c>
      <c r="B110" s="1" t="s">
        <v>858</v>
      </c>
      <c r="C110" s="1">
        <v>14</v>
      </c>
    </row>
    <row r="111" spans="1:3" ht="13.5" customHeight="1">
      <c r="A111" s="1" t="s">
        <v>864</v>
      </c>
      <c r="B111" s="1" t="s">
        <v>859</v>
      </c>
      <c r="C111" s="1">
        <v>34</v>
      </c>
    </row>
    <row r="112" spans="1:3" ht="13.5" customHeight="1">
      <c r="A112" s="1" t="s">
        <v>864</v>
      </c>
      <c r="B112" s="1" t="s">
        <v>645</v>
      </c>
      <c r="C112" s="1">
        <v>15</v>
      </c>
    </row>
    <row r="113" spans="1:3" ht="13.5" customHeight="1">
      <c r="A113" s="1" t="s">
        <v>669</v>
      </c>
      <c r="B113" s="1" t="s">
        <v>851</v>
      </c>
      <c r="C113" s="1">
        <v>41</v>
      </c>
    </row>
    <row r="114" spans="1:3" ht="13.5" customHeight="1">
      <c r="A114" s="1" t="s">
        <v>669</v>
      </c>
      <c r="B114" s="1" t="s">
        <v>852</v>
      </c>
      <c r="C114" s="1">
        <v>50</v>
      </c>
    </row>
    <row r="115" spans="1:3" ht="13.5" customHeight="1">
      <c r="A115" s="1" t="s">
        <v>669</v>
      </c>
      <c r="B115" s="1" t="s">
        <v>853</v>
      </c>
      <c r="C115" s="1">
        <v>50</v>
      </c>
    </row>
    <row r="116" spans="1:3" ht="13.5" customHeight="1">
      <c r="A116" s="1" t="s">
        <v>669</v>
      </c>
      <c r="B116" s="1" t="s">
        <v>854</v>
      </c>
      <c r="C116" s="1">
        <v>41</v>
      </c>
    </row>
    <row r="117" spans="1:3" ht="13.5" customHeight="1">
      <c r="A117" s="1" t="s">
        <v>669</v>
      </c>
      <c r="B117" s="1" t="s">
        <v>653</v>
      </c>
      <c r="C117" s="1">
        <v>30</v>
      </c>
    </row>
    <row r="118" spans="1:3" ht="13.5" customHeight="1">
      <c r="A118" s="1" t="s">
        <v>669</v>
      </c>
      <c r="B118" s="1" t="s">
        <v>855</v>
      </c>
      <c r="C118" s="1">
        <v>50</v>
      </c>
    </row>
    <row r="119" spans="1:3" ht="13.5" customHeight="1">
      <c r="A119" s="1" t="s">
        <v>669</v>
      </c>
      <c r="B119" s="1" t="s">
        <v>856</v>
      </c>
      <c r="C119" s="1">
        <v>38</v>
      </c>
    </row>
    <row r="120" spans="1:3" ht="13.5" customHeight="1">
      <c r="A120" s="1" t="s">
        <v>669</v>
      </c>
      <c r="B120" s="1" t="s">
        <v>644</v>
      </c>
      <c r="C120" s="1">
        <v>38</v>
      </c>
    </row>
    <row r="121" spans="1:3" ht="13.5" customHeight="1">
      <c r="A121" s="1" t="s">
        <v>669</v>
      </c>
      <c r="B121" s="1" t="s">
        <v>857</v>
      </c>
      <c r="C121" s="1">
        <v>50</v>
      </c>
    </row>
    <row r="122" spans="1:3" ht="13.5" customHeight="1">
      <c r="A122" s="1" t="s">
        <v>669</v>
      </c>
      <c r="B122" s="1" t="s">
        <v>858</v>
      </c>
      <c r="C122" s="1">
        <v>22</v>
      </c>
    </row>
    <row r="123" spans="1:3" ht="13.5" customHeight="1">
      <c r="A123" s="1" t="s">
        <v>669</v>
      </c>
      <c r="B123" s="1" t="s">
        <v>859</v>
      </c>
      <c r="C123" s="1">
        <v>41</v>
      </c>
    </row>
    <row r="124" spans="1:3" ht="13.5" customHeight="1">
      <c r="A124" s="1" t="s">
        <v>669</v>
      </c>
      <c r="B124" s="1" t="s">
        <v>645</v>
      </c>
      <c r="C124" s="1">
        <v>24</v>
      </c>
    </row>
    <row r="125" spans="1:3" ht="13.5" customHeight="1">
      <c r="A125" s="1" t="s">
        <v>865</v>
      </c>
      <c r="B125" s="1" t="s">
        <v>851</v>
      </c>
      <c r="C125" s="1">
        <v>38</v>
      </c>
    </row>
    <row r="126" spans="1:3" ht="13.5" customHeight="1">
      <c r="A126" s="1" t="s">
        <v>865</v>
      </c>
      <c r="B126" s="1" t="s">
        <v>852</v>
      </c>
      <c r="C126" s="1">
        <v>47</v>
      </c>
    </row>
    <row r="127" spans="1:3" ht="13.5" customHeight="1">
      <c r="A127" s="1" t="s">
        <v>865</v>
      </c>
      <c r="B127" s="1" t="s">
        <v>853</v>
      </c>
      <c r="C127" s="1">
        <v>47</v>
      </c>
    </row>
    <row r="128" spans="1:3" ht="13.5" customHeight="1">
      <c r="A128" s="1" t="s">
        <v>865</v>
      </c>
      <c r="B128" s="1" t="s">
        <v>854</v>
      </c>
      <c r="C128" s="1">
        <v>38</v>
      </c>
    </row>
    <row r="129" spans="1:3" ht="13.5" customHeight="1">
      <c r="A129" s="1" t="s">
        <v>865</v>
      </c>
      <c r="B129" s="1" t="s">
        <v>653</v>
      </c>
      <c r="C129" s="1">
        <v>27</v>
      </c>
    </row>
    <row r="130" spans="1:3" ht="13.5" customHeight="1">
      <c r="A130" s="1" t="s">
        <v>865</v>
      </c>
      <c r="B130" s="1" t="s">
        <v>855</v>
      </c>
      <c r="C130" s="1">
        <v>47</v>
      </c>
    </row>
    <row r="131" spans="1:3" ht="13.5" customHeight="1">
      <c r="A131" s="1" t="s">
        <v>865</v>
      </c>
      <c r="B131" s="1" t="s">
        <v>856</v>
      </c>
      <c r="C131" s="1">
        <v>34</v>
      </c>
    </row>
    <row r="132" spans="1:3" ht="13.5" customHeight="1">
      <c r="A132" s="1" t="s">
        <v>865</v>
      </c>
      <c r="B132" s="1" t="s">
        <v>644</v>
      </c>
      <c r="C132" s="1">
        <v>34</v>
      </c>
    </row>
    <row r="133" spans="1:3" ht="13.5" customHeight="1">
      <c r="A133" s="1" t="s">
        <v>865</v>
      </c>
      <c r="B133" s="1" t="s">
        <v>857</v>
      </c>
      <c r="C133" s="1">
        <v>47</v>
      </c>
    </row>
    <row r="134" spans="1:3" ht="13.5" customHeight="1">
      <c r="A134" s="1" t="s">
        <v>865</v>
      </c>
      <c r="B134" s="1" t="s">
        <v>858</v>
      </c>
      <c r="C134" s="1">
        <v>20</v>
      </c>
    </row>
    <row r="135" spans="1:3" ht="13.5" customHeight="1">
      <c r="A135" s="1" t="s">
        <v>865</v>
      </c>
      <c r="B135" s="1" t="s">
        <v>859</v>
      </c>
      <c r="C135" s="1">
        <v>38</v>
      </c>
    </row>
    <row r="136" spans="1:3" ht="13.5" customHeight="1">
      <c r="A136" s="1" t="s">
        <v>865</v>
      </c>
      <c r="B136" s="1" t="s">
        <v>645</v>
      </c>
      <c r="C136" s="1">
        <v>22</v>
      </c>
    </row>
    <row r="137" spans="1:3" ht="13.5" customHeight="1">
      <c r="A137" s="1" t="s">
        <v>866</v>
      </c>
      <c r="B137" s="1" t="s">
        <v>851</v>
      </c>
      <c r="C137" s="1">
        <v>38</v>
      </c>
    </row>
    <row r="138" spans="1:3" ht="13.5" customHeight="1">
      <c r="A138" s="1" t="s">
        <v>866</v>
      </c>
      <c r="B138" s="1" t="s">
        <v>852</v>
      </c>
      <c r="C138" s="1">
        <v>47</v>
      </c>
    </row>
    <row r="139" spans="1:3" ht="13.5" customHeight="1">
      <c r="A139" s="1" t="s">
        <v>866</v>
      </c>
      <c r="B139" s="1" t="s">
        <v>853</v>
      </c>
      <c r="C139" s="1">
        <v>47</v>
      </c>
    </row>
    <row r="140" spans="1:3" ht="13.5" customHeight="1">
      <c r="A140" s="1" t="s">
        <v>866</v>
      </c>
      <c r="B140" s="1" t="s">
        <v>854</v>
      </c>
      <c r="C140" s="1">
        <v>38</v>
      </c>
    </row>
    <row r="141" spans="1:3" ht="13.5" customHeight="1">
      <c r="A141" s="1" t="s">
        <v>866</v>
      </c>
      <c r="B141" s="1" t="s">
        <v>653</v>
      </c>
      <c r="C141" s="1">
        <v>27</v>
      </c>
    </row>
    <row r="142" spans="1:3" ht="13.5" customHeight="1">
      <c r="A142" s="1" t="s">
        <v>866</v>
      </c>
      <c r="B142" s="1" t="s">
        <v>855</v>
      </c>
      <c r="C142" s="1">
        <v>47</v>
      </c>
    </row>
    <row r="143" spans="1:3" ht="13.5" customHeight="1">
      <c r="A143" s="1" t="s">
        <v>866</v>
      </c>
      <c r="B143" s="1" t="s">
        <v>856</v>
      </c>
      <c r="C143" s="1">
        <v>34</v>
      </c>
    </row>
    <row r="144" spans="1:3" ht="13.5" customHeight="1">
      <c r="A144" s="1" t="s">
        <v>866</v>
      </c>
      <c r="B144" s="1" t="s">
        <v>644</v>
      </c>
      <c r="C144" s="1">
        <v>34</v>
      </c>
    </row>
    <row r="145" spans="1:3" ht="13.5" customHeight="1">
      <c r="A145" s="1" t="s">
        <v>866</v>
      </c>
      <c r="B145" s="1" t="s">
        <v>857</v>
      </c>
      <c r="C145" s="1">
        <v>47</v>
      </c>
    </row>
    <row r="146" spans="1:3" ht="13.5" customHeight="1">
      <c r="A146" s="1" t="s">
        <v>866</v>
      </c>
      <c r="B146" s="1" t="s">
        <v>858</v>
      </c>
      <c r="C146" s="1">
        <v>20</v>
      </c>
    </row>
    <row r="147" spans="1:3" ht="13.5" customHeight="1">
      <c r="A147" s="1" t="s">
        <v>866</v>
      </c>
      <c r="B147" s="1" t="s">
        <v>859</v>
      </c>
      <c r="C147" s="1">
        <v>38</v>
      </c>
    </row>
    <row r="148" spans="1:3" ht="13.5" customHeight="1">
      <c r="A148" s="1" t="s">
        <v>866</v>
      </c>
      <c r="B148" s="1" t="s">
        <v>645</v>
      </c>
      <c r="C148" s="1">
        <v>22</v>
      </c>
    </row>
    <row r="149" spans="1:3" ht="13.5" customHeight="1">
      <c r="A149" s="1" t="s">
        <v>867</v>
      </c>
      <c r="B149" s="1" t="s">
        <v>851</v>
      </c>
      <c r="C149" s="1">
        <v>41</v>
      </c>
    </row>
    <row r="150" spans="1:3" ht="13.5" customHeight="1">
      <c r="A150" s="1" t="s">
        <v>867</v>
      </c>
      <c r="B150" s="1" t="s">
        <v>852</v>
      </c>
      <c r="C150" s="1">
        <v>50</v>
      </c>
    </row>
    <row r="151" spans="1:3" ht="13.5" customHeight="1">
      <c r="A151" s="1" t="s">
        <v>867</v>
      </c>
      <c r="B151" s="1" t="s">
        <v>853</v>
      </c>
      <c r="C151" s="1">
        <v>50</v>
      </c>
    </row>
    <row r="152" spans="1:3" ht="13.5" customHeight="1">
      <c r="A152" s="1" t="s">
        <v>867</v>
      </c>
      <c r="B152" s="1" t="s">
        <v>854</v>
      </c>
      <c r="C152" s="1">
        <v>41</v>
      </c>
    </row>
    <row r="153" spans="1:3" ht="13.5" customHeight="1">
      <c r="A153" s="1" t="s">
        <v>867</v>
      </c>
      <c r="B153" s="1" t="s">
        <v>653</v>
      </c>
      <c r="C153" s="1">
        <v>30</v>
      </c>
    </row>
    <row r="154" spans="1:3" ht="13.5" customHeight="1">
      <c r="A154" s="1" t="s">
        <v>867</v>
      </c>
      <c r="B154" s="1" t="s">
        <v>855</v>
      </c>
      <c r="C154" s="1">
        <v>50</v>
      </c>
    </row>
    <row r="155" spans="1:3" ht="13.5" customHeight="1">
      <c r="A155" s="1" t="s">
        <v>867</v>
      </c>
      <c r="B155" s="1" t="s">
        <v>856</v>
      </c>
      <c r="C155" s="1">
        <v>38</v>
      </c>
    </row>
    <row r="156" spans="1:3" ht="13.5" customHeight="1">
      <c r="A156" s="1" t="s">
        <v>867</v>
      </c>
      <c r="B156" s="1" t="s">
        <v>644</v>
      </c>
      <c r="C156" s="1">
        <v>38</v>
      </c>
    </row>
    <row r="157" spans="1:3" ht="13.5" customHeight="1">
      <c r="A157" s="1" t="s">
        <v>867</v>
      </c>
      <c r="B157" s="1" t="s">
        <v>857</v>
      </c>
      <c r="C157" s="1">
        <v>50</v>
      </c>
    </row>
    <row r="158" spans="1:3" ht="13.5" customHeight="1">
      <c r="A158" s="1" t="s">
        <v>867</v>
      </c>
      <c r="B158" s="1" t="s">
        <v>858</v>
      </c>
      <c r="C158" s="1">
        <v>22</v>
      </c>
    </row>
    <row r="159" spans="1:3" ht="13.5" customHeight="1">
      <c r="A159" s="1" t="s">
        <v>867</v>
      </c>
      <c r="B159" s="1" t="s">
        <v>859</v>
      </c>
      <c r="C159" s="1">
        <v>41</v>
      </c>
    </row>
    <row r="160" spans="1:3" ht="13.5" customHeight="1">
      <c r="A160" s="1" t="s">
        <v>867</v>
      </c>
      <c r="B160" s="1" t="s">
        <v>645</v>
      </c>
      <c r="C160" s="1">
        <v>24</v>
      </c>
    </row>
    <row r="161" spans="1:3" ht="13.5" customHeight="1">
      <c r="A161" s="1" t="s">
        <v>868</v>
      </c>
      <c r="B161" s="1" t="s">
        <v>851</v>
      </c>
      <c r="C161" s="1">
        <v>34</v>
      </c>
    </row>
    <row r="162" spans="1:3" ht="13.5" customHeight="1">
      <c r="A162" s="1" t="s">
        <v>868</v>
      </c>
      <c r="B162" s="1" t="s">
        <v>852</v>
      </c>
      <c r="C162" s="1">
        <v>38</v>
      </c>
    </row>
    <row r="163" spans="1:3" ht="13.5" customHeight="1">
      <c r="A163" s="1" t="s">
        <v>868</v>
      </c>
      <c r="B163" s="1" t="s">
        <v>853</v>
      </c>
      <c r="C163" s="1">
        <v>38</v>
      </c>
    </row>
    <row r="164" spans="1:3" ht="13.5" customHeight="1">
      <c r="A164" s="1" t="s">
        <v>868</v>
      </c>
      <c r="B164" s="1" t="s">
        <v>854</v>
      </c>
      <c r="C164" s="1">
        <v>34</v>
      </c>
    </row>
    <row r="165" spans="1:3" ht="13.5" customHeight="1">
      <c r="A165" s="1" t="s">
        <v>868</v>
      </c>
      <c r="B165" s="1" t="s">
        <v>653</v>
      </c>
      <c r="C165" s="1">
        <v>24</v>
      </c>
    </row>
    <row r="166" spans="1:3" ht="13.5" customHeight="1">
      <c r="A166" s="1" t="s">
        <v>868</v>
      </c>
      <c r="B166" s="1" t="s">
        <v>855</v>
      </c>
      <c r="C166" s="1">
        <v>38</v>
      </c>
    </row>
    <row r="167" spans="1:3" ht="13.5" customHeight="1">
      <c r="A167" s="1" t="s">
        <v>868</v>
      </c>
      <c r="B167" s="1" t="s">
        <v>856</v>
      </c>
      <c r="C167" s="1">
        <v>31</v>
      </c>
    </row>
    <row r="168" spans="1:3" ht="13.5" customHeight="1">
      <c r="A168" s="1" t="s">
        <v>868</v>
      </c>
      <c r="B168" s="1" t="s">
        <v>644</v>
      </c>
      <c r="C168" s="1">
        <v>31</v>
      </c>
    </row>
    <row r="169" spans="1:3" ht="13.5" customHeight="1">
      <c r="A169" s="1" t="s">
        <v>868</v>
      </c>
      <c r="B169" s="1" t="s">
        <v>857</v>
      </c>
      <c r="C169" s="1">
        <v>38</v>
      </c>
    </row>
    <row r="170" spans="1:3" ht="13.5" customHeight="1">
      <c r="A170" s="1" t="s">
        <v>868</v>
      </c>
      <c r="B170" s="1" t="s">
        <v>858</v>
      </c>
      <c r="C170" s="1">
        <v>14</v>
      </c>
    </row>
    <row r="171" spans="1:3" ht="13.5" customHeight="1">
      <c r="A171" s="1" t="s">
        <v>868</v>
      </c>
      <c r="B171" s="1" t="s">
        <v>859</v>
      </c>
      <c r="C171" s="1">
        <v>34</v>
      </c>
    </row>
    <row r="172" spans="1:3" ht="13.5" customHeight="1">
      <c r="A172" s="1" t="s">
        <v>868</v>
      </c>
      <c r="B172" s="1" t="s">
        <v>645</v>
      </c>
      <c r="C172" s="1">
        <v>15</v>
      </c>
    </row>
    <row r="173" spans="1:3" ht="13.5" customHeight="1">
      <c r="A173" s="1" t="s">
        <v>647</v>
      </c>
      <c r="B173" s="1" t="s">
        <v>851</v>
      </c>
      <c r="C173" s="1">
        <v>34</v>
      </c>
    </row>
    <row r="174" spans="1:3" ht="13.5" customHeight="1">
      <c r="A174" s="1" t="s">
        <v>647</v>
      </c>
      <c r="B174" s="1" t="s">
        <v>852</v>
      </c>
      <c r="C174" s="1">
        <v>38</v>
      </c>
    </row>
    <row r="175" spans="1:3" ht="13.5" customHeight="1">
      <c r="A175" s="1" t="s">
        <v>647</v>
      </c>
      <c r="B175" s="1" t="s">
        <v>853</v>
      </c>
      <c r="C175" s="1">
        <v>38</v>
      </c>
    </row>
    <row r="176" spans="1:3" ht="13.5" customHeight="1">
      <c r="A176" s="1" t="s">
        <v>647</v>
      </c>
      <c r="B176" s="1" t="s">
        <v>854</v>
      </c>
      <c r="C176" s="1">
        <v>34</v>
      </c>
    </row>
    <row r="177" spans="1:3" ht="13.5" customHeight="1">
      <c r="A177" s="1" t="s">
        <v>647</v>
      </c>
      <c r="B177" s="1" t="s">
        <v>653</v>
      </c>
      <c r="C177" s="1">
        <v>25</v>
      </c>
    </row>
    <row r="178" spans="1:3" ht="13.5" customHeight="1">
      <c r="A178" s="1" t="s">
        <v>647</v>
      </c>
      <c r="B178" s="1" t="s">
        <v>855</v>
      </c>
      <c r="C178" s="1">
        <v>38</v>
      </c>
    </row>
    <row r="179" spans="1:3" ht="13.5" customHeight="1">
      <c r="A179" s="1" t="s">
        <v>647</v>
      </c>
      <c r="B179" s="1" t="s">
        <v>856</v>
      </c>
      <c r="C179" s="1">
        <v>31</v>
      </c>
    </row>
    <row r="180" spans="1:3" ht="13.5" customHeight="1">
      <c r="A180" s="1" t="s">
        <v>647</v>
      </c>
      <c r="B180" s="1" t="s">
        <v>644</v>
      </c>
      <c r="C180" s="1">
        <v>31</v>
      </c>
    </row>
    <row r="181" spans="1:3" ht="13.5" customHeight="1">
      <c r="A181" s="1" t="s">
        <v>647</v>
      </c>
      <c r="B181" s="1" t="s">
        <v>857</v>
      </c>
      <c r="C181" s="1">
        <v>38</v>
      </c>
    </row>
    <row r="182" spans="1:3" ht="13.5" customHeight="1">
      <c r="A182" s="1" t="s">
        <v>647</v>
      </c>
      <c r="B182" s="1" t="s">
        <v>858</v>
      </c>
      <c r="C182" s="1">
        <v>15</v>
      </c>
    </row>
    <row r="183" spans="1:3" ht="13.5" customHeight="1">
      <c r="A183" s="1" t="s">
        <v>647</v>
      </c>
      <c r="B183" s="1" t="s">
        <v>859</v>
      </c>
      <c r="C183" s="1">
        <v>34</v>
      </c>
    </row>
    <row r="184" spans="1:3" ht="13.5" customHeight="1">
      <c r="A184" s="1" t="s">
        <v>647</v>
      </c>
      <c r="B184" s="1" t="s">
        <v>645</v>
      </c>
      <c r="C184" s="1">
        <v>17</v>
      </c>
    </row>
    <row r="185" spans="1:3" ht="13.5" customHeight="1">
      <c r="A185" s="1" t="s">
        <v>869</v>
      </c>
      <c r="B185" s="1" t="s">
        <v>851</v>
      </c>
      <c r="C185" s="1">
        <v>38</v>
      </c>
    </row>
    <row r="186" spans="1:3" ht="13.5" customHeight="1">
      <c r="A186" s="1" t="s">
        <v>869</v>
      </c>
      <c r="B186" s="1" t="s">
        <v>852</v>
      </c>
      <c r="C186" s="1">
        <v>47</v>
      </c>
    </row>
    <row r="187" spans="1:3" ht="13.5" customHeight="1">
      <c r="A187" s="1" t="s">
        <v>869</v>
      </c>
      <c r="B187" s="1" t="s">
        <v>853</v>
      </c>
      <c r="C187" s="1">
        <v>47</v>
      </c>
    </row>
    <row r="188" spans="1:3" ht="13.5" customHeight="1">
      <c r="A188" s="1" t="s">
        <v>869</v>
      </c>
      <c r="B188" s="1" t="s">
        <v>854</v>
      </c>
      <c r="C188" s="1">
        <v>38</v>
      </c>
    </row>
    <row r="189" spans="1:3" ht="13.5" customHeight="1">
      <c r="A189" s="1" t="s">
        <v>869</v>
      </c>
      <c r="B189" s="1" t="s">
        <v>653</v>
      </c>
      <c r="C189" s="1">
        <v>27</v>
      </c>
    </row>
    <row r="190" spans="1:3" ht="13.5" customHeight="1">
      <c r="A190" s="1" t="s">
        <v>869</v>
      </c>
      <c r="B190" s="1" t="s">
        <v>855</v>
      </c>
      <c r="C190" s="1">
        <v>47</v>
      </c>
    </row>
    <row r="191" spans="1:3" ht="13.5" customHeight="1">
      <c r="A191" s="1" t="s">
        <v>869</v>
      </c>
      <c r="B191" s="1" t="s">
        <v>856</v>
      </c>
      <c r="C191" s="1">
        <v>34</v>
      </c>
    </row>
    <row r="192" spans="1:3" ht="13.5" customHeight="1">
      <c r="A192" s="1" t="s">
        <v>869</v>
      </c>
      <c r="B192" s="1" t="s">
        <v>644</v>
      </c>
      <c r="C192" s="1">
        <v>34</v>
      </c>
    </row>
    <row r="193" spans="1:3" ht="13.5" customHeight="1">
      <c r="A193" s="1" t="s">
        <v>869</v>
      </c>
      <c r="B193" s="1" t="s">
        <v>857</v>
      </c>
      <c r="C193" s="1">
        <v>47</v>
      </c>
    </row>
    <row r="194" spans="1:3" ht="13.5" customHeight="1">
      <c r="A194" s="1" t="s">
        <v>869</v>
      </c>
      <c r="B194" s="1" t="s">
        <v>858</v>
      </c>
      <c r="C194" s="1">
        <v>20</v>
      </c>
    </row>
    <row r="195" spans="1:3" ht="13.5" customHeight="1">
      <c r="A195" s="1" t="s">
        <v>869</v>
      </c>
      <c r="B195" s="1" t="s">
        <v>859</v>
      </c>
      <c r="C195" s="1">
        <v>38</v>
      </c>
    </row>
    <row r="196" spans="1:3" ht="13.5" customHeight="1">
      <c r="A196" s="1" t="s">
        <v>869</v>
      </c>
      <c r="B196" s="1" t="s">
        <v>645</v>
      </c>
      <c r="C196" s="1">
        <v>22</v>
      </c>
    </row>
    <row r="197" spans="1:3" ht="13.5" customHeight="1">
      <c r="A197" s="1" t="s">
        <v>870</v>
      </c>
      <c r="B197" s="1" t="s">
        <v>851</v>
      </c>
      <c r="C197" s="1">
        <v>38</v>
      </c>
    </row>
    <row r="198" spans="1:3" ht="13.5" customHeight="1">
      <c r="A198" s="1" t="s">
        <v>870</v>
      </c>
      <c r="B198" s="1" t="s">
        <v>852</v>
      </c>
      <c r="C198" s="1">
        <v>47</v>
      </c>
    </row>
    <row r="199" spans="1:3" ht="13.5" customHeight="1">
      <c r="A199" s="1" t="s">
        <v>870</v>
      </c>
      <c r="B199" s="1" t="s">
        <v>853</v>
      </c>
      <c r="C199" s="1">
        <v>47</v>
      </c>
    </row>
    <row r="200" spans="1:3" ht="13.5" customHeight="1">
      <c r="A200" s="1" t="s">
        <v>870</v>
      </c>
      <c r="B200" s="1" t="s">
        <v>854</v>
      </c>
      <c r="C200" s="1">
        <v>38</v>
      </c>
    </row>
    <row r="201" spans="1:3" ht="13.5" customHeight="1">
      <c r="A201" s="1" t="s">
        <v>870</v>
      </c>
      <c r="B201" s="1" t="s">
        <v>653</v>
      </c>
      <c r="C201" s="1">
        <v>27</v>
      </c>
    </row>
    <row r="202" spans="1:3" ht="13.5" customHeight="1">
      <c r="A202" s="1" t="s">
        <v>870</v>
      </c>
      <c r="B202" s="1" t="s">
        <v>855</v>
      </c>
      <c r="C202" s="1">
        <v>47</v>
      </c>
    </row>
    <row r="203" spans="1:3" ht="13.5" customHeight="1">
      <c r="A203" s="1" t="s">
        <v>870</v>
      </c>
      <c r="B203" s="1" t="s">
        <v>856</v>
      </c>
      <c r="C203" s="1">
        <v>34</v>
      </c>
    </row>
    <row r="204" spans="1:3" ht="13.5" customHeight="1">
      <c r="A204" s="1" t="s">
        <v>870</v>
      </c>
      <c r="B204" s="1" t="s">
        <v>644</v>
      </c>
      <c r="C204" s="1">
        <v>34</v>
      </c>
    </row>
    <row r="205" spans="1:3" ht="13.5" customHeight="1">
      <c r="A205" s="1" t="s">
        <v>870</v>
      </c>
      <c r="B205" s="1" t="s">
        <v>857</v>
      </c>
      <c r="C205" s="1">
        <v>47</v>
      </c>
    </row>
    <row r="206" spans="1:3" ht="13.5" customHeight="1">
      <c r="A206" s="1" t="s">
        <v>870</v>
      </c>
      <c r="B206" s="1" t="s">
        <v>858</v>
      </c>
      <c r="C206" s="1">
        <v>20</v>
      </c>
    </row>
    <row r="207" spans="1:3" ht="13.5" customHeight="1">
      <c r="A207" s="1" t="s">
        <v>870</v>
      </c>
      <c r="B207" s="1" t="s">
        <v>859</v>
      </c>
      <c r="C207" s="1">
        <v>38</v>
      </c>
    </row>
    <row r="208" spans="1:3" ht="13.5" customHeight="1">
      <c r="A208" s="1" t="s">
        <v>870</v>
      </c>
      <c r="B208" s="1" t="s">
        <v>645</v>
      </c>
      <c r="C208" s="1">
        <v>22</v>
      </c>
    </row>
    <row r="209" spans="1:3" ht="13.5" customHeight="1">
      <c r="A209" s="1" t="s">
        <v>871</v>
      </c>
      <c r="B209" s="1" t="s">
        <v>851</v>
      </c>
      <c r="C209" s="1">
        <v>38</v>
      </c>
    </row>
    <row r="210" spans="1:3" ht="13.5" customHeight="1">
      <c r="A210" s="1" t="s">
        <v>871</v>
      </c>
      <c r="B210" s="1" t="s">
        <v>852</v>
      </c>
      <c r="C210" s="1">
        <v>47</v>
      </c>
    </row>
    <row r="211" spans="1:3" ht="13.5" customHeight="1">
      <c r="A211" s="1" t="s">
        <v>871</v>
      </c>
      <c r="B211" s="1" t="s">
        <v>853</v>
      </c>
      <c r="C211" s="1">
        <v>47</v>
      </c>
    </row>
    <row r="212" spans="1:3" ht="13.5" customHeight="1">
      <c r="A212" s="1" t="s">
        <v>871</v>
      </c>
      <c r="B212" s="1" t="s">
        <v>854</v>
      </c>
      <c r="C212" s="1">
        <v>38</v>
      </c>
    </row>
    <row r="213" spans="1:3" ht="13.5" customHeight="1">
      <c r="A213" s="1" t="s">
        <v>871</v>
      </c>
      <c r="B213" s="1" t="s">
        <v>653</v>
      </c>
      <c r="C213" s="1">
        <v>27</v>
      </c>
    </row>
    <row r="214" spans="1:3" ht="13.5" customHeight="1">
      <c r="A214" s="1" t="s">
        <v>871</v>
      </c>
      <c r="B214" s="1" t="s">
        <v>855</v>
      </c>
      <c r="C214" s="1">
        <v>47</v>
      </c>
    </row>
    <row r="215" spans="1:3" ht="13.5" customHeight="1">
      <c r="A215" s="1" t="s">
        <v>871</v>
      </c>
      <c r="B215" s="1" t="s">
        <v>856</v>
      </c>
      <c r="C215" s="1">
        <v>34</v>
      </c>
    </row>
    <row r="216" spans="1:3" ht="13.5" customHeight="1">
      <c r="A216" s="1" t="s">
        <v>871</v>
      </c>
      <c r="B216" s="1" t="s">
        <v>644</v>
      </c>
      <c r="C216" s="1">
        <v>34</v>
      </c>
    </row>
    <row r="217" spans="1:3" ht="13.5" customHeight="1">
      <c r="A217" s="1" t="s">
        <v>871</v>
      </c>
      <c r="B217" s="1" t="s">
        <v>857</v>
      </c>
      <c r="C217" s="1">
        <v>47</v>
      </c>
    </row>
    <row r="218" spans="1:3" ht="13.5" customHeight="1">
      <c r="A218" s="1" t="s">
        <v>871</v>
      </c>
      <c r="B218" s="1" t="s">
        <v>858</v>
      </c>
      <c r="C218" s="1">
        <v>20</v>
      </c>
    </row>
    <row r="219" spans="1:3" ht="13.5" customHeight="1">
      <c r="A219" s="1" t="s">
        <v>871</v>
      </c>
      <c r="B219" s="1" t="s">
        <v>859</v>
      </c>
      <c r="C219" s="1">
        <v>38</v>
      </c>
    </row>
    <row r="220" spans="1:3" ht="13.5" customHeight="1">
      <c r="A220" s="1" t="s">
        <v>871</v>
      </c>
      <c r="B220" s="1" t="s">
        <v>645</v>
      </c>
      <c r="C220" s="1">
        <v>22</v>
      </c>
    </row>
    <row r="221" spans="1:3" ht="13.5" customHeight="1">
      <c r="A221" s="1" t="s">
        <v>872</v>
      </c>
      <c r="B221" s="1" t="s">
        <v>851</v>
      </c>
      <c r="C221" s="1">
        <v>34</v>
      </c>
    </row>
    <row r="222" spans="1:3" ht="13.5" customHeight="1">
      <c r="A222" s="1" t="s">
        <v>872</v>
      </c>
      <c r="B222" s="1" t="s">
        <v>852</v>
      </c>
      <c r="C222" s="1">
        <v>38</v>
      </c>
    </row>
    <row r="223" spans="1:3" ht="13.5" customHeight="1">
      <c r="A223" s="1" t="s">
        <v>872</v>
      </c>
      <c r="B223" s="1" t="s">
        <v>853</v>
      </c>
      <c r="C223" s="1">
        <v>38</v>
      </c>
    </row>
    <row r="224" spans="1:3" ht="13.5" customHeight="1">
      <c r="A224" s="1" t="s">
        <v>872</v>
      </c>
      <c r="B224" s="1" t="s">
        <v>854</v>
      </c>
      <c r="C224" s="1">
        <v>34</v>
      </c>
    </row>
    <row r="225" spans="1:3" ht="13.5" customHeight="1">
      <c r="A225" s="1" t="s">
        <v>872</v>
      </c>
      <c r="B225" s="1" t="s">
        <v>653</v>
      </c>
      <c r="C225" s="1">
        <v>24</v>
      </c>
    </row>
    <row r="226" spans="1:3" ht="13.5" customHeight="1">
      <c r="A226" s="1" t="s">
        <v>872</v>
      </c>
      <c r="B226" s="1" t="s">
        <v>855</v>
      </c>
      <c r="C226" s="1">
        <v>38</v>
      </c>
    </row>
    <row r="227" spans="1:3" ht="13.5" customHeight="1">
      <c r="A227" s="1" t="s">
        <v>872</v>
      </c>
      <c r="B227" s="1" t="s">
        <v>856</v>
      </c>
      <c r="C227" s="1">
        <v>31</v>
      </c>
    </row>
    <row r="228" spans="1:3" ht="13.5" customHeight="1">
      <c r="A228" s="1" t="s">
        <v>872</v>
      </c>
      <c r="B228" s="1" t="s">
        <v>644</v>
      </c>
      <c r="C228" s="1">
        <v>31</v>
      </c>
    </row>
    <row r="229" spans="1:3" ht="13.5" customHeight="1">
      <c r="A229" s="1" t="s">
        <v>872</v>
      </c>
      <c r="B229" s="1" t="s">
        <v>857</v>
      </c>
      <c r="C229" s="1">
        <v>38</v>
      </c>
    </row>
    <row r="230" spans="1:3" ht="13.5" customHeight="1">
      <c r="A230" s="1" t="s">
        <v>872</v>
      </c>
      <c r="B230" s="1" t="s">
        <v>858</v>
      </c>
      <c r="C230" s="1">
        <v>14</v>
      </c>
    </row>
    <row r="231" spans="1:3" ht="13.5" customHeight="1">
      <c r="A231" s="1" t="s">
        <v>872</v>
      </c>
      <c r="B231" s="1" t="s">
        <v>859</v>
      </c>
      <c r="C231" s="1">
        <v>34</v>
      </c>
    </row>
    <row r="232" spans="1:3" ht="13.5" customHeight="1">
      <c r="A232" s="1" t="s">
        <v>872</v>
      </c>
      <c r="B232" s="1" t="s">
        <v>645</v>
      </c>
      <c r="C232" s="1">
        <v>15</v>
      </c>
    </row>
    <row r="233" spans="1:3" ht="13.5" customHeight="1">
      <c r="A233" s="1" t="s">
        <v>646</v>
      </c>
      <c r="B233" s="1" t="s">
        <v>851</v>
      </c>
      <c r="C233" s="1">
        <v>41</v>
      </c>
    </row>
    <row r="234" spans="1:3" ht="13.5" customHeight="1">
      <c r="A234" s="1" t="s">
        <v>646</v>
      </c>
      <c r="B234" s="1" t="s">
        <v>852</v>
      </c>
      <c r="C234" s="1">
        <v>50</v>
      </c>
    </row>
    <row r="235" spans="1:3" ht="13.5" customHeight="1">
      <c r="A235" s="1" t="s">
        <v>646</v>
      </c>
      <c r="B235" s="1" t="s">
        <v>853</v>
      </c>
      <c r="C235" s="1">
        <v>50</v>
      </c>
    </row>
    <row r="236" spans="1:3" ht="13.5" customHeight="1">
      <c r="A236" s="1" t="s">
        <v>646</v>
      </c>
      <c r="B236" s="1" t="s">
        <v>854</v>
      </c>
      <c r="C236" s="1">
        <v>41</v>
      </c>
    </row>
    <row r="237" spans="1:3" ht="13.5" customHeight="1">
      <c r="A237" s="1" t="s">
        <v>646</v>
      </c>
      <c r="B237" s="1" t="s">
        <v>653</v>
      </c>
      <c r="C237" s="1">
        <v>30</v>
      </c>
    </row>
    <row r="238" spans="1:3" ht="13.5" customHeight="1">
      <c r="A238" s="1" t="s">
        <v>646</v>
      </c>
      <c r="B238" s="1" t="s">
        <v>855</v>
      </c>
      <c r="C238" s="1">
        <v>50</v>
      </c>
    </row>
    <row r="239" spans="1:3" ht="13.5" customHeight="1">
      <c r="A239" s="1" t="s">
        <v>646</v>
      </c>
      <c r="B239" s="1" t="s">
        <v>856</v>
      </c>
      <c r="C239" s="1">
        <v>38</v>
      </c>
    </row>
    <row r="240" spans="1:3" ht="13.5" customHeight="1">
      <c r="A240" s="1" t="s">
        <v>646</v>
      </c>
      <c r="B240" s="1" t="s">
        <v>644</v>
      </c>
      <c r="C240" s="1">
        <v>38</v>
      </c>
    </row>
    <row r="241" spans="1:3" ht="13.5" customHeight="1">
      <c r="A241" s="1" t="s">
        <v>646</v>
      </c>
      <c r="B241" s="1" t="s">
        <v>857</v>
      </c>
      <c r="C241" s="1">
        <v>50</v>
      </c>
    </row>
    <row r="242" spans="1:3" ht="13.5" customHeight="1">
      <c r="A242" s="1" t="s">
        <v>646</v>
      </c>
      <c r="B242" s="1" t="s">
        <v>858</v>
      </c>
      <c r="C242" s="1">
        <v>22</v>
      </c>
    </row>
    <row r="243" spans="1:3" ht="13.5" customHeight="1">
      <c r="A243" s="1" t="s">
        <v>646</v>
      </c>
      <c r="B243" s="1" t="s">
        <v>859</v>
      </c>
      <c r="C243" s="1">
        <v>41</v>
      </c>
    </row>
    <row r="244" spans="1:3" ht="13.5" customHeight="1">
      <c r="A244" s="1" t="s">
        <v>646</v>
      </c>
      <c r="B244" s="1" t="s">
        <v>645</v>
      </c>
      <c r="C244" s="1">
        <v>24</v>
      </c>
    </row>
    <row r="245" spans="1:3" ht="13.5" customHeight="1">
      <c r="A245" s="1" t="s">
        <v>873</v>
      </c>
      <c r="B245" s="1" t="s">
        <v>851</v>
      </c>
      <c r="C245" s="1">
        <v>34</v>
      </c>
    </row>
    <row r="246" spans="1:3" ht="13.5" customHeight="1">
      <c r="A246" s="1" t="s">
        <v>873</v>
      </c>
      <c r="B246" s="1" t="s">
        <v>852</v>
      </c>
      <c r="C246" s="1">
        <v>38</v>
      </c>
    </row>
    <row r="247" spans="1:3" ht="13.5" customHeight="1">
      <c r="A247" s="1" t="s">
        <v>873</v>
      </c>
      <c r="B247" s="1" t="s">
        <v>853</v>
      </c>
      <c r="C247" s="1">
        <v>38</v>
      </c>
    </row>
    <row r="248" spans="1:3" ht="13.5" customHeight="1">
      <c r="A248" s="1" t="s">
        <v>873</v>
      </c>
      <c r="B248" s="1" t="s">
        <v>854</v>
      </c>
      <c r="C248" s="1">
        <v>34</v>
      </c>
    </row>
    <row r="249" spans="1:3" ht="13.5" customHeight="1">
      <c r="A249" s="1" t="s">
        <v>873</v>
      </c>
      <c r="B249" s="1" t="s">
        <v>653</v>
      </c>
      <c r="C249" s="1">
        <v>25</v>
      </c>
    </row>
    <row r="250" spans="1:3" ht="13.5" customHeight="1">
      <c r="A250" s="1" t="s">
        <v>873</v>
      </c>
      <c r="B250" s="1" t="s">
        <v>855</v>
      </c>
      <c r="C250" s="1">
        <v>38</v>
      </c>
    </row>
    <row r="251" spans="1:3" ht="13.5" customHeight="1">
      <c r="A251" s="1" t="s">
        <v>873</v>
      </c>
      <c r="B251" s="1" t="s">
        <v>856</v>
      </c>
      <c r="C251" s="1">
        <v>31</v>
      </c>
    </row>
    <row r="252" spans="1:3" ht="13.5" customHeight="1">
      <c r="A252" s="1" t="s">
        <v>873</v>
      </c>
      <c r="B252" s="1" t="s">
        <v>644</v>
      </c>
      <c r="C252" s="1">
        <v>31</v>
      </c>
    </row>
    <row r="253" spans="1:3" ht="13.5" customHeight="1">
      <c r="A253" s="1" t="s">
        <v>873</v>
      </c>
      <c r="B253" s="1" t="s">
        <v>857</v>
      </c>
      <c r="C253" s="1">
        <v>38</v>
      </c>
    </row>
    <row r="254" spans="1:3" ht="13.5" customHeight="1">
      <c r="A254" s="1" t="s">
        <v>873</v>
      </c>
      <c r="B254" s="1" t="s">
        <v>858</v>
      </c>
      <c r="C254" s="1">
        <v>15</v>
      </c>
    </row>
    <row r="255" spans="1:3" ht="13.5" customHeight="1">
      <c r="A255" s="1" t="s">
        <v>873</v>
      </c>
      <c r="B255" s="1" t="s">
        <v>859</v>
      </c>
      <c r="C255" s="1">
        <v>34</v>
      </c>
    </row>
    <row r="256" spans="1:3" ht="13.5" customHeight="1">
      <c r="A256" s="1" t="s">
        <v>873</v>
      </c>
      <c r="B256" s="1" t="s">
        <v>645</v>
      </c>
      <c r="C256" s="1">
        <v>17</v>
      </c>
    </row>
    <row r="257" spans="1:3" ht="13.5" customHeight="1">
      <c r="A257" s="1" t="s">
        <v>874</v>
      </c>
      <c r="B257" s="1" t="s">
        <v>851</v>
      </c>
      <c r="C257" s="1">
        <v>34</v>
      </c>
    </row>
    <row r="258" spans="1:3" ht="13.5" customHeight="1">
      <c r="A258" s="1" t="s">
        <v>874</v>
      </c>
      <c r="B258" s="1" t="s">
        <v>852</v>
      </c>
      <c r="C258" s="1">
        <v>38</v>
      </c>
    </row>
    <row r="259" spans="1:3" ht="13.5" customHeight="1">
      <c r="A259" s="1" t="s">
        <v>874</v>
      </c>
      <c r="B259" s="1" t="s">
        <v>853</v>
      </c>
      <c r="C259" s="1">
        <v>38</v>
      </c>
    </row>
    <row r="260" spans="1:3" ht="13.5" customHeight="1">
      <c r="A260" s="1" t="s">
        <v>874</v>
      </c>
      <c r="B260" s="1" t="s">
        <v>854</v>
      </c>
      <c r="C260" s="1">
        <v>34</v>
      </c>
    </row>
    <row r="261" spans="1:3" ht="13.5" customHeight="1">
      <c r="A261" s="1" t="s">
        <v>874</v>
      </c>
      <c r="B261" s="1" t="s">
        <v>653</v>
      </c>
      <c r="C261" s="1">
        <v>24</v>
      </c>
    </row>
    <row r="262" spans="1:3" ht="13.5" customHeight="1">
      <c r="A262" s="1" t="s">
        <v>874</v>
      </c>
      <c r="B262" s="1" t="s">
        <v>855</v>
      </c>
      <c r="C262" s="1">
        <v>38</v>
      </c>
    </row>
    <row r="263" spans="1:3" ht="13.5" customHeight="1">
      <c r="A263" s="1" t="s">
        <v>874</v>
      </c>
      <c r="B263" s="1" t="s">
        <v>856</v>
      </c>
      <c r="C263" s="1">
        <v>31</v>
      </c>
    </row>
    <row r="264" spans="1:3" ht="13.5" customHeight="1">
      <c r="A264" s="1" t="s">
        <v>874</v>
      </c>
      <c r="B264" s="1" t="s">
        <v>644</v>
      </c>
      <c r="C264" s="1">
        <v>31</v>
      </c>
    </row>
    <row r="265" spans="1:3" ht="13.5" customHeight="1">
      <c r="A265" s="1" t="s">
        <v>874</v>
      </c>
      <c r="B265" s="1" t="s">
        <v>857</v>
      </c>
      <c r="C265" s="1">
        <v>38</v>
      </c>
    </row>
    <row r="266" spans="1:3" ht="13.5" customHeight="1">
      <c r="A266" s="1" t="s">
        <v>874</v>
      </c>
      <c r="B266" s="1" t="s">
        <v>858</v>
      </c>
      <c r="C266" s="1">
        <v>14</v>
      </c>
    </row>
    <row r="267" spans="1:3" ht="13.5" customHeight="1">
      <c r="A267" s="1" t="s">
        <v>874</v>
      </c>
      <c r="B267" s="1" t="s">
        <v>859</v>
      </c>
      <c r="C267" s="1">
        <v>34</v>
      </c>
    </row>
    <row r="268" spans="1:3" ht="13.5" customHeight="1">
      <c r="A268" s="1" t="s">
        <v>874</v>
      </c>
      <c r="B268" s="1" t="s">
        <v>645</v>
      </c>
      <c r="C268" s="1">
        <v>15</v>
      </c>
    </row>
    <row r="269" spans="1:3" ht="13.5" customHeight="1">
      <c r="A269" s="1" t="s">
        <v>875</v>
      </c>
      <c r="B269" s="1" t="s">
        <v>851</v>
      </c>
      <c r="C269" s="1">
        <v>38</v>
      </c>
    </row>
    <row r="270" spans="1:3" ht="13.5" customHeight="1">
      <c r="A270" s="1" t="s">
        <v>875</v>
      </c>
      <c r="B270" s="1" t="s">
        <v>852</v>
      </c>
      <c r="C270" s="1">
        <v>41</v>
      </c>
    </row>
    <row r="271" spans="1:3" ht="13.5" customHeight="1">
      <c r="A271" s="1" t="s">
        <v>875</v>
      </c>
      <c r="B271" s="1" t="s">
        <v>853</v>
      </c>
      <c r="C271" s="1">
        <v>41</v>
      </c>
    </row>
    <row r="272" spans="1:3" ht="13.5" customHeight="1">
      <c r="A272" s="1" t="s">
        <v>875</v>
      </c>
      <c r="B272" s="1" t="s">
        <v>854</v>
      </c>
      <c r="C272" s="1">
        <v>38</v>
      </c>
    </row>
    <row r="273" spans="1:3" ht="13.5" customHeight="1">
      <c r="A273" s="1" t="s">
        <v>875</v>
      </c>
      <c r="B273" s="1" t="s">
        <v>653</v>
      </c>
      <c r="C273" s="1">
        <v>25</v>
      </c>
    </row>
    <row r="274" spans="1:3" ht="13.5" customHeight="1">
      <c r="A274" s="1" t="s">
        <v>875</v>
      </c>
      <c r="B274" s="1" t="s">
        <v>855</v>
      </c>
      <c r="C274" s="1">
        <v>41</v>
      </c>
    </row>
    <row r="275" spans="1:3" ht="13.5" customHeight="1">
      <c r="A275" s="1" t="s">
        <v>875</v>
      </c>
      <c r="B275" s="1" t="s">
        <v>856</v>
      </c>
      <c r="C275" s="1">
        <v>31</v>
      </c>
    </row>
    <row r="276" spans="1:3" ht="13.5" customHeight="1">
      <c r="A276" s="1" t="s">
        <v>875</v>
      </c>
      <c r="B276" s="1" t="s">
        <v>644</v>
      </c>
      <c r="C276" s="1">
        <v>31</v>
      </c>
    </row>
    <row r="277" spans="1:3" ht="13.5" customHeight="1">
      <c r="A277" s="1" t="s">
        <v>875</v>
      </c>
      <c r="B277" s="1" t="s">
        <v>857</v>
      </c>
      <c r="C277" s="1">
        <v>41</v>
      </c>
    </row>
    <row r="278" spans="1:3" ht="13.5" customHeight="1">
      <c r="A278" s="1" t="s">
        <v>875</v>
      </c>
      <c r="B278" s="1" t="s">
        <v>858</v>
      </c>
      <c r="C278" s="1">
        <v>19</v>
      </c>
    </row>
    <row r="279" spans="1:3" ht="13.5" customHeight="1">
      <c r="A279" s="1" t="s">
        <v>875</v>
      </c>
      <c r="B279" s="1" t="s">
        <v>859</v>
      </c>
      <c r="C279" s="1">
        <v>38</v>
      </c>
    </row>
    <row r="280" spans="1:3" ht="13.5" customHeight="1">
      <c r="A280" s="1" t="s">
        <v>875</v>
      </c>
      <c r="B280" s="1" t="s">
        <v>645</v>
      </c>
      <c r="C280" s="1">
        <v>20</v>
      </c>
    </row>
    <row r="281" spans="1:3" ht="13.5" customHeight="1">
      <c r="A281" s="1" t="s">
        <v>876</v>
      </c>
      <c r="B281" s="1" t="s">
        <v>851</v>
      </c>
      <c r="C281" s="1">
        <v>34</v>
      </c>
    </row>
    <row r="282" spans="1:3" ht="13.5" customHeight="1">
      <c r="A282" s="1" t="s">
        <v>876</v>
      </c>
      <c r="B282" s="1" t="s">
        <v>852</v>
      </c>
      <c r="C282" s="1">
        <v>38</v>
      </c>
    </row>
    <row r="283" spans="1:3" ht="13.5" customHeight="1">
      <c r="A283" s="1" t="s">
        <v>876</v>
      </c>
      <c r="B283" s="1" t="s">
        <v>853</v>
      </c>
      <c r="C283" s="1">
        <v>38</v>
      </c>
    </row>
    <row r="284" spans="1:3" ht="13.5" customHeight="1">
      <c r="A284" s="1" t="s">
        <v>876</v>
      </c>
      <c r="B284" s="1" t="s">
        <v>854</v>
      </c>
      <c r="C284" s="1">
        <v>34</v>
      </c>
    </row>
    <row r="285" spans="1:3" ht="13.5" customHeight="1">
      <c r="A285" s="1" t="s">
        <v>876</v>
      </c>
      <c r="B285" s="1" t="s">
        <v>653</v>
      </c>
      <c r="C285" s="1">
        <v>24</v>
      </c>
    </row>
    <row r="286" spans="1:3" ht="13.5" customHeight="1">
      <c r="A286" s="1" t="s">
        <v>876</v>
      </c>
      <c r="B286" s="1" t="s">
        <v>855</v>
      </c>
      <c r="C286" s="1">
        <v>38</v>
      </c>
    </row>
    <row r="287" spans="1:3" ht="13.5" customHeight="1">
      <c r="A287" s="1" t="s">
        <v>876</v>
      </c>
      <c r="B287" s="1" t="s">
        <v>856</v>
      </c>
      <c r="C287" s="1">
        <v>31</v>
      </c>
    </row>
    <row r="288" spans="1:3" ht="13.5" customHeight="1">
      <c r="A288" s="1" t="s">
        <v>876</v>
      </c>
      <c r="B288" s="1" t="s">
        <v>644</v>
      </c>
      <c r="C288" s="1">
        <v>31</v>
      </c>
    </row>
    <row r="289" spans="1:3" ht="13.5" customHeight="1">
      <c r="A289" s="1" t="s">
        <v>876</v>
      </c>
      <c r="B289" s="1" t="s">
        <v>857</v>
      </c>
      <c r="C289" s="1">
        <v>38</v>
      </c>
    </row>
    <row r="290" spans="1:3" ht="13.5" customHeight="1">
      <c r="A290" s="1" t="s">
        <v>876</v>
      </c>
      <c r="B290" s="1" t="s">
        <v>858</v>
      </c>
      <c r="C290" s="1">
        <v>14</v>
      </c>
    </row>
    <row r="291" spans="1:3" ht="13.5" customHeight="1">
      <c r="A291" s="1" t="s">
        <v>876</v>
      </c>
      <c r="B291" s="1" t="s">
        <v>859</v>
      </c>
      <c r="C291" s="1">
        <v>34</v>
      </c>
    </row>
    <row r="292" spans="1:3" ht="13.5" customHeight="1">
      <c r="A292" s="1" t="s">
        <v>876</v>
      </c>
      <c r="B292" s="1" t="s">
        <v>645</v>
      </c>
      <c r="C292" s="1">
        <v>15</v>
      </c>
    </row>
    <row r="293" spans="1:3" ht="13.5" customHeight="1">
      <c r="A293" s="1" t="s">
        <v>877</v>
      </c>
      <c r="B293" s="1" t="s">
        <v>851</v>
      </c>
      <c r="C293" s="1">
        <v>34</v>
      </c>
    </row>
    <row r="294" spans="1:3" ht="13.5" customHeight="1">
      <c r="A294" s="1" t="s">
        <v>877</v>
      </c>
      <c r="B294" s="1" t="s">
        <v>852</v>
      </c>
      <c r="C294" s="1">
        <v>38</v>
      </c>
    </row>
    <row r="295" spans="1:3" ht="13.5" customHeight="1">
      <c r="A295" s="1" t="s">
        <v>877</v>
      </c>
      <c r="B295" s="1" t="s">
        <v>853</v>
      </c>
      <c r="C295" s="1">
        <v>38</v>
      </c>
    </row>
    <row r="296" spans="1:3" ht="13.5" customHeight="1">
      <c r="A296" s="1" t="s">
        <v>877</v>
      </c>
      <c r="B296" s="1" t="s">
        <v>854</v>
      </c>
      <c r="C296" s="1">
        <v>34</v>
      </c>
    </row>
    <row r="297" spans="1:3" ht="13.5" customHeight="1">
      <c r="A297" s="1" t="s">
        <v>877</v>
      </c>
      <c r="B297" s="1" t="s">
        <v>653</v>
      </c>
      <c r="C297" s="1">
        <v>24</v>
      </c>
    </row>
    <row r="298" spans="1:3" ht="13.5" customHeight="1">
      <c r="A298" s="1" t="s">
        <v>877</v>
      </c>
      <c r="B298" s="1" t="s">
        <v>855</v>
      </c>
      <c r="C298" s="1">
        <v>38</v>
      </c>
    </row>
    <row r="299" spans="1:3" ht="13.5" customHeight="1">
      <c r="A299" s="1" t="s">
        <v>877</v>
      </c>
      <c r="B299" s="1" t="s">
        <v>856</v>
      </c>
      <c r="C299" s="1">
        <v>31</v>
      </c>
    </row>
    <row r="300" spans="1:3" ht="13.5" customHeight="1">
      <c r="A300" s="1" t="s">
        <v>877</v>
      </c>
      <c r="B300" s="1" t="s">
        <v>644</v>
      </c>
      <c r="C300" s="1">
        <v>31</v>
      </c>
    </row>
    <row r="301" spans="1:3" ht="13.5" customHeight="1">
      <c r="A301" s="1" t="s">
        <v>877</v>
      </c>
      <c r="B301" s="1" t="s">
        <v>857</v>
      </c>
      <c r="C301" s="1">
        <v>38</v>
      </c>
    </row>
    <row r="302" spans="1:3" ht="13.5" customHeight="1">
      <c r="A302" s="1" t="s">
        <v>877</v>
      </c>
      <c r="B302" s="1" t="s">
        <v>858</v>
      </c>
      <c r="C302" s="1">
        <v>14</v>
      </c>
    </row>
    <row r="303" spans="1:3" ht="13.5" customHeight="1">
      <c r="A303" s="1" t="s">
        <v>877</v>
      </c>
      <c r="B303" s="1" t="s">
        <v>859</v>
      </c>
      <c r="C303" s="1">
        <v>34</v>
      </c>
    </row>
    <row r="304" spans="1:3" ht="13.5" customHeight="1">
      <c r="A304" s="1" t="s">
        <v>877</v>
      </c>
      <c r="B304" s="1" t="s">
        <v>645</v>
      </c>
      <c r="C304" s="1">
        <v>15</v>
      </c>
    </row>
    <row r="305" spans="1:3" ht="13.5" customHeight="1">
      <c r="A305" s="1" t="s">
        <v>878</v>
      </c>
      <c r="B305" s="1" t="s">
        <v>851</v>
      </c>
      <c r="C305" s="1">
        <v>34</v>
      </c>
    </row>
    <row r="306" spans="1:3" ht="13.5" customHeight="1">
      <c r="A306" s="1" t="s">
        <v>878</v>
      </c>
      <c r="B306" s="1" t="s">
        <v>852</v>
      </c>
      <c r="C306" s="1">
        <v>38</v>
      </c>
    </row>
    <row r="307" spans="1:3" ht="13.5" customHeight="1">
      <c r="A307" s="1" t="s">
        <v>878</v>
      </c>
      <c r="B307" s="1" t="s">
        <v>853</v>
      </c>
      <c r="C307" s="1">
        <v>38</v>
      </c>
    </row>
    <row r="308" spans="1:3" ht="13.5" customHeight="1">
      <c r="A308" s="1" t="s">
        <v>878</v>
      </c>
      <c r="B308" s="1" t="s">
        <v>854</v>
      </c>
      <c r="C308" s="1">
        <v>34</v>
      </c>
    </row>
    <row r="309" spans="1:3" ht="13.5" customHeight="1">
      <c r="A309" s="1" t="s">
        <v>878</v>
      </c>
      <c r="B309" s="1" t="s">
        <v>653</v>
      </c>
      <c r="C309" s="1">
        <v>24</v>
      </c>
    </row>
    <row r="310" spans="1:3" ht="13.5" customHeight="1">
      <c r="A310" s="1" t="s">
        <v>878</v>
      </c>
      <c r="B310" s="1" t="s">
        <v>855</v>
      </c>
      <c r="C310" s="1">
        <v>38</v>
      </c>
    </row>
    <row r="311" spans="1:3" ht="13.5" customHeight="1">
      <c r="A311" s="1" t="s">
        <v>878</v>
      </c>
      <c r="B311" s="1" t="s">
        <v>856</v>
      </c>
      <c r="C311" s="1">
        <v>31</v>
      </c>
    </row>
    <row r="312" spans="1:3" ht="13.5" customHeight="1">
      <c r="A312" s="1" t="s">
        <v>878</v>
      </c>
      <c r="B312" s="1" t="s">
        <v>644</v>
      </c>
      <c r="C312" s="1">
        <v>31</v>
      </c>
    </row>
    <row r="313" spans="1:3" ht="13.5" customHeight="1">
      <c r="A313" s="1" t="s">
        <v>878</v>
      </c>
      <c r="B313" s="1" t="s">
        <v>857</v>
      </c>
      <c r="C313" s="1">
        <v>38</v>
      </c>
    </row>
    <row r="314" spans="1:3" ht="13.5" customHeight="1">
      <c r="A314" s="1" t="s">
        <v>878</v>
      </c>
      <c r="B314" s="1" t="s">
        <v>858</v>
      </c>
      <c r="C314" s="1">
        <v>14</v>
      </c>
    </row>
    <row r="315" spans="1:3" ht="13.5" customHeight="1">
      <c r="A315" s="1" t="s">
        <v>878</v>
      </c>
      <c r="B315" s="1" t="s">
        <v>859</v>
      </c>
      <c r="C315" s="1">
        <v>34</v>
      </c>
    </row>
    <row r="316" spans="1:3" ht="13.5" customHeight="1">
      <c r="A316" s="1" t="s">
        <v>878</v>
      </c>
      <c r="B316" s="1" t="s">
        <v>645</v>
      </c>
      <c r="C316" s="1">
        <v>15</v>
      </c>
    </row>
    <row r="317" spans="1:3" ht="13.5" customHeight="1">
      <c r="A317" s="1" t="s">
        <v>879</v>
      </c>
      <c r="B317" s="1" t="s">
        <v>851</v>
      </c>
      <c r="C317" s="1">
        <v>41</v>
      </c>
    </row>
    <row r="318" spans="1:3" ht="13.5" customHeight="1">
      <c r="A318" s="1" t="s">
        <v>879</v>
      </c>
      <c r="B318" s="1" t="s">
        <v>852</v>
      </c>
      <c r="C318" s="1">
        <v>50</v>
      </c>
    </row>
    <row r="319" spans="1:3" ht="13.5" customHeight="1">
      <c r="A319" s="1" t="s">
        <v>879</v>
      </c>
      <c r="B319" s="1" t="s">
        <v>853</v>
      </c>
      <c r="C319" s="1">
        <v>50</v>
      </c>
    </row>
    <row r="320" spans="1:3" ht="13.5" customHeight="1">
      <c r="A320" s="1" t="s">
        <v>879</v>
      </c>
      <c r="B320" s="1" t="s">
        <v>854</v>
      </c>
      <c r="C320" s="1">
        <v>41</v>
      </c>
    </row>
    <row r="321" spans="1:3" ht="13.5" customHeight="1">
      <c r="A321" s="1" t="s">
        <v>879</v>
      </c>
      <c r="B321" s="1" t="s">
        <v>653</v>
      </c>
      <c r="C321" s="1">
        <v>30</v>
      </c>
    </row>
    <row r="322" spans="1:3" ht="13.5" customHeight="1">
      <c r="A322" s="1" t="s">
        <v>879</v>
      </c>
      <c r="B322" s="1" t="s">
        <v>855</v>
      </c>
      <c r="C322" s="1">
        <v>50</v>
      </c>
    </row>
    <row r="323" spans="1:3" ht="13.5" customHeight="1">
      <c r="A323" s="1" t="s">
        <v>879</v>
      </c>
      <c r="B323" s="1" t="s">
        <v>856</v>
      </c>
      <c r="C323" s="1">
        <v>38</v>
      </c>
    </row>
    <row r="324" spans="1:3" ht="13.5" customHeight="1">
      <c r="A324" s="1" t="s">
        <v>879</v>
      </c>
      <c r="B324" s="1" t="s">
        <v>644</v>
      </c>
      <c r="C324" s="1">
        <v>38</v>
      </c>
    </row>
    <row r="325" spans="1:3" ht="13.5" customHeight="1">
      <c r="A325" s="1" t="s">
        <v>879</v>
      </c>
      <c r="B325" s="1" t="s">
        <v>857</v>
      </c>
      <c r="C325" s="1">
        <v>50</v>
      </c>
    </row>
    <row r="326" spans="1:3" ht="13.5" customHeight="1">
      <c r="A326" s="1" t="s">
        <v>879</v>
      </c>
      <c r="B326" s="1" t="s">
        <v>858</v>
      </c>
      <c r="C326" s="1">
        <v>22</v>
      </c>
    </row>
    <row r="327" spans="1:3" ht="13.5" customHeight="1">
      <c r="A327" s="1" t="s">
        <v>879</v>
      </c>
      <c r="B327" s="1" t="s">
        <v>859</v>
      </c>
      <c r="C327" s="1">
        <v>41</v>
      </c>
    </row>
    <row r="328" spans="1:3" ht="13.5" customHeight="1">
      <c r="A328" s="1" t="s">
        <v>879</v>
      </c>
      <c r="B328" s="1" t="s">
        <v>645</v>
      </c>
      <c r="C328" s="1">
        <v>24</v>
      </c>
    </row>
    <row r="329" spans="1:3" ht="13.5" customHeight="1">
      <c r="A329" s="1" t="s">
        <v>662</v>
      </c>
      <c r="B329" s="1" t="s">
        <v>851</v>
      </c>
      <c r="C329" s="1">
        <v>38</v>
      </c>
    </row>
    <row r="330" spans="1:3" ht="13.5" customHeight="1">
      <c r="A330" s="1" t="s">
        <v>662</v>
      </c>
      <c r="B330" s="1" t="s">
        <v>852</v>
      </c>
      <c r="C330" s="1">
        <v>47</v>
      </c>
    </row>
    <row r="331" spans="1:3" ht="13.5" customHeight="1">
      <c r="A331" s="1" t="s">
        <v>662</v>
      </c>
      <c r="B331" s="1" t="s">
        <v>853</v>
      </c>
      <c r="C331" s="1">
        <v>47</v>
      </c>
    </row>
    <row r="332" spans="1:3" ht="13.5" customHeight="1">
      <c r="A332" s="1" t="s">
        <v>662</v>
      </c>
      <c r="B332" s="1" t="s">
        <v>854</v>
      </c>
      <c r="C332" s="1">
        <v>38</v>
      </c>
    </row>
    <row r="333" spans="1:3" ht="13.5" customHeight="1">
      <c r="A333" s="1" t="s">
        <v>662</v>
      </c>
      <c r="B333" s="1" t="s">
        <v>653</v>
      </c>
      <c r="C333" s="1">
        <v>27</v>
      </c>
    </row>
    <row r="334" spans="1:3" ht="13.5" customHeight="1">
      <c r="A334" s="1" t="s">
        <v>662</v>
      </c>
      <c r="B334" s="1" t="s">
        <v>855</v>
      </c>
      <c r="C334" s="1">
        <v>47</v>
      </c>
    </row>
    <row r="335" spans="1:3" ht="13.5" customHeight="1">
      <c r="A335" s="1" t="s">
        <v>662</v>
      </c>
      <c r="B335" s="1" t="s">
        <v>856</v>
      </c>
      <c r="C335" s="1">
        <v>34</v>
      </c>
    </row>
    <row r="336" spans="1:3" ht="13.5" customHeight="1">
      <c r="A336" s="1" t="s">
        <v>662</v>
      </c>
      <c r="B336" s="1" t="s">
        <v>644</v>
      </c>
      <c r="C336" s="1">
        <v>34</v>
      </c>
    </row>
    <row r="337" spans="1:3" ht="13.5" customHeight="1">
      <c r="A337" s="1" t="s">
        <v>662</v>
      </c>
      <c r="B337" s="1" t="s">
        <v>857</v>
      </c>
      <c r="C337" s="1">
        <v>47</v>
      </c>
    </row>
    <row r="338" spans="1:3" ht="13.5" customHeight="1">
      <c r="A338" s="1" t="s">
        <v>662</v>
      </c>
      <c r="B338" s="1" t="s">
        <v>858</v>
      </c>
      <c r="C338" s="1">
        <v>20</v>
      </c>
    </row>
    <row r="339" spans="1:3" ht="13.5" customHeight="1">
      <c r="A339" s="1" t="s">
        <v>662</v>
      </c>
      <c r="B339" s="1" t="s">
        <v>859</v>
      </c>
      <c r="C339" s="1">
        <v>38</v>
      </c>
    </row>
    <row r="340" spans="1:3" ht="13.5" customHeight="1">
      <c r="A340" s="1" t="s">
        <v>662</v>
      </c>
      <c r="B340" s="1" t="s">
        <v>645</v>
      </c>
      <c r="C340" s="1">
        <v>22</v>
      </c>
    </row>
    <row r="341" spans="1:3" ht="13.5" customHeight="1">
      <c r="A341" s="1" t="s">
        <v>880</v>
      </c>
      <c r="B341" s="1" t="s">
        <v>851</v>
      </c>
      <c r="C341" s="1">
        <v>38</v>
      </c>
    </row>
    <row r="342" spans="1:3" ht="13.5" customHeight="1">
      <c r="A342" s="1" t="s">
        <v>880</v>
      </c>
      <c r="B342" s="1" t="s">
        <v>852</v>
      </c>
      <c r="C342" s="1">
        <v>47</v>
      </c>
    </row>
    <row r="343" spans="1:3" ht="13.5" customHeight="1">
      <c r="A343" s="1" t="s">
        <v>880</v>
      </c>
      <c r="B343" s="1" t="s">
        <v>853</v>
      </c>
      <c r="C343" s="1">
        <v>47</v>
      </c>
    </row>
    <row r="344" spans="1:3" ht="13.5" customHeight="1">
      <c r="A344" s="1" t="s">
        <v>880</v>
      </c>
      <c r="B344" s="1" t="s">
        <v>854</v>
      </c>
      <c r="C344" s="1">
        <v>38</v>
      </c>
    </row>
    <row r="345" spans="1:3" ht="13.5" customHeight="1">
      <c r="A345" s="1" t="s">
        <v>880</v>
      </c>
      <c r="B345" s="1" t="s">
        <v>653</v>
      </c>
      <c r="C345" s="1">
        <v>27</v>
      </c>
    </row>
    <row r="346" spans="1:3" ht="13.5" customHeight="1">
      <c r="A346" s="1" t="s">
        <v>880</v>
      </c>
      <c r="B346" s="1" t="s">
        <v>855</v>
      </c>
      <c r="C346" s="1">
        <v>47</v>
      </c>
    </row>
    <row r="347" spans="1:3" ht="13.5" customHeight="1">
      <c r="A347" s="1" t="s">
        <v>880</v>
      </c>
      <c r="B347" s="1" t="s">
        <v>856</v>
      </c>
      <c r="C347" s="1">
        <v>34</v>
      </c>
    </row>
    <row r="348" spans="1:3" ht="13.5" customHeight="1">
      <c r="A348" s="1" t="s">
        <v>880</v>
      </c>
      <c r="B348" s="1" t="s">
        <v>644</v>
      </c>
      <c r="C348" s="1">
        <v>34</v>
      </c>
    </row>
    <row r="349" spans="1:3" ht="13.5" customHeight="1">
      <c r="A349" s="1" t="s">
        <v>880</v>
      </c>
      <c r="B349" s="1" t="s">
        <v>857</v>
      </c>
      <c r="C349" s="1">
        <v>47</v>
      </c>
    </row>
    <row r="350" spans="1:3" ht="13.5" customHeight="1">
      <c r="A350" s="1" t="s">
        <v>880</v>
      </c>
      <c r="B350" s="1" t="s">
        <v>858</v>
      </c>
      <c r="C350" s="1">
        <v>20</v>
      </c>
    </row>
    <row r="351" spans="1:3" ht="13.5" customHeight="1">
      <c r="A351" s="1" t="s">
        <v>880</v>
      </c>
      <c r="B351" s="1" t="s">
        <v>859</v>
      </c>
      <c r="C351" s="1">
        <v>38</v>
      </c>
    </row>
    <row r="352" spans="1:3" ht="13.5" customHeight="1">
      <c r="A352" s="1" t="s">
        <v>880</v>
      </c>
      <c r="B352" s="1" t="s">
        <v>645</v>
      </c>
      <c r="C352" s="1">
        <v>22</v>
      </c>
    </row>
    <row r="353" spans="1:3" ht="13.5" customHeight="1">
      <c r="A353" s="1" t="s">
        <v>881</v>
      </c>
      <c r="B353" s="1" t="s">
        <v>851</v>
      </c>
      <c r="C353" s="1">
        <v>41</v>
      </c>
    </row>
    <row r="354" spans="1:3" ht="13.5" customHeight="1">
      <c r="A354" s="1" t="s">
        <v>881</v>
      </c>
      <c r="B354" s="1" t="s">
        <v>852</v>
      </c>
      <c r="C354" s="1">
        <v>50</v>
      </c>
    </row>
    <row r="355" spans="1:3" ht="13.5" customHeight="1">
      <c r="A355" s="1" t="s">
        <v>881</v>
      </c>
      <c r="B355" s="1" t="s">
        <v>853</v>
      </c>
      <c r="C355" s="1">
        <v>50</v>
      </c>
    </row>
    <row r="356" spans="1:3" ht="13.5" customHeight="1">
      <c r="A356" s="1" t="s">
        <v>881</v>
      </c>
      <c r="B356" s="1" t="s">
        <v>854</v>
      </c>
      <c r="C356" s="1">
        <v>41</v>
      </c>
    </row>
    <row r="357" spans="1:3" ht="13.5" customHeight="1">
      <c r="A357" s="1" t="s">
        <v>881</v>
      </c>
      <c r="B357" s="1" t="s">
        <v>653</v>
      </c>
      <c r="C357" s="1">
        <v>30</v>
      </c>
    </row>
    <row r="358" spans="1:3" ht="13.5" customHeight="1">
      <c r="A358" s="1" t="s">
        <v>881</v>
      </c>
      <c r="B358" s="1" t="s">
        <v>855</v>
      </c>
      <c r="C358" s="1">
        <v>50</v>
      </c>
    </row>
    <row r="359" spans="1:3" ht="13.5" customHeight="1">
      <c r="A359" s="1" t="s">
        <v>881</v>
      </c>
      <c r="B359" s="1" t="s">
        <v>856</v>
      </c>
      <c r="C359" s="1">
        <v>38</v>
      </c>
    </row>
    <row r="360" spans="1:3" ht="13.5" customHeight="1">
      <c r="A360" s="1" t="s">
        <v>881</v>
      </c>
      <c r="B360" s="1" t="s">
        <v>644</v>
      </c>
      <c r="C360" s="1">
        <v>38</v>
      </c>
    </row>
    <row r="361" spans="1:3" ht="13.5" customHeight="1">
      <c r="A361" s="1" t="s">
        <v>881</v>
      </c>
      <c r="B361" s="1" t="s">
        <v>857</v>
      </c>
      <c r="C361" s="1">
        <v>50</v>
      </c>
    </row>
    <row r="362" spans="1:3" ht="13.5" customHeight="1">
      <c r="A362" s="1" t="s">
        <v>881</v>
      </c>
      <c r="B362" s="1" t="s">
        <v>858</v>
      </c>
      <c r="C362" s="1">
        <v>22</v>
      </c>
    </row>
    <row r="363" spans="1:3" ht="13.5" customHeight="1">
      <c r="A363" s="1" t="s">
        <v>881</v>
      </c>
      <c r="B363" s="1" t="s">
        <v>859</v>
      </c>
      <c r="C363" s="1">
        <v>41</v>
      </c>
    </row>
    <row r="364" spans="1:3" ht="13.5" customHeight="1">
      <c r="A364" s="1" t="s">
        <v>881</v>
      </c>
      <c r="B364" s="1" t="s">
        <v>645</v>
      </c>
      <c r="C364" s="1">
        <v>24</v>
      </c>
    </row>
    <row r="365" spans="1:3" ht="13.5" customHeight="1">
      <c r="A365" s="1" t="s">
        <v>882</v>
      </c>
      <c r="B365" s="1" t="s">
        <v>851</v>
      </c>
      <c r="C365" s="1">
        <v>41</v>
      </c>
    </row>
    <row r="366" spans="1:3" ht="13.5" customHeight="1">
      <c r="A366" s="1" t="s">
        <v>882</v>
      </c>
      <c r="B366" s="1" t="s">
        <v>852</v>
      </c>
      <c r="C366" s="1">
        <v>50</v>
      </c>
    </row>
    <row r="367" spans="1:3" ht="13.5" customHeight="1">
      <c r="A367" s="1" t="s">
        <v>882</v>
      </c>
      <c r="B367" s="1" t="s">
        <v>853</v>
      </c>
      <c r="C367" s="1">
        <v>50</v>
      </c>
    </row>
    <row r="368" spans="1:3" ht="13.5" customHeight="1">
      <c r="A368" s="1" t="s">
        <v>882</v>
      </c>
      <c r="B368" s="1" t="s">
        <v>854</v>
      </c>
      <c r="C368" s="1">
        <v>41</v>
      </c>
    </row>
    <row r="369" spans="1:3" ht="13.5" customHeight="1">
      <c r="A369" s="1" t="s">
        <v>882</v>
      </c>
      <c r="B369" s="1" t="s">
        <v>653</v>
      </c>
      <c r="C369" s="1">
        <v>30</v>
      </c>
    </row>
    <row r="370" spans="1:3" ht="13.5" customHeight="1">
      <c r="A370" s="1" t="s">
        <v>882</v>
      </c>
      <c r="B370" s="1" t="s">
        <v>855</v>
      </c>
      <c r="C370" s="1">
        <v>50</v>
      </c>
    </row>
    <row r="371" spans="1:3" ht="13.5" customHeight="1">
      <c r="A371" s="1" t="s">
        <v>882</v>
      </c>
      <c r="B371" s="1" t="s">
        <v>856</v>
      </c>
      <c r="C371" s="1">
        <v>38</v>
      </c>
    </row>
    <row r="372" spans="1:3" ht="13.5" customHeight="1">
      <c r="A372" s="1" t="s">
        <v>882</v>
      </c>
      <c r="B372" s="1" t="s">
        <v>644</v>
      </c>
      <c r="C372" s="1">
        <v>38</v>
      </c>
    </row>
    <row r="373" spans="1:3" ht="13.5" customHeight="1">
      <c r="A373" s="1" t="s">
        <v>882</v>
      </c>
      <c r="B373" s="1" t="s">
        <v>857</v>
      </c>
      <c r="C373" s="1">
        <v>50</v>
      </c>
    </row>
    <row r="374" spans="1:3" ht="13.5" customHeight="1">
      <c r="A374" s="1" t="s">
        <v>882</v>
      </c>
      <c r="B374" s="1" t="s">
        <v>858</v>
      </c>
      <c r="C374" s="1">
        <v>22</v>
      </c>
    </row>
    <row r="375" spans="1:3" ht="13.5" customHeight="1">
      <c r="A375" s="1" t="s">
        <v>882</v>
      </c>
      <c r="B375" s="1" t="s">
        <v>859</v>
      </c>
      <c r="C375" s="1">
        <v>41</v>
      </c>
    </row>
    <row r="376" spans="1:3" ht="13.5" customHeight="1">
      <c r="A376" s="1" t="s">
        <v>882</v>
      </c>
      <c r="B376" s="1" t="s">
        <v>645</v>
      </c>
      <c r="C376" s="1">
        <v>24</v>
      </c>
    </row>
    <row r="377" spans="1:3" ht="13.5" customHeight="1">
      <c r="A377" s="1" t="s">
        <v>883</v>
      </c>
      <c r="B377" s="1" t="s">
        <v>851</v>
      </c>
      <c r="C377" s="1">
        <v>34</v>
      </c>
    </row>
    <row r="378" spans="1:3" ht="13.5" customHeight="1">
      <c r="A378" s="1" t="s">
        <v>883</v>
      </c>
      <c r="B378" s="1" t="s">
        <v>852</v>
      </c>
      <c r="C378" s="1">
        <v>38</v>
      </c>
    </row>
    <row r="379" spans="1:3" ht="13.5" customHeight="1">
      <c r="A379" s="1" t="s">
        <v>883</v>
      </c>
      <c r="B379" s="1" t="s">
        <v>853</v>
      </c>
      <c r="C379" s="1">
        <v>38</v>
      </c>
    </row>
    <row r="380" spans="1:3" ht="13.5" customHeight="1">
      <c r="A380" s="1" t="s">
        <v>883</v>
      </c>
      <c r="B380" s="1" t="s">
        <v>854</v>
      </c>
      <c r="C380" s="1">
        <v>34</v>
      </c>
    </row>
    <row r="381" spans="1:3" ht="13.5" customHeight="1">
      <c r="A381" s="1" t="s">
        <v>883</v>
      </c>
      <c r="B381" s="1" t="s">
        <v>653</v>
      </c>
      <c r="C381" s="1">
        <v>24</v>
      </c>
    </row>
    <row r="382" spans="1:3" ht="13.5" customHeight="1">
      <c r="A382" s="1" t="s">
        <v>883</v>
      </c>
      <c r="B382" s="1" t="s">
        <v>855</v>
      </c>
      <c r="C382" s="1">
        <v>38</v>
      </c>
    </row>
    <row r="383" spans="1:3" ht="13.5" customHeight="1">
      <c r="A383" s="1" t="s">
        <v>883</v>
      </c>
      <c r="B383" s="1" t="s">
        <v>856</v>
      </c>
      <c r="C383" s="1">
        <v>31</v>
      </c>
    </row>
    <row r="384" spans="1:3" ht="13.5" customHeight="1">
      <c r="A384" s="1" t="s">
        <v>883</v>
      </c>
      <c r="B384" s="1" t="s">
        <v>644</v>
      </c>
      <c r="C384" s="1">
        <v>31</v>
      </c>
    </row>
    <row r="385" spans="1:3" ht="13.5" customHeight="1">
      <c r="A385" s="1" t="s">
        <v>883</v>
      </c>
      <c r="B385" s="1" t="s">
        <v>857</v>
      </c>
      <c r="C385" s="1">
        <v>38</v>
      </c>
    </row>
    <row r="386" spans="1:3" ht="13.5" customHeight="1">
      <c r="A386" s="1" t="s">
        <v>883</v>
      </c>
      <c r="B386" s="1" t="s">
        <v>858</v>
      </c>
      <c r="C386" s="1">
        <v>14</v>
      </c>
    </row>
    <row r="387" spans="1:3" ht="13.5" customHeight="1">
      <c r="A387" s="1" t="s">
        <v>883</v>
      </c>
      <c r="B387" s="1" t="s">
        <v>859</v>
      </c>
      <c r="C387" s="1">
        <v>34</v>
      </c>
    </row>
    <row r="388" spans="1:3" ht="13.5" customHeight="1">
      <c r="A388" s="1" t="s">
        <v>883</v>
      </c>
      <c r="B388" s="1" t="s">
        <v>645</v>
      </c>
      <c r="C388" s="1">
        <v>15</v>
      </c>
    </row>
    <row r="389" spans="1:3" ht="13.5" customHeight="1">
      <c r="A389" s="1" t="s">
        <v>665</v>
      </c>
      <c r="B389" s="1" t="s">
        <v>851</v>
      </c>
      <c r="C389" s="1">
        <v>34</v>
      </c>
    </row>
    <row r="390" spans="1:3" ht="13.5" customHeight="1">
      <c r="A390" s="1" t="s">
        <v>665</v>
      </c>
      <c r="B390" s="1" t="s">
        <v>852</v>
      </c>
      <c r="C390" s="1">
        <v>38</v>
      </c>
    </row>
    <row r="391" spans="1:3" ht="13.5" customHeight="1">
      <c r="A391" s="1" t="s">
        <v>665</v>
      </c>
      <c r="B391" s="1" t="s">
        <v>853</v>
      </c>
      <c r="C391" s="1">
        <v>38</v>
      </c>
    </row>
    <row r="392" spans="1:3" ht="13.5" customHeight="1">
      <c r="A392" s="1" t="s">
        <v>665</v>
      </c>
      <c r="B392" s="1" t="s">
        <v>854</v>
      </c>
      <c r="C392" s="1">
        <v>34</v>
      </c>
    </row>
    <row r="393" spans="1:3" ht="13.5" customHeight="1">
      <c r="A393" s="1" t="s">
        <v>665</v>
      </c>
      <c r="B393" s="1" t="s">
        <v>653</v>
      </c>
      <c r="C393" s="1">
        <v>24</v>
      </c>
    </row>
    <row r="394" spans="1:3" ht="13.5" customHeight="1">
      <c r="A394" s="1" t="s">
        <v>665</v>
      </c>
      <c r="B394" s="1" t="s">
        <v>855</v>
      </c>
      <c r="C394" s="1">
        <v>38</v>
      </c>
    </row>
    <row r="395" spans="1:3" ht="13.5" customHeight="1">
      <c r="A395" s="1" t="s">
        <v>665</v>
      </c>
      <c r="B395" s="1" t="s">
        <v>856</v>
      </c>
      <c r="C395" s="1">
        <v>31</v>
      </c>
    </row>
    <row r="396" spans="1:3" ht="13.5" customHeight="1">
      <c r="A396" s="1" t="s">
        <v>665</v>
      </c>
      <c r="B396" s="1" t="s">
        <v>644</v>
      </c>
      <c r="C396" s="1">
        <v>31</v>
      </c>
    </row>
    <row r="397" spans="1:3" ht="13.5" customHeight="1">
      <c r="A397" s="1" t="s">
        <v>665</v>
      </c>
      <c r="B397" s="1" t="s">
        <v>857</v>
      </c>
      <c r="C397" s="1">
        <v>38</v>
      </c>
    </row>
    <row r="398" spans="1:3" ht="13.5" customHeight="1">
      <c r="A398" s="1" t="s">
        <v>665</v>
      </c>
      <c r="B398" s="1" t="s">
        <v>858</v>
      </c>
      <c r="C398" s="1">
        <v>14</v>
      </c>
    </row>
    <row r="399" spans="1:3" ht="13.5" customHeight="1">
      <c r="A399" s="1" t="s">
        <v>665</v>
      </c>
      <c r="B399" s="1" t="s">
        <v>859</v>
      </c>
      <c r="C399" s="1">
        <v>34</v>
      </c>
    </row>
    <row r="400" spans="1:3" ht="13.5" customHeight="1">
      <c r="A400" s="1" t="s">
        <v>665</v>
      </c>
      <c r="B400" s="1" t="s">
        <v>645</v>
      </c>
      <c r="C400" s="1">
        <v>15</v>
      </c>
    </row>
    <row r="401" spans="1:3" ht="13.5" customHeight="1">
      <c r="A401" s="1" t="s">
        <v>884</v>
      </c>
      <c r="B401" s="1" t="s">
        <v>851</v>
      </c>
      <c r="C401" s="1">
        <v>38</v>
      </c>
    </row>
    <row r="402" spans="1:3" ht="13.5" customHeight="1">
      <c r="A402" s="1" t="s">
        <v>884</v>
      </c>
      <c r="B402" s="1" t="s">
        <v>852</v>
      </c>
      <c r="C402" s="1">
        <v>47</v>
      </c>
    </row>
    <row r="403" spans="1:3" ht="13.5" customHeight="1">
      <c r="A403" s="1" t="s">
        <v>884</v>
      </c>
      <c r="B403" s="1" t="s">
        <v>853</v>
      </c>
      <c r="C403" s="1">
        <v>47</v>
      </c>
    </row>
    <row r="404" spans="1:3" ht="13.5" customHeight="1">
      <c r="A404" s="1" t="s">
        <v>884</v>
      </c>
      <c r="B404" s="1" t="s">
        <v>854</v>
      </c>
      <c r="C404" s="1">
        <v>38</v>
      </c>
    </row>
    <row r="405" spans="1:3" ht="13.5" customHeight="1">
      <c r="A405" s="1" t="s">
        <v>884</v>
      </c>
      <c r="B405" s="1" t="s">
        <v>653</v>
      </c>
      <c r="C405" s="1">
        <v>27</v>
      </c>
    </row>
    <row r="406" spans="1:3" ht="13.5" customHeight="1">
      <c r="A406" s="1" t="s">
        <v>884</v>
      </c>
      <c r="B406" s="1" t="s">
        <v>855</v>
      </c>
      <c r="C406" s="1">
        <v>47</v>
      </c>
    </row>
    <row r="407" spans="1:3" ht="13.5" customHeight="1">
      <c r="A407" s="1" t="s">
        <v>884</v>
      </c>
      <c r="B407" s="1" t="s">
        <v>856</v>
      </c>
      <c r="C407" s="1">
        <v>34</v>
      </c>
    </row>
    <row r="408" spans="1:3" ht="13.5" customHeight="1">
      <c r="A408" s="1" t="s">
        <v>884</v>
      </c>
      <c r="B408" s="1" t="s">
        <v>644</v>
      </c>
      <c r="C408" s="1">
        <v>34</v>
      </c>
    </row>
    <row r="409" spans="1:3" ht="13.5" customHeight="1">
      <c r="A409" s="1" t="s">
        <v>884</v>
      </c>
      <c r="B409" s="1" t="s">
        <v>857</v>
      </c>
      <c r="C409" s="1">
        <v>47</v>
      </c>
    </row>
    <row r="410" spans="1:3" ht="13.5" customHeight="1">
      <c r="A410" s="1" t="s">
        <v>884</v>
      </c>
      <c r="B410" s="1" t="s">
        <v>858</v>
      </c>
      <c r="C410" s="1">
        <v>20</v>
      </c>
    </row>
    <row r="411" spans="1:3" ht="13.5" customHeight="1">
      <c r="A411" s="1" t="s">
        <v>884</v>
      </c>
      <c r="B411" s="1" t="s">
        <v>859</v>
      </c>
      <c r="C411" s="1">
        <v>38</v>
      </c>
    </row>
    <row r="412" spans="1:3" ht="13.5" customHeight="1">
      <c r="A412" s="1" t="s">
        <v>884</v>
      </c>
      <c r="B412" s="1" t="s">
        <v>645</v>
      </c>
      <c r="C412" s="1">
        <v>22</v>
      </c>
    </row>
    <row r="413" spans="1:3" ht="13.5" customHeight="1">
      <c r="A413" s="1" t="s">
        <v>885</v>
      </c>
      <c r="B413" s="1" t="s">
        <v>851</v>
      </c>
      <c r="C413" s="1">
        <v>41</v>
      </c>
    </row>
    <row r="414" spans="1:3" ht="13.5" customHeight="1">
      <c r="A414" s="1" t="s">
        <v>885</v>
      </c>
      <c r="B414" s="1" t="s">
        <v>852</v>
      </c>
      <c r="C414" s="1">
        <v>50</v>
      </c>
    </row>
    <row r="415" spans="1:3" ht="13.5" customHeight="1">
      <c r="A415" s="1" t="s">
        <v>885</v>
      </c>
      <c r="B415" s="1" t="s">
        <v>853</v>
      </c>
      <c r="C415" s="1">
        <v>50</v>
      </c>
    </row>
    <row r="416" spans="1:3" ht="13.5" customHeight="1">
      <c r="A416" s="1" t="s">
        <v>885</v>
      </c>
      <c r="B416" s="1" t="s">
        <v>854</v>
      </c>
      <c r="C416" s="1">
        <v>41</v>
      </c>
    </row>
    <row r="417" spans="1:3" ht="13.5" customHeight="1">
      <c r="A417" s="1" t="s">
        <v>885</v>
      </c>
      <c r="B417" s="1" t="s">
        <v>653</v>
      </c>
      <c r="C417" s="1">
        <v>30</v>
      </c>
    </row>
    <row r="418" spans="1:3" ht="13.5" customHeight="1">
      <c r="A418" s="1" t="s">
        <v>885</v>
      </c>
      <c r="B418" s="1" t="s">
        <v>855</v>
      </c>
      <c r="C418" s="1">
        <v>50</v>
      </c>
    </row>
    <row r="419" spans="1:3" ht="13.5" customHeight="1">
      <c r="A419" s="1" t="s">
        <v>885</v>
      </c>
      <c r="B419" s="1" t="s">
        <v>856</v>
      </c>
      <c r="C419" s="1">
        <v>38</v>
      </c>
    </row>
    <row r="420" spans="1:3" ht="13.5" customHeight="1">
      <c r="A420" s="1" t="s">
        <v>885</v>
      </c>
      <c r="B420" s="1" t="s">
        <v>644</v>
      </c>
      <c r="C420" s="1">
        <v>38</v>
      </c>
    </row>
    <row r="421" spans="1:3" ht="13.5" customHeight="1">
      <c r="A421" s="1" t="s">
        <v>885</v>
      </c>
      <c r="B421" s="1" t="s">
        <v>857</v>
      </c>
      <c r="C421" s="1">
        <v>50</v>
      </c>
    </row>
    <row r="422" spans="1:3" ht="13.5" customHeight="1">
      <c r="A422" s="1" t="s">
        <v>885</v>
      </c>
      <c r="B422" s="1" t="s">
        <v>858</v>
      </c>
      <c r="C422" s="1">
        <v>22</v>
      </c>
    </row>
    <row r="423" spans="1:3" ht="13.5" customHeight="1">
      <c r="A423" s="1" t="s">
        <v>885</v>
      </c>
      <c r="B423" s="1" t="s">
        <v>859</v>
      </c>
      <c r="C423" s="1">
        <v>41</v>
      </c>
    </row>
    <row r="424" spans="1:3" ht="13.5" customHeight="1">
      <c r="A424" s="1" t="s">
        <v>885</v>
      </c>
      <c r="B424" s="1" t="s">
        <v>645</v>
      </c>
      <c r="C424" s="1">
        <v>24</v>
      </c>
    </row>
    <row r="425" spans="1:3" ht="13.5" customHeight="1">
      <c r="A425" s="1" t="s">
        <v>886</v>
      </c>
      <c r="B425" s="1" t="s">
        <v>851</v>
      </c>
      <c r="C425" s="1">
        <v>34</v>
      </c>
    </row>
    <row r="426" spans="1:3" ht="13.5" customHeight="1">
      <c r="A426" s="1" t="s">
        <v>886</v>
      </c>
      <c r="B426" s="1" t="s">
        <v>852</v>
      </c>
      <c r="C426" s="1">
        <v>38</v>
      </c>
    </row>
    <row r="427" spans="1:3" ht="13.5" customHeight="1">
      <c r="A427" s="1" t="s">
        <v>886</v>
      </c>
      <c r="B427" s="1" t="s">
        <v>853</v>
      </c>
      <c r="C427" s="1">
        <v>38</v>
      </c>
    </row>
    <row r="428" spans="1:3" ht="13.5" customHeight="1">
      <c r="A428" s="1" t="s">
        <v>886</v>
      </c>
      <c r="B428" s="1" t="s">
        <v>854</v>
      </c>
      <c r="C428" s="1">
        <v>34</v>
      </c>
    </row>
    <row r="429" spans="1:3" ht="13.5" customHeight="1">
      <c r="A429" s="1" t="s">
        <v>886</v>
      </c>
      <c r="B429" s="1" t="s">
        <v>653</v>
      </c>
      <c r="C429" s="1">
        <v>24</v>
      </c>
    </row>
    <row r="430" spans="1:3" ht="13.5" customHeight="1">
      <c r="A430" s="1" t="s">
        <v>886</v>
      </c>
      <c r="B430" s="1" t="s">
        <v>855</v>
      </c>
      <c r="C430" s="1">
        <v>38</v>
      </c>
    </row>
    <row r="431" spans="1:3" ht="13.5" customHeight="1">
      <c r="A431" s="1" t="s">
        <v>886</v>
      </c>
      <c r="B431" s="1" t="s">
        <v>856</v>
      </c>
      <c r="C431" s="1">
        <v>31</v>
      </c>
    </row>
    <row r="432" spans="1:3" ht="13.5" customHeight="1">
      <c r="A432" s="1" t="s">
        <v>886</v>
      </c>
      <c r="B432" s="1" t="s">
        <v>644</v>
      </c>
      <c r="C432" s="1">
        <v>31</v>
      </c>
    </row>
    <row r="433" spans="1:3" ht="13.5" customHeight="1">
      <c r="A433" s="1" t="s">
        <v>886</v>
      </c>
      <c r="B433" s="1" t="s">
        <v>857</v>
      </c>
      <c r="C433" s="1">
        <v>38</v>
      </c>
    </row>
    <row r="434" spans="1:3" ht="13.5" customHeight="1">
      <c r="A434" s="1" t="s">
        <v>886</v>
      </c>
      <c r="B434" s="1" t="s">
        <v>858</v>
      </c>
      <c r="C434" s="1">
        <v>14</v>
      </c>
    </row>
    <row r="435" spans="1:3" ht="13.5" customHeight="1">
      <c r="A435" s="1" t="s">
        <v>886</v>
      </c>
      <c r="B435" s="1" t="s">
        <v>859</v>
      </c>
      <c r="C435" s="1">
        <v>34</v>
      </c>
    </row>
    <row r="436" spans="1:3" ht="13.5" customHeight="1">
      <c r="A436" s="1" t="s">
        <v>886</v>
      </c>
      <c r="B436" s="1" t="s">
        <v>645</v>
      </c>
      <c r="C436" s="1">
        <v>15</v>
      </c>
    </row>
    <row r="437" spans="1:3" ht="13.5" customHeight="1">
      <c r="A437" s="1" t="s">
        <v>887</v>
      </c>
      <c r="B437" s="1" t="s">
        <v>851</v>
      </c>
      <c r="C437" s="1">
        <v>38</v>
      </c>
    </row>
    <row r="438" spans="1:3" ht="13.5" customHeight="1">
      <c r="A438" s="1" t="s">
        <v>887</v>
      </c>
      <c r="B438" s="1" t="s">
        <v>852</v>
      </c>
      <c r="C438" s="1">
        <v>47</v>
      </c>
    </row>
    <row r="439" spans="1:3" ht="13.5" customHeight="1">
      <c r="A439" s="1" t="s">
        <v>887</v>
      </c>
      <c r="B439" s="1" t="s">
        <v>853</v>
      </c>
      <c r="C439" s="1">
        <v>47</v>
      </c>
    </row>
    <row r="440" spans="1:3" ht="13.5" customHeight="1">
      <c r="A440" s="1" t="s">
        <v>887</v>
      </c>
      <c r="B440" s="1" t="s">
        <v>854</v>
      </c>
      <c r="C440" s="1">
        <v>38</v>
      </c>
    </row>
    <row r="441" spans="1:3" ht="13.5" customHeight="1">
      <c r="A441" s="1" t="s">
        <v>887</v>
      </c>
      <c r="B441" s="1" t="s">
        <v>653</v>
      </c>
      <c r="C441" s="1">
        <v>27</v>
      </c>
    </row>
    <row r="442" spans="1:3" ht="13.5" customHeight="1">
      <c r="A442" s="1" t="s">
        <v>887</v>
      </c>
      <c r="B442" s="1" t="s">
        <v>855</v>
      </c>
      <c r="C442" s="1">
        <v>47</v>
      </c>
    </row>
    <row r="443" spans="1:3" ht="13.5" customHeight="1">
      <c r="A443" s="1" t="s">
        <v>887</v>
      </c>
      <c r="B443" s="1" t="s">
        <v>856</v>
      </c>
      <c r="C443" s="1">
        <v>34</v>
      </c>
    </row>
    <row r="444" spans="1:3" ht="13.5" customHeight="1">
      <c r="A444" s="1" t="s">
        <v>887</v>
      </c>
      <c r="B444" s="1" t="s">
        <v>644</v>
      </c>
      <c r="C444" s="1">
        <v>34</v>
      </c>
    </row>
    <row r="445" spans="1:3" ht="13.5" customHeight="1">
      <c r="A445" s="1" t="s">
        <v>887</v>
      </c>
      <c r="B445" s="1" t="s">
        <v>857</v>
      </c>
      <c r="C445" s="1">
        <v>47</v>
      </c>
    </row>
    <row r="446" spans="1:3" ht="13.5" customHeight="1">
      <c r="A446" s="1" t="s">
        <v>887</v>
      </c>
      <c r="B446" s="1" t="s">
        <v>858</v>
      </c>
      <c r="C446" s="1">
        <v>20</v>
      </c>
    </row>
    <row r="447" spans="1:3" ht="13.5" customHeight="1">
      <c r="A447" s="1" t="s">
        <v>887</v>
      </c>
      <c r="B447" s="1" t="s">
        <v>859</v>
      </c>
      <c r="C447" s="1">
        <v>38</v>
      </c>
    </row>
    <row r="448" spans="1:3" ht="13.5" customHeight="1">
      <c r="A448" s="1" t="s">
        <v>887</v>
      </c>
      <c r="B448" s="1" t="s">
        <v>645</v>
      </c>
      <c r="C448" s="1">
        <v>22</v>
      </c>
    </row>
    <row r="449" spans="1:3" ht="13.5" customHeight="1">
      <c r="A449" s="1" t="s">
        <v>888</v>
      </c>
      <c r="B449" s="1" t="s">
        <v>851</v>
      </c>
      <c r="C449" s="1">
        <v>38</v>
      </c>
    </row>
    <row r="450" spans="1:3" ht="13.5" customHeight="1">
      <c r="A450" s="1" t="s">
        <v>888</v>
      </c>
      <c r="B450" s="1" t="s">
        <v>852</v>
      </c>
      <c r="C450" s="1">
        <v>47</v>
      </c>
    </row>
    <row r="451" spans="1:3" ht="13.5" customHeight="1">
      <c r="A451" s="1" t="s">
        <v>888</v>
      </c>
      <c r="B451" s="1" t="s">
        <v>853</v>
      </c>
      <c r="C451" s="1">
        <v>47</v>
      </c>
    </row>
    <row r="452" spans="1:3" ht="13.5" customHeight="1">
      <c r="A452" s="1" t="s">
        <v>888</v>
      </c>
      <c r="B452" s="1" t="s">
        <v>854</v>
      </c>
      <c r="C452" s="1">
        <v>38</v>
      </c>
    </row>
    <row r="453" spans="1:3" ht="13.5" customHeight="1">
      <c r="A453" s="1" t="s">
        <v>888</v>
      </c>
      <c r="B453" s="1" t="s">
        <v>653</v>
      </c>
      <c r="C453" s="1">
        <v>27</v>
      </c>
    </row>
    <row r="454" spans="1:3" ht="13.5" customHeight="1">
      <c r="A454" s="1" t="s">
        <v>888</v>
      </c>
      <c r="B454" s="1" t="s">
        <v>855</v>
      </c>
      <c r="C454" s="1">
        <v>47</v>
      </c>
    </row>
    <row r="455" spans="1:3" ht="13.5" customHeight="1">
      <c r="A455" s="1" t="s">
        <v>888</v>
      </c>
      <c r="B455" s="1" t="s">
        <v>856</v>
      </c>
      <c r="C455" s="1">
        <v>34</v>
      </c>
    </row>
    <row r="456" spans="1:3" ht="13.5" customHeight="1">
      <c r="A456" s="1" t="s">
        <v>888</v>
      </c>
      <c r="B456" s="1" t="s">
        <v>644</v>
      </c>
      <c r="C456" s="1">
        <v>34</v>
      </c>
    </row>
    <row r="457" spans="1:3" ht="13.5" customHeight="1">
      <c r="A457" s="1" t="s">
        <v>888</v>
      </c>
      <c r="B457" s="1" t="s">
        <v>857</v>
      </c>
      <c r="C457" s="1">
        <v>47</v>
      </c>
    </row>
    <row r="458" spans="1:3" ht="13.5" customHeight="1">
      <c r="A458" s="1" t="s">
        <v>888</v>
      </c>
      <c r="B458" s="1" t="s">
        <v>858</v>
      </c>
      <c r="C458" s="1">
        <v>20</v>
      </c>
    </row>
    <row r="459" spans="1:3" ht="13.5" customHeight="1">
      <c r="A459" s="1" t="s">
        <v>888</v>
      </c>
      <c r="B459" s="1" t="s">
        <v>859</v>
      </c>
      <c r="C459" s="1">
        <v>38</v>
      </c>
    </row>
    <row r="460" spans="1:3" ht="13.5" customHeight="1">
      <c r="A460" s="1" t="s">
        <v>888</v>
      </c>
      <c r="B460" s="1" t="s">
        <v>645</v>
      </c>
      <c r="C460" s="1">
        <v>22</v>
      </c>
    </row>
    <row r="461" spans="1:3" ht="13.5" customHeight="1">
      <c r="A461" s="1" t="s">
        <v>889</v>
      </c>
      <c r="B461" s="1" t="s">
        <v>851</v>
      </c>
      <c r="C461" s="1">
        <v>41</v>
      </c>
    </row>
    <row r="462" spans="1:3" ht="13.5" customHeight="1">
      <c r="A462" s="1" t="s">
        <v>889</v>
      </c>
      <c r="B462" s="1" t="s">
        <v>852</v>
      </c>
      <c r="C462" s="1">
        <v>50</v>
      </c>
    </row>
    <row r="463" spans="1:3" ht="13.5" customHeight="1">
      <c r="A463" s="1" t="s">
        <v>889</v>
      </c>
      <c r="B463" s="1" t="s">
        <v>853</v>
      </c>
      <c r="C463" s="1">
        <v>50</v>
      </c>
    </row>
    <row r="464" spans="1:3" ht="13.5" customHeight="1">
      <c r="A464" s="1" t="s">
        <v>889</v>
      </c>
      <c r="B464" s="1" t="s">
        <v>854</v>
      </c>
      <c r="C464" s="1">
        <v>41</v>
      </c>
    </row>
    <row r="465" spans="1:3" ht="13.5" customHeight="1">
      <c r="A465" s="1" t="s">
        <v>889</v>
      </c>
      <c r="B465" s="1" t="s">
        <v>653</v>
      </c>
      <c r="C465" s="1">
        <v>30</v>
      </c>
    </row>
    <row r="466" spans="1:3" ht="13.5" customHeight="1">
      <c r="A466" s="1" t="s">
        <v>889</v>
      </c>
      <c r="B466" s="1" t="s">
        <v>855</v>
      </c>
      <c r="C466" s="1">
        <v>50</v>
      </c>
    </row>
    <row r="467" spans="1:3" ht="13.5" customHeight="1">
      <c r="A467" s="1" t="s">
        <v>889</v>
      </c>
      <c r="B467" s="1" t="s">
        <v>856</v>
      </c>
      <c r="C467" s="1">
        <v>38</v>
      </c>
    </row>
    <row r="468" spans="1:3" ht="13.5" customHeight="1">
      <c r="A468" s="1" t="s">
        <v>889</v>
      </c>
      <c r="B468" s="1" t="s">
        <v>644</v>
      </c>
      <c r="C468" s="1">
        <v>38</v>
      </c>
    </row>
    <row r="469" spans="1:3" ht="13.5" customHeight="1">
      <c r="A469" s="1" t="s">
        <v>889</v>
      </c>
      <c r="B469" s="1" t="s">
        <v>857</v>
      </c>
      <c r="C469" s="1">
        <v>50</v>
      </c>
    </row>
    <row r="470" spans="1:3" ht="13.5" customHeight="1">
      <c r="A470" s="1" t="s">
        <v>889</v>
      </c>
      <c r="B470" s="1" t="s">
        <v>858</v>
      </c>
      <c r="C470" s="1">
        <v>22</v>
      </c>
    </row>
    <row r="471" spans="1:3" ht="13.5" customHeight="1">
      <c r="A471" s="1" t="s">
        <v>889</v>
      </c>
      <c r="B471" s="1" t="s">
        <v>859</v>
      </c>
      <c r="C471" s="1">
        <v>41</v>
      </c>
    </row>
    <row r="472" spans="1:3" ht="13.5" customHeight="1">
      <c r="A472" s="1" t="s">
        <v>889</v>
      </c>
      <c r="B472" s="1" t="s">
        <v>645</v>
      </c>
      <c r="C472" s="1">
        <v>24</v>
      </c>
    </row>
    <row r="473" spans="1:3" ht="13.5" customHeight="1">
      <c r="A473" s="1" t="s">
        <v>890</v>
      </c>
      <c r="B473" s="1" t="s">
        <v>851</v>
      </c>
      <c r="C473" s="1">
        <v>34</v>
      </c>
    </row>
    <row r="474" spans="1:3" ht="13.5" customHeight="1">
      <c r="A474" s="1" t="s">
        <v>890</v>
      </c>
      <c r="B474" s="1" t="s">
        <v>852</v>
      </c>
      <c r="C474" s="1">
        <v>38</v>
      </c>
    </row>
    <row r="475" spans="1:3" ht="13.5" customHeight="1">
      <c r="A475" s="1" t="s">
        <v>890</v>
      </c>
      <c r="B475" s="1" t="s">
        <v>853</v>
      </c>
      <c r="C475" s="1">
        <v>38</v>
      </c>
    </row>
    <row r="476" spans="1:3" ht="13.5" customHeight="1">
      <c r="A476" s="1" t="s">
        <v>890</v>
      </c>
      <c r="B476" s="1" t="s">
        <v>854</v>
      </c>
      <c r="C476" s="1">
        <v>34</v>
      </c>
    </row>
    <row r="477" spans="1:3" ht="13.5" customHeight="1">
      <c r="A477" s="1" t="s">
        <v>890</v>
      </c>
      <c r="B477" s="1" t="s">
        <v>653</v>
      </c>
      <c r="C477" s="1">
        <v>24</v>
      </c>
    </row>
    <row r="478" spans="1:3" ht="13.5" customHeight="1">
      <c r="A478" s="1" t="s">
        <v>890</v>
      </c>
      <c r="B478" s="1" t="s">
        <v>855</v>
      </c>
      <c r="C478" s="1">
        <v>38</v>
      </c>
    </row>
    <row r="479" spans="1:3" ht="13.5" customHeight="1">
      <c r="A479" s="1" t="s">
        <v>890</v>
      </c>
      <c r="B479" s="1" t="s">
        <v>856</v>
      </c>
      <c r="C479" s="1">
        <v>31</v>
      </c>
    </row>
    <row r="480" spans="1:3" ht="13.5" customHeight="1">
      <c r="A480" s="1" t="s">
        <v>890</v>
      </c>
      <c r="B480" s="1" t="s">
        <v>644</v>
      </c>
      <c r="C480" s="1">
        <v>31</v>
      </c>
    </row>
    <row r="481" spans="1:3" ht="13.5" customHeight="1">
      <c r="A481" s="1" t="s">
        <v>890</v>
      </c>
      <c r="B481" s="1" t="s">
        <v>857</v>
      </c>
      <c r="C481" s="1">
        <v>38</v>
      </c>
    </row>
    <row r="482" spans="1:3" ht="13.5" customHeight="1">
      <c r="A482" s="1" t="s">
        <v>890</v>
      </c>
      <c r="B482" s="1" t="s">
        <v>858</v>
      </c>
      <c r="C482" s="1">
        <v>14</v>
      </c>
    </row>
    <row r="483" spans="1:3" ht="13.5" customHeight="1">
      <c r="A483" s="1" t="s">
        <v>890</v>
      </c>
      <c r="B483" s="1" t="s">
        <v>859</v>
      </c>
      <c r="C483" s="1">
        <v>34</v>
      </c>
    </row>
    <row r="484" spans="1:3" ht="13.5" customHeight="1">
      <c r="A484" s="1" t="s">
        <v>890</v>
      </c>
      <c r="B484" s="1" t="s">
        <v>645</v>
      </c>
      <c r="C484" s="1">
        <v>15</v>
      </c>
    </row>
  </sheetData>
  <autoFilter ref="A4:C484"/>
  <phoneticPr fontId="2"/>
  <printOptions gridLinesSet="0"/>
  <pageMargins left="1.1811023622047245" right="1.1811023622047245" top="1.3779527559055118" bottom="0.78740157480314965" header="0.59055118110236227" footer="0.39370078740157483"/>
  <pageSetup paperSize="9" orientation="portrait" horizontalDpi="4294967292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I667"/>
  <sheetViews>
    <sheetView showGridLines="0" topLeftCell="BP1" zoomScaleNormal="100" workbookViewId="0">
      <selection activeCell="B6" sqref="B6"/>
    </sheetView>
  </sheetViews>
  <sheetFormatPr defaultColWidth="9" defaultRowHeight="13.5" customHeight="1" outlineLevelRow="2"/>
  <cols>
    <col min="1" max="1" width="9" style="13"/>
    <col min="2" max="2" width="24.875" style="13" customWidth="1"/>
    <col min="3" max="3" width="9.625" style="13" bestFit="1" customWidth="1"/>
    <col min="4" max="19" width="9" style="13"/>
    <col min="20" max="20" width="12.125" style="210" customWidth="1"/>
    <col min="21" max="21" width="11.375" style="210" customWidth="1"/>
    <col min="22" max="39" width="9" style="13"/>
    <col min="40" max="40" width="24" style="13" customWidth="1"/>
    <col min="41" max="114" width="9" style="13"/>
    <col min="115" max="115" width="18" style="13" bestFit="1" customWidth="1"/>
    <col min="116" max="16384" width="9" style="13"/>
  </cols>
  <sheetData>
    <row r="1" spans="1:113" ht="13.5" customHeight="1">
      <c r="A1" s="13" t="s">
        <v>276</v>
      </c>
    </row>
    <row r="2" spans="1:113" ht="13.5" customHeight="1" thickBot="1"/>
    <row r="3" spans="1:113" ht="13.5" customHeight="1" thickBot="1">
      <c r="A3" s="46" t="s">
        <v>249</v>
      </c>
      <c r="B3" s="47" t="s">
        <v>282</v>
      </c>
    </row>
    <row r="4" spans="1:113" ht="13.5" customHeight="1" thickBot="1">
      <c r="A4" s="46" t="s">
        <v>0</v>
      </c>
      <c r="B4" s="48">
        <v>20150331</v>
      </c>
      <c r="BR4" s="245" t="s">
        <v>61</v>
      </c>
      <c r="BS4" s="245" t="s">
        <v>100</v>
      </c>
      <c r="BT4" s="245" t="s">
        <v>59</v>
      </c>
      <c r="BU4" s="245" t="s">
        <v>273</v>
      </c>
      <c r="BV4" s="245" t="s">
        <v>355</v>
      </c>
      <c r="BW4" s="243" t="s">
        <v>356</v>
      </c>
    </row>
    <row r="5" spans="1:113" ht="13.5" customHeight="1">
      <c r="B5" s="49"/>
      <c r="C5" s="50"/>
      <c r="BR5" s="246"/>
      <c r="BS5" s="246"/>
      <c r="BT5" s="246"/>
      <c r="BU5" s="246"/>
      <c r="BV5" s="246"/>
      <c r="BW5" s="244"/>
    </row>
    <row r="6" spans="1:113" ht="12.75" customHeight="1">
      <c r="B6" s="28" t="s">
        <v>101</v>
      </c>
      <c r="C6" s="30"/>
      <c r="D6" s="32">
        <v>1</v>
      </c>
      <c r="E6" s="31">
        <v>2</v>
      </c>
      <c r="F6" s="31">
        <v>3</v>
      </c>
      <c r="G6" s="31">
        <v>4</v>
      </c>
      <c r="H6" s="31">
        <v>5</v>
      </c>
      <c r="I6" s="31">
        <v>6</v>
      </c>
      <c r="J6" s="32">
        <v>7</v>
      </c>
      <c r="K6" s="32">
        <v>8</v>
      </c>
      <c r="L6" s="31">
        <v>9</v>
      </c>
      <c r="M6" s="31">
        <v>10</v>
      </c>
      <c r="N6" s="31">
        <v>11</v>
      </c>
      <c r="O6" s="32">
        <v>12</v>
      </c>
      <c r="P6" s="31">
        <v>13</v>
      </c>
      <c r="Q6" s="31">
        <v>14</v>
      </c>
      <c r="R6" s="32">
        <v>15</v>
      </c>
      <c r="S6" s="32">
        <v>16</v>
      </c>
      <c r="T6" s="211">
        <v>17</v>
      </c>
      <c r="U6" s="211">
        <v>18</v>
      </c>
      <c r="V6" s="31">
        <v>19</v>
      </c>
      <c r="W6" s="32">
        <v>20</v>
      </c>
      <c r="X6" s="31">
        <v>21</v>
      </c>
      <c r="Y6" s="31">
        <v>22</v>
      </c>
      <c r="Z6" s="32">
        <v>23</v>
      </c>
      <c r="AA6" s="31">
        <v>24</v>
      </c>
      <c r="AB6" s="31">
        <v>25</v>
      </c>
      <c r="AC6" s="31">
        <v>26</v>
      </c>
      <c r="AD6" s="31">
        <v>27</v>
      </c>
      <c r="AE6" s="31">
        <v>28</v>
      </c>
      <c r="AF6" s="32">
        <v>29</v>
      </c>
      <c r="AG6" s="32">
        <v>30</v>
      </c>
      <c r="AH6" s="32">
        <v>31</v>
      </c>
      <c r="AI6" s="32">
        <v>32</v>
      </c>
      <c r="AJ6" s="32">
        <v>33</v>
      </c>
      <c r="AK6" s="32">
        <v>34</v>
      </c>
      <c r="AL6" s="32">
        <v>35</v>
      </c>
      <c r="AM6" s="31">
        <v>36</v>
      </c>
      <c r="AN6" s="31">
        <v>37</v>
      </c>
      <c r="AO6" s="31">
        <v>38</v>
      </c>
      <c r="AP6" s="31">
        <v>39</v>
      </c>
      <c r="AQ6" s="31">
        <v>40</v>
      </c>
      <c r="AR6" s="31">
        <v>41</v>
      </c>
      <c r="AS6" s="31">
        <v>42</v>
      </c>
      <c r="AT6" s="31">
        <v>43</v>
      </c>
      <c r="AU6" s="31">
        <v>44</v>
      </c>
      <c r="AV6" s="31">
        <v>45</v>
      </c>
      <c r="AW6" s="31">
        <v>46</v>
      </c>
      <c r="AX6" s="31">
        <v>47</v>
      </c>
      <c r="AY6" s="31">
        <v>48</v>
      </c>
      <c r="AZ6" s="31">
        <v>49</v>
      </c>
      <c r="BA6" s="31">
        <v>50</v>
      </c>
      <c r="BB6" s="31">
        <v>51</v>
      </c>
      <c r="BC6" s="31">
        <v>52</v>
      </c>
      <c r="BD6" s="31">
        <v>53</v>
      </c>
      <c r="BE6" s="31">
        <v>54</v>
      </c>
      <c r="BF6" s="31">
        <v>55</v>
      </c>
      <c r="BG6" s="31">
        <v>56</v>
      </c>
      <c r="BH6" s="31">
        <v>57</v>
      </c>
      <c r="BI6" s="31">
        <v>58</v>
      </c>
      <c r="BJ6" s="31">
        <v>59</v>
      </c>
      <c r="BK6" s="31">
        <v>60</v>
      </c>
      <c r="BL6" s="31">
        <v>61</v>
      </c>
      <c r="BM6" s="31">
        <v>62</v>
      </c>
      <c r="BN6" s="31">
        <v>63</v>
      </c>
      <c r="BO6" s="31">
        <v>64</v>
      </c>
      <c r="BP6" s="31">
        <v>65</v>
      </c>
      <c r="BQ6" s="31">
        <v>66</v>
      </c>
      <c r="BR6" s="31">
        <v>67</v>
      </c>
      <c r="BS6" s="31">
        <v>68</v>
      </c>
      <c r="BT6" s="31">
        <v>69</v>
      </c>
      <c r="BU6" s="31">
        <v>70</v>
      </c>
      <c r="BV6" s="31">
        <v>71</v>
      </c>
      <c r="BW6" s="31">
        <v>72</v>
      </c>
      <c r="BX6" s="31">
        <v>73</v>
      </c>
      <c r="BY6" s="31">
        <v>74</v>
      </c>
      <c r="BZ6" s="31">
        <v>75</v>
      </c>
      <c r="CA6" s="31">
        <v>76</v>
      </c>
      <c r="CB6" s="31">
        <v>77</v>
      </c>
      <c r="CC6" s="31">
        <v>78</v>
      </c>
      <c r="CD6" s="31">
        <v>79</v>
      </c>
      <c r="CE6" s="31">
        <v>80</v>
      </c>
      <c r="CF6" s="31">
        <v>81</v>
      </c>
      <c r="CG6" s="31">
        <v>82</v>
      </c>
      <c r="CH6" s="31">
        <v>83</v>
      </c>
      <c r="CI6" s="31">
        <v>84</v>
      </c>
      <c r="CJ6" s="31">
        <v>85</v>
      </c>
      <c r="CK6" s="31">
        <v>86</v>
      </c>
      <c r="CL6" s="31">
        <v>87</v>
      </c>
      <c r="CM6" s="31">
        <v>88</v>
      </c>
      <c r="CN6" s="31">
        <v>89</v>
      </c>
      <c r="CO6" s="31">
        <v>90</v>
      </c>
      <c r="CP6" s="31">
        <v>91</v>
      </c>
      <c r="CQ6" s="31">
        <v>92</v>
      </c>
      <c r="CR6" s="31">
        <v>93</v>
      </c>
      <c r="CS6" s="31">
        <v>94</v>
      </c>
      <c r="CT6" s="31">
        <v>95</v>
      </c>
      <c r="CU6" s="31">
        <v>96</v>
      </c>
      <c r="CV6" s="31">
        <v>97</v>
      </c>
      <c r="CW6" s="31">
        <v>98</v>
      </c>
      <c r="CX6" s="31">
        <v>99</v>
      </c>
      <c r="CY6" s="31">
        <v>100</v>
      </c>
      <c r="CZ6" s="31">
        <v>101</v>
      </c>
      <c r="DA6" s="31">
        <v>102</v>
      </c>
      <c r="DB6" s="31">
        <v>103</v>
      </c>
      <c r="DC6" s="31">
        <v>104</v>
      </c>
      <c r="DD6" s="31">
        <v>105</v>
      </c>
      <c r="DE6" s="31">
        <v>106</v>
      </c>
      <c r="DF6" s="31">
        <v>107</v>
      </c>
      <c r="DG6" s="31">
        <v>108</v>
      </c>
      <c r="DH6" s="31">
        <v>109</v>
      </c>
      <c r="DI6" s="31">
        <v>110</v>
      </c>
    </row>
    <row r="7" spans="1:113" ht="27">
      <c r="B7" s="28" t="s">
        <v>124</v>
      </c>
      <c r="C7" s="30"/>
      <c r="D7" s="34" t="s">
        <v>125</v>
      </c>
      <c r="E7" s="33" t="s">
        <v>126</v>
      </c>
      <c r="F7" s="33" t="s">
        <v>127</v>
      </c>
      <c r="G7" s="33" t="s">
        <v>128</v>
      </c>
      <c r="H7" s="33" t="s">
        <v>129</v>
      </c>
      <c r="I7" s="33" t="s">
        <v>130</v>
      </c>
      <c r="J7" s="34" t="s">
        <v>131</v>
      </c>
      <c r="K7" s="34" t="s">
        <v>132</v>
      </c>
      <c r="L7" s="33" t="s">
        <v>133</v>
      </c>
      <c r="M7" s="33" t="s">
        <v>134</v>
      </c>
      <c r="N7" s="33" t="s">
        <v>135</v>
      </c>
      <c r="O7" s="34" t="s">
        <v>136</v>
      </c>
      <c r="P7" s="33" t="s">
        <v>137</v>
      </c>
      <c r="Q7" s="33" t="s">
        <v>138</v>
      </c>
      <c r="R7" s="34" t="s">
        <v>139</v>
      </c>
      <c r="S7" s="34" t="s">
        <v>140</v>
      </c>
      <c r="T7" s="212" t="s">
        <v>141</v>
      </c>
      <c r="U7" s="212" t="s">
        <v>142</v>
      </c>
      <c r="V7" s="33" t="s">
        <v>143</v>
      </c>
      <c r="W7" s="34" t="s">
        <v>144</v>
      </c>
      <c r="X7" s="33" t="s">
        <v>145</v>
      </c>
      <c r="Y7" s="33" t="s">
        <v>146</v>
      </c>
      <c r="Z7" s="34" t="s">
        <v>147</v>
      </c>
      <c r="AA7" s="33" t="s">
        <v>148</v>
      </c>
      <c r="AB7" s="33" t="s">
        <v>149</v>
      </c>
      <c r="AC7" s="33" t="s">
        <v>150</v>
      </c>
      <c r="AD7" s="33" t="s">
        <v>151</v>
      </c>
      <c r="AE7" s="33" t="s">
        <v>152</v>
      </c>
      <c r="AF7" s="34" t="s">
        <v>153</v>
      </c>
      <c r="AG7" s="34" t="s">
        <v>154</v>
      </c>
      <c r="AH7" s="34" t="s">
        <v>155</v>
      </c>
      <c r="AI7" s="34" t="s">
        <v>156</v>
      </c>
      <c r="AJ7" s="34" t="s">
        <v>157</v>
      </c>
      <c r="AK7" s="34" t="s">
        <v>158</v>
      </c>
      <c r="AL7" s="34" t="s">
        <v>159</v>
      </c>
      <c r="AM7" s="33" t="s">
        <v>160</v>
      </c>
      <c r="AN7" s="33" t="s">
        <v>161</v>
      </c>
      <c r="AO7" s="33" t="s">
        <v>162</v>
      </c>
      <c r="AP7" s="33" t="s">
        <v>163</v>
      </c>
      <c r="AQ7" s="33" t="s">
        <v>164</v>
      </c>
      <c r="AR7" s="33" t="s">
        <v>165</v>
      </c>
      <c r="AS7" s="33" t="s">
        <v>166</v>
      </c>
      <c r="AT7" s="33" t="s">
        <v>167</v>
      </c>
      <c r="AU7" s="33" t="s">
        <v>168</v>
      </c>
      <c r="AV7" s="33" t="s">
        <v>169</v>
      </c>
      <c r="AW7" s="33" t="s">
        <v>170</v>
      </c>
      <c r="AX7" s="33" t="s">
        <v>171</v>
      </c>
      <c r="AY7" s="33" t="s">
        <v>62</v>
      </c>
      <c r="AZ7" s="33" t="s">
        <v>172</v>
      </c>
      <c r="BA7" s="33" t="s">
        <v>173</v>
      </c>
      <c r="BB7" s="33" t="s">
        <v>174</v>
      </c>
      <c r="BC7" s="33" t="s">
        <v>175</v>
      </c>
      <c r="BD7" s="33" t="s">
        <v>176</v>
      </c>
      <c r="BE7" s="33" t="s">
        <v>177</v>
      </c>
      <c r="BF7" s="33" t="s">
        <v>178</v>
      </c>
      <c r="BG7" s="33" t="s">
        <v>179</v>
      </c>
      <c r="BH7" s="33" t="s">
        <v>180</v>
      </c>
      <c r="BI7" s="33" t="s">
        <v>181</v>
      </c>
      <c r="BJ7" s="33" t="s">
        <v>182</v>
      </c>
      <c r="BK7" s="33" t="s">
        <v>183</v>
      </c>
      <c r="BL7" s="33" t="s">
        <v>184</v>
      </c>
      <c r="BM7" s="33" t="s">
        <v>185</v>
      </c>
      <c r="BN7" s="33" t="s">
        <v>186</v>
      </c>
      <c r="BO7" s="33" t="s">
        <v>187</v>
      </c>
      <c r="BP7" s="33" t="s">
        <v>188</v>
      </c>
      <c r="BQ7" s="33" t="s">
        <v>189</v>
      </c>
      <c r="BR7" s="33" t="s">
        <v>190</v>
      </c>
      <c r="BS7" s="33" t="s">
        <v>191</v>
      </c>
      <c r="BT7" s="33" t="s">
        <v>192</v>
      </c>
      <c r="BU7" s="33" t="s">
        <v>193</v>
      </c>
      <c r="BV7" s="33" t="s">
        <v>194</v>
      </c>
      <c r="BW7" s="33" t="s">
        <v>195</v>
      </c>
      <c r="BX7" s="33" t="s">
        <v>196</v>
      </c>
      <c r="BY7" s="33" t="s">
        <v>197</v>
      </c>
      <c r="BZ7" s="33" t="s">
        <v>198</v>
      </c>
      <c r="CA7" s="33" t="s">
        <v>199</v>
      </c>
      <c r="CB7" s="33" t="s">
        <v>200</v>
      </c>
      <c r="CC7" s="33" t="s">
        <v>201</v>
      </c>
      <c r="CD7" s="33" t="s">
        <v>202</v>
      </c>
      <c r="CE7" s="33" t="s">
        <v>203</v>
      </c>
      <c r="CF7" s="33" t="s">
        <v>204</v>
      </c>
      <c r="CG7" s="33" t="s">
        <v>205</v>
      </c>
      <c r="CH7" s="33" t="s">
        <v>206</v>
      </c>
      <c r="CI7" s="33" t="s">
        <v>207</v>
      </c>
      <c r="CJ7" s="33" t="s">
        <v>208</v>
      </c>
      <c r="CK7" s="33" t="s">
        <v>209</v>
      </c>
      <c r="CL7" s="33" t="s">
        <v>210</v>
      </c>
      <c r="CM7" s="33" t="s">
        <v>211</v>
      </c>
      <c r="CN7" s="33" t="s">
        <v>212</v>
      </c>
      <c r="CO7" s="33" t="s">
        <v>213</v>
      </c>
      <c r="CP7" s="33" t="s">
        <v>214</v>
      </c>
      <c r="CQ7" s="33" t="s">
        <v>215</v>
      </c>
      <c r="CR7" s="33" t="s">
        <v>216</v>
      </c>
      <c r="CS7" s="33" t="s">
        <v>217</v>
      </c>
      <c r="CT7" s="33" t="s">
        <v>218</v>
      </c>
      <c r="CU7" s="33" t="s">
        <v>219</v>
      </c>
      <c r="CV7" s="33" t="s">
        <v>220</v>
      </c>
      <c r="CW7" s="33" t="s">
        <v>221</v>
      </c>
      <c r="CX7" s="33" t="s">
        <v>222</v>
      </c>
      <c r="CY7" s="33" t="s">
        <v>223</v>
      </c>
      <c r="CZ7" s="33" t="s">
        <v>224</v>
      </c>
      <c r="DA7" s="33" t="s">
        <v>225</v>
      </c>
      <c r="DB7" s="33" t="s">
        <v>226</v>
      </c>
      <c r="DC7" s="33" t="s">
        <v>227</v>
      </c>
      <c r="DD7" s="33" t="s">
        <v>228</v>
      </c>
      <c r="DE7" s="33" t="s">
        <v>229</v>
      </c>
      <c r="DF7" s="33" t="s">
        <v>230</v>
      </c>
      <c r="DG7" s="33" t="s">
        <v>231</v>
      </c>
      <c r="DH7" s="33" t="s">
        <v>232</v>
      </c>
      <c r="DI7" s="33" t="s">
        <v>233</v>
      </c>
    </row>
    <row r="8" spans="1:113" ht="27" hidden="1" outlineLevel="1">
      <c r="B8" s="28" t="s">
        <v>234</v>
      </c>
      <c r="C8" s="30"/>
      <c r="D8" s="34" t="s">
        <v>102</v>
      </c>
      <c r="E8" s="33" t="s">
        <v>102</v>
      </c>
      <c r="F8" s="33" t="s">
        <v>102</v>
      </c>
      <c r="G8" s="33" t="s">
        <v>102</v>
      </c>
      <c r="H8" s="33" t="s">
        <v>235</v>
      </c>
      <c r="I8" s="33" t="s">
        <v>235</v>
      </c>
      <c r="J8" s="34" t="s">
        <v>235</v>
      </c>
      <c r="K8" s="34" t="s">
        <v>102</v>
      </c>
      <c r="L8" s="33" t="s">
        <v>235</v>
      </c>
      <c r="M8" s="33" t="s">
        <v>102</v>
      </c>
      <c r="N8" s="33" t="s">
        <v>235</v>
      </c>
      <c r="O8" s="34" t="s">
        <v>235</v>
      </c>
      <c r="P8" s="33" t="s">
        <v>235</v>
      </c>
      <c r="Q8" s="33" t="s">
        <v>235</v>
      </c>
      <c r="R8" s="34" t="s">
        <v>102</v>
      </c>
      <c r="S8" s="34" t="s">
        <v>102</v>
      </c>
      <c r="T8" s="212" t="s">
        <v>102</v>
      </c>
      <c r="U8" s="212" t="s">
        <v>102</v>
      </c>
      <c r="V8" s="33" t="s">
        <v>102</v>
      </c>
      <c r="W8" s="34" t="s">
        <v>102</v>
      </c>
      <c r="X8" s="33" t="s">
        <v>102</v>
      </c>
      <c r="Y8" s="33" t="s">
        <v>102</v>
      </c>
      <c r="Z8" s="34" t="s">
        <v>102</v>
      </c>
      <c r="AA8" s="33" t="s">
        <v>102</v>
      </c>
      <c r="AB8" s="33" t="s">
        <v>102</v>
      </c>
      <c r="AC8" s="33" t="s">
        <v>102</v>
      </c>
      <c r="AD8" s="33" t="s">
        <v>102</v>
      </c>
      <c r="AE8" s="33" t="s">
        <v>102</v>
      </c>
      <c r="AF8" s="34" t="s">
        <v>102</v>
      </c>
      <c r="AG8" s="34" t="s">
        <v>236</v>
      </c>
      <c r="AH8" s="34" t="s">
        <v>102</v>
      </c>
      <c r="AI8" s="34" t="s">
        <v>102</v>
      </c>
      <c r="AJ8" s="34" t="s">
        <v>102</v>
      </c>
      <c r="AK8" s="34" t="s">
        <v>102</v>
      </c>
      <c r="AL8" s="34" t="s">
        <v>102</v>
      </c>
      <c r="AM8" s="33" t="s">
        <v>102</v>
      </c>
      <c r="AN8" s="33" t="s">
        <v>236</v>
      </c>
      <c r="AO8" s="33" t="s">
        <v>102</v>
      </c>
      <c r="AP8" s="33" t="s">
        <v>236</v>
      </c>
      <c r="AQ8" s="33" t="s">
        <v>236</v>
      </c>
      <c r="AR8" s="33" t="s">
        <v>236</v>
      </c>
      <c r="AS8" s="33" t="s">
        <v>102</v>
      </c>
      <c r="AT8" s="33" t="s">
        <v>102</v>
      </c>
      <c r="AU8" s="33" t="s">
        <v>102</v>
      </c>
      <c r="AV8" s="33" t="s">
        <v>102</v>
      </c>
      <c r="AW8" s="33" t="s">
        <v>102</v>
      </c>
      <c r="AX8" s="33" t="s">
        <v>102</v>
      </c>
      <c r="AY8" s="33" t="s">
        <v>102</v>
      </c>
      <c r="AZ8" s="33" t="s">
        <v>236</v>
      </c>
      <c r="BA8" s="33" t="s">
        <v>236</v>
      </c>
      <c r="BB8" s="33" t="s">
        <v>236</v>
      </c>
      <c r="BC8" s="33" t="s">
        <v>236</v>
      </c>
      <c r="BD8" s="33" t="s">
        <v>236</v>
      </c>
      <c r="BE8" s="33" t="s">
        <v>236</v>
      </c>
      <c r="BF8" s="33" t="s">
        <v>236</v>
      </c>
      <c r="BG8" s="33" t="s">
        <v>236</v>
      </c>
      <c r="BH8" s="33" t="s">
        <v>236</v>
      </c>
      <c r="BI8" s="33" t="s">
        <v>236</v>
      </c>
      <c r="BJ8" s="33" t="s">
        <v>236</v>
      </c>
      <c r="BK8" s="33" t="s">
        <v>236</v>
      </c>
      <c r="BL8" s="33" t="s">
        <v>236</v>
      </c>
      <c r="BM8" s="33" t="s">
        <v>236</v>
      </c>
      <c r="BN8" s="33" t="s">
        <v>236</v>
      </c>
      <c r="BO8" s="33" t="s">
        <v>236</v>
      </c>
      <c r="BP8" s="33" t="s">
        <v>236</v>
      </c>
      <c r="BQ8" s="33" t="s">
        <v>236</v>
      </c>
      <c r="BR8" s="33" t="s">
        <v>236</v>
      </c>
      <c r="BS8" s="33" t="s">
        <v>236</v>
      </c>
      <c r="BT8" s="33" t="s">
        <v>236</v>
      </c>
      <c r="BU8" s="33" t="s">
        <v>236</v>
      </c>
      <c r="BV8" s="33" t="s">
        <v>236</v>
      </c>
      <c r="BW8" s="33" t="s">
        <v>236</v>
      </c>
      <c r="BX8" s="33" t="s">
        <v>236</v>
      </c>
      <c r="BY8" s="33" t="s">
        <v>236</v>
      </c>
      <c r="BZ8" s="33" t="s">
        <v>236</v>
      </c>
      <c r="CA8" s="33" t="s">
        <v>236</v>
      </c>
      <c r="CB8" s="33" t="s">
        <v>236</v>
      </c>
      <c r="CC8" s="33" t="s">
        <v>236</v>
      </c>
      <c r="CD8" s="33" t="s">
        <v>236</v>
      </c>
      <c r="CE8" s="33" t="s">
        <v>236</v>
      </c>
      <c r="CF8" s="33" t="s">
        <v>236</v>
      </c>
      <c r="CG8" s="33" t="s">
        <v>236</v>
      </c>
      <c r="CH8" s="33" t="s">
        <v>236</v>
      </c>
      <c r="CI8" s="33" t="s">
        <v>236</v>
      </c>
      <c r="CJ8" s="33" t="s">
        <v>236</v>
      </c>
      <c r="CK8" s="33" t="s">
        <v>236</v>
      </c>
      <c r="CL8" s="33" t="s">
        <v>236</v>
      </c>
      <c r="CM8" s="33" t="s">
        <v>236</v>
      </c>
      <c r="CN8" s="33" t="s">
        <v>236</v>
      </c>
      <c r="CO8" s="33" t="s">
        <v>236</v>
      </c>
      <c r="CP8" s="33" t="s">
        <v>236</v>
      </c>
      <c r="CQ8" s="33" t="s">
        <v>236</v>
      </c>
      <c r="CR8" s="33" t="s">
        <v>236</v>
      </c>
      <c r="CS8" s="33" t="s">
        <v>236</v>
      </c>
      <c r="CT8" s="33" t="s">
        <v>236</v>
      </c>
      <c r="CU8" s="33" t="s">
        <v>236</v>
      </c>
      <c r="CV8" s="33" t="s">
        <v>102</v>
      </c>
      <c r="CW8" s="33" t="s">
        <v>102</v>
      </c>
      <c r="CX8" s="33" t="s">
        <v>102</v>
      </c>
      <c r="CY8" s="33" t="s">
        <v>102</v>
      </c>
      <c r="CZ8" s="33" t="s">
        <v>102</v>
      </c>
      <c r="DA8" s="33" t="s">
        <v>102</v>
      </c>
      <c r="DB8" s="33" t="s">
        <v>102</v>
      </c>
      <c r="DC8" s="33" t="s">
        <v>235</v>
      </c>
      <c r="DD8" s="33" t="s">
        <v>102</v>
      </c>
      <c r="DE8" s="33" t="s">
        <v>102</v>
      </c>
      <c r="DF8" s="33" t="s">
        <v>102</v>
      </c>
      <c r="DG8" s="33" t="s">
        <v>102</v>
      </c>
      <c r="DH8" s="33" t="s">
        <v>102</v>
      </c>
      <c r="DI8" s="33" t="s">
        <v>102</v>
      </c>
    </row>
    <row r="9" spans="1:113" hidden="1" outlineLevel="1">
      <c r="B9" s="28" t="s">
        <v>237</v>
      </c>
      <c r="C9" s="30"/>
      <c r="D9" s="36">
        <v>5</v>
      </c>
      <c r="E9" s="35">
        <v>8</v>
      </c>
      <c r="F9" s="35">
        <v>3</v>
      </c>
      <c r="G9" s="35">
        <v>3</v>
      </c>
      <c r="H9" s="35">
        <v>2</v>
      </c>
      <c r="I9" s="35">
        <v>18</v>
      </c>
      <c r="J9" s="36">
        <v>2</v>
      </c>
      <c r="K9" s="36">
        <v>1</v>
      </c>
      <c r="L9" s="35">
        <v>1</v>
      </c>
      <c r="M9" s="35">
        <v>3</v>
      </c>
      <c r="N9" s="35">
        <v>3</v>
      </c>
      <c r="O9" s="36">
        <v>20</v>
      </c>
      <c r="P9" s="35">
        <v>20</v>
      </c>
      <c r="Q9" s="35">
        <v>20</v>
      </c>
      <c r="R9" s="36">
        <v>3</v>
      </c>
      <c r="S9" s="36">
        <v>3</v>
      </c>
      <c r="T9" s="211">
        <v>8</v>
      </c>
      <c r="U9" s="211">
        <v>8</v>
      </c>
      <c r="V9" s="35">
        <v>15</v>
      </c>
      <c r="W9" s="36">
        <v>8</v>
      </c>
      <c r="X9" s="35">
        <v>8</v>
      </c>
      <c r="Y9" s="35">
        <v>15</v>
      </c>
      <c r="Z9" s="36">
        <v>15</v>
      </c>
      <c r="AA9" s="35">
        <v>8</v>
      </c>
      <c r="AB9" s="35">
        <v>15</v>
      </c>
      <c r="AC9" s="35">
        <v>15</v>
      </c>
      <c r="AD9" s="35">
        <v>2</v>
      </c>
      <c r="AE9" s="35">
        <v>15</v>
      </c>
      <c r="AF9" s="36">
        <v>3</v>
      </c>
      <c r="AG9" s="36">
        <v>100</v>
      </c>
      <c r="AH9" s="36">
        <v>1</v>
      </c>
      <c r="AI9" s="36">
        <v>1</v>
      </c>
      <c r="AJ9" s="36">
        <v>7</v>
      </c>
      <c r="AK9" s="36">
        <v>3</v>
      </c>
      <c r="AL9" s="36">
        <v>2</v>
      </c>
      <c r="AM9" s="35">
        <v>3</v>
      </c>
      <c r="AN9" s="35">
        <v>100</v>
      </c>
      <c r="AO9" s="35">
        <v>3</v>
      </c>
      <c r="AP9" s="35">
        <v>100</v>
      </c>
      <c r="AQ9" s="35">
        <v>100</v>
      </c>
      <c r="AR9" s="35">
        <v>100</v>
      </c>
      <c r="AS9" s="35">
        <v>15</v>
      </c>
      <c r="AT9" s="35">
        <v>14</v>
      </c>
      <c r="AU9" s="35">
        <v>3</v>
      </c>
      <c r="AV9" s="35">
        <v>2</v>
      </c>
      <c r="AW9" s="35">
        <v>3</v>
      </c>
      <c r="AX9" s="35">
        <v>2</v>
      </c>
      <c r="AY9" s="35">
        <v>1</v>
      </c>
      <c r="AZ9" s="35">
        <v>100</v>
      </c>
      <c r="BA9" s="35">
        <v>100</v>
      </c>
      <c r="BB9" s="35">
        <v>100</v>
      </c>
      <c r="BC9" s="35">
        <v>100</v>
      </c>
      <c r="BD9" s="35">
        <v>100</v>
      </c>
      <c r="BE9" s="35">
        <v>100</v>
      </c>
      <c r="BF9" s="35">
        <v>100</v>
      </c>
      <c r="BG9" s="35">
        <v>100</v>
      </c>
      <c r="BH9" s="35">
        <v>100</v>
      </c>
      <c r="BI9" s="35">
        <v>100</v>
      </c>
      <c r="BJ9" s="35">
        <v>100</v>
      </c>
      <c r="BK9" s="35">
        <v>100</v>
      </c>
      <c r="BL9" s="35">
        <v>100</v>
      </c>
      <c r="BM9" s="35">
        <v>100</v>
      </c>
      <c r="BN9" s="35">
        <v>100</v>
      </c>
      <c r="BO9" s="35">
        <v>100</v>
      </c>
      <c r="BP9" s="35">
        <v>100</v>
      </c>
      <c r="BQ9" s="35">
        <v>100</v>
      </c>
      <c r="BR9" s="35">
        <v>100</v>
      </c>
      <c r="BS9" s="35">
        <v>100</v>
      </c>
      <c r="BT9" s="35">
        <v>100</v>
      </c>
      <c r="BU9" s="35">
        <v>100</v>
      </c>
      <c r="BV9" s="35">
        <v>100</v>
      </c>
      <c r="BW9" s="35">
        <v>100</v>
      </c>
      <c r="BX9" s="35">
        <v>100</v>
      </c>
      <c r="BY9" s="35">
        <v>100</v>
      </c>
      <c r="BZ9" s="35">
        <v>100</v>
      </c>
      <c r="CA9" s="35">
        <v>100</v>
      </c>
      <c r="CB9" s="35">
        <v>100</v>
      </c>
      <c r="CC9" s="35">
        <v>100</v>
      </c>
      <c r="CD9" s="35">
        <v>100</v>
      </c>
      <c r="CE9" s="35">
        <v>100</v>
      </c>
      <c r="CF9" s="35">
        <v>100</v>
      </c>
      <c r="CG9" s="35">
        <v>100</v>
      </c>
      <c r="CH9" s="35">
        <v>100</v>
      </c>
      <c r="CI9" s="35">
        <v>100</v>
      </c>
      <c r="CJ9" s="35">
        <v>100</v>
      </c>
      <c r="CK9" s="35">
        <v>100</v>
      </c>
      <c r="CL9" s="35">
        <v>100</v>
      </c>
      <c r="CM9" s="35">
        <v>100</v>
      </c>
      <c r="CN9" s="35">
        <v>100</v>
      </c>
      <c r="CO9" s="35">
        <v>100</v>
      </c>
      <c r="CP9" s="35">
        <v>100</v>
      </c>
      <c r="CQ9" s="35">
        <v>100</v>
      </c>
      <c r="CR9" s="35">
        <v>100</v>
      </c>
      <c r="CS9" s="35">
        <v>100</v>
      </c>
      <c r="CT9" s="35">
        <v>100</v>
      </c>
      <c r="CU9" s="35">
        <v>100</v>
      </c>
      <c r="CV9" s="35">
        <v>8</v>
      </c>
      <c r="CW9" s="35">
        <v>3</v>
      </c>
      <c r="CX9" s="35">
        <v>3</v>
      </c>
      <c r="CY9" s="35">
        <v>2</v>
      </c>
      <c r="CZ9" s="35">
        <v>1</v>
      </c>
      <c r="DA9" s="35">
        <v>1</v>
      </c>
      <c r="DB9" s="35">
        <v>1</v>
      </c>
      <c r="DC9" s="35">
        <v>40</v>
      </c>
      <c r="DD9" s="35">
        <v>1</v>
      </c>
      <c r="DE9" s="35">
        <v>40</v>
      </c>
      <c r="DF9" s="35">
        <v>1</v>
      </c>
      <c r="DG9" s="35">
        <v>1</v>
      </c>
      <c r="DH9" s="35">
        <v>1</v>
      </c>
      <c r="DI9" s="35">
        <v>1</v>
      </c>
    </row>
    <row r="10" spans="1:113" ht="13.5" hidden="1" customHeight="1" outlineLevel="2">
      <c r="B10" s="247" t="s">
        <v>238</v>
      </c>
      <c r="C10" s="30" t="s">
        <v>239</v>
      </c>
      <c r="D10" s="36" t="s">
        <v>240</v>
      </c>
      <c r="E10" s="35"/>
      <c r="F10" s="37"/>
      <c r="G10" s="37"/>
      <c r="H10" s="37"/>
      <c r="I10" s="37"/>
      <c r="J10" s="36" t="s">
        <v>240</v>
      </c>
      <c r="K10" s="36" t="s">
        <v>240</v>
      </c>
      <c r="L10" s="37"/>
      <c r="M10" s="37"/>
      <c r="N10" s="37"/>
      <c r="O10" s="36" t="s">
        <v>240</v>
      </c>
      <c r="P10" s="37"/>
      <c r="Q10" s="37"/>
      <c r="R10" s="36" t="s">
        <v>240</v>
      </c>
      <c r="S10" s="36" t="s">
        <v>240</v>
      </c>
      <c r="T10" s="211" t="s">
        <v>240</v>
      </c>
      <c r="U10" s="211" t="s">
        <v>240</v>
      </c>
      <c r="V10" s="37"/>
      <c r="W10" s="36" t="s">
        <v>240</v>
      </c>
      <c r="X10" s="37"/>
      <c r="Y10" s="37"/>
      <c r="Z10" s="36" t="s">
        <v>240</v>
      </c>
      <c r="AA10" s="37"/>
      <c r="AB10" s="37"/>
      <c r="AC10" s="37"/>
      <c r="AD10" s="37"/>
      <c r="AE10" s="37"/>
      <c r="AF10" s="36" t="s">
        <v>240</v>
      </c>
      <c r="AG10" s="36" t="s">
        <v>240</v>
      </c>
      <c r="AH10" s="36" t="s">
        <v>240</v>
      </c>
      <c r="AI10" s="36" t="s">
        <v>240</v>
      </c>
      <c r="AJ10" s="36" t="s">
        <v>240</v>
      </c>
      <c r="AK10" s="36" t="s">
        <v>240</v>
      </c>
      <c r="AL10" s="36" t="s">
        <v>240</v>
      </c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</row>
    <row r="11" spans="1:113" ht="13.5" hidden="1" customHeight="1" outlineLevel="2">
      <c r="B11" s="248"/>
      <c r="C11" s="30" t="s">
        <v>241</v>
      </c>
      <c r="D11" s="36" t="s">
        <v>240</v>
      </c>
      <c r="E11" s="35"/>
      <c r="F11" s="37"/>
      <c r="G11" s="37"/>
      <c r="H11" s="37"/>
      <c r="I11" s="37"/>
      <c r="J11" s="36" t="s">
        <v>240</v>
      </c>
      <c r="K11" s="36" t="s">
        <v>240</v>
      </c>
      <c r="L11" s="37"/>
      <c r="M11" s="37"/>
      <c r="N11" s="37"/>
      <c r="O11" s="36" t="s">
        <v>240</v>
      </c>
      <c r="P11" s="37"/>
      <c r="Q11" s="37"/>
      <c r="R11" s="36" t="s">
        <v>240</v>
      </c>
      <c r="S11" s="36" t="s">
        <v>240</v>
      </c>
      <c r="T11" s="211" t="s">
        <v>240</v>
      </c>
      <c r="U11" s="213"/>
      <c r="V11" s="37"/>
      <c r="W11" s="36" t="s">
        <v>240</v>
      </c>
      <c r="X11" s="37"/>
      <c r="Y11" s="37"/>
      <c r="Z11" s="36" t="s">
        <v>240</v>
      </c>
      <c r="AA11" s="37"/>
      <c r="AB11" s="37"/>
      <c r="AC11" s="37"/>
      <c r="AD11" s="37"/>
      <c r="AE11" s="37"/>
      <c r="AF11" s="36" t="s">
        <v>240</v>
      </c>
      <c r="AG11" s="36" t="s">
        <v>240</v>
      </c>
      <c r="AH11" s="36" t="s">
        <v>240</v>
      </c>
      <c r="AI11" s="36" t="s">
        <v>240</v>
      </c>
      <c r="AJ11" s="38"/>
      <c r="AK11" s="38"/>
      <c r="AL11" s="38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</row>
    <row r="12" spans="1:113" ht="13.5" hidden="1" customHeight="1" outlineLevel="2">
      <c r="B12" s="249"/>
      <c r="C12" s="30" t="s">
        <v>242</v>
      </c>
      <c r="D12" s="36" t="s">
        <v>240</v>
      </c>
      <c r="E12" s="35"/>
      <c r="F12" s="37"/>
      <c r="G12" s="37"/>
      <c r="H12" s="37"/>
      <c r="I12" s="37"/>
      <c r="J12" s="36" t="s">
        <v>240</v>
      </c>
      <c r="K12" s="36" t="s">
        <v>240</v>
      </c>
      <c r="L12" s="37"/>
      <c r="M12" s="37"/>
      <c r="N12" s="37"/>
      <c r="O12" s="36" t="s">
        <v>240</v>
      </c>
      <c r="P12" s="37"/>
      <c r="Q12" s="37"/>
      <c r="R12" s="36" t="s">
        <v>240</v>
      </c>
      <c r="S12" s="36" t="s">
        <v>240</v>
      </c>
      <c r="T12" s="211" t="s">
        <v>240</v>
      </c>
      <c r="U12" s="213"/>
      <c r="V12" s="37"/>
      <c r="W12" s="36" t="s">
        <v>240</v>
      </c>
      <c r="X12" s="37"/>
      <c r="Y12" s="37"/>
      <c r="Z12" s="36" t="s">
        <v>240</v>
      </c>
      <c r="AA12" s="37"/>
      <c r="AB12" s="37"/>
      <c r="AC12" s="37"/>
      <c r="AD12" s="37"/>
      <c r="AE12" s="37"/>
      <c r="AF12" s="36" t="s">
        <v>240</v>
      </c>
      <c r="AG12" s="36" t="s">
        <v>240</v>
      </c>
      <c r="AH12" s="36" t="s">
        <v>240</v>
      </c>
      <c r="AI12" s="36" t="s">
        <v>240</v>
      </c>
      <c r="AJ12" s="38"/>
      <c r="AK12" s="38"/>
      <c r="AL12" s="38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</row>
    <row r="13" spans="1:113" ht="156" hidden="1" outlineLevel="2">
      <c r="B13" s="28" t="s">
        <v>243</v>
      </c>
      <c r="C13" s="30"/>
      <c r="D13" s="34"/>
      <c r="E13" s="33" t="s">
        <v>244</v>
      </c>
      <c r="F13" s="33" t="s">
        <v>244</v>
      </c>
      <c r="G13" s="33" t="s">
        <v>244</v>
      </c>
      <c r="H13" s="33" t="s">
        <v>245</v>
      </c>
      <c r="I13" s="33" t="s">
        <v>245</v>
      </c>
      <c r="J13" s="34"/>
      <c r="K13" s="34"/>
      <c r="L13" s="33" t="s">
        <v>244</v>
      </c>
      <c r="M13" s="33" t="s">
        <v>244</v>
      </c>
      <c r="N13" s="33" t="s">
        <v>244</v>
      </c>
      <c r="O13" s="34"/>
      <c r="P13" s="33" t="s">
        <v>244</v>
      </c>
      <c r="Q13" s="33" t="s">
        <v>244</v>
      </c>
      <c r="R13" s="34"/>
      <c r="S13" s="34"/>
      <c r="T13" s="212"/>
      <c r="U13" s="212"/>
      <c r="V13" s="33" t="s">
        <v>244</v>
      </c>
      <c r="W13" s="34"/>
      <c r="X13" s="33" t="s">
        <v>244</v>
      </c>
      <c r="Y13" s="33" t="s">
        <v>244</v>
      </c>
      <c r="Z13" s="34"/>
      <c r="AA13" s="33" t="s">
        <v>244</v>
      </c>
      <c r="AB13" s="33" t="s">
        <v>244</v>
      </c>
      <c r="AC13" s="33" t="s">
        <v>244</v>
      </c>
      <c r="AD13" s="33" t="s">
        <v>244</v>
      </c>
      <c r="AE13" s="33" t="s">
        <v>244</v>
      </c>
      <c r="AF13" s="34"/>
      <c r="AG13" s="34"/>
      <c r="AH13" s="34"/>
      <c r="AI13" s="34"/>
      <c r="AJ13" s="34"/>
      <c r="AK13" s="34"/>
      <c r="AL13" s="34"/>
      <c r="AM13" s="33" t="s">
        <v>244</v>
      </c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 t="s">
        <v>244</v>
      </c>
      <c r="CW13" s="33" t="s">
        <v>244</v>
      </c>
      <c r="CX13" s="33" t="s">
        <v>244</v>
      </c>
      <c r="CY13" s="33" t="s">
        <v>244</v>
      </c>
      <c r="CZ13" s="33" t="s">
        <v>244</v>
      </c>
      <c r="DA13" s="33" t="s">
        <v>244</v>
      </c>
      <c r="DB13" s="33" t="s">
        <v>244</v>
      </c>
      <c r="DC13" s="33" t="s">
        <v>244</v>
      </c>
      <c r="DD13" s="33" t="s">
        <v>246</v>
      </c>
      <c r="DE13" s="33" t="s">
        <v>246</v>
      </c>
      <c r="DF13" s="33" t="s">
        <v>246</v>
      </c>
      <c r="DG13" s="33" t="s">
        <v>246</v>
      </c>
      <c r="DH13" s="33" t="s">
        <v>246</v>
      </c>
      <c r="DI13" s="33" t="s">
        <v>246</v>
      </c>
    </row>
    <row r="14" spans="1:113" s="51" customFormat="1" collapsed="1">
      <c r="B14" s="28" t="s">
        <v>363</v>
      </c>
      <c r="C14" s="41"/>
      <c r="D14" s="36"/>
      <c r="E14" s="35"/>
      <c r="F14" s="35"/>
      <c r="G14" s="35"/>
      <c r="H14" s="35">
        <v>3</v>
      </c>
      <c r="I14" s="35">
        <v>4</v>
      </c>
      <c r="J14" s="36">
        <v>22</v>
      </c>
      <c r="K14" s="36"/>
      <c r="L14" s="35"/>
      <c r="M14" s="35"/>
      <c r="N14" s="35"/>
      <c r="O14" s="36">
        <v>16</v>
      </c>
      <c r="P14" s="35"/>
      <c r="Q14" s="35"/>
      <c r="R14" s="36">
        <v>41</v>
      </c>
      <c r="S14" s="36">
        <v>42</v>
      </c>
      <c r="T14" s="211">
        <v>27</v>
      </c>
      <c r="U14" s="211">
        <v>28</v>
      </c>
      <c r="V14" s="35"/>
      <c r="W14" s="36"/>
      <c r="X14" s="35"/>
      <c r="Y14" s="35"/>
      <c r="Z14" s="36">
        <v>40</v>
      </c>
      <c r="AA14" s="35" t="s">
        <v>443</v>
      </c>
      <c r="AB14" s="35"/>
      <c r="AC14" s="35"/>
      <c r="AD14" s="35"/>
      <c r="AE14" s="35"/>
      <c r="AF14" s="36"/>
      <c r="AG14" s="36">
        <v>6</v>
      </c>
      <c r="AH14" s="36">
        <v>23</v>
      </c>
      <c r="AI14" s="36">
        <v>24</v>
      </c>
      <c r="AJ14" s="36"/>
      <c r="AK14" s="36">
        <v>34</v>
      </c>
      <c r="AL14" s="36">
        <v>35</v>
      </c>
      <c r="AM14" s="35"/>
      <c r="AN14" s="35">
        <v>8</v>
      </c>
      <c r="AO14" s="35">
        <v>19</v>
      </c>
      <c r="AP14" s="35"/>
      <c r="AQ14" s="35">
        <v>25</v>
      </c>
      <c r="AR14" s="35">
        <v>49</v>
      </c>
      <c r="AS14" s="35">
        <v>26</v>
      </c>
      <c r="AT14" s="35">
        <v>31</v>
      </c>
      <c r="AU14" s="35">
        <v>33</v>
      </c>
      <c r="AV14" s="35"/>
      <c r="AW14" s="35"/>
      <c r="AX14" s="35">
        <v>20</v>
      </c>
      <c r="AY14" s="35">
        <v>21</v>
      </c>
      <c r="AZ14" s="35"/>
      <c r="BA14" s="35"/>
      <c r="BB14" s="35"/>
      <c r="BC14" s="35"/>
      <c r="BD14" s="35"/>
      <c r="BE14" s="35"/>
      <c r="BF14" s="35"/>
      <c r="BG14" s="35"/>
      <c r="BH14" s="35">
        <v>51</v>
      </c>
      <c r="BI14" s="35">
        <v>52</v>
      </c>
      <c r="BJ14" s="35"/>
      <c r="BK14" s="35"/>
      <c r="BL14" s="35"/>
      <c r="BM14" s="35"/>
      <c r="BN14" s="35"/>
      <c r="BO14" s="35"/>
      <c r="BP14" s="35"/>
      <c r="BQ14" s="35"/>
      <c r="BR14" s="36">
        <v>7</v>
      </c>
      <c r="BS14" s="35">
        <v>1</v>
      </c>
      <c r="BT14" s="35">
        <v>2</v>
      </c>
      <c r="BU14" s="35">
        <v>32</v>
      </c>
      <c r="BV14" s="35" t="s">
        <v>275</v>
      </c>
      <c r="BW14" s="35">
        <v>50</v>
      </c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</row>
    <row r="15" spans="1:113" ht="36">
      <c r="C15" s="89">
        <v>6</v>
      </c>
      <c r="D15" s="44"/>
      <c r="E15" s="39"/>
      <c r="F15" s="39"/>
      <c r="G15" s="39"/>
      <c r="H15" s="42" t="str">
        <f>IF(HLOOKUP(H$14,集計用!$4:$9894,マスター!$C15,FALSE)="","",HLOOKUP(H$14,集計用!$4:$9894,マスター!$C15,FALSE))</f>
        <v>建物台帳</v>
      </c>
      <c r="I15" s="29" t="str">
        <f>IF(HLOOKUP(I$14,集計用!$4:$9894,マスター!$C15,FALSE)="","",HLOOKUP(I$14,集計用!$4:$9894,マスター!$C15,FALSE))</f>
        <v>10001-1</v>
      </c>
      <c r="J15" s="29" t="str">
        <f>IF(HLOOKUP(J$14,集計用!$4:$9894,マスター!$C15,FALSE)="","",HLOOKUP(J$14,集計用!$4:$9894,マスター!$C15,FALSE))</f>
        <v>事業用資産/建物</v>
      </c>
      <c r="K15" s="39"/>
      <c r="L15" s="39"/>
      <c r="M15" s="39"/>
      <c r="N15" s="39"/>
      <c r="O15" s="29">
        <f>IF(HLOOKUP(O$14,集計用!$4:$9894,マスター!$C15,FALSE)="","",HLOOKUP(O$14,集計用!$4:$9894,マスター!$C15,FALSE))</f>
        <v>2</v>
      </c>
      <c r="P15" s="39"/>
      <c r="Q15" s="39"/>
      <c r="R15" s="42" t="str">
        <f>IF(HLOOKUP(R$14,集計用!$4:$9894,マスター!$C15,FALSE)="","",HLOOKUP(R$14,集計用!$4:$9894,マスター!$C15,FALSE))</f>
        <v>一般会計等</v>
      </c>
      <c r="S15" s="42" t="str">
        <f>IF(HLOOKUP(S$14,集計用!$4:$9894,マスター!$C15,FALSE)="","",HLOOKUP(S$14,集計用!$4:$9894,マスター!$C15,FALSE))</f>
        <v>一般会計</v>
      </c>
      <c r="T15" s="209">
        <f>IF(HLOOKUP(T$14,集計用!$4:$9894,マスター!$C15,FALSE)="","",HLOOKUP(T$14,集計用!$4:$9894,マスター!$C15,FALSE))</f>
        <v>19580101</v>
      </c>
      <c r="U15" s="209">
        <f>IF(HLOOKUP(U$14,集計用!$4:$9894,マスター!$C15,FALSE)="","",HLOOKUP(U$14,集計用!$4:$9894,マスター!$C15,FALSE))</f>
        <v>19580101</v>
      </c>
      <c r="V15" s="39"/>
      <c r="W15" s="44"/>
      <c r="X15" s="39"/>
      <c r="Y15" s="39"/>
      <c r="Z15" s="29">
        <f>IF(HLOOKUP(Z$14,集計用!$4:$9894,マスター!$C15,FALSE)="","",HLOOKUP(Z$14,集計用!$4:$9894,マスター!$C15,FALSE))</f>
        <v>125947800</v>
      </c>
      <c r="AA15" s="39"/>
      <c r="AB15" s="39"/>
      <c r="AC15" s="39"/>
      <c r="AD15" s="39"/>
      <c r="AE15" s="39"/>
      <c r="AF15" s="44"/>
      <c r="AG15" s="29" t="str">
        <f>IF(HLOOKUP(AG$14,集計用!$4:$9894,マスター!$C15,FALSE)="","",HLOOKUP(AG$14,集計用!$4:$9894,マスター!$C15,FALSE))</f>
        <v>庁舎1-1</v>
      </c>
      <c r="AH15" s="29" t="str">
        <f>IF(HLOOKUP(AH$14,集計用!$4:$9894,マスター!$C15,FALSE)="","",HLOOKUP(AH$14,集計用!$4:$9894,マスター!$C15,FALSE))</f>
        <v>自己資産（リース資産外)</v>
      </c>
      <c r="AI15" s="29" t="str">
        <f>IF(HLOOKUP(AI$14,集計用!$4:$9894,マスター!$C15,FALSE)="","",HLOOKUP(AI$14,集計用!$4:$9894,マスター!$C15,FALSE))</f>
        <v>売却不可</v>
      </c>
      <c r="AJ15" s="60" t="str">
        <f>マスター!$B$3</f>
        <v>建物</v>
      </c>
      <c r="AK15" s="29" t="str">
        <f>IF(HLOOKUP(AK$14,集計用!$4:$9894,マスター!$C15,FALSE)="","",HLOOKUP(AK$14,集計用!$4:$9894,マスター!$C15,FALSE))</f>
        <v>庁舎</v>
      </c>
      <c r="AL15" s="29" t="str">
        <f>IF(HLOOKUP(AL$14,集計用!$4:$9894,マスター!$C15,FALSE)="","",HLOOKUP(AL$14,集計用!$4:$9894,マスター!$C15,FALSE))</f>
        <v>鉄筋コンクリート</v>
      </c>
      <c r="AM15" s="39"/>
      <c r="AN15" s="29" t="str">
        <f>IFERROR(集計用!N9&amp;集計用!P9&amp;集計用!R9,"")</f>
        <v>下都賀郡壬生町通町396-1</v>
      </c>
      <c r="AO15" s="29" t="str">
        <f>IF(HLOOKUP(AO$14,集計用!$4:$9894,マスター!$C15,FALSE)="","",HLOOKUP(AO$14,集計用!$4:$9894,マスター!$C15,FALSE))</f>
        <v/>
      </c>
      <c r="AP15" s="42" t="str">
        <f>集計用!AU9&amp;集計用!AV9&amp;集計用!AW9&amp;集計用!AX9&amp;集計用!AY9&amp;集計用!AZ9</f>
        <v>総務費総務管理費財産管理費</v>
      </c>
      <c r="AQ15" s="29" t="str">
        <f>IF(HLOOKUP(AQ$14,集計用!$4:$9894,マスター!$C15,FALSE)="","",HLOOKUP(AQ$14,集計用!$4:$9894,マスター!$C15,FALSE))</f>
        <v/>
      </c>
      <c r="AR15" s="29" t="str">
        <f>IF(HLOOKUP(AR$14,集計用!$4:$9894,マスター!$C15,FALSE)="","",HLOOKUP(AR$14,集計用!$4:$9894,マスター!$C15,FALSE))</f>
        <v/>
      </c>
      <c r="AS15" s="29" t="str">
        <f>IF(HLOOKUP(AS$14,集計用!$4:$9894,マスター!$C15,FALSE)="","",HLOOKUP(AS$14,集計用!$4:$9894,マスター!$C15,FALSE))</f>
        <v/>
      </c>
      <c r="AT15" s="29">
        <f>IF(HLOOKUP(AT$14,集計用!$4:$9894,マスター!$C15,FALSE)="","",HLOOKUP(AT$14,集計用!$4:$9894,マスター!$C15,FALSE))</f>
        <v>699.71</v>
      </c>
      <c r="AU15" s="29">
        <f>IF(HLOOKUP(AU$14,集計用!$4:$9894,マスター!$C15,FALSE)="","",HLOOKUP(AU$14,集計用!$4:$9894,マスター!$C15,FALSE))</f>
        <v>2</v>
      </c>
      <c r="AV15" s="61"/>
      <c r="AW15" s="45">
        <f>IFERROR(IF(VALUE(MID($B$4,5,2))&gt;3,LEFT($B$4,4),LEFT($B$4,4)-1)-IF(U15="","",IF(VALUE(MID(U15,5,2))&gt;3,LEFT(U15,4),LEFT(U15,4)-1))+1,"")</f>
        <v>58</v>
      </c>
      <c r="AX15" s="29" t="str">
        <f>IF(HLOOKUP(AX$14,集計用!$4:$9894,マスター!$C15,FALSE)="","",HLOOKUP(AX$14,集計用!$4:$9894,マスター!$C15,FALSE))</f>
        <v>総務</v>
      </c>
      <c r="AY15" s="29" t="str">
        <f>IF(HLOOKUP(AY$14,集計用!$4:$9894,マスター!$C15,FALSE)="","",HLOOKUP(AY$14,集計用!$4:$9894,マスター!$C15,FALSE))</f>
        <v xml:space="preserve">行政財産 </v>
      </c>
      <c r="AZ15" s="40"/>
      <c r="BA15" s="40"/>
      <c r="BB15" s="40"/>
      <c r="BC15" s="40"/>
      <c r="BD15" s="40"/>
      <c r="BE15" s="40"/>
      <c r="BF15" s="40"/>
      <c r="BG15" s="40"/>
      <c r="BH15" s="29" t="str">
        <f>IF(HLOOKUP(BH$14,集計用!$4:$9894,マスター!$C15,FALSE)="","",HLOOKUP(BH$14,集計用!$4:$9894,マスター!$C15,FALSE))</f>
        <v>未実施</v>
      </c>
      <c r="BI15" s="29" t="str">
        <f>IF(HLOOKUP(BI$14,集計用!$4:$9894,マスター!$C15,FALSE)="","",HLOOKUP(BI$14,集計用!$4:$9894,マスター!$C15,FALSE))</f>
        <v>未実施</v>
      </c>
      <c r="BJ15" s="40"/>
      <c r="BK15" s="40"/>
      <c r="BL15" s="40"/>
      <c r="BM15" s="40"/>
      <c r="BN15" s="40"/>
      <c r="BO15" s="40"/>
      <c r="BP15" s="40"/>
      <c r="BQ15" s="40"/>
      <c r="BR15" s="29" t="str">
        <f>IF(HLOOKUP(BR$14,集計用!$4:$9894,マスター!$C15,FALSE)="","",HLOOKUP(BR$14,集計用!$4:$9894,マスター!$C15,FALSE))</f>
        <v>ﾁｮｳｼｬ1-1</v>
      </c>
      <c r="BS15" s="29" t="str">
        <f>IF(HLOOKUP(BS$14,集計用!$4:$9894,マスター!$C15,FALSE)="","",HLOOKUP(BS$14,集計用!$4:$9894,マスター!$C15,FALSE))</f>
        <v/>
      </c>
      <c r="BT15" s="29" t="str">
        <f>IF(HLOOKUP(BT$14,集計用!$4:$9894,マスター!$C15,FALSE)="","",HLOOKUP(BT$14,集計用!$4:$9894,マスター!$C15,FALSE))</f>
        <v>本庁舎</v>
      </c>
      <c r="BU15" s="29" t="str">
        <f>IF(HLOOKUP(BU$14,集計用!$4:$9894,マスター!$C15,FALSE)="","",HLOOKUP(BU$14,集計用!$4:$9894,マスター!$C15,FALSE))</f>
        <v>㎡</v>
      </c>
      <c r="BV15" s="29" t="str">
        <f>集計用!O9&amp;集計用!Q9&amp;集計用!S9</f>
        <v>ｼﾓﾂｶﾞｸﾞﾝﾐﾌﾞﾏﾁﾄｵﾘﾏﾁ</v>
      </c>
      <c r="BW15" s="29" t="str">
        <f>IF(HLOOKUP(BW$14,集計用!$4:$9894,マスター!$C15,FALSE)="","",HLOOKUP(BW$14,集計用!$4:$9894,マスター!$C15,FALSE))</f>
        <v/>
      </c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39"/>
      <c r="CW15" s="39"/>
      <c r="CX15" s="39"/>
      <c r="CY15" s="39"/>
      <c r="CZ15" s="39"/>
      <c r="DA15" s="39"/>
      <c r="DB15" s="39"/>
      <c r="DC15" s="39"/>
      <c r="DD15" s="40"/>
      <c r="DE15" s="40"/>
      <c r="DF15" s="40"/>
      <c r="DG15" s="40"/>
      <c r="DH15" s="40"/>
      <c r="DI15" s="40"/>
    </row>
    <row r="16" spans="1:113" ht="20.25" customHeight="1">
      <c r="B16" s="52" t="s">
        <v>247</v>
      </c>
      <c r="C16" s="89">
        <v>7</v>
      </c>
      <c r="D16" s="44"/>
      <c r="E16" s="53"/>
      <c r="F16" s="53"/>
      <c r="G16" s="53"/>
      <c r="H16" s="42" t="str">
        <f>IF(HLOOKUP(H$14,集計用!$4:$9894,マスター!$C16,FALSE)="","",HLOOKUP(H$14,集計用!$4:$9894,マスター!$C16,FALSE))</f>
        <v>建物台帳</v>
      </c>
      <c r="I16" s="29" t="str">
        <f>IF(HLOOKUP(I$14,集計用!$4:$9894,マスター!$C16,FALSE)="","",HLOOKUP(I$14,集計用!$4:$9894,マスター!$C16,FALSE))</f>
        <v>10001-2</v>
      </c>
      <c r="J16" s="29" t="str">
        <f>IF(HLOOKUP(J$14,集計用!$4:$9894,マスター!$C16,FALSE)="","",HLOOKUP(J$14,集計用!$4:$9894,マスター!$C16,FALSE))</f>
        <v>事業用資産/建物</v>
      </c>
      <c r="K16" s="53"/>
      <c r="L16" s="53"/>
      <c r="M16" s="53"/>
      <c r="N16" s="53"/>
      <c r="O16" s="29">
        <f>IF(HLOOKUP(O$14,集計用!$4:$9894,マスター!$C16,FALSE)="","",HLOOKUP(O$14,集計用!$4:$9894,マスター!$C16,FALSE))</f>
        <v>2</v>
      </c>
      <c r="P16" s="53"/>
      <c r="Q16" s="53"/>
      <c r="R16" s="42" t="str">
        <f>IF(HLOOKUP(R$14,集計用!$4:$9894,マスター!$C16,FALSE)="","",HLOOKUP(R$14,集計用!$4:$9894,マスター!$C16,FALSE))</f>
        <v>一般会計等</v>
      </c>
      <c r="S16" s="42" t="str">
        <f>IF(HLOOKUP(S$14,集計用!$4:$9894,マスター!$C16,FALSE)="","",HLOOKUP(S$14,集計用!$4:$9894,マスター!$C16,FALSE))</f>
        <v>一般会計</v>
      </c>
      <c r="T16" s="209">
        <f>IF(HLOOKUP(T$14,集計用!$4:$9894,マスター!$C16,FALSE)="","",HLOOKUP(T$14,集計用!$4:$9894,マスター!$C16,FALSE))</f>
        <v>19691101</v>
      </c>
      <c r="U16" s="209">
        <f>IF(HLOOKUP(U$14,集計用!$4:$9894,マスター!$C16,FALSE)="","",HLOOKUP(U$14,集計用!$4:$9894,マスター!$C16,FALSE))</f>
        <v>19691101</v>
      </c>
      <c r="V16" s="53"/>
      <c r="W16" s="44"/>
      <c r="X16" s="53"/>
      <c r="Y16" s="53"/>
      <c r="Z16" s="29">
        <f>IF(HLOOKUP(Z$14,集計用!$4:$9894,マスター!$C16,FALSE)="","",HLOOKUP(Z$14,集計用!$4:$9894,マスター!$C16,FALSE))</f>
        <v>4860000</v>
      </c>
      <c r="AA16" s="53"/>
      <c r="AB16" s="53"/>
      <c r="AC16" s="53"/>
      <c r="AD16" s="53"/>
      <c r="AE16" s="53"/>
      <c r="AF16" s="44"/>
      <c r="AG16" s="29" t="str">
        <f>IF(HLOOKUP(AG$14,集計用!$4:$9894,マスター!$C16,FALSE)="","",HLOOKUP(AG$14,集計用!$4:$9894,マスター!$C16,FALSE))</f>
        <v>庁舎1-2</v>
      </c>
      <c r="AH16" s="29" t="str">
        <f>IF(HLOOKUP(AH$14,集計用!$4:$9894,マスター!$C16,FALSE)="","",HLOOKUP(AH$14,集計用!$4:$9894,マスター!$C16,FALSE))</f>
        <v>自己資産（リース資産外)</v>
      </c>
      <c r="AI16" s="29" t="str">
        <f>IF(HLOOKUP(AI$14,集計用!$4:$9894,マスター!$C16,FALSE)="","",HLOOKUP(AI$14,集計用!$4:$9894,マスター!$C16,FALSE))</f>
        <v>売却不可</v>
      </c>
      <c r="AJ16" s="60" t="str">
        <f>マスター!$B$3</f>
        <v>建物</v>
      </c>
      <c r="AK16" s="29" t="str">
        <f>IF(HLOOKUP(AK$14,集計用!$4:$9894,マスター!$C16,FALSE)="","",HLOOKUP(AK$14,集計用!$4:$9894,マスター!$C16,FALSE))</f>
        <v>庁舎</v>
      </c>
      <c r="AL16" s="29" t="str">
        <f>IF(HLOOKUP(AL$14,集計用!$4:$9894,マスター!$C16,FALSE)="","",HLOOKUP(AL$14,集計用!$4:$9894,マスター!$C16,FALSE))</f>
        <v>鉄筋コンクリート</v>
      </c>
      <c r="AM16" s="53"/>
      <c r="AN16" s="29" t="str">
        <f>IFERROR(集計用!N10&amp;集計用!P10&amp;集計用!R10,"")</f>
        <v>下都賀郡壬生町通町396-1</v>
      </c>
      <c r="AO16" s="29" t="str">
        <f>IF(HLOOKUP(AO$14,集計用!$4:$9894,マスター!$C16,FALSE)="","",HLOOKUP(AO$14,集計用!$4:$9894,マスター!$C16,FALSE))</f>
        <v/>
      </c>
      <c r="AP16" s="42" t="str">
        <f>集計用!AU10&amp;集計用!AV10&amp;集計用!AW10&amp;集計用!AX10&amp;集計用!AY10&amp;集計用!AZ10</f>
        <v>総務費総務管理費財産管理費</v>
      </c>
      <c r="AQ16" s="29" t="str">
        <f>IF(HLOOKUP(AQ$14,集計用!$4:$9894,マスター!$C16,FALSE)="","",HLOOKUP(AQ$14,集計用!$4:$9894,マスター!$C16,FALSE))</f>
        <v/>
      </c>
      <c r="AR16" s="29" t="str">
        <f>IF(HLOOKUP(AR$14,集計用!$4:$9894,マスター!$C16,FALSE)="","",HLOOKUP(AR$14,集計用!$4:$9894,マスター!$C16,FALSE))</f>
        <v/>
      </c>
      <c r="AS16" s="29" t="str">
        <f>IF(HLOOKUP(AS$14,集計用!$4:$9894,マスター!$C16,FALSE)="","",HLOOKUP(AS$14,集計用!$4:$9894,マスター!$C16,FALSE))</f>
        <v/>
      </c>
      <c r="AT16" s="29">
        <f>IF(HLOOKUP(AT$14,集計用!$4:$9894,マスター!$C16,FALSE)="","",HLOOKUP(AT$14,集計用!$4:$9894,マスター!$C16,FALSE))</f>
        <v>27</v>
      </c>
      <c r="AU16" s="29">
        <f>IF(HLOOKUP(AU$14,集計用!$4:$9894,マスター!$C16,FALSE)="","",HLOOKUP(AU$14,集計用!$4:$9894,マスター!$C16,FALSE))</f>
        <v>1</v>
      </c>
      <c r="AV16" s="61"/>
      <c r="AW16" s="45">
        <f>IFERROR(IF(VALUE(MID($B$4,5,2))&gt;3,LEFT($B$4,4),LEFT($B$4,4)-1)-IF(U16="","",IF(VALUE(MID(U16,5,2))&gt;3,LEFT(U16,4),LEFT(U16,4)-1))+1,"")</f>
        <v>46</v>
      </c>
      <c r="AX16" s="29" t="str">
        <f>IF(HLOOKUP(AX$14,集計用!$4:$9894,マスター!$C16,FALSE)="","",HLOOKUP(AX$14,集計用!$4:$9894,マスター!$C16,FALSE))</f>
        <v>総務</v>
      </c>
      <c r="AY16" s="29" t="str">
        <f>IF(HLOOKUP(AY$14,集計用!$4:$9894,マスター!$C16,FALSE)="","",HLOOKUP(AY$14,集計用!$4:$9894,マスター!$C16,FALSE))</f>
        <v xml:space="preserve">行政財産 </v>
      </c>
      <c r="AZ16" s="54"/>
      <c r="BA16" s="54"/>
      <c r="BB16" s="54"/>
      <c r="BC16" s="54"/>
      <c r="BD16" s="54"/>
      <c r="BE16" s="54"/>
      <c r="BF16" s="54"/>
      <c r="BG16" s="54"/>
      <c r="BH16" s="29" t="str">
        <f>IF(HLOOKUP(BH$14,集計用!$4:$9894,マスター!$C16,FALSE)="","",HLOOKUP(BH$14,集計用!$4:$9894,マスター!$C16,FALSE))</f>
        <v>未実施</v>
      </c>
      <c r="BI16" s="29" t="str">
        <f>IF(HLOOKUP(BI$14,集計用!$4:$9894,マスター!$C16,FALSE)="","",HLOOKUP(BI$14,集計用!$4:$9894,マスター!$C16,FALSE))</f>
        <v>未実施</v>
      </c>
      <c r="BJ16" s="54"/>
      <c r="BK16" s="54"/>
      <c r="BL16" s="54"/>
      <c r="BM16" s="54"/>
      <c r="BN16" s="54"/>
      <c r="BO16" s="54"/>
      <c r="BP16" s="54"/>
      <c r="BQ16" s="54"/>
      <c r="BR16" s="29" t="str">
        <f>IF(HLOOKUP(BR$14,集計用!$4:$9894,マスター!$C16,FALSE)="","",HLOOKUP(BR$14,集計用!$4:$9894,マスター!$C16,FALSE))</f>
        <v>ﾁｮｳｼｬ1-2</v>
      </c>
      <c r="BS16" s="29" t="str">
        <f>IF(HLOOKUP(BS$14,集計用!$4:$9894,マスター!$C16,FALSE)="","",HLOOKUP(BS$14,集計用!$4:$9894,マスター!$C16,FALSE))</f>
        <v/>
      </c>
      <c r="BT16" s="29" t="str">
        <f>IF(HLOOKUP(BT$14,集計用!$4:$9894,マスター!$C16,FALSE)="","",HLOOKUP(BT$14,集計用!$4:$9894,マスター!$C16,FALSE))</f>
        <v>本庁舎</v>
      </c>
      <c r="BU16" s="29" t="str">
        <f>IF(HLOOKUP(BU$14,集計用!$4:$9894,マスター!$C16,FALSE)="","",HLOOKUP(BU$14,集計用!$4:$9894,マスター!$C16,FALSE))</f>
        <v>㎡</v>
      </c>
      <c r="BV16" s="29" t="str">
        <f>集計用!O10&amp;集計用!Q10&amp;集計用!S10</f>
        <v>ｼﾓﾂｶﾞｸﾞﾝﾐﾌﾞﾏﾁﾄｵﾘﾏﾁ</v>
      </c>
      <c r="BW16" s="29" t="str">
        <f>IF(HLOOKUP(BW$14,集計用!$4:$9894,マスター!$C16,FALSE)="","",HLOOKUP(BW$14,集計用!$4:$9894,マスター!$C16,FALSE))</f>
        <v/>
      </c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3"/>
      <c r="CW16" s="53"/>
      <c r="CX16" s="53"/>
      <c r="CY16" s="53"/>
      <c r="CZ16" s="53"/>
      <c r="DA16" s="53"/>
      <c r="DB16" s="53"/>
      <c r="DC16" s="53"/>
      <c r="DD16" s="54"/>
      <c r="DE16" s="54"/>
      <c r="DF16" s="54"/>
      <c r="DG16" s="54"/>
      <c r="DH16" s="54"/>
      <c r="DI16" s="54"/>
    </row>
    <row r="17" spans="2:113" ht="20.25" customHeight="1">
      <c r="B17" s="55" t="s">
        <v>248</v>
      </c>
      <c r="C17" s="89">
        <v>8</v>
      </c>
      <c r="D17" s="44"/>
      <c r="E17" s="53"/>
      <c r="F17" s="53"/>
      <c r="G17" s="53"/>
      <c r="H17" s="42" t="str">
        <f>IF(HLOOKUP(H$14,集計用!$4:$9894,マスター!$C17,FALSE)="","",HLOOKUP(H$14,集計用!$4:$9894,マスター!$C17,FALSE))</f>
        <v>建物台帳</v>
      </c>
      <c r="I17" s="29" t="str">
        <f>IF(HLOOKUP(I$14,集計用!$4:$9894,マスター!$C17,FALSE)="","",HLOOKUP(I$14,集計用!$4:$9894,マスター!$C17,FALSE))</f>
        <v>10001-3</v>
      </c>
      <c r="J17" s="29" t="str">
        <f>IF(HLOOKUP(J$14,集計用!$4:$9894,マスター!$C17,FALSE)="","",HLOOKUP(J$14,集計用!$4:$9894,マスター!$C17,FALSE))</f>
        <v>事業用資産/建物</v>
      </c>
      <c r="K17" s="53"/>
      <c r="L17" s="53"/>
      <c r="M17" s="53"/>
      <c r="N17" s="53"/>
      <c r="O17" s="29">
        <f>IF(HLOOKUP(O$14,集計用!$4:$9894,マスター!$C17,FALSE)="","",HLOOKUP(O$14,集計用!$4:$9894,マスター!$C17,FALSE))</f>
        <v>2</v>
      </c>
      <c r="P17" s="53"/>
      <c r="Q17" s="53"/>
      <c r="R17" s="42" t="str">
        <f>IF(HLOOKUP(R$14,集計用!$4:$9894,マスター!$C17,FALSE)="","",HLOOKUP(R$14,集計用!$4:$9894,マスター!$C17,FALSE))</f>
        <v>一般会計等</v>
      </c>
      <c r="S17" s="42" t="str">
        <f>IF(HLOOKUP(S$14,集計用!$4:$9894,マスター!$C17,FALSE)="","",HLOOKUP(S$14,集計用!$4:$9894,マスター!$C17,FALSE))</f>
        <v>一般会計</v>
      </c>
      <c r="T17" s="209">
        <f>IF(HLOOKUP(T$14,集計用!$4:$9894,マスター!$C17,FALSE)="","",HLOOKUP(T$14,集計用!$4:$9894,マスター!$C17,FALSE))</f>
        <v>19691101</v>
      </c>
      <c r="U17" s="209">
        <f>IF(HLOOKUP(U$14,集計用!$4:$9894,マスター!$C17,FALSE)="","",HLOOKUP(U$14,集計用!$4:$9894,マスター!$C17,FALSE))</f>
        <v>19691101</v>
      </c>
      <c r="V17" s="53"/>
      <c r="W17" s="44"/>
      <c r="X17" s="53"/>
      <c r="Y17" s="53"/>
      <c r="Z17" s="29">
        <f>IF(HLOOKUP(Z$14,集計用!$4:$9894,マスター!$C17,FALSE)="","",HLOOKUP(Z$14,集計用!$4:$9894,マスター!$C17,FALSE))</f>
        <v>121163400</v>
      </c>
      <c r="AA17" s="53"/>
      <c r="AB17" s="53"/>
      <c r="AC17" s="53"/>
      <c r="AD17" s="53"/>
      <c r="AE17" s="53"/>
      <c r="AF17" s="44"/>
      <c r="AG17" s="29" t="str">
        <f>IF(HLOOKUP(AG$14,集計用!$4:$9894,マスター!$C17,FALSE)="","",HLOOKUP(AG$14,集計用!$4:$9894,マスター!$C17,FALSE))</f>
        <v>庁舎1-3</v>
      </c>
      <c r="AH17" s="29" t="str">
        <f>IF(HLOOKUP(AH$14,集計用!$4:$9894,マスター!$C17,FALSE)="","",HLOOKUP(AH$14,集計用!$4:$9894,マスター!$C17,FALSE))</f>
        <v>自己資産（リース資産外)</v>
      </c>
      <c r="AI17" s="29" t="str">
        <f>IF(HLOOKUP(AI$14,集計用!$4:$9894,マスター!$C17,FALSE)="","",HLOOKUP(AI$14,集計用!$4:$9894,マスター!$C17,FALSE))</f>
        <v>売却不可</v>
      </c>
      <c r="AJ17" s="60" t="str">
        <f>マスター!$B$3</f>
        <v>建物</v>
      </c>
      <c r="AK17" s="29" t="str">
        <f>IF(HLOOKUP(AK$14,集計用!$4:$9894,マスター!$C17,FALSE)="","",HLOOKUP(AK$14,集計用!$4:$9894,マスター!$C17,FALSE))</f>
        <v>庁舎</v>
      </c>
      <c r="AL17" s="29" t="str">
        <f>IF(HLOOKUP(AL$14,集計用!$4:$9894,マスター!$C17,FALSE)="","",HLOOKUP(AL$14,集計用!$4:$9894,マスター!$C17,FALSE))</f>
        <v>鉄筋コンクリート</v>
      </c>
      <c r="AM17" s="53"/>
      <c r="AN17" s="29" t="str">
        <f>IFERROR(集計用!N11&amp;集計用!P11&amp;集計用!R11,"")</f>
        <v>下都賀郡壬生町通町396-1</v>
      </c>
      <c r="AO17" s="29" t="str">
        <f>IF(HLOOKUP(AO$14,集計用!$4:$9894,マスター!$C17,FALSE)="","",HLOOKUP(AO$14,集計用!$4:$9894,マスター!$C17,FALSE))</f>
        <v/>
      </c>
      <c r="AP17" s="42" t="str">
        <f>集計用!AU11&amp;集計用!AV11&amp;集計用!AW11&amp;集計用!AX11&amp;集計用!AY11&amp;集計用!AZ11</f>
        <v>総務費総務管理費財産管理費</v>
      </c>
      <c r="AQ17" s="29" t="str">
        <f>IF(HLOOKUP(AQ$14,集計用!$4:$9894,マスター!$C17,FALSE)="","",HLOOKUP(AQ$14,集計用!$4:$9894,マスター!$C17,FALSE))</f>
        <v/>
      </c>
      <c r="AR17" s="29" t="str">
        <f>IF(HLOOKUP(AR$14,集計用!$4:$9894,マスター!$C17,FALSE)="","",HLOOKUP(AR$14,集計用!$4:$9894,マスター!$C17,FALSE))</f>
        <v/>
      </c>
      <c r="AS17" s="29" t="str">
        <f>IF(HLOOKUP(AS$14,集計用!$4:$9894,マスター!$C17,FALSE)="","",HLOOKUP(AS$14,集計用!$4:$9894,マスター!$C17,FALSE))</f>
        <v/>
      </c>
      <c r="AT17" s="29">
        <f>IF(HLOOKUP(AT$14,集計用!$4:$9894,マスター!$C17,FALSE)="","",HLOOKUP(AT$14,集計用!$4:$9894,マスター!$C17,FALSE))</f>
        <v>673.13</v>
      </c>
      <c r="AU17" s="29">
        <f>IF(HLOOKUP(AU$14,集計用!$4:$9894,マスター!$C17,FALSE)="","",HLOOKUP(AU$14,集計用!$4:$9894,マスター!$C17,FALSE))</f>
        <v>2</v>
      </c>
      <c r="AV17" s="61"/>
      <c r="AW17" s="45">
        <f t="shared" ref="AW17:AW20" si="0">IFERROR(IF(VALUE(MID($B$4,5,2))&gt;3,LEFT($B$4,4),LEFT($B$4,4)-1)-IF(U17="","",IF(VALUE(MID(U17,5,2))&gt;3,LEFT(U17,4),LEFT(U17,4)-1))+1,"")</f>
        <v>46</v>
      </c>
      <c r="AX17" s="29" t="str">
        <f>IF(HLOOKUP(AX$14,集計用!$4:$9894,マスター!$C17,FALSE)="","",HLOOKUP(AX$14,集計用!$4:$9894,マスター!$C17,FALSE))</f>
        <v>総務</v>
      </c>
      <c r="AY17" s="29" t="str">
        <f>IF(HLOOKUP(AY$14,集計用!$4:$9894,マスター!$C17,FALSE)="","",HLOOKUP(AY$14,集計用!$4:$9894,マスター!$C17,FALSE))</f>
        <v xml:space="preserve">行政財産 </v>
      </c>
      <c r="AZ17" s="54"/>
      <c r="BA17" s="54"/>
      <c r="BB17" s="54"/>
      <c r="BC17" s="54"/>
      <c r="BD17" s="54"/>
      <c r="BE17" s="54"/>
      <c r="BF17" s="54"/>
      <c r="BG17" s="54"/>
      <c r="BH17" s="29" t="str">
        <f>IF(HLOOKUP(BH$14,集計用!$4:$9894,マスター!$C17,FALSE)="","",HLOOKUP(BH$14,集計用!$4:$9894,マスター!$C17,FALSE))</f>
        <v>未実施</v>
      </c>
      <c r="BI17" s="29" t="str">
        <f>IF(HLOOKUP(BI$14,集計用!$4:$9894,マスター!$C17,FALSE)="","",HLOOKUP(BI$14,集計用!$4:$9894,マスター!$C17,FALSE))</f>
        <v>未実施</v>
      </c>
      <c r="BJ17" s="54"/>
      <c r="BK17" s="54"/>
      <c r="BL17" s="54"/>
      <c r="BM17" s="54"/>
      <c r="BN17" s="54"/>
      <c r="BO17" s="54"/>
      <c r="BP17" s="54"/>
      <c r="BQ17" s="54"/>
      <c r="BR17" s="29" t="str">
        <f>IF(HLOOKUP(BR$14,集計用!$4:$9894,マスター!$C17,FALSE)="","",HLOOKUP(BR$14,集計用!$4:$9894,マスター!$C17,FALSE))</f>
        <v>ﾁｮｳｼｬ1-3</v>
      </c>
      <c r="BS17" s="29" t="str">
        <f>IF(HLOOKUP(BS$14,集計用!$4:$9894,マスター!$C17,FALSE)="","",HLOOKUP(BS$14,集計用!$4:$9894,マスター!$C17,FALSE))</f>
        <v/>
      </c>
      <c r="BT17" s="29" t="str">
        <f>IF(HLOOKUP(BT$14,集計用!$4:$9894,マスター!$C17,FALSE)="","",HLOOKUP(BT$14,集計用!$4:$9894,マスター!$C17,FALSE))</f>
        <v>本庁舎</v>
      </c>
      <c r="BU17" s="29" t="str">
        <f>IF(HLOOKUP(BU$14,集計用!$4:$9894,マスター!$C17,FALSE)="","",HLOOKUP(BU$14,集計用!$4:$9894,マスター!$C17,FALSE))</f>
        <v>㎡</v>
      </c>
      <c r="BV17" s="29" t="str">
        <f>集計用!O11&amp;集計用!Q11&amp;集計用!S11</f>
        <v>ｼﾓﾂｶﾞｸﾞﾝﾐﾌﾞﾏﾁﾄｵﾘﾏﾁ</v>
      </c>
      <c r="BW17" s="29" t="str">
        <f>IF(HLOOKUP(BW$14,集計用!$4:$9894,マスター!$C17,FALSE)="","",HLOOKUP(BW$14,集計用!$4:$9894,マスター!$C17,FALSE))</f>
        <v/>
      </c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3"/>
      <c r="CW17" s="53"/>
      <c r="CX17" s="53"/>
      <c r="CY17" s="53"/>
      <c r="CZ17" s="53"/>
      <c r="DA17" s="53"/>
      <c r="DB17" s="53"/>
      <c r="DC17" s="53"/>
      <c r="DD17" s="54"/>
      <c r="DE17" s="54"/>
      <c r="DF17" s="54"/>
      <c r="DG17" s="54"/>
      <c r="DH17" s="54"/>
      <c r="DI17" s="54"/>
    </row>
    <row r="18" spans="2:113" ht="20.25" customHeight="1">
      <c r="B18" s="56" t="s">
        <v>365</v>
      </c>
      <c r="C18" s="89">
        <v>9</v>
      </c>
      <c r="D18" s="44"/>
      <c r="E18" s="53"/>
      <c r="F18" s="53"/>
      <c r="G18" s="53"/>
      <c r="H18" s="42" t="str">
        <f>IF(HLOOKUP(H$14,集計用!$4:$9894,マスター!$C18,FALSE)="","",HLOOKUP(H$14,集計用!$4:$9894,マスター!$C18,FALSE))</f>
        <v>建物台帳</v>
      </c>
      <c r="I18" s="29" t="str">
        <f>IF(HLOOKUP(I$14,集計用!$4:$9894,マスター!$C18,FALSE)="","",HLOOKUP(I$14,集計用!$4:$9894,マスター!$C18,FALSE))</f>
        <v>10001-4</v>
      </c>
      <c r="J18" s="29" t="str">
        <f>IF(HLOOKUP(J$14,集計用!$4:$9894,マスター!$C18,FALSE)="","",HLOOKUP(J$14,集計用!$4:$9894,マスター!$C18,FALSE))</f>
        <v>事業用資産/建物</v>
      </c>
      <c r="K18" s="53"/>
      <c r="L18" s="53"/>
      <c r="M18" s="53"/>
      <c r="N18" s="53"/>
      <c r="O18" s="29">
        <f>IF(HLOOKUP(O$14,集計用!$4:$9894,マスター!$C18,FALSE)="","",HLOOKUP(O$14,集計用!$4:$9894,マスター!$C18,FALSE))</f>
        <v>2</v>
      </c>
      <c r="P18" s="53"/>
      <c r="Q18" s="53"/>
      <c r="R18" s="42" t="str">
        <f>IF(HLOOKUP(R$14,集計用!$4:$9894,マスター!$C18,FALSE)="","",HLOOKUP(R$14,集計用!$4:$9894,マスター!$C18,FALSE))</f>
        <v>一般会計等</v>
      </c>
      <c r="S18" s="42" t="str">
        <f>IF(HLOOKUP(S$14,集計用!$4:$9894,マスター!$C18,FALSE)="","",HLOOKUP(S$14,集計用!$4:$9894,マスター!$C18,FALSE))</f>
        <v>一般会計</v>
      </c>
      <c r="T18" s="209">
        <f>IF(HLOOKUP(T$14,集計用!$4:$9894,マスター!$C18,FALSE)="","",HLOOKUP(T$14,集計用!$4:$9894,マスター!$C18,FALSE))</f>
        <v>19790601</v>
      </c>
      <c r="U18" s="209">
        <f>IF(HLOOKUP(U$14,集計用!$4:$9894,マスター!$C18,FALSE)="","",HLOOKUP(U$14,集計用!$4:$9894,マスター!$C18,FALSE))</f>
        <v>19790601</v>
      </c>
      <c r="V18" s="53"/>
      <c r="W18" s="44"/>
      <c r="X18" s="53"/>
      <c r="Y18" s="53"/>
      <c r="Z18" s="29">
        <f>IF(HLOOKUP(Z$14,集計用!$4:$9894,マスター!$C18,FALSE)="","",HLOOKUP(Z$14,集計用!$4:$9894,マスター!$C18,FALSE))</f>
        <v>125442000</v>
      </c>
      <c r="AA18" s="53"/>
      <c r="AB18" s="53"/>
      <c r="AC18" s="53"/>
      <c r="AD18" s="53"/>
      <c r="AE18" s="53"/>
      <c r="AF18" s="44"/>
      <c r="AG18" s="29" t="str">
        <f>IF(HLOOKUP(AG$14,集計用!$4:$9894,マスター!$C18,FALSE)="","",HLOOKUP(AG$14,集計用!$4:$9894,マスター!$C18,FALSE))</f>
        <v>庁舎1-4</v>
      </c>
      <c r="AH18" s="29" t="str">
        <f>IF(HLOOKUP(AH$14,集計用!$4:$9894,マスター!$C18,FALSE)="","",HLOOKUP(AH$14,集計用!$4:$9894,マスター!$C18,FALSE))</f>
        <v>自己資産（リース資産外)</v>
      </c>
      <c r="AI18" s="29" t="str">
        <f>IF(HLOOKUP(AI$14,集計用!$4:$9894,マスター!$C18,FALSE)="","",HLOOKUP(AI$14,集計用!$4:$9894,マスター!$C18,FALSE))</f>
        <v>売却不可</v>
      </c>
      <c r="AJ18" s="60" t="str">
        <f>マスター!$B$3</f>
        <v>建物</v>
      </c>
      <c r="AK18" s="29" t="str">
        <f>IF(HLOOKUP(AK$14,集計用!$4:$9894,マスター!$C18,FALSE)="","",HLOOKUP(AK$14,集計用!$4:$9894,マスター!$C18,FALSE))</f>
        <v>庁舎</v>
      </c>
      <c r="AL18" s="29" t="str">
        <f>IF(HLOOKUP(AL$14,集計用!$4:$9894,マスター!$C18,FALSE)="","",HLOOKUP(AL$14,集計用!$4:$9894,マスター!$C18,FALSE))</f>
        <v>鉄骨造</v>
      </c>
      <c r="AM18" s="53"/>
      <c r="AN18" s="29" t="str">
        <f>IFERROR(集計用!N12&amp;集計用!P12&amp;集計用!R12,"")</f>
        <v>下都賀郡壬生町通町396-1</v>
      </c>
      <c r="AO18" s="29" t="str">
        <f>IF(HLOOKUP(AO$14,集計用!$4:$9894,マスター!$C18,FALSE)="","",HLOOKUP(AO$14,集計用!$4:$9894,マスター!$C18,FALSE))</f>
        <v/>
      </c>
      <c r="AP18" s="42" t="str">
        <f>集計用!AU12&amp;集計用!AV12&amp;集計用!AW12&amp;集計用!AX12&amp;集計用!AY12&amp;集計用!AZ12</f>
        <v>総務費総務管理費財産管理費</v>
      </c>
      <c r="AQ18" s="29" t="str">
        <f>IF(HLOOKUP(AQ$14,集計用!$4:$9894,マスター!$C18,FALSE)="","",HLOOKUP(AQ$14,集計用!$4:$9894,マスター!$C18,FALSE))</f>
        <v/>
      </c>
      <c r="AR18" s="29" t="str">
        <f>IF(HLOOKUP(AR$14,集計用!$4:$9894,マスター!$C18,FALSE)="","",HLOOKUP(AR$14,集計用!$4:$9894,マスター!$C18,FALSE))</f>
        <v/>
      </c>
      <c r="AS18" s="29" t="str">
        <f>IF(HLOOKUP(AS$14,集計用!$4:$9894,マスター!$C18,FALSE)="","",HLOOKUP(AS$14,集計用!$4:$9894,マスター!$C18,FALSE))</f>
        <v/>
      </c>
      <c r="AT18" s="29">
        <f>IF(HLOOKUP(AT$14,集計用!$4:$9894,マスター!$C18,FALSE)="","",HLOOKUP(AT$14,集計用!$4:$9894,マスター!$C18,FALSE))</f>
        <v>1393.8</v>
      </c>
      <c r="AU18" s="29">
        <f>IF(HLOOKUP(AU$14,集計用!$4:$9894,マスター!$C18,FALSE)="","",HLOOKUP(AU$14,集計用!$4:$9894,マスター!$C18,FALSE))</f>
        <v>3</v>
      </c>
      <c r="AV18" s="61"/>
      <c r="AW18" s="45">
        <f t="shared" si="0"/>
        <v>36</v>
      </c>
      <c r="AX18" s="29" t="str">
        <f>IF(HLOOKUP(AX$14,集計用!$4:$9894,マスター!$C18,FALSE)="","",HLOOKUP(AX$14,集計用!$4:$9894,マスター!$C18,FALSE))</f>
        <v>総務</v>
      </c>
      <c r="AY18" s="29" t="str">
        <f>IF(HLOOKUP(AY$14,集計用!$4:$9894,マスター!$C18,FALSE)="","",HLOOKUP(AY$14,集計用!$4:$9894,マスター!$C18,FALSE))</f>
        <v xml:space="preserve">行政財産 </v>
      </c>
      <c r="AZ18" s="54"/>
      <c r="BA18" s="54"/>
      <c r="BB18" s="54"/>
      <c r="BC18" s="54"/>
      <c r="BD18" s="54"/>
      <c r="BE18" s="54"/>
      <c r="BF18" s="54"/>
      <c r="BG18" s="54"/>
      <c r="BH18" s="29" t="str">
        <f>IF(HLOOKUP(BH$14,集計用!$4:$9894,マスター!$C18,FALSE)="","",HLOOKUP(BH$14,集計用!$4:$9894,マスター!$C18,FALSE))</f>
        <v>未実施</v>
      </c>
      <c r="BI18" s="29" t="str">
        <f>IF(HLOOKUP(BI$14,集計用!$4:$9894,マスター!$C18,FALSE)="","",HLOOKUP(BI$14,集計用!$4:$9894,マスター!$C18,FALSE))</f>
        <v>未実施</v>
      </c>
      <c r="BJ18" s="54"/>
      <c r="BK18" s="54"/>
      <c r="BL18" s="54"/>
      <c r="BM18" s="54"/>
      <c r="BN18" s="54"/>
      <c r="BO18" s="54"/>
      <c r="BP18" s="54"/>
      <c r="BQ18" s="54"/>
      <c r="BR18" s="29" t="str">
        <f>IF(HLOOKUP(BR$14,集計用!$4:$9894,マスター!$C18,FALSE)="","",HLOOKUP(BR$14,集計用!$4:$9894,マスター!$C18,FALSE))</f>
        <v>ﾁｮｳｼｬ1-4</v>
      </c>
      <c r="BS18" s="29" t="str">
        <f>IF(HLOOKUP(BS$14,集計用!$4:$9894,マスター!$C18,FALSE)="","",HLOOKUP(BS$14,集計用!$4:$9894,マスター!$C18,FALSE))</f>
        <v/>
      </c>
      <c r="BT18" s="29" t="str">
        <f>IF(HLOOKUP(BT$14,集計用!$4:$9894,マスター!$C18,FALSE)="","",HLOOKUP(BT$14,集計用!$4:$9894,マスター!$C18,FALSE))</f>
        <v>本庁舎</v>
      </c>
      <c r="BU18" s="29" t="str">
        <f>IF(HLOOKUP(BU$14,集計用!$4:$9894,マスター!$C18,FALSE)="","",HLOOKUP(BU$14,集計用!$4:$9894,マスター!$C18,FALSE))</f>
        <v>㎡</v>
      </c>
      <c r="BV18" s="29" t="str">
        <f>集計用!O12&amp;集計用!Q12&amp;集計用!S12</f>
        <v>ｼﾓﾂｶﾞｸﾞﾝﾐﾌﾞﾏﾁﾄｵﾘﾏﾁ</v>
      </c>
      <c r="BW18" s="29" t="str">
        <f>IF(HLOOKUP(BW$14,集計用!$4:$9894,マスター!$C18,FALSE)="","",HLOOKUP(BW$14,集計用!$4:$9894,マスター!$C18,FALSE))</f>
        <v/>
      </c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3"/>
      <c r="CW18" s="53"/>
      <c r="CX18" s="53"/>
      <c r="CY18" s="53"/>
      <c r="CZ18" s="53"/>
      <c r="DA18" s="53"/>
      <c r="DB18" s="53"/>
      <c r="DC18" s="53"/>
      <c r="DD18" s="54"/>
      <c r="DE18" s="54"/>
      <c r="DF18" s="54"/>
      <c r="DG18" s="54"/>
      <c r="DH18" s="54"/>
      <c r="DI18" s="54"/>
    </row>
    <row r="19" spans="2:113" ht="20.25" customHeight="1">
      <c r="B19" s="57" t="s">
        <v>271</v>
      </c>
      <c r="C19" s="89">
        <v>10</v>
      </c>
      <c r="D19" s="44"/>
      <c r="E19" s="53"/>
      <c r="F19" s="53"/>
      <c r="G19" s="53"/>
      <c r="H19" s="42" t="str">
        <f>IF(HLOOKUP(H$14,集計用!$4:$9894,マスター!$C19,FALSE)="","",HLOOKUP(H$14,集計用!$4:$9894,マスター!$C19,FALSE))</f>
        <v>建物台帳</v>
      </c>
      <c r="I19" s="29" t="str">
        <f>IF(HLOOKUP(I$14,集計用!$4:$9894,マスター!$C19,FALSE)="","",HLOOKUP(I$14,集計用!$4:$9894,マスター!$C19,FALSE))</f>
        <v>10001-5</v>
      </c>
      <c r="J19" s="29" t="str">
        <f>IF(HLOOKUP(J$14,集計用!$4:$9894,マスター!$C19,FALSE)="","",HLOOKUP(J$14,集計用!$4:$9894,マスター!$C19,FALSE))</f>
        <v>事業用資産/建物</v>
      </c>
      <c r="K19" s="53"/>
      <c r="L19" s="53"/>
      <c r="M19" s="53"/>
      <c r="N19" s="53"/>
      <c r="O19" s="29">
        <f>IF(HLOOKUP(O$14,集計用!$4:$9894,マスター!$C19,FALSE)="","",HLOOKUP(O$14,集計用!$4:$9894,マスター!$C19,FALSE))</f>
        <v>2</v>
      </c>
      <c r="P19" s="53"/>
      <c r="Q19" s="53"/>
      <c r="R19" s="42" t="str">
        <f>IF(HLOOKUP(R$14,集計用!$4:$9894,マスター!$C19,FALSE)="","",HLOOKUP(R$14,集計用!$4:$9894,マスター!$C19,FALSE))</f>
        <v>一般会計等</v>
      </c>
      <c r="S19" s="42" t="str">
        <f>IF(HLOOKUP(S$14,集計用!$4:$9894,マスター!$C19,FALSE)="","",HLOOKUP(S$14,集計用!$4:$9894,マスター!$C19,FALSE))</f>
        <v>一般会計</v>
      </c>
      <c r="T19" s="209">
        <f>IF(HLOOKUP(T$14,集計用!$4:$9894,マスター!$C19,FALSE)="","",HLOOKUP(T$14,集計用!$4:$9894,マスター!$C19,FALSE))</f>
        <v>19870201</v>
      </c>
      <c r="U19" s="209">
        <f>IF(HLOOKUP(U$14,集計用!$4:$9894,マスター!$C19,FALSE)="","",HLOOKUP(U$14,集計用!$4:$9894,マスター!$C19,FALSE))</f>
        <v>19870201</v>
      </c>
      <c r="V19" s="53"/>
      <c r="W19" s="44"/>
      <c r="X19" s="53"/>
      <c r="Y19" s="53"/>
      <c r="Z19" s="29">
        <f>IF(HLOOKUP(Z$14,集計用!$4:$9894,マスター!$C19,FALSE)="","",HLOOKUP(Z$14,集計用!$4:$9894,マスター!$C19,FALSE))</f>
        <v>7645000</v>
      </c>
      <c r="AA19" s="53"/>
      <c r="AB19" s="53"/>
      <c r="AC19" s="53"/>
      <c r="AD19" s="53"/>
      <c r="AE19" s="53"/>
      <c r="AF19" s="44"/>
      <c r="AG19" s="29" t="str">
        <f>IF(HLOOKUP(AG$14,集計用!$4:$9894,マスター!$C19,FALSE)="","",HLOOKUP(AG$14,集計用!$4:$9894,マスター!$C19,FALSE))</f>
        <v>庁舎1-5</v>
      </c>
      <c r="AH19" s="29" t="str">
        <f>IF(HLOOKUP(AH$14,集計用!$4:$9894,マスター!$C19,FALSE)="","",HLOOKUP(AH$14,集計用!$4:$9894,マスター!$C19,FALSE))</f>
        <v>自己資産（リース資産外)</v>
      </c>
      <c r="AI19" s="29" t="str">
        <f>IF(HLOOKUP(AI$14,集計用!$4:$9894,マスター!$C19,FALSE)="","",HLOOKUP(AI$14,集計用!$4:$9894,マスター!$C19,FALSE))</f>
        <v>売却不可</v>
      </c>
      <c r="AJ19" s="60" t="str">
        <f>マスター!$B$3</f>
        <v>建物</v>
      </c>
      <c r="AK19" s="29" t="str">
        <f>IF(HLOOKUP(AK$14,集計用!$4:$9894,マスター!$C19,FALSE)="","",HLOOKUP(AK$14,集計用!$4:$9894,マスター!$C19,FALSE))</f>
        <v>庁舎</v>
      </c>
      <c r="AL19" s="29" t="str">
        <f>IF(HLOOKUP(AL$14,集計用!$4:$9894,マスター!$C19,FALSE)="","",HLOOKUP(AL$14,集計用!$4:$9894,マスター!$C19,FALSE))</f>
        <v>鉄骨造</v>
      </c>
      <c r="AM19" s="53"/>
      <c r="AN19" s="29" t="str">
        <f>IFERROR(集計用!N13&amp;集計用!P13&amp;集計用!R13,"")</f>
        <v>下都賀郡壬生町通町396-1</v>
      </c>
      <c r="AO19" s="29" t="str">
        <f>IF(HLOOKUP(AO$14,集計用!$4:$9894,マスター!$C19,FALSE)="","",HLOOKUP(AO$14,集計用!$4:$9894,マスター!$C19,FALSE))</f>
        <v/>
      </c>
      <c r="AP19" s="42" t="str">
        <f>集計用!AU13&amp;集計用!AV13&amp;集計用!AW13&amp;集計用!AX13&amp;集計用!AY13&amp;集計用!AZ13</f>
        <v>総務費総務管理費財産管理費</v>
      </c>
      <c r="AQ19" s="29" t="str">
        <f>IF(HLOOKUP(AQ$14,集計用!$4:$9894,マスター!$C19,FALSE)="","",HLOOKUP(AQ$14,集計用!$4:$9894,マスター!$C19,FALSE))</f>
        <v/>
      </c>
      <c r="AR19" s="29" t="str">
        <f>IF(HLOOKUP(AR$14,集計用!$4:$9894,マスター!$C19,FALSE)="","",HLOOKUP(AR$14,集計用!$4:$9894,マスター!$C19,FALSE))</f>
        <v/>
      </c>
      <c r="AS19" s="29" t="str">
        <f>IF(HLOOKUP(AS$14,集計用!$4:$9894,マスター!$C19,FALSE)="","",HLOOKUP(AS$14,集計用!$4:$9894,マスター!$C19,FALSE))</f>
        <v/>
      </c>
      <c r="AT19" s="29">
        <f>IF(HLOOKUP(AT$14,集計用!$4:$9894,マスター!$C19,FALSE)="","",HLOOKUP(AT$14,集計用!$4:$9894,マスター!$C19,FALSE))</f>
        <v>29.16</v>
      </c>
      <c r="AU19" s="29">
        <f>IF(HLOOKUP(AU$14,集計用!$4:$9894,マスター!$C19,FALSE)="","",HLOOKUP(AU$14,集計用!$4:$9894,マスター!$C19,FALSE))</f>
        <v>1</v>
      </c>
      <c r="AV19" s="61"/>
      <c r="AW19" s="45">
        <f t="shared" si="0"/>
        <v>29</v>
      </c>
      <c r="AX19" s="29" t="str">
        <f>IF(HLOOKUP(AX$14,集計用!$4:$9894,マスター!$C19,FALSE)="","",HLOOKUP(AX$14,集計用!$4:$9894,マスター!$C19,FALSE))</f>
        <v>総務</v>
      </c>
      <c r="AY19" s="29" t="str">
        <f>IF(HLOOKUP(AY$14,集計用!$4:$9894,マスター!$C19,FALSE)="","",HLOOKUP(AY$14,集計用!$4:$9894,マスター!$C19,FALSE))</f>
        <v xml:space="preserve">行政財産 </v>
      </c>
      <c r="AZ19" s="54"/>
      <c r="BA19" s="54"/>
      <c r="BB19" s="54"/>
      <c r="BC19" s="54"/>
      <c r="BD19" s="54"/>
      <c r="BE19" s="54"/>
      <c r="BF19" s="54"/>
      <c r="BG19" s="54"/>
      <c r="BH19" s="29" t="str">
        <f>IF(HLOOKUP(BH$14,集計用!$4:$9894,マスター!$C19,FALSE)="","",HLOOKUP(BH$14,集計用!$4:$9894,マスター!$C19,FALSE))</f>
        <v>未実施</v>
      </c>
      <c r="BI19" s="29" t="str">
        <f>IF(HLOOKUP(BI$14,集計用!$4:$9894,マスター!$C19,FALSE)="","",HLOOKUP(BI$14,集計用!$4:$9894,マスター!$C19,FALSE))</f>
        <v>未実施</v>
      </c>
      <c r="BJ19" s="54"/>
      <c r="BK19" s="54"/>
      <c r="BL19" s="54"/>
      <c r="BM19" s="54"/>
      <c r="BN19" s="54"/>
      <c r="BO19" s="54"/>
      <c r="BP19" s="54"/>
      <c r="BQ19" s="54"/>
      <c r="BR19" s="29" t="str">
        <f>IF(HLOOKUP(BR$14,集計用!$4:$9894,マスター!$C19,FALSE)="","",HLOOKUP(BR$14,集計用!$4:$9894,マスター!$C19,FALSE))</f>
        <v>ﾁｮｳｼｬ1-5</v>
      </c>
      <c r="BS19" s="29" t="str">
        <f>IF(HLOOKUP(BS$14,集計用!$4:$9894,マスター!$C19,FALSE)="","",HLOOKUP(BS$14,集計用!$4:$9894,マスター!$C19,FALSE))</f>
        <v/>
      </c>
      <c r="BT19" s="29" t="str">
        <f>IF(HLOOKUP(BT$14,集計用!$4:$9894,マスター!$C19,FALSE)="","",HLOOKUP(BT$14,集計用!$4:$9894,マスター!$C19,FALSE))</f>
        <v>本庁舎</v>
      </c>
      <c r="BU19" s="29" t="str">
        <f>IF(HLOOKUP(BU$14,集計用!$4:$9894,マスター!$C19,FALSE)="","",HLOOKUP(BU$14,集計用!$4:$9894,マスター!$C19,FALSE))</f>
        <v>㎡</v>
      </c>
      <c r="BV19" s="29" t="str">
        <f>集計用!O13&amp;集計用!Q13&amp;集計用!S13</f>
        <v>ｼﾓﾂｶﾞｸﾞﾝﾐﾌﾞﾏﾁﾄｵﾘﾏﾁ</v>
      </c>
      <c r="BW19" s="29" t="str">
        <f>IF(HLOOKUP(BW$14,集計用!$4:$9894,マスター!$C19,FALSE)="","",HLOOKUP(BW$14,集計用!$4:$9894,マスター!$C19,FALSE))</f>
        <v/>
      </c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3"/>
      <c r="CW19" s="53"/>
      <c r="CX19" s="53"/>
      <c r="CY19" s="53"/>
      <c r="CZ19" s="53"/>
      <c r="DA19" s="53"/>
      <c r="DB19" s="53"/>
      <c r="DC19" s="53"/>
      <c r="DD19" s="54"/>
      <c r="DE19" s="54"/>
      <c r="DF19" s="54"/>
      <c r="DG19" s="54"/>
      <c r="DH19" s="54"/>
      <c r="DI19" s="54"/>
    </row>
    <row r="20" spans="2:113" ht="20.25" customHeight="1">
      <c r="B20" s="58" t="s">
        <v>103</v>
      </c>
      <c r="C20" s="89">
        <v>11</v>
      </c>
      <c r="D20" s="44"/>
      <c r="E20" s="53"/>
      <c r="F20" s="53"/>
      <c r="G20" s="53"/>
      <c r="H20" s="42" t="str">
        <f>IF(HLOOKUP(H$14,集計用!$4:$9894,マスター!$C20,FALSE)="","",HLOOKUP(H$14,集計用!$4:$9894,マスター!$C20,FALSE))</f>
        <v>建物台帳</v>
      </c>
      <c r="I20" s="29" t="str">
        <f>IF(HLOOKUP(I$14,集計用!$4:$9894,マスター!$C20,FALSE)="","",HLOOKUP(I$14,集計用!$4:$9894,マスター!$C20,FALSE))</f>
        <v>10001-6</v>
      </c>
      <c r="J20" s="29" t="str">
        <f>IF(HLOOKUP(J$14,集計用!$4:$9894,マスター!$C20,FALSE)="","",HLOOKUP(J$14,集計用!$4:$9894,マスター!$C20,FALSE))</f>
        <v>事業用資産/建物</v>
      </c>
      <c r="K20" s="53"/>
      <c r="L20" s="53"/>
      <c r="M20" s="53"/>
      <c r="N20" s="53"/>
      <c r="O20" s="29">
        <f>IF(HLOOKUP(O$14,集計用!$4:$9894,マスター!$C20,FALSE)="","",HLOOKUP(O$14,集計用!$4:$9894,マスター!$C20,FALSE))</f>
        <v>2</v>
      </c>
      <c r="P20" s="53"/>
      <c r="Q20" s="53"/>
      <c r="R20" s="42" t="str">
        <f>IF(HLOOKUP(R$14,集計用!$4:$9894,マスター!$C20,FALSE)="","",HLOOKUP(R$14,集計用!$4:$9894,マスター!$C20,FALSE))</f>
        <v>一般会計等</v>
      </c>
      <c r="S20" s="42" t="str">
        <f>IF(HLOOKUP(S$14,集計用!$4:$9894,マスター!$C20,FALSE)="","",HLOOKUP(S$14,集計用!$4:$9894,マスター!$C20,FALSE))</f>
        <v>一般会計</v>
      </c>
      <c r="T20" s="209">
        <f>IF(HLOOKUP(T$14,集計用!$4:$9894,マスター!$C20,FALSE)="","",HLOOKUP(T$14,集計用!$4:$9894,マスター!$C20,FALSE))</f>
        <v>19870201</v>
      </c>
      <c r="U20" s="209">
        <f>IF(HLOOKUP(U$14,集計用!$4:$9894,マスター!$C20,FALSE)="","",HLOOKUP(U$14,集計用!$4:$9894,マスター!$C20,FALSE))</f>
        <v>19870201</v>
      </c>
      <c r="V20" s="53"/>
      <c r="W20" s="44"/>
      <c r="X20" s="53"/>
      <c r="Y20" s="53"/>
      <c r="Z20" s="29">
        <f>IF(HLOOKUP(Z$14,集計用!$4:$9894,マスター!$C20,FALSE)="","",HLOOKUP(Z$14,集計用!$4:$9894,マスター!$C20,FALSE))</f>
        <v>52470000</v>
      </c>
      <c r="AA20" s="53"/>
      <c r="AB20" s="53"/>
      <c r="AC20" s="53"/>
      <c r="AD20" s="53"/>
      <c r="AE20" s="53"/>
      <c r="AF20" s="44"/>
      <c r="AG20" s="29" t="str">
        <f>IF(HLOOKUP(AG$14,集計用!$4:$9894,マスター!$C20,FALSE)="","",HLOOKUP(AG$14,集計用!$4:$9894,マスター!$C20,FALSE))</f>
        <v>庁舎2</v>
      </c>
      <c r="AH20" s="29" t="str">
        <f>IF(HLOOKUP(AH$14,集計用!$4:$9894,マスター!$C20,FALSE)="","",HLOOKUP(AH$14,集計用!$4:$9894,マスター!$C20,FALSE))</f>
        <v>自己資産（リース資産外)</v>
      </c>
      <c r="AI20" s="29" t="str">
        <f>IF(HLOOKUP(AI$14,集計用!$4:$9894,マスター!$C20,FALSE)="","",HLOOKUP(AI$14,集計用!$4:$9894,マスター!$C20,FALSE))</f>
        <v>売却不可</v>
      </c>
      <c r="AJ20" s="60" t="str">
        <f>マスター!$B$3</f>
        <v>建物</v>
      </c>
      <c r="AK20" s="29" t="str">
        <f>IF(HLOOKUP(AK$14,集計用!$4:$9894,マスター!$C20,FALSE)="","",HLOOKUP(AK$14,集計用!$4:$9894,マスター!$C20,FALSE))</f>
        <v>庁舎</v>
      </c>
      <c r="AL20" s="29" t="str">
        <f>IF(HLOOKUP(AL$14,集計用!$4:$9894,マスター!$C20,FALSE)="","",HLOOKUP(AL$14,集計用!$4:$9894,マスター!$C20,FALSE))</f>
        <v>鉄骨造</v>
      </c>
      <c r="AM20" s="53"/>
      <c r="AN20" s="29" t="str">
        <f>IFERROR(集計用!N14&amp;集計用!P14&amp;集計用!R14,"")</f>
        <v>下都賀郡壬生町通町396-1</v>
      </c>
      <c r="AO20" s="29" t="str">
        <f>IF(HLOOKUP(AO$14,集計用!$4:$9894,マスター!$C20,FALSE)="","",HLOOKUP(AO$14,集計用!$4:$9894,マスター!$C20,FALSE))</f>
        <v/>
      </c>
      <c r="AP20" s="42" t="str">
        <f>集計用!AU14&amp;集計用!AV14&amp;集計用!AW14&amp;集計用!AX14&amp;集計用!AY14&amp;集計用!AZ14</f>
        <v>総務費総務管理費財産管理費</v>
      </c>
      <c r="AQ20" s="29" t="str">
        <f>IF(HLOOKUP(AQ$14,集計用!$4:$9894,マスター!$C20,FALSE)="","",HLOOKUP(AQ$14,集計用!$4:$9894,マスター!$C20,FALSE))</f>
        <v/>
      </c>
      <c r="AR20" s="29" t="str">
        <f>IF(HLOOKUP(AR$14,集計用!$4:$9894,マスター!$C20,FALSE)="","",HLOOKUP(AR$14,集計用!$4:$9894,マスター!$C20,FALSE))</f>
        <v/>
      </c>
      <c r="AS20" s="29" t="str">
        <f>IF(HLOOKUP(AS$14,集計用!$4:$9894,マスター!$C20,FALSE)="","",HLOOKUP(AS$14,集計用!$4:$9894,マスター!$C20,FALSE))</f>
        <v/>
      </c>
      <c r="AT20" s="29">
        <f>IF(HLOOKUP(AT$14,集計用!$4:$9894,マスター!$C20,FALSE)="","",HLOOKUP(AT$14,集計用!$4:$9894,マスター!$C20,FALSE))</f>
        <v>259.2</v>
      </c>
      <c r="AU20" s="29">
        <f>IF(HLOOKUP(AU$14,集計用!$4:$9894,マスター!$C20,FALSE)="","",HLOOKUP(AU$14,集計用!$4:$9894,マスター!$C20,FALSE))</f>
        <v>2</v>
      </c>
      <c r="AV20" s="61"/>
      <c r="AW20" s="45">
        <f t="shared" si="0"/>
        <v>29</v>
      </c>
      <c r="AX20" s="29" t="str">
        <f>IF(HLOOKUP(AX$14,集計用!$4:$9894,マスター!$C20,FALSE)="","",HLOOKUP(AX$14,集計用!$4:$9894,マスター!$C20,FALSE))</f>
        <v>総務</v>
      </c>
      <c r="AY20" s="29" t="str">
        <f>IF(HLOOKUP(AY$14,集計用!$4:$9894,マスター!$C20,FALSE)="","",HLOOKUP(AY$14,集計用!$4:$9894,マスター!$C20,FALSE))</f>
        <v xml:space="preserve">行政財産 </v>
      </c>
      <c r="AZ20" s="54"/>
      <c r="BA20" s="54"/>
      <c r="BB20" s="54"/>
      <c r="BC20" s="54"/>
      <c r="BD20" s="54"/>
      <c r="BE20" s="54"/>
      <c r="BF20" s="54"/>
      <c r="BG20" s="54"/>
      <c r="BH20" s="29" t="str">
        <f>IF(HLOOKUP(BH$14,集計用!$4:$9894,マスター!$C20,FALSE)="","",HLOOKUP(BH$14,集計用!$4:$9894,マスター!$C20,FALSE))</f>
        <v>未実施</v>
      </c>
      <c r="BI20" s="29" t="str">
        <f>IF(HLOOKUP(BI$14,集計用!$4:$9894,マスター!$C20,FALSE)="","",HLOOKUP(BI$14,集計用!$4:$9894,マスター!$C20,FALSE))</f>
        <v>未実施</v>
      </c>
      <c r="BJ20" s="54"/>
      <c r="BK20" s="54"/>
      <c r="BL20" s="54"/>
      <c r="BM20" s="54"/>
      <c r="BN20" s="54"/>
      <c r="BO20" s="54"/>
      <c r="BP20" s="54"/>
      <c r="BQ20" s="54"/>
      <c r="BR20" s="29" t="str">
        <f>IF(HLOOKUP(BR$14,集計用!$4:$9894,マスター!$C20,FALSE)="","",HLOOKUP(BR$14,集計用!$4:$9894,マスター!$C20,FALSE))</f>
        <v>ﾁｮｳｼｬ2</v>
      </c>
      <c r="BS20" s="29" t="str">
        <f>IF(HLOOKUP(BS$14,集計用!$4:$9894,マスター!$C20,FALSE)="","",HLOOKUP(BS$14,集計用!$4:$9894,マスター!$C20,FALSE))</f>
        <v/>
      </c>
      <c r="BT20" s="29" t="str">
        <f>IF(HLOOKUP(BT$14,集計用!$4:$9894,マスター!$C20,FALSE)="","",HLOOKUP(BT$14,集計用!$4:$9894,マスター!$C20,FALSE))</f>
        <v>本庁舎</v>
      </c>
      <c r="BU20" s="29" t="str">
        <f>IF(HLOOKUP(BU$14,集計用!$4:$9894,マスター!$C20,FALSE)="","",HLOOKUP(BU$14,集計用!$4:$9894,マスター!$C20,FALSE))</f>
        <v>㎡</v>
      </c>
      <c r="BV20" s="29" t="str">
        <f>集計用!O14&amp;集計用!Q14&amp;集計用!S14</f>
        <v>ｼﾓﾂｶﾞｸﾞﾝﾐﾌﾞﾏﾁﾄｵﾘﾏﾁ</v>
      </c>
      <c r="BW20" s="29" t="str">
        <f>IF(HLOOKUP(BW$14,集計用!$4:$9894,マスター!$C20,FALSE)="","",HLOOKUP(BW$14,集計用!$4:$9894,マスター!$C20,FALSE))</f>
        <v/>
      </c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3"/>
      <c r="CW20" s="53"/>
      <c r="CX20" s="53"/>
      <c r="CY20" s="53"/>
      <c r="CZ20" s="53"/>
      <c r="DA20" s="53"/>
      <c r="DB20" s="53"/>
      <c r="DC20" s="53"/>
      <c r="DD20" s="54"/>
      <c r="DE20" s="54"/>
      <c r="DF20" s="54"/>
      <c r="DG20" s="54"/>
      <c r="DH20" s="54"/>
      <c r="DI20" s="54"/>
    </row>
    <row r="21" spans="2:113" ht="20.25" customHeight="1">
      <c r="C21" s="89">
        <v>12</v>
      </c>
      <c r="D21" s="44"/>
      <c r="E21" s="53"/>
      <c r="F21" s="53"/>
      <c r="G21" s="53"/>
      <c r="H21" s="42" t="str">
        <f>IF(HLOOKUP(H$14,集計用!$4:$9894,マスター!$C21,FALSE)="","",HLOOKUP(H$14,集計用!$4:$9894,マスター!$C21,FALSE))</f>
        <v>建物台帳</v>
      </c>
      <c r="I21" s="29" t="str">
        <f>IF(HLOOKUP(I$14,集計用!$4:$9894,マスター!$C21,FALSE)="","",HLOOKUP(I$14,集計用!$4:$9894,マスター!$C21,FALSE))</f>
        <v>10001-7</v>
      </c>
      <c r="J21" s="29" t="str">
        <f>IF(HLOOKUP(J$14,集計用!$4:$9894,マスター!$C21,FALSE)="","",HLOOKUP(J$14,集計用!$4:$9894,マスター!$C21,FALSE))</f>
        <v>事業用資産/建物</v>
      </c>
      <c r="K21" s="53"/>
      <c r="L21" s="53"/>
      <c r="M21" s="53"/>
      <c r="N21" s="53"/>
      <c r="O21" s="29">
        <f>IF(HLOOKUP(O$14,集計用!$4:$9894,マスター!$C21,FALSE)="","",HLOOKUP(O$14,集計用!$4:$9894,マスター!$C21,FALSE))</f>
        <v>2</v>
      </c>
      <c r="P21" s="53"/>
      <c r="Q21" s="53"/>
      <c r="R21" s="42" t="str">
        <f>IF(HLOOKUP(R$14,集計用!$4:$9894,マスター!$C21,FALSE)="","",HLOOKUP(R$14,集計用!$4:$9894,マスター!$C21,FALSE))</f>
        <v>一般会計等</v>
      </c>
      <c r="S21" s="42" t="str">
        <f>IF(HLOOKUP(S$14,集計用!$4:$9894,マスター!$C21,FALSE)="","",HLOOKUP(S$14,集計用!$4:$9894,マスター!$C21,FALSE))</f>
        <v>一般会計</v>
      </c>
      <c r="T21" s="209">
        <f>IF(HLOOKUP(T$14,集計用!$4:$9894,マスター!$C21,FALSE)="","",HLOOKUP(T$14,集計用!$4:$9894,マスター!$C21,FALSE))</f>
        <v>19990325</v>
      </c>
      <c r="U21" s="209">
        <f>IF(HLOOKUP(U$14,集計用!$4:$9894,マスター!$C21,FALSE)="","",HLOOKUP(U$14,集計用!$4:$9894,マスター!$C21,FALSE))</f>
        <v>19990325</v>
      </c>
      <c r="V21" s="53"/>
      <c r="W21" s="44"/>
      <c r="X21" s="53"/>
      <c r="Y21" s="53"/>
      <c r="Z21" s="29">
        <f>IF(HLOOKUP(Z$14,集計用!$4:$9894,マスター!$C21,FALSE)="","",HLOOKUP(Z$14,集計用!$4:$9894,マスター!$C21,FALSE))</f>
        <v>1465000</v>
      </c>
      <c r="AA21" s="53"/>
      <c r="AB21" s="53"/>
      <c r="AC21" s="53"/>
      <c r="AD21" s="53"/>
      <c r="AE21" s="53"/>
      <c r="AF21" s="44"/>
      <c r="AG21" s="29" t="str">
        <f>IF(HLOOKUP(AG$14,集計用!$4:$9894,マスター!$C21,FALSE)="","",HLOOKUP(AG$14,集計用!$4:$9894,マスター!$C21,FALSE))</f>
        <v>サーバー室</v>
      </c>
      <c r="AH21" s="29" t="str">
        <f>IF(HLOOKUP(AH$14,集計用!$4:$9894,マスター!$C21,FALSE)="","",HLOOKUP(AH$14,集計用!$4:$9894,マスター!$C21,FALSE))</f>
        <v>自己資産（リース資産外)</v>
      </c>
      <c r="AI21" s="29" t="str">
        <f>IF(HLOOKUP(AI$14,集計用!$4:$9894,マスター!$C21,FALSE)="","",HLOOKUP(AI$14,集計用!$4:$9894,マスター!$C21,FALSE))</f>
        <v>売却不可</v>
      </c>
      <c r="AJ21" s="60" t="str">
        <f>マスター!$B$3</f>
        <v>建物</v>
      </c>
      <c r="AK21" s="29" t="str">
        <f>IF(HLOOKUP(AK$14,集計用!$4:$9894,マスター!$C21,FALSE)="","",HLOOKUP(AK$14,集計用!$4:$9894,マスター!$C21,FALSE))</f>
        <v>庁舎</v>
      </c>
      <c r="AL21" s="29" t="str">
        <f>IF(HLOOKUP(AL$14,集計用!$4:$9894,マスター!$C21,FALSE)="","",HLOOKUP(AL$14,集計用!$4:$9894,マスター!$C21,FALSE))</f>
        <v>鉄骨造</v>
      </c>
      <c r="AM21" s="53"/>
      <c r="AN21" s="29" t="str">
        <f>IFERROR(集計用!N15&amp;集計用!P15&amp;集計用!R15,"")</f>
        <v>下都賀郡壬生町通町396-1</v>
      </c>
      <c r="AO21" s="29" t="str">
        <f>IF(HLOOKUP(AO$14,集計用!$4:$9894,マスター!$C21,FALSE)="","",HLOOKUP(AO$14,集計用!$4:$9894,マスター!$C21,FALSE))</f>
        <v/>
      </c>
      <c r="AP21" s="42" t="str">
        <f>集計用!AU15&amp;集計用!AV15&amp;集計用!AW15&amp;集計用!AX15&amp;集計用!AY15&amp;集計用!AZ15</f>
        <v>総務費総務管理費財産管理費</v>
      </c>
      <c r="AQ21" s="29" t="str">
        <f>IF(HLOOKUP(AQ$14,集計用!$4:$9894,マスター!$C21,FALSE)="","",HLOOKUP(AQ$14,集計用!$4:$9894,マスター!$C21,FALSE))</f>
        <v/>
      </c>
      <c r="AR21" s="29" t="str">
        <f>IF(HLOOKUP(AR$14,集計用!$4:$9894,マスター!$C21,FALSE)="","",HLOOKUP(AR$14,集計用!$4:$9894,マスター!$C21,FALSE))</f>
        <v/>
      </c>
      <c r="AS21" s="29" t="str">
        <f>IF(HLOOKUP(AS$14,集計用!$4:$9894,マスター!$C21,FALSE)="","",HLOOKUP(AS$14,集計用!$4:$9894,マスター!$C21,FALSE))</f>
        <v/>
      </c>
      <c r="AT21" s="29">
        <f>IF(HLOOKUP(AT$14,集計用!$4:$9894,マスター!$C21,FALSE)="","",HLOOKUP(AT$14,集計用!$4:$9894,マスター!$C21,FALSE))</f>
        <v>9.11</v>
      </c>
      <c r="AU21" s="29">
        <f>IF(HLOOKUP(AU$14,集計用!$4:$9894,マスター!$C21,FALSE)="","",HLOOKUP(AU$14,集計用!$4:$9894,マスター!$C21,FALSE))</f>
        <v>1</v>
      </c>
      <c r="AV21" s="61"/>
      <c r="AW21" s="45">
        <f t="shared" ref="AW21:AW84" si="1">IFERROR(IF(VALUE(MID($B$4,5,2))&gt;3,LEFT($B$4,4),LEFT($B$4,4)-1)-IF(U21="","",IF(VALUE(MID(U21,5,2))&gt;3,LEFT(U21,4),LEFT(U21,4)-1))+1,"")</f>
        <v>17</v>
      </c>
      <c r="AX21" s="29" t="str">
        <f>IF(HLOOKUP(AX$14,集計用!$4:$9894,マスター!$C21,FALSE)="","",HLOOKUP(AX$14,集計用!$4:$9894,マスター!$C21,FALSE))</f>
        <v>総務</v>
      </c>
      <c r="AY21" s="29" t="str">
        <f>IF(HLOOKUP(AY$14,集計用!$4:$9894,マスター!$C21,FALSE)="","",HLOOKUP(AY$14,集計用!$4:$9894,マスター!$C21,FALSE))</f>
        <v xml:space="preserve">行政財産 </v>
      </c>
      <c r="AZ21" s="54"/>
      <c r="BA21" s="54"/>
      <c r="BB21" s="54"/>
      <c r="BC21" s="54"/>
      <c r="BD21" s="54"/>
      <c r="BE21" s="54"/>
      <c r="BF21" s="54"/>
      <c r="BG21" s="54"/>
      <c r="BH21" s="29" t="str">
        <f>IF(HLOOKUP(BH$14,集計用!$4:$9894,マスター!$C21,FALSE)="","",HLOOKUP(BH$14,集計用!$4:$9894,マスター!$C21,FALSE))</f>
        <v>未実施</v>
      </c>
      <c r="BI21" s="29" t="str">
        <f>IF(HLOOKUP(BI$14,集計用!$4:$9894,マスター!$C21,FALSE)="","",HLOOKUP(BI$14,集計用!$4:$9894,マスター!$C21,FALSE))</f>
        <v>未実施</v>
      </c>
      <c r="BJ21" s="54"/>
      <c r="BK21" s="54"/>
      <c r="BL21" s="54"/>
      <c r="BM21" s="54"/>
      <c r="BN21" s="54"/>
      <c r="BO21" s="54"/>
      <c r="BP21" s="54"/>
      <c r="BQ21" s="54"/>
      <c r="BR21" s="29" t="str">
        <f>IF(HLOOKUP(BR$14,集計用!$4:$9894,マスター!$C21,FALSE)="","",HLOOKUP(BR$14,集計用!$4:$9894,マスター!$C21,FALSE))</f>
        <v>ｻｰﾊﾞｰｼﾂ</v>
      </c>
      <c r="BS21" s="29" t="str">
        <f>IF(HLOOKUP(BS$14,集計用!$4:$9894,マスター!$C21,FALSE)="","",HLOOKUP(BS$14,集計用!$4:$9894,マスター!$C21,FALSE))</f>
        <v/>
      </c>
      <c r="BT21" s="29" t="str">
        <f>IF(HLOOKUP(BT$14,集計用!$4:$9894,マスター!$C21,FALSE)="","",HLOOKUP(BT$14,集計用!$4:$9894,マスター!$C21,FALSE))</f>
        <v>本庁舎</v>
      </c>
      <c r="BU21" s="29" t="str">
        <f>IF(HLOOKUP(BU$14,集計用!$4:$9894,マスター!$C21,FALSE)="","",HLOOKUP(BU$14,集計用!$4:$9894,マスター!$C21,FALSE))</f>
        <v>㎡</v>
      </c>
      <c r="BV21" s="29" t="str">
        <f>集計用!O15&amp;集計用!Q15&amp;集計用!S15</f>
        <v>ｼﾓﾂｶﾞｸﾞﾝﾐﾌﾞﾏﾁﾄｵﾘﾏﾁ</v>
      </c>
      <c r="BW21" s="29" t="str">
        <f>IF(HLOOKUP(BW$14,集計用!$4:$9894,マスター!$C21,FALSE)="","",HLOOKUP(BW$14,集計用!$4:$9894,マスター!$C21,FALSE))</f>
        <v/>
      </c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3"/>
      <c r="CW21" s="53"/>
      <c r="CX21" s="53"/>
      <c r="CY21" s="53"/>
      <c r="CZ21" s="53"/>
      <c r="DA21" s="53"/>
      <c r="DB21" s="53"/>
      <c r="DC21" s="53"/>
      <c r="DD21" s="54"/>
      <c r="DE21" s="54"/>
      <c r="DF21" s="54"/>
      <c r="DG21" s="54"/>
      <c r="DH21" s="54"/>
      <c r="DI21" s="54"/>
    </row>
    <row r="22" spans="2:113" ht="13.5" customHeight="1">
      <c r="C22" s="89">
        <v>13</v>
      </c>
      <c r="D22" s="44"/>
      <c r="E22" s="53"/>
      <c r="F22" s="53"/>
      <c r="G22" s="53"/>
      <c r="H22" s="42" t="str">
        <f>IF(HLOOKUP(H$14,集計用!$4:$9894,マスター!$C22,FALSE)="","",HLOOKUP(H$14,集計用!$4:$9894,マスター!$C22,FALSE))</f>
        <v>建物台帳</v>
      </c>
      <c r="I22" s="29" t="str">
        <f>IF(HLOOKUP(I$14,集計用!$4:$9894,マスター!$C22,FALSE)="","",HLOOKUP(I$14,集計用!$4:$9894,マスター!$C22,FALSE))</f>
        <v>10001-8</v>
      </c>
      <c r="J22" s="29" t="str">
        <f>IF(HLOOKUP(J$14,集計用!$4:$9894,マスター!$C22,FALSE)="","",HLOOKUP(J$14,集計用!$4:$9894,マスター!$C22,FALSE))</f>
        <v>事業用資産/建物</v>
      </c>
      <c r="K22" s="53"/>
      <c r="L22" s="53"/>
      <c r="M22" s="53"/>
      <c r="N22" s="53"/>
      <c r="O22" s="29">
        <f>IF(HLOOKUP(O$14,集計用!$4:$9894,マスター!$C22,FALSE)="","",HLOOKUP(O$14,集計用!$4:$9894,マスター!$C22,FALSE))</f>
        <v>2</v>
      </c>
      <c r="P22" s="53"/>
      <c r="Q22" s="53"/>
      <c r="R22" s="42" t="str">
        <f>IF(HLOOKUP(R$14,集計用!$4:$9894,マスター!$C22,FALSE)="","",HLOOKUP(R$14,集計用!$4:$9894,マスター!$C22,FALSE))</f>
        <v>一般会計等</v>
      </c>
      <c r="S22" s="42" t="str">
        <f>IF(HLOOKUP(S$14,集計用!$4:$9894,マスター!$C22,FALSE)="","",HLOOKUP(S$14,集計用!$4:$9894,マスター!$C22,FALSE))</f>
        <v>一般会計</v>
      </c>
      <c r="T22" s="209">
        <f>IF(HLOOKUP(T$14,集計用!$4:$9894,マスター!$C22,FALSE)="","",HLOOKUP(T$14,集計用!$4:$9894,マスター!$C22,FALSE))</f>
        <v>19990325</v>
      </c>
      <c r="U22" s="209">
        <f>IF(HLOOKUP(U$14,集計用!$4:$9894,マスター!$C22,FALSE)="","",HLOOKUP(U$14,集計用!$4:$9894,マスター!$C22,FALSE))</f>
        <v>19990325</v>
      </c>
      <c r="V22" s="53"/>
      <c r="W22" s="44"/>
      <c r="X22" s="53"/>
      <c r="Y22" s="53"/>
      <c r="Z22" s="29">
        <f>IF(HLOOKUP(Z$14,集計用!$4:$9894,マスター!$C22,FALSE)="","",HLOOKUP(Z$14,集計用!$4:$9894,マスター!$C22,FALSE))</f>
        <v>1759000</v>
      </c>
      <c r="AA22" s="53"/>
      <c r="AB22" s="53"/>
      <c r="AC22" s="53"/>
      <c r="AD22" s="53"/>
      <c r="AE22" s="53"/>
      <c r="AF22" s="44"/>
      <c r="AG22" s="29" t="str">
        <f>IF(HLOOKUP(AG$14,集計用!$4:$9894,マスター!$C22,FALSE)="","",HLOOKUP(AG$14,集計用!$4:$9894,マスター!$C22,FALSE))</f>
        <v>サーバー室横倉庫</v>
      </c>
      <c r="AH22" s="29" t="str">
        <f>IF(HLOOKUP(AH$14,集計用!$4:$9894,マスター!$C22,FALSE)="","",HLOOKUP(AH$14,集計用!$4:$9894,マスター!$C22,FALSE))</f>
        <v>自己資産（リース資産外)</v>
      </c>
      <c r="AI22" s="29" t="str">
        <f>IF(HLOOKUP(AI$14,集計用!$4:$9894,マスター!$C22,FALSE)="","",HLOOKUP(AI$14,集計用!$4:$9894,マスター!$C22,FALSE))</f>
        <v>売却不可</v>
      </c>
      <c r="AJ22" s="60" t="str">
        <f>マスター!$B$3</f>
        <v>建物</v>
      </c>
      <c r="AK22" s="29" t="str">
        <f>IF(HLOOKUP(AK$14,集計用!$4:$9894,マスター!$C22,FALSE)="","",HLOOKUP(AK$14,集計用!$4:$9894,マスター!$C22,FALSE))</f>
        <v>倉庫・物置</v>
      </c>
      <c r="AL22" s="29" t="str">
        <f>IF(HLOOKUP(AL$14,集計用!$4:$9894,マスター!$C22,FALSE)="","",HLOOKUP(AL$14,集計用!$4:$9894,マスター!$C22,FALSE))</f>
        <v>鉄骨造</v>
      </c>
      <c r="AM22" s="53"/>
      <c r="AN22" s="29" t="str">
        <f>IFERROR(集計用!N16&amp;集計用!P16&amp;集計用!R16,"")</f>
        <v>下都賀郡壬生町通町396-1</v>
      </c>
      <c r="AO22" s="29" t="str">
        <f>IF(HLOOKUP(AO$14,集計用!$4:$9894,マスター!$C22,FALSE)="","",HLOOKUP(AO$14,集計用!$4:$9894,マスター!$C22,FALSE))</f>
        <v/>
      </c>
      <c r="AP22" s="42" t="str">
        <f>集計用!AU16&amp;集計用!AV16&amp;集計用!AW16&amp;集計用!AX16&amp;集計用!AY16&amp;集計用!AZ16</f>
        <v>総務費総務管理費財産管理費</v>
      </c>
      <c r="AQ22" s="29" t="str">
        <f>IF(HLOOKUP(AQ$14,集計用!$4:$9894,マスター!$C22,FALSE)="","",HLOOKUP(AQ$14,集計用!$4:$9894,マスター!$C22,FALSE))</f>
        <v/>
      </c>
      <c r="AR22" s="29" t="str">
        <f>IF(HLOOKUP(AR$14,集計用!$4:$9894,マスター!$C22,FALSE)="","",HLOOKUP(AR$14,集計用!$4:$9894,マスター!$C22,FALSE))</f>
        <v/>
      </c>
      <c r="AS22" s="29" t="str">
        <f>IF(HLOOKUP(AS$14,集計用!$4:$9894,マスター!$C22,FALSE)="","",HLOOKUP(AS$14,集計用!$4:$9894,マスター!$C22,FALSE))</f>
        <v/>
      </c>
      <c r="AT22" s="29">
        <f>IF(HLOOKUP(AT$14,集計用!$4:$9894,マスター!$C22,FALSE)="","",HLOOKUP(AT$14,集計用!$4:$9894,マスター!$C22,FALSE))</f>
        <v>9.11</v>
      </c>
      <c r="AU22" s="29">
        <f>IF(HLOOKUP(AU$14,集計用!$4:$9894,マスター!$C22,FALSE)="","",HLOOKUP(AU$14,集計用!$4:$9894,マスター!$C22,FALSE))</f>
        <v>2</v>
      </c>
      <c r="AV22" s="61"/>
      <c r="AW22" s="45">
        <f t="shared" si="1"/>
        <v>17</v>
      </c>
      <c r="AX22" s="29" t="str">
        <f>IF(HLOOKUP(AX$14,集計用!$4:$9894,マスター!$C22,FALSE)="","",HLOOKUP(AX$14,集計用!$4:$9894,マスター!$C22,FALSE))</f>
        <v>総務</v>
      </c>
      <c r="AY22" s="29" t="str">
        <f>IF(HLOOKUP(AY$14,集計用!$4:$9894,マスター!$C22,FALSE)="","",HLOOKUP(AY$14,集計用!$4:$9894,マスター!$C22,FALSE))</f>
        <v xml:space="preserve">行政財産 </v>
      </c>
      <c r="AZ22" s="54"/>
      <c r="BA22" s="54"/>
      <c r="BB22" s="54"/>
      <c r="BC22" s="54"/>
      <c r="BD22" s="54"/>
      <c r="BE22" s="54"/>
      <c r="BF22" s="54"/>
      <c r="BG22" s="54"/>
      <c r="BH22" s="29" t="str">
        <f>IF(HLOOKUP(BH$14,集計用!$4:$9894,マスター!$C22,FALSE)="","",HLOOKUP(BH$14,集計用!$4:$9894,マスター!$C22,FALSE))</f>
        <v>未実施</v>
      </c>
      <c r="BI22" s="29" t="str">
        <f>IF(HLOOKUP(BI$14,集計用!$4:$9894,マスター!$C22,FALSE)="","",HLOOKUP(BI$14,集計用!$4:$9894,マスター!$C22,FALSE))</f>
        <v>未実施</v>
      </c>
      <c r="BJ22" s="54"/>
      <c r="BK22" s="54"/>
      <c r="BL22" s="54"/>
      <c r="BM22" s="54"/>
      <c r="BN22" s="54"/>
      <c r="BO22" s="54"/>
      <c r="BP22" s="54"/>
      <c r="BQ22" s="54"/>
      <c r="BR22" s="29" t="str">
        <f>IF(HLOOKUP(BR$14,集計用!$4:$9894,マスター!$C22,FALSE)="","",HLOOKUP(BR$14,集計用!$4:$9894,マスター!$C22,FALSE))</f>
        <v>ｻｰﾊﾞｰｼﾂﾖｺｿｳｺ</v>
      </c>
      <c r="BS22" s="29" t="str">
        <f>IF(HLOOKUP(BS$14,集計用!$4:$9894,マスター!$C22,FALSE)="","",HLOOKUP(BS$14,集計用!$4:$9894,マスター!$C22,FALSE))</f>
        <v/>
      </c>
      <c r="BT22" s="29" t="str">
        <f>IF(HLOOKUP(BT$14,集計用!$4:$9894,マスター!$C22,FALSE)="","",HLOOKUP(BT$14,集計用!$4:$9894,マスター!$C22,FALSE))</f>
        <v>本庁舎</v>
      </c>
      <c r="BU22" s="29" t="str">
        <f>IF(HLOOKUP(BU$14,集計用!$4:$9894,マスター!$C22,FALSE)="","",HLOOKUP(BU$14,集計用!$4:$9894,マスター!$C22,FALSE))</f>
        <v>㎡</v>
      </c>
      <c r="BV22" s="29" t="str">
        <f>集計用!O16&amp;集計用!Q16&amp;集計用!S16</f>
        <v>ｼﾓﾂｶﾞｸﾞﾝﾐﾌﾞﾏﾁﾄｵﾘﾏﾁ</v>
      </c>
      <c r="BW22" s="29" t="str">
        <f>IF(HLOOKUP(BW$14,集計用!$4:$9894,マスター!$C22,FALSE)="","",HLOOKUP(BW$14,集計用!$4:$9894,マスター!$C22,FALSE))</f>
        <v/>
      </c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3"/>
      <c r="CW22" s="53"/>
      <c r="CX22" s="53"/>
      <c r="CY22" s="53"/>
      <c r="CZ22" s="53"/>
      <c r="DA22" s="53"/>
      <c r="DB22" s="53"/>
      <c r="DC22" s="53"/>
      <c r="DD22" s="54"/>
      <c r="DE22" s="54"/>
      <c r="DF22" s="54"/>
      <c r="DG22" s="54"/>
      <c r="DH22" s="54"/>
      <c r="DI22" s="54"/>
    </row>
    <row r="23" spans="2:113" ht="13.5" customHeight="1">
      <c r="C23" s="89">
        <v>14</v>
      </c>
      <c r="D23" s="44"/>
      <c r="E23" s="53"/>
      <c r="F23" s="53"/>
      <c r="G23" s="53"/>
      <c r="H23" s="42" t="str">
        <f>IF(HLOOKUP(H$14,集計用!$4:$9894,マスター!$C23,FALSE)="","",HLOOKUP(H$14,集計用!$4:$9894,マスター!$C23,FALSE))</f>
        <v>建物台帳</v>
      </c>
      <c r="I23" s="29" t="str">
        <f>IF(HLOOKUP(I$14,集計用!$4:$9894,マスター!$C23,FALSE)="","",HLOOKUP(I$14,集計用!$4:$9894,マスター!$C23,FALSE))</f>
        <v>10001-9</v>
      </c>
      <c r="J23" s="29" t="str">
        <f>IF(HLOOKUP(J$14,集計用!$4:$9894,マスター!$C23,FALSE)="","",HLOOKUP(J$14,集計用!$4:$9894,マスター!$C23,FALSE))</f>
        <v>事業用資産/建物</v>
      </c>
      <c r="K23" s="53"/>
      <c r="L23" s="53"/>
      <c r="M23" s="53"/>
      <c r="N23" s="53"/>
      <c r="O23" s="29">
        <f>IF(HLOOKUP(O$14,集計用!$4:$9894,マスター!$C23,FALSE)="","",HLOOKUP(O$14,集計用!$4:$9894,マスター!$C23,FALSE))</f>
        <v>2</v>
      </c>
      <c r="P23" s="53"/>
      <c r="Q23" s="53"/>
      <c r="R23" s="42" t="str">
        <f>IF(HLOOKUP(R$14,集計用!$4:$9894,マスター!$C23,FALSE)="","",HLOOKUP(R$14,集計用!$4:$9894,マスター!$C23,FALSE))</f>
        <v>一般会計等</v>
      </c>
      <c r="S23" s="42" t="str">
        <f>IF(HLOOKUP(S$14,集計用!$4:$9894,マスター!$C23,FALSE)="","",HLOOKUP(S$14,集計用!$4:$9894,マスター!$C23,FALSE))</f>
        <v>一般会計</v>
      </c>
      <c r="T23" s="209">
        <f>IF(HLOOKUP(T$14,集計用!$4:$9894,マスター!$C23,FALSE)="","",HLOOKUP(T$14,集計用!$4:$9894,マスター!$C23,FALSE))</f>
        <v>19691101</v>
      </c>
      <c r="U23" s="209">
        <f>IF(HLOOKUP(U$14,集計用!$4:$9894,マスター!$C23,FALSE)="","",HLOOKUP(U$14,集計用!$4:$9894,マスター!$C23,FALSE))</f>
        <v>19691101</v>
      </c>
      <c r="V23" s="53"/>
      <c r="W23" s="44"/>
      <c r="X23" s="53"/>
      <c r="Y23" s="53"/>
      <c r="Z23" s="29">
        <f>IF(HLOOKUP(Z$14,集計用!$4:$9894,マスター!$C23,FALSE)="","",HLOOKUP(Z$14,集計用!$4:$9894,マスター!$C23,FALSE))</f>
        <v>18363600</v>
      </c>
      <c r="AA23" s="53"/>
      <c r="AB23" s="53"/>
      <c r="AC23" s="53"/>
      <c r="AD23" s="53"/>
      <c r="AE23" s="53"/>
      <c r="AF23" s="44"/>
      <c r="AG23" s="29" t="str">
        <f>IF(HLOOKUP(AG$14,集計用!$4:$9894,マスター!$C23,FALSE)="","",HLOOKUP(AG$14,集計用!$4:$9894,マスター!$C23,FALSE))</f>
        <v>えのき館</v>
      </c>
      <c r="AH23" s="29" t="str">
        <f>IF(HLOOKUP(AH$14,集計用!$4:$9894,マスター!$C23,FALSE)="","",HLOOKUP(AH$14,集計用!$4:$9894,マスター!$C23,FALSE))</f>
        <v>自己資産（リース資産外)</v>
      </c>
      <c r="AI23" s="29" t="str">
        <f>IF(HLOOKUP(AI$14,集計用!$4:$9894,マスター!$C23,FALSE)="","",HLOOKUP(AI$14,集計用!$4:$9894,マスター!$C23,FALSE))</f>
        <v>売却不可</v>
      </c>
      <c r="AJ23" s="60" t="str">
        <f>マスター!$B$3</f>
        <v>建物</v>
      </c>
      <c r="AK23" s="29" t="str">
        <f>IF(HLOOKUP(AK$14,集計用!$4:$9894,マスター!$C23,FALSE)="","",HLOOKUP(AK$14,集計用!$4:$9894,マスター!$C23,FALSE))</f>
        <v>庁舎</v>
      </c>
      <c r="AL23" s="29" t="str">
        <f>IF(HLOOKUP(AL$14,集計用!$4:$9894,マスター!$C23,FALSE)="","",HLOOKUP(AL$14,集計用!$4:$9894,マスター!$C23,FALSE))</f>
        <v>鉄骨造</v>
      </c>
      <c r="AM23" s="53"/>
      <c r="AN23" s="29" t="str">
        <f>IFERROR(集計用!N17&amp;集計用!P17&amp;集計用!R17,"")</f>
        <v>下都賀郡壬生町通町396-1</v>
      </c>
      <c r="AO23" s="29" t="str">
        <f>IF(HLOOKUP(AO$14,集計用!$4:$9894,マスター!$C23,FALSE)="","",HLOOKUP(AO$14,集計用!$4:$9894,マスター!$C23,FALSE))</f>
        <v/>
      </c>
      <c r="AP23" s="42" t="str">
        <f>集計用!AU17&amp;集計用!AV17&amp;集計用!AW17&amp;集計用!AX17&amp;集計用!AY17&amp;集計用!AZ17</f>
        <v>総務費総務管理費財産管理費</v>
      </c>
      <c r="AQ23" s="29" t="str">
        <f>IF(HLOOKUP(AQ$14,集計用!$4:$9894,マスター!$C23,FALSE)="","",HLOOKUP(AQ$14,集計用!$4:$9894,マスター!$C23,FALSE))</f>
        <v/>
      </c>
      <c r="AR23" s="29" t="str">
        <f>IF(HLOOKUP(AR$14,集計用!$4:$9894,マスター!$C23,FALSE)="","",HLOOKUP(AR$14,集計用!$4:$9894,マスター!$C23,FALSE))</f>
        <v/>
      </c>
      <c r="AS23" s="29" t="str">
        <f>IF(HLOOKUP(AS$14,集計用!$4:$9894,マスター!$C23,FALSE)="","",HLOOKUP(AS$14,集計用!$4:$9894,マスター!$C23,FALSE))</f>
        <v/>
      </c>
      <c r="AT23" s="29">
        <f>IF(HLOOKUP(AT$14,集計用!$4:$9894,マスター!$C23,FALSE)="","",HLOOKUP(AT$14,集計用!$4:$9894,マスター!$C23,FALSE))</f>
        <v>204.04</v>
      </c>
      <c r="AU23" s="29">
        <f>IF(HLOOKUP(AU$14,集計用!$4:$9894,マスター!$C23,FALSE)="","",HLOOKUP(AU$14,集計用!$4:$9894,マスター!$C23,FALSE))</f>
        <v>2</v>
      </c>
      <c r="AV23" s="61"/>
      <c r="AW23" s="45">
        <f t="shared" si="1"/>
        <v>46</v>
      </c>
      <c r="AX23" s="29" t="str">
        <f>IF(HLOOKUP(AX$14,集計用!$4:$9894,マスター!$C23,FALSE)="","",HLOOKUP(AX$14,集計用!$4:$9894,マスター!$C23,FALSE))</f>
        <v>総務</v>
      </c>
      <c r="AY23" s="29" t="str">
        <f>IF(HLOOKUP(AY$14,集計用!$4:$9894,マスター!$C23,FALSE)="","",HLOOKUP(AY$14,集計用!$4:$9894,マスター!$C23,FALSE))</f>
        <v xml:space="preserve">行政財産 </v>
      </c>
      <c r="AZ23" s="54"/>
      <c r="BA23" s="54"/>
      <c r="BB23" s="54"/>
      <c r="BC23" s="54"/>
      <c r="BD23" s="54"/>
      <c r="BE23" s="54"/>
      <c r="BF23" s="54"/>
      <c r="BG23" s="54"/>
      <c r="BH23" s="29" t="str">
        <f>IF(HLOOKUP(BH$14,集計用!$4:$9894,マスター!$C23,FALSE)="","",HLOOKUP(BH$14,集計用!$4:$9894,マスター!$C23,FALSE))</f>
        <v>未実施</v>
      </c>
      <c r="BI23" s="29" t="str">
        <f>IF(HLOOKUP(BI$14,集計用!$4:$9894,マスター!$C23,FALSE)="","",HLOOKUP(BI$14,集計用!$4:$9894,マスター!$C23,FALSE))</f>
        <v>未実施</v>
      </c>
      <c r="BJ23" s="54"/>
      <c r="BK23" s="54"/>
      <c r="BL23" s="54"/>
      <c r="BM23" s="54"/>
      <c r="BN23" s="54"/>
      <c r="BO23" s="54"/>
      <c r="BP23" s="54"/>
      <c r="BQ23" s="54"/>
      <c r="BR23" s="29" t="str">
        <f>IF(HLOOKUP(BR$14,集計用!$4:$9894,マスター!$C23,FALSE)="","",HLOOKUP(BR$14,集計用!$4:$9894,マスター!$C23,FALSE))</f>
        <v>ｴﾉｷｶﾝ</v>
      </c>
      <c r="BS23" s="29" t="str">
        <f>IF(HLOOKUP(BS$14,集計用!$4:$9894,マスター!$C23,FALSE)="","",HLOOKUP(BS$14,集計用!$4:$9894,マスター!$C23,FALSE))</f>
        <v/>
      </c>
      <c r="BT23" s="29" t="str">
        <f>IF(HLOOKUP(BT$14,集計用!$4:$9894,マスター!$C23,FALSE)="","",HLOOKUP(BT$14,集計用!$4:$9894,マスター!$C23,FALSE))</f>
        <v>本庁舎</v>
      </c>
      <c r="BU23" s="29" t="str">
        <f>IF(HLOOKUP(BU$14,集計用!$4:$9894,マスター!$C23,FALSE)="","",HLOOKUP(BU$14,集計用!$4:$9894,マスター!$C23,FALSE))</f>
        <v>㎡</v>
      </c>
      <c r="BV23" s="29" t="str">
        <f>集計用!O17&amp;集計用!Q17&amp;集計用!S17</f>
        <v>ｼﾓﾂｶﾞｸﾞﾝﾐﾌﾞﾏﾁﾄｵﾘﾏﾁ</v>
      </c>
      <c r="BW23" s="29" t="str">
        <f>IF(HLOOKUP(BW$14,集計用!$4:$9894,マスター!$C23,FALSE)="","",HLOOKUP(BW$14,集計用!$4:$9894,マスター!$C23,FALSE))</f>
        <v/>
      </c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3"/>
      <c r="CW23" s="53"/>
      <c r="CX23" s="53"/>
      <c r="CY23" s="53"/>
      <c r="CZ23" s="53"/>
      <c r="DA23" s="53"/>
      <c r="DB23" s="53"/>
      <c r="DC23" s="53"/>
      <c r="DD23" s="54"/>
      <c r="DE23" s="54"/>
      <c r="DF23" s="54"/>
      <c r="DG23" s="54"/>
      <c r="DH23" s="54"/>
      <c r="DI23" s="54"/>
    </row>
    <row r="24" spans="2:113" ht="13.5" customHeight="1">
      <c r="C24" s="89">
        <v>15</v>
      </c>
      <c r="D24" s="44"/>
      <c r="E24" s="53"/>
      <c r="F24" s="53"/>
      <c r="G24" s="53"/>
      <c r="H24" s="42" t="str">
        <f>IF(HLOOKUP(H$14,集計用!$4:$9894,マスター!$C24,FALSE)="","",HLOOKUP(H$14,集計用!$4:$9894,マスター!$C24,FALSE))</f>
        <v>建物台帳</v>
      </c>
      <c r="I24" s="29" t="str">
        <f>IF(HLOOKUP(I$14,集計用!$4:$9894,マスター!$C24,FALSE)="","",HLOOKUP(I$14,集計用!$4:$9894,マスター!$C24,FALSE))</f>
        <v>10001-10</v>
      </c>
      <c r="J24" s="29" t="str">
        <f>IF(HLOOKUP(J$14,集計用!$4:$9894,マスター!$C24,FALSE)="","",HLOOKUP(J$14,集計用!$4:$9894,マスター!$C24,FALSE))</f>
        <v>事業用資産/建物</v>
      </c>
      <c r="K24" s="53"/>
      <c r="L24" s="53"/>
      <c r="M24" s="53"/>
      <c r="N24" s="53"/>
      <c r="O24" s="29">
        <f>IF(HLOOKUP(O$14,集計用!$4:$9894,マスター!$C24,FALSE)="","",HLOOKUP(O$14,集計用!$4:$9894,マスター!$C24,FALSE))</f>
        <v>2</v>
      </c>
      <c r="P24" s="53"/>
      <c r="Q24" s="53"/>
      <c r="R24" s="42" t="str">
        <f>IF(HLOOKUP(R$14,集計用!$4:$9894,マスター!$C24,FALSE)="","",HLOOKUP(R$14,集計用!$4:$9894,マスター!$C24,FALSE))</f>
        <v>一般会計等</v>
      </c>
      <c r="S24" s="42" t="str">
        <f>IF(HLOOKUP(S$14,集計用!$4:$9894,マスター!$C24,FALSE)="","",HLOOKUP(S$14,集計用!$4:$9894,マスター!$C24,FALSE))</f>
        <v>一般会計</v>
      </c>
      <c r="T24" s="209">
        <f>IF(HLOOKUP(T$14,集計用!$4:$9894,マスター!$C24,FALSE)="","",HLOOKUP(T$14,集計用!$4:$9894,マスター!$C24,FALSE))</f>
        <v>19690101</v>
      </c>
      <c r="U24" s="209">
        <f>IF(HLOOKUP(U$14,集計用!$4:$9894,マスター!$C24,FALSE)="","",HLOOKUP(U$14,集計用!$4:$9894,マスター!$C24,FALSE))</f>
        <v>19690101</v>
      </c>
      <c r="V24" s="53"/>
      <c r="W24" s="44"/>
      <c r="X24" s="53"/>
      <c r="Y24" s="53"/>
      <c r="Z24" s="29">
        <f>IF(HLOOKUP(Z$14,集計用!$4:$9894,マスター!$C24,FALSE)="","",HLOOKUP(Z$14,集計用!$4:$9894,マスター!$C24,FALSE))</f>
        <v>9290400</v>
      </c>
      <c r="AA24" s="53"/>
      <c r="AB24" s="53"/>
      <c r="AC24" s="53"/>
      <c r="AD24" s="53"/>
      <c r="AE24" s="53"/>
      <c r="AF24" s="44"/>
      <c r="AG24" s="29" t="str">
        <f>IF(HLOOKUP(AG$14,集計用!$4:$9894,マスター!$C24,FALSE)="","",HLOOKUP(AG$14,集計用!$4:$9894,マスター!$C24,FALSE))</f>
        <v>税務課倉庫</v>
      </c>
      <c r="AH24" s="29" t="str">
        <f>IF(HLOOKUP(AH$14,集計用!$4:$9894,マスター!$C24,FALSE)="","",HLOOKUP(AH$14,集計用!$4:$9894,マスター!$C24,FALSE))</f>
        <v>自己資産（リース資産外)</v>
      </c>
      <c r="AI24" s="29" t="str">
        <f>IF(HLOOKUP(AI$14,集計用!$4:$9894,マスター!$C24,FALSE)="","",HLOOKUP(AI$14,集計用!$4:$9894,マスター!$C24,FALSE))</f>
        <v>売却不可</v>
      </c>
      <c r="AJ24" s="60" t="str">
        <f>マスター!$B$3</f>
        <v>建物</v>
      </c>
      <c r="AK24" s="29" t="str">
        <f>IF(HLOOKUP(AK$14,集計用!$4:$9894,マスター!$C24,FALSE)="","",HLOOKUP(AK$14,集計用!$4:$9894,マスター!$C24,FALSE))</f>
        <v>倉庫・物置</v>
      </c>
      <c r="AL24" s="29" t="str">
        <f>IF(HLOOKUP(AL$14,集計用!$4:$9894,マスター!$C24,FALSE)="","",HLOOKUP(AL$14,集計用!$4:$9894,マスター!$C24,FALSE))</f>
        <v>鉄骨造</v>
      </c>
      <c r="AM24" s="53"/>
      <c r="AN24" s="29" t="str">
        <f>IFERROR(集計用!N18&amp;集計用!P18&amp;集計用!R18,"")</f>
        <v>下都賀郡壬生町通町396-1</v>
      </c>
      <c r="AO24" s="29" t="str">
        <f>IF(HLOOKUP(AO$14,集計用!$4:$9894,マスター!$C24,FALSE)="","",HLOOKUP(AO$14,集計用!$4:$9894,マスター!$C24,FALSE))</f>
        <v/>
      </c>
      <c r="AP24" s="42" t="str">
        <f>集計用!AU18&amp;集計用!AV18&amp;集計用!AW18&amp;集計用!AX18&amp;集計用!AY18&amp;集計用!AZ18</f>
        <v>総務費総務管理費財産管理費</v>
      </c>
      <c r="AQ24" s="29" t="str">
        <f>IF(HLOOKUP(AQ$14,集計用!$4:$9894,マスター!$C24,FALSE)="","",HLOOKUP(AQ$14,集計用!$4:$9894,マスター!$C24,FALSE))</f>
        <v/>
      </c>
      <c r="AR24" s="29" t="str">
        <f>IF(HLOOKUP(AR$14,集計用!$4:$9894,マスター!$C24,FALSE)="","",HLOOKUP(AR$14,集計用!$4:$9894,マスター!$C24,FALSE))</f>
        <v/>
      </c>
      <c r="AS24" s="29" t="str">
        <f>IF(HLOOKUP(AS$14,集計用!$4:$9894,マスター!$C24,FALSE)="","",HLOOKUP(AS$14,集計用!$4:$9894,マスター!$C24,FALSE))</f>
        <v/>
      </c>
      <c r="AT24" s="29">
        <f>IF(HLOOKUP(AT$14,集計用!$4:$9894,マスター!$C24,FALSE)="","",HLOOKUP(AT$14,集計用!$4:$9894,マスター!$C24,FALSE))</f>
        <v>154.84</v>
      </c>
      <c r="AU24" s="29">
        <f>IF(HLOOKUP(AU$14,集計用!$4:$9894,マスター!$C24,FALSE)="","",HLOOKUP(AU$14,集計用!$4:$9894,マスター!$C24,FALSE))</f>
        <v>2</v>
      </c>
      <c r="AV24" s="61"/>
      <c r="AW24" s="45">
        <f t="shared" si="1"/>
        <v>47</v>
      </c>
      <c r="AX24" s="29" t="str">
        <f>IF(HLOOKUP(AX$14,集計用!$4:$9894,マスター!$C24,FALSE)="","",HLOOKUP(AX$14,集計用!$4:$9894,マスター!$C24,FALSE))</f>
        <v>総務</v>
      </c>
      <c r="AY24" s="29" t="str">
        <f>IF(HLOOKUP(AY$14,集計用!$4:$9894,マスター!$C24,FALSE)="","",HLOOKUP(AY$14,集計用!$4:$9894,マスター!$C24,FALSE))</f>
        <v xml:space="preserve">行政財産 </v>
      </c>
      <c r="AZ24" s="54"/>
      <c r="BA24" s="54"/>
      <c r="BB24" s="54"/>
      <c r="BC24" s="54"/>
      <c r="BD24" s="54"/>
      <c r="BE24" s="54"/>
      <c r="BF24" s="54"/>
      <c r="BG24" s="54"/>
      <c r="BH24" s="29" t="str">
        <f>IF(HLOOKUP(BH$14,集計用!$4:$9894,マスター!$C24,FALSE)="","",HLOOKUP(BH$14,集計用!$4:$9894,マスター!$C24,FALSE))</f>
        <v>未実施</v>
      </c>
      <c r="BI24" s="29" t="str">
        <f>IF(HLOOKUP(BI$14,集計用!$4:$9894,マスター!$C24,FALSE)="","",HLOOKUP(BI$14,集計用!$4:$9894,マスター!$C24,FALSE))</f>
        <v>未実施</v>
      </c>
      <c r="BJ24" s="54"/>
      <c r="BK24" s="54"/>
      <c r="BL24" s="54"/>
      <c r="BM24" s="54"/>
      <c r="BN24" s="54"/>
      <c r="BO24" s="54"/>
      <c r="BP24" s="54"/>
      <c r="BQ24" s="54"/>
      <c r="BR24" s="29" t="str">
        <f>IF(HLOOKUP(BR$14,集計用!$4:$9894,マスター!$C24,FALSE)="","",HLOOKUP(BR$14,集計用!$4:$9894,マスター!$C24,FALSE))</f>
        <v>ｾﾞｲﾑｶｿｳｺ</v>
      </c>
      <c r="BS24" s="29" t="str">
        <f>IF(HLOOKUP(BS$14,集計用!$4:$9894,マスター!$C24,FALSE)="","",HLOOKUP(BS$14,集計用!$4:$9894,マスター!$C24,FALSE))</f>
        <v/>
      </c>
      <c r="BT24" s="29" t="str">
        <f>IF(HLOOKUP(BT$14,集計用!$4:$9894,マスター!$C24,FALSE)="","",HLOOKUP(BT$14,集計用!$4:$9894,マスター!$C24,FALSE))</f>
        <v>本庁舎</v>
      </c>
      <c r="BU24" s="29" t="str">
        <f>IF(HLOOKUP(BU$14,集計用!$4:$9894,マスター!$C24,FALSE)="","",HLOOKUP(BU$14,集計用!$4:$9894,マスター!$C24,FALSE))</f>
        <v>㎡</v>
      </c>
      <c r="BV24" s="29" t="str">
        <f>集計用!O18&amp;集計用!Q18&amp;集計用!S18</f>
        <v>ｼﾓﾂｶﾞｸﾞﾝﾐﾌﾞﾏﾁﾄｵﾘﾏﾁ</v>
      </c>
      <c r="BW24" s="29" t="str">
        <f>IF(HLOOKUP(BW$14,集計用!$4:$9894,マスター!$C24,FALSE)="","",HLOOKUP(BW$14,集計用!$4:$9894,マスター!$C24,FALSE))</f>
        <v/>
      </c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3"/>
      <c r="CW24" s="53"/>
      <c r="CX24" s="53"/>
      <c r="CY24" s="53"/>
      <c r="CZ24" s="53"/>
      <c r="DA24" s="53"/>
      <c r="DB24" s="53"/>
      <c r="DC24" s="53"/>
      <c r="DD24" s="54"/>
      <c r="DE24" s="54"/>
      <c r="DF24" s="54"/>
      <c r="DG24" s="54"/>
      <c r="DH24" s="54"/>
      <c r="DI24" s="54"/>
    </row>
    <row r="25" spans="2:113" ht="13.5" customHeight="1">
      <c r="C25" s="89">
        <v>16</v>
      </c>
      <c r="D25" s="44"/>
      <c r="E25" s="53"/>
      <c r="F25" s="53"/>
      <c r="G25" s="53"/>
      <c r="H25" s="42" t="str">
        <f>IF(HLOOKUP(H$14,集計用!$4:$9894,マスター!$C25,FALSE)="","",HLOOKUP(H$14,集計用!$4:$9894,マスター!$C25,FALSE))</f>
        <v>建物台帳</v>
      </c>
      <c r="I25" s="29" t="str">
        <f>IF(HLOOKUP(I$14,集計用!$4:$9894,マスター!$C25,FALSE)="","",HLOOKUP(I$14,集計用!$4:$9894,マスター!$C25,FALSE))</f>
        <v>10001-11</v>
      </c>
      <c r="J25" s="29" t="str">
        <f>IF(HLOOKUP(J$14,集計用!$4:$9894,マスター!$C25,FALSE)="","",HLOOKUP(J$14,集計用!$4:$9894,マスター!$C25,FALSE))</f>
        <v>事業用資産/建物</v>
      </c>
      <c r="K25" s="53"/>
      <c r="L25" s="53"/>
      <c r="M25" s="53"/>
      <c r="N25" s="53"/>
      <c r="O25" s="29">
        <f>IF(HLOOKUP(O$14,集計用!$4:$9894,マスター!$C25,FALSE)="","",HLOOKUP(O$14,集計用!$4:$9894,マスター!$C25,FALSE))</f>
        <v>2</v>
      </c>
      <c r="P25" s="53"/>
      <c r="Q25" s="53"/>
      <c r="R25" s="42" t="str">
        <f>IF(HLOOKUP(R$14,集計用!$4:$9894,マスター!$C25,FALSE)="","",HLOOKUP(R$14,集計用!$4:$9894,マスター!$C25,FALSE))</f>
        <v>一般会計等</v>
      </c>
      <c r="S25" s="42" t="str">
        <f>IF(HLOOKUP(S$14,集計用!$4:$9894,マスター!$C25,FALSE)="","",HLOOKUP(S$14,集計用!$4:$9894,マスター!$C25,FALSE))</f>
        <v>一般会計</v>
      </c>
      <c r="T25" s="209">
        <f>IF(HLOOKUP(T$14,集計用!$4:$9894,マスター!$C25,FALSE)="","",HLOOKUP(T$14,集計用!$4:$9894,マスター!$C25,FALSE))</f>
        <v>20010330</v>
      </c>
      <c r="U25" s="209">
        <f>IF(HLOOKUP(U$14,集計用!$4:$9894,マスター!$C25,FALSE)="","",HLOOKUP(U$14,集計用!$4:$9894,マスター!$C25,FALSE))</f>
        <v>20010330</v>
      </c>
      <c r="V25" s="53"/>
      <c r="W25" s="44"/>
      <c r="X25" s="53"/>
      <c r="Y25" s="53"/>
      <c r="Z25" s="29">
        <f>IF(HLOOKUP(Z$14,集計用!$4:$9894,マスター!$C25,FALSE)="","",HLOOKUP(Z$14,集計用!$4:$9894,マスター!$C25,FALSE))</f>
        <v>35700000</v>
      </c>
      <c r="AA25" s="53"/>
      <c r="AB25" s="53"/>
      <c r="AC25" s="53"/>
      <c r="AD25" s="53"/>
      <c r="AE25" s="53"/>
      <c r="AF25" s="44"/>
      <c r="AG25" s="29" t="str">
        <f>IF(HLOOKUP(AG$14,集計用!$4:$9894,マスター!$C25,FALSE)="","",HLOOKUP(AG$14,集計用!$4:$9894,マスター!$C25,FALSE))</f>
        <v>建設課北側倉庫</v>
      </c>
      <c r="AH25" s="29" t="str">
        <f>IF(HLOOKUP(AH$14,集計用!$4:$9894,マスター!$C25,FALSE)="","",HLOOKUP(AH$14,集計用!$4:$9894,マスター!$C25,FALSE))</f>
        <v>自己資産（リース資産外)</v>
      </c>
      <c r="AI25" s="29" t="str">
        <f>IF(HLOOKUP(AI$14,集計用!$4:$9894,マスター!$C25,FALSE)="","",HLOOKUP(AI$14,集計用!$4:$9894,マスター!$C25,FALSE))</f>
        <v>売却不可</v>
      </c>
      <c r="AJ25" s="60" t="str">
        <f>マスター!$B$3</f>
        <v>建物</v>
      </c>
      <c r="AK25" s="29" t="str">
        <f>IF(HLOOKUP(AK$14,集計用!$4:$9894,マスター!$C25,FALSE)="","",HLOOKUP(AK$14,集計用!$4:$9894,マスター!$C25,FALSE))</f>
        <v>倉庫・物置</v>
      </c>
      <c r="AL25" s="29" t="str">
        <f>IF(HLOOKUP(AL$14,集計用!$4:$9894,マスター!$C25,FALSE)="","",HLOOKUP(AL$14,集計用!$4:$9894,マスター!$C25,FALSE))</f>
        <v>鉄骨造</v>
      </c>
      <c r="AM25" s="53"/>
      <c r="AN25" s="29" t="str">
        <f>IFERROR(集計用!N19&amp;集計用!P19&amp;集計用!R19,"")</f>
        <v>下都賀郡壬生町通町396-1</v>
      </c>
      <c r="AO25" s="29" t="str">
        <f>IF(HLOOKUP(AO$14,集計用!$4:$9894,マスター!$C25,FALSE)="","",HLOOKUP(AO$14,集計用!$4:$9894,マスター!$C25,FALSE))</f>
        <v/>
      </c>
      <c r="AP25" s="42" t="str">
        <f>集計用!AU19&amp;集計用!AV19&amp;集計用!AW19&amp;集計用!AX19&amp;集計用!AY19&amp;集計用!AZ19</f>
        <v>総務費総務管理費財産管理費</v>
      </c>
      <c r="AQ25" s="29" t="str">
        <f>IF(HLOOKUP(AQ$14,集計用!$4:$9894,マスター!$C25,FALSE)="","",HLOOKUP(AQ$14,集計用!$4:$9894,マスター!$C25,FALSE))</f>
        <v/>
      </c>
      <c r="AR25" s="29" t="str">
        <f>IF(HLOOKUP(AR$14,集計用!$4:$9894,マスター!$C25,FALSE)="","",HLOOKUP(AR$14,集計用!$4:$9894,マスター!$C25,FALSE))</f>
        <v/>
      </c>
      <c r="AS25" s="29" t="str">
        <f>IF(HLOOKUP(AS$14,集計用!$4:$9894,マスター!$C25,FALSE)="","",HLOOKUP(AS$14,集計用!$4:$9894,マスター!$C25,FALSE))</f>
        <v/>
      </c>
      <c r="AT25" s="29">
        <f>IF(HLOOKUP(AT$14,集計用!$4:$9894,マスター!$C25,FALSE)="","",HLOOKUP(AT$14,集計用!$4:$9894,マスター!$C25,FALSE))</f>
        <v>173.88</v>
      </c>
      <c r="AU25" s="29">
        <f>IF(HLOOKUP(AU$14,集計用!$4:$9894,マスター!$C25,FALSE)="","",HLOOKUP(AU$14,集計用!$4:$9894,マスター!$C25,FALSE))</f>
        <v>3</v>
      </c>
      <c r="AV25" s="61"/>
      <c r="AW25" s="45">
        <f t="shared" si="1"/>
        <v>15</v>
      </c>
      <c r="AX25" s="29" t="str">
        <f>IF(HLOOKUP(AX$14,集計用!$4:$9894,マスター!$C25,FALSE)="","",HLOOKUP(AX$14,集計用!$4:$9894,マスター!$C25,FALSE))</f>
        <v>総務</v>
      </c>
      <c r="AY25" s="29" t="str">
        <f>IF(HLOOKUP(AY$14,集計用!$4:$9894,マスター!$C25,FALSE)="","",HLOOKUP(AY$14,集計用!$4:$9894,マスター!$C25,FALSE))</f>
        <v xml:space="preserve">行政財産 </v>
      </c>
      <c r="AZ25" s="54"/>
      <c r="BA25" s="54"/>
      <c r="BB25" s="54"/>
      <c r="BC25" s="54"/>
      <c r="BD25" s="54"/>
      <c r="BE25" s="54"/>
      <c r="BF25" s="54"/>
      <c r="BG25" s="54"/>
      <c r="BH25" s="29" t="str">
        <f>IF(HLOOKUP(BH$14,集計用!$4:$9894,マスター!$C25,FALSE)="","",HLOOKUP(BH$14,集計用!$4:$9894,マスター!$C25,FALSE))</f>
        <v/>
      </c>
      <c r="BI25" s="29" t="str">
        <f>IF(HLOOKUP(BI$14,集計用!$4:$9894,マスター!$C25,FALSE)="","",HLOOKUP(BI$14,集計用!$4:$9894,マスター!$C25,FALSE))</f>
        <v/>
      </c>
      <c r="BJ25" s="54"/>
      <c r="BK25" s="54"/>
      <c r="BL25" s="54"/>
      <c r="BM25" s="54"/>
      <c r="BN25" s="54"/>
      <c r="BO25" s="54"/>
      <c r="BP25" s="54"/>
      <c r="BQ25" s="54"/>
      <c r="BR25" s="29" t="str">
        <f>IF(HLOOKUP(BR$14,集計用!$4:$9894,マスター!$C25,FALSE)="","",HLOOKUP(BR$14,集計用!$4:$9894,マスター!$C25,FALSE))</f>
        <v>ｹﾝｾﾂｶｷﾀｶﾞﾜｿｳｺ</v>
      </c>
      <c r="BS25" s="29" t="str">
        <f>IF(HLOOKUP(BS$14,集計用!$4:$9894,マスター!$C25,FALSE)="","",HLOOKUP(BS$14,集計用!$4:$9894,マスター!$C25,FALSE))</f>
        <v/>
      </c>
      <c r="BT25" s="29" t="str">
        <f>IF(HLOOKUP(BT$14,集計用!$4:$9894,マスター!$C25,FALSE)="","",HLOOKUP(BT$14,集計用!$4:$9894,マスター!$C25,FALSE))</f>
        <v>本庁舎</v>
      </c>
      <c r="BU25" s="29" t="str">
        <f>IF(HLOOKUP(BU$14,集計用!$4:$9894,マスター!$C25,FALSE)="","",HLOOKUP(BU$14,集計用!$4:$9894,マスター!$C25,FALSE))</f>
        <v>㎡</v>
      </c>
      <c r="BV25" s="29" t="str">
        <f>集計用!O19&amp;集計用!Q19&amp;集計用!S19</f>
        <v>ｼﾓﾂｶﾞｸﾞﾝﾐﾌﾞﾏﾁﾄｵﾘﾏﾁ</v>
      </c>
      <c r="BW25" s="29" t="str">
        <f>IF(HLOOKUP(BW$14,集計用!$4:$9894,マスター!$C25,FALSE)="","",HLOOKUP(BW$14,集計用!$4:$9894,マスター!$C25,FALSE))</f>
        <v/>
      </c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3"/>
      <c r="CW25" s="53"/>
      <c r="CX25" s="53"/>
      <c r="CY25" s="53"/>
      <c r="CZ25" s="53"/>
      <c r="DA25" s="53"/>
      <c r="DB25" s="53"/>
      <c r="DC25" s="53"/>
      <c r="DD25" s="54"/>
      <c r="DE25" s="54"/>
      <c r="DF25" s="54"/>
      <c r="DG25" s="54"/>
      <c r="DH25" s="54"/>
      <c r="DI25" s="54"/>
    </row>
    <row r="26" spans="2:113" ht="13.5" customHeight="1">
      <c r="C26" s="89">
        <v>17</v>
      </c>
      <c r="D26" s="44"/>
      <c r="E26" s="53"/>
      <c r="F26" s="53"/>
      <c r="G26" s="53"/>
      <c r="H26" s="42" t="str">
        <f>IF(HLOOKUP(H$14,集計用!$4:$9894,マスター!$C26,FALSE)="","",HLOOKUP(H$14,集計用!$4:$9894,マスター!$C26,FALSE))</f>
        <v>建物台帳</v>
      </c>
      <c r="I26" s="29" t="str">
        <f>IF(HLOOKUP(I$14,集計用!$4:$9894,マスター!$C26,FALSE)="","",HLOOKUP(I$14,集計用!$4:$9894,マスター!$C26,FALSE))</f>
        <v>10001-13</v>
      </c>
      <c r="J26" s="29" t="str">
        <f>IF(HLOOKUP(J$14,集計用!$4:$9894,マスター!$C26,FALSE)="","",HLOOKUP(J$14,集計用!$4:$9894,マスター!$C26,FALSE))</f>
        <v>事業用資産/建物</v>
      </c>
      <c r="K26" s="53"/>
      <c r="L26" s="53"/>
      <c r="M26" s="53"/>
      <c r="N26" s="53"/>
      <c r="O26" s="29">
        <f>IF(HLOOKUP(O$14,集計用!$4:$9894,マスター!$C26,FALSE)="","",HLOOKUP(O$14,集計用!$4:$9894,マスター!$C26,FALSE))</f>
        <v>2</v>
      </c>
      <c r="P26" s="53"/>
      <c r="Q26" s="53"/>
      <c r="R26" s="42" t="str">
        <f>IF(HLOOKUP(R$14,集計用!$4:$9894,マスター!$C26,FALSE)="","",HLOOKUP(R$14,集計用!$4:$9894,マスター!$C26,FALSE))</f>
        <v>一般会計等</v>
      </c>
      <c r="S26" s="42" t="str">
        <f>IF(HLOOKUP(S$14,集計用!$4:$9894,マスター!$C26,FALSE)="","",HLOOKUP(S$14,集計用!$4:$9894,マスター!$C26,FALSE))</f>
        <v>一般会計</v>
      </c>
      <c r="T26" s="209">
        <f>IF(HLOOKUP(T$14,集計用!$4:$9894,マスター!$C26,FALSE)="","",HLOOKUP(T$14,集計用!$4:$9894,マスター!$C26,FALSE))</f>
        <v>19580101</v>
      </c>
      <c r="U26" s="209">
        <f>IF(HLOOKUP(U$14,集計用!$4:$9894,マスター!$C26,FALSE)="","",HLOOKUP(U$14,集計用!$4:$9894,マスター!$C26,FALSE))</f>
        <v>19580101</v>
      </c>
      <c r="V26" s="53"/>
      <c r="W26" s="44"/>
      <c r="X26" s="53"/>
      <c r="Y26" s="53"/>
      <c r="Z26" s="29">
        <f>IF(HLOOKUP(Z$14,集計用!$4:$9894,マスター!$C26,FALSE)="","",HLOOKUP(Z$14,集計用!$4:$9894,マスター!$C26,FALSE))</f>
        <v>3299400</v>
      </c>
      <c r="AA26" s="53"/>
      <c r="AB26" s="53"/>
      <c r="AC26" s="53"/>
      <c r="AD26" s="53"/>
      <c r="AE26" s="53"/>
      <c r="AF26" s="44"/>
      <c r="AG26" s="29" t="str">
        <f>IF(HLOOKUP(AG$14,集計用!$4:$9894,マスター!$C26,FALSE)="","",HLOOKUP(AG$14,集計用!$4:$9894,マスター!$C26,FALSE))</f>
        <v>農政課倉庫</v>
      </c>
      <c r="AH26" s="29" t="str">
        <f>IF(HLOOKUP(AH$14,集計用!$4:$9894,マスター!$C26,FALSE)="","",HLOOKUP(AH$14,集計用!$4:$9894,マスター!$C26,FALSE))</f>
        <v>自己資産（リース資産外)</v>
      </c>
      <c r="AI26" s="29" t="str">
        <f>IF(HLOOKUP(AI$14,集計用!$4:$9894,マスター!$C26,FALSE)="","",HLOOKUP(AI$14,集計用!$4:$9894,マスター!$C26,FALSE))</f>
        <v>売却不可</v>
      </c>
      <c r="AJ26" s="60" t="str">
        <f>マスター!$B$3</f>
        <v>建物</v>
      </c>
      <c r="AK26" s="29" t="str">
        <f>IF(HLOOKUP(AK$14,集計用!$4:$9894,マスター!$C26,FALSE)="","",HLOOKUP(AK$14,集計用!$4:$9894,マスター!$C26,FALSE))</f>
        <v>倉庫・物置</v>
      </c>
      <c r="AL26" s="29" t="str">
        <f>IF(HLOOKUP(AL$14,集計用!$4:$9894,マスター!$C26,FALSE)="","",HLOOKUP(AL$14,集計用!$4:$9894,マスター!$C26,FALSE))</f>
        <v>鉄骨造</v>
      </c>
      <c r="AM26" s="53"/>
      <c r="AN26" s="29" t="str">
        <f>IFERROR(集計用!#REF!&amp;集計用!#REF!&amp;集計用!#REF!,"")</f>
        <v/>
      </c>
      <c r="AO26" s="29" t="str">
        <f>IF(HLOOKUP(AO$14,集計用!$4:$9894,マスター!$C26,FALSE)="","",HLOOKUP(AO$14,集計用!$4:$9894,マスター!$C26,FALSE))</f>
        <v/>
      </c>
      <c r="AP26" s="42" t="e">
        <f>集計用!#REF!&amp;集計用!#REF!&amp;集計用!#REF!&amp;集計用!#REF!&amp;集計用!#REF!&amp;集計用!#REF!</f>
        <v>#REF!</v>
      </c>
      <c r="AQ26" s="29" t="str">
        <f>IF(HLOOKUP(AQ$14,集計用!$4:$9894,マスター!$C26,FALSE)="","",HLOOKUP(AQ$14,集計用!$4:$9894,マスター!$C26,FALSE))</f>
        <v/>
      </c>
      <c r="AR26" s="29" t="str">
        <f>IF(HLOOKUP(AR$14,集計用!$4:$9894,マスター!$C26,FALSE)="","",HLOOKUP(AR$14,集計用!$4:$9894,マスター!$C26,FALSE))</f>
        <v/>
      </c>
      <c r="AS26" s="29" t="str">
        <f>IF(HLOOKUP(AS$14,集計用!$4:$9894,マスター!$C26,FALSE)="","",HLOOKUP(AS$14,集計用!$4:$9894,マスター!$C26,FALSE))</f>
        <v/>
      </c>
      <c r="AT26" s="29">
        <f>IF(HLOOKUP(AT$14,集計用!$4:$9894,マスター!$C26,FALSE)="","",HLOOKUP(AT$14,集計用!$4:$9894,マスター!$C26,FALSE))</f>
        <v>54.99</v>
      </c>
      <c r="AU26" s="29">
        <f>IF(HLOOKUP(AU$14,集計用!$4:$9894,マスター!$C26,FALSE)="","",HLOOKUP(AU$14,集計用!$4:$9894,マスター!$C26,FALSE))</f>
        <v>1</v>
      </c>
      <c r="AV26" s="61"/>
      <c r="AW26" s="45">
        <f t="shared" si="1"/>
        <v>58</v>
      </c>
      <c r="AX26" s="29" t="str">
        <f>IF(HLOOKUP(AX$14,集計用!$4:$9894,マスター!$C26,FALSE)="","",HLOOKUP(AX$14,集計用!$4:$9894,マスター!$C26,FALSE))</f>
        <v>総務</v>
      </c>
      <c r="AY26" s="29" t="str">
        <f>IF(HLOOKUP(AY$14,集計用!$4:$9894,マスター!$C26,FALSE)="","",HLOOKUP(AY$14,集計用!$4:$9894,マスター!$C26,FALSE))</f>
        <v xml:space="preserve">行政財産 </v>
      </c>
      <c r="AZ26" s="54"/>
      <c r="BA26" s="54"/>
      <c r="BB26" s="54"/>
      <c r="BC26" s="54"/>
      <c r="BD26" s="54"/>
      <c r="BE26" s="54"/>
      <c r="BF26" s="54"/>
      <c r="BG26" s="54"/>
      <c r="BH26" s="29" t="str">
        <f>IF(HLOOKUP(BH$14,集計用!$4:$9894,マスター!$C26,FALSE)="","",HLOOKUP(BH$14,集計用!$4:$9894,マスター!$C26,FALSE))</f>
        <v>未実施</v>
      </c>
      <c r="BI26" s="29" t="str">
        <f>IF(HLOOKUP(BI$14,集計用!$4:$9894,マスター!$C26,FALSE)="","",HLOOKUP(BI$14,集計用!$4:$9894,マスター!$C26,FALSE))</f>
        <v>未実施</v>
      </c>
      <c r="BJ26" s="54"/>
      <c r="BK26" s="54"/>
      <c r="BL26" s="54"/>
      <c r="BM26" s="54"/>
      <c r="BN26" s="54"/>
      <c r="BO26" s="54"/>
      <c r="BP26" s="54"/>
      <c r="BQ26" s="54"/>
      <c r="BR26" s="29" t="str">
        <f>IF(HLOOKUP(BR$14,集計用!$4:$9894,マスター!$C26,FALSE)="","",HLOOKUP(BR$14,集計用!$4:$9894,マスター!$C26,FALSE))</f>
        <v>ﾉｳｾｲｶｿｳｺ</v>
      </c>
      <c r="BS26" s="29" t="str">
        <f>IF(HLOOKUP(BS$14,集計用!$4:$9894,マスター!$C26,FALSE)="","",HLOOKUP(BS$14,集計用!$4:$9894,マスター!$C26,FALSE))</f>
        <v/>
      </c>
      <c r="BT26" s="29" t="str">
        <f>IF(HLOOKUP(BT$14,集計用!$4:$9894,マスター!$C26,FALSE)="","",HLOOKUP(BT$14,集計用!$4:$9894,マスター!$C26,FALSE))</f>
        <v>本庁舎</v>
      </c>
      <c r="BU26" s="29" t="str">
        <f>IF(HLOOKUP(BU$14,集計用!$4:$9894,マスター!$C26,FALSE)="","",HLOOKUP(BU$14,集計用!$4:$9894,マスター!$C26,FALSE))</f>
        <v>㎡</v>
      </c>
      <c r="BV26" s="29" t="e">
        <f>集計用!#REF!&amp;集計用!#REF!&amp;集計用!#REF!</f>
        <v>#REF!</v>
      </c>
      <c r="BW26" s="29" t="str">
        <f>IF(HLOOKUP(BW$14,集計用!$4:$9894,マスター!$C26,FALSE)="","",HLOOKUP(BW$14,集計用!$4:$9894,マスター!$C26,FALSE))</f>
        <v/>
      </c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3"/>
      <c r="CW26" s="53"/>
      <c r="CX26" s="53"/>
      <c r="CY26" s="53"/>
      <c r="CZ26" s="53"/>
      <c r="DA26" s="53"/>
      <c r="DB26" s="53"/>
      <c r="DC26" s="53"/>
      <c r="DD26" s="54"/>
      <c r="DE26" s="54"/>
      <c r="DF26" s="54"/>
      <c r="DG26" s="54"/>
      <c r="DH26" s="54"/>
      <c r="DI26" s="54"/>
    </row>
    <row r="27" spans="2:113" ht="13.5" customHeight="1">
      <c r="C27" s="89">
        <v>18</v>
      </c>
      <c r="D27" s="44"/>
      <c r="E27" s="53"/>
      <c r="F27" s="53"/>
      <c r="G27" s="53"/>
      <c r="H27" s="42" t="str">
        <f>IF(HLOOKUP(H$14,集計用!$4:$9894,マスター!$C27,FALSE)="","",HLOOKUP(H$14,集計用!$4:$9894,マスター!$C27,FALSE))</f>
        <v>建物台帳</v>
      </c>
      <c r="I27" s="29" t="str">
        <f>IF(HLOOKUP(I$14,集計用!$4:$9894,マスター!$C27,FALSE)="","",HLOOKUP(I$14,集計用!$4:$9894,マスター!$C27,FALSE))</f>
        <v>10001-14</v>
      </c>
      <c r="J27" s="29" t="str">
        <f>IF(HLOOKUP(J$14,集計用!$4:$9894,マスター!$C27,FALSE)="","",HLOOKUP(J$14,集計用!$4:$9894,マスター!$C27,FALSE))</f>
        <v>事業用資産/建物</v>
      </c>
      <c r="K27" s="53"/>
      <c r="L27" s="53"/>
      <c r="M27" s="53"/>
      <c r="N27" s="53"/>
      <c r="O27" s="29">
        <f>IF(HLOOKUP(O$14,集計用!$4:$9894,マスター!$C27,FALSE)="","",HLOOKUP(O$14,集計用!$4:$9894,マスター!$C27,FALSE))</f>
        <v>2</v>
      </c>
      <c r="P27" s="53"/>
      <c r="Q27" s="53"/>
      <c r="R27" s="42" t="str">
        <f>IF(HLOOKUP(R$14,集計用!$4:$9894,マスター!$C27,FALSE)="","",HLOOKUP(R$14,集計用!$4:$9894,マスター!$C27,FALSE))</f>
        <v>一般会計等</v>
      </c>
      <c r="S27" s="42" t="str">
        <f>IF(HLOOKUP(S$14,集計用!$4:$9894,マスター!$C27,FALSE)="","",HLOOKUP(S$14,集計用!$4:$9894,マスター!$C27,FALSE))</f>
        <v>一般会計</v>
      </c>
      <c r="T27" s="209">
        <f>IF(HLOOKUP(T$14,集計用!$4:$9894,マスター!$C27,FALSE)="","",HLOOKUP(T$14,集計用!$4:$9894,マスター!$C27,FALSE))</f>
        <v>19580101</v>
      </c>
      <c r="U27" s="209">
        <f>IF(HLOOKUP(U$14,集計用!$4:$9894,マスター!$C27,FALSE)="","",HLOOKUP(U$14,集計用!$4:$9894,マスター!$C27,FALSE))</f>
        <v>19580101</v>
      </c>
      <c r="V27" s="53"/>
      <c r="W27" s="44"/>
      <c r="X27" s="53"/>
      <c r="Y27" s="53"/>
      <c r="Z27" s="29">
        <f>IF(HLOOKUP(Z$14,集計用!$4:$9894,マスター!$C27,FALSE)="","",HLOOKUP(Z$14,集計用!$4:$9894,マスター!$C27,FALSE))</f>
        <v>2347200</v>
      </c>
      <c r="AA27" s="53"/>
      <c r="AB27" s="53"/>
      <c r="AC27" s="53"/>
      <c r="AD27" s="53"/>
      <c r="AE27" s="53"/>
      <c r="AF27" s="44"/>
      <c r="AG27" s="29" t="str">
        <f>IF(HLOOKUP(AG$14,集計用!$4:$9894,マスター!$C27,FALSE)="","",HLOOKUP(AG$14,集計用!$4:$9894,マスター!$C27,FALSE))</f>
        <v>選管倉庫</v>
      </c>
      <c r="AH27" s="29" t="str">
        <f>IF(HLOOKUP(AH$14,集計用!$4:$9894,マスター!$C27,FALSE)="","",HLOOKUP(AH$14,集計用!$4:$9894,マスター!$C27,FALSE))</f>
        <v>自己資産（リース資産外)</v>
      </c>
      <c r="AI27" s="29" t="str">
        <f>IF(HLOOKUP(AI$14,集計用!$4:$9894,マスター!$C27,FALSE)="","",HLOOKUP(AI$14,集計用!$4:$9894,マスター!$C27,FALSE))</f>
        <v>売却不可</v>
      </c>
      <c r="AJ27" s="60" t="str">
        <f>マスター!$B$3</f>
        <v>建物</v>
      </c>
      <c r="AK27" s="29" t="str">
        <f>IF(HLOOKUP(AK$14,集計用!$4:$9894,マスター!$C27,FALSE)="","",HLOOKUP(AK$14,集計用!$4:$9894,マスター!$C27,FALSE))</f>
        <v>倉庫・物置</v>
      </c>
      <c r="AL27" s="29" t="str">
        <f>IF(HLOOKUP(AL$14,集計用!$4:$9894,マスター!$C27,FALSE)="","",HLOOKUP(AL$14,集計用!$4:$9894,マスター!$C27,FALSE))</f>
        <v>鉄骨造</v>
      </c>
      <c r="AM27" s="53"/>
      <c r="AN27" s="29" t="str">
        <f>IFERROR(集計用!N20&amp;集計用!P20&amp;集計用!R20,"")</f>
        <v>下都賀郡壬生町通町396-1</v>
      </c>
      <c r="AO27" s="29" t="str">
        <f>IF(HLOOKUP(AO$14,集計用!$4:$9894,マスター!$C27,FALSE)="","",HLOOKUP(AO$14,集計用!$4:$9894,マスター!$C27,FALSE))</f>
        <v/>
      </c>
      <c r="AP27" s="42" t="str">
        <f>集計用!AU20&amp;集計用!AV20&amp;集計用!AW20&amp;集計用!AX20&amp;集計用!AY20&amp;集計用!AZ20</f>
        <v>総務費総務管理費財産管理費</v>
      </c>
      <c r="AQ27" s="29" t="str">
        <f>IF(HLOOKUP(AQ$14,集計用!$4:$9894,マスター!$C27,FALSE)="","",HLOOKUP(AQ$14,集計用!$4:$9894,マスター!$C27,FALSE))</f>
        <v/>
      </c>
      <c r="AR27" s="29" t="str">
        <f>IF(HLOOKUP(AR$14,集計用!$4:$9894,マスター!$C27,FALSE)="","",HLOOKUP(AR$14,集計用!$4:$9894,マスター!$C27,FALSE))</f>
        <v/>
      </c>
      <c r="AS27" s="29" t="str">
        <f>IF(HLOOKUP(AS$14,集計用!$4:$9894,マスター!$C27,FALSE)="","",HLOOKUP(AS$14,集計用!$4:$9894,マスター!$C27,FALSE))</f>
        <v/>
      </c>
      <c r="AT27" s="29">
        <f>IF(HLOOKUP(AT$14,集計用!$4:$9894,マスター!$C27,FALSE)="","",HLOOKUP(AT$14,集計用!$4:$9894,マスター!$C27,FALSE))</f>
        <v>39.119999999999997</v>
      </c>
      <c r="AU27" s="29">
        <f>IF(HLOOKUP(AU$14,集計用!$4:$9894,マスター!$C27,FALSE)="","",HLOOKUP(AU$14,集計用!$4:$9894,マスター!$C27,FALSE))</f>
        <v>1</v>
      </c>
      <c r="AV27" s="61"/>
      <c r="AW27" s="45">
        <f t="shared" si="1"/>
        <v>58</v>
      </c>
      <c r="AX27" s="29" t="str">
        <f>IF(HLOOKUP(AX$14,集計用!$4:$9894,マスター!$C27,FALSE)="","",HLOOKUP(AX$14,集計用!$4:$9894,マスター!$C27,FALSE))</f>
        <v>総務</v>
      </c>
      <c r="AY27" s="29" t="str">
        <f>IF(HLOOKUP(AY$14,集計用!$4:$9894,マスター!$C27,FALSE)="","",HLOOKUP(AY$14,集計用!$4:$9894,マスター!$C27,FALSE))</f>
        <v xml:space="preserve">行政財産 </v>
      </c>
      <c r="AZ27" s="54"/>
      <c r="BA27" s="54"/>
      <c r="BB27" s="54"/>
      <c r="BC27" s="54"/>
      <c r="BD27" s="54"/>
      <c r="BE27" s="54"/>
      <c r="BF27" s="54"/>
      <c r="BG27" s="54"/>
      <c r="BH27" s="29" t="str">
        <f>IF(HLOOKUP(BH$14,集計用!$4:$9894,マスター!$C27,FALSE)="","",HLOOKUP(BH$14,集計用!$4:$9894,マスター!$C27,FALSE))</f>
        <v>未実施</v>
      </c>
      <c r="BI27" s="29" t="str">
        <f>IF(HLOOKUP(BI$14,集計用!$4:$9894,マスター!$C27,FALSE)="","",HLOOKUP(BI$14,集計用!$4:$9894,マスター!$C27,FALSE))</f>
        <v>未実施</v>
      </c>
      <c r="BJ27" s="54"/>
      <c r="BK27" s="54"/>
      <c r="BL27" s="54"/>
      <c r="BM27" s="54"/>
      <c r="BN27" s="54"/>
      <c r="BO27" s="54"/>
      <c r="BP27" s="54"/>
      <c r="BQ27" s="54"/>
      <c r="BR27" s="29" t="str">
        <f>IF(HLOOKUP(BR$14,集計用!$4:$9894,マスター!$C27,FALSE)="","",HLOOKUP(BR$14,集計用!$4:$9894,マスター!$C27,FALSE))</f>
        <v>ｾﾝｶﾝｿｳｺ</v>
      </c>
      <c r="BS27" s="29" t="str">
        <f>IF(HLOOKUP(BS$14,集計用!$4:$9894,マスター!$C27,FALSE)="","",HLOOKUP(BS$14,集計用!$4:$9894,マスター!$C27,FALSE))</f>
        <v/>
      </c>
      <c r="BT27" s="29" t="str">
        <f>IF(HLOOKUP(BT$14,集計用!$4:$9894,マスター!$C27,FALSE)="","",HLOOKUP(BT$14,集計用!$4:$9894,マスター!$C27,FALSE))</f>
        <v>本庁舎</v>
      </c>
      <c r="BU27" s="29" t="str">
        <f>IF(HLOOKUP(BU$14,集計用!$4:$9894,マスター!$C27,FALSE)="","",HLOOKUP(BU$14,集計用!$4:$9894,マスター!$C27,FALSE))</f>
        <v>㎡</v>
      </c>
      <c r="BV27" s="29" t="str">
        <f>集計用!O20&amp;集計用!Q20&amp;集計用!S20</f>
        <v>ｼﾓﾂｶﾞｸﾞﾝﾐﾌﾞﾏﾁﾄｵﾘﾏﾁ</v>
      </c>
      <c r="BW27" s="29" t="str">
        <f>IF(HLOOKUP(BW$14,集計用!$4:$9894,マスター!$C27,FALSE)="","",HLOOKUP(BW$14,集計用!$4:$9894,マスター!$C27,FALSE))</f>
        <v/>
      </c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3"/>
      <c r="CW27" s="53"/>
      <c r="CX27" s="53"/>
      <c r="CY27" s="53"/>
      <c r="CZ27" s="53"/>
      <c r="DA27" s="53"/>
      <c r="DB27" s="53"/>
      <c r="DC27" s="53"/>
      <c r="DD27" s="54"/>
      <c r="DE27" s="54"/>
      <c r="DF27" s="54"/>
      <c r="DG27" s="54"/>
      <c r="DH27" s="54"/>
      <c r="DI27" s="54"/>
    </row>
    <row r="28" spans="2:113" ht="13.5" customHeight="1">
      <c r="C28" s="89">
        <v>19</v>
      </c>
      <c r="D28" s="44"/>
      <c r="E28" s="53"/>
      <c r="F28" s="53"/>
      <c r="G28" s="53"/>
      <c r="H28" s="42" t="str">
        <f>IF(HLOOKUP(H$14,集計用!$4:$9894,マスター!$C28,FALSE)="","",HLOOKUP(H$14,集計用!$4:$9894,マスター!$C28,FALSE))</f>
        <v>建物台帳</v>
      </c>
      <c r="I28" s="29" t="str">
        <f>IF(HLOOKUP(I$14,集計用!$4:$9894,マスター!$C28,FALSE)="","",HLOOKUP(I$14,集計用!$4:$9894,マスター!$C28,FALSE))</f>
        <v>10001-15</v>
      </c>
      <c r="J28" s="29" t="str">
        <f>IF(HLOOKUP(J$14,集計用!$4:$9894,マスター!$C28,FALSE)="","",HLOOKUP(J$14,集計用!$4:$9894,マスター!$C28,FALSE))</f>
        <v>事業用資産/建物</v>
      </c>
      <c r="K28" s="53"/>
      <c r="L28" s="53"/>
      <c r="M28" s="53"/>
      <c r="N28" s="53"/>
      <c r="O28" s="29">
        <f>IF(HLOOKUP(O$14,集計用!$4:$9894,マスター!$C28,FALSE)="","",HLOOKUP(O$14,集計用!$4:$9894,マスター!$C28,FALSE))</f>
        <v>2</v>
      </c>
      <c r="P28" s="53"/>
      <c r="Q28" s="53"/>
      <c r="R28" s="42" t="str">
        <f>IF(HLOOKUP(R$14,集計用!$4:$9894,マスター!$C28,FALSE)="","",HLOOKUP(R$14,集計用!$4:$9894,マスター!$C28,FALSE))</f>
        <v>一般会計等</v>
      </c>
      <c r="S28" s="42" t="str">
        <f>IF(HLOOKUP(S$14,集計用!$4:$9894,マスター!$C28,FALSE)="","",HLOOKUP(S$14,集計用!$4:$9894,マスター!$C28,FALSE))</f>
        <v>一般会計</v>
      </c>
      <c r="T28" s="209">
        <f>IF(HLOOKUP(T$14,集計用!$4:$9894,マスター!$C28,FALSE)="","",HLOOKUP(T$14,集計用!$4:$9894,マスター!$C28,FALSE))</f>
        <v>19760101</v>
      </c>
      <c r="U28" s="209">
        <f>IF(HLOOKUP(U$14,集計用!$4:$9894,マスター!$C28,FALSE)="","",HLOOKUP(U$14,集計用!$4:$9894,マスター!$C28,FALSE))</f>
        <v>19760101</v>
      </c>
      <c r="V28" s="53"/>
      <c r="W28" s="44"/>
      <c r="X28" s="53"/>
      <c r="Y28" s="53"/>
      <c r="Z28" s="29">
        <f>IF(HLOOKUP(Z$14,集計用!$4:$9894,マスター!$C28,FALSE)="","",HLOOKUP(Z$14,集計用!$4:$9894,マスター!$C28,FALSE))</f>
        <v>13855400</v>
      </c>
      <c r="AA28" s="53"/>
      <c r="AB28" s="53"/>
      <c r="AC28" s="53"/>
      <c r="AD28" s="53"/>
      <c r="AE28" s="53"/>
      <c r="AF28" s="44"/>
      <c r="AG28" s="29" t="str">
        <f>IF(HLOOKUP(AG$14,集計用!$4:$9894,マスター!$C28,FALSE)="","",HLOOKUP(AG$14,集計用!$4:$9894,マスター!$C28,FALSE))</f>
        <v>石蔵倉庫</v>
      </c>
      <c r="AH28" s="29" t="str">
        <f>IF(HLOOKUP(AH$14,集計用!$4:$9894,マスター!$C28,FALSE)="","",HLOOKUP(AH$14,集計用!$4:$9894,マスター!$C28,FALSE))</f>
        <v>自己資産（リース資産外)</v>
      </c>
      <c r="AI28" s="29" t="str">
        <f>IF(HLOOKUP(AI$14,集計用!$4:$9894,マスター!$C28,FALSE)="","",HLOOKUP(AI$14,集計用!$4:$9894,マスター!$C28,FALSE))</f>
        <v>売却不可</v>
      </c>
      <c r="AJ28" s="60" t="str">
        <f>マスター!$B$3</f>
        <v>建物</v>
      </c>
      <c r="AK28" s="29" t="str">
        <f>IF(HLOOKUP(AK$14,集計用!$4:$9894,マスター!$C28,FALSE)="","",HLOOKUP(AK$14,集計用!$4:$9894,マスター!$C28,FALSE))</f>
        <v>書庫</v>
      </c>
      <c r="AL28" s="29" t="str">
        <f>IF(HLOOKUP(AL$14,集計用!$4:$9894,マスター!$C28,FALSE)="","",HLOOKUP(AL$14,集計用!$4:$9894,マスター!$C28,FALSE))</f>
        <v>鉄筋コンクリート</v>
      </c>
      <c r="AM28" s="53"/>
      <c r="AN28" s="29" t="str">
        <f>IFERROR(集計用!N21&amp;集計用!P21&amp;集計用!R21,"")</f>
        <v>下都賀郡壬生町通町396-1</v>
      </c>
      <c r="AO28" s="29" t="str">
        <f>IF(HLOOKUP(AO$14,集計用!$4:$9894,マスター!$C28,FALSE)="","",HLOOKUP(AO$14,集計用!$4:$9894,マスター!$C28,FALSE))</f>
        <v/>
      </c>
      <c r="AP28" s="42" t="str">
        <f>集計用!AU21&amp;集計用!AV21&amp;集計用!AW21&amp;集計用!AX21&amp;集計用!AY21&amp;集計用!AZ21</f>
        <v>総務費総務管理費財産管理費</v>
      </c>
      <c r="AQ28" s="29" t="str">
        <f>IF(HLOOKUP(AQ$14,集計用!$4:$9894,マスター!$C28,FALSE)="","",HLOOKUP(AQ$14,集計用!$4:$9894,マスター!$C28,FALSE))</f>
        <v/>
      </c>
      <c r="AR28" s="29" t="str">
        <f>IF(HLOOKUP(AR$14,集計用!$4:$9894,マスター!$C28,FALSE)="","",HLOOKUP(AR$14,集計用!$4:$9894,マスター!$C28,FALSE))</f>
        <v/>
      </c>
      <c r="AS28" s="29" t="str">
        <f>IF(HLOOKUP(AS$14,集計用!$4:$9894,マスター!$C28,FALSE)="","",HLOOKUP(AS$14,集計用!$4:$9894,マスター!$C28,FALSE))</f>
        <v/>
      </c>
      <c r="AT28" s="29">
        <f>IF(HLOOKUP(AT$14,集計用!$4:$9894,マスター!$C28,FALSE)="","",HLOOKUP(AT$14,集計用!$4:$9894,マスター!$C28,FALSE))</f>
        <v>106.58</v>
      </c>
      <c r="AU28" s="29">
        <f>IF(HLOOKUP(AU$14,集計用!$4:$9894,マスター!$C28,FALSE)="","",HLOOKUP(AU$14,集計用!$4:$9894,マスター!$C28,FALSE))</f>
        <v>2</v>
      </c>
      <c r="AV28" s="61"/>
      <c r="AW28" s="45">
        <f t="shared" si="1"/>
        <v>40</v>
      </c>
      <c r="AX28" s="29" t="str">
        <f>IF(HLOOKUP(AX$14,集計用!$4:$9894,マスター!$C28,FALSE)="","",HLOOKUP(AX$14,集計用!$4:$9894,マスター!$C28,FALSE))</f>
        <v>総務</v>
      </c>
      <c r="AY28" s="29" t="str">
        <f>IF(HLOOKUP(AY$14,集計用!$4:$9894,マスター!$C28,FALSE)="","",HLOOKUP(AY$14,集計用!$4:$9894,マスター!$C28,FALSE))</f>
        <v xml:space="preserve">行政財産 </v>
      </c>
      <c r="AZ28" s="54"/>
      <c r="BA28" s="54"/>
      <c r="BB28" s="54"/>
      <c r="BC28" s="54"/>
      <c r="BD28" s="54"/>
      <c r="BE28" s="54"/>
      <c r="BF28" s="54"/>
      <c r="BG28" s="54"/>
      <c r="BH28" s="29" t="str">
        <f>IF(HLOOKUP(BH$14,集計用!$4:$9894,マスター!$C28,FALSE)="","",HLOOKUP(BH$14,集計用!$4:$9894,マスター!$C28,FALSE))</f>
        <v>未実施</v>
      </c>
      <c r="BI28" s="29" t="str">
        <f>IF(HLOOKUP(BI$14,集計用!$4:$9894,マスター!$C28,FALSE)="","",HLOOKUP(BI$14,集計用!$4:$9894,マスター!$C28,FALSE))</f>
        <v>未実施</v>
      </c>
      <c r="BJ28" s="54"/>
      <c r="BK28" s="54"/>
      <c r="BL28" s="54"/>
      <c r="BM28" s="54"/>
      <c r="BN28" s="54"/>
      <c r="BO28" s="54"/>
      <c r="BP28" s="54"/>
      <c r="BQ28" s="54"/>
      <c r="BR28" s="29" t="str">
        <f>IF(HLOOKUP(BR$14,集計用!$4:$9894,マスター!$C28,FALSE)="","",HLOOKUP(BR$14,集計用!$4:$9894,マスター!$C28,FALSE))</f>
        <v>ｲｼｸﾞﾗｿｳｺ</v>
      </c>
      <c r="BS28" s="29" t="str">
        <f>IF(HLOOKUP(BS$14,集計用!$4:$9894,マスター!$C28,FALSE)="","",HLOOKUP(BS$14,集計用!$4:$9894,マスター!$C28,FALSE))</f>
        <v/>
      </c>
      <c r="BT28" s="29" t="str">
        <f>IF(HLOOKUP(BT$14,集計用!$4:$9894,マスター!$C28,FALSE)="","",HLOOKUP(BT$14,集計用!$4:$9894,マスター!$C28,FALSE))</f>
        <v>本庁舎</v>
      </c>
      <c r="BU28" s="29" t="str">
        <f>IF(HLOOKUP(BU$14,集計用!$4:$9894,マスター!$C28,FALSE)="","",HLOOKUP(BU$14,集計用!$4:$9894,マスター!$C28,FALSE))</f>
        <v>㎡</v>
      </c>
      <c r="BV28" s="29" t="str">
        <f>集計用!O21&amp;集計用!Q21&amp;集計用!S21</f>
        <v>ｼﾓﾂｶﾞｸﾞﾝﾐﾌﾞﾏﾁﾄｵﾘﾏﾁ</v>
      </c>
      <c r="BW28" s="29" t="str">
        <f>IF(HLOOKUP(BW$14,集計用!$4:$9894,マスター!$C28,FALSE)="","",HLOOKUP(BW$14,集計用!$4:$9894,マスター!$C28,FALSE))</f>
        <v/>
      </c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3"/>
      <c r="CW28" s="53"/>
      <c r="CX28" s="53"/>
      <c r="CY28" s="53"/>
      <c r="CZ28" s="53"/>
      <c r="DA28" s="53"/>
      <c r="DB28" s="53"/>
      <c r="DC28" s="53"/>
      <c r="DD28" s="54"/>
      <c r="DE28" s="54"/>
      <c r="DF28" s="54"/>
      <c r="DG28" s="54"/>
      <c r="DH28" s="54"/>
      <c r="DI28" s="54"/>
    </row>
    <row r="29" spans="2:113" ht="13.5" customHeight="1">
      <c r="C29" s="89">
        <v>20</v>
      </c>
      <c r="D29" s="44"/>
      <c r="E29" s="53"/>
      <c r="F29" s="53"/>
      <c r="G29" s="53"/>
      <c r="H29" s="42" t="str">
        <f>IF(HLOOKUP(H$14,集計用!$4:$9894,マスター!$C29,FALSE)="","",HLOOKUP(H$14,集計用!$4:$9894,マスター!$C29,FALSE))</f>
        <v>建物台帳</v>
      </c>
      <c r="I29" s="29" t="str">
        <f>IF(HLOOKUP(I$14,集計用!$4:$9894,マスター!$C29,FALSE)="","",HLOOKUP(I$14,集計用!$4:$9894,マスター!$C29,FALSE))</f>
        <v>10001-16</v>
      </c>
      <c r="J29" s="29" t="str">
        <f>IF(HLOOKUP(J$14,集計用!$4:$9894,マスター!$C29,FALSE)="","",HLOOKUP(J$14,集計用!$4:$9894,マスター!$C29,FALSE))</f>
        <v>事業用資産/建物</v>
      </c>
      <c r="K29" s="53"/>
      <c r="L29" s="53"/>
      <c r="M29" s="53"/>
      <c r="N29" s="53"/>
      <c r="O29" s="29">
        <f>IF(HLOOKUP(O$14,集計用!$4:$9894,マスター!$C29,FALSE)="","",HLOOKUP(O$14,集計用!$4:$9894,マスター!$C29,FALSE))</f>
        <v>2</v>
      </c>
      <c r="P29" s="53"/>
      <c r="Q29" s="53"/>
      <c r="R29" s="42" t="str">
        <f>IF(HLOOKUP(R$14,集計用!$4:$9894,マスター!$C29,FALSE)="","",HLOOKUP(R$14,集計用!$4:$9894,マスター!$C29,FALSE))</f>
        <v>一般会計等</v>
      </c>
      <c r="S29" s="42" t="str">
        <f>IF(HLOOKUP(S$14,集計用!$4:$9894,マスター!$C29,FALSE)="","",HLOOKUP(S$14,集計用!$4:$9894,マスター!$C29,FALSE))</f>
        <v>一般会計</v>
      </c>
      <c r="T29" s="209">
        <f>IF(HLOOKUP(T$14,集計用!$4:$9894,マスター!$C29,FALSE)="","",HLOOKUP(T$14,集計用!$4:$9894,マスター!$C29,FALSE))</f>
        <v>19681201</v>
      </c>
      <c r="U29" s="209">
        <f>IF(HLOOKUP(U$14,集計用!$4:$9894,マスター!$C29,FALSE)="","",HLOOKUP(U$14,集計用!$4:$9894,マスター!$C29,FALSE))</f>
        <v>19681201</v>
      </c>
      <c r="V29" s="53"/>
      <c r="W29" s="44"/>
      <c r="X29" s="53"/>
      <c r="Y29" s="53"/>
      <c r="Z29" s="29">
        <f>IF(HLOOKUP(Z$14,集計用!$4:$9894,マスター!$C29,FALSE)="","",HLOOKUP(Z$14,集計用!$4:$9894,マスター!$C29,FALSE))</f>
        <v>19287099.999999996</v>
      </c>
      <c r="AA29" s="53"/>
      <c r="AB29" s="53"/>
      <c r="AC29" s="53"/>
      <c r="AD29" s="53"/>
      <c r="AE29" s="53"/>
      <c r="AF29" s="44"/>
      <c r="AG29" s="29" t="str">
        <f>IF(HLOOKUP(AG$14,集計用!$4:$9894,マスター!$C29,FALSE)="","",HLOOKUP(AG$14,集計用!$4:$9894,マスター!$C29,FALSE))</f>
        <v>車庫</v>
      </c>
      <c r="AH29" s="29" t="str">
        <f>IF(HLOOKUP(AH$14,集計用!$4:$9894,マスター!$C29,FALSE)="","",HLOOKUP(AH$14,集計用!$4:$9894,マスター!$C29,FALSE))</f>
        <v>自己資産（リース資産外)</v>
      </c>
      <c r="AI29" s="29" t="str">
        <f>IF(HLOOKUP(AI$14,集計用!$4:$9894,マスター!$C29,FALSE)="","",HLOOKUP(AI$14,集計用!$4:$9894,マスター!$C29,FALSE))</f>
        <v>売却不可</v>
      </c>
      <c r="AJ29" s="60" t="str">
        <f>マスター!$B$3</f>
        <v>建物</v>
      </c>
      <c r="AK29" s="29" t="str">
        <f>IF(HLOOKUP(AK$14,集計用!$4:$9894,マスター!$C29,FALSE)="","",HLOOKUP(AK$14,集計用!$4:$9894,マスター!$C29,FALSE))</f>
        <v>車庫</v>
      </c>
      <c r="AL29" s="29" t="str">
        <f>IF(HLOOKUP(AL$14,集計用!$4:$9894,マスター!$C29,FALSE)="","",HLOOKUP(AL$14,集計用!$4:$9894,マスター!$C29,FALSE))</f>
        <v>鉄骨造</v>
      </c>
      <c r="AM29" s="53"/>
      <c r="AN29" s="29" t="str">
        <f>IFERROR(集計用!N22&amp;集計用!P22&amp;集計用!R22,"")</f>
        <v>下都賀郡壬生町通町396-1</v>
      </c>
      <c r="AO29" s="29" t="str">
        <f>IF(HLOOKUP(AO$14,集計用!$4:$9894,マスター!$C29,FALSE)="","",HLOOKUP(AO$14,集計用!$4:$9894,マスター!$C29,FALSE))</f>
        <v/>
      </c>
      <c r="AP29" s="42" t="str">
        <f>集計用!AU22&amp;集計用!AV22&amp;集計用!AW22&amp;集計用!AX22&amp;集計用!AY22&amp;集計用!AZ22</f>
        <v>総務費総務管理費財産管理費</v>
      </c>
      <c r="AQ29" s="29" t="str">
        <f>IF(HLOOKUP(AQ$14,集計用!$4:$9894,マスター!$C29,FALSE)="","",HLOOKUP(AQ$14,集計用!$4:$9894,マスター!$C29,FALSE))</f>
        <v/>
      </c>
      <c r="AR29" s="29" t="str">
        <f>IF(HLOOKUP(AR$14,集計用!$4:$9894,マスター!$C29,FALSE)="","",HLOOKUP(AR$14,集計用!$4:$9894,マスター!$C29,FALSE))</f>
        <v/>
      </c>
      <c r="AS29" s="29" t="str">
        <f>IF(HLOOKUP(AS$14,集計用!$4:$9894,マスター!$C29,FALSE)="","",HLOOKUP(AS$14,集計用!$4:$9894,マスター!$C29,FALSE))</f>
        <v/>
      </c>
      <c r="AT29" s="29">
        <f>IF(HLOOKUP(AT$14,集計用!$4:$9894,マスター!$C29,FALSE)="","",HLOOKUP(AT$14,集計用!$4:$9894,マスター!$C29,FALSE))</f>
        <v>275.52999999999997</v>
      </c>
      <c r="AU29" s="29">
        <f>IF(HLOOKUP(AU$14,集計用!$4:$9894,マスター!$C29,FALSE)="","",HLOOKUP(AU$14,集計用!$4:$9894,マスター!$C29,FALSE))</f>
        <v>1</v>
      </c>
      <c r="AV29" s="61"/>
      <c r="AW29" s="45">
        <f t="shared" si="1"/>
        <v>47</v>
      </c>
      <c r="AX29" s="29" t="str">
        <f>IF(HLOOKUP(AX$14,集計用!$4:$9894,マスター!$C29,FALSE)="","",HLOOKUP(AX$14,集計用!$4:$9894,マスター!$C29,FALSE))</f>
        <v>総務</v>
      </c>
      <c r="AY29" s="29" t="str">
        <f>IF(HLOOKUP(AY$14,集計用!$4:$9894,マスター!$C29,FALSE)="","",HLOOKUP(AY$14,集計用!$4:$9894,マスター!$C29,FALSE))</f>
        <v xml:space="preserve">行政財産 </v>
      </c>
      <c r="AZ29" s="54"/>
      <c r="BA29" s="54"/>
      <c r="BB29" s="54"/>
      <c r="BC29" s="54"/>
      <c r="BD29" s="54"/>
      <c r="BE29" s="54"/>
      <c r="BF29" s="54"/>
      <c r="BG29" s="54"/>
      <c r="BH29" s="29" t="str">
        <f>IF(HLOOKUP(BH$14,集計用!$4:$9894,マスター!$C29,FALSE)="","",HLOOKUP(BH$14,集計用!$4:$9894,マスター!$C29,FALSE))</f>
        <v>未実施</v>
      </c>
      <c r="BI29" s="29" t="str">
        <f>IF(HLOOKUP(BI$14,集計用!$4:$9894,マスター!$C29,FALSE)="","",HLOOKUP(BI$14,集計用!$4:$9894,マスター!$C29,FALSE))</f>
        <v>未実施</v>
      </c>
      <c r="BJ29" s="54"/>
      <c r="BK29" s="54"/>
      <c r="BL29" s="54"/>
      <c r="BM29" s="54"/>
      <c r="BN29" s="54"/>
      <c r="BO29" s="54"/>
      <c r="BP29" s="54"/>
      <c r="BQ29" s="54"/>
      <c r="BR29" s="29" t="str">
        <f>IF(HLOOKUP(BR$14,集計用!$4:$9894,マスター!$C29,FALSE)="","",HLOOKUP(BR$14,集計用!$4:$9894,マスター!$C29,FALSE))</f>
        <v>ｼｬｺ</v>
      </c>
      <c r="BS29" s="29" t="str">
        <f>IF(HLOOKUP(BS$14,集計用!$4:$9894,マスター!$C29,FALSE)="","",HLOOKUP(BS$14,集計用!$4:$9894,マスター!$C29,FALSE))</f>
        <v/>
      </c>
      <c r="BT29" s="29" t="str">
        <f>IF(HLOOKUP(BT$14,集計用!$4:$9894,マスター!$C29,FALSE)="","",HLOOKUP(BT$14,集計用!$4:$9894,マスター!$C29,FALSE))</f>
        <v>本庁舎</v>
      </c>
      <c r="BU29" s="29" t="str">
        <f>IF(HLOOKUP(BU$14,集計用!$4:$9894,マスター!$C29,FALSE)="","",HLOOKUP(BU$14,集計用!$4:$9894,マスター!$C29,FALSE))</f>
        <v>㎡</v>
      </c>
      <c r="BV29" s="29" t="str">
        <f>集計用!O22&amp;集計用!Q22&amp;集計用!S22</f>
        <v>ｼﾓﾂｶﾞｸﾞﾝﾐﾌﾞﾏﾁﾄｵﾘﾏﾁ</v>
      </c>
      <c r="BW29" s="29" t="str">
        <f>IF(HLOOKUP(BW$14,集計用!$4:$9894,マスター!$C29,FALSE)="","",HLOOKUP(BW$14,集計用!$4:$9894,マスター!$C29,FALSE))</f>
        <v/>
      </c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3"/>
      <c r="CW29" s="53"/>
      <c r="CX29" s="53"/>
      <c r="CY29" s="53"/>
      <c r="CZ29" s="53"/>
      <c r="DA29" s="53"/>
      <c r="DB29" s="53"/>
      <c r="DC29" s="53"/>
      <c r="DD29" s="54"/>
      <c r="DE29" s="54"/>
      <c r="DF29" s="54"/>
      <c r="DG29" s="54"/>
      <c r="DH29" s="54"/>
      <c r="DI29" s="54"/>
    </row>
    <row r="30" spans="2:113" ht="13.5" customHeight="1">
      <c r="C30" s="89">
        <v>21</v>
      </c>
      <c r="D30" s="44"/>
      <c r="E30" s="53"/>
      <c r="F30" s="53"/>
      <c r="G30" s="53"/>
      <c r="H30" s="42" t="str">
        <f>IF(HLOOKUP(H$14,集計用!$4:$9894,マスター!$C30,FALSE)="","",HLOOKUP(H$14,集計用!$4:$9894,マスター!$C30,FALSE))</f>
        <v>建物台帳</v>
      </c>
      <c r="I30" s="29" t="str">
        <f>IF(HLOOKUP(I$14,集計用!$4:$9894,マスター!$C30,FALSE)="","",HLOOKUP(I$14,集計用!$4:$9894,マスター!$C30,FALSE))</f>
        <v>10001-20</v>
      </c>
      <c r="J30" s="29" t="str">
        <f>IF(HLOOKUP(J$14,集計用!$4:$9894,マスター!$C30,FALSE)="","",HLOOKUP(J$14,集計用!$4:$9894,マスター!$C30,FALSE))</f>
        <v>事業用資産/建物</v>
      </c>
      <c r="K30" s="53"/>
      <c r="L30" s="53"/>
      <c r="M30" s="53"/>
      <c r="N30" s="53"/>
      <c r="O30" s="29">
        <f>IF(HLOOKUP(O$14,集計用!$4:$9894,マスター!$C30,FALSE)="","",HLOOKUP(O$14,集計用!$4:$9894,マスター!$C30,FALSE))</f>
        <v>2</v>
      </c>
      <c r="P30" s="53"/>
      <c r="Q30" s="53"/>
      <c r="R30" s="42" t="str">
        <f>IF(HLOOKUP(R$14,集計用!$4:$9894,マスター!$C30,FALSE)="","",HLOOKUP(R$14,集計用!$4:$9894,マスター!$C30,FALSE))</f>
        <v>一般会計等</v>
      </c>
      <c r="S30" s="42" t="str">
        <f>IF(HLOOKUP(S$14,集計用!$4:$9894,マスター!$C30,FALSE)="","",HLOOKUP(S$14,集計用!$4:$9894,マスター!$C30,FALSE))</f>
        <v>一般会計</v>
      </c>
      <c r="T30" s="209">
        <f>IF(HLOOKUP(T$14,集計用!$4:$9894,マスター!$C30,FALSE)="","",HLOOKUP(T$14,集計用!$4:$9894,マスター!$C30,FALSE))</f>
        <v>19580101</v>
      </c>
      <c r="U30" s="209">
        <f>IF(HLOOKUP(U$14,集計用!$4:$9894,マスター!$C30,FALSE)="","",HLOOKUP(U$14,集計用!$4:$9894,マスター!$C30,FALSE))</f>
        <v>19580101</v>
      </c>
      <c r="V30" s="53"/>
      <c r="W30" s="44"/>
      <c r="X30" s="53"/>
      <c r="Y30" s="53"/>
      <c r="Z30" s="29">
        <f>IF(HLOOKUP(Z$14,集計用!$4:$9894,マスター!$C30,FALSE)="","",HLOOKUP(Z$14,集計用!$4:$9894,マスター!$C30,FALSE))</f>
        <v>501200</v>
      </c>
      <c r="AA30" s="53"/>
      <c r="AB30" s="53"/>
      <c r="AC30" s="53"/>
      <c r="AD30" s="53"/>
      <c r="AE30" s="53"/>
      <c r="AF30" s="44"/>
      <c r="AG30" s="29" t="str">
        <f>IF(HLOOKUP(AG$14,集計用!$4:$9894,マスター!$C30,FALSE)="","",HLOOKUP(AG$14,集計用!$4:$9894,マスター!$C30,FALSE))</f>
        <v>石油倉庫</v>
      </c>
      <c r="AH30" s="29" t="str">
        <f>IF(HLOOKUP(AH$14,集計用!$4:$9894,マスター!$C30,FALSE)="","",HLOOKUP(AH$14,集計用!$4:$9894,マスター!$C30,FALSE))</f>
        <v>自己資産（リース資産外)</v>
      </c>
      <c r="AI30" s="29" t="str">
        <f>IF(HLOOKUP(AI$14,集計用!$4:$9894,マスター!$C30,FALSE)="","",HLOOKUP(AI$14,集計用!$4:$9894,マスター!$C30,FALSE))</f>
        <v>売却不可</v>
      </c>
      <c r="AJ30" s="60" t="str">
        <f>マスター!$B$3</f>
        <v>建物</v>
      </c>
      <c r="AK30" s="29" t="str">
        <f>IF(HLOOKUP(AK$14,集計用!$4:$9894,マスター!$C30,FALSE)="","",HLOOKUP(AK$14,集計用!$4:$9894,マスター!$C30,FALSE))</f>
        <v>倉庫・物置</v>
      </c>
      <c r="AL30" s="29" t="str">
        <f>IF(HLOOKUP(AL$14,集計用!$4:$9894,マスター!$C30,FALSE)="","",HLOOKUP(AL$14,集計用!$4:$9894,マスター!$C30,FALSE))</f>
        <v>コンクリートブロック</v>
      </c>
      <c r="AM30" s="53"/>
      <c r="AN30" s="29" t="str">
        <f>IFERROR(集計用!N23&amp;集計用!P23&amp;集計用!R23,"")</f>
        <v>下都賀郡壬生町通町396-1</v>
      </c>
      <c r="AO30" s="29" t="str">
        <f>IF(HLOOKUP(AO$14,集計用!$4:$9894,マスター!$C30,FALSE)="","",HLOOKUP(AO$14,集計用!$4:$9894,マスター!$C30,FALSE))</f>
        <v/>
      </c>
      <c r="AP30" s="42" t="str">
        <f>集計用!AU23&amp;集計用!AV23&amp;集計用!AW23&amp;集計用!AX23&amp;集計用!AY23&amp;集計用!AZ23</f>
        <v>総務費総務管理費財産管理費</v>
      </c>
      <c r="AQ30" s="29" t="str">
        <f>IF(HLOOKUP(AQ$14,集計用!$4:$9894,マスター!$C30,FALSE)="","",HLOOKUP(AQ$14,集計用!$4:$9894,マスター!$C30,FALSE))</f>
        <v/>
      </c>
      <c r="AR30" s="29" t="str">
        <f>IF(HLOOKUP(AR$14,集計用!$4:$9894,マスター!$C30,FALSE)="","",HLOOKUP(AR$14,集計用!$4:$9894,マスター!$C30,FALSE))</f>
        <v/>
      </c>
      <c r="AS30" s="29" t="str">
        <f>IF(HLOOKUP(AS$14,集計用!$4:$9894,マスター!$C30,FALSE)="","",HLOOKUP(AS$14,集計用!$4:$9894,マスター!$C30,FALSE))</f>
        <v/>
      </c>
      <c r="AT30" s="29">
        <f>IF(HLOOKUP(AT$14,集計用!$4:$9894,マスター!$C30,FALSE)="","",HLOOKUP(AT$14,集計用!$4:$9894,マスター!$C30,FALSE))</f>
        <v>7.16</v>
      </c>
      <c r="AU30" s="29">
        <f>IF(HLOOKUP(AU$14,集計用!$4:$9894,マスター!$C30,FALSE)="","",HLOOKUP(AU$14,集計用!$4:$9894,マスター!$C30,FALSE))</f>
        <v>1</v>
      </c>
      <c r="AV30" s="61"/>
      <c r="AW30" s="45">
        <f t="shared" si="1"/>
        <v>58</v>
      </c>
      <c r="AX30" s="29" t="str">
        <f>IF(HLOOKUP(AX$14,集計用!$4:$9894,マスター!$C30,FALSE)="","",HLOOKUP(AX$14,集計用!$4:$9894,マスター!$C30,FALSE))</f>
        <v>総務</v>
      </c>
      <c r="AY30" s="29" t="str">
        <f>IF(HLOOKUP(AY$14,集計用!$4:$9894,マスター!$C30,FALSE)="","",HLOOKUP(AY$14,集計用!$4:$9894,マスター!$C30,FALSE))</f>
        <v xml:space="preserve">行政財産 </v>
      </c>
      <c r="AZ30" s="54"/>
      <c r="BA30" s="54"/>
      <c r="BB30" s="54"/>
      <c r="BC30" s="54"/>
      <c r="BD30" s="54"/>
      <c r="BE30" s="54"/>
      <c r="BF30" s="54"/>
      <c r="BG30" s="54"/>
      <c r="BH30" s="29" t="str">
        <f>IF(HLOOKUP(BH$14,集計用!$4:$9894,マスター!$C30,FALSE)="","",HLOOKUP(BH$14,集計用!$4:$9894,マスター!$C30,FALSE))</f>
        <v>未実施</v>
      </c>
      <c r="BI30" s="29" t="str">
        <f>IF(HLOOKUP(BI$14,集計用!$4:$9894,マスター!$C30,FALSE)="","",HLOOKUP(BI$14,集計用!$4:$9894,マスター!$C30,FALSE))</f>
        <v>未実施</v>
      </c>
      <c r="BJ30" s="54"/>
      <c r="BK30" s="54"/>
      <c r="BL30" s="54"/>
      <c r="BM30" s="54"/>
      <c r="BN30" s="54"/>
      <c r="BO30" s="54"/>
      <c r="BP30" s="54"/>
      <c r="BQ30" s="54"/>
      <c r="BR30" s="29" t="str">
        <f>IF(HLOOKUP(BR$14,集計用!$4:$9894,マスター!$C30,FALSE)="","",HLOOKUP(BR$14,集計用!$4:$9894,マスター!$C30,FALSE))</f>
        <v>ｾｷﾕｿｳｺ</v>
      </c>
      <c r="BS30" s="29" t="str">
        <f>IF(HLOOKUP(BS$14,集計用!$4:$9894,マスター!$C30,FALSE)="","",HLOOKUP(BS$14,集計用!$4:$9894,マスター!$C30,FALSE))</f>
        <v/>
      </c>
      <c r="BT30" s="29" t="str">
        <f>IF(HLOOKUP(BT$14,集計用!$4:$9894,マスター!$C30,FALSE)="","",HLOOKUP(BT$14,集計用!$4:$9894,マスター!$C30,FALSE))</f>
        <v>本庁舎</v>
      </c>
      <c r="BU30" s="29" t="str">
        <f>IF(HLOOKUP(BU$14,集計用!$4:$9894,マスター!$C30,FALSE)="","",HLOOKUP(BU$14,集計用!$4:$9894,マスター!$C30,FALSE))</f>
        <v>㎡</v>
      </c>
      <c r="BV30" s="29" t="str">
        <f>集計用!O23&amp;集計用!Q23&amp;集計用!S23</f>
        <v>ｼﾓﾂｶﾞｸﾞﾝﾐﾌﾞﾏﾁﾄｵﾘﾏﾁ</v>
      </c>
      <c r="BW30" s="29" t="str">
        <f>IF(HLOOKUP(BW$14,集計用!$4:$9894,マスター!$C30,FALSE)="","",HLOOKUP(BW$14,集計用!$4:$9894,マスター!$C30,FALSE))</f>
        <v/>
      </c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3"/>
      <c r="CW30" s="53"/>
      <c r="CX30" s="53"/>
      <c r="CY30" s="53"/>
      <c r="CZ30" s="53"/>
      <c r="DA30" s="53"/>
      <c r="DB30" s="53"/>
      <c r="DC30" s="53"/>
      <c r="DD30" s="54"/>
      <c r="DE30" s="54"/>
      <c r="DF30" s="54"/>
      <c r="DG30" s="54"/>
      <c r="DH30" s="54"/>
      <c r="DI30" s="54"/>
    </row>
    <row r="31" spans="2:113" ht="13.5" customHeight="1">
      <c r="C31" s="89">
        <v>22</v>
      </c>
      <c r="D31" s="44"/>
      <c r="E31" s="53"/>
      <c r="F31" s="53"/>
      <c r="G31" s="53"/>
      <c r="H31" s="42" t="str">
        <f>IF(HLOOKUP(H$14,集計用!$4:$9894,マスター!$C31,FALSE)="","",HLOOKUP(H$14,集計用!$4:$9894,マスター!$C31,FALSE))</f>
        <v>建物台帳</v>
      </c>
      <c r="I31" s="29" t="str">
        <f>IF(HLOOKUP(I$14,集計用!$4:$9894,マスター!$C31,FALSE)="","",HLOOKUP(I$14,集計用!$4:$9894,マスター!$C31,FALSE))</f>
        <v>10001-21</v>
      </c>
      <c r="J31" s="29" t="str">
        <f>IF(HLOOKUP(J$14,集計用!$4:$9894,マスター!$C31,FALSE)="","",HLOOKUP(J$14,集計用!$4:$9894,マスター!$C31,FALSE))</f>
        <v>事業用資産/建物</v>
      </c>
      <c r="K31" s="53"/>
      <c r="L31" s="53"/>
      <c r="M31" s="53"/>
      <c r="N31" s="53"/>
      <c r="O31" s="29">
        <f>IF(HLOOKUP(O$14,集計用!$4:$9894,マスター!$C31,FALSE)="","",HLOOKUP(O$14,集計用!$4:$9894,マスター!$C31,FALSE))</f>
        <v>2</v>
      </c>
      <c r="P31" s="53"/>
      <c r="Q31" s="53"/>
      <c r="R31" s="42" t="str">
        <f>IF(HLOOKUP(R$14,集計用!$4:$9894,マスター!$C31,FALSE)="","",HLOOKUP(R$14,集計用!$4:$9894,マスター!$C31,FALSE))</f>
        <v>一般会計等</v>
      </c>
      <c r="S31" s="42" t="str">
        <f>IF(HLOOKUP(S$14,集計用!$4:$9894,マスター!$C31,FALSE)="","",HLOOKUP(S$14,集計用!$4:$9894,マスター!$C31,FALSE))</f>
        <v>一般会計</v>
      </c>
      <c r="T31" s="209">
        <f>IF(HLOOKUP(T$14,集計用!$4:$9894,マスター!$C31,FALSE)="","",HLOOKUP(T$14,集計用!$4:$9894,マスター!$C31,FALSE))</f>
        <v>19790601</v>
      </c>
      <c r="U31" s="209">
        <f>IF(HLOOKUP(U$14,集計用!$4:$9894,マスター!$C31,FALSE)="","",HLOOKUP(U$14,集計用!$4:$9894,マスター!$C31,FALSE))</f>
        <v>19790601</v>
      </c>
      <c r="V31" s="53"/>
      <c r="W31" s="44"/>
      <c r="X31" s="53"/>
      <c r="Y31" s="53"/>
      <c r="Z31" s="29">
        <f>IF(HLOOKUP(Z$14,集計用!$4:$9894,マスター!$C31,FALSE)="","",HLOOKUP(Z$14,集計用!$4:$9894,マスター!$C31,FALSE))</f>
        <v>944000</v>
      </c>
      <c r="AA31" s="53"/>
      <c r="AB31" s="53"/>
      <c r="AC31" s="53"/>
      <c r="AD31" s="53"/>
      <c r="AE31" s="53"/>
      <c r="AF31" s="44"/>
      <c r="AG31" s="29" t="str">
        <f>IF(HLOOKUP(AG$14,集計用!$4:$9894,マスター!$C31,FALSE)="","",HLOOKUP(AG$14,集計用!$4:$9894,マスター!$C31,FALSE))</f>
        <v>ポンプ室</v>
      </c>
      <c r="AH31" s="29" t="str">
        <f>IF(HLOOKUP(AH$14,集計用!$4:$9894,マスター!$C31,FALSE)="","",HLOOKUP(AH$14,集計用!$4:$9894,マスター!$C31,FALSE))</f>
        <v>自己資産（リース資産外)</v>
      </c>
      <c r="AI31" s="29" t="str">
        <f>IF(HLOOKUP(AI$14,集計用!$4:$9894,マスター!$C31,FALSE)="","",HLOOKUP(AI$14,集計用!$4:$9894,マスター!$C31,FALSE))</f>
        <v>売却不可</v>
      </c>
      <c r="AJ31" s="60" t="str">
        <f>マスター!$B$3</f>
        <v>建物</v>
      </c>
      <c r="AK31" s="29" t="str">
        <f>IF(HLOOKUP(AK$14,集計用!$4:$9894,マスター!$C31,FALSE)="","",HLOOKUP(AK$14,集計用!$4:$9894,マスター!$C31,FALSE))</f>
        <v>ポンプ室</v>
      </c>
      <c r="AL31" s="29" t="str">
        <f>IF(HLOOKUP(AL$14,集計用!$4:$9894,マスター!$C31,FALSE)="","",HLOOKUP(AL$14,集計用!$4:$9894,マスター!$C31,FALSE))</f>
        <v>コンクリートブロック</v>
      </c>
      <c r="AM31" s="53"/>
      <c r="AN31" s="29" t="str">
        <f>IFERROR(集計用!#REF!&amp;集計用!#REF!&amp;集計用!#REF!,"")</f>
        <v/>
      </c>
      <c r="AO31" s="29" t="str">
        <f>IF(HLOOKUP(AO$14,集計用!$4:$9894,マスター!$C31,FALSE)="","",HLOOKUP(AO$14,集計用!$4:$9894,マスター!$C31,FALSE))</f>
        <v/>
      </c>
      <c r="AP31" s="42" t="e">
        <f>集計用!#REF!&amp;集計用!#REF!&amp;集計用!#REF!&amp;集計用!#REF!&amp;集計用!#REF!&amp;集計用!#REF!</f>
        <v>#REF!</v>
      </c>
      <c r="AQ31" s="29" t="str">
        <f>IF(HLOOKUP(AQ$14,集計用!$4:$9894,マスター!$C31,FALSE)="","",HLOOKUP(AQ$14,集計用!$4:$9894,マスター!$C31,FALSE))</f>
        <v/>
      </c>
      <c r="AR31" s="29" t="str">
        <f>IF(HLOOKUP(AR$14,集計用!$4:$9894,マスター!$C31,FALSE)="","",HLOOKUP(AR$14,集計用!$4:$9894,マスター!$C31,FALSE))</f>
        <v/>
      </c>
      <c r="AS31" s="29" t="str">
        <f>IF(HLOOKUP(AS$14,集計用!$4:$9894,マスター!$C31,FALSE)="","",HLOOKUP(AS$14,集計用!$4:$9894,マスター!$C31,FALSE))</f>
        <v/>
      </c>
      <c r="AT31" s="29">
        <f>IF(HLOOKUP(AT$14,集計用!$4:$9894,マスター!$C31,FALSE)="","",HLOOKUP(AT$14,集計用!$4:$9894,マスター!$C31,FALSE))</f>
        <v>9.44</v>
      </c>
      <c r="AU31" s="29">
        <f>IF(HLOOKUP(AU$14,集計用!$4:$9894,マスター!$C31,FALSE)="","",HLOOKUP(AU$14,集計用!$4:$9894,マスター!$C31,FALSE))</f>
        <v>1</v>
      </c>
      <c r="AV31" s="61"/>
      <c r="AW31" s="45">
        <f t="shared" si="1"/>
        <v>36</v>
      </c>
      <c r="AX31" s="29" t="str">
        <f>IF(HLOOKUP(AX$14,集計用!$4:$9894,マスター!$C31,FALSE)="","",HLOOKUP(AX$14,集計用!$4:$9894,マスター!$C31,FALSE))</f>
        <v>総務</v>
      </c>
      <c r="AY31" s="29" t="str">
        <f>IF(HLOOKUP(AY$14,集計用!$4:$9894,マスター!$C31,FALSE)="","",HLOOKUP(AY$14,集計用!$4:$9894,マスター!$C31,FALSE))</f>
        <v xml:space="preserve">行政財産 </v>
      </c>
      <c r="AZ31" s="54"/>
      <c r="BA31" s="54"/>
      <c r="BB31" s="54"/>
      <c r="BC31" s="54"/>
      <c r="BD31" s="54"/>
      <c r="BE31" s="54"/>
      <c r="BF31" s="54"/>
      <c r="BG31" s="54"/>
      <c r="BH31" s="29" t="str">
        <f>IF(HLOOKUP(BH$14,集計用!$4:$9894,マスター!$C31,FALSE)="","",HLOOKUP(BH$14,集計用!$4:$9894,マスター!$C31,FALSE))</f>
        <v>未実施</v>
      </c>
      <c r="BI31" s="29" t="str">
        <f>IF(HLOOKUP(BI$14,集計用!$4:$9894,マスター!$C31,FALSE)="","",HLOOKUP(BI$14,集計用!$4:$9894,マスター!$C31,FALSE))</f>
        <v>未実施</v>
      </c>
      <c r="BJ31" s="54"/>
      <c r="BK31" s="54"/>
      <c r="BL31" s="54"/>
      <c r="BM31" s="54"/>
      <c r="BN31" s="54"/>
      <c r="BO31" s="54"/>
      <c r="BP31" s="54"/>
      <c r="BQ31" s="54"/>
      <c r="BR31" s="29" t="str">
        <f>IF(HLOOKUP(BR$14,集計用!$4:$9894,マスター!$C31,FALSE)="","",HLOOKUP(BR$14,集計用!$4:$9894,マスター!$C31,FALSE))</f>
        <v>ﾎﾟﾝﾌﾟｼﾂ</v>
      </c>
      <c r="BS31" s="29" t="str">
        <f>IF(HLOOKUP(BS$14,集計用!$4:$9894,マスター!$C31,FALSE)="","",HLOOKUP(BS$14,集計用!$4:$9894,マスター!$C31,FALSE))</f>
        <v/>
      </c>
      <c r="BT31" s="29" t="str">
        <f>IF(HLOOKUP(BT$14,集計用!$4:$9894,マスター!$C31,FALSE)="","",HLOOKUP(BT$14,集計用!$4:$9894,マスター!$C31,FALSE))</f>
        <v>本庁舎</v>
      </c>
      <c r="BU31" s="29" t="str">
        <f>IF(HLOOKUP(BU$14,集計用!$4:$9894,マスター!$C31,FALSE)="","",HLOOKUP(BU$14,集計用!$4:$9894,マスター!$C31,FALSE))</f>
        <v>㎡</v>
      </c>
      <c r="BV31" s="29" t="e">
        <f>集計用!#REF!&amp;集計用!#REF!&amp;集計用!#REF!</f>
        <v>#REF!</v>
      </c>
      <c r="BW31" s="29" t="str">
        <f>IF(HLOOKUP(BW$14,集計用!$4:$9894,マスター!$C31,FALSE)="","",HLOOKUP(BW$14,集計用!$4:$9894,マスター!$C31,FALSE))</f>
        <v/>
      </c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3"/>
      <c r="CW31" s="53"/>
      <c r="CX31" s="53"/>
      <c r="CY31" s="53"/>
      <c r="CZ31" s="53"/>
      <c r="DA31" s="53"/>
      <c r="DB31" s="53"/>
      <c r="DC31" s="53"/>
      <c r="DD31" s="54"/>
      <c r="DE31" s="54"/>
      <c r="DF31" s="54"/>
      <c r="DG31" s="54"/>
      <c r="DH31" s="54"/>
      <c r="DI31" s="54"/>
    </row>
    <row r="32" spans="2:113" ht="13.5" customHeight="1">
      <c r="C32" s="89">
        <v>23</v>
      </c>
      <c r="D32" s="44"/>
      <c r="E32" s="53"/>
      <c r="F32" s="53"/>
      <c r="G32" s="53"/>
      <c r="H32" s="42" t="str">
        <f>IF(HLOOKUP(H$14,集計用!$4:$9894,マスター!$C32,FALSE)="","",HLOOKUP(H$14,集計用!$4:$9894,マスター!$C32,FALSE))</f>
        <v>建物台帳</v>
      </c>
      <c r="I32" s="29" t="str">
        <f>IF(HLOOKUP(I$14,集計用!$4:$9894,マスター!$C32,FALSE)="","",HLOOKUP(I$14,集計用!$4:$9894,マスター!$C32,FALSE))</f>
        <v>10001-22</v>
      </c>
      <c r="J32" s="29" t="str">
        <f>IF(HLOOKUP(J$14,集計用!$4:$9894,マスター!$C32,FALSE)="","",HLOOKUP(J$14,集計用!$4:$9894,マスター!$C32,FALSE))</f>
        <v>事業用資産/建物</v>
      </c>
      <c r="K32" s="53"/>
      <c r="L32" s="53"/>
      <c r="M32" s="53"/>
      <c r="N32" s="53"/>
      <c r="O32" s="29">
        <f>IF(HLOOKUP(O$14,集計用!$4:$9894,マスター!$C32,FALSE)="","",HLOOKUP(O$14,集計用!$4:$9894,マスター!$C32,FALSE))</f>
        <v>2</v>
      </c>
      <c r="P32" s="53"/>
      <c r="Q32" s="53"/>
      <c r="R32" s="42" t="str">
        <f>IF(HLOOKUP(R$14,集計用!$4:$9894,マスター!$C32,FALSE)="","",HLOOKUP(R$14,集計用!$4:$9894,マスター!$C32,FALSE))</f>
        <v>一般会計等</v>
      </c>
      <c r="S32" s="42" t="str">
        <f>IF(HLOOKUP(S$14,集計用!$4:$9894,マスター!$C32,FALSE)="","",HLOOKUP(S$14,集計用!$4:$9894,マスター!$C32,FALSE))</f>
        <v>一般会計</v>
      </c>
      <c r="T32" s="209">
        <f>IF(HLOOKUP(T$14,集計用!$4:$9894,マスター!$C32,FALSE)="","",HLOOKUP(T$14,集計用!$4:$9894,マスター!$C32,FALSE))</f>
        <v>20030401</v>
      </c>
      <c r="U32" s="209">
        <f>IF(HLOOKUP(U$14,集計用!$4:$9894,マスター!$C32,FALSE)="","",HLOOKUP(U$14,集計用!$4:$9894,マスター!$C32,FALSE))</f>
        <v>20030401</v>
      </c>
      <c r="V32" s="53"/>
      <c r="W32" s="44"/>
      <c r="X32" s="53"/>
      <c r="Y32" s="53"/>
      <c r="Z32" s="29">
        <f>IF(HLOOKUP(Z$14,集計用!$4:$9894,マスター!$C32,FALSE)="","",HLOOKUP(Z$14,集計用!$4:$9894,マスター!$C32,FALSE))</f>
        <v>450450</v>
      </c>
      <c r="AA32" s="53"/>
      <c r="AB32" s="53"/>
      <c r="AC32" s="53"/>
      <c r="AD32" s="53"/>
      <c r="AE32" s="53"/>
      <c r="AF32" s="44"/>
      <c r="AG32" s="29" t="str">
        <f>IF(HLOOKUP(AG$14,集計用!$4:$9894,マスター!$C32,FALSE)="","",HLOOKUP(AG$14,集計用!$4:$9894,マスター!$C32,FALSE))</f>
        <v>庁舎東プレハブ倉庫</v>
      </c>
      <c r="AH32" s="29" t="str">
        <f>IF(HLOOKUP(AH$14,集計用!$4:$9894,マスター!$C32,FALSE)="","",HLOOKUP(AH$14,集計用!$4:$9894,マスター!$C32,FALSE))</f>
        <v>自己資産（リース資産外)</v>
      </c>
      <c r="AI32" s="29" t="str">
        <f>IF(HLOOKUP(AI$14,集計用!$4:$9894,マスター!$C32,FALSE)="","",HLOOKUP(AI$14,集計用!$4:$9894,マスター!$C32,FALSE))</f>
        <v>売却不可</v>
      </c>
      <c r="AJ32" s="60" t="str">
        <f>マスター!$B$3</f>
        <v>建物</v>
      </c>
      <c r="AK32" s="29" t="str">
        <f>IF(HLOOKUP(AK$14,集計用!$4:$9894,マスター!$C32,FALSE)="","",HLOOKUP(AK$14,集計用!$4:$9894,マスター!$C32,FALSE))</f>
        <v>倉庫・物置</v>
      </c>
      <c r="AL32" s="29" t="str">
        <f>IF(HLOOKUP(AL$14,集計用!$4:$9894,マスター!$C32,FALSE)="","",HLOOKUP(AL$14,集計用!$4:$9894,マスター!$C32,FALSE))</f>
        <v>コンクリートブロック</v>
      </c>
      <c r="AM32" s="53"/>
      <c r="AN32" s="29" t="str">
        <f>IFERROR(集計用!#REF!&amp;集計用!#REF!&amp;集計用!#REF!,"")</f>
        <v/>
      </c>
      <c r="AO32" s="29" t="str">
        <f>IF(HLOOKUP(AO$14,集計用!$4:$9894,マスター!$C32,FALSE)="","",HLOOKUP(AO$14,集計用!$4:$9894,マスター!$C32,FALSE))</f>
        <v/>
      </c>
      <c r="AP32" s="42" t="e">
        <f>集計用!#REF!&amp;集計用!#REF!&amp;集計用!#REF!&amp;集計用!#REF!&amp;集計用!#REF!&amp;集計用!#REF!</f>
        <v>#REF!</v>
      </c>
      <c r="AQ32" s="29" t="str">
        <f>IF(HLOOKUP(AQ$14,集計用!$4:$9894,マスター!$C32,FALSE)="","",HLOOKUP(AQ$14,集計用!$4:$9894,マスター!$C32,FALSE))</f>
        <v/>
      </c>
      <c r="AR32" s="29" t="str">
        <f>IF(HLOOKUP(AR$14,集計用!$4:$9894,マスター!$C32,FALSE)="","",HLOOKUP(AR$14,集計用!$4:$9894,マスター!$C32,FALSE))</f>
        <v/>
      </c>
      <c r="AS32" s="29" t="str">
        <f>IF(HLOOKUP(AS$14,集計用!$4:$9894,マスター!$C32,FALSE)="","",HLOOKUP(AS$14,集計用!$4:$9894,マスター!$C32,FALSE))</f>
        <v/>
      </c>
      <c r="AT32" s="29">
        <f>IF(HLOOKUP(AT$14,集計用!$4:$9894,マスター!$C32,FALSE)="","",HLOOKUP(AT$14,集計用!$4:$9894,マスター!$C32,FALSE))</f>
        <v>15.41</v>
      </c>
      <c r="AU32" s="29">
        <f>IF(HLOOKUP(AU$14,集計用!$4:$9894,マスター!$C32,FALSE)="","",HLOOKUP(AU$14,集計用!$4:$9894,マスター!$C32,FALSE))</f>
        <v>1</v>
      </c>
      <c r="AV32" s="61"/>
      <c r="AW32" s="45">
        <f t="shared" si="1"/>
        <v>12</v>
      </c>
      <c r="AX32" s="29" t="str">
        <f>IF(HLOOKUP(AX$14,集計用!$4:$9894,マスター!$C32,FALSE)="","",HLOOKUP(AX$14,集計用!$4:$9894,マスター!$C32,FALSE))</f>
        <v>総務</v>
      </c>
      <c r="AY32" s="29" t="str">
        <f>IF(HLOOKUP(AY$14,集計用!$4:$9894,マスター!$C32,FALSE)="","",HLOOKUP(AY$14,集計用!$4:$9894,マスター!$C32,FALSE))</f>
        <v xml:space="preserve">行政財産 </v>
      </c>
      <c r="AZ32" s="54"/>
      <c r="BA32" s="54"/>
      <c r="BB32" s="54"/>
      <c r="BC32" s="54"/>
      <c r="BD32" s="54"/>
      <c r="BE32" s="54"/>
      <c r="BF32" s="54"/>
      <c r="BG32" s="54"/>
      <c r="BH32" s="29" t="str">
        <f>IF(HLOOKUP(BH$14,集計用!$4:$9894,マスター!$C32,FALSE)="","",HLOOKUP(BH$14,集計用!$4:$9894,マスター!$C32,FALSE))</f>
        <v>未実施</v>
      </c>
      <c r="BI32" s="29" t="str">
        <f>IF(HLOOKUP(BI$14,集計用!$4:$9894,マスター!$C32,FALSE)="","",HLOOKUP(BI$14,集計用!$4:$9894,マスター!$C32,FALSE))</f>
        <v>未実施</v>
      </c>
      <c r="BJ32" s="54"/>
      <c r="BK32" s="54"/>
      <c r="BL32" s="54"/>
      <c r="BM32" s="54"/>
      <c r="BN32" s="54"/>
      <c r="BO32" s="54"/>
      <c r="BP32" s="54"/>
      <c r="BQ32" s="54"/>
      <c r="BR32" s="29" t="str">
        <f>IF(HLOOKUP(BR$14,集計用!$4:$9894,マスター!$C32,FALSE)="","",HLOOKUP(BR$14,集計用!$4:$9894,マスター!$C32,FALSE))</f>
        <v>ﾁｮｳｼｬﾋｶﾞｼﾌﾟﾚﾊﾌﾞｿｳｺ</v>
      </c>
      <c r="BS32" s="29" t="str">
        <f>IF(HLOOKUP(BS$14,集計用!$4:$9894,マスター!$C32,FALSE)="","",HLOOKUP(BS$14,集計用!$4:$9894,マスター!$C32,FALSE))</f>
        <v/>
      </c>
      <c r="BT32" s="29" t="str">
        <f>IF(HLOOKUP(BT$14,集計用!$4:$9894,マスター!$C32,FALSE)="","",HLOOKUP(BT$14,集計用!$4:$9894,マスター!$C32,FALSE))</f>
        <v>本庁舎</v>
      </c>
      <c r="BU32" s="29" t="str">
        <f>IF(HLOOKUP(BU$14,集計用!$4:$9894,マスター!$C32,FALSE)="","",HLOOKUP(BU$14,集計用!$4:$9894,マスター!$C32,FALSE))</f>
        <v>㎡</v>
      </c>
      <c r="BV32" s="29" t="e">
        <f>集計用!#REF!&amp;集計用!#REF!&amp;集計用!#REF!</f>
        <v>#REF!</v>
      </c>
      <c r="BW32" s="29" t="str">
        <f>IF(HLOOKUP(BW$14,集計用!$4:$9894,マスター!$C32,FALSE)="","",HLOOKUP(BW$14,集計用!$4:$9894,マスター!$C32,FALSE))</f>
        <v/>
      </c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3"/>
      <c r="CW32" s="53"/>
      <c r="CX32" s="53"/>
      <c r="CY32" s="53"/>
      <c r="CZ32" s="53"/>
      <c r="DA32" s="53"/>
      <c r="DB32" s="53"/>
      <c r="DC32" s="53"/>
      <c r="DD32" s="54"/>
      <c r="DE32" s="54"/>
      <c r="DF32" s="54"/>
      <c r="DG32" s="54"/>
      <c r="DH32" s="54"/>
      <c r="DI32" s="54"/>
    </row>
    <row r="33" spans="3:113" ht="13.5" customHeight="1">
      <c r="C33" s="89">
        <v>24</v>
      </c>
      <c r="D33" s="44"/>
      <c r="E33" s="53"/>
      <c r="F33" s="53"/>
      <c r="G33" s="53"/>
      <c r="H33" s="42" t="str">
        <f>IF(HLOOKUP(H$14,集計用!$4:$9894,マスター!$C33,FALSE)="","",HLOOKUP(H$14,集計用!$4:$9894,マスター!$C33,FALSE))</f>
        <v>建物台帳</v>
      </c>
      <c r="I33" s="29" t="str">
        <f>IF(HLOOKUP(I$14,集計用!$4:$9894,マスター!$C33,FALSE)="","",HLOOKUP(I$14,集計用!$4:$9894,マスター!$C33,FALSE))</f>
        <v>10001-23</v>
      </c>
      <c r="J33" s="29" t="str">
        <f>IF(HLOOKUP(J$14,集計用!$4:$9894,マスター!$C33,FALSE)="","",HLOOKUP(J$14,集計用!$4:$9894,マスター!$C33,FALSE))</f>
        <v>事業用資産/建物</v>
      </c>
      <c r="K33" s="53"/>
      <c r="L33" s="53"/>
      <c r="M33" s="53"/>
      <c r="N33" s="53"/>
      <c r="O33" s="29">
        <f>IF(HLOOKUP(O$14,集計用!$4:$9894,マスター!$C33,FALSE)="","",HLOOKUP(O$14,集計用!$4:$9894,マスター!$C33,FALSE))</f>
        <v>2</v>
      </c>
      <c r="P33" s="53"/>
      <c r="Q33" s="53"/>
      <c r="R33" s="42" t="str">
        <f>IF(HLOOKUP(R$14,集計用!$4:$9894,マスター!$C33,FALSE)="","",HLOOKUP(R$14,集計用!$4:$9894,マスター!$C33,FALSE))</f>
        <v>一般会計等</v>
      </c>
      <c r="S33" s="42" t="str">
        <f>IF(HLOOKUP(S$14,集計用!$4:$9894,マスター!$C33,FALSE)="","",HLOOKUP(S$14,集計用!$4:$9894,マスター!$C33,FALSE))</f>
        <v>一般会計</v>
      </c>
      <c r="T33" s="209">
        <f>IF(HLOOKUP(T$14,集計用!$4:$9894,マスター!$C33,FALSE)="","",HLOOKUP(T$14,集計用!$4:$9894,マスター!$C33,FALSE))</f>
        <v>20120323</v>
      </c>
      <c r="U33" s="209">
        <f>IF(HLOOKUP(U$14,集計用!$4:$9894,マスター!$C33,FALSE)="","",HLOOKUP(U$14,集計用!$4:$9894,マスター!$C33,FALSE))</f>
        <v>20120323</v>
      </c>
      <c r="V33" s="53"/>
      <c r="W33" s="44"/>
      <c r="X33" s="53"/>
      <c r="Y33" s="53"/>
      <c r="Z33" s="29">
        <f>IF(HLOOKUP(Z$14,集計用!$4:$9894,マスター!$C33,FALSE)="","",HLOOKUP(Z$14,集計用!$4:$9894,マスター!$C33,FALSE))</f>
        <v>63598500</v>
      </c>
      <c r="AA33" s="53"/>
      <c r="AB33" s="53"/>
      <c r="AC33" s="53"/>
      <c r="AD33" s="53"/>
      <c r="AE33" s="53"/>
      <c r="AF33" s="44"/>
      <c r="AG33" s="29" t="str">
        <f>IF(HLOOKUP(AG$14,集計用!$4:$9894,マスター!$C33,FALSE)="","",HLOOKUP(AG$14,集計用!$4:$9894,マスター!$C33,FALSE))</f>
        <v>ひばり館</v>
      </c>
      <c r="AH33" s="29" t="str">
        <f>IF(HLOOKUP(AH$14,集計用!$4:$9894,マスター!$C33,FALSE)="","",HLOOKUP(AH$14,集計用!$4:$9894,マスター!$C33,FALSE))</f>
        <v>自己資産（リース資産外)</v>
      </c>
      <c r="AI33" s="29" t="str">
        <f>IF(HLOOKUP(AI$14,集計用!$4:$9894,マスター!$C33,FALSE)="","",HLOOKUP(AI$14,集計用!$4:$9894,マスター!$C33,FALSE))</f>
        <v>売却不可</v>
      </c>
      <c r="AJ33" s="60" t="str">
        <f>マスター!$B$3</f>
        <v>建物</v>
      </c>
      <c r="AK33" s="29" t="str">
        <f>IF(HLOOKUP(AK$14,集計用!$4:$9894,マスター!$C33,FALSE)="","",HLOOKUP(AK$14,集計用!$4:$9894,マスター!$C33,FALSE))</f>
        <v>庁舎</v>
      </c>
      <c r="AL33" s="29" t="str">
        <f>IF(HLOOKUP(AL$14,集計用!$4:$9894,マスター!$C33,FALSE)="","",HLOOKUP(AL$14,集計用!$4:$9894,マスター!$C33,FALSE))</f>
        <v>鉄骨造</v>
      </c>
      <c r="AM33" s="53"/>
      <c r="AN33" s="29" t="str">
        <f>IFERROR(集計用!#REF!&amp;集計用!#REF!&amp;集計用!#REF!,"")</f>
        <v/>
      </c>
      <c r="AO33" s="29" t="str">
        <f>IF(HLOOKUP(AO$14,集計用!$4:$9894,マスター!$C33,FALSE)="","",HLOOKUP(AO$14,集計用!$4:$9894,マスター!$C33,FALSE))</f>
        <v/>
      </c>
      <c r="AP33" s="42" t="e">
        <f>集計用!#REF!&amp;集計用!#REF!&amp;集計用!#REF!&amp;集計用!#REF!&amp;集計用!#REF!&amp;集計用!#REF!</f>
        <v>#REF!</v>
      </c>
      <c r="AQ33" s="29" t="str">
        <f>IF(HLOOKUP(AQ$14,集計用!$4:$9894,マスター!$C33,FALSE)="","",HLOOKUP(AQ$14,集計用!$4:$9894,マスター!$C33,FALSE))</f>
        <v/>
      </c>
      <c r="AR33" s="29" t="str">
        <f>IF(HLOOKUP(AR$14,集計用!$4:$9894,マスター!$C33,FALSE)="","",HLOOKUP(AR$14,集計用!$4:$9894,マスター!$C33,FALSE))</f>
        <v/>
      </c>
      <c r="AS33" s="29" t="str">
        <f>IF(HLOOKUP(AS$14,集計用!$4:$9894,マスター!$C33,FALSE)="","",HLOOKUP(AS$14,集計用!$4:$9894,マスター!$C33,FALSE))</f>
        <v/>
      </c>
      <c r="AT33" s="29">
        <f>IF(HLOOKUP(AT$14,集計用!$4:$9894,マスター!$C33,FALSE)="","",HLOOKUP(AT$14,集計用!$4:$9894,マスター!$C33,FALSE))</f>
        <v>299.88</v>
      </c>
      <c r="AU33" s="29">
        <f>IF(HLOOKUP(AU$14,集計用!$4:$9894,マスター!$C33,FALSE)="","",HLOOKUP(AU$14,集計用!$4:$9894,マスター!$C33,FALSE))</f>
        <v>1</v>
      </c>
      <c r="AV33" s="61"/>
      <c r="AW33" s="45">
        <f t="shared" si="1"/>
        <v>4</v>
      </c>
      <c r="AX33" s="29" t="str">
        <f>IF(HLOOKUP(AX$14,集計用!$4:$9894,マスター!$C33,FALSE)="","",HLOOKUP(AX$14,集計用!$4:$9894,マスター!$C33,FALSE))</f>
        <v>総務</v>
      </c>
      <c r="AY33" s="29" t="str">
        <f>IF(HLOOKUP(AY$14,集計用!$4:$9894,マスター!$C33,FALSE)="","",HLOOKUP(AY$14,集計用!$4:$9894,マスター!$C33,FALSE))</f>
        <v xml:space="preserve">行政財産 </v>
      </c>
      <c r="AZ33" s="54"/>
      <c r="BA33" s="54"/>
      <c r="BB33" s="54"/>
      <c r="BC33" s="54"/>
      <c r="BD33" s="54"/>
      <c r="BE33" s="54"/>
      <c r="BF33" s="54"/>
      <c r="BG33" s="54"/>
      <c r="BH33" s="29" t="str">
        <f>IF(HLOOKUP(BH$14,集計用!$4:$9894,マスター!$C33,FALSE)="","",HLOOKUP(BH$14,集計用!$4:$9894,マスター!$C33,FALSE))</f>
        <v>未実施</v>
      </c>
      <c r="BI33" s="29" t="str">
        <f>IF(HLOOKUP(BI$14,集計用!$4:$9894,マスター!$C33,FALSE)="","",HLOOKUP(BI$14,集計用!$4:$9894,マスター!$C33,FALSE))</f>
        <v>未実施</v>
      </c>
      <c r="BJ33" s="54"/>
      <c r="BK33" s="54"/>
      <c r="BL33" s="54"/>
      <c r="BM33" s="54"/>
      <c r="BN33" s="54"/>
      <c r="BO33" s="54"/>
      <c r="BP33" s="54"/>
      <c r="BQ33" s="54"/>
      <c r="BR33" s="29" t="str">
        <f>IF(HLOOKUP(BR$14,集計用!$4:$9894,マスター!$C33,FALSE)="","",HLOOKUP(BR$14,集計用!$4:$9894,マスター!$C33,FALSE))</f>
        <v>ﾋﾊﾞﾘｶﾝ</v>
      </c>
      <c r="BS33" s="29" t="str">
        <f>IF(HLOOKUP(BS$14,集計用!$4:$9894,マスター!$C33,FALSE)="","",HLOOKUP(BS$14,集計用!$4:$9894,マスター!$C33,FALSE))</f>
        <v/>
      </c>
      <c r="BT33" s="29" t="str">
        <f>IF(HLOOKUP(BT$14,集計用!$4:$9894,マスター!$C33,FALSE)="","",HLOOKUP(BT$14,集計用!$4:$9894,マスター!$C33,FALSE))</f>
        <v>本庁舎</v>
      </c>
      <c r="BU33" s="29" t="str">
        <f>IF(HLOOKUP(BU$14,集計用!$4:$9894,マスター!$C33,FALSE)="","",HLOOKUP(BU$14,集計用!$4:$9894,マスター!$C33,FALSE))</f>
        <v>㎡</v>
      </c>
      <c r="BV33" s="29" t="e">
        <f>集計用!#REF!&amp;集計用!#REF!&amp;集計用!#REF!</f>
        <v>#REF!</v>
      </c>
      <c r="BW33" s="29" t="str">
        <f>IF(HLOOKUP(BW$14,集計用!$4:$9894,マスター!$C33,FALSE)="","",HLOOKUP(BW$14,集計用!$4:$9894,マスター!$C33,FALSE))</f>
        <v/>
      </c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3"/>
      <c r="CW33" s="53"/>
      <c r="CX33" s="53"/>
      <c r="CY33" s="53"/>
      <c r="CZ33" s="53"/>
      <c r="DA33" s="53"/>
      <c r="DB33" s="53"/>
      <c r="DC33" s="53"/>
      <c r="DD33" s="54"/>
      <c r="DE33" s="54"/>
      <c r="DF33" s="54"/>
      <c r="DG33" s="54"/>
      <c r="DH33" s="54"/>
      <c r="DI33" s="54"/>
    </row>
    <row r="34" spans="3:113" ht="13.5" customHeight="1">
      <c r="C34" s="89">
        <v>25</v>
      </c>
      <c r="D34" s="44"/>
      <c r="E34" s="53"/>
      <c r="F34" s="53"/>
      <c r="G34" s="53"/>
      <c r="H34" s="42" t="str">
        <f>IF(HLOOKUP(H$14,集計用!$4:$9894,マスター!$C34,FALSE)="","",HLOOKUP(H$14,集計用!$4:$9894,マスター!$C34,FALSE))</f>
        <v>建物台帳</v>
      </c>
      <c r="I34" s="29" t="str">
        <f>IF(HLOOKUP(I$14,集計用!$4:$9894,マスター!$C34,FALSE)="","",HLOOKUP(I$14,集計用!$4:$9894,マスター!$C34,FALSE))</f>
        <v>15001-1</v>
      </c>
      <c r="J34" s="29" t="str">
        <f>IF(HLOOKUP(J$14,集計用!$4:$9894,マスター!$C34,FALSE)="","",HLOOKUP(J$14,集計用!$4:$9894,マスター!$C34,FALSE))</f>
        <v>事業用資産/建物</v>
      </c>
      <c r="K34" s="53"/>
      <c r="L34" s="53"/>
      <c r="M34" s="53"/>
      <c r="N34" s="53"/>
      <c r="O34" s="29">
        <f>IF(HLOOKUP(O$14,集計用!$4:$9894,マスター!$C34,FALSE)="","",HLOOKUP(O$14,集計用!$4:$9894,マスター!$C34,FALSE))</f>
        <v>2</v>
      </c>
      <c r="P34" s="53"/>
      <c r="Q34" s="53"/>
      <c r="R34" s="42" t="str">
        <f>IF(HLOOKUP(R$14,集計用!$4:$9894,マスター!$C34,FALSE)="","",HLOOKUP(R$14,集計用!$4:$9894,マスター!$C34,FALSE))</f>
        <v>一般会計等</v>
      </c>
      <c r="S34" s="42" t="str">
        <f>IF(HLOOKUP(S$14,集計用!$4:$9894,マスター!$C34,FALSE)="","",HLOOKUP(S$14,集計用!$4:$9894,マスター!$C34,FALSE))</f>
        <v>一般会計</v>
      </c>
      <c r="T34" s="209">
        <f>IF(HLOOKUP(T$14,集計用!$4:$9894,マスター!$C34,FALSE)="","",HLOOKUP(T$14,集計用!$4:$9894,マスター!$C34,FALSE))</f>
        <v>19971222</v>
      </c>
      <c r="U34" s="209">
        <f>IF(HLOOKUP(U$14,集計用!$4:$9894,マスター!$C34,FALSE)="","",HLOOKUP(U$14,集計用!$4:$9894,マスター!$C34,FALSE))</f>
        <v>19971222</v>
      </c>
      <c r="V34" s="53"/>
      <c r="W34" s="44"/>
      <c r="X34" s="53"/>
      <c r="Y34" s="53"/>
      <c r="Z34" s="29">
        <f>IF(HLOOKUP(Z$14,集計用!$4:$9894,マスター!$C34,FALSE)="","",HLOOKUP(Z$14,集計用!$4:$9894,マスター!$C34,FALSE))</f>
        <v>9650000</v>
      </c>
      <c r="AA34" s="53"/>
      <c r="AB34" s="53"/>
      <c r="AC34" s="53"/>
      <c r="AD34" s="53"/>
      <c r="AE34" s="53"/>
      <c r="AF34" s="44"/>
      <c r="AG34" s="29" t="str">
        <f>IF(HLOOKUP(AG$14,集計用!$4:$9894,マスター!$C34,FALSE)="","",HLOOKUP(AG$14,集計用!$4:$9894,マスター!$C34,FALSE))</f>
        <v>壬生南部地区（1-1）消防センタ－</v>
      </c>
      <c r="AH34" s="29" t="str">
        <f>IF(HLOOKUP(AH$14,集計用!$4:$9894,マスター!$C34,FALSE)="","",HLOOKUP(AH$14,集計用!$4:$9894,マスター!$C34,FALSE))</f>
        <v>自己資産（リース資産外)</v>
      </c>
      <c r="AI34" s="29" t="str">
        <f>IF(HLOOKUP(AI$14,集計用!$4:$9894,マスター!$C34,FALSE)="","",HLOOKUP(AI$14,集計用!$4:$9894,マスター!$C34,FALSE))</f>
        <v>売却不可</v>
      </c>
      <c r="AJ34" s="60" t="str">
        <f>マスター!$B$3</f>
        <v>建物</v>
      </c>
      <c r="AK34" s="29" t="str">
        <f>IF(HLOOKUP(AK$14,集計用!$4:$9894,マスター!$C34,FALSE)="","",HLOOKUP(AK$14,集計用!$4:$9894,マスター!$C34,FALSE))</f>
        <v>倉庫・物置</v>
      </c>
      <c r="AL34" s="29" t="str">
        <f>IF(HLOOKUP(AL$14,集計用!$4:$9894,マスター!$C34,FALSE)="","",HLOOKUP(AL$14,集計用!$4:$9894,マスター!$C34,FALSE))</f>
        <v>鉄骨造</v>
      </c>
      <c r="AM34" s="53"/>
      <c r="AN34" s="29" t="str">
        <f>IFERROR(集計用!N24&amp;集計用!P24&amp;集計用!R24,"")</f>
        <v>下都賀郡壬生町通町396-1</v>
      </c>
      <c r="AO34" s="29" t="str">
        <f>IF(HLOOKUP(AO$14,集計用!$4:$9894,マスター!$C34,FALSE)="","",HLOOKUP(AO$14,集計用!$4:$9894,マスター!$C34,FALSE))</f>
        <v/>
      </c>
      <c r="AP34" s="42" t="str">
        <f>集計用!AU24&amp;集計用!AV24&amp;集計用!AW24&amp;集計用!AX24&amp;集計用!AY24&amp;集計用!AZ24</f>
        <v>総務費総務管理費財産管理費</v>
      </c>
      <c r="AQ34" s="29" t="str">
        <f>IF(HLOOKUP(AQ$14,集計用!$4:$9894,マスター!$C34,FALSE)="","",HLOOKUP(AQ$14,集計用!$4:$9894,マスター!$C34,FALSE))</f>
        <v/>
      </c>
      <c r="AR34" s="29" t="str">
        <f>IF(HLOOKUP(AR$14,集計用!$4:$9894,マスター!$C34,FALSE)="","",HLOOKUP(AR$14,集計用!$4:$9894,マスター!$C34,FALSE))</f>
        <v/>
      </c>
      <c r="AS34" s="29" t="str">
        <f>IF(HLOOKUP(AS$14,集計用!$4:$9894,マスター!$C34,FALSE)="","",HLOOKUP(AS$14,集計用!$4:$9894,マスター!$C34,FALSE))</f>
        <v/>
      </c>
      <c r="AT34" s="29">
        <f>IF(HLOOKUP(AT$14,集計用!$4:$9894,マスター!$C34,FALSE)="","",HLOOKUP(AT$14,集計用!$4:$9894,マスター!$C34,FALSE))</f>
        <v>67.5</v>
      </c>
      <c r="AU34" s="29">
        <f>IF(HLOOKUP(AU$14,集計用!$4:$9894,マスター!$C34,FALSE)="","",HLOOKUP(AU$14,集計用!$4:$9894,マスター!$C34,FALSE))</f>
        <v>2</v>
      </c>
      <c r="AV34" s="61"/>
      <c r="AW34" s="45">
        <f t="shared" si="1"/>
        <v>18</v>
      </c>
      <c r="AX34" s="29" t="str">
        <f>IF(HLOOKUP(AX$14,集計用!$4:$9894,マスター!$C34,FALSE)="","",HLOOKUP(AX$14,集計用!$4:$9894,マスター!$C34,FALSE))</f>
        <v>消防(警察)</v>
      </c>
      <c r="AY34" s="29" t="str">
        <f>IF(HLOOKUP(AY$14,集計用!$4:$9894,マスター!$C34,FALSE)="","",HLOOKUP(AY$14,集計用!$4:$9894,マスター!$C34,FALSE))</f>
        <v xml:space="preserve">行政財産 </v>
      </c>
      <c r="AZ34" s="54"/>
      <c r="BA34" s="54"/>
      <c r="BB34" s="54"/>
      <c r="BC34" s="54"/>
      <c r="BD34" s="54"/>
      <c r="BE34" s="54"/>
      <c r="BF34" s="54"/>
      <c r="BG34" s="54"/>
      <c r="BH34" s="29" t="str">
        <f>IF(HLOOKUP(BH$14,集計用!$4:$9894,マスター!$C34,FALSE)="","",HLOOKUP(BH$14,集計用!$4:$9894,マスター!$C34,FALSE))</f>
        <v>未実施</v>
      </c>
      <c r="BI34" s="29" t="str">
        <f>IF(HLOOKUP(BI$14,集計用!$4:$9894,マスター!$C34,FALSE)="","",HLOOKUP(BI$14,集計用!$4:$9894,マスター!$C34,FALSE))</f>
        <v>未実施</v>
      </c>
      <c r="BJ34" s="54"/>
      <c r="BK34" s="54"/>
      <c r="BL34" s="54"/>
      <c r="BM34" s="54"/>
      <c r="BN34" s="54"/>
      <c r="BO34" s="54"/>
      <c r="BP34" s="54"/>
      <c r="BQ34" s="54"/>
      <c r="BR34" s="29" t="str">
        <f>IF(HLOOKUP(BR$14,集計用!$4:$9894,マスター!$C34,FALSE)="","",HLOOKUP(BR$14,集計用!$4:$9894,マスター!$C34,FALSE))</f>
        <v/>
      </c>
      <c r="BS34" s="29" t="str">
        <f>IF(HLOOKUP(BS$14,集計用!$4:$9894,マスター!$C34,FALSE)="","",HLOOKUP(BS$14,集計用!$4:$9894,マスター!$C34,FALSE))</f>
        <v/>
      </c>
      <c r="BT34" s="29" t="str">
        <f>IF(HLOOKUP(BT$14,集計用!$4:$9894,マスター!$C34,FALSE)="","",HLOOKUP(BT$14,集計用!$4:$9894,マスター!$C34,FALSE))</f>
        <v>壬生南部地区（1-1）消防センタ－</v>
      </c>
      <c r="BU34" s="29" t="str">
        <f>IF(HLOOKUP(BU$14,集計用!$4:$9894,マスター!$C34,FALSE)="","",HLOOKUP(BU$14,集計用!$4:$9894,マスター!$C34,FALSE))</f>
        <v>㎡</v>
      </c>
      <c r="BV34" s="29" t="str">
        <f>集計用!O24&amp;集計用!Q24&amp;集計用!S24</f>
        <v>ｼﾓﾂｶﾞｸﾞﾝﾐﾌﾞﾏﾁﾄｵﾘﾏﾁ</v>
      </c>
      <c r="BW34" s="29" t="str">
        <f>IF(HLOOKUP(BW$14,集計用!$4:$9894,マスター!$C34,FALSE)="","",HLOOKUP(BW$14,集計用!$4:$9894,マスター!$C34,FALSE))</f>
        <v/>
      </c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3"/>
      <c r="CW34" s="53"/>
      <c r="CX34" s="53"/>
      <c r="CY34" s="53"/>
      <c r="CZ34" s="53"/>
      <c r="DA34" s="53"/>
      <c r="DB34" s="53"/>
      <c r="DC34" s="53"/>
      <c r="DD34" s="54"/>
      <c r="DE34" s="54"/>
      <c r="DF34" s="54"/>
      <c r="DG34" s="54"/>
      <c r="DH34" s="54"/>
      <c r="DI34" s="54"/>
    </row>
    <row r="35" spans="3:113" ht="13.5" customHeight="1">
      <c r="C35" s="89">
        <v>26</v>
      </c>
      <c r="D35" s="44"/>
      <c r="E35" s="53"/>
      <c r="F35" s="53"/>
      <c r="G35" s="53"/>
      <c r="H35" s="42" t="str">
        <f>IF(HLOOKUP(H$14,集計用!$4:$9894,マスター!$C35,FALSE)="","",HLOOKUP(H$14,集計用!$4:$9894,マスター!$C35,FALSE))</f>
        <v>建物台帳</v>
      </c>
      <c r="I35" s="29" t="str">
        <f>IF(HLOOKUP(I$14,集計用!$4:$9894,マスター!$C35,FALSE)="","",HLOOKUP(I$14,集計用!$4:$9894,マスター!$C35,FALSE))</f>
        <v>15015-1</v>
      </c>
      <c r="J35" s="29" t="str">
        <f>IF(HLOOKUP(J$14,集計用!$4:$9894,マスター!$C35,FALSE)="","",HLOOKUP(J$14,集計用!$4:$9894,マスター!$C35,FALSE))</f>
        <v>事業用資産/建物</v>
      </c>
      <c r="K35" s="53"/>
      <c r="L35" s="53"/>
      <c r="M35" s="53"/>
      <c r="N35" s="53"/>
      <c r="O35" s="29">
        <f>IF(HLOOKUP(O$14,集計用!$4:$9894,マスター!$C35,FALSE)="","",HLOOKUP(O$14,集計用!$4:$9894,マスター!$C35,FALSE))</f>
        <v>2</v>
      </c>
      <c r="P35" s="53"/>
      <c r="Q35" s="53"/>
      <c r="R35" s="42" t="str">
        <f>IF(HLOOKUP(R$14,集計用!$4:$9894,マスター!$C35,FALSE)="","",HLOOKUP(R$14,集計用!$4:$9894,マスター!$C35,FALSE))</f>
        <v>一般会計等</v>
      </c>
      <c r="S35" s="42" t="str">
        <f>IF(HLOOKUP(S$14,集計用!$4:$9894,マスター!$C35,FALSE)="","",HLOOKUP(S$14,集計用!$4:$9894,マスター!$C35,FALSE))</f>
        <v>一般会計</v>
      </c>
      <c r="T35" s="209">
        <f>IF(HLOOKUP(T$14,集計用!$4:$9894,マスター!$C35,FALSE)="","",HLOOKUP(T$14,集計用!$4:$9894,マスター!$C35,FALSE))</f>
        <v>20100331</v>
      </c>
      <c r="U35" s="209">
        <f>IF(HLOOKUP(U$14,集計用!$4:$9894,マスター!$C35,FALSE)="","",HLOOKUP(U$14,集計用!$4:$9894,マスター!$C35,FALSE))</f>
        <v>20100331</v>
      </c>
      <c r="V35" s="53"/>
      <c r="W35" s="44"/>
      <c r="X35" s="53"/>
      <c r="Y35" s="53"/>
      <c r="Z35" s="29">
        <f>IF(HLOOKUP(Z$14,集計用!$4:$9894,マスター!$C35,FALSE)="","",HLOOKUP(Z$14,集計用!$4:$9894,マスター!$C35,FALSE))</f>
        <v>12631500</v>
      </c>
      <c r="AA35" s="53"/>
      <c r="AB35" s="53"/>
      <c r="AC35" s="53"/>
      <c r="AD35" s="53"/>
      <c r="AE35" s="53"/>
      <c r="AF35" s="44"/>
      <c r="AG35" s="29" t="str">
        <f>IF(HLOOKUP(AG$14,集計用!$4:$9894,マスター!$C35,FALSE)="","",HLOOKUP(AG$14,集計用!$4:$9894,マスター!$C35,FALSE))</f>
        <v>1-2消防センタ－</v>
      </c>
      <c r="AH35" s="29" t="str">
        <f>IF(HLOOKUP(AH$14,集計用!$4:$9894,マスター!$C35,FALSE)="","",HLOOKUP(AH$14,集計用!$4:$9894,マスター!$C35,FALSE))</f>
        <v>自己資産（リース資産外)</v>
      </c>
      <c r="AI35" s="29" t="str">
        <f>IF(HLOOKUP(AI$14,集計用!$4:$9894,マスター!$C35,FALSE)="","",HLOOKUP(AI$14,集計用!$4:$9894,マスター!$C35,FALSE))</f>
        <v>売却不可</v>
      </c>
      <c r="AJ35" s="60" t="str">
        <f>マスター!$B$3</f>
        <v>建物</v>
      </c>
      <c r="AK35" s="29" t="str">
        <f>IF(HLOOKUP(AK$14,集計用!$4:$9894,マスター!$C35,FALSE)="","",HLOOKUP(AK$14,集計用!$4:$9894,マスター!$C35,FALSE))</f>
        <v>倉庫・物置</v>
      </c>
      <c r="AL35" s="29" t="str">
        <f>IF(HLOOKUP(AL$14,集計用!$4:$9894,マスター!$C35,FALSE)="","",HLOOKUP(AL$14,集計用!$4:$9894,マスター!$C35,FALSE))</f>
        <v>鉄骨造</v>
      </c>
      <c r="AM35" s="53"/>
      <c r="AN35" s="29" t="str">
        <f>IFERROR(集計用!N25&amp;集計用!P25&amp;集計用!R25,"")</f>
        <v>下都賀郡壬生町通町396-1</v>
      </c>
      <c r="AO35" s="29" t="str">
        <f>IF(HLOOKUP(AO$14,集計用!$4:$9894,マスター!$C35,FALSE)="","",HLOOKUP(AO$14,集計用!$4:$9894,マスター!$C35,FALSE))</f>
        <v/>
      </c>
      <c r="AP35" s="42" t="str">
        <f>集計用!AU25&amp;集計用!AV25&amp;集計用!AW25&amp;集計用!AX25&amp;集計用!AY25&amp;集計用!AZ25</f>
        <v>総務費総務管理費財産管理費</v>
      </c>
      <c r="AQ35" s="29" t="str">
        <f>IF(HLOOKUP(AQ$14,集計用!$4:$9894,マスター!$C35,FALSE)="","",HLOOKUP(AQ$14,集計用!$4:$9894,マスター!$C35,FALSE))</f>
        <v/>
      </c>
      <c r="AR35" s="29" t="str">
        <f>IF(HLOOKUP(AR$14,集計用!$4:$9894,マスター!$C35,FALSE)="","",HLOOKUP(AR$14,集計用!$4:$9894,マスター!$C35,FALSE))</f>
        <v/>
      </c>
      <c r="AS35" s="29" t="str">
        <f>IF(HLOOKUP(AS$14,集計用!$4:$9894,マスター!$C35,FALSE)="","",HLOOKUP(AS$14,集計用!$4:$9894,マスター!$C35,FALSE))</f>
        <v/>
      </c>
      <c r="AT35" s="29">
        <f>IF(HLOOKUP(AT$14,集計用!$4:$9894,マスター!$C35,FALSE)="","",HLOOKUP(AT$14,集計用!$4:$9894,マスター!$C35,FALSE))</f>
        <v>98.8</v>
      </c>
      <c r="AU35" s="29">
        <f>IF(HLOOKUP(AU$14,集計用!$4:$9894,マスター!$C35,FALSE)="","",HLOOKUP(AU$14,集計用!$4:$9894,マスター!$C35,FALSE))</f>
        <v>2</v>
      </c>
      <c r="AV35" s="61"/>
      <c r="AW35" s="45">
        <f t="shared" si="1"/>
        <v>6</v>
      </c>
      <c r="AX35" s="29" t="str">
        <f>IF(HLOOKUP(AX$14,集計用!$4:$9894,マスター!$C35,FALSE)="","",HLOOKUP(AX$14,集計用!$4:$9894,マスター!$C35,FALSE))</f>
        <v>消防(警察)</v>
      </c>
      <c r="AY35" s="29" t="str">
        <f>IF(HLOOKUP(AY$14,集計用!$4:$9894,マスター!$C35,FALSE)="","",HLOOKUP(AY$14,集計用!$4:$9894,マスター!$C35,FALSE))</f>
        <v xml:space="preserve">行政財産 </v>
      </c>
      <c r="AZ35" s="54"/>
      <c r="BA35" s="54"/>
      <c r="BB35" s="54"/>
      <c r="BC35" s="54"/>
      <c r="BD35" s="54"/>
      <c r="BE35" s="54"/>
      <c r="BF35" s="54"/>
      <c r="BG35" s="54"/>
      <c r="BH35" s="29" t="str">
        <f>IF(HLOOKUP(BH$14,集計用!$4:$9894,マスター!$C35,FALSE)="","",HLOOKUP(BH$14,集計用!$4:$9894,マスター!$C35,FALSE))</f>
        <v>未実施</v>
      </c>
      <c r="BI35" s="29" t="str">
        <f>IF(HLOOKUP(BI$14,集計用!$4:$9894,マスター!$C35,FALSE)="","",HLOOKUP(BI$14,集計用!$4:$9894,マスター!$C35,FALSE))</f>
        <v>未実施</v>
      </c>
      <c r="BJ35" s="54"/>
      <c r="BK35" s="54"/>
      <c r="BL35" s="54"/>
      <c r="BM35" s="54"/>
      <c r="BN35" s="54"/>
      <c r="BO35" s="54"/>
      <c r="BP35" s="54"/>
      <c r="BQ35" s="54"/>
      <c r="BR35" s="29" t="str">
        <f>IF(HLOOKUP(BR$14,集計用!$4:$9894,マスター!$C35,FALSE)="","",HLOOKUP(BR$14,集計用!$4:$9894,マスター!$C35,FALSE))</f>
        <v/>
      </c>
      <c r="BS35" s="29" t="str">
        <f>IF(HLOOKUP(BS$14,集計用!$4:$9894,マスター!$C35,FALSE)="","",HLOOKUP(BS$14,集計用!$4:$9894,マスター!$C35,FALSE))</f>
        <v/>
      </c>
      <c r="BT35" s="29" t="str">
        <f>IF(HLOOKUP(BT$14,集計用!$4:$9894,マスター!$C35,FALSE)="","",HLOOKUP(BT$14,集計用!$4:$9894,マスター!$C35,FALSE))</f>
        <v>1-2消防センタ－</v>
      </c>
      <c r="BU35" s="29" t="str">
        <f>IF(HLOOKUP(BU$14,集計用!$4:$9894,マスター!$C35,FALSE)="","",HLOOKUP(BU$14,集計用!$4:$9894,マスター!$C35,FALSE))</f>
        <v>㎡</v>
      </c>
      <c r="BV35" s="29" t="str">
        <f>集計用!O25&amp;集計用!Q25&amp;集計用!S25</f>
        <v>ｼﾓﾂｶﾞｸﾞﾝﾐﾌﾞﾏﾁﾄｵﾘﾏﾁ</v>
      </c>
      <c r="BW35" s="29" t="str">
        <f>IF(HLOOKUP(BW$14,集計用!$4:$9894,マスター!$C35,FALSE)="","",HLOOKUP(BW$14,集計用!$4:$9894,マスター!$C35,FALSE))</f>
        <v/>
      </c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3"/>
      <c r="CW35" s="53"/>
      <c r="CX35" s="53"/>
      <c r="CY35" s="53"/>
      <c r="CZ35" s="53"/>
      <c r="DA35" s="53"/>
      <c r="DB35" s="53"/>
      <c r="DC35" s="53"/>
      <c r="DD35" s="54"/>
      <c r="DE35" s="54"/>
      <c r="DF35" s="54"/>
      <c r="DG35" s="54"/>
      <c r="DH35" s="54"/>
      <c r="DI35" s="54"/>
    </row>
    <row r="36" spans="3:113" ht="13.5" customHeight="1">
      <c r="C36" s="89">
        <v>27</v>
      </c>
      <c r="D36" s="44"/>
      <c r="E36" s="53"/>
      <c r="F36" s="53"/>
      <c r="G36" s="53"/>
      <c r="H36" s="42" t="str">
        <f>IF(HLOOKUP(H$14,集計用!$4:$9894,マスター!$C36,FALSE)="","",HLOOKUP(H$14,集計用!$4:$9894,マスター!$C36,FALSE))</f>
        <v>建物台帳</v>
      </c>
      <c r="I36" s="29" t="str">
        <f>IF(HLOOKUP(I$14,集計用!$4:$9894,マスター!$C36,FALSE)="","",HLOOKUP(I$14,集計用!$4:$9894,マスター!$C36,FALSE))</f>
        <v>15002-2</v>
      </c>
      <c r="J36" s="29" t="str">
        <f>IF(HLOOKUP(J$14,集計用!$4:$9894,マスター!$C36,FALSE)="","",HLOOKUP(J$14,集計用!$4:$9894,マスター!$C36,FALSE))</f>
        <v>事業用資産/建物</v>
      </c>
      <c r="K36" s="53"/>
      <c r="L36" s="53"/>
      <c r="M36" s="53"/>
      <c r="N36" s="53"/>
      <c r="O36" s="29">
        <f>IF(HLOOKUP(O$14,集計用!$4:$9894,マスター!$C36,FALSE)="","",HLOOKUP(O$14,集計用!$4:$9894,マスター!$C36,FALSE))</f>
        <v>2</v>
      </c>
      <c r="P36" s="53"/>
      <c r="Q36" s="53"/>
      <c r="R36" s="42" t="str">
        <f>IF(HLOOKUP(R$14,集計用!$4:$9894,マスター!$C36,FALSE)="","",HLOOKUP(R$14,集計用!$4:$9894,マスター!$C36,FALSE))</f>
        <v>一般会計等</v>
      </c>
      <c r="S36" s="42" t="str">
        <f>IF(HLOOKUP(S$14,集計用!$4:$9894,マスター!$C36,FALSE)="","",HLOOKUP(S$14,集計用!$4:$9894,マスター!$C36,FALSE))</f>
        <v>一般会計</v>
      </c>
      <c r="T36" s="209">
        <f>IF(HLOOKUP(T$14,集計用!$4:$9894,マスター!$C36,FALSE)="","",HLOOKUP(T$14,集計用!$4:$9894,マスター!$C36,FALSE))</f>
        <v>20040329</v>
      </c>
      <c r="U36" s="209">
        <f>IF(HLOOKUP(U$14,集計用!$4:$9894,マスター!$C36,FALSE)="","",HLOOKUP(U$14,集計用!$4:$9894,マスター!$C36,FALSE))</f>
        <v>20040329</v>
      </c>
      <c r="V36" s="53"/>
      <c r="W36" s="44"/>
      <c r="X36" s="53"/>
      <c r="Y36" s="53"/>
      <c r="Z36" s="29">
        <f>IF(HLOOKUP(Z$14,集計用!$4:$9894,マスター!$C36,FALSE)="","",HLOOKUP(Z$14,集計用!$4:$9894,マスター!$C36,FALSE))</f>
        <v>12631500</v>
      </c>
      <c r="AA36" s="53"/>
      <c r="AB36" s="53"/>
      <c r="AC36" s="53"/>
      <c r="AD36" s="53"/>
      <c r="AE36" s="53"/>
      <c r="AF36" s="44"/>
      <c r="AG36" s="29" t="str">
        <f>IF(HLOOKUP(AG$14,集計用!$4:$9894,マスター!$C36,FALSE)="","",HLOOKUP(AG$14,集計用!$4:$9894,マスター!$C36,FALSE))</f>
        <v>壬生西部地区（1-3）消防センタ－</v>
      </c>
      <c r="AH36" s="29" t="str">
        <f>IF(HLOOKUP(AH$14,集計用!$4:$9894,マスター!$C36,FALSE)="","",HLOOKUP(AH$14,集計用!$4:$9894,マスター!$C36,FALSE))</f>
        <v>自己資産（リース資産外)</v>
      </c>
      <c r="AI36" s="29" t="str">
        <f>IF(HLOOKUP(AI$14,集計用!$4:$9894,マスター!$C36,FALSE)="","",HLOOKUP(AI$14,集計用!$4:$9894,マスター!$C36,FALSE))</f>
        <v>売却不可</v>
      </c>
      <c r="AJ36" s="60" t="str">
        <f>マスター!$B$3</f>
        <v>建物</v>
      </c>
      <c r="AK36" s="29" t="str">
        <f>IF(HLOOKUP(AK$14,集計用!$4:$9894,マスター!$C36,FALSE)="","",HLOOKUP(AK$14,集計用!$4:$9894,マスター!$C36,FALSE))</f>
        <v>倉庫・物置</v>
      </c>
      <c r="AL36" s="29" t="str">
        <f>IF(HLOOKUP(AL$14,集計用!$4:$9894,マスター!$C36,FALSE)="","",HLOOKUP(AL$14,集計用!$4:$9894,マスター!$C36,FALSE))</f>
        <v>軽量鉄骨造</v>
      </c>
      <c r="AM36" s="53"/>
      <c r="AN36" s="29" t="str">
        <f>IFERROR(集計用!N26&amp;集計用!P26&amp;集計用!R26,"")</f>
        <v>下都賀郡壬生町通町396-1</v>
      </c>
      <c r="AO36" s="29" t="str">
        <f>IF(HLOOKUP(AO$14,集計用!$4:$9894,マスター!$C36,FALSE)="","",HLOOKUP(AO$14,集計用!$4:$9894,マスター!$C36,FALSE))</f>
        <v/>
      </c>
      <c r="AP36" s="42" t="str">
        <f>集計用!AU26&amp;集計用!AV26&amp;集計用!AW26&amp;集計用!AX26&amp;集計用!AY26&amp;集計用!AZ26</f>
        <v>総務費総務管理費財産管理費</v>
      </c>
      <c r="AQ36" s="29" t="str">
        <f>IF(HLOOKUP(AQ$14,集計用!$4:$9894,マスター!$C36,FALSE)="","",HLOOKUP(AQ$14,集計用!$4:$9894,マスター!$C36,FALSE))</f>
        <v/>
      </c>
      <c r="AR36" s="29" t="str">
        <f>IF(HLOOKUP(AR$14,集計用!$4:$9894,マスター!$C36,FALSE)="","",HLOOKUP(AR$14,集計用!$4:$9894,マスター!$C36,FALSE))</f>
        <v/>
      </c>
      <c r="AS36" s="29" t="str">
        <f>IF(HLOOKUP(AS$14,集計用!$4:$9894,マスター!$C36,FALSE)="","",HLOOKUP(AS$14,集計用!$4:$9894,マスター!$C36,FALSE))</f>
        <v/>
      </c>
      <c r="AT36" s="29">
        <f>IF(HLOOKUP(AT$14,集計用!$4:$9894,マスター!$C36,FALSE)="","",HLOOKUP(AT$14,集計用!$4:$9894,マスター!$C36,FALSE))</f>
        <v>67.5</v>
      </c>
      <c r="AU36" s="29">
        <f>IF(HLOOKUP(AU$14,集計用!$4:$9894,マスター!$C36,FALSE)="","",HLOOKUP(AU$14,集計用!$4:$9894,マスター!$C36,FALSE))</f>
        <v>2</v>
      </c>
      <c r="AV36" s="61"/>
      <c r="AW36" s="45">
        <f t="shared" si="1"/>
        <v>12</v>
      </c>
      <c r="AX36" s="29" t="str">
        <f>IF(HLOOKUP(AX$14,集計用!$4:$9894,マスター!$C36,FALSE)="","",HLOOKUP(AX$14,集計用!$4:$9894,マスター!$C36,FALSE))</f>
        <v>消防(警察)</v>
      </c>
      <c r="AY36" s="29" t="str">
        <f>IF(HLOOKUP(AY$14,集計用!$4:$9894,マスター!$C36,FALSE)="","",HLOOKUP(AY$14,集計用!$4:$9894,マスター!$C36,FALSE))</f>
        <v xml:space="preserve">行政財産 </v>
      </c>
      <c r="AZ36" s="54"/>
      <c r="BA36" s="54"/>
      <c r="BB36" s="54"/>
      <c r="BC36" s="54"/>
      <c r="BD36" s="54"/>
      <c r="BE36" s="54"/>
      <c r="BF36" s="54"/>
      <c r="BG36" s="54"/>
      <c r="BH36" s="29" t="str">
        <f>IF(HLOOKUP(BH$14,集計用!$4:$9894,マスター!$C36,FALSE)="","",HLOOKUP(BH$14,集計用!$4:$9894,マスター!$C36,FALSE))</f>
        <v>未実施</v>
      </c>
      <c r="BI36" s="29" t="str">
        <f>IF(HLOOKUP(BI$14,集計用!$4:$9894,マスター!$C36,FALSE)="","",HLOOKUP(BI$14,集計用!$4:$9894,マスター!$C36,FALSE))</f>
        <v>未実施</v>
      </c>
      <c r="BJ36" s="54"/>
      <c r="BK36" s="54"/>
      <c r="BL36" s="54"/>
      <c r="BM36" s="54"/>
      <c r="BN36" s="54"/>
      <c r="BO36" s="54"/>
      <c r="BP36" s="54"/>
      <c r="BQ36" s="54"/>
      <c r="BR36" s="29" t="str">
        <f>IF(HLOOKUP(BR$14,集計用!$4:$9894,マスター!$C36,FALSE)="","",HLOOKUP(BR$14,集計用!$4:$9894,マスター!$C36,FALSE))</f>
        <v/>
      </c>
      <c r="BS36" s="29" t="str">
        <f>IF(HLOOKUP(BS$14,集計用!$4:$9894,マスター!$C36,FALSE)="","",HLOOKUP(BS$14,集計用!$4:$9894,マスター!$C36,FALSE))</f>
        <v/>
      </c>
      <c r="BT36" s="29" t="str">
        <f>IF(HLOOKUP(BT$14,集計用!$4:$9894,マスター!$C36,FALSE)="","",HLOOKUP(BT$14,集計用!$4:$9894,マスター!$C36,FALSE))</f>
        <v>壬生西部地区（1-3）消防センタ－</v>
      </c>
      <c r="BU36" s="29" t="str">
        <f>IF(HLOOKUP(BU$14,集計用!$4:$9894,マスター!$C36,FALSE)="","",HLOOKUP(BU$14,集計用!$4:$9894,マスター!$C36,FALSE))</f>
        <v>㎡</v>
      </c>
      <c r="BV36" s="29" t="str">
        <f>集計用!O26&amp;集計用!Q26&amp;集計用!S26</f>
        <v>ｼﾓﾂｶﾞｸﾞﾝﾐﾌﾞﾏﾁﾄｵﾘﾏﾁ</v>
      </c>
      <c r="BW36" s="29" t="str">
        <f>IF(HLOOKUP(BW$14,集計用!$4:$9894,マスター!$C36,FALSE)="","",HLOOKUP(BW$14,集計用!$4:$9894,マスター!$C36,FALSE))</f>
        <v/>
      </c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3"/>
      <c r="CW36" s="53"/>
      <c r="CX36" s="53"/>
      <c r="CY36" s="53"/>
      <c r="CZ36" s="53"/>
      <c r="DA36" s="53"/>
      <c r="DB36" s="53"/>
      <c r="DC36" s="53"/>
      <c r="DD36" s="54"/>
      <c r="DE36" s="54"/>
      <c r="DF36" s="54"/>
      <c r="DG36" s="54"/>
      <c r="DH36" s="54"/>
      <c r="DI36" s="54"/>
    </row>
    <row r="37" spans="3:113" ht="13.5" customHeight="1">
      <c r="C37" s="89">
        <v>28</v>
      </c>
      <c r="D37" s="44"/>
      <c r="E37" s="53"/>
      <c r="F37" s="53"/>
      <c r="G37" s="53"/>
      <c r="H37" s="42" t="str">
        <f>IF(HLOOKUP(H$14,集計用!$4:$9894,マスター!$C37,FALSE)="","",HLOOKUP(H$14,集計用!$4:$9894,マスター!$C37,FALSE))</f>
        <v>建物台帳</v>
      </c>
      <c r="I37" s="29" t="str">
        <f>IF(HLOOKUP(I$14,集計用!$4:$9894,マスター!$C37,FALSE)="","",HLOOKUP(I$14,集計用!$4:$9894,マスター!$C37,FALSE))</f>
        <v>15003-2</v>
      </c>
      <c r="J37" s="29" t="str">
        <f>IF(HLOOKUP(J$14,集計用!$4:$9894,マスター!$C37,FALSE)="","",HLOOKUP(J$14,集計用!$4:$9894,マスター!$C37,FALSE))</f>
        <v>事業用資産/建物</v>
      </c>
      <c r="K37" s="53"/>
      <c r="L37" s="53"/>
      <c r="M37" s="53"/>
      <c r="N37" s="53"/>
      <c r="O37" s="29">
        <f>IF(HLOOKUP(O$14,集計用!$4:$9894,マスター!$C37,FALSE)="","",HLOOKUP(O$14,集計用!$4:$9894,マスター!$C37,FALSE))</f>
        <v>2</v>
      </c>
      <c r="P37" s="53"/>
      <c r="Q37" s="53"/>
      <c r="R37" s="42" t="str">
        <f>IF(HLOOKUP(R$14,集計用!$4:$9894,マスター!$C37,FALSE)="","",HLOOKUP(R$14,集計用!$4:$9894,マスター!$C37,FALSE))</f>
        <v>一般会計等</v>
      </c>
      <c r="S37" s="42" t="str">
        <f>IF(HLOOKUP(S$14,集計用!$4:$9894,マスター!$C37,FALSE)="","",HLOOKUP(S$14,集計用!$4:$9894,マスター!$C37,FALSE))</f>
        <v>一般会計</v>
      </c>
      <c r="T37" s="209">
        <f>IF(HLOOKUP(T$14,集計用!$4:$9894,マスター!$C37,FALSE)="","",HLOOKUP(T$14,集計用!$4:$9894,マスター!$C37,FALSE))</f>
        <v>20011120</v>
      </c>
      <c r="U37" s="209">
        <f>IF(HLOOKUP(U$14,集計用!$4:$9894,マスター!$C37,FALSE)="","",HLOOKUP(U$14,集計用!$4:$9894,マスター!$C37,FALSE))</f>
        <v>20011120</v>
      </c>
      <c r="V37" s="53"/>
      <c r="W37" s="44"/>
      <c r="X37" s="53"/>
      <c r="Y37" s="53"/>
      <c r="Z37" s="29">
        <f>IF(HLOOKUP(Z$14,集計用!$4:$9894,マスター!$C37,FALSE)="","",HLOOKUP(Z$14,集計用!$4:$9894,マスター!$C37,FALSE))</f>
        <v>13020000</v>
      </c>
      <c r="AA37" s="53"/>
      <c r="AB37" s="53"/>
      <c r="AC37" s="53"/>
      <c r="AD37" s="53"/>
      <c r="AE37" s="53"/>
      <c r="AF37" s="44"/>
      <c r="AG37" s="29" t="str">
        <f>IF(HLOOKUP(AG$14,集計用!$4:$9894,マスター!$C37,FALSE)="","",HLOOKUP(AG$14,集計用!$4:$9894,マスター!$C37,FALSE))</f>
        <v>藤井南部地区（1-4）消防センタ－</v>
      </c>
      <c r="AH37" s="29" t="str">
        <f>IF(HLOOKUP(AH$14,集計用!$4:$9894,マスター!$C37,FALSE)="","",HLOOKUP(AH$14,集計用!$4:$9894,マスター!$C37,FALSE))</f>
        <v>自己資産（リース資産外)</v>
      </c>
      <c r="AI37" s="29" t="str">
        <f>IF(HLOOKUP(AI$14,集計用!$4:$9894,マスター!$C37,FALSE)="","",HLOOKUP(AI$14,集計用!$4:$9894,マスター!$C37,FALSE))</f>
        <v>売却不可</v>
      </c>
      <c r="AJ37" s="60" t="str">
        <f>マスター!$B$3</f>
        <v>建物</v>
      </c>
      <c r="AK37" s="29" t="str">
        <f>IF(HLOOKUP(AK$14,集計用!$4:$9894,マスター!$C37,FALSE)="","",HLOOKUP(AK$14,集計用!$4:$9894,マスター!$C37,FALSE))</f>
        <v>倉庫・物置</v>
      </c>
      <c r="AL37" s="29" t="str">
        <f>IF(HLOOKUP(AL$14,集計用!$4:$9894,マスター!$C37,FALSE)="","",HLOOKUP(AL$14,集計用!$4:$9894,マスター!$C37,FALSE))</f>
        <v>鉄骨造</v>
      </c>
      <c r="AM37" s="53"/>
      <c r="AN37" s="29" t="str">
        <f>IFERROR(集計用!N27&amp;集計用!P27&amp;集計用!R27,"")</f>
        <v>下都賀郡壬生町通町12-22</v>
      </c>
      <c r="AO37" s="29" t="str">
        <f>IF(HLOOKUP(AO$14,集計用!$4:$9894,マスター!$C37,FALSE)="","",HLOOKUP(AO$14,集計用!$4:$9894,マスター!$C37,FALSE))</f>
        <v/>
      </c>
      <c r="AP37" s="42" t="str">
        <f>集計用!AU27&amp;集計用!AV27&amp;集計用!AW27&amp;集計用!AX27&amp;集計用!AY27&amp;集計用!AZ27</f>
        <v>総務費総務管理費財産管理費</v>
      </c>
      <c r="AQ37" s="29" t="str">
        <f>IF(HLOOKUP(AQ$14,集計用!$4:$9894,マスター!$C37,FALSE)="","",HLOOKUP(AQ$14,集計用!$4:$9894,マスター!$C37,FALSE))</f>
        <v/>
      </c>
      <c r="AR37" s="29" t="str">
        <f>IF(HLOOKUP(AR$14,集計用!$4:$9894,マスター!$C37,FALSE)="","",HLOOKUP(AR$14,集計用!$4:$9894,マスター!$C37,FALSE))</f>
        <v/>
      </c>
      <c r="AS37" s="29" t="str">
        <f>IF(HLOOKUP(AS$14,集計用!$4:$9894,マスター!$C37,FALSE)="","",HLOOKUP(AS$14,集計用!$4:$9894,マスター!$C37,FALSE))</f>
        <v/>
      </c>
      <c r="AT37" s="29">
        <f>IF(HLOOKUP(AT$14,集計用!$4:$9894,マスター!$C37,FALSE)="","",HLOOKUP(AT$14,集計用!$4:$9894,マスター!$C37,FALSE))</f>
        <v>67.5</v>
      </c>
      <c r="AU37" s="29">
        <f>IF(HLOOKUP(AU$14,集計用!$4:$9894,マスター!$C37,FALSE)="","",HLOOKUP(AU$14,集計用!$4:$9894,マスター!$C37,FALSE))</f>
        <v>1</v>
      </c>
      <c r="AV37" s="61"/>
      <c r="AW37" s="45">
        <f t="shared" si="1"/>
        <v>14</v>
      </c>
      <c r="AX37" s="29" t="str">
        <f>IF(HLOOKUP(AX$14,集計用!$4:$9894,マスター!$C37,FALSE)="","",HLOOKUP(AX$14,集計用!$4:$9894,マスター!$C37,FALSE))</f>
        <v>消防(警察)</v>
      </c>
      <c r="AY37" s="29" t="str">
        <f>IF(HLOOKUP(AY$14,集計用!$4:$9894,マスター!$C37,FALSE)="","",HLOOKUP(AY$14,集計用!$4:$9894,マスター!$C37,FALSE))</f>
        <v xml:space="preserve">行政財産 </v>
      </c>
      <c r="AZ37" s="54"/>
      <c r="BA37" s="54"/>
      <c r="BB37" s="54"/>
      <c r="BC37" s="54"/>
      <c r="BD37" s="54"/>
      <c r="BE37" s="54"/>
      <c r="BF37" s="54"/>
      <c r="BG37" s="54"/>
      <c r="BH37" s="29" t="str">
        <f>IF(HLOOKUP(BH$14,集計用!$4:$9894,マスター!$C37,FALSE)="","",HLOOKUP(BH$14,集計用!$4:$9894,マスター!$C37,FALSE))</f>
        <v>未実施</v>
      </c>
      <c r="BI37" s="29" t="str">
        <f>IF(HLOOKUP(BI$14,集計用!$4:$9894,マスター!$C37,FALSE)="","",HLOOKUP(BI$14,集計用!$4:$9894,マスター!$C37,FALSE))</f>
        <v>未実施</v>
      </c>
      <c r="BJ37" s="54"/>
      <c r="BK37" s="54"/>
      <c r="BL37" s="54"/>
      <c r="BM37" s="54"/>
      <c r="BN37" s="54"/>
      <c r="BO37" s="54"/>
      <c r="BP37" s="54"/>
      <c r="BQ37" s="54"/>
      <c r="BR37" s="29" t="str">
        <f>IF(HLOOKUP(BR$14,集計用!$4:$9894,マスター!$C37,FALSE)="","",HLOOKUP(BR$14,集計用!$4:$9894,マスター!$C37,FALSE))</f>
        <v/>
      </c>
      <c r="BS37" s="29" t="str">
        <f>IF(HLOOKUP(BS$14,集計用!$4:$9894,マスター!$C37,FALSE)="","",HLOOKUP(BS$14,集計用!$4:$9894,マスター!$C37,FALSE))</f>
        <v/>
      </c>
      <c r="BT37" s="29" t="str">
        <f>IF(HLOOKUP(BT$14,集計用!$4:$9894,マスター!$C37,FALSE)="","",HLOOKUP(BT$14,集計用!$4:$9894,マスター!$C37,FALSE))</f>
        <v>藤井南部地区（1-4）消防センタ－</v>
      </c>
      <c r="BU37" s="29" t="str">
        <f>IF(HLOOKUP(BU$14,集計用!$4:$9894,マスター!$C37,FALSE)="","",HLOOKUP(BU$14,集計用!$4:$9894,マスター!$C37,FALSE))</f>
        <v>㎡</v>
      </c>
      <c r="BV37" s="29" t="str">
        <f>集計用!O27&amp;集計用!Q27&amp;集計用!S27</f>
        <v>ｼﾓﾂｶﾞｸﾞﾝﾐﾌﾞﾏﾁﾄｵﾘﾏﾁ</v>
      </c>
      <c r="BW37" s="29" t="str">
        <f>IF(HLOOKUP(BW$14,集計用!$4:$9894,マスター!$C37,FALSE)="","",HLOOKUP(BW$14,集計用!$4:$9894,マスター!$C37,FALSE))</f>
        <v/>
      </c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3"/>
      <c r="CW37" s="53"/>
      <c r="CX37" s="53"/>
      <c r="CY37" s="53"/>
      <c r="CZ37" s="53"/>
      <c r="DA37" s="53"/>
      <c r="DB37" s="53"/>
      <c r="DC37" s="53"/>
      <c r="DD37" s="54"/>
      <c r="DE37" s="54"/>
      <c r="DF37" s="54"/>
      <c r="DG37" s="54"/>
      <c r="DH37" s="54"/>
      <c r="DI37" s="54"/>
    </row>
    <row r="38" spans="3:113" ht="13.5" customHeight="1">
      <c r="C38" s="89">
        <v>29</v>
      </c>
      <c r="D38" s="44"/>
      <c r="E38" s="53"/>
      <c r="F38" s="53"/>
      <c r="G38" s="53"/>
      <c r="H38" s="42" t="str">
        <f>IF(HLOOKUP(H$14,集計用!$4:$9894,マスター!$C38,FALSE)="","",HLOOKUP(H$14,集計用!$4:$9894,マスター!$C38,FALSE))</f>
        <v>建物台帳</v>
      </c>
      <c r="I38" s="29" t="str">
        <f>IF(HLOOKUP(I$14,集計用!$4:$9894,マスター!$C38,FALSE)="","",HLOOKUP(I$14,集計用!$4:$9894,マスター!$C38,FALSE))</f>
        <v>15004-1</v>
      </c>
      <c r="J38" s="29" t="str">
        <f>IF(HLOOKUP(J$14,集計用!$4:$9894,マスター!$C38,FALSE)="","",HLOOKUP(J$14,集計用!$4:$9894,マスター!$C38,FALSE))</f>
        <v>事業用資産/建物</v>
      </c>
      <c r="K38" s="53"/>
      <c r="L38" s="53"/>
      <c r="M38" s="53"/>
      <c r="N38" s="53"/>
      <c r="O38" s="29">
        <f>IF(HLOOKUP(O$14,集計用!$4:$9894,マスター!$C38,FALSE)="","",HLOOKUP(O$14,集計用!$4:$9894,マスター!$C38,FALSE))</f>
        <v>2</v>
      </c>
      <c r="P38" s="53"/>
      <c r="Q38" s="53"/>
      <c r="R38" s="42" t="str">
        <f>IF(HLOOKUP(R$14,集計用!$4:$9894,マスター!$C38,FALSE)="","",HLOOKUP(R$14,集計用!$4:$9894,マスター!$C38,FALSE))</f>
        <v>一般会計等</v>
      </c>
      <c r="S38" s="42" t="str">
        <f>IF(HLOOKUP(S$14,集計用!$4:$9894,マスター!$C38,FALSE)="","",HLOOKUP(S$14,集計用!$4:$9894,マスター!$C38,FALSE))</f>
        <v>一般会計</v>
      </c>
      <c r="T38" s="209">
        <f>IF(HLOOKUP(T$14,集計用!$4:$9894,マスター!$C38,FALSE)="","",HLOOKUP(T$14,集計用!$4:$9894,マスター!$C38,FALSE))</f>
        <v>20000308</v>
      </c>
      <c r="U38" s="209">
        <f>IF(HLOOKUP(U$14,集計用!$4:$9894,マスター!$C38,FALSE)="","",HLOOKUP(U$14,集計用!$4:$9894,マスター!$C38,FALSE))</f>
        <v>20000308</v>
      </c>
      <c r="V38" s="53"/>
      <c r="W38" s="44"/>
      <c r="X38" s="53"/>
      <c r="Y38" s="53"/>
      <c r="Z38" s="29">
        <f>IF(HLOOKUP(Z$14,集計用!$4:$9894,マスター!$C38,FALSE)="","",HLOOKUP(Z$14,集計用!$4:$9894,マスター!$C38,FALSE))</f>
        <v>12022500</v>
      </c>
      <c r="AA38" s="53"/>
      <c r="AB38" s="53"/>
      <c r="AC38" s="53"/>
      <c r="AD38" s="53"/>
      <c r="AE38" s="53"/>
      <c r="AF38" s="44"/>
      <c r="AG38" s="29" t="str">
        <f>IF(HLOOKUP(AG$14,集計用!$4:$9894,マスター!$C38,FALSE)="","",HLOOKUP(AG$14,集計用!$4:$9894,マスター!$C38,FALSE))</f>
        <v>藤井地区（1-5）消防センタ－</v>
      </c>
      <c r="AH38" s="29" t="str">
        <f>IF(HLOOKUP(AH$14,集計用!$4:$9894,マスター!$C38,FALSE)="","",HLOOKUP(AH$14,集計用!$4:$9894,マスター!$C38,FALSE))</f>
        <v>自己資産（リース資産外)</v>
      </c>
      <c r="AI38" s="29" t="str">
        <f>IF(HLOOKUP(AI$14,集計用!$4:$9894,マスター!$C38,FALSE)="","",HLOOKUP(AI$14,集計用!$4:$9894,マスター!$C38,FALSE))</f>
        <v>売却不可</v>
      </c>
      <c r="AJ38" s="60" t="str">
        <f>マスター!$B$3</f>
        <v>建物</v>
      </c>
      <c r="AK38" s="29" t="str">
        <f>IF(HLOOKUP(AK$14,集計用!$4:$9894,マスター!$C38,FALSE)="","",HLOOKUP(AK$14,集計用!$4:$9894,マスター!$C38,FALSE))</f>
        <v>倉庫・物置</v>
      </c>
      <c r="AL38" s="29" t="str">
        <f>IF(HLOOKUP(AL$14,集計用!$4:$9894,マスター!$C38,FALSE)="","",HLOOKUP(AL$14,集計用!$4:$9894,マスター!$C38,FALSE))</f>
        <v>鉄筋コンクリート</v>
      </c>
      <c r="AM38" s="53"/>
      <c r="AN38" s="29" t="str">
        <f>IFERROR(集計用!N28&amp;集計用!P28&amp;集計用!R28,"")</f>
        <v>下都賀郡壬生町壬生乙980-2</v>
      </c>
      <c r="AO38" s="29" t="str">
        <f>IF(HLOOKUP(AO$14,集計用!$4:$9894,マスター!$C38,FALSE)="","",HLOOKUP(AO$14,集計用!$4:$9894,マスター!$C38,FALSE))</f>
        <v/>
      </c>
      <c r="AP38" s="42" t="str">
        <f>集計用!AU28&amp;集計用!AV28&amp;集計用!AW28&amp;集計用!AX28&amp;集計用!AY28&amp;集計用!AZ28</f>
        <v>消防費消防費消防施設費</v>
      </c>
      <c r="AQ38" s="29" t="str">
        <f>IF(HLOOKUP(AQ$14,集計用!$4:$9894,マスター!$C38,FALSE)="","",HLOOKUP(AQ$14,集計用!$4:$9894,マスター!$C38,FALSE))</f>
        <v/>
      </c>
      <c r="AR38" s="29" t="str">
        <f>IF(HLOOKUP(AR$14,集計用!$4:$9894,マスター!$C38,FALSE)="","",HLOOKUP(AR$14,集計用!$4:$9894,マスター!$C38,FALSE))</f>
        <v/>
      </c>
      <c r="AS38" s="29" t="str">
        <f>IF(HLOOKUP(AS$14,集計用!$4:$9894,マスター!$C38,FALSE)="","",HLOOKUP(AS$14,集計用!$4:$9894,マスター!$C38,FALSE))</f>
        <v/>
      </c>
      <c r="AT38" s="29">
        <f>IF(HLOOKUP(AT$14,集計用!$4:$9894,マスター!$C38,FALSE)="","",HLOOKUP(AT$14,集計用!$4:$9894,マスター!$C38,FALSE))</f>
        <v>67.5</v>
      </c>
      <c r="AU38" s="29">
        <f>IF(HLOOKUP(AU$14,集計用!$4:$9894,マスター!$C38,FALSE)="","",HLOOKUP(AU$14,集計用!$4:$9894,マスター!$C38,FALSE))</f>
        <v>1</v>
      </c>
      <c r="AV38" s="61"/>
      <c r="AW38" s="45">
        <f t="shared" si="1"/>
        <v>16</v>
      </c>
      <c r="AX38" s="29" t="str">
        <f>IF(HLOOKUP(AX$14,集計用!$4:$9894,マスター!$C38,FALSE)="","",HLOOKUP(AX$14,集計用!$4:$9894,マスター!$C38,FALSE))</f>
        <v>消防(警察)</v>
      </c>
      <c r="AY38" s="29" t="str">
        <f>IF(HLOOKUP(AY$14,集計用!$4:$9894,マスター!$C38,FALSE)="","",HLOOKUP(AY$14,集計用!$4:$9894,マスター!$C38,FALSE))</f>
        <v xml:space="preserve">行政財産 </v>
      </c>
      <c r="AZ38" s="54"/>
      <c r="BA38" s="54"/>
      <c r="BB38" s="54"/>
      <c r="BC38" s="54"/>
      <c r="BD38" s="54"/>
      <c r="BE38" s="54"/>
      <c r="BF38" s="54"/>
      <c r="BG38" s="54"/>
      <c r="BH38" s="29" t="str">
        <f>IF(HLOOKUP(BH$14,集計用!$4:$9894,マスター!$C38,FALSE)="","",HLOOKUP(BH$14,集計用!$4:$9894,マスター!$C38,FALSE))</f>
        <v>未実施</v>
      </c>
      <c r="BI38" s="29" t="str">
        <f>IF(HLOOKUP(BI$14,集計用!$4:$9894,マスター!$C38,FALSE)="","",HLOOKUP(BI$14,集計用!$4:$9894,マスター!$C38,FALSE))</f>
        <v>未実施</v>
      </c>
      <c r="BJ38" s="54"/>
      <c r="BK38" s="54"/>
      <c r="BL38" s="54"/>
      <c r="BM38" s="54"/>
      <c r="BN38" s="54"/>
      <c r="BO38" s="54"/>
      <c r="BP38" s="54"/>
      <c r="BQ38" s="54"/>
      <c r="BR38" s="29" t="str">
        <f>IF(HLOOKUP(BR$14,集計用!$4:$9894,マスター!$C38,FALSE)="","",HLOOKUP(BR$14,集計用!$4:$9894,マスター!$C38,FALSE))</f>
        <v/>
      </c>
      <c r="BS38" s="29" t="str">
        <f>IF(HLOOKUP(BS$14,集計用!$4:$9894,マスター!$C38,FALSE)="","",HLOOKUP(BS$14,集計用!$4:$9894,マスター!$C38,FALSE))</f>
        <v/>
      </c>
      <c r="BT38" s="29" t="str">
        <f>IF(HLOOKUP(BT$14,集計用!$4:$9894,マスター!$C38,FALSE)="","",HLOOKUP(BT$14,集計用!$4:$9894,マスター!$C38,FALSE))</f>
        <v>藤井地区（1-5）消防センタ－</v>
      </c>
      <c r="BU38" s="29" t="str">
        <f>IF(HLOOKUP(BU$14,集計用!$4:$9894,マスター!$C38,FALSE)="","",HLOOKUP(BU$14,集計用!$4:$9894,マスター!$C38,FALSE))</f>
        <v>㎡</v>
      </c>
      <c r="BV38" s="29" t="str">
        <f>集計用!O28&amp;集計用!Q28&amp;集計用!S28</f>
        <v>ｼﾓﾂｶﾞｸﾞﾝﾐﾌﾞﾏﾁﾐﾌﾞｵﾂ</v>
      </c>
      <c r="BW38" s="29" t="str">
        <f>IF(HLOOKUP(BW$14,集計用!$4:$9894,マスター!$C38,FALSE)="","",HLOOKUP(BW$14,集計用!$4:$9894,マスター!$C38,FALSE))</f>
        <v/>
      </c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3"/>
      <c r="CW38" s="53"/>
      <c r="CX38" s="53"/>
      <c r="CY38" s="53"/>
      <c r="CZ38" s="53"/>
      <c r="DA38" s="53"/>
      <c r="DB38" s="53"/>
      <c r="DC38" s="53"/>
      <c r="DD38" s="54"/>
      <c r="DE38" s="54"/>
      <c r="DF38" s="54"/>
      <c r="DG38" s="54"/>
      <c r="DH38" s="54"/>
      <c r="DI38" s="54"/>
    </row>
    <row r="39" spans="3:113" ht="13.5" customHeight="1">
      <c r="C39" s="89">
        <v>30</v>
      </c>
      <c r="D39" s="44"/>
      <c r="E39" s="53"/>
      <c r="F39" s="53"/>
      <c r="G39" s="53"/>
      <c r="H39" s="42" t="str">
        <f>IF(HLOOKUP(H$14,集計用!$4:$9894,マスター!$C39,FALSE)="","",HLOOKUP(H$14,集計用!$4:$9894,マスター!$C39,FALSE))</f>
        <v>建物台帳</v>
      </c>
      <c r="I39" s="29" t="str">
        <f>IF(HLOOKUP(I$14,集計用!$4:$9894,マスター!$C39,FALSE)="","",HLOOKUP(I$14,集計用!$4:$9894,マスター!$C39,FALSE))</f>
        <v>15005-2</v>
      </c>
      <c r="J39" s="29" t="str">
        <f>IF(HLOOKUP(J$14,集計用!$4:$9894,マスター!$C39,FALSE)="","",HLOOKUP(J$14,集計用!$4:$9894,マスター!$C39,FALSE))</f>
        <v>事業用資産/建物</v>
      </c>
      <c r="K39" s="53"/>
      <c r="L39" s="53"/>
      <c r="M39" s="53"/>
      <c r="N39" s="53"/>
      <c r="O39" s="29">
        <f>IF(HLOOKUP(O$14,集計用!$4:$9894,マスター!$C39,FALSE)="","",HLOOKUP(O$14,集計用!$4:$9894,マスター!$C39,FALSE))</f>
        <v>2</v>
      </c>
      <c r="P39" s="53"/>
      <c r="Q39" s="53"/>
      <c r="R39" s="42" t="str">
        <f>IF(HLOOKUP(R$14,集計用!$4:$9894,マスター!$C39,FALSE)="","",HLOOKUP(R$14,集計用!$4:$9894,マスター!$C39,FALSE))</f>
        <v>一般会計等</v>
      </c>
      <c r="S39" s="42" t="str">
        <f>IF(HLOOKUP(S$14,集計用!$4:$9894,マスター!$C39,FALSE)="","",HLOOKUP(S$14,集計用!$4:$9894,マスター!$C39,FALSE))</f>
        <v>一般会計</v>
      </c>
      <c r="T39" s="209">
        <f>IF(HLOOKUP(T$14,集計用!$4:$9894,マスター!$C39,FALSE)="","",HLOOKUP(T$14,集計用!$4:$9894,マスター!$C39,FALSE))</f>
        <v>20030228</v>
      </c>
      <c r="U39" s="209">
        <f>IF(HLOOKUP(U$14,集計用!$4:$9894,マスター!$C39,FALSE)="","",HLOOKUP(U$14,集計用!$4:$9894,マスター!$C39,FALSE))</f>
        <v>20030228</v>
      </c>
      <c r="V39" s="53"/>
      <c r="W39" s="44"/>
      <c r="X39" s="53"/>
      <c r="Y39" s="53"/>
      <c r="Z39" s="29">
        <f>IF(HLOOKUP(Z$14,集計用!$4:$9894,マスター!$C39,FALSE)="","",HLOOKUP(Z$14,集計用!$4:$9894,マスター!$C39,FALSE))</f>
        <v>11970000</v>
      </c>
      <c r="AA39" s="53"/>
      <c r="AB39" s="53"/>
      <c r="AC39" s="53"/>
      <c r="AD39" s="53"/>
      <c r="AE39" s="53"/>
      <c r="AF39" s="44"/>
      <c r="AG39" s="29" t="str">
        <f>IF(HLOOKUP(AG$14,集計用!$4:$9894,マスター!$C39,FALSE)="","",HLOOKUP(AG$14,集計用!$4:$9894,マスター!$C39,FALSE))</f>
        <v>上稲葉地区（2-1）消防センタ－</v>
      </c>
      <c r="AH39" s="29" t="str">
        <f>IF(HLOOKUP(AH$14,集計用!$4:$9894,マスター!$C39,FALSE)="","",HLOOKUP(AH$14,集計用!$4:$9894,マスター!$C39,FALSE))</f>
        <v>自己資産（リース資産外)</v>
      </c>
      <c r="AI39" s="29" t="str">
        <f>IF(HLOOKUP(AI$14,集計用!$4:$9894,マスター!$C39,FALSE)="","",HLOOKUP(AI$14,集計用!$4:$9894,マスター!$C39,FALSE))</f>
        <v>売却不可</v>
      </c>
      <c r="AJ39" s="60" t="str">
        <f>マスター!$B$3</f>
        <v>建物</v>
      </c>
      <c r="AK39" s="29" t="str">
        <f>IF(HLOOKUP(AK$14,集計用!$4:$9894,マスター!$C39,FALSE)="","",HLOOKUP(AK$14,集計用!$4:$9894,マスター!$C39,FALSE))</f>
        <v>倉庫・物置</v>
      </c>
      <c r="AL39" s="29" t="str">
        <f>IF(HLOOKUP(AL$14,集計用!$4:$9894,マスター!$C39,FALSE)="","",HLOOKUP(AL$14,集計用!$4:$9894,マスター!$C39,FALSE))</f>
        <v>鉄骨造</v>
      </c>
      <c r="AM39" s="53"/>
      <c r="AN39" s="29" t="str">
        <f>IFERROR(集計用!N29&amp;集計用!P29&amp;集計用!R29,"")</f>
        <v>下都賀郡壬生町通町9-24</v>
      </c>
      <c r="AO39" s="29" t="str">
        <f>IF(HLOOKUP(AO$14,集計用!$4:$9894,マスター!$C39,FALSE)="","",HLOOKUP(AO$14,集計用!$4:$9894,マスター!$C39,FALSE))</f>
        <v/>
      </c>
      <c r="AP39" s="42" t="str">
        <f>集計用!AU29&amp;集計用!AV29&amp;集計用!AW29&amp;集計用!AX29&amp;集計用!AY29&amp;集計用!AZ29</f>
        <v>消防費消防費消防施設費</v>
      </c>
      <c r="AQ39" s="29" t="str">
        <f>IF(HLOOKUP(AQ$14,集計用!$4:$9894,マスター!$C39,FALSE)="","",HLOOKUP(AQ$14,集計用!$4:$9894,マスター!$C39,FALSE))</f>
        <v/>
      </c>
      <c r="AR39" s="29" t="str">
        <f>IF(HLOOKUP(AR$14,集計用!$4:$9894,マスター!$C39,FALSE)="","",HLOOKUP(AR$14,集計用!$4:$9894,マスター!$C39,FALSE))</f>
        <v/>
      </c>
      <c r="AS39" s="29" t="str">
        <f>IF(HLOOKUP(AS$14,集計用!$4:$9894,マスター!$C39,FALSE)="","",HLOOKUP(AS$14,集計用!$4:$9894,マスター!$C39,FALSE))</f>
        <v/>
      </c>
      <c r="AT39" s="29">
        <f>IF(HLOOKUP(AT$14,集計用!$4:$9894,マスター!$C39,FALSE)="","",HLOOKUP(AT$14,集計用!$4:$9894,マスター!$C39,FALSE))</f>
        <v>67.5</v>
      </c>
      <c r="AU39" s="29">
        <f>IF(HLOOKUP(AU$14,集計用!$4:$9894,マスター!$C39,FALSE)="","",HLOOKUP(AU$14,集計用!$4:$9894,マスター!$C39,FALSE))</f>
        <v>1</v>
      </c>
      <c r="AV39" s="61"/>
      <c r="AW39" s="45">
        <f t="shared" si="1"/>
        <v>13</v>
      </c>
      <c r="AX39" s="29" t="str">
        <f>IF(HLOOKUP(AX$14,集計用!$4:$9894,マスター!$C39,FALSE)="","",HLOOKUP(AX$14,集計用!$4:$9894,マスター!$C39,FALSE))</f>
        <v>消防(警察)</v>
      </c>
      <c r="AY39" s="29" t="str">
        <f>IF(HLOOKUP(AY$14,集計用!$4:$9894,マスター!$C39,FALSE)="","",HLOOKUP(AY$14,集計用!$4:$9894,マスター!$C39,FALSE))</f>
        <v xml:space="preserve">行政財産 </v>
      </c>
      <c r="AZ39" s="54"/>
      <c r="BA39" s="54"/>
      <c r="BB39" s="54"/>
      <c r="BC39" s="54"/>
      <c r="BD39" s="54"/>
      <c r="BE39" s="54"/>
      <c r="BF39" s="54"/>
      <c r="BG39" s="54"/>
      <c r="BH39" s="29" t="str">
        <f>IF(HLOOKUP(BH$14,集計用!$4:$9894,マスター!$C39,FALSE)="","",HLOOKUP(BH$14,集計用!$4:$9894,マスター!$C39,FALSE))</f>
        <v>未実施</v>
      </c>
      <c r="BI39" s="29" t="str">
        <f>IF(HLOOKUP(BI$14,集計用!$4:$9894,マスター!$C39,FALSE)="","",HLOOKUP(BI$14,集計用!$4:$9894,マスター!$C39,FALSE))</f>
        <v>未実施</v>
      </c>
      <c r="BJ39" s="54"/>
      <c r="BK39" s="54"/>
      <c r="BL39" s="54"/>
      <c r="BM39" s="54"/>
      <c r="BN39" s="54"/>
      <c r="BO39" s="54"/>
      <c r="BP39" s="54"/>
      <c r="BQ39" s="54"/>
      <c r="BR39" s="29" t="str">
        <f>IF(HLOOKUP(BR$14,集計用!$4:$9894,マスター!$C39,FALSE)="","",HLOOKUP(BR$14,集計用!$4:$9894,マスター!$C39,FALSE))</f>
        <v/>
      </c>
      <c r="BS39" s="29" t="str">
        <f>IF(HLOOKUP(BS$14,集計用!$4:$9894,マスター!$C39,FALSE)="","",HLOOKUP(BS$14,集計用!$4:$9894,マスター!$C39,FALSE))</f>
        <v/>
      </c>
      <c r="BT39" s="29" t="str">
        <f>IF(HLOOKUP(BT$14,集計用!$4:$9894,マスター!$C39,FALSE)="","",HLOOKUP(BT$14,集計用!$4:$9894,マスター!$C39,FALSE))</f>
        <v>上稲葉地区（2-1）消防センタ－</v>
      </c>
      <c r="BU39" s="29" t="str">
        <f>IF(HLOOKUP(BU$14,集計用!$4:$9894,マスター!$C39,FALSE)="","",HLOOKUP(BU$14,集計用!$4:$9894,マスター!$C39,FALSE))</f>
        <v>㎡</v>
      </c>
      <c r="BV39" s="29" t="str">
        <f>集計用!O29&amp;集計用!Q29&amp;集計用!S29</f>
        <v>ｼﾓﾂｶﾞｸﾞﾝﾐﾌﾞﾏﾁﾄｵﾘﾏﾁ</v>
      </c>
      <c r="BW39" s="29" t="str">
        <f>IF(HLOOKUP(BW$14,集計用!$4:$9894,マスター!$C39,FALSE)="","",HLOOKUP(BW$14,集計用!$4:$9894,マスター!$C39,FALSE))</f>
        <v/>
      </c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3"/>
      <c r="CW39" s="53"/>
      <c r="CX39" s="53"/>
      <c r="CY39" s="53"/>
      <c r="CZ39" s="53"/>
      <c r="DA39" s="53"/>
      <c r="DB39" s="53"/>
      <c r="DC39" s="53"/>
      <c r="DD39" s="54"/>
      <c r="DE39" s="54"/>
      <c r="DF39" s="54"/>
      <c r="DG39" s="54"/>
      <c r="DH39" s="54"/>
      <c r="DI39" s="54"/>
    </row>
    <row r="40" spans="3:113" ht="13.5" customHeight="1">
      <c r="C40" s="89">
        <v>31</v>
      </c>
      <c r="D40" s="44"/>
      <c r="E40" s="53"/>
      <c r="F40" s="53"/>
      <c r="G40" s="53"/>
      <c r="H40" s="42" t="str">
        <f>IF(HLOOKUP(H$14,集計用!$4:$9894,マスター!$C40,FALSE)="","",HLOOKUP(H$14,集計用!$4:$9894,マスター!$C40,FALSE))</f>
        <v>建物台帳</v>
      </c>
      <c r="I40" s="29" t="str">
        <f>IF(HLOOKUP(I$14,集計用!$4:$9894,マスター!$C40,FALSE)="","",HLOOKUP(I$14,集計用!$4:$9894,マスター!$C40,FALSE))</f>
        <v>15006-1</v>
      </c>
      <c r="J40" s="29" t="str">
        <f>IF(HLOOKUP(J$14,集計用!$4:$9894,マスター!$C40,FALSE)="","",HLOOKUP(J$14,集計用!$4:$9894,マスター!$C40,FALSE))</f>
        <v>事業用資産/建物</v>
      </c>
      <c r="K40" s="53"/>
      <c r="L40" s="53"/>
      <c r="M40" s="53"/>
      <c r="N40" s="53"/>
      <c r="O40" s="29">
        <f>IF(HLOOKUP(O$14,集計用!$4:$9894,マスター!$C40,FALSE)="","",HLOOKUP(O$14,集計用!$4:$9894,マスター!$C40,FALSE))</f>
        <v>2</v>
      </c>
      <c r="P40" s="53"/>
      <c r="Q40" s="53"/>
      <c r="R40" s="42" t="str">
        <f>IF(HLOOKUP(R$14,集計用!$4:$9894,マスター!$C40,FALSE)="","",HLOOKUP(R$14,集計用!$4:$9894,マスター!$C40,FALSE))</f>
        <v>一般会計等</v>
      </c>
      <c r="S40" s="42" t="str">
        <f>IF(HLOOKUP(S$14,集計用!$4:$9894,マスター!$C40,FALSE)="","",HLOOKUP(S$14,集計用!$4:$9894,マスター!$C40,FALSE))</f>
        <v>一般会計</v>
      </c>
      <c r="T40" s="209">
        <f>IF(HLOOKUP(T$14,集計用!$4:$9894,マスター!$C40,FALSE)="","",HLOOKUP(T$14,集計用!$4:$9894,マスター!$C40,FALSE))</f>
        <v>19000401</v>
      </c>
      <c r="U40" s="209">
        <f>IF(HLOOKUP(U$14,集計用!$4:$9894,マスター!$C40,FALSE)="","",HLOOKUP(U$14,集計用!$4:$9894,マスター!$C40,FALSE))</f>
        <v>19000401</v>
      </c>
      <c r="V40" s="53"/>
      <c r="W40" s="44"/>
      <c r="X40" s="53"/>
      <c r="Y40" s="53"/>
      <c r="Z40" s="29">
        <f>IF(HLOOKUP(Z$14,集計用!$4:$9894,マスター!$C40,FALSE)="","",HLOOKUP(Z$14,集計用!$4:$9894,マスター!$C40,FALSE))</f>
        <v>4050000</v>
      </c>
      <c r="AA40" s="53"/>
      <c r="AB40" s="53"/>
      <c r="AC40" s="53"/>
      <c r="AD40" s="53"/>
      <c r="AE40" s="53"/>
      <c r="AF40" s="44"/>
      <c r="AG40" s="29" t="str">
        <f>IF(HLOOKUP(AG$14,集計用!$4:$9894,マスター!$C40,FALSE)="","",HLOOKUP(AG$14,集計用!$4:$9894,マスター!$C40,FALSE))</f>
        <v>七ツ石地区（2-2）消防センタ－</v>
      </c>
      <c r="AH40" s="29" t="str">
        <f>IF(HLOOKUP(AH$14,集計用!$4:$9894,マスター!$C40,FALSE)="","",HLOOKUP(AH$14,集計用!$4:$9894,マスター!$C40,FALSE))</f>
        <v>自己資産（リース資産外)</v>
      </c>
      <c r="AI40" s="29" t="str">
        <f>IF(HLOOKUP(AI$14,集計用!$4:$9894,マスター!$C40,FALSE)="","",HLOOKUP(AI$14,集計用!$4:$9894,マスター!$C40,FALSE))</f>
        <v>売却不可</v>
      </c>
      <c r="AJ40" s="60" t="str">
        <f>マスター!$B$3</f>
        <v>建物</v>
      </c>
      <c r="AK40" s="29" t="str">
        <f>IF(HLOOKUP(AK$14,集計用!$4:$9894,マスター!$C40,FALSE)="","",HLOOKUP(AK$14,集計用!$4:$9894,マスター!$C40,FALSE))</f>
        <v>倉庫・物置</v>
      </c>
      <c r="AL40" s="29" t="str">
        <f>IF(HLOOKUP(AL$14,集計用!$4:$9894,マスター!$C40,FALSE)="","",HLOOKUP(AL$14,集計用!$4:$9894,マスター!$C40,FALSE))</f>
        <v>鉄骨造</v>
      </c>
      <c r="AM40" s="53"/>
      <c r="AN40" s="29" t="str">
        <f>IFERROR(集計用!N30&amp;集計用!P30&amp;集計用!R30,"")</f>
        <v>下都賀郡壬生町壬生甲棚の外1455-1</v>
      </c>
      <c r="AO40" s="29" t="str">
        <f>IF(HLOOKUP(AO$14,集計用!$4:$9894,マスター!$C40,FALSE)="","",HLOOKUP(AO$14,集計用!$4:$9894,マスター!$C40,FALSE))</f>
        <v/>
      </c>
      <c r="AP40" s="42" t="str">
        <f>集計用!AU30&amp;集計用!AV30&amp;集計用!AW30&amp;集計用!AX30&amp;集計用!AY30&amp;集計用!AZ30</f>
        <v>消防費消防費消防施設費</v>
      </c>
      <c r="AQ40" s="29" t="str">
        <f>IF(HLOOKUP(AQ$14,集計用!$4:$9894,マスター!$C40,FALSE)="","",HLOOKUP(AQ$14,集計用!$4:$9894,マスター!$C40,FALSE))</f>
        <v/>
      </c>
      <c r="AR40" s="29" t="str">
        <f>IF(HLOOKUP(AR$14,集計用!$4:$9894,マスター!$C40,FALSE)="","",HLOOKUP(AR$14,集計用!$4:$9894,マスター!$C40,FALSE))</f>
        <v/>
      </c>
      <c r="AS40" s="29" t="str">
        <f>IF(HLOOKUP(AS$14,集計用!$4:$9894,マスター!$C40,FALSE)="","",HLOOKUP(AS$14,集計用!$4:$9894,マスター!$C40,FALSE))</f>
        <v/>
      </c>
      <c r="AT40" s="29">
        <f>IF(HLOOKUP(AT$14,集計用!$4:$9894,マスター!$C40,FALSE)="","",HLOOKUP(AT$14,集計用!$4:$9894,マスター!$C40,FALSE))</f>
        <v>67.5</v>
      </c>
      <c r="AU40" s="29">
        <f>IF(HLOOKUP(AU$14,集計用!$4:$9894,マスター!$C40,FALSE)="","",HLOOKUP(AU$14,集計用!$4:$9894,マスター!$C40,FALSE))</f>
        <v>2</v>
      </c>
      <c r="AV40" s="61"/>
      <c r="AW40" s="45">
        <f t="shared" si="1"/>
        <v>115</v>
      </c>
      <c r="AX40" s="29" t="str">
        <f>IF(HLOOKUP(AX$14,集計用!$4:$9894,マスター!$C40,FALSE)="","",HLOOKUP(AX$14,集計用!$4:$9894,マスター!$C40,FALSE))</f>
        <v>消防(警察)</v>
      </c>
      <c r="AY40" s="29" t="str">
        <f>IF(HLOOKUP(AY$14,集計用!$4:$9894,マスター!$C40,FALSE)="","",HLOOKUP(AY$14,集計用!$4:$9894,マスター!$C40,FALSE))</f>
        <v xml:space="preserve">行政財産 </v>
      </c>
      <c r="AZ40" s="54"/>
      <c r="BA40" s="54"/>
      <c r="BB40" s="54"/>
      <c r="BC40" s="54"/>
      <c r="BD40" s="54"/>
      <c r="BE40" s="54"/>
      <c r="BF40" s="54"/>
      <c r="BG40" s="54"/>
      <c r="BH40" s="29" t="str">
        <f>IF(HLOOKUP(BH$14,集計用!$4:$9894,マスター!$C40,FALSE)="","",HLOOKUP(BH$14,集計用!$4:$9894,マスター!$C40,FALSE))</f>
        <v>未実施</v>
      </c>
      <c r="BI40" s="29" t="str">
        <f>IF(HLOOKUP(BI$14,集計用!$4:$9894,マスター!$C40,FALSE)="","",HLOOKUP(BI$14,集計用!$4:$9894,マスター!$C40,FALSE))</f>
        <v>未実施</v>
      </c>
      <c r="BJ40" s="54"/>
      <c r="BK40" s="54"/>
      <c r="BL40" s="54"/>
      <c r="BM40" s="54"/>
      <c r="BN40" s="54"/>
      <c r="BO40" s="54"/>
      <c r="BP40" s="54"/>
      <c r="BQ40" s="54"/>
      <c r="BR40" s="29" t="str">
        <f>IF(HLOOKUP(BR$14,集計用!$4:$9894,マスター!$C40,FALSE)="","",HLOOKUP(BR$14,集計用!$4:$9894,マスター!$C40,FALSE))</f>
        <v/>
      </c>
      <c r="BS40" s="29" t="str">
        <f>IF(HLOOKUP(BS$14,集計用!$4:$9894,マスター!$C40,FALSE)="","",HLOOKUP(BS$14,集計用!$4:$9894,マスター!$C40,FALSE))</f>
        <v/>
      </c>
      <c r="BT40" s="29" t="str">
        <f>IF(HLOOKUP(BT$14,集計用!$4:$9894,マスター!$C40,FALSE)="","",HLOOKUP(BT$14,集計用!$4:$9894,マスター!$C40,FALSE))</f>
        <v>七ツ石地区（2-2）消防センタ－</v>
      </c>
      <c r="BU40" s="29" t="str">
        <f>IF(HLOOKUP(BU$14,集計用!$4:$9894,マスター!$C40,FALSE)="","",HLOOKUP(BU$14,集計用!$4:$9894,マスター!$C40,FALSE))</f>
        <v>㎡</v>
      </c>
      <c r="BV40" s="29" t="str">
        <f>集計用!O30&amp;集計用!Q30&amp;集計用!S30</f>
        <v>ｼﾓﾂｶﾞｸﾞﾝﾐﾌﾞﾏﾁﾐﾌﾞｺｳ</v>
      </c>
      <c r="BW40" s="29" t="str">
        <f>IF(HLOOKUP(BW$14,集計用!$4:$9894,マスター!$C40,FALSE)="","",HLOOKUP(BW$14,集計用!$4:$9894,マスター!$C40,FALSE))</f>
        <v/>
      </c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3"/>
      <c r="CW40" s="53"/>
      <c r="CX40" s="53"/>
      <c r="CY40" s="53"/>
      <c r="CZ40" s="53"/>
      <c r="DA40" s="53"/>
      <c r="DB40" s="53"/>
      <c r="DC40" s="53"/>
      <c r="DD40" s="54"/>
      <c r="DE40" s="54"/>
      <c r="DF40" s="54"/>
      <c r="DG40" s="54"/>
      <c r="DH40" s="54"/>
      <c r="DI40" s="54"/>
    </row>
    <row r="41" spans="3:113" ht="13.5" customHeight="1">
      <c r="C41" s="89">
        <v>32</v>
      </c>
      <c r="D41" s="44"/>
      <c r="E41" s="53"/>
      <c r="F41" s="53"/>
      <c r="G41" s="53"/>
      <c r="H41" s="42" t="str">
        <f>IF(HLOOKUP(H$14,集計用!$4:$9894,マスター!$C41,FALSE)="","",HLOOKUP(H$14,集計用!$4:$9894,マスター!$C41,FALSE))</f>
        <v>建物台帳</v>
      </c>
      <c r="I41" s="29" t="str">
        <f>IF(HLOOKUP(I$14,集計用!$4:$9894,マスター!$C41,FALSE)="","",HLOOKUP(I$14,集計用!$4:$9894,マスター!$C41,FALSE))</f>
        <v>15007-2</v>
      </c>
      <c r="J41" s="29" t="str">
        <f>IF(HLOOKUP(J$14,集計用!$4:$9894,マスター!$C41,FALSE)="","",HLOOKUP(J$14,集計用!$4:$9894,マスター!$C41,FALSE))</f>
        <v>事業用資産/建物</v>
      </c>
      <c r="K41" s="53"/>
      <c r="L41" s="53"/>
      <c r="M41" s="53"/>
      <c r="N41" s="53"/>
      <c r="O41" s="29">
        <f>IF(HLOOKUP(O$14,集計用!$4:$9894,マスター!$C41,FALSE)="","",HLOOKUP(O$14,集計用!$4:$9894,マスター!$C41,FALSE))</f>
        <v>2</v>
      </c>
      <c r="P41" s="53"/>
      <c r="Q41" s="53"/>
      <c r="R41" s="42" t="str">
        <f>IF(HLOOKUP(R$14,集計用!$4:$9894,マスター!$C41,FALSE)="","",HLOOKUP(R$14,集計用!$4:$9894,マスター!$C41,FALSE))</f>
        <v>一般会計等</v>
      </c>
      <c r="S41" s="42" t="str">
        <f>IF(HLOOKUP(S$14,集計用!$4:$9894,マスター!$C41,FALSE)="","",HLOOKUP(S$14,集計用!$4:$9894,マスター!$C41,FALSE))</f>
        <v>一般会計</v>
      </c>
      <c r="T41" s="209">
        <f>IF(HLOOKUP(T$14,集計用!$4:$9894,マスター!$C41,FALSE)="","",HLOOKUP(T$14,集計用!$4:$9894,マスター!$C41,FALSE))</f>
        <v>20011120</v>
      </c>
      <c r="U41" s="209">
        <f>IF(HLOOKUP(U$14,集計用!$4:$9894,マスター!$C41,FALSE)="","",HLOOKUP(U$14,集計用!$4:$9894,マスター!$C41,FALSE))</f>
        <v>20011120</v>
      </c>
      <c r="V41" s="53"/>
      <c r="W41" s="44"/>
      <c r="X41" s="53"/>
      <c r="Y41" s="53"/>
      <c r="Z41" s="29">
        <f>IF(HLOOKUP(Z$14,集計用!$4:$9894,マスター!$C41,FALSE)="","",HLOOKUP(Z$14,集計用!$4:$9894,マスター!$C41,FALSE))</f>
        <v>12337500</v>
      </c>
      <c r="AA41" s="53"/>
      <c r="AB41" s="53"/>
      <c r="AC41" s="53"/>
      <c r="AD41" s="53"/>
      <c r="AE41" s="53"/>
      <c r="AF41" s="44"/>
      <c r="AG41" s="29" t="str">
        <f>IF(HLOOKUP(AG$14,集計用!$4:$9894,マスター!$C41,FALSE)="","",HLOOKUP(AG$14,集計用!$4:$9894,マスター!$C41,FALSE))</f>
        <v>羽生田地区（2-3）消防センタ－</v>
      </c>
      <c r="AH41" s="29" t="str">
        <f>IF(HLOOKUP(AH$14,集計用!$4:$9894,マスター!$C41,FALSE)="","",HLOOKUP(AH$14,集計用!$4:$9894,マスター!$C41,FALSE))</f>
        <v>自己資産（リース資産外)</v>
      </c>
      <c r="AI41" s="29" t="str">
        <f>IF(HLOOKUP(AI$14,集計用!$4:$9894,マスター!$C41,FALSE)="","",HLOOKUP(AI$14,集計用!$4:$9894,マスター!$C41,FALSE))</f>
        <v>売却不可</v>
      </c>
      <c r="AJ41" s="60" t="str">
        <f>マスター!$B$3</f>
        <v>建物</v>
      </c>
      <c r="AK41" s="29" t="str">
        <f>IF(HLOOKUP(AK$14,集計用!$4:$9894,マスター!$C41,FALSE)="","",HLOOKUP(AK$14,集計用!$4:$9894,マスター!$C41,FALSE))</f>
        <v>倉庫・物置</v>
      </c>
      <c r="AL41" s="29" t="str">
        <f>IF(HLOOKUP(AL$14,集計用!$4:$9894,マスター!$C41,FALSE)="","",HLOOKUP(AL$14,集計用!$4:$9894,マスター!$C41,FALSE))</f>
        <v>鉄骨造</v>
      </c>
      <c r="AM41" s="53"/>
      <c r="AN41" s="29" t="str">
        <f>IFERROR(集計用!#REF!&amp;集計用!#REF!&amp;集計用!#REF!,"")</f>
        <v/>
      </c>
      <c r="AO41" s="29" t="str">
        <f>IF(HLOOKUP(AO$14,集計用!$4:$9894,マスター!$C41,FALSE)="","",HLOOKUP(AO$14,集計用!$4:$9894,マスター!$C41,FALSE))</f>
        <v/>
      </c>
      <c r="AP41" s="42" t="e">
        <f>集計用!#REF!&amp;集計用!#REF!&amp;集計用!#REF!&amp;集計用!#REF!&amp;集計用!#REF!&amp;集計用!#REF!</f>
        <v>#REF!</v>
      </c>
      <c r="AQ41" s="29" t="str">
        <f>IF(HLOOKUP(AQ$14,集計用!$4:$9894,マスター!$C41,FALSE)="","",HLOOKUP(AQ$14,集計用!$4:$9894,マスター!$C41,FALSE))</f>
        <v/>
      </c>
      <c r="AR41" s="29" t="str">
        <f>IF(HLOOKUP(AR$14,集計用!$4:$9894,マスター!$C41,FALSE)="","",HLOOKUP(AR$14,集計用!$4:$9894,マスター!$C41,FALSE))</f>
        <v/>
      </c>
      <c r="AS41" s="29" t="str">
        <f>IF(HLOOKUP(AS$14,集計用!$4:$9894,マスター!$C41,FALSE)="","",HLOOKUP(AS$14,集計用!$4:$9894,マスター!$C41,FALSE))</f>
        <v/>
      </c>
      <c r="AT41" s="29">
        <f>IF(HLOOKUP(AT$14,集計用!$4:$9894,マスター!$C41,FALSE)="","",HLOOKUP(AT$14,集計用!$4:$9894,マスター!$C41,FALSE))</f>
        <v>67.5</v>
      </c>
      <c r="AU41" s="29">
        <f>IF(HLOOKUP(AU$14,集計用!$4:$9894,マスター!$C41,FALSE)="","",HLOOKUP(AU$14,集計用!$4:$9894,マスター!$C41,FALSE))</f>
        <v>2</v>
      </c>
      <c r="AV41" s="61"/>
      <c r="AW41" s="45">
        <f t="shared" si="1"/>
        <v>14</v>
      </c>
      <c r="AX41" s="29" t="str">
        <f>IF(HLOOKUP(AX$14,集計用!$4:$9894,マスター!$C41,FALSE)="","",HLOOKUP(AX$14,集計用!$4:$9894,マスター!$C41,FALSE))</f>
        <v>消防(警察)</v>
      </c>
      <c r="AY41" s="29" t="str">
        <f>IF(HLOOKUP(AY$14,集計用!$4:$9894,マスター!$C41,FALSE)="","",HLOOKUP(AY$14,集計用!$4:$9894,マスター!$C41,FALSE))</f>
        <v xml:space="preserve">行政財産 </v>
      </c>
      <c r="AZ41" s="54"/>
      <c r="BA41" s="54"/>
      <c r="BB41" s="54"/>
      <c r="BC41" s="54"/>
      <c r="BD41" s="54"/>
      <c r="BE41" s="54"/>
      <c r="BF41" s="54"/>
      <c r="BG41" s="54"/>
      <c r="BH41" s="29" t="str">
        <f>IF(HLOOKUP(BH$14,集計用!$4:$9894,マスター!$C41,FALSE)="","",HLOOKUP(BH$14,集計用!$4:$9894,マスター!$C41,FALSE))</f>
        <v>未実施</v>
      </c>
      <c r="BI41" s="29" t="str">
        <f>IF(HLOOKUP(BI$14,集計用!$4:$9894,マスター!$C41,FALSE)="","",HLOOKUP(BI$14,集計用!$4:$9894,マスター!$C41,FALSE))</f>
        <v>未実施</v>
      </c>
      <c r="BJ41" s="54"/>
      <c r="BK41" s="54"/>
      <c r="BL41" s="54"/>
      <c r="BM41" s="54"/>
      <c r="BN41" s="54"/>
      <c r="BO41" s="54"/>
      <c r="BP41" s="54"/>
      <c r="BQ41" s="54"/>
      <c r="BR41" s="29" t="str">
        <f>IF(HLOOKUP(BR$14,集計用!$4:$9894,マスター!$C41,FALSE)="","",HLOOKUP(BR$14,集計用!$4:$9894,マスター!$C41,FALSE))</f>
        <v/>
      </c>
      <c r="BS41" s="29" t="str">
        <f>IF(HLOOKUP(BS$14,集計用!$4:$9894,マスター!$C41,FALSE)="","",HLOOKUP(BS$14,集計用!$4:$9894,マスター!$C41,FALSE))</f>
        <v/>
      </c>
      <c r="BT41" s="29" t="str">
        <f>IF(HLOOKUP(BT$14,集計用!$4:$9894,マスター!$C41,FALSE)="","",HLOOKUP(BT$14,集計用!$4:$9894,マスター!$C41,FALSE))</f>
        <v>羽生田地区（2-3）消防センタ－</v>
      </c>
      <c r="BU41" s="29" t="str">
        <f>IF(HLOOKUP(BU$14,集計用!$4:$9894,マスター!$C41,FALSE)="","",HLOOKUP(BU$14,集計用!$4:$9894,マスター!$C41,FALSE))</f>
        <v>㎡</v>
      </c>
      <c r="BV41" s="29" t="e">
        <f>集計用!#REF!&amp;集計用!#REF!&amp;集計用!#REF!</f>
        <v>#REF!</v>
      </c>
      <c r="BW41" s="29" t="str">
        <f>IF(HLOOKUP(BW$14,集計用!$4:$9894,マスター!$C41,FALSE)="","",HLOOKUP(BW$14,集計用!$4:$9894,マスター!$C41,FALSE))</f>
        <v/>
      </c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3"/>
      <c r="CW41" s="53"/>
      <c r="CX41" s="53"/>
      <c r="CY41" s="53"/>
      <c r="CZ41" s="53"/>
      <c r="DA41" s="53"/>
      <c r="DB41" s="53"/>
      <c r="DC41" s="53"/>
      <c r="DD41" s="54"/>
      <c r="DE41" s="54"/>
      <c r="DF41" s="54"/>
      <c r="DG41" s="54"/>
      <c r="DH41" s="54"/>
      <c r="DI41" s="54"/>
    </row>
    <row r="42" spans="3:113" ht="13.5" customHeight="1">
      <c r="C42" s="89">
        <v>33</v>
      </c>
      <c r="D42" s="44"/>
      <c r="E42" s="53"/>
      <c r="F42" s="53"/>
      <c r="G42" s="53"/>
      <c r="H42" s="42" t="str">
        <f>IF(HLOOKUP(H$14,集計用!$4:$9894,マスター!$C42,FALSE)="","",HLOOKUP(H$14,集計用!$4:$9894,マスター!$C42,FALSE))</f>
        <v>建物台帳</v>
      </c>
      <c r="I42" s="29" t="str">
        <f>IF(HLOOKUP(I$14,集計用!$4:$9894,マスター!$C42,FALSE)="","",HLOOKUP(I$14,集計用!$4:$9894,マスター!$C42,FALSE))</f>
        <v>15008-1</v>
      </c>
      <c r="J42" s="29" t="str">
        <f>IF(HLOOKUP(J$14,集計用!$4:$9894,マスター!$C42,FALSE)="","",HLOOKUP(J$14,集計用!$4:$9894,マスター!$C42,FALSE))</f>
        <v>事業用資産/建物</v>
      </c>
      <c r="K42" s="53"/>
      <c r="L42" s="53"/>
      <c r="M42" s="53"/>
      <c r="N42" s="53"/>
      <c r="O42" s="29">
        <f>IF(HLOOKUP(O$14,集計用!$4:$9894,マスター!$C42,FALSE)="","",HLOOKUP(O$14,集計用!$4:$9894,マスター!$C42,FALSE))</f>
        <v>2</v>
      </c>
      <c r="P42" s="53"/>
      <c r="Q42" s="53"/>
      <c r="R42" s="42" t="str">
        <f>IF(HLOOKUP(R$14,集計用!$4:$9894,マスター!$C42,FALSE)="","",HLOOKUP(R$14,集計用!$4:$9894,マスター!$C42,FALSE))</f>
        <v>一般会計等</v>
      </c>
      <c r="S42" s="42" t="str">
        <f>IF(HLOOKUP(S$14,集計用!$4:$9894,マスター!$C42,FALSE)="","",HLOOKUP(S$14,集計用!$4:$9894,マスター!$C42,FALSE))</f>
        <v>一般会計</v>
      </c>
      <c r="T42" s="209">
        <f>IF(HLOOKUP(T$14,集計用!$4:$9894,マスター!$C42,FALSE)="","",HLOOKUP(T$14,集計用!$4:$9894,マスター!$C42,FALSE))</f>
        <v>19960305</v>
      </c>
      <c r="U42" s="209">
        <f>IF(HLOOKUP(U$14,集計用!$4:$9894,マスター!$C42,FALSE)="","",HLOOKUP(U$14,集計用!$4:$9894,マスター!$C42,FALSE))</f>
        <v>19960305</v>
      </c>
      <c r="V42" s="53"/>
      <c r="W42" s="44"/>
      <c r="X42" s="53"/>
      <c r="Y42" s="53"/>
      <c r="Z42" s="29">
        <f>IF(HLOOKUP(Z$14,集計用!$4:$9894,マスター!$C42,FALSE)="","",HLOOKUP(Z$14,集計用!$4:$9894,マスター!$C42,FALSE))</f>
        <v>1490400</v>
      </c>
      <c r="AA42" s="53"/>
      <c r="AB42" s="53"/>
      <c r="AC42" s="53"/>
      <c r="AD42" s="53"/>
      <c r="AE42" s="53"/>
      <c r="AF42" s="44"/>
      <c r="AG42" s="29" t="str">
        <f>IF(HLOOKUP(AG$14,集計用!$4:$9894,マスター!$C42,FALSE)="","",HLOOKUP(AG$14,集計用!$4:$9894,マスター!$C42,FALSE))</f>
        <v>福和田地区（2-4）消防センタ－詰所</v>
      </c>
      <c r="AH42" s="29" t="str">
        <f>IF(HLOOKUP(AH$14,集計用!$4:$9894,マスター!$C42,FALSE)="","",HLOOKUP(AH$14,集計用!$4:$9894,マスター!$C42,FALSE))</f>
        <v>自己資産（リース資産外)</v>
      </c>
      <c r="AI42" s="29" t="str">
        <f>IF(HLOOKUP(AI$14,集計用!$4:$9894,マスター!$C42,FALSE)="","",HLOOKUP(AI$14,集計用!$4:$9894,マスター!$C42,FALSE))</f>
        <v>売却不可</v>
      </c>
      <c r="AJ42" s="60" t="str">
        <f>マスター!$B$3</f>
        <v>建物</v>
      </c>
      <c r="AK42" s="29" t="str">
        <f>IF(HLOOKUP(AK$14,集計用!$4:$9894,マスター!$C42,FALSE)="","",HLOOKUP(AK$14,集計用!$4:$9894,マスター!$C42,FALSE))</f>
        <v>倉庫・物置</v>
      </c>
      <c r="AL42" s="29" t="str">
        <f>IF(HLOOKUP(AL$14,集計用!$4:$9894,マスター!$C42,FALSE)="","",HLOOKUP(AL$14,集計用!$4:$9894,マスター!$C42,FALSE))</f>
        <v>木造</v>
      </c>
      <c r="AM42" s="53"/>
      <c r="AN42" s="29" t="str">
        <f>IFERROR(集計用!N31&amp;集計用!P31&amp;集計用!R31,"")</f>
        <v>下都賀郡壬生町藤井渡宮882-2</v>
      </c>
      <c r="AO42" s="29" t="str">
        <f>IF(HLOOKUP(AO$14,集計用!$4:$9894,マスター!$C42,FALSE)="","",HLOOKUP(AO$14,集計用!$4:$9894,マスター!$C42,FALSE))</f>
        <v/>
      </c>
      <c r="AP42" s="42" t="str">
        <f>集計用!AU31&amp;集計用!AV31&amp;集計用!AW31&amp;集計用!AX31&amp;集計用!AY31&amp;集計用!AZ31</f>
        <v>消防費消防費消防施設費</v>
      </c>
      <c r="AQ42" s="29" t="str">
        <f>IF(HLOOKUP(AQ$14,集計用!$4:$9894,マスター!$C42,FALSE)="","",HLOOKUP(AQ$14,集計用!$4:$9894,マスター!$C42,FALSE))</f>
        <v/>
      </c>
      <c r="AR42" s="29" t="str">
        <f>IF(HLOOKUP(AR$14,集計用!$4:$9894,マスター!$C42,FALSE)="","",HLOOKUP(AR$14,集計用!$4:$9894,マスター!$C42,FALSE))</f>
        <v/>
      </c>
      <c r="AS42" s="29" t="str">
        <f>IF(HLOOKUP(AS$14,集計用!$4:$9894,マスター!$C42,FALSE)="","",HLOOKUP(AS$14,集計用!$4:$9894,マスター!$C42,FALSE))</f>
        <v/>
      </c>
      <c r="AT42" s="29">
        <f>IF(HLOOKUP(AT$14,集計用!$4:$9894,マスター!$C42,FALSE)="","",HLOOKUP(AT$14,集計用!$4:$9894,マスター!$C42,FALSE))</f>
        <v>24.84</v>
      </c>
      <c r="AU42" s="29">
        <f>IF(HLOOKUP(AU$14,集計用!$4:$9894,マスター!$C42,FALSE)="","",HLOOKUP(AU$14,集計用!$4:$9894,マスター!$C42,FALSE))</f>
        <v>1</v>
      </c>
      <c r="AV42" s="61"/>
      <c r="AW42" s="45">
        <f t="shared" si="1"/>
        <v>20</v>
      </c>
      <c r="AX42" s="29" t="str">
        <f>IF(HLOOKUP(AX$14,集計用!$4:$9894,マスター!$C42,FALSE)="","",HLOOKUP(AX$14,集計用!$4:$9894,マスター!$C42,FALSE))</f>
        <v>消防(警察)</v>
      </c>
      <c r="AY42" s="29" t="str">
        <f>IF(HLOOKUP(AY$14,集計用!$4:$9894,マスター!$C42,FALSE)="","",HLOOKUP(AY$14,集計用!$4:$9894,マスター!$C42,FALSE))</f>
        <v xml:space="preserve">行政財産 </v>
      </c>
      <c r="AZ42" s="54"/>
      <c r="BA42" s="54"/>
      <c r="BB42" s="54"/>
      <c r="BC42" s="54"/>
      <c r="BD42" s="54"/>
      <c r="BE42" s="54"/>
      <c r="BF42" s="54"/>
      <c r="BG42" s="54"/>
      <c r="BH42" s="29" t="str">
        <f>IF(HLOOKUP(BH$14,集計用!$4:$9894,マスター!$C42,FALSE)="","",HLOOKUP(BH$14,集計用!$4:$9894,マスター!$C42,FALSE))</f>
        <v>未実施</v>
      </c>
      <c r="BI42" s="29" t="str">
        <f>IF(HLOOKUP(BI$14,集計用!$4:$9894,マスター!$C42,FALSE)="","",HLOOKUP(BI$14,集計用!$4:$9894,マスター!$C42,FALSE))</f>
        <v>未実施</v>
      </c>
      <c r="BJ42" s="54"/>
      <c r="BK42" s="54"/>
      <c r="BL42" s="54"/>
      <c r="BM42" s="54"/>
      <c r="BN42" s="54"/>
      <c r="BO42" s="54"/>
      <c r="BP42" s="54"/>
      <c r="BQ42" s="54"/>
      <c r="BR42" s="29" t="str">
        <f>IF(HLOOKUP(BR$14,集計用!$4:$9894,マスター!$C42,FALSE)="","",HLOOKUP(BR$14,集計用!$4:$9894,マスター!$C42,FALSE))</f>
        <v/>
      </c>
      <c r="BS42" s="29" t="str">
        <f>IF(HLOOKUP(BS$14,集計用!$4:$9894,マスター!$C42,FALSE)="","",HLOOKUP(BS$14,集計用!$4:$9894,マスター!$C42,FALSE))</f>
        <v/>
      </c>
      <c r="BT42" s="29" t="str">
        <f>IF(HLOOKUP(BT$14,集計用!$4:$9894,マスター!$C42,FALSE)="","",HLOOKUP(BT$14,集計用!$4:$9894,マスター!$C42,FALSE))</f>
        <v>福和田地区（2-4）消防センタ－詰所</v>
      </c>
      <c r="BU42" s="29" t="str">
        <f>IF(HLOOKUP(BU$14,集計用!$4:$9894,マスター!$C42,FALSE)="","",HLOOKUP(BU$14,集計用!$4:$9894,マスター!$C42,FALSE))</f>
        <v>㎡</v>
      </c>
      <c r="BV42" s="29" t="str">
        <f>集計用!O31&amp;集計用!Q31&amp;集計用!S31</f>
        <v>ｼﾓﾂｶﾞｸﾞﾝﾐﾌﾞﾏﾁﾌｼﾞｲ</v>
      </c>
      <c r="BW42" s="29" t="str">
        <f>IF(HLOOKUP(BW$14,集計用!$4:$9894,マスター!$C42,FALSE)="","",HLOOKUP(BW$14,集計用!$4:$9894,マスター!$C42,FALSE))</f>
        <v/>
      </c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3"/>
      <c r="CW42" s="53"/>
      <c r="CX42" s="53"/>
      <c r="CY42" s="53"/>
      <c r="CZ42" s="53"/>
      <c r="DA42" s="53"/>
      <c r="DB42" s="53"/>
      <c r="DC42" s="53"/>
      <c r="DD42" s="54"/>
      <c r="DE42" s="54"/>
      <c r="DF42" s="54"/>
      <c r="DG42" s="54"/>
      <c r="DH42" s="54"/>
      <c r="DI42" s="54"/>
    </row>
    <row r="43" spans="3:113" ht="13.5" customHeight="1">
      <c r="C43" s="89">
        <v>34</v>
      </c>
      <c r="D43" s="44"/>
      <c r="E43" s="53"/>
      <c r="F43" s="53"/>
      <c r="G43" s="53"/>
      <c r="H43" s="42" t="str">
        <f>IF(HLOOKUP(H$14,集計用!$4:$9894,マスター!$C43,FALSE)="","",HLOOKUP(H$14,集計用!$4:$9894,マスター!$C43,FALSE))</f>
        <v>建物台帳</v>
      </c>
      <c r="I43" s="29" t="str">
        <f>IF(HLOOKUP(I$14,集計用!$4:$9894,マスター!$C43,FALSE)="","",HLOOKUP(I$14,集計用!$4:$9894,マスター!$C43,FALSE))</f>
        <v>15018-1</v>
      </c>
      <c r="J43" s="29" t="str">
        <f>IF(HLOOKUP(J$14,集計用!$4:$9894,マスター!$C43,FALSE)="","",HLOOKUP(J$14,集計用!$4:$9894,マスター!$C43,FALSE))</f>
        <v>事業用資産/建物</v>
      </c>
      <c r="K43" s="53"/>
      <c r="L43" s="53"/>
      <c r="M43" s="53"/>
      <c r="N43" s="53"/>
      <c r="O43" s="29">
        <f>IF(HLOOKUP(O$14,集計用!$4:$9894,マスター!$C43,FALSE)="","",HLOOKUP(O$14,集計用!$4:$9894,マスター!$C43,FALSE))</f>
        <v>2</v>
      </c>
      <c r="P43" s="53"/>
      <c r="Q43" s="53"/>
      <c r="R43" s="42" t="str">
        <f>IF(HLOOKUP(R$14,集計用!$4:$9894,マスター!$C43,FALSE)="","",HLOOKUP(R$14,集計用!$4:$9894,マスター!$C43,FALSE))</f>
        <v>一般会計等</v>
      </c>
      <c r="S43" s="42" t="str">
        <f>IF(HLOOKUP(S$14,集計用!$4:$9894,マスター!$C43,FALSE)="","",HLOOKUP(S$14,集計用!$4:$9894,マスター!$C43,FALSE))</f>
        <v>一般会計</v>
      </c>
      <c r="T43" s="209">
        <f>IF(HLOOKUP(T$14,集計用!$4:$9894,マスター!$C43,FALSE)="","",HLOOKUP(T$14,集計用!$4:$9894,マスター!$C43,FALSE))</f>
        <v>20140316</v>
      </c>
      <c r="U43" s="209">
        <f>IF(HLOOKUP(U$14,集計用!$4:$9894,マスター!$C43,FALSE)="","",HLOOKUP(U$14,集計用!$4:$9894,マスター!$C43,FALSE))</f>
        <v>20140316</v>
      </c>
      <c r="V43" s="53"/>
      <c r="W43" s="44"/>
      <c r="X43" s="53"/>
      <c r="Y43" s="53"/>
      <c r="Z43" s="29">
        <f>IF(HLOOKUP(Z$14,集計用!$4:$9894,マスター!$C43,FALSE)="","",HLOOKUP(Z$14,集計用!$4:$9894,マスター!$C43,FALSE))</f>
        <v>20265000</v>
      </c>
      <c r="AA43" s="53"/>
      <c r="AB43" s="53"/>
      <c r="AC43" s="53"/>
      <c r="AD43" s="53"/>
      <c r="AE43" s="53"/>
      <c r="AF43" s="44"/>
      <c r="AG43" s="29" t="str">
        <f>IF(HLOOKUP(AG$14,集計用!$4:$9894,マスター!$C43,FALSE)="","",HLOOKUP(AG$14,集計用!$4:$9894,マスター!$C43,FALSE))</f>
        <v>福和田地区（2-4）消防センタ－</v>
      </c>
      <c r="AH43" s="29" t="str">
        <f>IF(HLOOKUP(AH$14,集計用!$4:$9894,マスター!$C43,FALSE)="","",HLOOKUP(AH$14,集計用!$4:$9894,マスター!$C43,FALSE))</f>
        <v>自己資産（リース資産外)</v>
      </c>
      <c r="AI43" s="29" t="str">
        <f>IF(HLOOKUP(AI$14,集計用!$4:$9894,マスター!$C43,FALSE)="","",HLOOKUP(AI$14,集計用!$4:$9894,マスター!$C43,FALSE))</f>
        <v>売却不可</v>
      </c>
      <c r="AJ43" s="60" t="str">
        <f>マスター!$B$3</f>
        <v>建物</v>
      </c>
      <c r="AK43" s="29" t="str">
        <f>IF(HLOOKUP(AK$14,集計用!$4:$9894,マスター!$C43,FALSE)="","",HLOOKUP(AK$14,集計用!$4:$9894,マスター!$C43,FALSE))</f>
        <v>倉庫・物置</v>
      </c>
      <c r="AL43" s="29" t="str">
        <f>IF(HLOOKUP(AL$14,集計用!$4:$9894,マスター!$C43,FALSE)="","",HLOOKUP(AL$14,集計用!$4:$9894,マスター!$C43,FALSE))</f>
        <v>鉄骨造</v>
      </c>
      <c r="AM43" s="53"/>
      <c r="AN43" s="29" t="str">
        <f>IFERROR(集計用!#REF!&amp;集計用!#REF!&amp;集計用!#REF!,"")</f>
        <v/>
      </c>
      <c r="AO43" s="29" t="str">
        <f>IF(HLOOKUP(AO$14,集計用!$4:$9894,マスター!$C43,FALSE)="","",HLOOKUP(AO$14,集計用!$4:$9894,マスター!$C43,FALSE))</f>
        <v/>
      </c>
      <c r="AP43" s="42" t="e">
        <f>集計用!#REF!&amp;集計用!#REF!&amp;集計用!#REF!&amp;集計用!#REF!&amp;集計用!#REF!&amp;集計用!#REF!</f>
        <v>#REF!</v>
      </c>
      <c r="AQ43" s="29" t="str">
        <f>IF(HLOOKUP(AQ$14,集計用!$4:$9894,マスター!$C43,FALSE)="","",HLOOKUP(AQ$14,集計用!$4:$9894,マスター!$C43,FALSE))</f>
        <v/>
      </c>
      <c r="AR43" s="29" t="str">
        <f>IF(HLOOKUP(AR$14,集計用!$4:$9894,マスター!$C43,FALSE)="","",HLOOKUP(AR$14,集計用!$4:$9894,マスター!$C43,FALSE))</f>
        <v/>
      </c>
      <c r="AS43" s="29" t="str">
        <f>IF(HLOOKUP(AS$14,集計用!$4:$9894,マスター!$C43,FALSE)="","",HLOOKUP(AS$14,集計用!$4:$9894,マスター!$C43,FALSE))</f>
        <v/>
      </c>
      <c r="AT43" s="29">
        <f>IF(HLOOKUP(AT$14,集計用!$4:$9894,マスター!$C43,FALSE)="","",HLOOKUP(AT$14,集計用!$4:$9894,マスター!$C43,FALSE))</f>
        <v>91.2</v>
      </c>
      <c r="AU43" s="29">
        <f>IF(HLOOKUP(AU$14,集計用!$4:$9894,マスター!$C43,FALSE)="","",HLOOKUP(AU$14,集計用!$4:$9894,マスター!$C43,FALSE))</f>
        <v>2</v>
      </c>
      <c r="AV43" s="61"/>
      <c r="AW43" s="45">
        <f t="shared" si="1"/>
        <v>2</v>
      </c>
      <c r="AX43" s="29" t="str">
        <f>IF(HLOOKUP(AX$14,集計用!$4:$9894,マスター!$C43,FALSE)="","",HLOOKUP(AX$14,集計用!$4:$9894,マスター!$C43,FALSE))</f>
        <v>消防(警察)</v>
      </c>
      <c r="AY43" s="29" t="str">
        <f>IF(HLOOKUP(AY$14,集計用!$4:$9894,マスター!$C43,FALSE)="","",HLOOKUP(AY$14,集計用!$4:$9894,マスター!$C43,FALSE))</f>
        <v xml:space="preserve">行政財産 </v>
      </c>
      <c r="AZ43" s="54"/>
      <c r="BA43" s="54"/>
      <c r="BB43" s="54"/>
      <c r="BC43" s="54"/>
      <c r="BD43" s="54"/>
      <c r="BE43" s="54"/>
      <c r="BF43" s="54"/>
      <c r="BG43" s="54"/>
      <c r="BH43" s="29" t="str">
        <f>IF(HLOOKUP(BH$14,集計用!$4:$9894,マスター!$C43,FALSE)="","",HLOOKUP(BH$14,集計用!$4:$9894,マスター!$C43,FALSE))</f>
        <v>未実施</v>
      </c>
      <c r="BI43" s="29" t="str">
        <f>IF(HLOOKUP(BI$14,集計用!$4:$9894,マスター!$C43,FALSE)="","",HLOOKUP(BI$14,集計用!$4:$9894,マスター!$C43,FALSE))</f>
        <v>未実施</v>
      </c>
      <c r="BJ43" s="54"/>
      <c r="BK43" s="54"/>
      <c r="BL43" s="54"/>
      <c r="BM43" s="54"/>
      <c r="BN43" s="54"/>
      <c r="BO43" s="54"/>
      <c r="BP43" s="54"/>
      <c r="BQ43" s="54"/>
      <c r="BR43" s="29" t="str">
        <f>IF(HLOOKUP(BR$14,集計用!$4:$9894,マスター!$C43,FALSE)="","",HLOOKUP(BR$14,集計用!$4:$9894,マスター!$C43,FALSE))</f>
        <v/>
      </c>
      <c r="BS43" s="29" t="str">
        <f>IF(HLOOKUP(BS$14,集計用!$4:$9894,マスター!$C43,FALSE)="","",HLOOKUP(BS$14,集計用!$4:$9894,マスター!$C43,FALSE))</f>
        <v/>
      </c>
      <c r="BT43" s="29" t="str">
        <f>IF(HLOOKUP(BT$14,集計用!$4:$9894,マスター!$C43,FALSE)="","",HLOOKUP(BT$14,集計用!$4:$9894,マスター!$C43,FALSE))</f>
        <v>福和田地区（2-4）消防センタ－</v>
      </c>
      <c r="BU43" s="29" t="str">
        <f>IF(HLOOKUP(BU$14,集計用!$4:$9894,マスター!$C43,FALSE)="","",HLOOKUP(BU$14,集計用!$4:$9894,マスター!$C43,FALSE))</f>
        <v>㎡</v>
      </c>
      <c r="BV43" s="29" t="e">
        <f>集計用!#REF!&amp;集計用!#REF!&amp;集計用!#REF!</f>
        <v>#REF!</v>
      </c>
      <c r="BW43" s="29" t="str">
        <f>IF(HLOOKUP(BW$14,集計用!$4:$9894,マスター!$C43,FALSE)="","",HLOOKUP(BW$14,集計用!$4:$9894,マスター!$C43,FALSE))</f>
        <v/>
      </c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3"/>
      <c r="CW43" s="53"/>
      <c r="CX43" s="53"/>
      <c r="CY43" s="53"/>
      <c r="CZ43" s="53"/>
      <c r="DA43" s="53"/>
      <c r="DB43" s="53"/>
      <c r="DC43" s="53"/>
      <c r="DD43" s="54"/>
      <c r="DE43" s="54"/>
      <c r="DF43" s="54"/>
      <c r="DG43" s="54"/>
      <c r="DH43" s="54"/>
      <c r="DI43" s="54"/>
    </row>
    <row r="44" spans="3:113" ht="13.5" customHeight="1">
      <c r="C44" s="89">
        <v>35</v>
      </c>
      <c r="D44" s="44"/>
      <c r="E44" s="53"/>
      <c r="F44" s="53"/>
      <c r="G44" s="53"/>
      <c r="H44" s="42" t="str">
        <f>IF(HLOOKUP(H$14,集計用!$4:$9894,マスター!$C44,FALSE)="","",HLOOKUP(H$14,集計用!$4:$9894,マスター!$C44,FALSE))</f>
        <v>建物台帳</v>
      </c>
      <c r="I44" s="29" t="str">
        <f>IF(HLOOKUP(I$14,集計用!$4:$9894,マスター!$C44,FALSE)="","",HLOOKUP(I$14,集計用!$4:$9894,マスター!$C44,FALSE))</f>
        <v>15009-1</v>
      </c>
      <c r="J44" s="29" t="str">
        <f>IF(HLOOKUP(J$14,集計用!$4:$9894,マスター!$C44,FALSE)="","",HLOOKUP(J$14,集計用!$4:$9894,マスター!$C44,FALSE))</f>
        <v>事業用資産/建物</v>
      </c>
      <c r="K44" s="53"/>
      <c r="L44" s="53"/>
      <c r="M44" s="53"/>
      <c r="N44" s="53"/>
      <c r="O44" s="29">
        <f>IF(HLOOKUP(O$14,集計用!$4:$9894,マスター!$C44,FALSE)="","",HLOOKUP(O$14,集計用!$4:$9894,マスター!$C44,FALSE))</f>
        <v>2</v>
      </c>
      <c r="P44" s="53"/>
      <c r="Q44" s="53"/>
      <c r="R44" s="42" t="str">
        <f>IF(HLOOKUP(R$14,集計用!$4:$9894,マスター!$C44,FALSE)="","",HLOOKUP(R$14,集計用!$4:$9894,マスター!$C44,FALSE))</f>
        <v>一般会計等</v>
      </c>
      <c r="S44" s="42" t="str">
        <f>IF(HLOOKUP(S$14,集計用!$4:$9894,マスター!$C44,FALSE)="","",HLOOKUP(S$14,集計用!$4:$9894,マスター!$C44,FALSE))</f>
        <v>一般会計</v>
      </c>
      <c r="T44" s="209">
        <f>IF(HLOOKUP(T$14,集計用!$4:$9894,マスター!$C44,FALSE)="","",HLOOKUP(T$14,集計用!$4:$9894,マスター!$C44,FALSE))</f>
        <v>20001218</v>
      </c>
      <c r="U44" s="209">
        <f>IF(HLOOKUP(U$14,集計用!$4:$9894,マスター!$C44,FALSE)="","",HLOOKUP(U$14,集計用!$4:$9894,マスター!$C44,FALSE))</f>
        <v>20001218</v>
      </c>
      <c r="V44" s="53"/>
      <c r="W44" s="44"/>
      <c r="X44" s="53"/>
      <c r="Y44" s="53"/>
      <c r="Z44" s="29">
        <f>IF(HLOOKUP(Z$14,集計用!$4:$9894,マスター!$C44,FALSE)="","",HLOOKUP(Z$14,集計用!$4:$9894,マスター!$C44,FALSE))</f>
        <v>12600000</v>
      </c>
      <c r="AA44" s="53"/>
      <c r="AB44" s="53"/>
      <c r="AC44" s="53"/>
      <c r="AD44" s="53"/>
      <c r="AE44" s="53"/>
      <c r="AF44" s="44"/>
      <c r="AG44" s="29" t="str">
        <f>IF(HLOOKUP(AG$14,集計用!$4:$9894,マスター!$C44,FALSE)="","",HLOOKUP(AG$14,集計用!$4:$9894,マスター!$C44,FALSE))</f>
        <v>下稲葉地区（2-5）消防センタ－</v>
      </c>
      <c r="AH44" s="29" t="str">
        <f>IF(HLOOKUP(AH$14,集計用!$4:$9894,マスター!$C44,FALSE)="","",HLOOKUP(AH$14,集計用!$4:$9894,マスター!$C44,FALSE))</f>
        <v>自己資産（リース資産外)</v>
      </c>
      <c r="AI44" s="29" t="str">
        <f>IF(HLOOKUP(AI$14,集計用!$4:$9894,マスター!$C44,FALSE)="","",HLOOKUP(AI$14,集計用!$4:$9894,マスター!$C44,FALSE))</f>
        <v>売却不可</v>
      </c>
      <c r="AJ44" s="60" t="str">
        <f>マスター!$B$3</f>
        <v>建物</v>
      </c>
      <c r="AK44" s="29" t="str">
        <f>IF(HLOOKUP(AK$14,集計用!$4:$9894,マスター!$C44,FALSE)="","",HLOOKUP(AK$14,集計用!$4:$9894,マスター!$C44,FALSE))</f>
        <v>倉庫・物置</v>
      </c>
      <c r="AL44" s="29" t="str">
        <f>IF(HLOOKUP(AL$14,集計用!$4:$9894,マスター!$C44,FALSE)="","",HLOOKUP(AL$14,集計用!$4:$9894,マスター!$C44,FALSE))</f>
        <v>鉄骨造</v>
      </c>
      <c r="AM44" s="53"/>
      <c r="AN44" s="29" t="str">
        <f>IFERROR(集計用!N32&amp;集計用!P32&amp;集計用!R32,"")</f>
        <v>下都賀郡壬生町壬生甲車塚3453-5</v>
      </c>
      <c r="AO44" s="29" t="str">
        <f>IF(HLOOKUP(AO$14,集計用!$4:$9894,マスター!$C44,FALSE)="","",HLOOKUP(AO$14,集計用!$4:$9894,マスター!$C44,FALSE))</f>
        <v/>
      </c>
      <c r="AP44" s="42" t="str">
        <f>集計用!AU32&amp;集計用!AV32&amp;集計用!AW32&amp;集計用!AX32&amp;集計用!AY32&amp;集計用!AZ32</f>
        <v>消防費消防費消防施設費</v>
      </c>
      <c r="AQ44" s="29" t="str">
        <f>IF(HLOOKUP(AQ$14,集計用!$4:$9894,マスター!$C44,FALSE)="","",HLOOKUP(AQ$14,集計用!$4:$9894,マスター!$C44,FALSE))</f>
        <v/>
      </c>
      <c r="AR44" s="29" t="str">
        <f>IF(HLOOKUP(AR$14,集計用!$4:$9894,マスター!$C44,FALSE)="","",HLOOKUP(AR$14,集計用!$4:$9894,マスター!$C44,FALSE))</f>
        <v/>
      </c>
      <c r="AS44" s="29" t="str">
        <f>IF(HLOOKUP(AS$14,集計用!$4:$9894,マスター!$C44,FALSE)="","",HLOOKUP(AS$14,集計用!$4:$9894,マスター!$C44,FALSE))</f>
        <v/>
      </c>
      <c r="AT44" s="29">
        <f>IF(HLOOKUP(AT$14,集計用!$4:$9894,マスター!$C44,FALSE)="","",HLOOKUP(AT$14,集計用!$4:$9894,マスター!$C44,FALSE))</f>
        <v>67.5</v>
      </c>
      <c r="AU44" s="29">
        <f>IF(HLOOKUP(AU$14,集計用!$4:$9894,マスター!$C44,FALSE)="","",HLOOKUP(AU$14,集計用!$4:$9894,マスター!$C44,FALSE))</f>
        <v>2</v>
      </c>
      <c r="AV44" s="61"/>
      <c r="AW44" s="45">
        <f t="shared" si="1"/>
        <v>15</v>
      </c>
      <c r="AX44" s="29" t="str">
        <f>IF(HLOOKUP(AX$14,集計用!$4:$9894,マスター!$C44,FALSE)="","",HLOOKUP(AX$14,集計用!$4:$9894,マスター!$C44,FALSE))</f>
        <v>消防(警察)</v>
      </c>
      <c r="AY44" s="29" t="str">
        <f>IF(HLOOKUP(AY$14,集計用!$4:$9894,マスター!$C44,FALSE)="","",HLOOKUP(AY$14,集計用!$4:$9894,マスター!$C44,FALSE))</f>
        <v xml:space="preserve">行政財産 </v>
      </c>
      <c r="AZ44" s="54"/>
      <c r="BA44" s="54"/>
      <c r="BB44" s="54"/>
      <c r="BC44" s="54"/>
      <c r="BD44" s="54"/>
      <c r="BE44" s="54"/>
      <c r="BF44" s="54"/>
      <c r="BG44" s="54"/>
      <c r="BH44" s="29" t="str">
        <f>IF(HLOOKUP(BH$14,集計用!$4:$9894,マスター!$C44,FALSE)="","",HLOOKUP(BH$14,集計用!$4:$9894,マスター!$C44,FALSE))</f>
        <v>未実施</v>
      </c>
      <c r="BI44" s="29" t="str">
        <f>IF(HLOOKUP(BI$14,集計用!$4:$9894,マスター!$C44,FALSE)="","",HLOOKUP(BI$14,集計用!$4:$9894,マスター!$C44,FALSE))</f>
        <v>未実施</v>
      </c>
      <c r="BJ44" s="54"/>
      <c r="BK44" s="54"/>
      <c r="BL44" s="54"/>
      <c r="BM44" s="54"/>
      <c r="BN44" s="54"/>
      <c r="BO44" s="54"/>
      <c r="BP44" s="54"/>
      <c r="BQ44" s="54"/>
      <c r="BR44" s="29" t="str">
        <f>IF(HLOOKUP(BR$14,集計用!$4:$9894,マスター!$C44,FALSE)="","",HLOOKUP(BR$14,集計用!$4:$9894,マスター!$C44,FALSE))</f>
        <v/>
      </c>
      <c r="BS44" s="29" t="str">
        <f>IF(HLOOKUP(BS$14,集計用!$4:$9894,マスター!$C44,FALSE)="","",HLOOKUP(BS$14,集計用!$4:$9894,マスター!$C44,FALSE))</f>
        <v/>
      </c>
      <c r="BT44" s="29" t="str">
        <f>IF(HLOOKUP(BT$14,集計用!$4:$9894,マスター!$C44,FALSE)="","",HLOOKUP(BT$14,集計用!$4:$9894,マスター!$C44,FALSE))</f>
        <v>下稲葉地区（2-5）消防センタ－</v>
      </c>
      <c r="BU44" s="29" t="str">
        <f>IF(HLOOKUP(BU$14,集計用!$4:$9894,マスター!$C44,FALSE)="","",HLOOKUP(BU$14,集計用!$4:$9894,マスター!$C44,FALSE))</f>
        <v>㎡</v>
      </c>
      <c r="BV44" s="29" t="str">
        <f>集計用!O32&amp;集計用!Q32&amp;集計用!S32</f>
        <v>ｼﾓﾂｶﾞｸﾞﾝﾐﾌﾞﾏﾁﾐﾌﾞｺｳ</v>
      </c>
      <c r="BW44" s="29" t="str">
        <f>IF(HLOOKUP(BW$14,集計用!$4:$9894,マスター!$C44,FALSE)="","",HLOOKUP(BW$14,集計用!$4:$9894,マスター!$C44,FALSE))</f>
        <v/>
      </c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3"/>
      <c r="CW44" s="53"/>
      <c r="CX44" s="53"/>
      <c r="CY44" s="53"/>
      <c r="CZ44" s="53"/>
      <c r="DA44" s="53"/>
      <c r="DB44" s="53"/>
      <c r="DC44" s="53"/>
      <c r="DD44" s="54"/>
      <c r="DE44" s="54"/>
      <c r="DF44" s="54"/>
      <c r="DG44" s="54"/>
      <c r="DH44" s="54"/>
      <c r="DI44" s="54"/>
    </row>
    <row r="45" spans="3:113" ht="13.5" customHeight="1">
      <c r="C45" s="89">
        <v>36</v>
      </c>
      <c r="D45" s="44"/>
      <c r="E45" s="53"/>
      <c r="F45" s="53"/>
      <c r="G45" s="53"/>
      <c r="H45" s="42" t="str">
        <f>IF(HLOOKUP(H$14,集計用!$4:$9894,マスター!$C45,FALSE)="","",HLOOKUP(H$14,集計用!$4:$9894,マスター!$C45,FALSE))</f>
        <v>建物台帳</v>
      </c>
      <c r="I45" s="29" t="str">
        <f>IF(HLOOKUP(I$14,集計用!$4:$9894,マスター!$C45,FALSE)="","",HLOOKUP(I$14,集計用!$4:$9894,マスター!$C45,FALSE))</f>
        <v>15010-1</v>
      </c>
      <c r="J45" s="29" t="str">
        <f>IF(HLOOKUP(J$14,集計用!$4:$9894,マスター!$C45,FALSE)="","",HLOOKUP(J$14,集計用!$4:$9894,マスター!$C45,FALSE))</f>
        <v>事業用資産/建物</v>
      </c>
      <c r="K45" s="53"/>
      <c r="L45" s="53"/>
      <c r="M45" s="53"/>
      <c r="N45" s="53"/>
      <c r="O45" s="29">
        <f>IF(HLOOKUP(O$14,集計用!$4:$9894,マスター!$C45,FALSE)="","",HLOOKUP(O$14,集計用!$4:$9894,マスター!$C45,FALSE))</f>
        <v>2</v>
      </c>
      <c r="P45" s="53"/>
      <c r="Q45" s="53"/>
      <c r="R45" s="42" t="str">
        <f>IF(HLOOKUP(R$14,集計用!$4:$9894,マスター!$C45,FALSE)="","",HLOOKUP(R$14,集計用!$4:$9894,マスター!$C45,FALSE))</f>
        <v>一般会計等</v>
      </c>
      <c r="S45" s="42" t="str">
        <f>IF(HLOOKUP(S$14,集計用!$4:$9894,マスター!$C45,FALSE)="","",HLOOKUP(S$14,集計用!$4:$9894,マスター!$C45,FALSE))</f>
        <v>一般会計</v>
      </c>
      <c r="T45" s="209">
        <f>IF(HLOOKUP(T$14,集計用!$4:$9894,マスター!$C45,FALSE)="","",HLOOKUP(T$14,集計用!$4:$9894,マスター!$C45,FALSE))</f>
        <v>19961030</v>
      </c>
      <c r="U45" s="209">
        <f>IF(HLOOKUP(U$14,集計用!$4:$9894,マスター!$C45,FALSE)="","",HLOOKUP(U$14,集計用!$4:$9894,マスター!$C45,FALSE))</f>
        <v>19961030</v>
      </c>
      <c r="V45" s="53"/>
      <c r="W45" s="44"/>
      <c r="X45" s="53"/>
      <c r="Y45" s="53"/>
      <c r="Z45" s="29">
        <f>IF(HLOOKUP(Z$14,集計用!$4:$9894,マスター!$C45,FALSE)="","",HLOOKUP(Z$14,集計用!$4:$9894,マスター!$C45,FALSE))</f>
        <v>9785000</v>
      </c>
      <c r="AA45" s="53"/>
      <c r="AB45" s="53"/>
      <c r="AC45" s="53"/>
      <c r="AD45" s="53"/>
      <c r="AE45" s="53"/>
      <c r="AF45" s="44"/>
      <c r="AG45" s="29" t="str">
        <f>IF(HLOOKUP(AG$14,集計用!$4:$9894,マスター!$C45,FALSE)="","",HLOOKUP(AG$14,集計用!$4:$9894,マスター!$C45,FALSE))</f>
        <v>安塚地区（3-1）消防センタ－</v>
      </c>
      <c r="AH45" s="29" t="str">
        <f>IF(HLOOKUP(AH$14,集計用!$4:$9894,マスター!$C45,FALSE)="","",HLOOKUP(AH$14,集計用!$4:$9894,マスター!$C45,FALSE))</f>
        <v>自己資産（リース資産外)</v>
      </c>
      <c r="AI45" s="29" t="str">
        <f>IF(HLOOKUP(AI$14,集計用!$4:$9894,マスター!$C45,FALSE)="","",HLOOKUP(AI$14,集計用!$4:$9894,マスター!$C45,FALSE))</f>
        <v>売却不可</v>
      </c>
      <c r="AJ45" s="60" t="str">
        <f>マスター!$B$3</f>
        <v>建物</v>
      </c>
      <c r="AK45" s="29" t="str">
        <f>IF(HLOOKUP(AK$14,集計用!$4:$9894,マスター!$C45,FALSE)="","",HLOOKUP(AK$14,集計用!$4:$9894,マスター!$C45,FALSE))</f>
        <v>倉庫・物置</v>
      </c>
      <c r="AL45" s="29" t="str">
        <f>IF(HLOOKUP(AL$14,集計用!$4:$9894,マスター!$C45,FALSE)="","",HLOOKUP(AL$14,集計用!$4:$9894,マスター!$C45,FALSE))</f>
        <v>鉄骨造</v>
      </c>
      <c r="AM45" s="53"/>
      <c r="AN45" s="29" t="str">
        <f>IFERROR(集計用!N33&amp;集計用!P33&amp;集計用!R33,"")</f>
        <v xml:space="preserve">下都賀郡壬生町上稲葉権三郎内932-     </v>
      </c>
      <c r="AO45" s="29" t="str">
        <f>IF(HLOOKUP(AO$14,集計用!$4:$9894,マスター!$C45,FALSE)="","",HLOOKUP(AO$14,集計用!$4:$9894,マスター!$C45,FALSE))</f>
        <v/>
      </c>
      <c r="AP45" s="42" t="str">
        <f>集計用!AU33&amp;集計用!AV33&amp;集計用!AW33&amp;集計用!AX33&amp;集計用!AY33&amp;集計用!AZ33</f>
        <v>消防費消防費消防施設費</v>
      </c>
      <c r="AQ45" s="29" t="str">
        <f>IF(HLOOKUP(AQ$14,集計用!$4:$9894,マスター!$C45,FALSE)="","",HLOOKUP(AQ$14,集計用!$4:$9894,マスター!$C45,FALSE))</f>
        <v/>
      </c>
      <c r="AR45" s="29" t="str">
        <f>IF(HLOOKUP(AR$14,集計用!$4:$9894,マスター!$C45,FALSE)="","",HLOOKUP(AR$14,集計用!$4:$9894,マスター!$C45,FALSE))</f>
        <v/>
      </c>
      <c r="AS45" s="29" t="str">
        <f>IF(HLOOKUP(AS$14,集計用!$4:$9894,マスター!$C45,FALSE)="","",HLOOKUP(AS$14,集計用!$4:$9894,マスター!$C45,FALSE))</f>
        <v/>
      </c>
      <c r="AT45" s="29">
        <f>IF(HLOOKUP(AT$14,集計用!$4:$9894,マスター!$C45,FALSE)="","",HLOOKUP(AT$14,集計用!$4:$9894,マスター!$C45,FALSE))</f>
        <v>67.5</v>
      </c>
      <c r="AU45" s="29">
        <f>IF(HLOOKUP(AU$14,集計用!$4:$9894,マスター!$C45,FALSE)="","",HLOOKUP(AU$14,集計用!$4:$9894,マスター!$C45,FALSE))</f>
        <v>1</v>
      </c>
      <c r="AV45" s="61"/>
      <c r="AW45" s="45">
        <f t="shared" si="1"/>
        <v>19</v>
      </c>
      <c r="AX45" s="29" t="str">
        <f>IF(HLOOKUP(AX$14,集計用!$4:$9894,マスター!$C45,FALSE)="","",HLOOKUP(AX$14,集計用!$4:$9894,マスター!$C45,FALSE))</f>
        <v>消防(警察)</v>
      </c>
      <c r="AY45" s="29" t="str">
        <f>IF(HLOOKUP(AY$14,集計用!$4:$9894,マスター!$C45,FALSE)="","",HLOOKUP(AY$14,集計用!$4:$9894,マスター!$C45,FALSE))</f>
        <v xml:space="preserve">行政財産 </v>
      </c>
      <c r="AZ45" s="54"/>
      <c r="BA45" s="54"/>
      <c r="BB45" s="54"/>
      <c r="BC45" s="54"/>
      <c r="BD45" s="54"/>
      <c r="BE45" s="54"/>
      <c r="BF45" s="54"/>
      <c r="BG45" s="54"/>
      <c r="BH45" s="29" t="str">
        <f>IF(HLOOKUP(BH$14,集計用!$4:$9894,マスター!$C45,FALSE)="","",HLOOKUP(BH$14,集計用!$4:$9894,マスター!$C45,FALSE))</f>
        <v>未実施</v>
      </c>
      <c r="BI45" s="29" t="str">
        <f>IF(HLOOKUP(BI$14,集計用!$4:$9894,マスター!$C45,FALSE)="","",HLOOKUP(BI$14,集計用!$4:$9894,マスター!$C45,FALSE))</f>
        <v>未実施</v>
      </c>
      <c r="BJ45" s="54"/>
      <c r="BK45" s="54"/>
      <c r="BL45" s="54"/>
      <c r="BM45" s="54"/>
      <c r="BN45" s="54"/>
      <c r="BO45" s="54"/>
      <c r="BP45" s="54"/>
      <c r="BQ45" s="54"/>
      <c r="BR45" s="29" t="str">
        <f>IF(HLOOKUP(BR$14,集計用!$4:$9894,マスター!$C45,FALSE)="","",HLOOKUP(BR$14,集計用!$4:$9894,マスター!$C45,FALSE))</f>
        <v/>
      </c>
      <c r="BS45" s="29" t="str">
        <f>IF(HLOOKUP(BS$14,集計用!$4:$9894,マスター!$C45,FALSE)="","",HLOOKUP(BS$14,集計用!$4:$9894,マスター!$C45,FALSE))</f>
        <v/>
      </c>
      <c r="BT45" s="29" t="str">
        <f>IF(HLOOKUP(BT$14,集計用!$4:$9894,マスター!$C45,FALSE)="","",HLOOKUP(BT$14,集計用!$4:$9894,マスター!$C45,FALSE))</f>
        <v>安塚地区（3-1）消防センタ－</v>
      </c>
      <c r="BU45" s="29" t="str">
        <f>IF(HLOOKUP(BU$14,集計用!$4:$9894,マスター!$C45,FALSE)="","",HLOOKUP(BU$14,集計用!$4:$9894,マスター!$C45,FALSE))</f>
        <v>㎡</v>
      </c>
      <c r="BV45" s="29" t="str">
        <f>集計用!O33&amp;集計用!Q33&amp;集計用!S33</f>
        <v>ｼﾓﾂｶﾞｸﾞﾝﾐﾌﾞﾏﾁｶﾐｲﾅﾊﾞ</v>
      </c>
      <c r="BW45" s="29" t="str">
        <f>IF(HLOOKUP(BW$14,集計用!$4:$9894,マスター!$C45,FALSE)="","",HLOOKUP(BW$14,集計用!$4:$9894,マスター!$C45,FALSE))</f>
        <v/>
      </c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3"/>
      <c r="CW45" s="53"/>
      <c r="CX45" s="53"/>
      <c r="CY45" s="53"/>
      <c r="CZ45" s="53"/>
      <c r="DA45" s="53"/>
      <c r="DB45" s="53"/>
      <c r="DC45" s="53"/>
      <c r="DD45" s="54"/>
      <c r="DE45" s="54"/>
      <c r="DF45" s="54"/>
      <c r="DG45" s="54"/>
      <c r="DH45" s="54"/>
      <c r="DI45" s="54"/>
    </row>
    <row r="46" spans="3:113" ht="13.5" customHeight="1">
      <c r="C46" s="89">
        <v>37</v>
      </c>
      <c r="D46" s="44"/>
      <c r="E46" s="53"/>
      <c r="F46" s="53"/>
      <c r="G46" s="53"/>
      <c r="H46" s="42" t="str">
        <f>IF(HLOOKUP(H$14,集計用!$4:$9894,マスター!$C46,FALSE)="","",HLOOKUP(H$14,集計用!$4:$9894,マスター!$C46,FALSE))</f>
        <v>建物台帳</v>
      </c>
      <c r="I46" s="29" t="str">
        <f>IF(HLOOKUP(I$14,集計用!$4:$9894,マスター!$C46,FALSE)="","",HLOOKUP(I$14,集計用!$4:$9894,マスター!$C46,FALSE))</f>
        <v>15011-1</v>
      </c>
      <c r="J46" s="29" t="str">
        <f>IF(HLOOKUP(J$14,集計用!$4:$9894,マスター!$C46,FALSE)="","",HLOOKUP(J$14,集計用!$4:$9894,マスター!$C46,FALSE))</f>
        <v>事業用資産/建物</v>
      </c>
      <c r="K46" s="53"/>
      <c r="L46" s="53"/>
      <c r="M46" s="53"/>
      <c r="N46" s="53"/>
      <c r="O46" s="29">
        <f>IF(HLOOKUP(O$14,集計用!$4:$9894,マスター!$C46,FALSE)="","",HLOOKUP(O$14,集計用!$4:$9894,マスター!$C46,FALSE))</f>
        <v>2</v>
      </c>
      <c r="P46" s="53"/>
      <c r="Q46" s="53"/>
      <c r="R46" s="42" t="str">
        <f>IF(HLOOKUP(R$14,集計用!$4:$9894,マスター!$C46,FALSE)="","",HLOOKUP(R$14,集計用!$4:$9894,マスター!$C46,FALSE))</f>
        <v>一般会計等</v>
      </c>
      <c r="S46" s="42" t="str">
        <f>IF(HLOOKUP(S$14,集計用!$4:$9894,マスター!$C46,FALSE)="","",HLOOKUP(S$14,集計用!$4:$9894,マスター!$C46,FALSE))</f>
        <v>一般会計</v>
      </c>
      <c r="T46" s="209">
        <f>IF(HLOOKUP(T$14,集計用!$4:$9894,マスター!$C46,FALSE)="","",HLOOKUP(T$14,集計用!$4:$9894,マスター!$C46,FALSE))</f>
        <v>20010315</v>
      </c>
      <c r="U46" s="209">
        <f>IF(HLOOKUP(U$14,集計用!$4:$9894,マスター!$C46,FALSE)="","",HLOOKUP(U$14,集計用!$4:$9894,マスター!$C46,FALSE))</f>
        <v>20010315</v>
      </c>
      <c r="V46" s="53"/>
      <c r="W46" s="44"/>
      <c r="X46" s="53"/>
      <c r="Y46" s="53"/>
      <c r="Z46" s="29">
        <f>IF(HLOOKUP(Z$14,集計用!$4:$9894,マスター!$C46,FALSE)="","",HLOOKUP(Z$14,集計用!$4:$9894,マスター!$C46,FALSE))</f>
        <v>12810000</v>
      </c>
      <c r="AA46" s="53"/>
      <c r="AB46" s="53"/>
      <c r="AC46" s="53"/>
      <c r="AD46" s="53"/>
      <c r="AE46" s="53"/>
      <c r="AF46" s="44"/>
      <c r="AG46" s="29" t="str">
        <f>IF(HLOOKUP(AG$14,集計用!$4:$9894,マスター!$C46,FALSE)="","",HLOOKUP(AG$14,集計用!$4:$9894,マスター!$C46,FALSE))</f>
        <v>上田地区(3-2)消防センタ－</v>
      </c>
      <c r="AH46" s="29" t="str">
        <f>IF(HLOOKUP(AH$14,集計用!$4:$9894,マスター!$C46,FALSE)="","",HLOOKUP(AH$14,集計用!$4:$9894,マスター!$C46,FALSE))</f>
        <v>自己資産（リース資産外)</v>
      </c>
      <c r="AI46" s="29" t="str">
        <f>IF(HLOOKUP(AI$14,集計用!$4:$9894,マスター!$C46,FALSE)="","",HLOOKUP(AI$14,集計用!$4:$9894,マスター!$C46,FALSE))</f>
        <v>売却不可</v>
      </c>
      <c r="AJ46" s="60" t="str">
        <f>マスター!$B$3</f>
        <v>建物</v>
      </c>
      <c r="AK46" s="29" t="str">
        <f>IF(HLOOKUP(AK$14,集計用!$4:$9894,マスター!$C46,FALSE)="","",HLOOKUP(AK$14,集計用!$4:$9894,マスター!$C46,FALSE))</f>
        <v>倉庫・物置</v>
      </c>
      <c r="AL46" s="29" t="str">
        <f>IF(HLOOKUP(AL$14,集計用!$4:$9894,マスター!$C46,FALSE)="","",HLOOKUP(AL$14,集計用!$4:$9894,マスター!$C46,FALSE))</f>
        <v>鉄骨造</v>
      </c>
      <c r="AM46" s="53"/>
      <c r="AN46" s="29" t="str">
        <f>IFERROR(集計用!#REF!&amp;集計用!#REF!&amp;集計用!#REF!,"")</f>
        <v/>
      </c>
      <c r="AO46" s="29" t="str">
        <f>IF(HLOOKUP(AO$14,集計用!$4:$9894,マスター!$C46,FALSE)="","",HLOOKUP(AO$14,集計用!$4:$9894,マスター!$C46,FALSE))</f>
        <v/>
      </c>
      <c r="AP46" s="42" t="e">
        <f>集計用!#REF!&amp;集計用!#REF!&amp;集計用!#REF!&amp;集計用!#REF!&amp;集計用!#REF!&amp;集計用!#REF!</f>
        <v>#REF!</v>
      </c>
      <c r="AQ46" s="29" t="str">
        <f>IF(HLOOKUP(AQ$14,集計用!$4:$9894,マスター!$C46,FALSE)="","",HLOOKUP(AQ$14,集計用!$4:$9894,マスター!$C46,FALSE))</f>
        <v/>
      </c>
      <c r="AR46" s="29" t="str">
        <f>IF(HLOOKUP(AR$14,集計用!$4:$9894,マスター!$C46,FALSE)="","",HLOOKUP(AR$14,集計用!$4:$9894,マスター!$C46,FALSE))</f>
        <v/>
      </c>
      <c r="AS46" s="29" t="str">
        <f>IF(HLOOKUP(AS$14,集計用!$4:$9894,マスター!$C46,FALSE)="","",HLOOKUP(AS$14,集計用!$4:$9894,マスター!$C46,FALSE))</f>
        <v/>
      </c>
      <c r="AT46" s="29">
        <f>IF(HLOOKUP(AT$14,集計用!$4:$9894,マスター!$C46,FALSE)="","",HLOOKUP(AT$14,集計用!$4:$9894,マスター!$C46,FALSE))</f>
        <v>67.5</v>
      </c>
      <c r="AU46" s="29">
        <f>IF(HLOOKUP(AU$14,集計用!$4:$9894,マスター!$C46,FALSE)="","",HLOOKUP(AU$14,集計用!$4:$9894,マスター!$C46,FALSE))</f>
        <v>2</v>
      </c>
      <c r="AV46" s="61"/>
      <c r="AW46" s="45">
        <f t="shared" si="1"/>
        <v>15</v>
      </c>
      <c r="AX46" s="29" t="str">
        <f>IF(HLOOKUP(AX$14,集計用!$4:$9894,マスター!$C46,FALSE)="","",HLOOKUP(AX$14,集計用!$4:$9894,マスター!$C46,FALSE))</f>
        <v>消防(警察)</v>
      </c>
      <c r="AY46" s="29" t="str">
        <f>IF(HLOOKUP(AY$14,集計用!$4:$9894,マスター!$C46,FALSE)="","",HLOOKUP(AY$14,集計用!$4:$9894,マスター!$C46,FALSE))</f>
        <v xml:space="preserve">行政財産 </v>
      </c>
      <c r="AZ46" s="54"/>
      <c r="BA46" s="54"/>
      <c r="BB46" s="54"/>
      <c r="BC46" s="54"/>
      <c r="BD46" s="54"/>
      <c r="BE46" s="54"/>
      <c r="BF46" s="54"/>
      <c r="BG46" s="54"/>
      <c r="BH46" s="29" t="str">
        <f>IF(HLOOKUP(BH$14,集計用!$4:$9894,マスター!$C46,FALSE)="","",HLOOKUP(BH$14,集計用!$4:$9894,マスター!$C46,FALSE))</f>
        <v>未実施</v>
      </c>
      <c r="BI46" s="29" t="str">
        <f>IF(HLOOKUP(BI$14,集計用!$4:$9894,マスター!$C46,FALSE)="","",HLOOKUP(BI$14,集計用!$4:$9894,マスター!$C46,FALSE))</f>
        <v>未実施</v>
      </c>
      <c r="BJ46" s="54"/>
      <c r="BK46" s="54"/>
      <c r="BL46" s="54"/>
      <c r="BM46" s="54"/>
      <c r="BN46" s="54"/>
      <c r="BO46" s="54"/>
      <c r="BP46" s="54"/>
      <c r="BQ46" s="54"/>
      <c r="BR46" s="29" t="str">
        <f>IF(HLOOKUP(BR$14,集計用!$4:$9894,マスター!$C46,FALSE)="","",HLOOKUP(BR$14,集計用!$4:$9894,マスター!$C46,FALSE))</f>
        <v/>
      </c>
      <c r="BS46" s="29" t="str">
        <f>IF(HLOOKUP(BS$14,集計用!$4:$9894,マスター!$C46,FALSE)="","",HLOOKUP(BS$14,集計用!$4:$9894,マスター!$C46,FALSE))</f>
        <v/>
      </c>
      <c r="BT46" s="29" t="str">
        <f>IF(HLOOKUP(BT$14,集計用!$4:$9894,マスター!$C46,FALSE)="","",HLOOKUP(BT$14,集計用!$4:$9894,マスター!$C46,FALSE))</f>
        <v>上田地区(3-2)消防センタ－</v>
      </c>
      <c r="BU46" s="29" t="str">
        <f>IF(HLOOKUP(BU$14,集計用!$4:$9894,マスター!$C46,FALSE)="","",HLOOKUP(BU$14,集計用!$4:$9894,マスター!$C46,FALSE))</f>
        <v>㎡</v>
      </c>
      <c r="BV46" s="29" t="e">
        <f>集計用!#REF!&amp;集計用!#REF!&amp;集計用!#REF!</f>
        <v>#REF!</v>
      </c>
      <c r="BW46" s="29" t="str">
        <f>IF(HLOOKUP(BW$14,集計用!$4:$9894,マスター!$C46,FALSE)="","",HLOOKUP(BW$14,集計用!$4:$9894,マスター!$C46,FALSE))</f>
        <v/>
      </c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3"/>
      <c r="CW46" s="53"/>
      <c r="CX46" s="53"/>
      <c r="CY46" s="53"/>
      <c r="CZ46" s="53"/>
      <c r="DA46" s="53"/>
      <c r="DB46" s="53"/>
      <c r="DC46" s="53"/>
      <c r="DD46" s="54"/>
      <c r="DE46" s="54"/>
      <c r="DF46" s="54"/>
      <c r="DG46" s="54"/>
      <c r="DH46" s="54"/>
      <c r="DI46" s="54"/>
    </row>
    <row r="47" spans="3:113" ht="13.5" customHeight="1">
      <c r="C47" s="89">
        <v>38</v>
      </c>
      <c r="D47" s="44"/>
      <c r="E47" s="53"/>
      <c r="F47" s="53"/>
      <c r="G47" s="53"/>
      <c r="H47" s="42" t="str">
        <f>IF(HLOOKUP(H$14,集計用!$4:$9894,マスター!$C47,FALSE)="","",HLOOKUP(H$14,集計用!$4:$9894,マスター!$C47,FALSE))</f>
        <v>建物台帳</v>
      </c>
      <c r="I47" s="29" t="str">
        <f>IF(HLOOKUP(I$14,集計用!$4:$9894,マスター!$C47,FALSE)="","",HLOOKUP(I$14,集計用!$4:$9894,マスター!$C47,FALSE))</f>
        <v>15012-1</v>
      </c>
      <c r="J47" s="29" t="str">
        <f>IF(HLOOKUP(J$14,集計用!$4:$9894,マスター!$C47,FALSE)="","",HLOOKUP(J$14,集計用!$4:$9894,マスター!$C47,FALSE))</f>
        <v>事業用資産/建物</v>
      </c>
      <c r="K47" s="53"/>
      <c r="L47" s="53"/>
      <c r="M47" s="53"/>
      <c r="N47" s="53"/>
      <c r="O47" s="29">
        <f>IF(HLOOKUP(O$14,集計用!$4:$9894,マスター!$C47,FALSE)="","",HLOOKUP(O$14,集計用!$4:$9894,マスター!$C47,FALSE))</f>
        <v>2</v>
      </c>
      <c r="P47" s="53"/>
      <c r="Q47" s="53"/>
      <c r="R47" s="42" t="str">
        <f>IF(HLOOKUP(R$14,集計用!$4:$9894,マスター!$C47,FALSE)="","",HLOOKUP(R$14,集計用!$4:$9894,マスター!$C47,FALSE))</f>
        <v>一般会計等</v>
      </c>
      <c r="S47" s="42" t="str">
        <f>IF(HLOOKUP(S$14,集計用!$4:$9894,マスター!$C47,FALSE)="","",HLOOKUP(S$14,集計用!$4:$9894,マスター!$C47,FALSE))</f>
        <v>一般会計</v>
      </c>
      <c r="T47" s="209">
        <f>IF(HLOOKUP(T$14,集計用!$4:$9894,マスター!$C47,FALSE)="","",HLOOKUP(T$14,集計用!$4:$9894,マスター!$C47,FALSE))</f>
        <v>20000221</v>
      </c>
      <c r="U47" s="209">
        <f>IF(HLOOKUP(U$14,集計用!$4:$9894,マスター!$C47,FALSE)="","",HLOOKUP(U$14,集計用!$4:$9894,マスター!$C47,FALSE))</f>
        <v>20000221</v>
      </c>
      <c r="V47" s="53"/>
      <c r="W47" s="44"/>
      <c r="X47" s="53"/>
      <c r="Y47" s="53"/>
      <c r="Z47" s="29">
        <f>IF(HLOOKUP(Z$14,集計用!$4:$9894,マスター!$C47,FALSE)="","",HLOOKUP(Z$14,集計用!$4:$9894,マスター!$C47,FALSE))</f>
        <v>11760000</v>
      </c>
      <c r="AA47" s="53"/>
      <c r="AB47" s="53"/>
      <c r="AC47" s="53"/>
      <c r="AD47" s="53"/>
      <c r="AE47" s="53"/>
      <c r="AF47" s="44"/>
      <c r="AG47" s="29" t="str">
        <f>IF(HLOOKUP(AG$14,集計用!$4:$9894,マスター!$C47,FALSE)="","",HLOOKUP(AG$14,集計用!$4:$9894,マスター!$C47,FALSE))</f>
        <v>中泉地区（3-3）消防センタ－</v>
      </c>
      <c r="AH47" s="29" t="str">
        <f>IF(HLOOKUP(AH$14,集計用!$4:$9894,マスター!$C47,FALSE)="","",HLOOKUP(AH$14,集計用!$4:$9894,マスター!$C47,FALSE))</f>
        <v>自己資産（リース資産外)</v>
      </c>
      <c r="AI47" s="29" t="str">
        <f>IF(HLOOKUP(AI$14,集計用!$4:$9894,マスター!$C47,FALSE)="","",HLOOKUP(AI$14,集計用!$4:$9894,マスター!$C47,FALSE))</f>
        <v>売却不可</v>
      </c>
      <c r="AJ47" s="60" t="str">
        <f>マスター!$B$3</f>
        <v>建物</v>
      </c>
      <c r="AK47" s="29" t="str">
        <f>IF(HLOOKUP(AK$14,集計用!$4:$9894,マスター!$C47,FALSE)="","",HLOOKUP(AK$14,集計用!$4:$9894,マスター!$C47,FALSE))</f>
        <v>倉庫・物置</v>
      </c>
      <c r="AL47" s="29" t="str">
        <f>IF(HLOOKUP(AL$14,集計用!$4:$9894,マスター!$C47,FALSE)="","",HLOOKUP(AL$14,集計用!$4:$9894,マスター!$C47,FALSE))</f>
        <v>鉄筋コンクリート</v>
      </c>
      <c r="AM47" s="53"/>
      <c r="AN47" s="29" t="str">
        <f>IFERROR(集計用!N34&amp;集計用!P34&amp;集計用!R34,"")</f>
        <v>下都賀郡壬生町七ツ石785</v>
      </c>
      <c r="AO47" s="29" t="str">
        <f>IF(HLOOKUP(AO$14,集計用!$4:$9894,マスター!$C47,FALSE)="","",HLOOKUP(AO$14,集計用!$4:$9894,マスター!$C47,FALSE))</f>
        <v/>
      </c>
      <c r="AP47" s="42" t="str">
        <f>集計用!AU34&amp;集計用!AV34&amp;集計用!AW34&amp;集計用!AX34&amp;集計用!AY34&amp;集計用!AZ34</f>
        <v>消防費消防費消防施設費</v>
      </c>
      <c r="AQ47" s="29" t="str">
        <f>IF(HLOOKUP(AQ$14,集計用!$4:$9894,マスター!$C47,FALSE)="","",HLOOKUP(AQ$14,集計用!$4:$9894,マスター!$C47,FALSE))</f>
        <v/>
      </c>
      <c r="AR47" s="29" t="str">
        <f>IF(HLOOKUP(AR$14,集計用!$4:$9894,マスター!$C47,FALSE)="","",HLOOKUP(AR$14,集計用!$4:$9894,マスター!$C47,FALSE))</f>
        <v/>
      </c>
      <c r="AS47" s="29" t="str">
        <f>IF(HLOOKUP(AS$14,集計用!$4:$9894,マスター!$C47,FALSE)="","",HLOOKUP(AS$14,集計用!$4:$9894,マスター!$C47,FALSE))</f>
        <v/>
      </c>
      <c r="AT47" s="29">
        <f>IF(HLOOKUP(AT$14,集計用!$4:$9894,マスター!$C47,FALSE)="","",HLOOKUP(AT$14,集計用!$4:$9894,マスター!$C47,FALSE))</f>
        <v>67.5</v>
      </c>
      <c r="AU47" s="29">
        <f>IF(HLOOKUP(AU$14,集計用!$4:$9894,マスター!$C47,FALSE)="","",HLOOKUP(AU$14,集計用!$4:$9894,マスター!$C47,FALSE))</f>
        <v>2</v>
      </c>
      <c r="AV47" s="61"/>
      <c r="AW47" s="45">
        <f t="shared" si="1"/>
        <v>16</v>
      </c>
      <c r="AX47" s="29" t="str">
        <f>IF(HLOOKUP(AX$14,集計用!$4:$9894,マスター!$C47,FALSE)="","",HLOOKUP(AX$14,集計用!$4:$9894,マスター!$C47,FALSE))</f>
        <v>消防(警察)</v>
      </c>
      <c r="AY47" s="29" t="str">
        <f>IF(HLOOKUP(AY$14,集計用!$4:$9894,マスター!$C47,FALSE)="","",HLOOKUP(AY$14,集計用!$4:$9894,マスター!$C47,FALSE))</f>
        <v xml:space="preserve">行政財産 </v>
      </c>
      <c r="AZ47" s="54"/>
      <c r="BA47" s="54"/>
      <c r="BB47" s="54"/>
      <c r="BC47" s="54"/>
      <c r="BD47" s="54"/>
      <c r="BE47" s="54"/>
      <c r="BF47" s="54"/>
      <c r="BG47" s="54"/>
      <c r="BH47" s="29" t="str">
        <f>IF(HLOOKUP(BH$14,集計用!$4:$9894,マスター!$C47,FALSE)="","",HLOOKUP(BH$14,集計用!$4:$9894,マスター!$C47,FALSE))</f>
        <v>未実施</v>
      </c>
      <c r="BI47" s="29" t="str">
        <f>IF(HLOOKUP(BI$14,集計用!$4:$9894,マスター!$C47,FALSE)="","",HLOOKUP(BI$14,集計用!$4:$9894,マスター!$C47,FALSE))</f>
        <v>未実施</v>
      </c>
      <c r="BJ47" s="54"/>
      <c r="BK47" s="54"/>
      <c r="BL47" s="54"/>
      <c r="BM47" s="54"/>
      <c r="BN47" s="54"/>
      <c r="BO47" s="54"/>
      <c r="BP47" s="54"/>
      <c r="BQ47" s="54"/>
      <c r="BR47" s="29" t="str">
        <f>IF(HLOOKUP(BR$14,集計用!$4:$9894,マスター!$C47,FALSE)="","",HLOOKUP(BR$14,集計用!$4:$9894,マスター!$C47,FALSE))</f>
        <v/>
      </c>
      <c r="BS47" s="29" t="str">
        <f>IF(HLOOKUP(BS$14,集計用!$4:$9894,マスター!$C47,FALSE)="","",HLOOKUP(BS$14,集計用!$4:$9894,マスター!$C47,FALSE))</f>
        <v/>
      </c>
      <c r="BT47" s="29" t="str">
        <f>IF(HLOOKUP(BT$14,集計用!$4:$9894,マスター!$C47,FALSE)="","",HLOOKUP(BT$14,集計用!$4:$9894,マスター!$C47,FALSE))</f>
        <v>中泉地区（3-3）消防センタ－</v>
      </c>
      <c r="BU47" s="29" t="str">
        <f>IF(HLOOKUP(BU$14,集計用!$4:$9894,マスター!$C47,FALSE)="","",HLOOKUP(BU$14,集計用!$4:$9894,マスター!$C47,FALSE))</f>
        <v>㎡</v>
      </c>
      <c r="BV47" s="29" t="str">
        <f>集計用!O34&amp;集計用!Q34&amp;集計用!S34</f>
        <v>ｼﾓﾂｶﾞｸﾞﾝﾐﾌﾞﾏﾁﾅﾅﾂｲｼ</v>
      </c>
      <c r="BW47" s="29" t="str">
        <f>IF(HLOOKUP(BW$14,集計用!$4:$9894,マスター!$C47,FALSE)="","",HLOOKUP(BW$14,集計用!$4:$9894,マスター!$C47,FALSE))</f>
        <v/>
      </c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3"/>
      <c r="CW47" s="53"/>
      <c r="CX47" s="53"/>
      <c r="CY47" s="53"/>
      <c r="CZ47" s="53"/>
      <c r="DA47" s="53"/>
      <c r="DB47" s="53"/>
      <c r="DC47" s="53"/>
      <c r="DD47" s="54"/>
      <c r="DE47" s="54"/>
      <c r="DF47" s="54"/>
      <c r="DG47" s="54"/>
      <c r="DH47" s="54"/>
      <c r="DI47" s="54"/>
    </row>
    <row r="48" spans="3:113" ht="13.5" customHeight="1">
      <c r="C48" s="89">
        <v>39</v>
      </c>
      <c r="D48" s="44"/>
      <c r="E48" s="53"/>
      <c r="F48" s="53"/>
      <c r="G48" s="53"/>
      <c r="H48" s="42" t="str">
        <f>IF(HLOOKUP(H$14,集計用!$4:$9894,マスター!$C48,FALSE)="","",HLOOKUP(H$14,集計用!$4:$9894,マスター!$C48,FALSE))</f>
        <v>建物台帳</v>
      </c>
      <c r="I48" s="29" t="str">
        <f>IF(HLOOKUP(I$14,集計用!$4:$9894,マスター!$C48,FALSE)="","",HLOOKUP(I$14,集計用!$4:$9894,マスター!$C48,FALSE))</f>
        <v>15013-2</v>
      </c>
      <c r="J48" s="29" t="str">
        <f>IF(HLOOKUP(J$14,集計用!$4:$9894,マスター!$C48,FALSE)="","",HLOOKUP(J$14,集計用!$4:$9894,マスター!$C48,FALSE))</f>
        <v>事業用資産/建物</v>
      </c>
      <c r="K48" s="53"/>
      <c r="L48" s="53"/>
      <c r="M48" s="53"/>
      <c r="N48" s="53"/>
      <c r="O48" s="29">
        <f>IF(HLOOKUP(O$14,集計用!$4:$9894,マスター!$C48,FALSE)="","",HLOOKUP(O$14,集計用!$4:$9894,マスター!$C48,FALSE))</f>
        <v>2</v>
      </c>
      <c r="P48" s="53"/>
      <c r="Q48" s="53"/>
      <c r="R48" s="42" t="str">
        <f>IF(HLOOKUP(R$14,集計用!$4:$9894,マスター!$C48,FALSE)="","",HLOOKUP(R$14,集計用!$4:$9894,マスター!$C48,FALSE))</f>
        <v>一般会計等</v>
      </c>
      <c r="S48" s="42" t="str">
        <f>IF(HLOOKUP(S$14,集計用!$4:$9894,マスター!$C48,FALSE)="","",HLOOKUP(S$14,集計用!$4:$9894,マスター!$C48,FALSE))</f>
        <v>一般会計</v>
      </c>
      <c r="T48" s="209">
        <f>IF(HLOOKUP(T$14,集計用!$4:$9894,マスター!$C48,FALSE)="","",HLOOKUP(T$14,集計用!$4:$9894,マスター!$C48,FALSE))</f>
        <v>20021206</v>
      </c>
      <c r="U48" s="209">
        <f>IF(HLOOKUP(U$14,集計用!$4:$9894,マスター!$C48,FALSE)="","",HLOOKUP(U$14,集計用!$4:$9894,マスター!$C48,FALSE))</f>
        <v>20021206</v>
      </c>
      <c r="V48" s="53"/>
      <c r="W48" s="44"/>
      <c r="X48" s="53"/>
      <c r="Y48" s="53"/>
      <c r="Z48" s="29">
        <f>IF(HLOOKUP(Z$14,集計用!$4:$9894,マスター!$C48,FALSE)="","",HLOOKUP(Z$14,集計用!$4:$9894,マスター!$C48,FALSE))</f>
        <v>13230000</v>
      </c>
      <c r="AA48" s="53"/>
      <c r="AB48" s="53"/>
      <c r="AC48" s="53"/>
      <c r="AD48" s="53"/>
      <c r="AE48" s="53"/>
      <c r="AF48" s="44"/>
      <c r="AG48" s="29" t="str">
        <f>IF(HLOOKUP(AG$14,集計用!$4:$9894,マスター!$C48,FALSE)="","",HLOOKUP(AG$14,集計用!$4:$9894,マスター!$C48,FALSE))</f>
        <v>助谷地区（3-4）消防センタ－</v>
      </c>
      <c r="AH48" s="29" t="str">
        <f>IF(HLOOKUP(AH$14,集計用!$4:$9894,マスター!$C48,FALSE)="","",HLOOKUP(AH$14,集計用!$4:$9894,マスター!$C48,FALSE))</f>
        <v>自己資産（リース資産外)</v>
      </c>
      <c r="AI48" s="29" t="str">
        <f>IF(HLOOKUP(AI$14,集計用!$4:$9894,マスター!$C48,FALSE)="","",HLOOKUP(AI$14,集計用!$4:$9894,マスター!$C48,FALSE))</f>
        <v>売却不可</v>
      </c>
      <c r="AJ48" s="60" t="str">
        <f>マスター!$B$3</f>
        <v>建物</v>
      </c>
      <c r="AK48" s="29" t="str">
        <f>IF(HLOOKUP(AK$14,集計用!$4:$9894,マスター!$C48,FALSE)="","",HLOOKUP(AK$14,集計用!$4:$9894,マスター!$C48,FALSE))</f>
        <v>倉庫・物置</v>
      </c>
      <c r="AL48" s="29" t="str">
        <f>IF(HLOOKUP(AL$14,集計用!$4:$9894,マスター!$C48,FALSE)="","",HLOOKUP(AL$14,集計用!$4:$9894,マスター!$C48,FALSE))</f>
        <v>鉄骨造</v>
      </c>
      <c r="AM48" s="53"/>
      <c r="AN48" s="29" t="str">
        <f>IFERROR(集計用!N35&amp;集計用!P35&amp;集計用!R35,"")</f>
        <v>下都賀郡壬生町羽生田下り2148-8</v>
      </c>
      <c r="AO48" s="29" t="str">
        <f>IF(HLOOKUP(AO$14,集計用!$4:$9894,マスター!$C48,FALSE)="","",HLOOKUP(AO$14,集計用!$4:$9894,マスター!$C48,FALSE))</f>
        <v/>
      </c>
      <c r="AP48" s="42" t="str">
        <f>集計用!AU35&amp;集計用!AV35&amp;集計用!AW35&amp;集計用!AX35&amp;集計用!AY35&amp;集計用!AZ35</f>
        <v>消防費消防費消防施設費</v>
      </c>
      <c r="AQ48" s="29" t="str">
        <f>IF(HLOOKUP(AQ$14,集計用!$4:$9894,マスター!$C48,FALSE)="","",HLOOKUP(AQ$14,集計用!$4:$9894,マスター!$C48,FALSE))</f>
        <v/>
      </c>
      <c r="AR48" s="29" t="str">
        <f>IF(HLOOKUP(AR$14,集計用!$4:$9894,マスター!$C48,FALSE)="","",HLOOKUP(AR$14,集計用!$4:$9894,マスター!$C48,FALSE))</f>
        <v/>
      </c>
      <c r="AS48" s="29" t="str">
        <f>IF(HLOOKUP(AS$14,集計用!$4:$9894,マスター!$C48,FALSE)="","",HLOOKUP(AS$14,集計用!$4:$9894,マスター!$C48,FALSE))</f>
        <v/>
      </c>
      <c r="AT48" s="29">
        <f>IF(HLOOKUP(AT$14,集計用!$4:$9894,マスター!$C48,FALSE)="","",HLOOKUP(AT$14,集計用!$4:$9894,マスター!$C48,FALSE))</f>
        <v>67.5</v>
      </c>
      <c r="AU48" s="29">
        <f>IF(HLOOKUP(AU$14,集計用!$4:$9894,マスター!$C48,FALSE)="","",HLOOKUP(AU$14,集計用!$4:$9894,マスター!$C48,FALSE))</f>
        <v>2</v>
      </c>
      <c r="AV48" s="61"/>
      <c r="AW48" s="45">
        <f t="shared" si="1"/>
        <v>13</v>
      </c>
      <c r="AX48" s="29" t="str">
        <f>IF(HLOOKUP(AX$14,集計用!$4:$9894,マスター!$C48,FALSE)="","",HLOOKUP(AX$14,集計用!$4:$9894,マスター!$C48,FALSE))</f>
        <v>消防(警察)</v>
      </c>
      <c r="AY48" s="29" t="str">
        <f>IF(HLOOKUP(AY$14,集計用!$4:$9894,マスター!$C48,FALSE)="","",HLOOKUP(AY$14,集計用!$4:$9894,マスター!$C48,FALSE))</f>
        <v xml:space="preserve">行政財産 </v>
      </c>
      <c r="AZ48" s="54"/>
      <c r="BA48" s="54"/>
      <c r="BB48" s="54"/>
      <c r="BC48" s="54"/>
      <c r="BD48" s="54"/>
      <c r="BE48" s="54"/>
      <c r="BF48" s="54"/>
      <c r="BG48" s="54"/>
      <c r="BH48" s="29" t="str">
        <f>IF(HLOOKUP(BH$14,集計用!$4:$9894,マスター!$C48,FALSE)="","",HLOOKUP(BH$14,集計用!$4:$9894,マスター!$C48,FALSE))</f>
        <v>未実施</v>
      </c>
      <c r="BI48" s="29" t="str">
        <f>IF(HLOOKUP(BI$14,集計用!$4:$9894,マスター!$C48,FALSE)="","",HLOOKUP(BI$14,集計用!$4:$9894,マスター!$C48,FALSE))</f>
        <v>未実施</v>
      </c>
      <c r="BJ48" s="54"/>
      <c r="BK48" s="54"/>
      <c r="BL48" s="54"/>
      <c r="BM48" s="54"/>
      <c r="BN48" s="54"/>
      <c r="BO48" s="54"/>
      <c r="BP48" s="54"/>
      <c r="BQ48" s="54"/>
      <c r="BR48" s="29" t="str">
        <f>IF(HLOOKUP(BR$14,集計用!$4:$9894,マスター!$C48,FALSE)="","",HLOOKUP(BR$14,集計用!$4:$9894,マスター!$C48,FALSE))</f>
        <v/>
      </c>
      <c r="BS48" s="29" t="str">
        <f>IF(HLOOKUP(BS$14,集計用!$4:$9894,マスター!$C48,FALSE)="","",HLOOKUP(BS$14,集計用!$4:$9894,マスター!$C48,FALSE))</f>
        <v/>
      </c>
      <c r="BT48" s="29" t="str">
        <f>IF(HLOOKUP(BT$14,集計用!$4:$9894,マスター!$C48,FALSE)="","",HLOOKUP(BT$14,集計用!$4:$9894,マスター!$C48,FALSE))</f>
        <v>助谷地区（3-4）消防センタ－</v>
      </c>
      <c r="BU48" s="29" t="str">
        <f>IF(HLOOKUP(BU$14,集計用!$4:$9894,マスター!$C48,FALSE)="","",HLOOKUP(BU$14,集計用!$4:$9894,マスター!$C48,FALSE))</f>
        <v>㎡</v>
      </c>
      <c r="BV48" s="29" t="str">
        <f>集計用!O35&amp;集計用!Q35&amp;集計用!S35</f>
        <v>ｼﾓﾂｶﾞｸﾞﾝﾐﾌﾞﾏﾁﾊﾆｭｳﾀﾞ</v>
      </c>
      <c r="BW48" s="29" t="str">
        <f>IF(HLOOKUP(BW$14,集計用!$4:$9894,マスター!$C48,FALSE)="","",HLOOKUP(BW$14,集計用!$4:$9894,マスター!$C48,FALSE))</f>
        <v/>
      </c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3"/>
      <c r="CW48" s="53"/>
      <c r="CX48" s="53"/>
      <c r="CY48" s="53"/>
      <c r="CZ48" s="53"/>
      <c r="DA48" s="53"/>
      <c r="DB48" s="53"/>
      <c r="DC48" s="53"/>
      <c r="DD48" s="54"/>
      <c r="DE48" s="54"/>
      <c r="DF48" s="54"/>
      <c r="DG48" s="54"/>
      <c r="DH48" s="54"/>
      <c r="DI48" s="54"/>
    </row>
    <row r="49" spans="3:113" ht="13.5" customHeight="1">
      <c r="C49" s="89">
        <v>40</v>
      </c>
      <c r="D49" s="44"/>
      <c r="E49" s="53"/>
      <c r="F49" s="53"/>
      <c r="G49" s="53"/>
      <c r="H49" s="42" t="str">
        <f>IF(HLOOKUP(H$14,集計用!$4:$9894,マスター!$C49,FALSE)="","",HLOOKUP(H$14,集計用!$4:$9894,マスター!$C49,FALSE))</f>
        <v>建物台帳</v>
      </c>
      <c r="I49" s="29" t="str">
        <f>IF(HLOOKUP(I$14,集計用!$4:$9894,マスター!$C49,FALSE)="","",HLOOKUP(I$14,集計用!$4:$9894,マスター!$C49,FALSE))</f>
        <v>15014-2</v>
      </c>
      <c r="J49" s="29" t="str">
        <f>IF(HLOOKUP(J$14,集計用!$4:$9894,マスター!$C49,FALSE)="","",HLOOKUP(J$14,集計用!$4:$9894,マスター!$C49,FALSE))</f>
        <v>事業用資産/建物</v>
      </c>
      <c r="K49" s="53"/>
      <c r="L49" s="53"/>
      <c r="M49" s="53"/>
      <c r="N49" s="53"/>
      <c r="O49" s="29">
        <f>IF(HLOOKUP(O$14,集計用!$4:$9894,マスター!$C49,FALSE)="","",HLOOKUP(O$14,集計用!$4:$9894,マスター!$C49,FALSE))</f>
        <v>2</v>
      </c>
      <c r="P49" s="53"/>
      <c r="Q49" s="53"/>
      <c r="R49" s="42" t="str">
        <f>IF(HLOOKUP(R$14,集計用!$4:$9894,マスター!$C49,FALSE)="","",HLOOKUP(R$14,集計用!$4:$9894,マスター!$C49,FALSE))</f>
        <v>一般会計等</v>
      </c>
      <c r="S49" s="42" t="str">
        <f>IF(HLOOKUP(S$14,集計用!$4:$9894,マスター!$C49,FALSE)="","",HLOOKUP(S$14,集計用!$4:$9894,マスター!$C49,FALSE))</f>
        <v>一般会計</v>
      </c>
      <c r="T49" s="209">
        <f>IF(HLOOKUP(T$14,集計用!$4:$9894,マスター!$C49,FALSE)="","",HLOOKUP(T$14,集計用!$4:$9894,マスター!$C49,FALSE))</f>
        <v>20040329</v>
      </c>
      <c r="U49" s="209">
        <f>IF(HLOOKUP(U$14,集計用!$4:$9894,マスター!$C49,FALSE)="","",HLOOKUP(U$14,集計用!$4:$9894,マスター!$C49,FALSE))</f>
        <v>20040329</v>
      </c>
      <c r="V49" s="53"/>
      <c r="W49" s="44"/>
      <c r="X49" s="53"/>
      <c r="Y49" s="53"/>
      <c r="Z49" s="29">
        <f>IF(HLOOKUP(Z$14,集計用!$4:$9894,マスター!$C49,FALSE)="","",HLOOKUP(Z$14,集計用!$4:$9894,マスター!$C49,FALSE))</f>
        <v>12789000</v>
      </c>
      <c r="AA49" s="53"/>
      <c r="AB49" s="53"/>
      <c r="AC49" s="53"/>
      <c r="AD49" s="53"/>
      <c r="AE49" s="53"/>
      <c r="AF49" s="44"/>
      <c r="AG49" s="29" t="str">
        <f>IF(HLOOKUP(AG$14,集計用!$4:$9894,マスター!$C49,FALSE)="","",HLOOKUP(AG$14,集計用!$4:$9894,マスター!$C49,FALSE))</f>
        <v>国谷地区（3-5）消防センタ－</v>
      </c>
      <c r="AH49" s="29" t="str">
        <f>IF(HLOOKUP(AH$14,集計用!$4:$9894,マスター!$C49,FALSE)="","",HLOOKUP(AH$14,集計用!$4:$9894,マスター!$C49,FALSE))</f>
        <v>自己資産（リース資産外)</v>
      </c>
      <c r="AI49" s="29" t="str">
        <f>IF(HLOOKUP(AI$14,集計用!$4:$9894,マスター!$C49,FALSE)="","",HLOOKUP(AI$14,集計用!$4:$9894,マスター!$C49,FALSE))</f>
        <v>売却不可</v>
      </c>
      <c r="AJ49" s="60" t="str">
        <f>マスター!$B$3</f>
        <v>建物</v>
      </c>
      <c r="AK49" s="29" t="str">
        <f>IF(HLOOKUP(AK$14,集計用!$4:$9894,マスター!$C49,FALSE)="","",HLOOKUP(AK$14,集計用!$4:$9894,マスター!$C49,FALSE))</f>
        <v>倉庫・物置</v>
      </c>
      <c r="AL49" s="29" t="str">
        <f>IF(HLOOKUP(AL$14,集計用!$4:$9894,マスター!$C49,FALSE)="","",HLOOKUP(AL$14,集計用!$4:$9894,マスター!$C49,FALSE))</f>
        <v>軽量鉄骨造</v>
      </c>
      <c r="AM49" s="53"/>
      <c r="AN49" s="29" t="str">
        <f>IFERROR(集計用!#REF!&amp;集計用!#REF!&amp;集計用!#REF!,"")</f>
        <v/>
      </c>
      <c r="AO49" s="29" t="str">
        <f>IF(HLOOKUP(AO$14,集計用!$4:$9894,マスター!$C49,FALSE)="","",HLOOKUP(AO$14,集計用!$4:$9894,マスター!$C49,FALSE))</f>
        <v/>
      </c>
      <c r="AP49" s="42" t="e">
        <f>集計用!#REF!&amp;集計用!#REF!&amp;集計用!#REF!&amp;集計用!#REF!&amp;集計用!#REF!&amp;集計用!#REF!</f>
        <v>#REF!</v>
      </c>
      <c r="AQ49" s="29" t="str">
        <f>IF(HLOOKUP(AQ$14,集計用!$4:$9894,マスター!$C49,FALSE)="","",HLOOKUP(AQ$14,集計用!$4:$9894,マスター!$C49,FALSE))</f>
        <v/>
      </c>
      <c r="AR49" s="29" t="str">
        <f>IF(HLOOKUP(AR$14,集計用!$4:$9894,マスター!$C49,FALSE)="","",HLOOKUP(AR$14,集計用!$4:$9894,マスター!$C49,FALSE))</f>
        <v/>
      </c>
      <c r="AS49" s="29" t="str">
        <f>IF(HLOOKUP(AS$14,集計用!$4:$9894,マスター!$C49,FALSE)="","",HLOOKUP(AS$14,集計用!$4:$9894,マスター!$C49,FALSE))</f>
        <v/>
      </c>
      <c r="AT49" s="29">
        <f>IF(HLOOKUP(AT$14,集計用!$4:$9894,マスター!$C49,FALSE)="","",HLOOKUP(AT$14,集計用!$4:$9894,マスター!$C49,FALSE))</f>
        <v>67.5</v>
      </c>
      <c r="AU49" s="29">
        <f>IF(HLOOKUP(AU$14,集計用!$4:$9894,マスター!$C49,FALSE)="","",HLOOKUP(AU$14,集計用!$4:$9894,マスター!$C49,FALSE))</f>
        <v>2</v>
      </c>
      <c r="AV49" s="61"/>
      <c r="AW49" s="45">
        <f t="shared" si="1"/>
        <v>12</v>
      </c>
      <c r="AX49" s="29" t="str">
        <f>IF(HLOOKUP(AX$14,集計用!$4:$9894,マスター!$C49,FALSE)="","",HLOOKUP(AX$14,集計用!$4:$9894,マスター!$C49,FALSE))</f>
        <v>消防(警察)</v>
      </c>
      <c r="AY49" s="29" t="str">
        <f>IF(HLOOKUP(AY$14,集計用!$4:$9894,マスター!$C49,FALSE)="","",HLOOKUP(AY$14,集計用!$4:$9894,マスター!$C49,FALSE))</f>
        <v xml:space="preserve">行政財産 </v>
      </c>
      <c r="AZ49" s="54"/>
      <c r="BA49" s="54"/>
      <c r="BB49" s="54"/>
      <c r="BC49" s="54"/>
      <c r="BD49" s="54"/>
      <c r="BE49" s="54"/>
      <c r="BF49" s="54"/>
      <c r="BG49" s="54"/>
      <c r="BH49" s="29" t="str">
        <f>IF(HLOOKUP(BH$14,集計用!$4:$9894,マスター!$C49,FALSE)="","",HLOOKUP(BH$14,集計用!$4:$9894,マスター!$C49,FALSE))</f>
        <v>未実施</v>
      </c>
      <c r="BI49" s="29" t="str">
        <f>IF(HLOOKUP(BI$14,集計用!$4:$9894,マスター!$C49,FALSE)="","",HLOOKUP(BI$14,集計用!$4:$9894,マスター!$C49,FALSE))</f>
        <v>未実施</v>
      </c>
      <c r="BJ49" s="54"/>
      <c r="BK49" s="54"/>
      <c r="BL49" s="54"/>
      <c r="BM49" s="54"/>
      <c r="BN49" s="54"/>
      <c r="BO49" s="54"/>
      <c r="BP49" s="54"/>
      <c r="BQ49" s="54"/>
      <c r="BR49" s="29" t="str">
        <f>IF(HLOOKUP(BR$14,集計用!$4:$9894,マスター!$C49,FALSE)="","",HLOOKUP(BR$14,集計用!$4:$9894,マスター!$C49,FALSE))</f>
        <v/>
      </c>
      <c r="BS49" s="29" t="str">
        <f>IF(HLOOKUP(BS$14,集計用!$4:$9894,マスター!$C49,FALSE)="","",HLOOKUP(BS$14,集計用!$4:$9894,マスター!$C49,FALSE))</f>
        <v/>
      </c>
      <c r="BT49" s="29" t="str">
        <f>IF(HLOOKUP(BT$14,集計用!$4:$9894,マスター!$C49,FALSE)="","",HLOOKUP(BT$14,集計用!$4:$9894,マスター!$C49,FALSE))</f>
        <v>国谷地区（3-5）消防センタ－</v>
      </c>
      <c r="BU49" s="29" t="str">
        <f>IF(HLOOKUP(BU$14,集計用!$4:$9894,マスター!$C49,FALSE)="","",HLOOKUP(BU$14,集計用!$4:$9894,マスター!$C49,FALSE))</f>
        <v>㎡</v>
      </c>
      <c r="BV49" s="29" t="e">
        <f>集計用!#REF!&amp;集計用!#REF!&amp;集計用!#REF!</f>
        <v>#REF!</v>
      </c>
      <c r="BW49" s="29" t="str">
        <f>IF(HLOOKUP(BW$14,集計用!$4:$9894,マスター!$C49,FALSE)="","",HLOOKUP(BW$14,集計用!$4:$9894,マスター!$C49,FALSE))</f>
        <v/>
      </c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3"/>
      <c r="CW49" s="53"/>
      <c r="CX49" s="53"/>
      <c r="CY49" s="53"/>
      <c r="CZ49" s="53"/>
      <c r="DA49" s="53"/>
      <c r="DB49" s="53"/>
      <c r="DC49" s="53"/>
      <c r="DD49" s="54"/>
      <c r="DE49" s="54"/>
      <c r="DF49" s="54"/>
      <c r="DG49" s="54"/>
      <c r="DH49" s="54"/>
      <c r="DI49" s="54"/>
    </row>
    <row r="50" spans="3:113" ht="13.5" customHeight="1">
      <c r="C50" s="89">
        <v>41</v>
      </c>
      <c r="D50" s="44"/>
      <c r="E50" s="53"/>
      <c r="F50" s="53"/>
      <c r="G50" s="53"/>
      <c r="H50" s="42" t="str">
        <f>IF(HLOOKUP(H$14,集計用!$4:$9894,マスター!$C50,FALSE)="","",HLOOKUP(H$14,集計用!$4:$9894,マスター!$C50,FALSE))</f>
        <v>建物台帳</v>
      </c>
      <c r="I50" s="29" t="str">
        <f>IF(HLOOKUP(I$14,集計用!$4:$9894,マスター!$C50,FALSE)="","",HLOOKUP(I$14,集計用!$4:$9894,マスター!$C50,FALSE))</f>
        <v>15016-1</v>
      </c>
      <c r="J50" s="29" t="str">
        <f>IF(HLOOKUP(J$14,集計用!$4:$9894,マスター!$C50,FALSE)="","",HLOOKUP(J$14,集計用!$4:$9894,マスター!$C50,FALSE))</f>
        <v>事業用資産/建物</v>
      </c>
      <c r="K50" s="53"/>
      <c r="L50" s="53"/>
      <c r="M50" s="53"/>
      <c r="N50" s="53"/>
      <c r="O50" s="29">
        <f>IF(HLOOKUP(O$14,集計用!$4:$9894,マスター!$C50,FALSE)="","",HLOOKUP(O$14,集計用!$4:$9894,マスター!$C50,FALSE))</f>
        <v>2</v>
      </c>
      <c r="P50" s="53"/>
      <c r="Q50" s="53"/>
      <c r="R50" s="42" t="str">
        <f>IF(HLOOKUP(R$14,集計用!$4:$9894,マスター!$C50,FALSE)="","",HLOOKUP(R$14,集計用!$4:$9894,マスター!$C50,FALSE))</f>
        <v>一般会計等</v>
      </c>
      <c r="S50" s="42" t="str">
        <f>IF(HLOOKUP(S$14,集計用!$4:$9894,マスター!$C50,FALSE)="","",HLOOKUP(S$14,集計用!$4:$9894,マスター!$C50,FALSE))</f>
        <v>一般会計</v>
      </c>
      <c r="T50" s="209">
        <f>IF(HLOOKUP(T$14,集計用!$4:$9894,マスター!$C50,FALSE)="","",HLOOKUP(T$14,集計用!$4:$9894,マスター!$C50,FALSE))</f>
        <v>20100331</v>
      </c>
      <c r="U50" s="209">
        <f>IF(HLOOKUP(U$14,集計用!$4:$9894,マスター!$C50,FALSE)="","",HLOOKUP(U$14,集計用!$4:$9894,マスター!$C50,FALSE))</f>
        <v>20100331</v>
      </c>
      <c r="V50" s="53"/>
      <c r="W50" s="44"/>
      <c r="X50" s="53"/>
      <c r="Y50" s="53"/>
      <c r="Z50" s="29">
        <f>IF(HLOOKUP(Z$14,集計用!$4:$9894,マスター!$C50,FALSE)="","",HLOOKUP(Z$14,集計用!$4:$9894,マスター!$C50,FALSE))</f>
        <v>49140000</v>
      </c>
      <c r="AA50" s="53"/>
      <c r="AB50" s="53"/>
      <c r="AC50" s="53"/>
      <c r="AD50" s="53"/>
      <c r="AE50" s="53"/>
      <c r="AF50" s="44"/>
      <c r="AG50" s="29" t="str">
        <f>IF(HLOOKUP(AG$14,集計用!$4:$9894,マスター!$C50,FALSE)="","",HLOOKUP(AG$14,集計用!$4:$9894,マスター!$C50,FALSE))</f>
        <v>消防防災センター</v>
      </c>
      <c r="AH50" s="29" t="str">
        <f>IF(HLOOKUP(AH$14,集計用!$4:$9894,マスター!$C50,FALSE)="","",HLOOKUP(AH$14,集計用!$4:$9894,マスター!$C50,FALSE))</f>
        <v>自己資産（リース資産外)</v>
      </c>
      <c r="AI50" s="29" t="str">
        <f>IF(HLOOKUP(AI$14,集計用!$4:$9894,マスター!$C50,FALSE)="","",HLOOKUP(AI$14,集計用!$4:$9894,マスター!$C50,FALSE))</f>
        <v>売却不可</v>
      </c>
      <c r="AJ50" s="60" t="str">
        <f>マスター!$B$3</f>
        <v>建物</v>
      </c>
      <c r="AK50" s="29" t="str">
        <f>IF(HLOOKUP(AK$14,集計用!$4:$9894,マスター!$C50,FALSE)="","",HLOOKUP(AK$14,集計用!$4:$9894,マスター!$C50,FALSE))</f>
        <v>庁舎</v>
      </c>
      <c r="AL50" s="29" t="str">
        <f>IF(HLOOKUP(AL$14,集計用!$4:$9894,マスター!$C50,FALSE)="","",HLOOKUP(AL$14,集計用!$4:$9894,マスター!$C50,FALSE))</f>
        <v>鉄骨造</v>
      </c>
      <c r="AM50" s="53"/>
      <c r="AN50" s="29" t="str">
        <f>IFERROR(集計用!N36&amp;集計用!P36&amp;集計用!R36,"")</f>
        <v>下都賀郡壬生町福和田1003-1</v>
      </c>
      <c r="AO50" s="29" t="str">
        <f>IF(HLOOKUP(AO$14,集計用!$4:$9894,マスター!$C50,FALSE)="","",HLOOKUP(AO$14,集計用!$4:$9894,マスター!$C50,FALSE))</f>
        <v/>
      </c>
      <c r="AP50" s="42" t="str">
        <f>集計用!AU36&amp;集計用!AV36&amp;集計用!AW36&amp;集計用!AX36&amp;集計用!AY36&amp;集計用!AZ36</f>
        <v>消防費消防費消防施設費</v>
      </c>
      <c r="AQ50" s="29" t="str">
        <f>IF(HLOOKUP(AQ$14,集計用!$4:$9894,マスター!$C50,FALSE)="","",HLOOKUP(AQ$14,集計用!$4:$9894,マスター!$C50,FALSE))</f>
        <v/>
      </c>
      <c r="AR50" s="29" t="str">
        <f>IF(HLOOKUP(AR$14,集計用!$4:$9894,マスター!$C50,FALSE)="","",HLOOKUP(AR$14,集計用!$4:$9894,マスター!$C50,FALSE))</f>
        <v/>
      </c>
      <c r="AS50" s="29" t="str">
        <f>IF(HLOOKUP(AS$14,集計用!$4:$9894,マスター!$C50,FALSE)="","",HLOOKUP(AS$14,集計用!$4:$9894,マスター!$C50,FALSE))</f>
        <v/>
      </c>
      <c r="AT50" s="29">
        <f>IF(HLOOKUP(AT$14,集計用!$4:$9894,マスター!$C50,FALSE)="","",HLOOKUP(AT$14,集計用!$4:$9894,マスター!$C50,FALSE))</f>
        <v>317.60000000000002</v>
      </c>
      <c r="AU50" s="29">
        <f>IF(HLOOKUP(AU$14,集計用!$4:$9894,マスター!$C50,FALSE)="","",HLOOKUP(AU$14,集計用!$4:$9894,マスター!$C50,FALSE))</f>
        <v>2</v>
      </c>
      <c r="AV50" s="61"/>
      <c r="AW50" s="45">
        <f t="shared" si="1"/>
        <v>6</v>
      </c>
      <c r="AX50" s="29" t="str">
        <f>IF(HLOOKUP(AX$14,集計用!$4:$9894,マスター!$C50,FALSE)="","",HLOOKUP(AX$14,集計用!$4:$9894,マスター!$C50,FALSE))</f>
        <v>消防(警察)</v>
      </c>
      <c r="AY50" s="29" t="str">
        <f>IF(HLOOKUP(AY$14,集計用!$4:$9894,マスター!$C50,FALSE)="","",HLOOKUP(AY$14,集計用!$4:$9894,マスター!$C50,FALSE))</f>
        <v xml:space="preserve">行政財産 </v>
      </c>
      <c r="AZ50" s="54"/>
      <c r="BA50" s="54"/>
      <c r="BB50" s="54"/>
      <c r="BC50" s="54"/>
      <c r="BD50" s="54"/>
      <c r="BE50" s="54"/>
      <c r="BF50" s="54"/>
      <c r="BG50" s="54"/>
      <c r="BH50" s="29" t="str">
        <f>IF(HLOOKUP(BH$14,集計用!$4:$9894,マスター!$C50,FALSE)="","",HLOOKUP(BH$14,集計用!$4:$9894,マスター!$C50,FALSE))</f>
        <v>未実施</v>
      </c>
      <c r="BI50" s="29" t="str">
        <f>IF(HLOOKUP(BI$14,集計用!$4:$9894,マスター!$C50,FALSE)="","",HLOOKUP(BI$14,集計用!$4:$9894,マスター!$C50,FALSE))</f>
        <v>未実施</v>
      </c>
      <c r="BJ50" s="54"/>
      <c r="BK50" s="54"/>
      <c r="BL50" s="54"/>
      <c r="BM50" s="54"/>
      <c r="BN50" s="54"/>
      <c r="BO50" s="54"/>
      <c r="BP50" s="54"/>
      <c r="BQ50" s="54"/>
      <c r="BR50" s="29" t="str">
        <f>IF(HLOOKUP(BR$14,集計用!$4:$9894,マスター!$C50,FALSE)="","",HLOOKUP(BR$14,集計用!$4:$9894,マスター!$C50,FALSE))</f>
        <v/>
      </c>
      <c r="BS50" s="29" t="str">
        <f>IF(HLOOKUP(BS$14,集計用!$4:$9894,マスター!$C50,FALSE)="","",HLOOKUP(BS$14,集計用!$4:$9894,マスター!$C50,FALSE))</f>
        <v/>
      </c>
      <c r="BT50" s="29" t="str">
        <f>IF(HLOOKUP(BT$14,集計用!$4:$9894,マスター!$C50,FALSE)="","",HLOOKUP(BT$14,集計用!$4:$9894,マスター!$C50,FALSE))</f>
        <v>防災センター</v>
      </c>
      <c r="BU50" s="29" t="str">
        <f>IF(HLOOKUP(BU$14,集計用!$4:$9894,マスター!$C50,FALSE)="","",HLOOKUP(BU$14,集計用!$4:$9894,マスター!$C50,FALSE))</f>
        <v>㎡</v>
      </c>
      <c r="BV50" s="29" t="str">
        <f>集計用!O36&amp;集計用!Q36&amp;集計用!S36</f>
        <v>ｼﾓﾂｶﾞｸﾞﾝﾐﾌﾞﾏﾁﾌｸﾜﾀﾞ</v>
      </c>
      <c r="BW50" s="29" t="str">
        <f>IF(HLOOKUP(BW$14,集計用!$4:$9894,マスター!$C50,FALSE)="","",HLOOKUP(BW$14,集計用!$4:$9894,マスター!$C50,FALSE))</f>
        <v/>
      </c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3"/>
      <c r="CW50" s="53"/>
      <c r="CX50" s="53"/>
      <c r="CY50" s="53"/>
      <c r="CZ50" s="53"/>
      <c r="DA50" s="53"/>
      <c r="DB50" s="53"/>
      <c r="DC50" s="53"/>
      <c r="DD50" s="54"/>
      <c r="DE50" s="54"/>
      <c r="DF50" s="54"/>
      <c r="DG50" s="54"/>
      <c r="DH50" s="54"/>
      <c r="DI50" s="54"/>
    </row>
    <row r="51" spans="3:113" ht="13.5" customHeight="1">
      <c r="C51" s="89">
        <v>42</v>
      </c>
      <c r="D51" s="44"/>
      <c r="E51" s="53"/>
      <c r="F51" s="53"/>
      <c r="G51" s="53"/>
      <c r="H51" s="42" t="str">
        <f>IF(HLOOKUP(H$14,集計用!$4:$9894,マスター!$C51,FALSE)="","",HLOOKUP(H$14,集計用!$4:$9894,マスター!$C51,FALSE))</f>
        <v>建物台帳</v>
      </c>
      <c r="I51" s="29" t="str">
        <f>IF(HLOOKUP(I$14,集計用!$4:$9894,マスター!$C51,FALSE)="","",HLOOKUP(I$14,集計用!$4:$9894,マスター!$C51,FALSE))</f>
        <v>15017-1</v>
      </c>
      <c r="J51" s="29" t="str">
        <f>IF(HLOOKUP(J$14,集計用!$4:$9894,マスター!$C51,FALSE)="","",HLOOKUP(J$14,集計用!$4:$9894,マスター!$C51,FALSE))</f>
        <v>事業用資産/建物</v>
      </c>
      <c r="K51" s="53"/>
      <c r="L51" s="53"/>
      <c r="M51" s="53"/>
      <c r="N51" s="53"/>
      <c r="O51" s="29">
        <f>IF(HLOOKUP(O$14,集計用!$4:$9894,マスター!$C51,FALSE)="","",HLOOKUP(O$14,集計用!$4:$9894,マスター!$C51,FALSE))</f>
        <v>2</v>
      </c>
      <c r="P51" s="53"/>
      <c r="Q51" s="53"/>
      <c r="R51" s="42" t="str">
        <f>IF(HLOOKUP(R$14,集計用!$4:$9894,マスター!$C51,FALSE)="","",HLOOKUP(R$14,集計用!$4:$9894,マスター!$C51,FALSE))</f>
        <v>一般会計等</v>
      </c>
      <c r="S51" s="42" t="str">
        <f>IF(HLOOKUP(S$14,集計用!$4:$9894,マスター!$C51,FALSE)="","",HLOOKUP(S$14,集計用!$4:$9894,マスター!$C51,FALSE))</f>
        <v>一般会計</v>
      </c>
      <c r="T51" s="209">
        <f>IF(HLOOKUP(T$14,集計用!$4:$9894,マスター!$C51,FALSE)="","",HLOOKUP(T$14,集計用!$4:$9894,マスター!$C51,FALSE))</f>
        <v>20101028</v>
      </c>
      <c r="U51" s="209">
        <f>IF(HLOOKUP(U$14,集計用!$4:$9894,マスター!$C51,FALSE)="","",HLOOKUP(U$14,集計用!$4:$9894,マスター!$C51,FALSE))</f>
        <v>20101028</v>
      </c>
      <c r="V51" s="53"/>
      <c r="W51" s="44"/>
      <c r="X51" s="53"/>
      <c r="Y51" s="53"/>
      <c r="Z51" s="29">
        <f>IF(HLOOKUP(Z$14,集計用!$4:$9894,マスター!$C51,FALSE)="","",HLOOKUP(Z$14,集計用!$4:$9894,マスター!$C51,FALSE))</f>
        <v>10573500</v>
      </c>
      <c r="AA51" s="53"/>
      <c r="AB51" s="53"/>
      <c r="AC51" s="53"/>
      <c r="AD51" s="53"/>
      <c r="AE51" s="53"/>
      <c r="AF51" s="44"/>
      <c r="AG51" s="29" t="str">
        <f>IF(HLOOKUP(AG$14,集計用!$4:$9894,マスター!$C51,FALSE)="","",HLOOKUP(AG$14,集計用!$4:$9894,マスター!$C51,FALSE))</f>
        <v>消防団本部資機材車車庫</v>
      </c>
      <c r="AH51" s="29" t="str">
        <f>IF(HLOOKUP(AH$14,集計用!$4:$9894,マスター!$C51,FALSE)="","",HLOOKUP(AH$14,集計用!$4:$9894,マスター!$C51,FALSE))</f>
        <v>自己資産（リース資産外)</v>
      </c>
      <c r="AI51" s="29" t="str">
        <f>IF(HLOOKUP(AI$14,集計用!$4:$9894,マスター!$C51,FALSE)="","",HLOOKUP(AI$14,集計用!$4:$9894,マスター!$C51,FALSE))</f>
        <v>売却不可</v>
      </c>
      <c r="AJ51" s="60" t="str">
        <f>マスター!$B$3</f>
        <v>建物</v>
      </c>
      <c r="AK51" s="29" t="str">
        <f>IF(HLOOKUP(AK$14,集計用!$4:$9894,マスター!$C51,FALSE)="","",HLOOKUP(AK$14,集計用!$4:$9894,マスター!$C51,FALSE))</f>
        <v>車庫</v>
      </c>
      <c r="AL51" s="29" t="str">
        <f>IF(HLOOKUP(AL$14,集計用!$4:$9894,マスター!$C51,FALSE)="","",HLOOKUP(AL$14,集計用!$4:$9894,マスター!$C51,FALSE))</f>
        <v>鉄骨造</v>
      </c>
      <c r="AM51" s="53"/>
      <c r="AN51" s="29" t="str">
        <f>IFERROR(集計用!N37&amp;集計用!P37&amp;集計用!R37,"")</f>
        <v>下都賀郡壬生町福和田1001-13</v>
      </c>
      <c r="AO51" s="29" t="str">
        <f>IF(HLOOKUP(AO$14,集計用!$4:$9894,マスター!$C51,FALSE)="","",HLOOKUP(AO$14,集計用!$4:$9894,マスター!$C51,FALSE))</f>
        <v/>
      </c>
      <c r="AP51" s="42" t="str">
        <f>集計用!AU37&amp;集計用!AV37&amp;集計用!AW37&amp;集計用!AX37&amp;集計用!AY37&amp;集計用!AZ37</f>
        <v>消防費消防費消防施設費</v>
      </c>
      <c r="AQ51" s="29" t="str">
        <f>IF(HLOOKUP(AQ$14,集計用!$4:$9894,マスター!$C51,FALSE)="","",HLOOKUP(AQ$14,集計用!$4:$9894,マスター!$C51,FALSE))</f>
        <v/>
      </c>
      <c r="AR51" s="29" t="str">
        <f>IF(HLOOKUP(AR$14,集計用!$4:$9894,マスター!$C51,FALSE)="","",HLOOKUP(AR$14,集計用!$4:$9894,マスター!$C51,FALSE))</f>
        <v/>
      </c>
      <c r="AS51" s="29" t="str">
        <f>IF(HLOOKUP(AS$14,集計用!$4:$9894,マスター!$C51,FALSE)="","",HLOOKUP(AS$14,集計用!$4:$9894,マスター!$C51,FALSE))</f>
        <v/>
      </c>
      <c r="AT51" s="29">
        <f>IF(HLOOKUP(AT$14,集計用!$4:$9894,マスター!$C51,FALSE)="","",HLOOKUP(AT$14,集計用!$4:$9894,マスター!$C51,FALSE))</f>
        <v>38.880000000000003</v>
      </c>
      <c r="AU51" s="29">
        <f>IF(HLOOKUP(AU$14,集計用!$4:$9894,マスター!$C51,FALSE)="","",HLOOKUP(AU$14,集計用!$4:$9894,マスター!$C51,FALSE))</f>
        <v>1</v>
      </c>
      <c r="AV51" s="61"/>
      <c r="AW51" s="45">
        <f t="shared" si="1"/>
        <v>5</v>
      </c>
      <c r="AX51" s="29" t="str">
        <f>IF(HLOOKUP(AX$14,集計用!$4:$9894,マスター!$C51,FALSE)="","",HLOOKUP(AX$14,集計用!$4:$9894,マスター!$C51,FALSE))</f>
        <v>消防(警察)</v>
      </c>
      <c r="AY51" s="29" t="str">
        <f>IF(HLOOKUP(AY$14,集計用!$4:$9894,マスター!$C51,FALSE)="","",HLOOKUP(AY$14,集計用!$4:$9894,マスター!$C51,FALSE))</f>
        <v xml:space="preserve">行政財産 </v>
      </c>
      <c r="AZ51" s="54"/>
      <c r="BA51" s="54"/>
      <c r="BB51" s="54"/>
      <c r="BC51" s="54"/>
      <c r="BD51" s="54"/>
      <c r="BE51" s="54"/>
      <c r="BF51" s="54"/>
      <c r="BG51" s="54"/>
      <c r="BH51" s="29" t="str">
        <f>IF(HLOOKUP(BH$14,集計用!$4:$9894,マスター!$C51,FALSE)="","",HLOOKUP(BH$14,集計用!$4:$9894,マスター!$C51,FALSE))</f>
        <v>未実施</v>
      </c>
      <c r="BI51" s="29" t="str">
        <f>IF(HLOOKUP(BI$14,集計用!$4:$9894,マスター!$C51,FALSE)="","",HLOOKUP(BI$14,集計用!$4:$9894,マスター!$C51,FALSE))</f>
        <v>未実施</v>
      </c>
      <c r="BJ51" s="54"/>
      <c r="BK51" s="54"/>
      <c r="BL51" s="54"/>
      <c r="BM51" s="54"/>
      <c r="BN51" s="54"/>
      <c r="BO51" s="54"/>
      <c r="BP51" s="54"/>
      <c r="BQ51" s="54"/>
      <c r="BR51" s="29" t="str">
        <f>IF(HLOOKUP(BR$14,集計用!$4:$9894,マスター!$C51,FALSE)="","",HLOOKUP(BR$14,集計用!$4:$9894,マスター!$C51,FALSE))</f>
        <v/>
      </c>
      <c r="BS51" s="29" t="str">
        <f>IF(HLOOKUP(BS$14,集計用!$4:$9894,マスター!$C51,FALSE)="","",HLOOKUP(BS$14,集計用!$4:$9894,マスター!$C51,FALSE))</f>
        <v/>
      </c>
      <c r="BT51" s="29" t="str">
        <f>IF(HLOOKUP(BT$14,集計用!$4:$9894,マスター!$C51,FALSE)="","",HLOOKUP(BT$14,集計用!$4:$9894,マスター!$C51,FALSE))</f>
        <v>消防団本部資機材車車庫</v>
      </c>
      <c r="BU51" s="29" t="str">
        <f>IF(HLOOKUP(BU$14,集計用!$4:$9894,マスター!$C51,FALSE)="","",HLOOKUP(BU$14,集計用!$4:$9894,マスター!$C51,FALSE))</f>
        <v>㎡</v>
      </c>
      <c r="BV51" s="29" t="str">
        <f>集計用!O37&amp;集計用!Q37&amp;集計用!S37</f>
        <v>ｼﾓﾂｶﾞｸﾞﾝﾐﾌﾞﾏﾁﾌｸﾜﾀﾞ</v>
      </c>
      <c r="BW51" s="29" t="str">
        <f>IF(HLOOKUP(BW$14,集計用!$4:$9894,マスター!$C51,FALSE)="","",HLOOKUP(BW$14,集計用!$4:$9894,マスター!$C51,FALSE))</f>
        <v/>
      </c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3"/>
      <c r="CW51" s="53"/>
      <c r="CX51" s="53"/>
      <c r="CY51" s="53"/>
      <c r="CZ51" s="53"/>
      <c r="DA51" s="53"/>
      <c r="DB51" s="53"/>
      <c r="DC51" s="53"/>
      <c r="DD51" s="54"/>
      <c r="DE51" s="54"/>
      <c r="DF51" s="54"/>
      <c r="DG51" s="54"/>
      <c r="DH51" s="54"/>
      <c r="DI51" s="54"/>
    </row>
    <row r="52" spans="3:113" ht="13.5" customHeight="1">
      <c r="C52" s="89">
        <v>43</v>
      </c>
      <c r="D52" s="44"/>
      <c r="E52" s="53"/>
      <c r="F52" s="53"/>
      <c r="G52" s="53"/>
      <c r="H52" s="42" t="str">
        <f>IF(HLOOKUP(H$14,集計用!$4:$9894,マスター!$C52,FALSE)="","",HLOOKUP(H$14,集計用!$4:$9894,マスター!$C52,FALSE))</f>
        <v>建物台帳</v>
      </c>
      <c r="I52" s="29" t="str">
        <f>IF(HLOOKUP(I$14,集計用!$4:$9894,マスター!$C52,FALSE)="","",HLOOKUP(I$14,集計用!$4:$9894,マスター!$C52,FALSE))</f>
        <v>17002-1</v>
      </c>
      <c r="J52" s="29" t="str">
        <f>IF(HLOOKUP(J$14,集計用!$4:$9894,マスター!$C52,FALSE)="","",HLOOKUP(J$14,集計用!$4:$9894,マスター!$C52,FALSE))</f>
        <v>事業用資産/建物</v>
      </c>
      <c r="K52" s="53"/>
      <c r="L52" s="53"/>
      <c r="M52" s="53"/>
      <c r="N52" s="53"/>
      <c r="O52" s="29">
        <f>IF(HLOOKUP(O$14,集計用!$4:$9894,マスター!$C52,FALSE)="","",HLOOKUP(O$14,集計用!$4:$9894,マスター!$C52,FALSE))</f>
        <v>2</v>
      </c>
      <c r="P52" s="53"/>
      <c r="Q52" s="53"/>
      <c r="R52" s="42" t="str">
        <f>IF(HLOOKUP(R$14,集計用!$4:$9894,マスター!$C52,FALSE)="","",HLOOKUP(R$14,集計用!$4:$9894,マスター!$C52,FALSE))</f>
        <v>一般会計等</v>
      </c>
      <c r="S52" s="42" t="str">
        <f>IF(HLOOKUP(S$14,集計用!$4:$9894,マスター!$C52,FALSE)="","",HLOOKUP(S$14,集計用!$4:$9894,マスター!$C52,FALSE))</f>
        <v>一般会計</v>
      </c>
      <c r="T52" s="209">
        <f>IF(HLOOKUP(T$14,集計用!$4:$9894,マスター!$C52,FALSE)="","",HLOOKUP(T$14,集計用!$4:$9894,マスター!$C52,FALSE))</f>
        <v>19000401</v>
      </c>
      <c r="U52" s="209">
        <f>IF(HLOOKUP(U$14,集計用!$4:$9894,マスター!$C52,FALSE)="","",HLOOKUP(U$14,集計用!$4:$9894,マスター!$C52,FALSE))</f>
        <v>19000401</v>
      </c>
      <c r="V52" s="53"/>
      <c r="W52" s="44"/>
      <c r="X52" s="53"/>
      <c r="Y52" s="53"/>
      <c r="Z52" s="29">
        <f>IF(HLOOKUP(Z$14,集計用!$4:$9894,マスター!$C52,FALSE)="","",HLOOKUP(Z$14,集計用!$4:$9894,マスター!$C52,FALSE))</f>
        <v>1987199.9999999998</v>
      </c>
      <c r="AA52" s="53"/>
      <c r="AB52" s="53"/>
      <c r="AC52" s="53"/>
      <c r="AD52" s="53"/>
      <c r="AE52" s="53"/>
      <c r="AF52" s="44"/>
      <c r="AG52" s="29" t="str">
        <f>IF(HLOOKUP(AG$14,集計用!$4:$9894,マスター!$C52,FALSE)="","",HLOOKUP(AG$14,集計用!$4:$9894,マスター!$C52,FALSE))</f>
        <v>水防倉庫</v>
      </c>
      <c r="AH52" s="29" t="str">
        <f>IF(HLOOKUP(AH$14,集計用!$4:$9894,マスター!$C52,FALSE)="","",HLOOKUP(AH$14,集計用!$4:$9894,マスター!$C52,FALSE))</f>
        <v>自己資産（リース資産外)</v>
      </c>
      <c r="AI52" s="29" t="str">
        <f>IF(HLOOKUP(AI$14,集計用!$4:$9894,マスター!$C52,FALSE)="","",HLOOKUP(AI$14,集計用!$4:$9894,マスター!$C52,FALSE))</f>
        <v>売却不可</v>
      </c>
      <c r="AJ52" s="60" t="str">
        <f>マスター!$B$3</f>
        <v>建物</v>
      </c>
      <c r="AK52" s="29" t="str">
        <f>IF(HLOOKUP(AK$14,集計用!$4:$9894,マスター!$C52,FALSE)="","",HLOOKUP(AK$14,集計用!$4:$9894,マスター!$C52,FALSE))</f>
        <v>倉庫・物置</v>
      </c>
      <c r="AL52" s="29" t="str">
        <f>IF(HLOOKUP(AL$14,集計用!$4:$9894,マスター!$C52,FALSE)="","",HLOOKUP(AL$14,集計用!$4:$9894,マスター!$C52,FALSE))</f>
        <v>鉄骨造</v>
      </c>
      <c r="AM52" s="53"/>
      <c r="AN52" s="29" t="str">
        <f>IFERROR(集計用!N38&amp;集計用!P38&amp;集計用!R38,"")</f>
        <v>下都賀郡壬生町下稲葉磐裂908-1</v>
      </c>
      <c r="AO52" s="29" t="str">
        <f>IF(HLOOKUP(AO$14,集計用!$4:$9894,マスター!$C52,FALSE)="","",HLOOKUP(AO$14,集計用!$4:$9894,マスター!$C52,FALSE))</f>
        <v/>
      </c>
      <c r="AP52" s="42" t="str">
        <f>集計用!AU38&amp;集計用!AV38&amp;集計用!AW38&amp;集計用!AX38&amp;集計用!AY38&amp;集計用!AZ38</f>
        <v>消防費消防費消防施設費</v>
      </c>
      <c r="AQ52" s="29" t="str">
        <f>IF(HLOOKUP(AQ$14,集計用!$4:$9894,マスター!$C52,FALSE)="","",HLOOKUP(AQ$14,集計用!$4:$9894,マスター!$C52,FALSE))</f>
        <v/>
      </c>
      <c r="AR52" s="29" t="str">
        <f>IF(HLOOKUP(AR$14,集計用!$4:$9894,マスター!$C52,FALSE)="","",HLOOKUP(AR$14,集計用!$4:$9894,マスター!$C52,FALSE))</f>
        <v/>
      </c>
      <c r="AS52" s="29" t="str">
        <f>IF(HLOOKUP(AS$14,集計用!$4:$9894,マスター!$C52,FALSE)="","",HLOOKUP(AS$14,集計用!$4:$9894,マスター!$C52,FALSE))</f>
        <v/>
      </c>
      <c r="AT52" s="29">
        <f>IF(HLOOKUP(AT$14,集計用!$4:$9894,マスター!$C52,FALSE)="","",HLOOKUP(AT$14,集計用!$4:$9894,マスター!$C52,FALSE))</f>
        <v>33.119999999999997</v>
      </c>
      <c r="AU52" s="29">
        <f>IF(HLOOKUP(AU$14,集計用!$4:$9894,マスター!$C52,FALSE)="","",HLOOKUP(AU$14,集計用!$4:$9894,マスター!$C52,FALSE))</f>
        <v>1</v>
      </c>
      <c r="AV52" s="61"/>
      <c r="AW52" s="45">
        <f t="shared" si="1"/>
        <v>115</v>
      </c>
      <c r="AX52" s="29" t="str">
        <f>IF(HLOOKUP(AX$14,集計用!$4:$9894,マスター!$C52,FALSE)="","",HLOOKUP(AX$14,集計用!$4:$9894,マスター!$C52,FALSE))</f>
        <v>消防(警察)</v>
      </c>
      <c r="AY52" s="29" t="str">
        <f>IF(HLOOKUP(AY$14,集計用!$4:$9894,マスター!$C52,FALSE)="","",HLOOKUP(AY$14,集計用!$4:$9894,マスター!$C52,FALSE))</f>
        <v xml:space="preserve">行政財産 </v>
      </c>
      <c r="AZ52" s="54"/>
      <c r="BA52" s="54"/>
      <c r="BB52" s="54"/>
      <c r="BC52" s="54"/>
      <c r="BD52" s="54"/>
      <c r="BE52" s="54"/>
      <c r="BF52" s="54"/>
      <c r="BG52" s="54"/>
      <c r="BH52" s="29" t="str">
        <f>IF(HLOOKUP(BH$14,集計用!$4:$9894,マスター!$C52,FALSE)="","",HLOOKUP(BH$14,集計用!$4:$9894,マスター!$C52,FALSE))</f>
        <v>未実施</v>
      </c>
      <c r="BI52" s="29" t="str">
        <f>IF(HLOOKUP(BI$14,集計用!$4:$9894,マスター!$C52,FALSE)="","",HLOOKUP(BI$14,集計用!$4:$9894,マスター!$C52,FALSE))</f>
        <v>未実施</v>
      </c>
      <c r="BJ52" s="54"/>
      <c r="BK52" s="54"/>
      <c r="BL52" s="54"/>
      <c r="BM52" s="54"/>
      <c r="BN52" s="54"/>
      <c r="BO52" s="54"/>
      <c r="BP52" s="54"/>
      <c r="BQ52" s="54"/>
      <c r="BR52" s="29" t="str">
        <f>IF(HLOOKUP(BR$14,集計用!$4:$9894,マスター!$C52,FALSE)="","",HLOOKUP(BR$14,集計用!$4:$9894,マスター!$C52,FALSE))</f>
        <v/>
      </c>
      <c r="BS52" s="29" t="str">
        <f>IF(HLOOKUP(BS$14,集計用!$4:$9894,マスター!$C52,FALSE)="","",HLOOKUP(BS$14,集計用!$4:$9894,マスター!$C52,FALSE))</f>
        <v/>
      </c>
      <c r="BT52" s="29" t="str">
        <f>IF(HLOOKUP(BT$14,集計用!$4:$9894,マスター!$C52,FALSE)="","",HLOOKUP(BT$14,集計用!$4:$9894,マスター!$C52,FALSE))</f>
        <v>水防倉庫</v>
      </c>
      <c r="BU52" s="29" t="str">
        <f>IF(HLOOKUP(BU$14,集計用!$4:$9894,マスター!$C52,FALSE)="","",HLOOKUP(BU$14,集計用!$4:$9894,マスター!$C52,FALSE))</f>
        <v>㎡</v>
      </c>
      <c r="BV52" s="29" t="str">
        <f>集計用!O38&amp;集計用!Q38&amp;集計用!S38</f>
        <v>ｼﾓﾂｶﾞｸﾞﾝﾐﾌﾞﾏﾁｼﾓｲﾅﾊﾞ</v>
      </c>
      <c r="BW52" s="29" t="str">
        <f>IF(HLOOKUP(BW$14,集計用!$4:$9894,マスター!$C52,FALSE)="","",HLOOKUP(BW$14,集計用!$4:$9894,マスター!$C52,FALSE))</f>
        <v/>
      </c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3"/>
      <c r="CW52" s="53"/>
      <c r="CX52" s="53"/>
      <c r="CY52" s="53"/>
      <c r="CZ52" s="53"/>
      <c r="DA52" s="53"/>
      <c r="DB52" s="53"/>
      <c r="DC52" s="53"/>
      <c r="DD52" s="54"/>
      <c r="DE52" s="54"/>
      <c r="DF52" s="54"/>
      <c r="DG52" s="54"/>
      <c r="DH52" s="54"/>
      <c r="DI52" s="54"/>
    </row>
    <row r="53" spans="3:113" ht="13.5" customHeight="1">
      <c r="C53" s="89">
        <v>44</v>
      </c>
      <c r="D53" s="44"/>
      <c r="E53" s="53"/>
      <c r="F53" s="53"/>
      <c r="G53" s="53"/>
      <c r="H53" s="42" t="str">
        <f>IF(HLOOKUP(H$14,集計用!$4:$9894,マスター!$C53,FALSE)="","",HLOOKUP(H$14,集計用!$4:$9894,マスター!$C53,FALSE))</f>
        <v>建物台帳</v>
      </c>
      <c r="I53" s="29" t="str">
        <f>IF(HLOOKUP(I$14,集計用!$4:$9894,マスター!$C53,FALSE)="","",HLOOKUP(I$14,集計用!$4:$9894,マスター!$C53,FALSE))</f>
        <v>80029-1</v>
      </c>
      <c r="J53" s="29" t="str">
        <f>IF(HLOOKUP(J$14,集計用!$4:$9894,マスター!$C53,FALSE)="","",HLOOKUP(J$14,集計用!$4:$9894,マスター!$C53,FALSE))</f>
        <v>事業用資産/建物</v>
      </c>
      <c r="K53" s="53"/>
      <c r="L53" s="53"/>
      <c r="M53" s="53"/>
      <c r="N53" s="53"/>
      <c r="O53" s="29">
        <f>IF(HLOOKUP(O$14,集計用!$4:$9894,マスター!$C53,FALSE)="","",HLOOKUP(O$14,集計用!$4:$9894,マスター!$C53,FALSE))</f>
        <v>2</v>
      </c>
      <c r="P53" s="53"/>
      <c r="Q53" s="53"/>
      <c r="R53" s="42" t="str">
        <f>IF(HLOOKUP(R$14,集計用!$4:$9894,マスター!$C53,FALSE)="","",HLOOKUP(R$14,集計用!$4:$9894,マスター!$C53,FALSE))</f>
        <v>一般会計等</v>
      </c>
      <c r="S53" s="42" t="str">
        <f>IF(HLOOKUP(S$14,集計用!$4:$9894,マスター!$C53,FALSE)="","",HLOOKUP(S$14,集計用!$4:$9894,マスター!$C53,FALSE))</f>
        <v>一般会計</v>
      </c>
      <c r="T53" s="209">
        <f>IF(HLOOKUP(T$14,集計用!$4:$9894,マスター!$C53,FALSE)="","",HLOOKUP(T$14,集計用!$4:$9894,マスター!$C53,FALSE))</f>
        <v>19810101</v>
      </c>
      <c r="U53" s="209">
        <f>IF(HLOOKUP(U$14,集計用!$4:$9894,マスター!$C53,FALSE)="","",HLOOKUP(U$14,集計用!$4:$9894,マスター!$C53,FALSE))</f>
        <v>19810101</v>
      </c>
      <c r="V53" s="53"/>
      <c r="W53" s="44"/>
      <c r="X53" s="53"/>
      <c r="Y53" s="53"/>
      <c r="Z53" s="29">
        <f>IF(HLOOKUP(Z$14,集計用!$4:$9894,マスター!$C53,FALSE)="","",HLOOKUP(Z$14,集計用!$4:$9894,マスター!$C53,FALSE))</f>
        <v>1416450</v>
      </c>
      <c r="AA53" s="53"/>
      <c r="AB53" s="53"/>
      <c r="AC53" s="53"/>
      <c r="AD53" s="53"/>
      <c r="AE53" s="53"/>
      <c r="AF53" s="44"/>
      <c r="AG53" s="29" t="str">
        <f>IF(HLOOKUP(AG$14,集計用!$4:$9894,マスター!$C53,FALSE)="","",HLOOKUP(AG$14,集計用!$4:$9894,マスター!$C53,FALSE))</f>
        <v>旧睦作業所-事務所</v>
      </c>
      <c r="AH53" s="29" t="str">
        <f>IF(HLOOKUP(AH$14,集計用!$4:$9894,マスター!$C53,FALSE)="","",HLOOKUP(AH$14,集計用!$4:$9894,マスター!$C53,FALSE))</f>
        <v>自己資産（リース資産外)</v>
      </c>
      <c r="AI53" s="29" t="str">
        <f>IF(HLOOKUP(AI$14,集計用!$4:$9894,マスター!$C53,FALSE)="","",HLOOKUP(AI$14,集計用!$4:$9894,マスター!$C53,FALSE))</f>
        <v>売却可能(遊休)</v>
      </c>
      <c r="AJ53" s="60" t="str">
        <f>マスター!$B$3</f>
        <v>建物</v>
      </c>
      <c r="AK53" s="29" t="str">
        <f>IF(HLOOKUP(AK$14,集計用!$4:$9894,マスター!$C53,FALSE)="","",HLOOKUP(AK$14,集計用!$4:$9894,マスター!$C53,FALSE))</f>
        <v>事務所</v>
      </c>
      <c r="AL53" s="29" t="str">
        <f>IF(HLOOKUP(AL$14,集計用!$4:$9894,マスター!$C53,FALSE)="","",HLOOKUP(AL$14,集計用!$4:$9894,マスター!$C53,FALSE))</f>
        <v>木造</v>
      </c>
      <c r="AM53" s="53"/>
      <c r="AN53" s="29" t="str">
        <f>IFERROR(集計用!N39&amp;集計用!P39&amp;集計用!R39,"")</f>
        <v>下都賀郡壬生町安塚南原1095-2</v>
      </c>
      <c r="AO53" s="29" t="str">
        <f>IF(HLOOKUP(AO$14,集計用!$4:$9894,マスター!$C53,FALSE)="","",HLOOKUP(AO$14,集計用!$4:$9894,マスター!$C53,FALSE))</f>
        <v/>
      </c>
      <c r="AP53" s="42" t="str">
        <f>集計用!AU39&amp;集計用!AV39&amp;集計用!AW39&amp;集計用!AX39&amp;集計用!AY39&amp;集計用!AZ39</f>
        <v>消防費消防費消防施設費</v>
      </c>
      <c r="AQ53" s="29" t="str">
        <f>IF(HLOOKUP(AQ$14,集計用!$4:$9894,マスター!$C53,FALSE)="","",HLOOKUP(AQ$14,集計用!$4:$9894,マスター!$C53,FALSE))</f>
        <v/>
      </c>
      <c r="AR53" s="29" t="str">
        <f>IF(HLOOKUP(AR$14,集計用!$4:$9894,マスター!$C53,FALSE)="","",HLOOKUP(AR$14,集計用!$4:$9894,マスター!$C53,FALSE))</f>
        <v/>
      </c>
      <c r="AS53" s="29" t="str">
        <f>IF(HLOOKUP(AS$14,集計用!$4:$9894,マスター!$C53,FALSE)="","",HLOOKUP(AS$14,集計用!$4:$9894,マスター!$C53,FALSE))</f>
        <v/>
      </c>
      <c r="AT53" s="29">
        <f>IF(HLOOKUP(AT$14,集計用!$4:$9894,マスター!$C53,FALSE)="","",HLOOKUP(AT$14,集計用!$4:$9894,マスター!$C53,FALSE))</f>
        <v>14.91</v>
      </c>
      <c r="AU53" s="29">
        <f>IF(HLOOKUP(AU$14,集計用!$4:$9894,マスター!$C53,FALSE)="","",HLOOKUP(AU$14,集計用!$4:$9894,マスター!$C53,FALSE))</f>
        <v>1</v>
      </c>
      <c r="AV53" s="61"/>
      <c r="AW53" s="45">
        <f t="shared" si="1"/>
        <v>35</v>
      </c>
      <c r="AX53" s="29" t="str">
        <f>IF(HLOOKUP(AX$14,集計用!$4:$9894,マスター!$C53,FALSE)="","",HLOOKUP(AX$14,集計用!$4:$9894,マスター!$C53,FALSE))</f>
        <v>総務</v>
      </c>
      <c r="AY53" s="29" t="str">
        <f>IF(HLOOKUP(AY$14,集計用!$4:$9894,マスター!$C53,FALSE)="","",HLOOKUP(AY$14,集計用!$4:$9894,マスター!$C53,FALSE))</f>
        <v xml:space="preserve">普通財産 </v>
      </c>
      <c r="AZ53" s="54"/>
      <c r="BA53" s="54"/>
      <c r="BB53" s="54"/>
      <c r="BC53" s="54"/>
      <c r="BD53" s="54"/>
      <c r="BE53" s="54"/>
      <c r="BF53" s="54"/>
      <c r="BG53" s="54"/>
      <c r="BH53" s="29" t="str">
        <f>IF(HLOOKUP(BH$14,集計用!$4:$9894,マスター!$C53,FALSE)="","",HLOOKUP(BH$14,集計用!$4:$9894,マスター!$C53,FALSE))</f>
        <v>未実施</v>
      </c>
      <c r="BI53" s="29" t="str">
        <f>IF(HLOOKUP(BI$14,集計用!$4:$9894,マスター!$C53,FALSE)="","",HLOOKUP(BI$14,集計用!$4:$9894,マスター!$C53,FALSE))</f>
        <v>未実施</v>
      </c>
      <c r="BJ53" s="54"/>
      <c r="BK53" s="54"/>
      <c r="BL53" s="54"/>
      <c r="BM53" s="54"/>
      <c r="BN53" s="54"/>
      <c r="BO53" s="54"/>
      <c r="BP53" s="54"/>
      <c r="BQ53" s="54"/>
      <c r="BR53" s="29" t="str">
        <f>IF(HLOOKUP(BR$14,集計用!$4:$9894,マスター!$C53,FALSE)="","",HLOOKUP(BR$14,集計用!$4:$9894,マスター!$C53,FALSE))</f>
        <v>ｷｭｳﾑﾂﾐｻｷﾞｮｳｼｮｰｼﾞﾑｼｮ</v>
      </c>
      <c r="BS53" s="29" t="str">
        <f>IF(HLOOKUP(BS$14,集計用!$4:$9894,マスター!$C53,FALSE)="","",HLOOKUP(BS$14,集計用!$4:$9894,マスター!$C53,FALSE))</f>
        <v/>
      </c>
      <c r="BT53" s="29" t="str">
        <f>IF(HLOOKUP(BT$14,集計用!$4:$9894,マスター!$C53,FALSE)="","",HLOOKUP(BT$14,集計用!$4:$9894,マスター!$C53,FALSE))</f>
        <v>旧睦作業所-事務所</v>
      </c>
      <c r="BU53" s="29" t="str">
        <f>IF(HLOOKUP(BU$14,集計用!$4:$9894,マスター!$C53,FALSE)="","",HLOOKUP(BU$14,集計用!$4:$9894,マスター!$C53,FALSE))</f>
        <v>㎡</v>
      </c>
      <c r="BV53" s="29" t="str">
        <f>集計用!O39&amp;集計用!Q39&amp;集計用!S39</f>
        <v>ｼﾓﾂｶﾞｸﾞﾝﾐﾌﾞﾏﾁﾔｽﾂﾞｶ</v>
      </c>
      <c r="BW53" s="29" t="str">
        <f>IF(HLOOKUP(BW$14,集計用!$4:$9894,マスター!$C53,FALSE)="","",HLOOKUP(BW$14,集計用!$4:$9894,マスター!$C53,FALSE))</f>
        <v/>
      </c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3"/>
      <c r="CW53" s="53"/>
      <c r="CX53" s="53"/>
      <c r="CY53" s="53"/>
      <c r="CZ53" s="53"/>
      <c r="DA53" s="53"/>
      <c r="DB53" s="53"/>
      <c r="DC53" s="53"/>
      <c r="DD53" s="54"/>
      <c r="DE53" s="54"/>
      <c r="DF53" s="54"/>
      <c r="DG53" s="54"/>
      <c r="DH53" s="54"/>
      <c r="DI53" s="54"/>
    </row>
    <row r="54" spans="3:113" ht="13.5" customHeight="1">
      <c r="C54" s="89">
        <v>45</v>
      </c>
      <c r="D54" s="44"/>
      <c r="E54" s="53"/>
      <c r="F54" s="53"/>
      <c r="G54" s="53"/>
      <c r="H54" s="42" t="str">
        <f>IF(HLOOKUP(H$14,集計用!$4:$9894,マスター!$C54,FALSE)="","",HLOOKUP(H$14,集計用!$4:$9894,マスター!$C54,FALSE))</f>
        <v>建物台帳</v>
      </c>
      <c r="I54" s="29" t="str">
        <f>IF(HLOOKUP(I$14,集計用!$4:$9894,マスター!$C54,FALSE)="","",HLOOKUP(I$14,集計用!$4:$9894,マスター!$C54,FALSE))</f>
        <v>80029-2</v>
      </c>
      <c r="J54" s="29" t="str">
        <f>IF(HLOOKUP(J$14,集計用!$4:$9894,マスター!$C54,FALSE)="","",HLOOKUP(J$14,集計用!$4:$9894,マスター!$C54,FALSE))</f>
        <v>事業用資産/建物</v>
      </c>
      <c r="K54" s="53"/>
      <c r="L54" s="53"/>
      <c r="M54" s="53"/>
      <c r="N54" s="53"/>
      <c r="O54" s="29">
        <f>IF(HLOOKUP(O$14,集計用!$4:$9894,マスター!$C54,FALSE)="","",HLOOKUP(O$14,集計用!$4:$9894,マスター!$C54,FALSE))</f>
        <v>2</v>
      </c>
      <c r="P54" s="53"/>
      <c r="Q54" s="53"/>
      <c r="R54" s="42" t="str">
        <f>IF(HLOOKUP(R$14,集計用!$4:$9894,マスター!$C54,FALSE)="","",HLOOKUP(R$14,集計用!$4:$9894,マスター!$C54,FALSE))</f>
        <v>一般会計等</v>
      </c>
      <c r="S54" s="42" t="str">
        <f>IF(HLOOKUP(S$14,集計用!$4:$9894,マスター!$C54,FALSE)="","",HLOOKUP(S$14,集計用!$4:$9894,マスター!$C54,FALSE))</f>
        <v>一般会計</v>
      </c>
      <c r="T54" s="209">
        <f>IF(HLOOKUP(T$14,集計用!$4:$9894,マスター!$C54,FALSE)="","",HLOOKUP(T$14,集計用!$4:$9894,マスター!$C54,FALSE))</f>
        <v>19810101</v>
      </c>
      <c r="U54" s="209">
        <f>IF(HLOOKUP(U$14,集計用!$4:$9894,マスター!$C54,FALSE)="","",HLOOKUP(U$14,集計用!$4:$9894,マスター!$C54,FALSE))</f>
        <v>19810101</v>
      </c>
      <c r="V54" s="53"/>
      <c r="W54" s="44"/>
      <c r="X54" s="53"/>
      <c r="Y54" s="53"/>
      <c r="Z54" s="29">
        <f>IF(HLOOKUP(Z$14,集計用!$4:$9894,マスター!$C54,FALSE)="","",HLOOKUP(Z$14,集計用!$4:$9894,マスター!$C54,FALSE))</f>
        <v>21874700</v>
      </c>
      <c r="AA54" s="53"/>
      <c r="AB54" s="53"/>
      <c r="AC54" s="53"/>
      <c r="AD54" s="53"/>
      <c r="AE54" s="53"/>
      <c r="AF54" s="44"/>
      <c r="AG54" s="29" t="str">
        <f>IF(HLOOKUP(AG$14,集計用!$4:$9894,マスター!$C54,FALSE)="","",HLOOKUP(AG$14,集計用!$4:$9894,マスター!$C54,FALSE))</f>
        <v>旧睦作業所-作業所</v>
      </c>
      <c r="AH54" s="29" t="str">
        <f>IF(HLOOKUP(AH$14,集計用!$4:$9894,マスター!$C54,FALSE)="","",HLOOKUP(AH$14,集計用!$4:$9894,マスター!$C54,FALSE))</f>
        <v>自己資産（リース資産外)</v>
      </c>
      <c r="AI54" s="29" t="str">
        <f>IF(HLOOKUP(AI$14,集計用!$4:$9894,マスター!$C54,FALSE)="","",HLOOKUP(AI$14,集計用!$4:$9894,マスター!$C54,FALSE))</f>
        <v>売却可能(遊休)</v>
      </c>
      <c r="AJ54" s="60" t="str">
        <f>マスター!$B$3</f>
        <v>建物</v>
      </c>
      <c r="AK54" s="29" t="str">
        <f>IF(HLOOKUP(AK$14,集計用!$4:$9894,マスター!$C54,FALSE)="","",HLOOKUP(AK$14,集計用!$4:$9894,マスター!$C54,FALSE))</f>
        <v>集会所・会議室</v>
      </c>
      <c r="AL54" s="29" t="str">
        <f>IF(HLOOKUP(AL$14,集計用!$4:$9894,マスター!$C54,FALSE)="","",HLOOKUP(AL$14,集計用!$4:$9894,マスター!$C54,FALSE))</f>
        <v>木造</v>
      </c>
      <c r="AM54" s="53"/>
      <c r="AN54" s="29" t="str">
        <f>IFERROR(集計用!N40&amp;集計用!P40&amp;集計用!R40,"")</f>
        <v>下都賀郡壬生町上田1469-5</v>
      </c>
      <c r="AO54" s="29" t="str">
        <f>IF(HLOOKUP(AO$14,集計用!$4:$9894,マスター!$C54,FALSE)="","",HLOOKUP(AO$14,集計用!$4:$9894,マスター!$C54,FALSE))</f>
        <v/>
      </c>
      <c r="AP54" s="42" t="str">
        <f>集計用!AU40&amp;集計用!AV40&amp;集計用!AW40&amp;集計用!AX40&amp;集計用!AY40&amp;集計用!AZ40</f>
        <v>消防費消防費消防施設費</v>
      </c>
      <c r="AQ54" s="29" t="str">
        <f>IF(HLOOKUP(AQ$14,集計用!$4:$9894,マスター!$C54,FALSE)="","",HLOOKUP(AQ$14,集計用!$4:$9894,マスター!$C54,FALSE))</f>
        <v/>
      </c>
      <c r="AR54" s="29" t="str">
        <f>IF(HLOOKUP(AR$14,集計用!$4:$9894,マスター!$C54,FALSE)="","",HLOOKUP(AR$14,集計用!$4:$9894,マスター!$C54,FALSE))</f>
        <v/>
      </c>
      <c r="AS54" s="29" t="str">
        <f>IF(HLOOKUP(AS$14,集計用!$4:$9894,マスター!$C54,FALSE)="","",HLOOKUP(AS$14,集計用!$4:$9894,マスター!$C54,FALSE))</f>
        <v/>
      </c>
      <c r="AT54" s="29">
        <f>IF(HLOOKUP(AT$14,集計用!$4:$9894,マスター!$C54,FALSE)="","",HLOOKUP(AT$14,集計用!$4:$9894,マスター!$C54,FALSE))</f>
        <v>230.26</v>
      </c>
      <c r="AU54" s="29">
        <f>IF(HLOOKUP(AU$14,集計用!$4:$9894,マスター!$C54,FALSE)="","",HLOOKUP(AU$14,集計用!$4:$9894,マスター!$C54,FALSE))</f>
        <v>1</v>
      </c>
      <c r="AV54" s="61"/>
      <c r="AW54" s="45">
        <f t="shared" si="1"/>
        <v>35</v>
      </c>
      <c r="AX54" s="29" t="str">
        <f>IF(HLOOKUP(AX$14,集計用!$4:$9894,マスター!$C54,FALSE)="","",HLOOKUP(AX$14,集計用!$4:$9894,マスター!$C54,FALSE))</f>
        <v>総務</v>
      </c>
      <c r="AY54" s="29" t="str">
        <f>IF(HLOOKUP(AY$14,集計用!$4:$9894,マスター!$C54,FALSE)="","",HLOOKUP(AY$14,集計用!$4:$9894,マスター!$C54,FALSE))</f>
        <v xml:space="preserve">普通財産 </v>
      </c>
      <c r="AZ54" s="54"/>
      <c r="BA54" s="54"/>
      <c r="BB54" s="54"/>
      <c r="BC54" s="54"/>
      <c r="BD54" s="54"/>
      <c r="BE54" s="54"/>
      <c r="BF54" s="54"/>
      <c r="BG54" s="54"/>
      <c r="BH54" s="29" t="str">
        <f>IF(HLOOKUP(BH$14,集計用!$4:$9894,マスター!$C54,FALSE)="","",HLOOKUP(BH$14,集計用!$4:$9894,マスター!$C54,FALSE))</f>
        <v>未実施</v>
      </c>
      <c r="BI54" s="29" t="str">
        <f>IF(HLOOKUP(BI$14,集計用!$4:$9894,マスター!$C54,FALSE)="","",HLOOKUP(BI$14,集計用!$4:$9894,マスター!$C54,FALSE))</f>
        <v>未実施</v>
      </c>
      <c r="BJ54" s="54"/>
      <c r="BK54" s="54"/>
      <c r="BL54" s="54"/>
      <c r="BM54" s="54"/>
      <c r="BN54" s="54"/>
      <c r="BO54" s="54"/>
      <c r="BP54" s="54"/>
      <c r="BQ54" s="54"/>
      <c r="BR54" s="29" t="str">
        <f>IF(HLOOKUP(BR$14,集計用!$4:$9894,マスター!$C54,FALSE)="","",HLOOKUP(BR$14,集計用!$4:$9894,マスター!$C54,FALSE))</f>
        <v>ｷｭｳﾑﾂﾐｻｷﾞｮｳｼｮｰｻｷﾞｮｳｼｮ</v>
      </c>
      <c r="BS54" s="29" t="str">
        <f>IF(HLOOKUP(BS$14,集計用!$4:$9894,マスター!$C54,FALSE)="","",HLOOKUP(BS$14,集計用!$4:$9894,マスター!$C54,FALSE))</f>
        <v/>
      </c>
      <c r="BT54" s="29" t="str">
        <f>IF(HLOOKUP(BT$14,集計用!$4:$9894,マスター!$C54,FALSE)="","",HLOOKUP(BT$14,集計用!$4:$9894,マスター!$C54,FALSE))</f>
        <v>旧睦作業所-作業所</v>
      </c>
      <c r="BU54" s="29" t="str">
        <f>IF(HLOOKUP(BU$14,集計用!$4:$9894,マスター!$C54,FALSE)="","",HLOOKUP(BU$14,集計用!$4:$9894,マスター!$C54,FALSE))</f>
        <v>㎡</v>
      </c>
      <c r="BV54" s="29" t="str">
        <f>集計用!O40&amp;集計用!Q40&amp;集計用!S40</f>
        <v>ｼﾓﾂｶﾞｸﾞﾝﾐﾌﾞﾏﾁｶﾐﾀﾞ</v>
      </c>
      <c r="BW54" s="29" t="str">
        <f>IF(HLOOKUP(BW$14,集計用!$4:$9894,マスター!$C54,FALSE)="","",HLOOKUP(BW$14,集計用!$4:$9894,マスター!$C54,FALSE))</f>
        <v/>
      </c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3"/>
      <c r="CW54" s="53"/>
      <c r="CX54" s="53"/>
      <c r="CY54" s="53"/>
      <c r="CZ54" s="53"/>
      <c r="DA54" s="53"/>
      <c r="DB54" s="53"/>
      <c r="DC54" s="53"/>
      <c r="DD54" s="54"/>
      <c r="DE54" s="54"/>
      <c r="DF54" s="54"/>
      <c r="DG54" s="54"/>
      <c r="DH54" s="54"/>
      <c r="DI54" s="54"/>
    </row>
    <row r="55" spans="3:113" ht="13.5" customHeight="1">
      <c r="C55" s="89">
        <v>46</v>
      </c>
      <c r="D55" s="44"/>
      <c r="E55" s="53"/>
      <c r="F55" s="53"/>
      <c r="G55" s="53"/>
      <c r="H55" s="42" t="str">
        <f>IF(HLOOKUP(H$14,集計用!$4:$9894,マスター!$C55,FALSE)="","",HLOOKUP(H$14,集計用!$4:$9894,マスター!$C55,FALSE))</f>
        <v>建物台帳</v>
      </c>
      <c r="I55" s="29" t="str">
        <f>IF(HLOOKUP(I$14,集計用!$4:$9894,マスター!$C55,FALSE)="","",HLOOKUP(I$14,集計用!$4:$9894,マスター!$C55,FALSE))</f>
        <v>12001-1</v>
      </c>
      <c r="J55" s="29" t="str">
        <f>IF(HLOOKUP(J$14,集計用!$4:$9894,マスター!$C55,FALSE)="","",HLOOKUP(J$14,集計用!$4:$9894,マスター!$C55,FALSE))</f>
        <v>事業用資産/建物</v>
      </c>
      <c r="K55" s="53"/>
      <c r="L55" s="53"/>
      <c r="M55" s="53"/>
      <c r="N55" s="53"/>
      <c r="O55" s="29">
        <f>IF(HLOOKUP(O$14,集計用!$4:$9894,マスター!$C55,FALSE)="","",HLOOKUP(O$14,集計用!$4:$9894,マスター!$C55,FALSE))</f>
        <v>5</v>
      </c>
      <c r="P55" s="53"/>
      <c r="Q55" s="53"/>
      <c r="R55" s="42" t="str">
        <f>IF(HLOOKUP(R$14,集計用!$4:$9894,マスター!$C55,FALSE)="","",HLOOKUP(R$14,集計用!$4:$9894,マスター!$C55,FALSE))</f>
        <v>一般会計等</v>
      </c>
      <c r="S55" s="42" t="str">
        <f>IF(HLOOKUP(S$14,集計用!$4:$9894,マスター!$C55,FALSE)="","",HLOOKUP(S$14,集計用!$4:$9894,マスター!$C55,FALSE))</f>
        <v>一般会計</v>
      </c>
      <c r="T55" s="209">
        <f>IF(HLOOKUP(T$14,集計用!$4:$9894,マスター!$C55,FALSE)="","",HLOOKUP(T$14,集計用!$4:$9894,マスター!$C55,FALSE))</f>
        <v>19781101</v>
      </c>
      <c r="U55" s="209">
        <f>IF(HLOOKUP(U$14,集計用!$4:$9894,マスター!$C55,FALSE)="","",HLOOKUP(U$14,集計用!$4:$9894,マスター!$C55,FALSE))</f>
        <v>19781101</v>
      </c>
      <c r="V55" s="53"/>
      <c r="W55" s="44"/>
      <c r="X55" s="53"/>
      <c r="Y55" s="53"/>
      <c r="Z55" s="29">
        <f>IF(HLOOKUP(Z$14,集計用!$4:$9894,マスター!$C55,FALSE)="","",HLOOKUP(Z$14,集計用!$4:$9894,マスター!$C55,FALSE))</f>
        <v>12830400</v>
      </c>
      <c r="AA55" s="53"/>
      <c r="AB55" s="53"/>
      <c r="AC55" s="53"/>
      <c r="AD55" s="53"/>
      <c r="AE55" s="53"/>
      <c r="AF55" s="44"/>
      <c r="AG55" s="29" t="str">
        <f>IF(HLOOKUP(AG$14,集計用!$4:$9894,マスター!$C55,FALSE)="","",HLOOKUP(AG$14,集計用!$4:$9894,マスター!$C55,FALSE))</f>
        <v>南犬飼出張所</v>
      </c>
      <c r="AH55" s="29" t="str">
        <f>IF(HLOOKUP(AH$14,集計用!$4:$9894,マスター!$C55,FALSE)="","",HLOOKUP(AH$14,集計用!$4:$9894,マスター!$C55,FALSE))</f>
        <v>自己資産（リース資産外)</v>
      </c>
      <c r="AI55" s="29" t="str">
        <f>IF(HLOOKUP(AI$14,集計用!$4:$9894,マスター!$C55,FALSE)="","",HLOOKUP(AI$14,集計用!$4:$9894,マスター!$C55,FALSE))</f>
        <v>売却不可</v>
      </c>
      <c r="AJ55" s="60" t="str">
        <f>マスター!$B$3</f>
        <v>建物</v>
      </c>
      <c r="AK55" s="29" t="str">
        <f>IF(HLOOKUP(AK$14,集計用!$4:$9894,マスター!$C55,FALSE)="","",HLOOKUP(AK$14,集計用!$4:$9894,マスター!$C55,FALSE))</f>
        <v>庁舎</v>
      </c>
      <c r="AL55" s="29" t="str">
        <f>IF(HLOOKUP(AL$14,集計用!$4:$9894,マスター!$C55,FALSE)="","",HLOOKUP(AL$14,集計用!$4:$9894,マスター!$C55,FALSE))</f>
        <v>鉄骨造</v>
      </c>
      <c r="AM55" s="53"/>
      <c r="AN55" s="29" t="str">
        <f>IFERROR(集計用!N41&amp;集計用!P41&amp;集計用!R41,"")</f>
        <v>下都賀郡壬生町中泉856-1</v>
      </c>
      <c r="AO55" s="29">
        <f>IF(HLOOKUP(AO$14,集計用!$4:$9894,マスター!$C55,FALSE)="","",HLOOKUP(AO$14,集計用!$4:$9894,マスター!$C55,FALSE))</f>
        <v>100</v>
      </c>
      <c r="AP55" s="42" t="str">
        <f>集計用!AU41&amp;集計用!AV41&amp;集計用!AW41&amp;集計用!AX41&amp;集計用!AY41&amp;集計用!AZ41</f>
        <v>消防費消防費消防施設費</v>
      </c>
      <c r="AQ55" s="29" t="str">
        <f>IF(HLOOKUP(AQ$14,集計用!$4:$9894,マスター!$C55,FALSE)="","",HLOOKUP(AQ$14,集計用!$4:$9894,マスター!$C55,FALSE))</f>
        <v/>
      </c>
      <c r="AR55" s="29" t="str">
        <f>IF(HLOOKUP(AR$14,集計用!$4:$9894,マスター!$C55,FALSE)="","",HLOOKUP(AR$14,集計用!$4:$9894,マスター!$C55,FALSE))</f>
        <v/>
      </c>
      <c r="AS55" s="29" t="str">
        <f>IF(HLOOKUP(AS$14,集計用!$4:$9894,マスター!$C55,FALSE)="","",HLOOKUP(AS$14,集計用!$4:$9894,マスター!$C55,FALSE))</f>
        <v/>
      </c>
      <c r="AT55" s="29">
        <f>IF(HLOOKUP(AT$14,集計用!$4:$9894,マスター!$C55,FALSE)="","",HLOOKUP(AT$14,集計用!$4:$9894,マスター!$C55,FALSE))</f>
        <v>142.56</v>
      </c>
      <c r="AU55" s="29">
        <f>IF(HLOOKUP(AU$14,集計用!$4:$9894,マスター!$C55,FALSE)="","",HLOOKUP(AU$14,集計用!$4:$9894,マスター!$C55,FALSE))</f>
        <v>1</v>
      </c>
      <c r="AV55" s="61"/>
      <c r="AW55" s="45">
        <f t="shared" si="1"/>
        <v>37</v>
      </c>
      <c r="AX55" s="29" t="str">
        <f>IF(HLOOKUP(AX$14,集計用!$4:$9894,マスター!$C55,FALSE)="","",HLOOKUP(AX$14,集計用!$4:$9894,マスター!$C55,FALSE))</f>
        <v>総務</v>
      </c>
      <c r="AY55" s="29" t="str">
        <f>IF(HLOOKUP(AY$14,集計用!$4:$9894,マスター!$C55,FALSE)="","",HLOOKUP(AY$14,集計用!$4:$9894,マスター!$C55,FALSE))</f>
        <v xml:space="preserve">行政財産 </v>
      </c>
      <c r="AZ55" s="54"/>
      <c r="BA55" s="54"/>
      <c r="BB55" s="54"/>
      <c r="BC55" s="54"/>
      <c r="BD55" s="54"/>
      <c r="BE55" s="54"/>
      <c r="BF55" s="54"/>
      <c r="BG55" s="54"/>
      <c r="BH55" s="29" t="str">
        <f>IF(HLOOKUP(BH$14,集計用!$4:$9894,マスター!$C55,FALSE)="","",HLOOKUP(BH$14,集計用!$4:$9894,マスター!$C55,FALSE))</f>
        <v>未実施</v>
      </c>
      <c r="BI55" s="29" t="str">
        <f>IF(HLOOKUP(BI$14,集計用!$4:$9894,マスター!$C55,FALSE)="","",HLOOKUP(BI$14,集計用!$4:$9894,マスター!$C55,FALSE))</f>
        <v>未実施</v>
      </c>
      <c r="BJ55" s="54"/>
      <c r="BK55" s="54"/>
      <c r="BL55" s="54"/>
      <c r="BM55" s="54"/>
      <c r="BN55" s="54"/>
      <c r="BO55" s="54"/>
      <c r="BP55" s="54"/>
      <c r="BQ55" s="54"/>
      <c r="BR55" s="29" t="str">
        <f>IF(HLOOKUP(BR$14,集計用!$4:$9894,マスター!$C55,FALSE)="","",HLOOKUP(BR$14,集計用!$4:$9894,マスター!$C55,FALSE))</f>
        <v>ﾐﾅﾐｲﾇｶｲｼｭｯﾁｮｳｼﾞｮ</v>
      </c>
      <c r="BS55" s="29" t="str">
        <f>IF(HLOOKUP(BS$14,集計用!$4:$9894,マスター!$C55,FALSE)="","",HLOOKUP(BS$14,集計用!$4:$9894,マスター!$C55,FALSE))</f>
        <v/>
      </c>
      <c r="BT55" s="29" t="str">
        <f>IF(HLOOKUP(BT$14,集計用!$4:$9894,マスター!$C55,FALSE)="","",HLOOKUP(BT$14,集計用!$4:$9894,マスター!$C55,FALSE))</f>
        <v>南犬飼出張所</v>
      </c>
      <c r="BU55" s="29" t="str">
        <f>IF(HLOOKUP(BU$14,集計用!$4:$9894,マスター!$C55,FALSE)="","",HLOOKUP(BU$14,集計用!$4:$9894,マスター!$C55,FALSE))</f>
        <v>㎡</v>
      </c>
      <c r="BV55" s="29" t="str">
        <f>集計用!O41&amp;集計用!Q41&amp;集計用!S41</f>
        <v>ｼﾓﾂｶﾞｸﾞﾝﾐﾌﾞﾏﾁﾅｶｲｽﾞﾐ</v>
      </c>
      <c r="BW55" s="29" t="str">
        <f>IF(HLOOKUP(BW$14,集計用!$4:$9894,マスター!$C55,FALSE)="","",HLOOKUP(BW$14,集計用!$4:$9894,マスター!$C55,FALSE))</f>
        <v/>
      </c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3"/>
      <c r="CW55" s="53"/>
      <c r="CX55" s="53"/>
      <c r="CY55" s="53"/>
      <c r="CZ55" s="53"/>
      <c r="DA55" s="53"/>
      <c r="DB55" s="53"/>
      <c r="DC55" s="53"/>
      <c r="DD55" s="54"/>
      <c r="DE55" s="54"/>
      <c r="DF55" s="54"/>
      <c r="DG55" s="54"/>
      <c r="DH55" s="54"/>
      <c r="DI55" s="54"/>
    </row>
    <row r="56" spans="3:113" ht="13.5" customHeight="1">
      <c r="C56" s="89">
        <v>47</v>
      </c>
      <c r="D56" s="44"/>
      <c r="E56" s="53"/>
      <c r="F56" s="53"/>
      <c r="G56" s="53"/>
      <c r="H56" s="42" t="str">
        <f>IF(HLOOKUP(H$14,集計用!$4:$9894,マスター!$C56,FALSE)="","",HLOOKUP(H$14,集計用!$4:$9894,マスター!$C56,FALSE))</f>
        <v>建物台帳</v>
      </c>
      <c r="I56" s="29" t="str">
        <f>IF(HLOOKUP(I$14,集計用!$4:$9894,マスター!$C56,FALSE)="","",HLOOKUP(I$14,集計用!$4:$9894,マスター!$C56,FALSE))</f>
        <v>12002-1</v>
      </c>
      <c r="J56" s="29" t="str">
        <f>IF(HLOOKUP(J$14,集計用!$4:$9894,マスター!$C56,FALSE)="","",HLOOKUP(J$14,集計用!$4:$9894,マスター!$C56,FALSE))</f>
        <v>事業用資産/建物</v>
      </c>
      <c r="K56" s="53"/>
      <c r="L56" s="53"/>
      <c r="M56" s="53"/>
      <c r="N56" s="53"/>
      <c r="O56" s="29">
        <f>IF(HLOOKUP(O$14,集計用!$4:$9894,マスター!$C56,FALSE)="","",HLOOKUP(O$14,集計用!$4:$9894,マスター!$C56,FALSE))</f>
        <v>5</v>
      </c>
      <c r="P56" s="53"/>
      <c r="Q56" s="53"/>
      <c r="R56" s="42" t="str">
        <f>IF(HLOOKUP(R$14,集計用!$4:$9894,マスター!$C56,FALSE)="","",HLOOKUP(R$14,集計用!$4:$9894,マスター!$C56,FALSE))</f>
        <v>一般会計等</v>
      </c>
      <c r="S56" s="42" t="str">
        <f>IF(HLOOKUP(S$14,集計用!$4:$9894,マスター!$C56,FALSE)="","",HLOOKUP(S$14,集計用!$4:$9894,マスター!$C56,FALSE))</f>
        <v>一般会計</v>
      </c>
      <c r="T56" s="209">
        <f>IF(HLOOKUP(T$14,集計用!$4:$9894,マスター!$C56,FALSE)="","",HLOOKUP(T$14,集計用!$4:$9894,マスター!$C56,FALSE))</f>
        <v>19781101</v>
      </c>
      <c r="U56" s="209">
        <f>IF(HLOOKUP(U$14,集計用!$4:$9894,マスター!$C56,FALSE)="","",HLOOKUP(U$14,集計用!$4:$9894,マスター!$C56,FALSE))</f>
        <v>19781101</v>
      </c>
      <c r="V56" s="53"/>
      <c r="W56" s="44"/>
      <c r="X56" s="53"/>
      <c r="Y56" s="53"/>
      <c r="Z56" s="29">
        <f>IF(HLOOKUP(Z$14,集計用!$4:$9894,マスター!$C56,FALSE)="","",HLOOKUP(Z$14,集計用!$4:$9894,マスター!$C56,FALSE))</f>
        <v>7969500</v>
      </c>
      <c r="AA56" s="53"/>
      <c r="AB56" s="53"/>
      <c r="AC56" s="53"/>
      <c r="AD56" s="53"/>
      <c r="AE56" s="53"/>
      <c r="AF56" s="44"/>
      <c r="AG56" s="29" t="str">
        <f>IF(HLOOKUP(AG$14,集計用!$4:$9894,マスター!$C56,FALSE)="","",HLOOKUP(AG$14,集計用!$4:$9894,マスター!$C56,FALSE))</f>
        <v>稲葉出張所</v>
      </c>
      <c r="AH56" s="29" t="str">
        <f>IF(HLOOKUP(AH$14,集計用!$4:$9894,マスター!$C56,FALSE)="","",HLOOKUP(AH$14,集計用!$4:$9894,マスター!$C56,FALSE))</f>
        <v>自己資産（リース資産外)</v>
      </c>
      <c r="AI56" s="29" t="str">
        <f>IF(HLOOKUP(AI$14,集計用!$4:$9894,マスター!$C56,FALSE)="","",HLOOKUP(AI$14,集計用!$4:$9894,マスター!$C56,FALSE))</f>
        <v>売却不可</v>
      </c>
      <c r="AJ56" s="60" t="str">
        <f>マスター!$B$3</f>
        <v>建物</v>
      </c>
      <c r="AK56" s="29" t="str">
        <f>IF(HLOOKUP(AK$14,集計用!$4:$9894,マスター!$C56,FALSE)="","",HLOOKUP(AK$14,集計用!$4:$9894,マスター!$C56,FALSE))</f>
        <v>庁舎</v>
      </c>
      <c r="AL56" s="29" t="str">
        <f>IF(HLOOKUP(AL$14,集計用!$4:$9894,マスター!$C56,FALSE)="","",HLOOKUP(AL$14,集計用!$4:$9894,マスター!$C56,FALSE))</f>
        <v>鉄骨造</v>
      </c>
      <c r="AM56" s="53"/>
      <c r="AN56" s="29" t="str">
        <f>IFERROR(集計用!#REF!&amp;集計用!#REF!&amp;集計用!#REF!,"")</f>
        <v/>
      </c>
      <c r="AO56" s="29">
        <f>IF(HLOOKUP(AO$14,集計用!$4:$9894,マスター!$C56,FALSE)="","",HLOOKUP(AO$14,集計用!$4:$9894,マスター!$C56,FALSE))</f>
        <v>100</v>
      </c>
      <c r="AP56" s="42" t="e">
        <f>集計用!#REF!&amp;集計用!#REF!&amp;集計用!#REF!&amp;集計用!#REF!&amp;集計用!#REF!&amp;集計用!#REF!</f>
        <v>#REF!</v>
      </c>
      <c r="AQ56" s="29" t="str">
        <f>IF(HLOOKUP(AQ$14,集計用!$4:$9894,マスター!$C56,FALSE)="","",HLOOKUP(AQ$14,集計用!$4:$9894,マスター!$C56,FALSE))</f>
        <v>出張所</v>
      </c>
      <c r="AR56" s="29" t="str">
        <f>IF(HLOOKUP(AR$14,集計用!$4:$9894,マスター!$C56,FALSE)="","",HLOOKUP(AR$14,集計用!$4:$9894,マスター!$C56,FALSE))</f>
        <v/>
      </c>
      <c r="AS56" s="29" t="str">
        <f>IF(HLOOKUP(AS$14,集計用!$4:$9894,マスター!$C56,FALSE)="","",HLOOKUP(AS$14,集計用!$4:$9894,マスター!$C56,FALSE))</f>
        <v/>
      </c>
      <c r="AT56" s="29">
        <f>IF(HLOOKUP(AT$14,集計用!$4:$9894,マスター!$C56,FALSE)="","",HLOOKUP(AT$14,集計用!$4:$9894,マスター!$C56,FALSE))</f>
        <v>88.55</v>
      </c>
      <c r="AU56" s="29">
        <f>IF(HLOOKUP(AU$14,集計用!$4:$9894,マスター!$C56,FALSE)="","",HLOOKUP(AU$14,集計用!$4:$9894,マスター!$C56,FALSE))</f>
        <v>1</v>
      </c>
      <c r="AV56" s="61"/>
      <c r="AW56" s="45">
        <f t="shared" si="1"/>
        <v>37</v>
      </c>
      <c r="AX56" s="29" t="str">
        <f>IF(HLOOKUP(AX$14,集計用!$4:$9894,マスター!$C56,FALSE)="","",HLOOKUP(AX$14,集計用!$4:$9894,マスター!$C56,FALSE))</f>
        <v>総務</v>
      </c>
      <c r="AY56" s="29" t="str">
        <f>IF(HLOOKUP(AY$14,集計用!$4:$9894,マスター!$C56,FALSE)="","",HLOOKUP(AY$14,集計用!$4:$9894,マスター!$C56,FALSE))</f>
        <v xml:space="preserve">行政財産 </v>
      </c>
      <c r="AZ56" s="54"/>
      <c r="BA56" s="54"/>
      <c r="BB56" s="54"/>
      <c r="BC56" s="54"/>
      <c r="BD56" s="54"/>
      <c r="BE56" s="54"/>
      <c r="BF56" s="54"/>
      <c r="BG56" s="54"/>
      <c r="BH56" s="29" t="str">
        <f>IF(HLOOKUP(BH$14,集計用!$4:$9894,マスター!$C56,FALSE)="","",HLOOKUP(BH$14,集計用!$4:$9894,マスター!$C56,FALSE))</f>
        <v>未実施</v>
      </c>
      <c r="BI56" s="29" t="str">
        <f>IF(HLOOKUP(BI$14,集計用!$4:$9894,マスター!$C56,FALSE)="","",HLOOKUP(BI$14,集計用!$4:$9894,マスター!$C56,FALSE))</f>
        <v>未実施</v>
      </c>
      <c r="BJ56" s="54"/>
      <c r="BK56" s="54"/>
      <c r="BL56" s="54"/>
      <c r="BM56" s="54"/>
      <c r="BN56" s="54"/>
      <c r="BO56" s="54"/>
      <c r="BP56" s="54"/>
      <c r="BQ56" s="54"/>
      <c r="BR56" s="29" t="str">
        <f>IF(HLOOKUP(BR$14,集計用!$4:$9894,マスター!$C56,FALSE)="","",HLOOKUP(BR$14,集計用!$4:$9894,マスター!$C56,FALSE))</f>
        <v>ｲﾅﾊﾞｼｭｯﾁｮｳｼｮ</v>
      </c>
      <c r="BS56" s="29" t="str">
        <f>IF(HLOOKUP(BS$14,集計用!$4:$9894,マスター!$C56,FALSE)="","",HLOOKUP(BS$14,集計用!$4:$9894,マスター!$C56,FALSE))</f>
        <v/>
      </c>
      <c r="BT56" s="29" t="str">
        <f>IF(HLOOKUP(BT$14,集計用!$4:$9894,マスター!$C56,FALSE)="","",HLOOKUP(BT$14,集計用!$4:$9894,マスター!$C56,FALSE))</f>
        <v>稲葉出張所</v>
      </c>
      <c r="BU56" s="29" t="str">
        <f>IF(HLOOKUP(BU$14,集計用!$4:$9894,マスター!$C56,FALSE)="","",HLOOKUP(BU$14,集計用!$4:$9894,マスター!$C56,FALSE))</f>
        <v>㎡</v>
      </c>
      <c r="BV56" s="29" t="e">
        <f>集計用!#REF!&amp;集計用!#REF!&amp;集計用!#REF!</f>
        <v>#REF!</v>
      </c>
      <c r="BW56" s="29" t="str">
        <f>IF(HLOOKUP(BW$14,集計用!$4:$9894,マスター!$C56,FALSE)="","",HLOOKUP(BW$14,集計用!$4:$9894,マスター!$C56,FALSE))</f>
        <v/>
      </c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3"/>
      <c r="CW56" s="53"/>
      <c r="CX56" s="53"/>
      <c r="CY56" s="53"/>
      <c r="CZ56" s="53"/>
      <c r="DA56" s="53"/>
      <c r="DB56" s="53"/>
      <c r="DC56" s="53"/>
      <c r="DD56" s="54"/>
      <c r="DE56" s="54"/>
      <c r="DF56" s="54"/>
      <c r="DG56" s="54"/>
      <c r="DH56" s="54"/>
      <c r="DI56" s="54"/>
    </row>
    <row r="57" spans="3:113" ht="13.5" customHeight="1">
      <c r="C57" s="89">
        <v>48</v>
      </c>
      <c r="D57" s="44"/>
      <c r="E57" s="53"/>
      <c r="F57" s="53"/>
      <c r="G57" s="53"/>
      <c r="H57" s="42" t="str">
        <f>IF(HLOOKUP(H$14,集計用!$4:$9894,マスター!$C57,FALSE)="","",HLOOKUP(H$14,集計用!$4:$9894,マスター!$C57,FALSE))</f>
        <v>建物台帳</v>
      </c>
      <c r="I57" s="29" t="str">
        <f>IF(HLOOKUP(I$14,集計用!$4:$9894,マスター!$C57,FALSE)="","",HLOOKUP(I$14,集計用!$4:$9894,マスター!$C57,FALSE))</f>
        <v>24001-1</v>
      </c>
      <c r="J57" s="29" t="str">
        <f>IF(HLOOKUP(J$14,集計用!$4:$9894,マスター!$C57,FALSE)="","",HLOOKUP(J$14,集計用!$4:$9894,マスター!$C57,FALSE))</f>
        <v>事業用資産/建物</v>
      </c>
      <c r="K57" s="53"/>
      <c r="L57" s="53"/>
      <c r="M57" s="53"/>
      <c r="N57" s="53"/>
      <c r="O57" s="29">
        <f>IF(HLOOKUP(O$14,集計用!$4:$9894,マスター!$C57,FALSE)="","",HLOOKUP(O$14,集計用!$4:$9894,マスター!$C57,FALSE))</f>
        <v>8</v>
      </c>
      <c r="P57" s="53"/>
      <c r="Q57" s="53"/>
      <c r="R57" s="42" t="str">
        <f>IF(HLOOKUP(R$14,集計用!$4:$9894,マスター!$C57,FALSE)="","",HLOOKUP(R$14,集計用!$4:$9894,マスター!$C57,FALSE))</f>
        <v>一般会計等</v>
      </c>
      <c r="S57" s="42" t="str">
        <f>IF(HLOOKUP(S$14,集計用!$4:$9894,マスター!$C57,FALSE)="","",HLOOKUP(S$14,集計用!$4:$9894,マスター!$C57,FALSE))</f>
        <v>一般会計</v>
      </c>
      <c r="T57" s="209">
        <f>IF(HLOOKUP(T$14,集計用!$4:$9894,マスター!$C57,FALSE)="","",HLOOKUP(T$14,集計用!$4:$9894,マスター!$C57,FALSE))</f>
        <v>19801201</v>
      </c>
      <c r="U57" s="209">
        <f>IF(HLOOKUP(U$14,集計用!$4:$9894,マスター!$C57,FALSE)="","",HLOOKUP(U$14,集計用!$4:$9894,マスター!$C57,FALSE))</f>
        <v>19801201</v>
      </c>
      <c r="V57" s="53"/>
      <c r="W57" s="44"/>
      <c r="X57" s="53"/>
      <c r="Y57" s="53"/>
      <c r="Z57" s="29">
        <f>IF(HLOOKUP(Z$14,集計用!$4:$9894,マスター!$C57,FALSE)="","",HLOOKUP(Z$14,集計用!$4:$9894,マスター!$C57,FALSE))</f>
        <v>2235600</v>
      </c>
      <c r="AA57" s="53"/>
      <c r="AB57" s="53"/>
      <c r="AC57" s="53"/>
      <c r="AD57" s="53"/>
      <c r="AE57" s="53"/>
      <c r="AF57" s="44"/>
      <c r="AG57" s="29" t="str">
        <f>IF(HLOOKUP(AG$14,集計用!$4:$9894,マスター!$C57,FALSE)="","",HLOOKUP(AG$14,集計用!$4:$9894,マスター!$C57,FALSE))</f>
        <v>事務所</v>
      </c>
      <c r="AH57" s="29" t="str">
        <f>IF(HLOOKUP(AH$14,集計用!$4:$9894,マスター!$C57,FALSE)="","",HLOOKUP(AH$14,集計用!$4:$9894,マスター!$C57,FALSE))</f>
        <v>自己資産（リース資産外)</v>
      </c>
      <c r="AI57" s="29" t="str">
        <f>IF(HLOOKUP(AI$14,集計用!$4:$9894,マスター!$C57,FALSE)="","",HLOOKUP(AI$14,集計用!$4:$9894,マスター!$C57,FALSE))</f>
        <v>売却不可</v>
      </c>
      <c r="AJ57" s="60" t="str">
        <f>マスター!$B$3</f>
        <v>建物</v>
      </c>
      <c r="AK57" s="29" t="str">
        <f>IF(HLOOKUP(AK$14,集計用!$4:$9894,マスター!$C57,FALSE)="","",HLOOKUP(AK$14,集計用!$4:$9894,マスター!$C57,FALSE))</f>
        <v>保育室・育児室</v>
      </c>
      <c r="AL57" s="29" t="str">
        <f>IF(HLOOKUP(AL$14,集計用!$4:$9894,マスター!$C57,FALSE)="","",HLOOKUP(AL$14,集計用!$4:$9894,マスター!$C57,FALSE))</f>
        <v>木造</v>
      </c>
      <c r="AM57" s="53"/>
      <c r="AN57" s="29" t="str">
        <f>IFERROR(集計用!N42&amp;集計用!P42&amp;集計用!R42,"")</f>
        <v>下都賀郡壬生町助谷中丸677-7</v>
      </c>
      <c r="AO57" s="29">
        <f>IF(HLOOKUP(AO$14,集計用!$4:$9894,マスター!$C57,FALSE)="","",HLOOKUP(AO$14,集計用!$4:$9894,マスター!$C57,FALSE))</f>
        <v>100</v>
      </c>
      <c r="AP57" s="42" t="str">
        <f>集計用!AU42&amp;集計用!AV42&amp;集計用!AW42&amp;集計用!AX42&amp;集計用!AY42&amp;集計用!AZ42</f>
        <v>消防費消防費消防施設費</v>
      </c>
      <c r="AQ57" s="29" t="str">
        <f>IF(HLOOKUP(AQ$14,集計用!$4:$9894,マスター!$C57,FALSE)="","",HLOOKUP(AQ$14,集計用!$4:$9894,マスター!$C57,FALSE))</f>
        <v/>
      </c>
      <c r="AR57" s="29" t="str">
        <f>IF(HLOOKUP(AR$14,集計用!$4:$9894,マスター!$C57,FALSE)="","",HLOOKUP(AR$14,集計用!$4:$9894,マスター!$C57,FALSE))</f>
        <v/>
      </c>
      <c r="AS57" s="29" t="str">
        <f>IF(HLOOKUP(AS$14,集計用!$4:$9894,マスター!$C57,FALSE)="","",HLOOKUP(AS$14,集計用!$4:$9894,マスター!$C57,FALSE))</f>
        <v/>
      </c>
      <c r="AT57" s="29">
        <f>IF(HLOOKUP(AT$14,集計用!$4:$9894,マスター!$C57,FALSE)="","",HLOOKUP(AT$14,集計用!$4:$9894,マスター!$C57,FALSE))</f>
        <v>24.84</v>
      </c>
      <c r="AU57" s="29">
        <f>IF(HLOOKUP(AU$14,集計用!$4:$9894,マスター!$C57,FALSE)="","",HLOOKUP(AU$14,集計用!$4:$9894,マスター!$C57,FALSE))</f>
        <v>1</v>
      </c>
      <c r="AV57" s="61"/>
      <c r="AW57" s="45">
        <f t="shared" si="1"/>
        <v>35</v>
      </c>
      <c r="AX57" s="29" t="str">
        <f>IF(HLOOKUP(AX$14,集計用!$4:$9894,マスター!$C57,FALSE)="","",HLOOKUP(AX$14,集計用!$4:$9894,マスター!$C57,FALSE))</f>
        <v>福祉</v>
      </c>
      <c r="AY57" s="29" t="str">
        <f>IF(HLOOKUP(AY$14,集計用!$4:$9894,マスター!$C57,FALSE)="","",HLOOKUP(AY$14,集計用!$4:$9894,マスター!$C57,FALSE))</f>
        <v xml:space="preserve">行政財産 </v>
      </c>
      <c r="AZ57" s="54"/>
      <c r="BA57" s="54"/>
      <c r="BB57" s="54"/>
      <c r="BC57" s="54"/>
      <c r="BD57" s="54"/>
      <c r="BE57" s="54"/>
      <c r="BF57" s="54"/>
      <c r="BG57" s="54"/>
      <c r="BH57" s="29" t="str">
        <f>IF(HLOOKUP(BH$14,集計用!$4:$9894,マスター!$C57,FALSE)="","",HLOOKUP(BH$14,集計用!$4:$9894,マスター!$C57,FALSE))</f>
        <v>未実施</v>
      </c>
      <c r="BI57" s="29" t="str">
        <f>IF(HLOOKUP(BI$14,集計用!$4:$9894,マスター!$C57,FALSE)="","",HLOOKUP(BI$14,集計用!$4:$9894,マスター!$C57,FALSE))</f>
        <v>未実施</v>
      </c>
      <c r="BJ57" s="54"/>
      <c r="BK57" s="54"/>
      <c r="BL57" s="54"/>
      <c r="BM57" s="54"/>
      <c r="BN57" s="54"/>
      <c r="BO57" s="54"/>
      <c r="BP57" s="54"/>
      <c r="BQ57" s="54"/>
      <c r="BR57" s="29" t="str">
        <f>IF(HLOOKUP(BR$14,集計用!$4:$9894,マスター!$C57,FALSE)="","",HLOOKUP(BR$14,集計用!$4:$9894,マスター!$C57,FALSE))</f>
        <v>ﾎｲｸｶﾝﾘﾄｳ</v>
      </c>
      <c r="BS57" s="29" t="str">
        <f>IF(HLOOKUP(BS$14,集計用!$4:$9894,マスター!$C57,FALSE)="","",HLOOKUP(BS$14,集計用!$4:$9894,マスター!$C57,FALSE))</f>
        <v/>
      </c>
      <c r="BT57" s="29" t="str">
        <f>IF(HLOOKUP(BT$14,集計用!$4:$9894,マスター!$C57,FALSE)="","",HLOOKUP(BT$14,集計用!$4:$9894,マスター!$C57,FALSE))</f>
        <v>壬生町立いなば保育園</v>
      </c>
      <c r="BU57" s="29" t="str">
        <f>IF(HLOOKUP(BU$14,集計用!$4:$9894,マスター!$C57,FALSE)="","",HLOOKUP(BU$14,集計用!$4:$9894,マスター!$C57,FALSE))</f>
        <v>㎡</v>
      </c>
      <c r="BV57" s="29" t="str">
        <f>集計用!O42&amp;集計用!Q42&amp;集計用!S42</f>
        <v>ｼﾓﾂｶﾞｸﾞﾝﾐﾌﾞﾏﾁｽｹｶﾞｲ</v>
      </c>
      <c r="BW57" s="29" t="str">
        <f>IF(HLOOKUP(BW$14,集計用!$4:$9894,マスター!$C57,FALSE)="","",HLOOKUP(BW$14,集計用!$4:$9894,マスター!$C57,FALSE))</f>
        <v/>
      </c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3"/>
      <c r="CW57" s="53"/>
      <c r="CX57" s="53"/>
      <c r="CY57" s="53"/>
      <c r="CZ57" s="53"/>
      <c r="DA57" s="53"/>
      <c r="DB57" s="53"/>
      <c r="DC57" s="53"/>
      <c r="DD57" s="54"/>
      <c r="DE57" s="54"/>
      <c r="DF57" s="54"/>
      <c r="DG57" s="54"/>
      <c r="DH57" s="54"/>
      <c r="DI57" s="54"/>
    </row>
    <row r="58" spans="3:113" ht="13.5" customHeight="1">
      <c r="C58" s="89">
        <v>49</v>
      </c>
      <c r="D58" s="44"/>
      <c r="E58" s="53"/>
      <c r="F58" s="53"/>
      <c r="G58" s="53"/>
      <c r="H58" s="42" t="str">
        <f>IF(HLOOKUP(H$14,集計用!$4:$9894,マスター!$C58,FALSE)="","",HLOOKUP(H$14,集計用!$4:$9894,マスター!$C58,FALSE))</f>
        <v>建物台帳</v>
      </c>
      <c r="I58" s="29" t="str">
        <f>IF(HLOOKUP(I$14,集計用!$4:$9894,マスター!$C58,FALSE)="","",HLOOKUP(I$14,集計用!$4:$9894,マスター!$C58,FALSE))</f>
        <v>24001-2</v>
      </c>
      <c r="J58" s="29" t="str">
        <f>IF(HLOOKUP(J$14,集計用!$4:$9894,マスター!$C58,FALSE)="","",HLOOKUP(J$14,集計用!$4:$9894,マスター!$C58,FALSE))</f>
        <v>事業用資産/建物</v>
      </c>
      <c r="K58" s="53"/>
      <c r="L58" s="53"/>
      <c r="M58" s="53"/>
      <c r="N58" s="53"/>
      <c r="O58" s="29">
        <f>IF(HLOOKUP(O$14,集計用!$4:$9894,マスター!$C58,FALSE)="","",HLOOKUP(O$14,集計用!$4:$9894,マスター!$C58,FALSE))</f>
        <v>8</v>
      </c>
      <c r="P58" s="53"/>
      <c r="Q58" s="53"/>
      <c r="R58" s="42" t="str">
        <f>IF(HLOOKUP(R$14,集計用!$4:$9894,マスター!$C58,FALSE)="","",HLOOKUP(R$14,集計用!$4:$9894,マスター!$C58,FALSE))</f>
        <v>一般会計等</v>
      </c>
      <c r="S58" s="42" t="str">
        <f>IF(HLOOKUP(S$14,集計用!$4:$9894,マスター!$C58,FALSE)="","",HLOOKUP(S$14,集計用!$4:$9894,マスター!$C58,FALSE))</f>
        <v>一般会計</v>
      </c>
      <c r="T58" s="209">
        <f>IF(HLOOKUP(T$14,集計用!$4:$9894,マスター!$C58,FALSE)="","",HLOOKUP(T$14,集計用!$4:$9894,マスター!$C58,FALSE))</f>
        <v>19801201</v>
      </c>
      <c r="U58" s="209">
        <f>IF(HLOOKUP(U$14,集計用!$4:$9894,マスター!$C58,FALSE)="","",HLOOKUP(U$14,集計用!$4:$9894,マスター!$C58,FALSE))</f>
        <v>19801201</v>
      </c>
      <c r="V58" s="53"/>
      <c r="W58" s="44"/>
      <c r="X58" s="53"/>
      <c r="Y58" s="53"/>
      <c r="Z58" s="29">
        <f>IF(HLOOKUP(Z$14,集計用!$4:$9894,マスター!$C58,FALSE)="","",HLOOKUP(Z$14,集計用!$4:$9894,マスター!$C58,FALSE))</f>
        <v>15767200</v>
      </c>
      <c r="AA58" s="53"/>
      <c r="AB58" s="53"/>
      <c r="AC58" s="53"/>
      <c r="AD58" s="53"/>
      <c r="AE58" s="53"/>
      <c r="AF58" s="44"/>
      <c r="AG58" s="29" t="str">
        <f>IF(HLOOKUP(AG$14,集計用!$4:$9894,マスター!$C58,FALSE)="","",HLOOKUP(AG$14,集計用!$4:$9894,マスター!$C58,FALSE))</f>
        <v>遊戯室棟</v>
      </c>
      <c r="AH58" s="29" t="str">
        <f>IF(HLOOKUP(AH$14,集計用!$4:$9894,マスター!$C58,FALSE)="","",HLOOKUP(AH$14,集計用!$4:$9894,マスター!$C58,FALSE))</f>
        <v>自己資産（リース資産外)</v>
      </c>
      <c r="AI58" s="29" t="str">
        <f>IF(HLOOKUP(AI$14,集計用!$4:$9894,マスター!$C58,FALSE)="","",HLOOKUP(AI$14,集計用!$4:$9894,マスター!$C58,FALSE))</f>
        <v>売却不可</v>
      </c>
      <c r="AJ58" s="60" t="str">
        <f>マスター!$B$3</f>
        <v>建物</v>
      </c>
      <c r="AK58" s="29" t="str">
        <f>IF(HLOOKUP(AK$14,集計用!$4:$9894,マスター!$C58,FALSE)="","",HLOOKUP(AK$14,集計用!$4:$9894,マスター!$C58,FALSE))</f>
        <v>保育室・育児室</v>
      </c>
      <c r="AL58" s="29" t="str">
        <f>IF(HLOOKUP(AL$14,集計用!$4:$9894,マスター!$C58,FALSE)="","",HLOOKUP(AL$14,集計用!$4:$9894,マスター!$C58,FALSE))</f>
        <v>鉄骨造</v>
      </c>
      <c r="AM58" s="53"/>
      <c r="AN58" s="29" t="str">
        <f>IFERROR(集計用!#REF!&amp;集計用!#REF!&amp;集計用!#REF!,"")</f>
        <v/>
      </c>
      <c r="AO58" s="29">
        <f>IF(HLOOKUP(AO$14,集計用!$4:$9894,マスター!$C58,FALSE)="","",HLOOKUP(AO$14,集計用!$4:$9894,マスター!$C58,FALSE))</f>
        <v>100</v>
      </c>
      <c r="AP58" s="42" t="e">
        <f>集計用!#REF!&amp;集計用!#REF!&amp;集計用!#REF!&amp;集計用!#REF!&amp;集計用!#REF!&amp;集計用!#REF!</f>
        <v>#REF!</v>
      </c>
      <c r="AQ58" s="29" t="str">
        <f>IF(HLOOKUP(AQ$14,集計用!$4:$9894,マスター!$C58,FALSE)="","",HLOOKUP(AQ$14,集計用!$4:$9894,マスター!$C58,FALSE))</f>
        <v/>
      </c>
      <c r="AR58" s="29" t="str">
        <f>IF(HLOOKUP(AR$14,集計用!$4:$9894,マスター!$C58,FALSE)="","",HLOOKUP(AR$14,集計用!$4:$9894,マスター!$C58,FALSE))</f>
        <v/>
      </c>
      <c r="AS58" s="29" t="str">
        <f>IF(HLOOKUP(AS$14,集計用!$4:$9894,マスター!$C58,FALSE)="","",HLOOKUP(AS$14,集計用!$4:$9894,マスター!$C58,FALSE))</f>
        <v/>
      </c>
      <c r="AT58" s="29">
        <f>IF(HLOOKUP(AT$14,集計用!$4:$9894,マスター!$C58,FALSE)="","",HLOOKUP(AT$14,集計用!$4:$9894,マスター!$C58,FALSE))</f>
        <v>197.09</v>
      </c>
      <c r="AU58" s="29">
        <f>IF(HLOOKUP(AU$14,集計用!$4:$9894,マスター!$C58,FALSE)="","",HLOOKUP(AU$14,集計用!$4:$9894,マスター!$C58,FALSE))</f>
        <v>1</v>
      </c>
      <c r="AV58" s="61"/>
      <c r="AW58" s="45">
        <f t="shared" si="1"/>
        <v>35</v>
      </c>
      <c r="AX58" s="29" t="str">
        <f>IF(HLOOKUP(AX$14,集計用!$4:$9894,マスター!$C58,FALSE)="","",HLOOKUP(AX$14,集計用!$4:$9894,マスター!$C58,FALSE))</f>
        <v>福祉</v>
      </c>
      <c r="AY58" s="29" t="str">
        <f>IF(HLOOKUP(AY$14,集計用!$4:$9894,マスター!$C58,FALSE)="","",HLOOKUP(AY$14,集計用!$4:$9894,マスター!$C58,FALSE))</f>
        <v xml:space="preserve">行政財産 </v>
      </c>
      <c r="AZ58" s="54"/>
      <c r="BA58" s="54"/>
      <c r="BB58" s="54"/>
      <c r="BC58" s="54"/>
      <c r="BD58" s="54"/>
      <c r="BE58" s="54"/>
      <c r="BF58" s="54"/>
      <c r="BG58" s="54"/>
      <c r="BH58" s="29" t="str">
        <f>IF(HLOOKUP(BH$14,集計用!$4:$9894,マスター!$C58,FALSE)="","",HLOOKUP(BH$14,集計用!$4:$9894,マスター!$C58,FALSE))</f>
        <v>未実施</v>
      </c>
      <c r="BI58" s="29" t="str">
        <f>IF(HLOOKUP(BI$14,集計用!$4:$9894,マスター!$C58,FALSE)="","",HLOOKUP(BI$14,集計用!$4:$9894,マスター!$C58,FALSE))</f>
        <v>未実施</v>
      </c>
      <c r="BJ58" s="54"/>
      <c r="BK58" s="54"/>
      <c r="BL58" s="54"/>
      <c r="BM58" s="54"/>
      <c r="BN58" s="54"/>
      <c r="BO58" s="54"/>
      <c r="BP58" s="54"/>
      <c r="BQ58" s="54"/>
      <c r="BR58" s="29" t="str">
        <f>IF(HLOOKUP(BR$14,集計用!$4:$9894,マスター!$C58,FALSE)="","",HLOOKUP(BR$14,集計用!$4:$9894,マスター!$C58,FALSE))</f>
        <v>ﾎｲｸｶﾝﾘﾄｳ</v>
      </c>
      <c r="BS58" s="29" t="str">
        <f>IF(HLOOKUP(BS$14,集計用!$4:$9894,マスター!$C58,FALSE)="","",HLOOKUP(BS$14,集計用!$4:$9894,マスター!$C58,FALSE))</f>
        <v/>
      </c>
      <c r="BT58" s="29" t="str">
        <f>IF(HLOOKUP(BT$14,集計用!$4:$9894,マスター!$C58,FALSE)="","",HLOOKUP(BT$14,集計用!$4:$9894,マスター!$C58,FALSE))</f>
        <v>壬生町立いなば保育園</v>
      </c>
      <c r="BU58" s="29" t="str">
        <f>IF(HLOOKUP(BU$14,集計用!$4:$9894,マスター!$C58,FALSE)="","",HLOOKUP(BU$14,集計用!$4:$9894,マスター!$C58,FALSE))</f>
        <v>㎡</v>
      </c>
      <c r="BV58" s="29" t="e">
        <f>集計用!#REF!&amp;集計用!#REF!&amp;集計用!#REF!</f>
        <v>#REF!</v>
      </c>
      <c r="BW58" s="29" t="str">
        <f>IF(HLOOKUP(BW$14,集計用!$4:$9894,マスター!$C58,FALSE)="","",HLOOKUP(BW$14,集計用!$4:$9894,マスター!$C58,FALSE))</f>
        <v/>
      </c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3"/>
      <c r="CW58" s="53"/>
      <c r="CX58" s="53"/>
      <c r="CY58" s="53"/>
      <c r="CZ58" s="53"/>
      <c r="DA58" s="53"/>
      <c r="DB58" s="53"/>
      <c r="DC58" s="53"/>
      <c r="DD58" s="54"/>
      <c r="DE58" s="54"/>
      <c r="DF58" s="54"/>
      <c r="DG58" s="54"/>
      <c r="DH58" s="54"/>
      <c r="DI58" s="54"/>
    </row>
    <row r="59" spans="3:113" ht="13.5" customHeight="1">
      <c r="C59" s="89">
        <v>50</v>
      </c>
      <c r="D59" s="44"/>
      <c r="E59" s="53"/>
      <c r="F59" s="53"/>
      <c r="G59" s="53"/>
      <c r="H59" s="42" t="str">
        <f>IF(HLOOKUP(H$14,集計用!$4:$9894,マスター!$C59,FALSE)="","",HLOOKUP(H$14,集計用!$4:$9894,マスター!$C59,FALSE))</f>
        <v>建物台帳</v>
      </c>
      <c r="I59" s="29" t="str">
        <f>IF(HLOOKUP(I$14,集計用!$4:$9894,マスター!$C59,FALSE)="","",HLOOKUP(I$14,集計用!$4:$9894,マスター!$C59,FALSE))</f>
        <v>24001-3</v>
      </c>
      <c r="J59" s="29" t="str">
        <f>IF(HLOOKUP(J$14,集計用!$4:$9894,マスター!$C59,FALSE)="","",HLOOKUP(J$14,集計用!$4:$9894,マスター!$C59,FALSE))</f>
        <v>事業用資産/建物</v>
      </c>
      <c r="K59" s="53"/>
      <c r="L59" s="53"/>
      <c r="M59" s="53"/>
      <c r="N59" s="53"/>
      <c r="O59" s="29">
        <f>IF(HLOOKUP(O$14,集計用!$4:$9894,マスター!$C59,FALSE)="","",HLOOKUP(O$14,集計用!$4:$9894,マスター!$C59,FALSE))</f>
        <v>8</v>
      </c>
      <c r="P59" s="53"/>
      <c r="Q59" s="53"/>
      <c r="R59" s="42" t="str">
        <f>IF(HLOOKUP(R$14,集計用!$4:$9894,マスター!$C59,FALSE)="","",HLOOKUP(R$14,集計用!$4:$9894,マスター!$C59,FALSE))</f>
        <v>一般会計等</v>
      </c>
      <c r="S59" s="42" t="str">
        <f>IF(HLOOKUP(S$14,集計用!$4:$9894,マスター!$C59,FALSE)="","",HLOOKUP(S$14,集計用!$4:$9894,マスター!$C59,FALSE))</f>
        <v>一般会計</v>
      </c>
      <c r="T59" s="209">
        <f>IF(HLOOKUP(T$14,集計用!$4:$9894,マスター!$C59,FALSE)="","",HLOOKUP(T$14,集計用!$4:$9894,マスター!$C59,FALSE))</f>
        <v>19640301</v>
      </c>
      <c r="U59" s="209">
        <f>IF(HLOOKUP(U$14,集計用!$4:$9894,マスター!$C59,FALSE)="","",HLOOKUP(U$14,集計用!$4:$9894,マスター!$C59,FALSE))</f>
        <v>19640801</v>
      </c>
      <c r="V59" s="53"/>
      <c r="W59" s="44"/>
      <c r="X59" s="53"/>
      <c r="Y59" s="53"/>
      <c r="Z59" s="29">
        <f>IF(HLOOKUP(Z$14,集計用!$4:$9894,マスター!$C59,FALSE)="","",HLOOKUP(Z$14,集計用!$4:$9894,マスター!$C59,FALSE))</f>
        <v>25488900</v>
      </c>
      <c r="AA59" s="53"/>
      <c r="AB59" s="53"/>
      <c r="AC59" s="53"/>
      <c r="AD59" s="53"/>
      <c r="AE59" s="53"/>
      <c r="AF59" s="44"/>
      <c r="AG59" s="29" t="str">
        <f>IF(HLOOKUP(AG$14,集計用!$4:$9894,マスター!$C59,FALSE)="","",HLOOKUP(AG$14,集計用!$4:$9894,マスター!$C59,FALSE))</f>
        <v>保育管理棟</v>
      </c>
      <c r="AH59" s="29" t="str">
        <f>IF(HLOOKUP(AH$14,集計用!$4:$9894,マスター!$C59,FALSE)="","",HLOOKUP(AH$14,集計用!$4:$9894,マスター!$C59,FALSE))</f>
        <v>自己資産（リース資産外)</v>
      </c>
      <c r="AI59" s="29" t="str">
        <f>IF(HLOOKUP(AI$14,集計用!$4:$9894,マスター!$C59,FALSE)="","",HLOOKUP(AI$14,集計用!$4:$9894,マスター!$C59,FALSE))</f>
        <v>売却不可</v>
      </c>
      <c r="AJ59" s="60" t="str">
        <f>マスター!$B$3</f>
        <v>建物</v>
      </c>
      <c r="AK59" s="29" t="str">
        <f>IF(HLOOKUP(AK$14,集計用!$4:$9894,マスター!$C59,FALSE)="","",HLOOKUP(AK$14,集計用!$4:$9894,マスター!$C59,FALSE))</f>
        <v>保育室・育児室</v>
      </c>
      <c r="AL59" s="29" t="str">
        <f>IF(HLOOKUP(AL$14,集計用!$4:$9894,マスター!$C59,FALSE)="","",HLOOKUP(AL$14,集計用!$4:$9894,マスター!$C59,FALSE))</f>
        <v>木造</v>
      </c>
      <c r="AM59" s="53"/>
      <c r="AN59" s="29" t="str">
        <f>IFERROR(集計用!N43&amp;集計用!P43&amp;集計用!R43,"")</f>
        <v>下都賀郡壬生町国谷大ヶ島910-2</v>
      </c>
      <c r="AO59" s="29">
        <f>IF(HLOOKUP(AO$14,集計用!$4:$9894,マスター!$C59,FALSE)="","",HLOOKUP(AO$14,集計用!$4:$9894,マスター!$C59,FALSE))</f>
        <v>100</v>
      </c>
      <c r="AP59" s="42" t="str">
        <f>集計用!AU43&amp;集計用!AV43&amp;集計用!AW43&amp;集計用!AX43&amp;集計用!AY43&amp;集計用!AZ43</f>
        <v>消防費消防費消防施設費</v>
      </c>
      <c r="AQ59" s="29" t="str">
        <f>IF(HLOOKUP(AQ$14,集計用!$4:$9894,マスター!$C59,FALSE)="","",HLOOKUP(AQ$14,集計用!$4:$9894,マスター!$C59,FALSE))</f>
        <v/>
      </c>
      <c r="AR59" s="29" t="str">
        <f>IF(HLOOKUP(AR$14,集計用!$4:$9894,マスター!$C59,FALSE)="","",HLOOKUP(AR$14,集計用!$4:$9894,マスター!$C59,FALSE))</f>
        <v/>
      </c>
      <c r="AS59" s="29" t="str">
        <f>IF(HLOOKUP(AS$14,集計用!$4:$9894,マスター!$C59,FALSE)="","",HLOOKUP(AS$14,集計用!$4:$9894,マスター!$C59,FALSE))</f>
        <v/>
      </c>
      <c r="AT59" s="29">
        <f>IF(HLOOKUP(AT$14,集計用!$4:$9894,マスター!$C59,FALSE)="","",HLOOKUP(AT$14,集計用!$4:$9894,マスター!$C59,FALSE))</f>
        <v>283.20999999999998</v>
      </c>
      <c r="AU59" s="29">
        <f>IF(HLOOKUP(AU$14,集計用!$4:$9894,マスター!$C59,FALSE)="","",HLOOKUP(AU$14,集計用!$4:$9894,マスター!$C59,FALSE))</f>
        <v>1</v>
      </c>
      <c r="AV59" s="61"/>
      <c r="AW59" s="45">
        <f t="shared" si="1"/>
        <v>51</v>
      </c>
      <c r="AX59" s="29" t="str">
        <f>IF(HLOOKUP(AX$14,集計用!$4:$9894,マスター!$C59,FALSE)="","",HLOOKUP(AX$14,集計用!$4:$9894,マスター!$C59,FALSE))</f>
        <v>福祉</v>
      </c>
      <c r="AY59" s="29" t="str">
        <f>IF(HLOOKUP(AY$14,集計用!$4:$9894,マスター!$C59,FALSE)="","",HLOOKUP(AY$14,集計用!$4:$9894,マスター!$C59,FALSE))</f>
        <v xml:space="preserve">行政財産 </v>
      </c>
      <c r="AZ59" s="54"/>
      <c r="BA59" s="54"/>
      <c r="BB59" s="54"/>
      <c r="BC59" s="54"/>
      <c r="BD59" s="54"/>
      <c r="BE59" s="54"/>
      <c r="BF59" s="54"/>
      <c r="BG59" s="54"/>
      <c r="BH59" s="29" t="str">
        <f>IF(HLOOKUP(BH$14,集計用!$4:$9894,マスター!$C59,FALSE)="","",HLOOKUP(BH$14,集計用!$4:$9894,マスター!$C59,FALSE))</f>
        <v>未実施</v>
      </c>
      <c r="BI59" s="29" t="str">
        <f>IF(HLOOKUP(BI$14,集計用!$4:$9894,マスター!$C59,FALSE)="","",HLOOKUP(BI$14,集計用!$4:$9894,マスター!$C59,FALSE))</f>
        <v>未実施</v>
      </c>
      <c r="BJ59" s="54"/>
      <c r="BK59" s="54"/>
      <c r="BL59" s="54"/>
      <c r="BM59" s="54"/>
      <c r="BN59" s="54"/>
      <c r="BO59" s="54"/>
      <c r="BP59" s="54"/>
      <c r="BQ59" s="54"/>
      <c r="BR59" s="29" t="str">
        <f>IF(HLOOKUP(BR$14,集計用!$4:$9894,マスター!$C59,FALSE)="","",HLOOKUP(BR$14,集計用!$4:$9894,マスター!$C59,FALSE))</f>
        <v>ﾎｲｸｶﾝﾘﾄｳ</v>
      </c>
      <c r="BS59" s="29" t="str">
        <f>IF(HLOOKUP(BS$14,集計用!$4:$9894,マスター!$C59,FALSE)="","",HLOOKUP(BS$14,集計用!$4:$9894,マスター!$C59,FALSE))</f>
        <v/>
      </c>
      <c r="BT59" s="29" t="str">
        <f>IF(HLOOKUP(BT$14,集計用!$4:$9894,マスター!$C59,FALSE)="","",HLOOKUP(BT$14,集計用!$4:$9894,マスター!$C59,FALSE))</f>
        <v>壬生町立いなば保育園</v>
      </c>
      <c r="BU59" s="29" t="str">
        <f>IF(HLOOKUP(BU$14,集計用!$4:$9894,マスター!$C59,FALSE)="","",HLOOKUP(BU$14,集計用!$4:$9894,マスター!$C59,FALSE))</f>
        <v>㎡</v>
      </c>
      <c r="BV59" s="29" t="str">
        <f>集計用!O43&amp;集計用!Q43&amp;集計用!S43</f>
        <v>ｼﾓﾂｶﾞｸﾞﾝﾐﾌﾞﾏﾁｸﾆﾔ</v>
      </c>
      <c r="BW59" s="29" t="str">
        <f>IF(HLOOKUP(BW$14,集計用!$4:$9894,マスター!$C59,FALSE)="","",HLOOKUP(BW$14,集計用!$4:$9894,マスター!$C59,FALSE))</f>
        <v/>
      </c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3"/>
      <c r="CW59" s="53"/>
      <c r="CX59" s="53"/>
      <c r="CY59" s="53"/>
      <c r="CZ59" s="53"/>
      <c r="DA59" s="53"/>
      <c r="DB59" s="53"/>
      <c r="DC59" s="53"/>
      <c r="DD59" s="54"/>
      <c r="DE59" s="54"/>
      <c r="DF59" s="54"/>
      <c r="DG59" s="54"/>
      <c r="DH59" s="54"/>
      <c r="DI59" s="54"/>
    </row>
    <row r="60" spans="3:113" ht="13.5" customHeight="1">
      <c r="C60" s="89">
        <v>51</v>
      </c>
      <c r="D60" s="44"/>
      <c r="E60" s="53"/>
      <c r="F60" s="53"/>
      <c r="G60" s="53"/>
      <c r="H60" s="42" t="str">
        <f>IF(HLOOKUP(H$14,集計用!$4:$9894,マスター!$C60,FALSE)="","",HLOOKUP(H$14,集計用!$4:$9894,マスター!$C60,FALSE))</f>
        <v>建物台帳</v>
      </c>
      <c r="I60" s="29" t="str">
        <f>IF(HLOOKUP(I$14,集計用!$4:$9894,マスター!$C60,FALSE)="","",HLOOKUP(I$14,集計用!$4:$9894,マスター!$C60,FALSE))</f>
        <v>24001-4</v>
      </c>
      <c r="J60" s="29" t="str">
        <f>IF(HLOOKUP(J$14,集計用!$4:$9894,マスター!$C60,FALSE)="","",HLOOKUP(J$14,集計用!$4:$9894,マスター!$C60,FALSE))</f>
        <v>事業用資産/建物</v>
      </c>
      <c r="K60" s="53"/>
      <c r="L60" s="53"/>
      <c r="M60" s="53"/>
      <c r="N60" s="53"/>
      <c r="O60" s="29">
        <f>IF(HLOOKUP(O$14,集計用!$4:$9894,マスター!$C60,FALSE)="","",HLOOKUP(O$14,集計用!$4:$9894,マスター!$C60,FALSE))</f>
        <v>8</v>
      </c>
      <c r="P60" s="53"/>
      <c r="Q60" s="53"/>
      <c r="R60" s="42" t="str">
        <f>IF(HLOOKUP(R$14,集計用!$4:$9894,マスター!$C60,FALSE)="","",HLOOKUP(R$14,集計用!$4:$9894,マスター!$C60,FALSE))</f>
        <v>一般会計等</v>
      </c>
      <c r="S60" s="42" t="str">
        <f>IF(HLOOKUP(S$14,集計用!$4:$9894,マスター!$C60,FALSE)="","",HLOOKUP(S$14,集計用!$4:$9894,マスター!$C60,FALSE))</f>
        <v>一般会計</v>
      </c>
      <c r="T60" s="209">
        <f>IF(HLOOKUP(T$14,集計用!$4:$9894,マスター!$C60,FALSE)="","",HLOOKUP(T$14,集計用!$4:$9894,マスター!$C60,FALSE))</f>
        <v>19801201</v>
      </c>
      <c r="U60" s="209">
        <f>IF(HLOOKUP(U$14,集計用!$4:$9894,マスター!$C60,FALSE)="","",HLOOKUP(U$14,集計用!$4:$9894,マスター!$C60,FALSE))</f>
        <v>19801201</v>
      </c>
      <c r="V60" s="53"/>
      <c r="W60" s="44"/>
      <c r="X60" s="53"/>
      <c r="Y60" s="53"/>
      <c r="Z60" s="29">
        <f>IF(HLOOKUP(Z$14,集計用!$4:$9894,マスター!$C60,FALSE)="","",HLOOKUP(Z$14,集計用!$4:$9894,マスター!$C60,FALSE))</f>
        <v>874800</v>
      </c>
      <c r="AA60" s="53"/>
      <c r="AB60" s="53"/>
      <c r="AC60" s="53"/>
      <c r="AD60" s="53"/>
      <c r="AE60" s="53"/>
      <c r="AF60" s="44"/>
      <c r="AG60" s="29" t="str">
        <f>IF(HLOOKUP(AG$14,集計用!$4:$9894,マスター!$C60,FALSE)="","",HLOOKUP(AG$14,集計用!$4:$9894,マスター!$C60,FALSE))</f>
        <v>倉庫</v>
      </c>
      <c r="AH60" s="29" t="str">
        <f>IF(HLOOKUP(AH$14,集計用!$4:$9894,マスター!$C60,FALSE)="","",HLOOKUP(AH$14,集計用!$4:$9894,マスター!$C60,FALSE))</f>
        <v>自己資産（リース資産外)</v>
      </c>
      <c r="AI60" s="29" t="str">
        <f>IF(HLOOKUP(AI$14,集計用!$4:$9894,マスター!$C60,FALSE)="","",HLOOKUP(AI$14,集計用!$4:$9894,マスター!$C60,FALSE))</f>
        <v>売却不可</v>
      </c>
      <c r="AJ60" s="60" t="str">
        <f>マスター!$B$3</f>
        <v>建物</v>
      </c>
      <c r="AK60" s="29" t="str">
        <f>IF(HLOOKUP(AK$14,集計用!$4:$9894,マスター!$C60,FALSE)="","",HLOOKUP(AK$14,集計用!$4:$9894,マスター!$C60,FALSE))</f>
        <v>倉庫・物置</v>
      </c>
      <c r="AL60" s="29" t="str">
        <f>IF(HLOOKUP(AL$14,集計用!$4:$9894,マスター!$C60,FALSE)="","",HLOOKUP(AL$14,集計用!$4:$9894,マスター!$C60,FALSE))</f>
        <v>木造</v>
      </c>
      <c r="AM60" s="53"/>
      <c r="AN60" s="29" t="str">
        <f>IFERROR(集計用!N44&amp;集計用!P44&amp;集計用!R44,"")</f>
        <v>下都賀郡壬生町通町9-15</v>
      </c>
      <c r="AO60" s="29">
        <f>IF(HLOOKUP(AO$14,集計用!$4:$9894,マスター!$C60,FALSE)="","",HLOOKUP(AO$14,集計用!$4:$9894,マスター!$C60,FALSE))</f>
        <v>100</v>
      </c>
      <c r="AP60" s="42" t="str">
        <f>集計用!AU44&amp;集計用!AV44&amp;集計用!AW44&amp;集計用!AX44&amp;集計用!AY44&amp;集計用!AZ44</f>
        <v>消防費消防費消防施設費</v>
      </c>
      <c r="AQ60" s="29" t="str">
        <f>IF(HLOOKUP(AQ$14,集計用!$4:$9894,マスター!$C60,FALSE)="","",HLOOKUP(AQ$14,集計用!$4:$9894,マスター!$C60,FALSE))</f>
        <v/>
      </c>
      <c r="AR60" s="29" t="str">
        <f>IF(HLOOKUP(AR$14,集計用!$4:$9894,マスター!$C60,FALSE)="","",HLOOKUP(AR$14,集計用!$4:$9894,マスター!$C60,FALSE))</f>
        <v/>
      </c>
      <c r="AS60" s="29" t="str">
        <f>IF(HLOOKUP(AS$14,集計用!$4:$9894,マスター!$C60,FALSE)="","",HLOOKUP(AS$14,集計用!$4:$9894,マスター!$C60,FALSE))</f>
        <v/>
      </c>
      <c r="AT60" s="29">
        <f>IF(HLOOKUP(AT$14,集計用!$4:$9894,マスター!$C60,FALSE)="","",HLOOKUP(AT$14,集計用!$4:$9894,マスター!$C60,FALSE))</f>
        <v>14.58</v>
      </c>
      <c r="AU60" s="29">
        <f>IF(HLOOKUP(AU$14,集計用!$4:$9894,マスター!$C60,FALSE)="","",HLOOKUP(AU$14,集計用!$4:$9894,マスター!$C60,FALSE))</f>
        <v>1</v>
      </c>
      <c r="AV60" s="61"/>
      <c r="AW60" s="45">
        <f t="shared" si="1"/>
        <v>35</v>
      </c>
      <c r="AX60" s="29" t="str">
        <f>IF(HLOOKUP(AX$14,集計用!$4:$9894,マスター!$C60,FALSE)="","",HLOOKUP(AX$14,集計用!$4:$9894,マスター!$C60,FALSE))</f>
        <v>福祉</v>
      </c>
      <c r="AY60" s="29" t="str">
        <f>IF(HLOOKUP(AY$14,集計用!$4:$9894,マスター!$C60,FALSE)="","",HLOOKUP(AY$14,集計用!$4:$9894,マスター!$C60,FALSE))</f>
        <v xml:space="preserve">行政財産 </v>
      </c>
      <c r="AZ60" s="54"/>
      <c r="BA60" s="54"/>
      <c r="BB60" s="54"/>
      <c r="BC60" s="54"/>
      <c r="BD60" s="54"/>
      <c r="BE60" s="54"/>
      <c r="BF60" s="54"/>
      <c r="BG60" s="54"/>
      <c r="BH60" s="29" t="str">
        <f>IF(HLOOKUP(BH$14,集計用!$4:$9894,マスター!$C60,FALSE)="","",HLOOKUP(BH$14,集計用!$4:$9894,マスター!$C60,FALSE))</f>
        <v>未実施</v>
      </c>
      <c r="BI60" s="29" t="str">
        <f>IF(HLOOKUP(BI$14,集計用!$4:$9894,マスター!$C60,FALSE)="","",HLOOKUP(BI$14,集計用!$4:$9894,マスター!$C60,FALSE))</f>
        <v>未実施</v>
      </c>
      <c r="BJ60" s="54"/>
      <c r="BK60" s="54"/>
      <c r="BL60" s="54"/>
      <c r="BM60" s="54"/>
      <c r="BN60" s="54"/>
      <c r="BO60" s="54"/>
      <c r="BP60" s="54"/>
      <c r="BQ60" s="54"/>
      <c r="BR60" s="29" t="str">
        <f>IF(HLOOKUP(BR$14,集計用!$4:$9894,マスター!$C60,FALSE)="","",HLOOKUP(BR$14,集計用!$4:$9894,マスター!$C60,FALSE))</f>
        <v>ｿｳｺ</v>
      </c>
      <c r="BS60" s="29" t="str">
        <f>IF(HLOOKUP(BS$14,集計用!$4:$9894,マスター!$C60,FALSE)="","",HLOOKUP(BS$14,集計用!$4:$9894,マスター!$C60,FALSE))</f>
        <v/>
      </c>
      <c r="BT60" s="29" t="str">
        <f>IF(HLOOKUP(BT$14,集計用!$4:$9894,マスター!$C60,FALSE)="","",HLOOKUP(BT$14,集計用!$4:$9894,マスター!$C60,FALSE))</f>
        <v>壬生町立いなば保育園</v>
      </c>
      <c r="BU60" s="29" t="str">
        <f>IF(HLOOKUP(BU$14,集計用!$4:$9894,マスター!$C60,FALSE)="","",HLOOKUP(BU$14,集計用!$4:$9894,マスター!$C60,FALSE))</f>
        <v>㎡</v>
      </c>
      <c r="BV60" s="29" t="str">
        <f>集計用!O44&amp;集計用!Q44&amp;集計用!S44</f>
        <v>ｼﾓﾂｶﾞｸﾞﾝﾐﾌﾞﾏﾁﾄｵﾘﾏﾁ</v>
      </c>
      <c r="BW60" s="29" t="str">
        <f>IF(HLOOKUP(BW$14,集計用!$4:$9894,マスター!$C60,FALSE)="","",HLOOKUP(BW$14,集計用!$4:$9894,マスター!$C60,FALSE))</f>
        <v/>
      </c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3"/>
      <c r="CW60" s="53"/>
      <c r="CX60" s="53"/>
      <c r="CY60" s="53"/>
      <c r="CZ60" s="53"/>
      <c r="DA60" s="53"/>
      <c r="DB60" s="53"/>
      <c r="DC60" s="53"/>
      <c r="DD60" s="54"/>
      <c r="DE60" s="54"/>
      <c r="DF60" s="54"/>
      <c r="DG60" s="54"/>
      <c r="DH60" s="54"/>
      <c r="DI60" s="54"/>
    </row>
    <row r="61" spans="3:113" ht="13.5" customHeight="1">
      <c r="C61" s="89">
        <v>52</v>
      </c>
      <c r="D61" s="44"/>
      <c r="E61" s="53"/>
      <c r="F61" s="53"/>
      <c r="G61" s="53"/>
      <c r="H61" s="42" t="str">
        <f>IF(HLOOKUP(H$14,集計用!$4:$9894,マスター!$C61,FALSE)="","",HLOOKUP(H$14,集計用!$4:$9894,マスター!$C61,FALSE))</f>
        <v>建物台帳</v>
      </c>
      <c r="I61" s="29" t="str">
        <f>IF(HLOOKUP(I$14,集計用!$4:$9894,マスター!$C61,FALSE)="","",HLOOKUP(I$14,集計用!$4:$9894,マスター!$C61,FALSE))</f>
        <v>24001-5</v>
      </c>
      <c r="J61" s="29" t="str">
        <f>IF(HLOOKUP(J$14,集計用!$4:$9894,マスター!$C61,FALSE)="","",HLOOKUP(J$14,集計用!$4:$9894,マスター!$C61,FALSE))</f>
        <v>事業用資産/建物</v>
      </c>
      <c r="K61" s="53"/>
      <c r="L61" s="53"/>
      <c r="M61" s="53"/>
      <c r="N61" s="53"/>
      <c r="O61" s="29">
        <f>IF(HLOOKUP(O$14,集計用!$4:$9894,マスター!$C61,FALSE)="","",HLOOKUP(O$14,集計用!$4:$9894,マスター!$C61,FALSE))</f>
        <v>8</v>
      </c>
      <c r="P61" s="53"/>
      <c r="Q61" s="53"/>
      <c r="R61" s="42" t="str">
        <f>IF(HLOOKUP(R$14,集計用!$4:$9894,マスター!$C61,FALSE)="","",HLOOKUP(R$14,集計用!$4:$9894,マスター!$C61,FALSE))</f>
        <v>一般会計等</v>
      </c>
      <c r="S61" s="42" t="str">
        <f>IF(HLOOKUP(S$14,集計用!$4:$9894,マスター!$C61,FALSE)="","",HLOOKUP(S$14,集計用!$4:$9894,マスター!$C61,FALSE))</f>
        <v>一般会計</v>
      </c>
      <c r="T61" s="209">
        <f>IF(HLOOKUP(T$14,集計用!$4:$9894,マスター!$C61,FALSE)="","",HLOOKUP(T$14,集計用!$4:$9894,マスター!$C61,FALSE))</f>
        <v>19801201</v>
      </c>
      <c r="U61" s="209">
        <f>IF(HLOOKUP(U$14,集計用!$4:$9894,マスター!$C61,FALSE)="","",HLOOKUP(U$14,集計用!$4:$9894,マスター!$C61,FALSE))</f>
        <v>19801201</v>
      </c>
      <c r="V61" s="53"/>
      <c r="W61" s="44"/>
      <c r="X61" s="53"/>
      <c r="Y61" s="53"/>
      <c r="Z61" s="29">
        <f>IF(HLOOKUP(Z$14,集計用!$4:$9894,マスター!$C61,FALSE)="","",HLOOKUP(Z$14,集計用!$4:$9894,マスター!$C61,FALSE))</f>
        <v>319200</v>
      </c>
      <c r="AA61" s="53"/>
      <c r="AB61" s="53"/>
      <c r="AC61" s="53"/>
      <c r="AD61" s="53"/>
      <c r="AE61" s="53"/>
      <c r="AF61" s="44"/>
      <c r="AG61" s="29" t="str">
        <f>IF(HLOOKUP(AG$14,集計用!$4:$9894,マスター!$C61,FALSE)="","",HLOOKUP(AG$14,集計用!$4:$9894,マスター!$C61,FALSE))</f>
        <v>石油庫</v>
      </c>
      <c r="AH61" s="29" t="str">
        <f>IF(HLOOKUP(AH$14,集計用!$4:$9894,マスター!$C61,FALSE)="","",HLOOKUP(AH$14,集計用!$4:$9894,マスター!$C61,FALSE))</f>
        <v>自己資産（リース資産外)</v>
      </c>
      <c r="AI61" s="29" t="str">
        <f>IF(HLOOKUP(AI$14,集計用!$4:$9894,マスター!$C61,FALSE)="","",HLOOKUP(AI$14,集計用!$4:$9894,マスター!$C61,FALSE))</f>
        <v>売却不可</v>
      </c>
      <c r="AJ61" s="60" t="str">
        <f>マスター!$B$3</f>
        <v>建物</v>
      </c>
      <c r="AK61" s="29" t="str">
        <f>IF(HLOOKUP(AK$14,集計用!$4:$9894,マスター!$C61,FALSE)="","",HLOOKUP(AK$14,集計用!$4:$9894,マスター!$C61,FALSE))</f>
        <v>倉庫・物置</v>
      </c>
      <c r="AL61" s="29" t="str">
        <f>IF(HLOOKUP(AL$14,集計用!$4:$9894,マスター!$C61,FALSE)="","",HLOOKUP(AL$14,集計用!$4:$9894,マスター!$C61,FALSE))</f>
        <v>コンクリートブロック</v>
      </c>
      <c r="AM61" s="53"/>
      <c r="AN61" s="29" t="str">
        <f>IFERROR(集計用!N45&amp;集計用!P45&amp;集計用!R45,"")</f>
        <v>下都賀郡壬生町通町9-16</v>
      </c>
      <c r="AO61" s="29">
        <f>IF(HLOOKUP(AO$14,集計用!$4:$9894,マスター!$C61,FALSE)="","",HLOOKUP(AO$14,集計用!$4:$9894,マスター!$C61,FALSE))</f>
        <v>100</v>
      </c>
      <c r="AP61" s="42" t="str">
        <f>集計用!AU45&amp;集計用!AV45&amp;集計用!AW45&amp;集計用!AX45&amp;集計用!AY45&amp;集計用!AZ45</f>
        <v>消防費消防費消防施設費</v>
      </c>
      <c r="AQ61" s="29" t="str">
        <f>IF(HLOOKUP(AQ$14,集計用!$4:$9894,マスター!$C61,FALSE)="","",HLOOKUP(AQ$14,集計用!$4:$9894,マスター!$C61,FALSE))</f>
        <v/>
      </c>
      <c r="AR61" s="29" t="str">
        <f>IF(HLOOKUP(AR$14,集計用!$4:$9894,マスター!$C61,FALSE)="","",HLOOKUP(AR$14,集計用!$4:$9894,マスター!$C61,FALSE))</f>
        <v/>
      </c>
      <c r="AS61" s="29" t="str">
        <f>IF(HLOOKUP(AS$14,集計用!$4:$9894,マスター!$C61,FALSE)="","",HLOOKUP(AS$14,集計用!$4:$9894,マスター!$C61,FALSE))</f>
        <v/>
      </c>
      <c r="AT61" s="29">
        <f>IF(HLOOKUP(AT$14,集計用!$4:$9894,マスター!$C61,FALSE)="","",HLOOKUP(AT$14,集計用!$4:$9894,マスター!$C61,FALSE))</f>
        <v>4.5599999999999996</v>
      </c>
      <c r="AU61" s="29">
        <f>IF(HLOOKUP(AU$14,集計用!$4:$9894,マスター!$C61,FALSE)="","",HLOOKUP(AU$14,集計用!$4:$9894,マスター!$C61,FALSE))</f>
        <v>1</v>
      </c>
      <c r="AV61" s="61"/>
      <c r="AW61" s="45">
        <f t="shared" si="1"/>
        <v>35</v>
      </c>
      <c r="AX61" s="29" t="str">
        <f>IF(HLOOKUP(AX$14,集計用!$4:$9894,マスター!$C61,FALSE)="","",HLOOKUP(AX$14,集計用!$4:$9894,マスター!$C61,FALSE))</f>
        <v>福祉</v>
      </c>
      <c r="AY61" s="29" t="str">
        <f>IF(HLOOKUP(AY$14,集計用!$4:$9894,マスター!$C61,FALSE)="","",HLOOKUP(AY$14,集計用!$4:$9894,マスター!$C61,FALSE))</f>
        <v xml:space="preserve">行政財産 </v>
      </c>
      <c r="AZ61" s="54"/>
      <c r="BA61" s="54"/>
      <c r="BB61" s="54"/>
      <c r="BC61" s="54"/>
      <c r="BD61" s="54"/>
      <c r="BE61" s="54"/>
      <c r="BF61" s="54"/>
      <c r="BG61" s="54"/>
      <c r="BH61" s="29" t="str">
        <f>IF(HLOOKUP(BH$14,集計用!$4:$9894,マスター!$C61,FALSE)="","",HLOOKUP(BH$14,集計用!$4:$9894,マスター!$C61,FALSE))</f>
        <v>未実施</v>
      </c>
      <c r="BI61" s="29" t="str">
        <f>IF(HLOOKUP(BI$14,集計用!$4:$9894,マスター!$C61,FALSE)="","",HLOOKUP(BI$14,集計用!$4:$9894,マスター!$C61,FALSE))</f>
        <v>未実施</v>
      </c>
      <c r="BJ61" s="54"/>
      <c r="BK61" s="54"/>
      <c r="BL61" s="54"/>
      <c r="BM61" s="54"/>
      <c r="BN61" s="54"/>
      <c r="BO61" s="54"/>
      <c r="BP61" s="54"/>
      <c r="BQ61" s="54"/>
      <c r="BR61" s="29" t="str">
        <f>IF(HLOOKUP(BR$14,集計用!$4:$9894,マスター!$C61,FALSE)="","",HLOOKUP(BR$14,集計用!$4:$9894,マスター!$C61,FALSE))</f>
        <v>ｾｷﾕｺ</v>
      </c>
      <c r="BS61" s="29" t="str">
        <f>IF(HLOOKUP(BS$14,集計用!$4:$9894,マスター!$C61,FALSE)="","",HLOOKUP(BS$14,集計用!$4:$9894,マスター!$C61,FALSE))</f>
        <v/>
      </c>
      <c r="BT61" s="29" t="str">
        <f>IF(HLOOKUP(BT$14,集計用!$4:$9894,マスター!$C61,FALSE)="","",HLOOKUP(BT$14,集計用!$4:$9894,マスター!$C61,FALSE))</f>
        <v>壬生町立いなば保育園</v>
      </c>
      <c r="BU61" s="29" t="str">
        <f>IF(HLOOKUP(BU$14,集計用!$4:$9894,マスター!$C61,FALSE)="","",HLOOKUP(BU$14,集計用!$4:$9894,マスター!$C61,FALSE))</f>
        <v>㎡</v>
      </c>
      <c r="BV61" s="29" t="str">
        <f>集計用!O45&amp;集計用!Q45&amp;集計用!S45</f>
        <v>ｼﾓﾂｶﾞｸﾞﾝﾐﾌﾞﾏﾁﾄｵﾘﾏﾁ</v>
      </c>
      <c r="BW61" s="29" t="str">
        <f>IF(HLOOKUP(BW$14,集計用!$4:$9894,マスター!$C61,FALSE)="","",HLOOKUP(BW$14,集計用!$4:$9894,マスター!$C61,FALSE))</f>
        <v/>
      </c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3"/>
      <c r="CW61" s="53"/>
      <c r="CX61" s="53"/>
      <c r="CY61" s="53"/>
      <c r="CZ61" s="53"/>
      <c r="DA61" s="53"/>
      <c r="DB61" s="53"/>
      <c r="DC61" s="53"/>
      <c r="DD61" s="54"/>
      <c r="DE61" s="54"/>
      <c r="DF61" s="54"/>
      <c r="DG61" s="54"/>
      <c r="DH61" s="54"/>
      <c r="DI61" s="54"/>
    </row>
    <row r="62" spans="3:113" ht="13.5" customHeight="1">
      <c r="C62" s="89">
        <v>53</v>
      </c>
      <c r="D62" s="44"/>
      <c r="E62" s="53"/>
      <c r="F62" s="53"/>
      <c r="G62" s="53"/>
      <c r="H62" s="42" t="str">
        <f>IF(HLOOKUP(H$14,集計用!$4:$9894,マスター!$C62,FALSE)="","",HLOOKUP(H$14,集計用!$4:$9894,マスター!$C62,FALSE))</f>
        <v>建物台帳</v>
      </c>
      <c r="I62" s="29" t="str">
        <f>IF(HLOOKUP(I$14,集計用!$4:$9894,マスター!$C62,FALSE)="","",HLOOKUP(I$14,集計用!$4:$9894,マスター!$C62,FALSE))</f>
        <v>24001-6</v>
      </c>
      <c r="J62" s="29" t="str">
        <f>IF(HLOOKUP(J$14,集計用!$4:$9894,マスター!$C62,FALSE)="","",HLOOKUP(J$14,集計用!$4:$9894,マスター!$C62,FALSE))</f>
        <v>事業用資産/建物</v>
      </c>
      <c r="K62" s="53"/>
      <c r="L62" s="53"/>
      <c r="M62" s="53"/>
      <c r="N62" s="53"/>
      <c r="O62" s="29">
        <f>IF(HLOOKUP(O$14,集計用!$4:$9894,マスター!$C62,FALSE)="","",HLOOKUP(O$14,集計用!$4:$9894,マスター!$C62,FALSE))</f>
        <v>8</v>
      </c>
      <c r="P62" s="53"/>
      <c r="Q62" s="53"/>
      <c r="R62" s="42" t="str">
        <f>IF(HLOOKUP(R$14,集計用!$4:$9894,マスター!$C62,FALSE)="","",HLOOKUP(R$14,集計用!$4:$9894,マスター!$C62,FALSE))</f>
        <v>一般会計等</v>
      </c>
      <c r="S62" s="42" t="str">
        <f>IF(HLOOKUP(S$14,集計用!$4:$9894,マスター!$C62,FALSE)="","",HLOOKUP(S$14,集計用!$4:$9894,マスター!$C62,FALSE))</f>
        <v>一般会計</v>
      </c>
      <c r="T62" s="209">
        <f>IF(HLOOKUP(T$14,集計用!$4:$9894,マスター!$C62,FALSE)="","",HLOOKUP(T$14,集計用!$4:$9894,マスター!$C62,FALSE))</f>
        <v>19801201</v>
      </c>
      <c r="U62" s="209">
        <f>IF(HLOOKUP(U$14,集計用!$4:$9894,マスター!$C62,FALSE)="","",HLOOKUP(U$14,集計用!$4:$9894,マスター!$C62,FALSE))</f>
        <v>19801201</v>
      </c>
      <c r="V62" s="53"/>
      <c r="W62" s="44"/>
      <c r="X62" s="53"/>
      <c r="Y62" s="53"/>
      <c r="Z62" s="29">
        <f>IF(HLOOKUP(Z$14,集計用!$4:$9894,マスター!$C62,FALSE)="","",HLOOKUP(Z$14,集計用!$4:$9894,マスター!$C62,FALSE))</f>
        <v>756000</v>
      </c>
      <c r="AA62" s="53"/>
      <c r="AB62" s="53"/>
      <c r="AC62" s="53"/>
      <c r="AD62" s="53"/>
      <c r="AE62" s="53"/>
      <c r="AF62" s="44"/>
      <c r="AG62" s="29" t="str">
        <f>IF(HLOOKUP(AG$14,集計用!$4:$9894,マスター!$C62,FALSE)="","",HLOOKUP(AG$14,集計用!$4:$9894,マスター!$C62,FALSE))</f>
        <v>倉庫</v>
      </c>
      <c r="AH62" s="29" t="str">
        <f>IF(HLOOKUP(AH$14,集計用!$4:$9894,マスター!$C62,FALSE)="","",HLOOKUP(AH$14,集計用!$4:$9894,マスター!$C62,FALSE))</f>
        <v>自己資産（リース資産外)</v>
      </c>
      <c r="AI62" s="29" t="str">
        <f>IF(HLOOKUP(AI$14,集計用!$4:$9894,マスター!$C62,FALSE)="","",HLOOKUP(AI$14,集計用!$4:$9894,マスター!$C62,FALSE))</f>
        <v>売却不可</v>
      </c>
      <c r="AJ62" s="60" t="str">
        <f>マスター!$B$3</f>
        <v>建物</v>
      </c>
      <c r="AK62" s="29" t="str">
        <f>IF(HLOOKUP(AK$14,集計用!$4:$9894,マスター!$C62,FALSE)="","",HLOOKUP(AK$14,集計用!$4:$9894,マスター!$C62,FALSE))</f>
        <v>倉庫・物置</v>
      </c>
      <c r="AL62" s="29" t="str">
        <f>IF(HLOOKUP(AL$14,集計用!$4:$9894,マスター!$C62,FALSE)="","",HLOOKUP(AL$14,集計用!$4:$9894,マスター!$C62,FALSE))</f>
        <v>コンクリートブロック</v>
      </c>
      <c r="AM62" s="53"/>
      <c r="AN62" s="29" t="str">
        <f>IFERROR(集計用!N46&amp;集計用!P46&amp;集計用!R46,"")</f>
        <v>下都賀郡壬生町壬生甲棚の外1455-</v>
      </c>
      <c r="AO62" s="29">
        <f>IF(HLOOKUP(AO$14,集計用!$4:$9894,マスター!$C62,FALSE)="","",HLOOKUP(AO$14,集計用!$4:$9894,マスター!$C62,FALSE))</f>
        <v>100</v>
      </c>
      <c r="AP62" s="42" t="str">
        <f>集計用!AU46&amp;集計用!AV46&amp;集計用!AW46&amp;集計用!AX46&amp;集計用!AY46&amp;集計用!AZ46</f>
        <v>消防費消防費消防施設費</v>
      </c>
      <c r="AQ62" s="29" t="str">
        <f>IF(HLOOKUP(AQ$14,集計用!$4:$9894,マスター!$C62,FALSE)="","",HLOOKUP(AQ$14,集計用!$4:$9894,マスター!$C62,FALSE))</f>
        <v/>
      </c>
      <c r="AR62" s="29" t="str">
        <f>IF(HLOOKUP(AR$14,集計用!$4:$9894,マスター!$C62,FALSE)="","",HLOOKUP(AR$14,集計用!$4:$9894,マスター!$C62,FALSE))</f>
        <v/>
      </c>
      <c r="AS62" s="29" t="str">
        <f>IF(HLOOKUP(AS$14,集計用!$4:$9894,マスター!$C62,FALSE)="","",HLOOKUP(AS$14,集計用!$4:$9894,マスター!$C62,FALSE))</f>
        <v/>
      </c>
      <c r="AT62" s="29">
        <f>IF(HLOOKUP(AT$14,集計用!$4:$9894,マスター!$C62,FALSE)="","",HLOOKUP(AT$14,集計用!$4:$9894,マスター!$C62,FALSE))</f>
        <v>10.8</v>
      </c>
      <c r="AU62" s="29">
        <f>IF(HLOOKUP(AU$14,集計用!$4:$9894,マスター!$C62,FALSE)="","",HLOOKUP(AU$14,集計用!$4:$9894,マスター!$C62,FALSE))</f>
        <v>1</v>
      </c>
      <c r="AV62" s="61"/>
      <c r="AW62" s="45">
        <f t="shared" si="1"/>
        <v>35</v>
      </c>
      <c r="AX62" s="29" t="str">
        <f>IF(HLOOKUP(AX$14,集計用!$4:$9894,マスター!$C62,FALSE)="","",HLOOKUP(AX$14,集計用!$4:$9894,マスター!$C62,FALSE))</f>
        <v>福祉</v>
      </c>
      <c r="AY62" s="29" t="str">
        <f>IF(HLOOKUP(AY$14,集計用!$4:$9894,マスター!$C62,FALSE)="","",HLOOKUP(AY$14,集計用!$4:$9894,マスター!$C62,FALSE))</f>
        <v xml:space="preserve">行政財産 </v>
      </c>
      <c r="AZ62" s="54"/>
      <c r="BA62" s="54"/>
      <c r="BB62" s="54"/>
      <c r="BC62" s="54"/>
      <c r="BD62" s="54"/>
      <c r="BE62" s="54"/>
      <c r="BF62" s="54"/>
      <c r="BG62" s="54"/>
      <c r="BH62" s="29" t="str">
        <f>IF(HLOOKUP(BH$14,集計用!$4:$9894,マスター!$C62,FALSE)="","",HLOOKUP(BH$14,集計用!$4:$9894,マスター!$C62,FALSE))</f>
        <v>未実施</v>
      </c>
      <c r="BI62" s="29" t="str">
        <f>IF(HLOOKUP(BI$14,集計用!$4:$9894,マスター!$C62,FALSE)="","",HLOOKUP(BI$14,集計用!$4:$9894,マスター!$C62,FALSE))</f>
        <v>未実施</v>
      </c>
      <c r="BJ62" s="54"/>
      <c r="BK62" s="54"/>
      <c r="BL62" s="54"/>
      <c r="BM62" s="54"/>
      <c r="BN62" s="54"/>
      <c r="BO62" s="54"/>
      <c r="BP62" s="54"/>
      <c r="BQ62" s="54"/>
      <c r="BR62" s="29" t="str">
        <f>IF(HLOOKUP(BR$14,集計用!$4:$9894,マスター!$C62,FALSE)="","",HLOOKUP(BR$14,集計用!$4:$9894,マスター!$C62,FALSE))</f>
        <v>ｿｳｺ</v>
      </c>
      <c r="BS62" s="29" t="str">
        <f>IF(HLOOKUP(BS$14,集計用!$4:$9894,マスター!$C62,FALSE)="","",HLOOKUP(BS$14,集計用!$4:$9894,マスター!$C62,FALSE))</f>
        <v/>
      </c>
      <c r="BT62" s="29" t="str">
        <f>IF(HLOOKUP(BT$14,集計用!$4:$9894,マスター!$C62,FALSE)="","",HLOOKUP(BT$14,集計用!$4:$9894,マスター!$C62,FALSE))</f>
        <v>壬生町立いなば保育園</v>
      </c>
      <c r="BU62" s="29" t="str">
        <f>IF(HLOOKUP(BU$14,集計用!$4:$9894,マスター!$C62,FALSE)="","",HLOOKUP(BU$14,集計用!$4:$9894,マスター!$C62,FALSE))</f>
        <v>㎡</v>
      </c>
      <c r="BV62" s="29" t="str">
        <f>集計用!O46&amp;集計用!Q46&amp;集計用!S46</f>
        <v>ｼﾓﾂｶﾞｸﾞﾝﾐﾌﾞﾏﾁﾐﾌﾞｺｳ</v>
      </c>
      <c r="BW62" s="29" t="str">
        <f>IF(HLOOKUP(BW$14,集計用!$4:$9894,マスター!$C62,FALSE)="","",HLOOKUP(BW$14,集計用!$4:$9894,マスター!$C62,FALSE))</f>
        <v/>
      </c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3"/>
      <c r="CW62" s="53"/>
      <c r="CX62" s="53"/>
      <c r="CY62" s="53"/>
      <c r="CZ62" s="53"/>
      <c r="DA62" s="53"/>
      <c r="DB62" s="53"/>
      <c r="DC62" s="53"/>
      <c r="DD62" s="54"/>
      <c r="DE62" s="54"/>
      <c r="DF62" s="54"/>
      <c r="DG62" s="54"/>
      <c r="DH62" s="54"/>
      <c r="DI62" s="54"/>
    </row>
    <row r="63" spans="3:113" ht="13.5" customHeight="1">
      <c r="C63" s="89">
        <v>54</v>
      </c>
      <c r="D63" s="44"/>
      <c r="E63" s="53"/>
      <c r="F63" s="53"/>
      <c r="G63" s="53"/>
      <c r="H63" s="42" t="str">
        <f>IF(HLOOKUP(H$14,集計用!$4:$9894,マスター!$C63,FALSE)="","",HLOOKUP(H$14,集計用!$4:$9894,マスター!$C63,FALSE))</f>
        <v>建物台帳</v>
      </c>
      <c r="I63" s="29" t="str">
        <f>IF(HLOOKUP(I$14,集計用!$4:$9894,マスター!$C63,FALSE)="","",HLOOKUP(I$14,集計用!$4:$9894,マスター!$C63,FALSE))</f>
        <v>24002-1</v>
      </c>
      <c r="J63" s="29" t="str">
        <f>IF(HLOOKUP(J$14,集計用!$4:$9894,マスター!$C63,FALSE)="","",HLOOKUP(J$14,集計用!$4:$9894,マスター!$C63,FALSE))</f>
        <v>事業用資産/建物</v>
      </c>
      <c r="K63" s="53"/>
      <c r="L63" s="53"/>
      <c r="M63" s="53"/>
      <c r="N63" s="53"/>
      <c r="O63" s="29">
        <f>IF(HLOOKUP(O$14,集計用!$4:$9894,マスター!$C63,FALSE)="","",HLOOKUP(O$14,集計用!$4:$9894,マスター!$C63,FALSE))</f>
        <v>8</v>
      </c>
      <c r="P63" s="53"/>
      <c r="Q63" s="53"/>
      <c r="R63" s="42" t="str">
        <f>IF(HLOOKUP(R$14,集計用!$4:$9894,マスター!$C63,FALSE)="","",HLOOKUP(R$14,集計用!$4:$9894,マスター!$C63,FALSE))</f>
        <v>一般会計等</v>
      </c>
      <c r="S63" s="42" t="str">
        <f>IF(HLOOKUP(S$14,集計用!$4:$9894,マスター!$C63,FALSE)="","",HLOOKUP(S$14,集計用!$4:$9894,マスター!$C63,FALSE))</f>
        <v>一般会計</v>
      </c>
      <c r="T63" s="209">
        <f>IF(HLOOKUP(T$14,集計用!$4:$9894,マスター!$C63,FALSE)="","",HLOOKUP(T$14,集計用!$4:$9894,マスター!$C63,FALSE))</f>
        <v>19770301</v>
      </c>
      <c r="U63" s="209">
        <f>IF(HLOOKUP(U$14,集計用!$4:$9894,マスター!$C63,FALSE)="","",HLOOKUP(U$14,集計用!$4:$9894,マスター!$C63,FALSE))</f>
        <v>19770101</v>
      </c>
      <c r="V63" s="53"/>
      <c r="W63" s="44"/>
      <c r="X63" s="53"/>
      <c r="Y63" s="53"/>
      <c r="Z63" s="29">
        <f>IF(HLOOKUP(Z$14,集計用!$4:$9894,マスター!$C63,FALSE)="","",HLOOKUP(Z$14,集計用!$4:$9894,マスター!$C63,FALSE))</f>
        <v>27643499.999999996</v>
      </c>
      <c r="AA63" s="53"/>
      <c r="AB63" s="53"/>
      <c r="AC63" s="53"/>
      <c r="AD63" s="53"/>
      <c r="AE63" s="53"/>
      <c r="AF63" s="44"/>
      <c r="AG63" s="29" t="str">
        <f>IF(HLOOKUP(AG$14,集計用!$4:$9894,マスター!$C63,FALSE)="","",HLOOKUP(AG$14,集計用!$4:$9894,マスター!$C63,FALSE))</f>
        <v>管理・保育棟</v>
      </c>
      <c r="AH63" s="29" t="str">
        <f>IF(HLOOKUP(AH$14,集計用!$4:$9894,マスター!$C63,FALSE)="","",HLOOKUP(AH$14,集計用!$4:$9894,マスター!$C63,FALSE))</f>
        <v>自己資産（リース資産外)</v>
      </c>
      <c r="AI63" s="29" t="str">
        <f>IF(HLOOKUP(AI$14,集計用!$4:$9894,マスター!$C63,FALSE)="","",HLOOKUP(AI$14,集計用!$4:$9894,マスター!$C63,FALSE))</f>
        <v>売却不可</v>
      </c>
      <c r="AJ63" s="60" t="str">
        <f>マスター!$B$3</f>
        <v>建物</v>
      </c>
      <c r="AK63" s="29" t="str">
        <f>IF(HLOOKUP(AK$14,集計用!$4:$9894,マスター!$C63,FALSE)="","",HLOOKUP(AK$14,集計用!$4:$9894,マスター!$C63,FALSE))</f>
        <v>保育室・育児室</v>
      </c>
      <c r="AL63" s="29" t="str">
        <f>IF(HLOOKUP(AL$14,集計用!$4:$9894,マスター!$C63,FALSE)="","",HLOOKUP(AL$14,集計用!$4:$9894,マスター!$C63,FALSE))</f>
        <v>木造</v>
      </c>
      <c r="AM63" s="53"/>
      <c r="AN63" s="29" t="str">
        <f>IFERROR(集計用!N47&amp;集計用!P47&amp;集計用!R47,"")</f>
        <v>下都賀郡壬生町壬生丁六美232-3</v>
      </c>
      <c r="AO63" s="29">
        <f>IF(HLOOKUP(AO$14,集計用!$4:$9894,マスター!$C63,FALSE)="","",HLOOKUP(AO$14,集計用!$4:$9894,マスター!$C63,FALSE))</f>
        <v>100</v>
      </c>
      <c r="AP63" s="42" t="str">
        <f>集計用!AU47&amp;集計用!AV47&amp;集計用!AW47&amp;集計用!AX47&amp;集計用!AY47&amp;集計用!AZ47</f>
        <v>総務費総務管理費財産管理費</v>
      </c>
      <c r="AQ63" s="29" t="str">
        <f>IF(HLOOKUP(AQ$14,集計用!$4:$9894,マスター!$C63,FALSE)="","",HLOOKUP(AQ$14,集計用!$4:$9894,マスター!$C63,FALSE))</f>
        <v/>
      </c>
      <c r="AR63" s="29" t="str">
        <f>IF(HLOOKUP(AR$14,集計用!$4:$9894,マスター!$C63,FALSE)="","",HLOOKUP(AR$14,集計用!$4:$9894,マスター!$C63,FALSE))</f>
        <v/>
      </c>
      <c r="AS63" s="29" t="str">
        <f>IF(HLOOKUP(AS$14,集計用!$4:$9894,マスター!$C63,FALSE)="","",HLOOKUP(AS$14,集計用!$4:$9894,マスター!$C63,FALSE))</f>
        <v/>
      </c>
      <c r="AT63" s="29">
        <f>IF(HLOOKUP(AT$14,集計用!$4:$9894,マスター!$C63,FALSE)="","",HLOOKUP(AT$14,集計用!$4:$9894,マスター!$C63,FALSE))</f>
        <v>307.14999999999998</v>
      </c>
      <c r="AU63" s="29">
        <f>IF(HLOOKUP(AU$14,集計用!$4:$9894,マスター!$C63,FALSE)="","",HLOOKUP(AU$14,集計用!$4:$9894,マスター!$C63,FALSE))</f>
        <v>1</v>
      </c>
      <c r="AV63" s="61"/>
      <c r="AW63" s="45">
        <f t="shared" si="1"/>
        <v>39</v>
      </c>
      <c r="AX63" s="29" t="str">
        <f>IF(HLOOKUP(AX$14,集計用!$4:$9894,マスター!$C63,FALSE)="","",HLOOKUP(AX$14,集計用!$4:$9894,マスター!$C63,FALSE))</f>
        <v>福祉</v>
      </c>
      <c r="AY63" s="29" t="str">
        <f>IF(HLOOKUP(AY$14,集計用!$4:$9894,マスター!$C63,FALSE)="","",HLOOKUP(AY$14,集計用!$4:$9894,マスター!$C63,FALSE))</f>
        <v xml:space="preserve">行政財産 </v>
      </c>
      <c r="AZ63" s="54"/>
      <c r="BA63" s="54"/>
      <c r="BB63" s="54"/>
      <c r="BC63" s="54"/>
      <c r="BD63" s="54"/>
      <c r="BE63" s="54"/>
      <c r="BF63" s="54"/>
      <c r="BG63" s="54"/>
      <c r="BH63" s="29" t="str">
        <f>IF(HLOOKUP(BH$14,集計用!$4:$9894,マスター!$C63,FALSE)="","",HLOOKUP(BH$14,集計用!$4:$9894,マスター!$C63,FALSE))</f>
        <v>未実施</v>
      </c>
      <c r="BI63" s="29" t="str">
        <f>IF(HLOOKUP(BI$14,集計用!$4:$9894,マスター!$C63,FALSE)="","",HLOOKUP(BI$14,集計用!$4:$9894,マスター!$C63,FALSE))</f>
        <v>未実施</v>
      </c>
      <c r="BJ63" s="54"/>
      <c r="BK63" s="54"/>
      <c r="BL63" s="54"/>
      <c r="BM63" s="54"/>
      <c r="BN63" s="54"/>
      <c r="BO63" s="54"/>
      <c r="BP63" s="54"/>
      <c r="BQ63" s="54"/>
      <c r="BR63" s="29" t="str">
        <f>IF(HLOOKUP(BR$14,集計用!$4:$9894,マスター!$C63,FALSE)="","",HLOOKUP(BR$14,集計用!$4:$9894,マスター!$C63,FALSE))</f>
        <v>ｶﾝﾘ･ﾎｲｸﾄｳ</v>
      </c>
      <c r="BS63" s="29" t="str">
        <f>IF(HLOOKUP(BS$14,集計用!$4:$9894,マスター!$C63,FALSE)="","",HLOOKUP(BS$14,集計用!$4:$9894,マスター!$C63,FALSE))</f>
        <v/>
      </c>
      <c r="BT63" s="29" t="str">
        <f>IF(HLOOKUP(BT$14,集計用!$4:$9894,マスター!$C63,FALSE)="","",HLOOKUP(BT$14,集計用!$4:$9894,マスター!$C63,FALSE))</f>
        <v>壬生町立しもだい保育園</v>
      </c>
      <c r="BU63" s="29" t="str">
        <f>IF(HLOOKUP(BU$14,集計用!$4:$9894,マスター!$C63,FALSE)="","",HLOOKUP(BU$14,集計用!$4:$9894,マスター!$C63,FALSE))</f>
        <v>㎡</v>
      </c>
      <c r="BV63" s="29" t="str">
        <f>集計用!O47&amp;集計用!Q47&amp;集計用!S47</f>
        <v>ｼﾓﾂｶﾞｸﾞﾝﾐﾌﾞﾏﾁﾐﾌﾞﾃｲ</v>
      </c>
      <c r="BW63" s="29" t="str">
        <f>IF(HLOOKUP(BW$14,集計用!$4:$9894,マスター!$C63,FALSE)="","",HLOOKUP(BW$14,集計用!$4:$9894,マスター!$C63,FALSE))</f>
        <v/>
      </c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3"/>
      <c r="CW63" s="53"/>
      <c r="CX63" s="53"/>
      <c r="CY63" s="53"/>
      <c r="CZ63" s="53"/>
      <c r="DA63" s="53"/>
      <c r="DB63" s="53"/>
      <c r="DC63" s="53"/>
      <c r="DD63" s="54"/>
      <c r="DE63" s="54"/>
      <c r="DF63" s="54"/>
      <c r="DG63" s="54"/>
      <c r="DH63" s="54"/>
      <c r="DI63" s="54"/>
    </row>
    <row r="64" spans="3:113" ht="13.5" customHeight="1">
      <c r="C64" s="89">
        <v>55</v>
      </c>
      <c r="D64" s="44"/>
      <c r="E64" s="53"/>
      <c r="F64" s="53"/>
      <c r="G64" s="53"/>
      <c r="H64" s="42" t="str">
        <f>IF(HLOOKUP(H$14,集計用!$4:$9894,マスター!$C64,FALSE)="","",HLOOKUP(H$14,集計用!$4:$9894,マスター!$C64,FALSE))</f>
        <v>建物台帳</v>
      </c>
      <c r="I64" s="29" t="str">
        <f>IF(HLOOKUP(I$14,集計用!$4:$9894,マスター!$C64,FALSE)="","",HLOOKUP(I$14,集計用!$4:$9894,マスター!$C64,FALSE))</f>
        <v>24002-2</v>
      </c>
      <c r="J64" s="29" t="str">
        <f>IF(HLOOKUP(J$14,集計用!$4:$9894,マスター!$C64,FALSE)="","",HLOOKUP(J$14,集計用!$4:$9894,マスター!$C64,FALSE))</f>
        <v>事業用資産/建物</v>
      </c>
      <c r="K64" s="53"/>
      <c r="L64" s="53"/>
      <c r="M64" s="53"/>
      <c r="N64" s="53"/>
      <c r="O64" s="29">
        <f>IF(HLOOKUP(O$14,集計用!$4:$9894,マスター!$C64,FALSE)="","",HLOOKUP(O$14,集計用!$4:$9894,マスター!$C64,FALSE))</f>
        <v>8</v>
      </c>
      <c r="P64" s="53"/>
      <c r="Q64" s="53"/>
      <c r="R64" s="42" t="str">
        <f>IF(HLOOKUP(R$14,集計用!$4:$9894,マスター!$C64,FALSE)="","",HLOOKUP(R$14,集計用!$4:$9894,マスター!$C64,FALSE))</f>
        <v>一般会計等</v>
      </c>
      <c r="S64" s="42" t="str">
        <f>IF(HLOOKUP(S$14,集計用!$4:$9894,マスター!$C64,FALSE)="","",HLOOKUP(S$14,集計用!$4:$9894,マスター!$C64,FALSE))</f>
        <v>一般会計</v>
      </c>
      <c r="T64" s="209">
        <f>IF(HLOOKUP(T$14,集計用!$4:$9894,マスター!$C64,FALSE)="","",HLOOKUP(T$14,集計用!$4:$9894,マスター!$C64,FALSE))</f>
        <v>19770301</v>
      </c>
      <c r="U64" s="209">
        <f>IF(HLOOKUP(U$14,集計用!$4:$9894,マスター!$C64,FALSE)="","",HLOOKUP(U$14,集計用!$4:$9894,マスター!$C64,FALSE))</f>
        <v>19770401</v>
      </c>
      <c r="V64" s="53"/>
      <c r="W64" s="44"/>
      <c r="X64" s="53"/>
      <c r="Y64" s="53"/>
      <c r="Z64" s="29">
        <f>IF(HLOOKUP(Z$14,集計用!$4:$9894,マスター!$C64,FALSE)="","",HLOOKUP(Z$14,集計用!$4:$9894,マスター!$C64,FALSE))</f>
        <v>8229600</v>
      </c>
      <c r="AA64" s="53"/>
      <c r="AB64" s="53"/>
      <c r="AC64" s="53"/>
      <c r="AD64" s="53"/>
      <c r="AE64" s="53"/>
      <c r="AF64" s="44"/>
      <c r="AG64" s="29" t="str">
        <f>IF(HLOOKUP(AG$14,集計用!$4:$9894,マスター!$C64,FALSE)="","",HLOOKUP(AG$14,集計用!$4:$9894,マスター!$C64,FALSE))</f>
        <v>遊戯室棟</v>
      </c>
      <c r="AH64" s="29" t="str">
        <f>IF(HLOOKUP(AH$14,集計用!$4:$9894,マスター!$C64,FALSE)="","",HLOOKUP(AH$14,集計用!$4:$9894,マスター!$C64,FALSE))</f>
        <v>自己資産（リース資産外)</v>
      </c>
      <c r="AI64" s="29" t="str">
        <f>IF(HLOOKUP(AI$14,集計用!$4:$9894,マスター!$C64,FALSE)="","",HLOOKUP(AI$14,集計用!$4:$9894,マスター!$C64,FALSE))</f>
        <v>売却不可</v>
      </c>
      <c r="AJ64" s="60" t="str">
        <f>マスター!$B$3</f>
        <v>建物</v>
      </c>
      <c r="AK64" s="29" t="str">
        <f>IF(HLOOKUP(AK$14,集計用!$4:$9894,マスター!$C64,FALSE)="","",HLOOKUP(AK$14,集計用!$4:$9894,マスター!$C64,FALSE))</f>
        <v>保育室・育児室</v>
      </c>
      <c r="AL64" s="29" t="str">
        <f>IF(HLOOKUP(AL$14,集計用!$4:$9894,マスター!$C64,FALSE)="","",HLOOKUP(AL$14,集計用!$4:$9894,マスター!$C64,FALSE))</f>
        <v>鉄骨造</v>
      </c>
      <c r="AM64" s="53"/>
      <c r="AN64" s="29" t="str">
        <f>IFERROR(集計用!N48&amp;集計用!P48&amp;集計用!R48,"")</f>
        <v>下都賀郡壬生町壬生丁六美232-3</v>
      </c>
      <c r="AO64" s="29">
        <f>IF(HLOOKUP(AO$14,集計用!$4:$9894,マスター!$C64,FALSE)="","",HLOOKUP(AO$14,集計用!$4:$9894,マスター!$C64,FALSE))</f>
        <v>100</v>
      </c>
      <c r="AP64" s="42" t="str">
        <f>集計用!AU48&amp;集計用!AV48&amp;集計用!AW48&amp;集計用!AX48&amp;集計用!AY48&amp;集計用!AZ48</f>
        <v>総務費総務管理費財産管理費</v>
      </c>
      <c r="AQ64" s="29" t="str">
        <f>IF(HLOOKUP(AQ$14,集計用!$4:$9894,マスター!$C64,FALSE)="","",HLOOKUP(AQ$14,集計用!$4:$9894,マスター!$C64,FALSE))</f>
        <v/>
      </c>
      <c r="AR64" s="29" t="str">
        <f>IF(HLOOKUP(AR$14,集計用!$4:$9894,マスター!$C64,FALSE)="","",HLOOKUP(AR$14,集計用!$4:$9894,マスター!$C64,FALSE))</f>
        <v/>
      </c>
      <c r="AS64" s="29" t="str">
        <f>IF(HLOOKUP(AS$14,集計用!$4:$9894,マスター!$C64,FALSE)="","",HLOOKUP(AS$14,集計用!$4:$9894,マスター!$C64,FALSE))</f>
        <v/>
      </c>
      <c r="AT64" s="29">
        <f>IF(HLOOKUP(AT$14,集計用!$4:$9894,マスター!$C64,FALSE)="","",HLOOKUP(AT$14,集計用!$4:$9894,マスター!$C64,FALSE))</f>
        <v>102.87</v>
      </c>
      <c r="AU64" s="29">
        <f>IF(HLOOKUP(AU$14,集計用!$4:$9894,マスター!$C64,FALSE)="","",HLOOKUP(AU$14,集計用!$4:$9894,マスター!$C64,FALSE))</f>
        <v>1</v>
      </c>
      <c r="AV64" s="61"/>
      <c r="AW64" s="45">
        <f t="shared" si="1"/>
        <v>38</v>
      </c>
      <c r="AX64" s="29" t="str">
        <f>IF(HLOOKUP(AX$14,集計用!$4:$9894,マスター!$C64,FALSE)="","",HLOOKUP(AX$14,集計用!$4:$9894,マスター!$C64,FALSE))</f>
        <v>福祉</v>
      </c>
      <c r="AY64" s="29" t="str">
        <f>IF(HLOOKUP(AY$14,集計用!$4:$9894,マスター!$C64,FALSE)="","",HLOOKUP(AY$14,集計用!$4:$9894,マスター!$C64,FALSE))</f>
        <v xml:space="preserve">行政財産 </v>
      </c>
      <c r="AZ64" s="54"/>
      <c r="BA64" s="54"/>
      <c r="BB64" s="54"/>
      <c r="BC64" s="54"/>
      <c r="BD64" s="54"/>
      <c r="BE64" s="54"/>
      <c r="BF64" s="54"/>
      <c r="BG64" s="54"/>
      <c r="BH64" s="29" t="str">
        <f>IF(HLOOKUP(BH$14,集計用!$4:$9894,マスター!$C64,FALSE)="","",HLOOKUP(BH$14,集計用!$4:$9894,マスター!$C64,FALSE))</f>
        <v>未実施</v>
      </c>
      <c r="BI64" s="29" t="str">
        <f>IF(HLOOKUP(BI$14,集計用!$4:$9894,マスター!$C64,FALSE)="","",HLOOKUP(BI$14,集計用!$4:$9894,マスター!$C64,FALSE))</f>
        <v>未実施</v>
      </c>
      <c r="BJ64" s="54"/>
      <c r="BK64" s="54"/>
      <c r="BL64" s="54"/>
      <c r="BM64" s="54"/>
      <c r="BN64" s="54"/>
      <c r="BO64" s="54"/>
      <c r="BP64" s="54"/>
      <c r="BQ64" s="54"/>
      <c r="BR64" s="29" t="str">
        <f>IF(HLOOKUP(BR$14,集計用!$4:$9894,マスター!$C64,FALSE)="","",HLOOKUP(BR$14,集計用!$4:$9894,マスター!$C64,FALSE))</f>
        <v>ﾕｳｷﾞｼﾂﾄｳ</v>
      </c>
      <c r="BS64" s="29" t="str">
        <f>IF(HLOOKUP(BS$14,集計用!$4:$9894,マスター!$C64,FALSE)="","",HLOOKUP(BS$14,集計用!$4:$9894,マスター!$C64,FALSE))</f>
        <v/>
      </c>
      <c r="BT64" s="29" t="str">
        <f>IF(HLOOKUP(BT$14,集計用!$4:$9894,マスター!$C64,FALSE)="","",HLOOKUP(BT$14,集計用!$4:$9894,マスター!$C64,FALSE))</f>
        <v>壬生町立しもだい保育園</v>
      </c>
      <c r="BU64" s="29" t="str">
        <f>IF(HLOOKUP(BU$14,集計用!$4:$9894,マスター!$C64,FALSE)="","",HLOOKUP(BU$14,集計用!$4:$9894,マスター!$C64,FALSE))</f>
        <v>㎡</v>
      </c>
      <c r="BV64" s="29" t="str">
        <f>集計用!O48&amp;集計用!Q48&amp;集計用!S48</f>
        <v>ｼﾓﾂｶﾞｸﾞﾝﾐﾌﾞﾏﾁﾐﾌﾞﾃｲ</v>
      </c>
      <c r="BW64" s="29" t="str">
        <f>IF(HLOOKUP(BW$14,集計用!$4:$9894,マスター!$C64,FALSE)="","",HLOOKUP(BW$14,集計用!$4:$9894,マスター!$C64,FALSE))</f>
        <v/>
      </c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3"/>
      <c r="CW64" s="53"/>
      <c r="CX64" s="53"/>
      <c r="CY64" s="53"/>
      <c r="CZ64" s="53"/>
      <c r="DA64" s="53"/>
      <c r="DB64" s="53"/>
      <c r="DC64" s="53"/>
      <c r="DD64" s="54"/>
      <c r="DE64" s="54"/>
      <c r="DF64" s="54"/>
      <c r="DG64" s="54"/>
      <c r="DH64" s="54"/>
      <c r="DI64" s="54"/>
    </row>
    <row r="65" spans="3:113" ht="13.5" customHeight="1">
      <c r="C65" s="89">
        <v>56</v>
      </c>
      <c r="D65" s="44"/>
      <c r="E65" s="53"/>
      <c r="F65" s="53"/>
      <c r="G65" s="53"/>
      <c r="H65" s="42" t="str">
        <f>IF(HLOOKUP(H$14,集計用!$4:$9894,マスター!$C65,FALSE)="","",HLOOKUP(H$14,集計用!$4:$9894,マスター!$C65,FALSE))</f>
        <v>建物台帳</v>
      </c>
      <c r="I65" s="29" t="str">
        <f>IF(HLOOKUP(I$14,集計用!$4:$9894,マスター!$C65,FALSE)="","",HLOOKUP(I$14,集計用!$4:$9894,マスター!$C65,FALSE))</f>
        <v>24002-3</v>
      </c>
      <c r="J65" s="29" t="str">
        <f>IF(HLOOKUP(J$14,集計用!$4:$9894,マスター!$C65,FALSE)="","",HLOOKUP(J$14,集計用!$4:$9894,マスター!$C65,FALSE))</f>
        <v>事業用資産/建物</v>
      </c>
      <c r="K65" s="53"/>
      <c r="L65" s="53"/>
      <c r="M65" s="53"/>
      <c r="N65" s="53"/>
      <c r="O65" s="29">
        <f>IF(HLOOKUP(O$14,集計用!$4:$9894,マスター!$C65,FALSE)="","",HLOOKUP(O$14,集計用!$4:$9894,マスター!$C65,FALSE))</f>
        <v>8</v>
      </c>
      <c r="P65" s="53"/>
      <c r="Q65" s="53"/>
      <c r="R65" s="42" t="str">
        <f>IF(HLOOKUP(R$14,集計用!$4:$9894,マスター!$C65,FALSE)="","",HLOOKUP(R$14,集計用!$4:$9894,マスター!$C65,FALSE))</f>
        <v>一般会計等</v>
      </c>
      <c r="S65" s="42" t="str">
        <f>IF(HLOOKUP(S$14,集計用!$4:$9894,マスター!$C65,FALSE)="","",HLOOKUP(S$14,集計用!$4:$9894,マスター!$C65,FALSE))</f>
        <v>一般会計</v>
      </c>
      <c r="T65" s="209">
        <f>IF(HLOOKUP(T$14,集計用!$4:$9894,マスター!$C65,FALSE)="","",HLOOKUP(T$14,集計用!$4:$9894,マスター!$C65,FALSE))</f>
        <v>19830901</v>
      </c>
      <c r="U65" s="209">
        <f>IF(HLOOKUP(U$14,集計用!$4:$9894,マスター!$C65,FALSE)="","",HLOOKUP(U$14,集計用!$4:$9894,マスター!$C65,FALSE))</f>
        <v>19830901</v>
      </c>
      <c r="V65" s="53"/>
      <c r="W65" s="44"/>
      <c r="X65" s="53"/>
      <c r="Y65" s="53"/>
      <c r="Z65" s="29">
        <f>IF(HLOOKUP(Z$14,集計用!$4:$9894,マスター!$C65,FALSE)="","",HLOOKUP(Z$14,集計用!$4:$9894,マスター!$C65,FALSE))</f>
        <v>98400</v>
      </c>
      <c r="AA65" s="53"/>
      <c r="AB65" s="53"/>
      <c r="AC65" s="53"/>
      <c r="AD65" s="53"/>
      <c r="AE65" s="53"/>
      <c r="AF65" s="44"/>
      <c r="AG65" s="29" t="str">
        <f>IF(HLOOKUP(AG$14,集計用!$4:$9894,マスター!$C65,FALSE)="","",HLOOKUP(AG$14,集計用!$4:$9894,マスター!$C65,FALSE))</f>
        <v>押入</v>
      </c>
      <c r="AH65" s="29" t="str">
        <f>IF(HLOOKUP(AH$14,集計用!$4:$9894,マスター!$C65,FALSE)="","",HLOOKUP(AH$14,集計用!$4:$9894,マスター!$C65,FALSE))</f>
        <v>自己資産（リース資産外)</v>
      </c>
      <c r="AI65" s="29" t="str">
        <f>IF(HLOOKUP(AI$14,集計用!$4:$9894,マスター!$C65,FALSE)="","",HLOOKUP(AI$14,集計用!$4:$9894,マスター!$C65,FALSE))</f>
        <v>売却不可</v>
      </c>
      <c r="AJ65" s="60" t="str">
        <f>マスター!$B$3</f>
        <v>建物</v>
      </c>
      <c r="AK65" s="29" t="str">
        <f>IF(HLOOKUP(AK$14,集計用!$4:$9894,マスター!$C65,FALSE)="","",HLOOKUP(AK$14,集計用!$4:$9894,マスター!$C65,FALSE))</f>
        <v>倉庫・物置</v>
      </c>
      <c r="AL65" s="29" t="str">
        <f>IF(HLOOKUP(AL$14,集計用!$4:$9894,マスター!$C65,FALSE)="","",HLOOKUP(AL$14,集計用!$4:$9894,マスター!$C65,FALSE))</f>
        <v>木造</v>
      </c>
      <c r="AM65" s="53"/>
      <c r="AN65" s="29" t="str">
        <f>IFERROR(集計用!N49&amp;集計用!P49&amp;集計用!R49,"")</f>
        <v>下都賀郡壬生町安塚南原1170-27</v>
      </c>
      <c r="AO65" s="29">
        <f>IF(HLOOKUP(AO$14,集計用!$4:$9894,マスター!$C65,FALSE)="","",HLOOKUP(AO$14,集計用!$4:$9894,マスター!$C65,FALSE))</f>
        <v>100</v>
      </c>
      <c r="AP65" s="42" t="str">
        <f>集計用!AU49&amp;集計用!AV49&amp;集計用!AW49&amp;集計用!AX49&amp;集計用!AY49&amp;集計用!AZ49</f>
        <v>総務費総務管理費出張所費</v>
      </c>
      <c r="AQ65" s="29" t="str">
        <f>IF(HLOOKUP(AQ$14,集計用!$4:$9894,マスター!$C65,FALSE)="","",HLOOKUP(AQ$14,集計用!$4:$9894,マスター!$C65,FALSE))</f>
        <v/>
      </c>
      <c r="AR65" s="29" t="str">
        <f>IF(HLOOKUP(AR$14,集計用!$4:$9894,マスター!$C65,FALSE)="","",HLOOKUP(AR$14,集計用!$4:$9894,マスター!$C65,FALSE))</f>
        <v/>
      </c>
      <c r="AS65" s="29" t="str">
        <f>IF(HLOOKUP(AS$14,集計用!$4:$9894,マスター!$C65,FALSE)="","",HLOOKUP(AS$14,集計用!$4:$9894,マスター!$C65,FALSE))</f>
        <v/>
      </c>
      <c r="AT65" s="29">
        <f>IF(HLOOKUP(AT$14,集計用!$4:$9894,マスター!$C65,FALSE)="","",HLOOKUP(AT$14,集計用!$4:$9894,マスター!$C65,FALSE))</f>
        <v>1.64</v>
      </c>
      <c r="AU65" s="29">
        <f>IF(HLOOKUP(AU$14,集計用!$4:$9894,マスター!$C65,FALSE)="","",HLOOKUP(AU$14,集計用!$4:$9894,マスター!$C65,FALSE))</f>
        <v>1</v>
      </c>
      <c r="AV65" s="61"/>
      <c r="AW65" s="45">
        <f t="shared" si="1"/>
        <v>32</v>
      </c>
      <c r="AX65" s="29" t="str">
        <f>IF(HLOOKUP(AX$14,集計用!$4:$9894,マスター!$C65,FALSE)="","",HLOOKUP(AX$14,集計用!$4:$9894,マスター!$C65,FALSE))</f>
        <v>福祉</v>
      </c>
      <c r="AY65" s="29" t="str">
        <f>IF(HLOOKUP(AY$14,集計用!$4:$9894,マスター!$C65,FALSE)="","",HLOOKUP(AY$14,集計用!$4:$9894,マスター!$C65,FALSE))</f>
        <v xml:space="preserve">行政財産 </v>
      </c>
      <c r="AZ65" s="54"/>
      <c r="BA65" s="54"/>
      <c r="BB65" s="54"/>
      <c r="BC65" s="54"/>
      <c r="BD65" s="54"/>
      <c r="BE65" s="54"/>
      <c r="BF65" s="54"/>
      <c r="BG65" s="54"/>
      <c r="BH65" s="29" t="str">
        <f>IF(HLOOKUP(BH$14,集計用!$4:$9894,マスター!$C65,FALSE)="","",HLOOKUP(BH$14,集計用!$4:$9894,マスター!$C65,FALSE))</f>
        <v>未実施</v>
      </c>
      <c r="BI65" s="29" t="str">
        <f>IF(HLOOKUP(BI$14,集計用!$4:$9894,マスター!$C65,FALSE)="","",HLOOKUP(BI$14,集計用!$4:$9894,マスター!$C65,FALSE))</f>
        <v>未実施</v>
      </c>
      <c r="BJ65" s="54"/>
      <c r="BK65" s="54"/>
      <c r="BL65" s="54"/>
      <c r="BM65" s="54"/>
      <c r="BN65" s="54"/>
      <c r="BO65" s="54"/>
      <c r="BP65" s="54"/>
      <c r="BQ65" s="54"/>
      <c r="BR65" s="29" t="str">
        <f>IF(HLOOKUP(BR$14,集計用!$4:$9894,マスター!$C65,FALSE)="","",HLOOKUP(BR$14,集計用!$4:$9894,マスター!$C65,FALSE))</f>
        <v>ｵｼｲﾚ</v>
      </c>
      <c r="BS65" s="29" t="str">
        <f>IF(HLOOKUP(BS$14,集計用!$4:$9894,マスター!$C65,FALSE)="","",HLOOKUP(BS$14,集計用!$4:$9894,マスター!$C65,FALSE))</f>
        <v/>
      </c>
      <c r="BT65" s="29" t="str">
        <f>IF(HLOOKUP(BT$14,集計用!$4:$9894,マスター!$C65,FALSE)="","",HLOOKUP(BT$14,集計用!$4:$9894,マスター!$C65,FALSE))</f>
        <v>壬生町立しもだい保育園</v>
      </c>
      <c r="BU65" s="29" t="str">
        <f>IF(HLOOKUP(BU$14,集計用!$4:$9894,マスター!$C65,FALSE)="","",HLOOKUP(BU$14,集計用!$4:$9894,マスター!$C65,FALSE))</f>
        <v>㎡</v>
      </c>
      <c r="BV65" s="29" t="str">
        <f>集計用!O49&amp;集計用!Q49&amp;集計用!S49</f>
        <v>ｼﾓﾂｶﾞｸﾞﾝﾐﾌﾞﾏﾁﾔｽﾂﾞｶ</v>
      </c>
      <c r="BW65" s="29" t="str">
        <f>IF(HLOOKUP(BW$14,集計用!$4:$9894,マスター!$C65,FALSE)="","",HLOOKUP(BW$14,集計用!$4:$9894,マスター!$C65,FALSE))</f>
        <v/>
      </c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3"/>
      <c r="CW65" s="53"/>
      <c r="CX65" s="53"/>
      <c r="CY65" s="53"/>
      <c r="CZ65" s="53"/>
      <c r="DA65" s="53"/>
      <c r="DB65" s="53"/>
      <c r="DC65" s="53"/>
      <c r="DD65" s="54"/>
      <c r="DE65" s="54"/>
      <c r="DF65" s="54"/>
      <c r="DG65" s="54"/>
      <c r="DH65" s="54"/>
      <c r="DI65" s="54"/>
    </row>
    <row r="66" spans="3:113" ht="13.5" customHeight="1">
      <c r="C66" s="89">
        <v>57</v>
      </c>
      <c r="D66" s="44"/>
      <c r="E66" s="53"/>
      <c r="F66" s="53"/>
      <c r="G66" s="53"/>
      <c r="H66" s="42" t="str">
        <f>IF(HLOOKUP(H$14,集計用!$4:$9894,マスター!$C66,FALSE)="","",HLOOKUP(H$14,集計用!$4:$9894,マスター!$C66,FALSE))</f>
        <v>建物台帳</v>
      </c>
      <c r="I66" s="29" t="str">
        <f>IF(HLOOKUP(I$14,集計用!$4:$9894,マスター!$C66,FALSE)="","",HLOOKUP(I$14,集計用!$4:$9894,マスター!$C66,FALSE))</f>
        <v>24002-4</v>
      </c>
      <c r="J66" s="29" t="str">
        <f>IF(HLOOKUP(J$14,集計用!$4:$9894,マスター!$C66,FALSE)="","",HLOOKUP(J$14,集計用!$4:$9894,マスター!$C66,FALSE))</f>
        <v>事業用資産/建物</v>
      </c>
      <c r="K66" s="53"/>
      <c r="L66" s="53"/>
      <c r="M66" s="53"/>
      <c r="N66" s="53"/>
      <c r="O66" s="29">
        <f>IF(HLOOKUP(O$14,集計用!$4:$9894,マスター!$C66,FALSE)="","",HLOOKUP(O$14,集計用!$4:$9894,マスター!$C66,FALSE))</f>
        <v>8</v>
      </c>
      <c r="P66" s="53"/>
      <c r="Q66" s="53"/>
      <c r="R66" s="42" t="str">
        <f>IF(HLOOKUP(R$14,集計用!$4:$9894,マスター!$C66,FALSE)="","",HLOOKUP(R$14,集計用!$4:$9894,マスター!$C66,FALSE))</f>
        <v>一般会計等</v>
      </c>
      <c r="S66" s="42" t="str">
        <f>IF(HLOOKUP(S$14,集計用!$4:$9894,マスター!$C66,FALSE)="","",HLOOKUP(S$14,集計用!$4:$9894,マスター!$C66,FALSE))</f>
        <v>一般会計</v>
      </c>
      <c r="T66" s="209">
        <f>IF(HLOOKUP(T$14,集計用!$4:$9894,マスター!$C66,FALSE)="","",HLOOKUP(T$14,集計用!$4:$9894,マスター!$C66,FALSE))</f>
        <v>19770301</v>
      </c>
      <c r="U66" s="209">
        <f>IF(HLOOKUP(U$14,集計用!$4:$9894,マスター!$C66,FALSE)="","",HLOOKUP(U$14,集計用!$4:$9894,マスター!$C66,FALSE))</f>
        <v>19770401</v>
      </c>
      <c r="V66" s="53"/>
      <c r="W66" s="44"/>
      <c r="X66" s="53"/>
      <c r="Y66" s="53"/>
      <c r="Z66" s="29">
        <f>IF(HLOOKUP(Z$14,集計用!$4:$9894,マスター!$C66,FALSE)="","",HLOOKUP(Z$14,集計用!$4:$9894,マスター!$C66,FALSE))</f>
        <v>1296000</v>
      </c>
      <c r="AA66" s="53"/>
      <c r="AB66" s="53"/>
      <c r="AC66" s="53"/>
      <c r="AD66" s="53"/>
      <c r="AE66" s="53"/>
      <c r="AF66" s="44"/>
      <c r="AG66" s="29" t="str">
        <f>IF(HLOOKUP(AG$14,集計用!$4:$9894,マスター!$C66,FALSE)="","",HLOOKUP(AG$14,集計用!$4:$9894,マスター!$C66,FALSE))</f>
        <v>倉庫</v>
      </c>
      <c r="AH66" s="29" t="str">
        <f>IF(HLOOKUP(AH$14,集計用!$4:$9894,マスター!$C66,FALSE)="","",HLOOKUP(AH$14,集計用!$4:$9894,マスター!$C66,FALSE))</f>
        <v>自己資産（リース資産外)</v>
      </c>
      <c r="AI66" s="29" t="str">
        <f>IF(HLOOKUP(AI$14,集計用!$4:$9894,マスター!$C66,FALSE)="","",HLOOKUP(AI$14,集計用!$4:$9894,マスター!$C66,FALSE))</f>
        <v>売却不可</v>
      </c>
      <c r="AJ66" s="60" t="str">
        <f>マスター!$B$3</f>
        <v>建物</v>
      </c>
      <c r="AK66" s="29" t="str">
        <f>IF(HLOOKUP(AK$14,集計用!$4:$9894,マスター!$C66,FALSE)="","",HLOOKUP(AK$14,集計用!$4:$9894,マスター!$C66,FALSE))</f>
        <v>倉庫・物置</v>
      </c>
      <c r="AL66" s="29" t="str">
        <f>IF(HLOOKUP(AL$14,集計用!$4:$9894,マスター!$C66,FALSE)="","",HLOOKUP(AL$14,集計用!$4:$9894,マスター!$C66,FALSE))</f>
        <v>鉄骨造</v>
      </c>
      <c r="AM66" s="53"/>
      <c r="AN66" s="29" t="str">
        <f>IFERROR(集計用!N50&amp;集計用!P50&amp;集計用!R50,"")</f>
        <v>下都賀郡壬生町上稲葉権三郎内933-1</v>
      </c>
      <c r="AO66" s="29">
        <f>IF(HLOOKUP(AO$14,集計用!$4:$9894,マスター!$C66,FALSE)="","",HLOOKUP(AO$14,集計用!$4:$9894,マスター!$C66,FALSE))</f>
        <v>100</v>
      </c>
      <c r="AP66" s="42" t="str">
        <f>集計用!AU50&amp;集計用!AV50&amp;集計用!AW50&amp;集計用!AX50&amp;集計用!AY50&amp;集計用!AZ50</f>
        <v>総務費総務管理費出張所費</v>
      </c>
      <c r="AQ66" s="29" t="str">
        <f>IF(HLOOKUP(AQ$14,集計用!$4:$9894,マスター!$C66,FALSE)="","",HLOOKUP(AQ$14,集計用!$4:$9894,マスター!$C66,FALSE))</f>
        <v/>
      </c>
      <c r="AR66" s="29" t="str">
        <f>IF(HLOOKUP(AR$14,集計用!$4:$9894,マスター!$C66,FALSE)="","",HLOOKUP(AR$14,集計用!$4:$9894,マスター!$C66,FALSE))</f>
        <v/>
      </c>
      <c r="AS66" s="29" t="str">
        <f>IF(HLOOKUP(AS$14,集計用!$4:$9894,マスター!$C66,FALSE)="","",HLOOKUP(AS$14,集計用!$4:$9894,マスター!$C66,FALSE))</f>
        <v/>
      </c>
      <c r="AT66" s="29">
        <f>IF(HLOOKUP(AT$14,集計用!$4:$9894,マスター!$C66,FALSE)="","",HLOOKUP(AT$14,集計用!$4:$9894,マスター!$C66,FALSE))</f>
        <v>21.6</v>
      </c>
      <c r="AU66" s="29">
        <f>IF(HLOOKUP(AU$14,集計用!$4:$9894,マスター!$C66,FALSE)="","",HLOOKUP(AU$14,集計用!$4:$9894,マスター!$C66,FALSE))</f>
        <v>1</v>
      </c>
      <c r="AV66" s="61"/>
      <c r="AW66" s="45">
        <f t="shared" si="1"/>
        <v>38</v>
      </c>
      <c r="AX66" s="29" t="str">
        <f>IF(HLOOKUP(AX$14,集計用!$4:$9894,マスター!$C66,FALSE)="","",HLOOKUP(AX$14,集計用!$4:$9894,マスター!$C66,FALSE))</f>
        <v>福祉</v>
      </c>
      <c r="AY66" s="29" t="str">
        <f>IF(HLOOKUP(AY$14,集計用!$4:$9894,マスター!$C66,FALSE)="","",HLOOKUP(AY$14,集計用!$4:$9894,マスター!$C66,FALSE))</f>
        <v xml:space="preserve">行政財産 </v>
      </c>
      <c r="AZ66" s="54"/>
      <c r="BA66" s="54"/>
      <c r="BB66" s="54"/>
      <c r="BC66" s="54"/>
      <c r="BD66" s="54"/>
      <c r="BE66" s="54"/>
      <c r="BF66" s="54"/>
      <c r="BG66" s="54"/>
      <c r="BH66" s="29" t="str">
        <f>IF(HLOOKUP(BH$14,集計用!$4:$9894,マスター!$C66,FALSE)="","",HLOOKUP(BH$14,集計用!$4:$9894,マスター!$C66,FALSE))</f>
        <v>未実施</v>
      </c>
      <c r="BI66" s="29" t="str">
        <f>IF(HLOOKUP(BI$14,集計用!$4:$9894,マスター!$C66,FALSE)="","",HLOOKUP(BI$14,集計用!$4:$9894,マスター!$C66,FALSE))</f>
        <v>未実施</v>
      </c>
      <c r="BJ66" s="54"/>
      <c r="BK66" s="54"/>
      <c r="BL66" s="54"/>
      <c r="BM66" s="54"/>
      <c r="BN66" s="54"/>
      <c r="BO66" s="54"/>
      <c r="BP66" s="54"/>
      <c r="BQ66" s="54"/>
      <c r="BR66" s="29" t="str">
        <f>IF(HLOOKUP(BR$14,集計用!$4:$9894,マスター!$C66,FALSE)="","",HLOOKUP(BR$14,集計用!$4:$9894,マスター!$C66,FALSE))</f>
        <v>ｿｳｺ</v>
      </c>
      <c r="BS66" s="29" t="str">
        <f>IF(HLOOKUP(BS$14,集計用!$4:$9894,マスター!$C66,FALSE)="","",HLOOKUP(BS$14,集計用!$4:$9894,マスター!$C66,FALSE))</f>
        <v/>
      </c>
      <c r="BT66" s="29" t="str">
        <f>IF(HLOOKUP(BT$14,集計用!$4:$9894,マスター!$C66,FALSE)="","",HLOOKUP(BT$14,集計用!$4:$9894,マスター!$C66,FALSE))</f>
        <v>壬生町立しもだい保育園</v>
      </c>
      <c r="BU66" s="29" t="str">
        <f>IF(HLOOKUP(BU$14,集計用!$4:$9894,マスター!$C66,FALSE)="","",HLOOKUP(BU$14,集計用!$4:$9894,マスター!$C66,FALSE))</f>
        <v>㎡</v>
      </c>
      <c r="BV66" s="29" t="str">
        <f>集計用!O50&amp;集計用!Q50&amp;集計用!S50</f>
        <v>ｼﾓﾂｶﾞｸﾞﾝﾐﾌﾞﾏﾁｶﾐｲﾅﾊﾞｺﾞﾝｻﾞﾌﾞﾛｳｳﾁ933-1</v>
      </c>
      <c r="BW66" s="29" t="str">
        <f>IF(HLOOKUP(BW$14,集計用!$4:$9894,マスター!$C66,FALSE)="","",HLOOKUP(BW$14,集計用!$4:$9894,マスター!$C66,FALSE))</f>
        <v/>
      </c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3"/>
      <c r="CW66" s="53"/>
      <c r="CX66" s="53"/>
      <c r="CY66" s="53"/>
      <c r="CZ66" s="53"/>
      <c r="DA66" s="53"/>
      <c r="DB66" s="53"/>
      <c r="DC66" s="53"/>
      <c r="DD66" s="54"/>
      <c r="DE66" s="54"/>
      <c r="DF66" s="54"/>
      <c r="DG66" s="54"/>
      <c r="DH66" s="54"/>
      <c r="DI66" s="54"/>
    </row>
    <row r="67" spans="3:113" ht="13.5" customHeight="1">
      <c r="C67" s="89">
        <v>58</v>
      </c>
      <c r="D67" s="44"/>
      <c r="E67" s="53"/>
      <c r="F67" s="53"/>
      <c r="G67" s="53"/>
      <c r="H67" s="42" t="str">
        <f>IF(HLOOKUP(H$14,集計用!$4:$9894,マスター!$C67,FALSE)="","",HLOOKUP(H$14,集計用!$4:$9894,マスター!$C67,FALSE))</f>
        <v>建物台帳</v>
      </c>
      <c r="I67" s="29" t="str">
        <f>IF(HLOOKUP(I$14,集計用!$4:$9894,マスター!$C67,FALSE)="","",HLOOKUP(I$14,集計用!$4:$9894,マスター!$C67,FALSE))</f>
        <v>24002-5</v>
      </c>
      <c r="J67" s="29" t="str">
        <f>IF(HLOOKUP(J$14,集計用!$4:$9894,マスター!$C67,FALSE)="","",HLOOKUP(J$14,集計用!$4:$9894,マスター!$C67,FALSE))</f>
        <v>事業用資産/建物</v>
      </c>
      <c r="K67" s="53"/>
      <c r="L67" s="53"/>
      <c r="M67" s="53"/>
      <c r="N67" s="53"/>
      <c r="O67" s="29">
        <f>IF(HLOOKUP(O$14,集計用!$4:$9894,マスター!$C67,FALSE)="","",HLOOKUP(O$14,集計用!$4:$9894,マスター!$C67,FALSE))</f>
        <v>8</v>
      </c>
      <c r="P67" s="53"/>
      <c r="Q67" s="53"/>
      <c r="R67" s="42" t="str">
        <f>IF(HLOOKUP(R$14,集計用!$4:$9894,マスター!$C67,FALSE)="","",HLOOKUP(R$14,集計用!$4:$9894,マスター!$C67,FALSE))</f>
        <v>一般会計等</v>
      </c>
      <c r="S67" s="42" t="str">
        <f>IF(HLOOKUP(S$14,集計用!$4:$9894,マスター!$C67,FALSE)="","",HLOOKUP(S$14,集計用!$4:$9894,マスター!$C67,FALSE))</f>
        <v>一般会計</v>
      </c>
      <c r="T67" s="209">
        <f>IF(HLOOKUP(T$14,集計用!$4:$9894,マスター!$C67,FALSE)="","",HLOOKUP(T$14,集計用!$4:$9894,マスター!$C67,FALSE))</f>
        <v>19770301</v>
      </c>
      <c r="U67" s="209">
        <f>IF(HLOOKUP(U$14,集計用!$4:$9894,マスター!$C67,FALSE)="","",HLOOKUP(U$14,集計用!$4:$9894,マスター!$C67,FALSE))</f>
        <v>19770401</v>
      </c>
      <c r="V67" s="53"/>
      <c r="W67" s="44"/>
      <c r="X67" s="53"/>
      <c r="Y67" s="53"/>
      <c r="Z67" s="29">
        <f>IF(HLOOKUP(Z$14,集計用!$4:$9894,マスター!$C67,FALSE)="","",HLOOKUP(Z$14,集計用!$4:$9894,マスター!$C67,FALSE))</f>
        <v>292600</v>
      </c>
      <c r="AA67" s="53"/>
      <c r="AB67" s="53"/>
      <c r="AC67" s="53"/>
      <c r="AD67" s="53"/>
      <c r="AE67" s="53"/>
      <c r="AF67" s="44"/>
      <c r="AG67" s="29" t="str">
        <f>IF(HLOOKUP(AG$14,集計用!$4:$9894,マスター!$C67,FALSE)="","",HLOOKUP(AG$14,集計用!$4:$9894,マスター!$C67,FALSE))</f>
        <v>石油庫</v>
      </c>
      <c r="AH67" s="29" t="str">
        <f>IF(HLOOKUP(AH$14,集計用!$4:$9894,マスター!$C67,FALSE)="","",HLOOKUP(AH$14,集計用!$4:$9894,マスター!$C67,FALSE))</f>
        <v>自己資産（リース資産外)</v>
      </c>
      <c r="AI67" s="29" t="str">
        <f>IF(HLOOKUP(AI$14,集計用!$4:$9894,マスター!$C67,FALSE)="","",HLOOKUP(AI$14,集計用!$4:$9894,マスター!$C67,FALSE))</f>
        <v>売却不可</v>
      </c>
      <c r="AJ67" s="60" t="str">
        <f>マスター!$B$3</f>
        <v>建物</v>
      </c>
      <c r="AK67" s="29" t="str">
        <f>IF(HLOOKUP(AK$14,集計用!$4:$9894,マスター!$C67,FALSE)="","",HLOOKUP(AK$14,集計用!$4:$9894,マスター!$C67,FALSE))</f>
        <v>倉庫・物置</v>
      </c>
      <c r="AL67" s="29" t="str">
        <f>IF(HLOOKUP(AL$14,集計用!$4:$9894,マスター!$C67,FALSE)="","",HLOOKUP(AL$14,集計用!$4:$9894,マスター!$C67,FALSE))</f>
        <v>コンクリートブロック</v>
      </c>
      <c r="AM67" s="53"/>
      <c r="AN67" s="29" t="str">
        <f>IFERROR(集計用!N51&amp;集計用!P51&amp;集計用!R51,"")</f>
        <v>下都賀郡壬生町上稲葉権三郎内935-2</v>
      </c>
      <c r="AO67" s="29">
        <f>IF(HLOOKUP(AO$14,集計用!$4:$9894,マスター!$C67,FALSE)="","",HLOOKUP(AO$14,集計用!$4:$9894,マスター!$C67,FALSE))</f>
        <v>100</v>
      </c>
      <c r="AP67" s="42" t="str">
        <f>集計用!AU51&amp;集計用!AV51&amp;集計用!AW51&amp;集計用!AX51&amp;集計用!AY51&amp;集計用!AZ51</f>
        <v>民生費児童福祉費保育園費</v>
      </c>
      <c r="AQ67" s="29" t="str">
        <f>IF(HLOOKUP(AQ$14,集計用!$4:$9894,マスター!$C67,FALSE)="","",HLOOKUP(AQ$14,集計用!$4:$9894,マスター!$C67,FALSE))</f>
        <v/>
      </c>
      <c r="AR67" s="29" t="str">
        <f>IF(HLOOKUP(AR$14,集計用!$4:$9894,マスター!$C67,FALSE)="","",HLOOKUP(AR$14,集計用!$4:$9894,マスター!$C67,FALSE))</f>
        <v/>
      </c>
      <c r="AS67" s="29" t="str">
        <f>IF(HLOOKUP(AS$14,集計用!$4:$9894,マスター!$C67,FALSE)="","",HLOOKUP(AS$14,集計用!$4:$9894,マスター!$C67,FALSE))</f>
        <v/>
      </c>
      <c r="AT67" s="29">
        <f>IF(HLOOKUP(AT$14,集計用!$4:$9894,マスター!$C67,FALSE)="","",HLOOKUP(AT$14,集計用!$4:$9894,マスター!$C67,FALSE))</f>
        <v>4.18</v>
      </c>
      <c r="AU67" s="29">
        <f>IF(HLOOKUP(AU$14,集計用!$4:$9894,マスター!$C67,FALSE)="","",HLOOKUP(AU$14,集計用!$4:$9894,マスター!$C67,FALSE))</f>
        <v>1</v>
      </c>
      <c r="AV67" s="61"/>
      <c r="AW67" s="45">
        <f t="shared" si="1"/>
        <v>38</v>
      </c>
      <c r="AX67" s="29" t="str">
        <f>IF(HLOOKUP(AX$14,集計用!$4:$9894,マスター!$C67,FALSE)="","",HLOOKUP(AX$14,集計用!$4:$9894,マスター!$C67,FALSE))</f>
        <v>福祉</v>
      </c>
      <c r="AY67" s="29" t="str">
        <f>IF(HLOOKUP(AY$14,集計用!$4:$9894,マスター!$C67,FALSE)="","",HLOOKUP(AY$14,集計用!$4:$9894,マスター!$C67,FALSE))</f>
        <v xml:space="preserve">行政財産 </v>
      </c>
      <c r="AZ67" s="54"/>
      <c r="BA67" s="54"/>
      <c r="BB67" s="54"/>
      <c r="BC67" s="54"/>
      <c r="BD67" s="54"/>
      <c r="BE67" s="54"/>
      <c r="BF67" s="54"/>
      <c r="BG67" s="54"/>
      <c r="BH67" s="29" t="str">
        <f>IF(HLOOKUP(BH$14,集計用!$4:$9894,マスター!$C67,FALSE)="","",HLOOKUP(BH$14,集計用!$4:$9894,マスター!$C67,FALSE))</f>
        <v>未実施</v>
      </c>
      <c r="BI67" s="29" t="str">
        <f>IF(HLOOKUP(BI$14,集計用!$4:$9894,マスター!$C67,FALSE)="","",HLOOKUP(BI$14,集計用!$4:$9894,マスター!$C67,FALSE))</f>
        <v>未実施</v>
      </c>
      <c r="BJ67" s="54"/>
      <c r="BK67" s="54"/>
      <c r="BL67" s="54"/>
      <c r="BM67" s="54"/>
      <c r="BN67" s="54"/>
      <c r="BO67" s="54"/>
      <c r="BP67" s="54"/>
      <c r="BQ67" s="54"/>
      <c r="BR67" s="29" t="str">
        <f>IF(HLOOKUP(BR$14,集計用!$4:$9894,マスター!$C67,FALSE)="","",HLOOKUP(BR$14,集計用!$4:$9894,マスター!$C67,FALSE))</f>
        <v>ｾｷﾕｺ</v>
      </c>
      <c r="BS67" s="29" t="str">
        <f>IF(HLOOKUP(BS$14,集計用!$4:$9894,マスター!$C67,FALSE)="","",HLOOKUP(BS$14,集計用!$4:$9894,マスター!$C67,FALSE))</f>
        <v/>
      </c>
      <c r="BT67" s="29" t="str">
        <f>IF(HLOOKUP(BT$14,集計用!$4:$9894,マスター!$C67,FALSE)="","",HLOOKUP(BT$14,集計用!$4:$9894,マスター!$C67,FALSE))</f>
        <v>壬生町立しもだい保育園</v>
      </c>
      <c r="BU67" s="29" t="str">
        <f>IF(HLOOKUP(BU$14,集計用!$4:$9894,マスター!$C67,FALSE)="","",HLOOKUP(BU$14,集計用!$4:$9894,マスター!$C67,FALSE))</f>
        <v>㎡</v>
      </c>
      <c r="BV67" s="29" t="str">
        <f>集計用!O51&amp;集計用!Q51&amp;集計用!S51</f>
        <v>ｼﾓﾂｶﾞｸﾞﾝﾐﾌﾞﾏﾁｶﾐｲﾅﾊﾞｺﾞﾝｻﾞﾌﾞﾛｳﾅｲ</v>
      </c>
      <c r="BW67" s="29" t="str">
        <f>IF(HLOOKUP(BW$14,集計用!$4:$9894,マスター!$C67,FALSE)="","",HLOOKUP(BW$14,集計用!$4:$9894,マスター!$C67,FALSE))</f>
        <v/>
      </c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3"/>
      <c r="CW67" s="53"/>
      <c r="CX67" s="53"/>
      <c r="CY67" s="53"/>
      <c r="CZ67" s="53"/>
      <c r="DA67" s="53"/>
      <c r="DB67" s="53"/>
      <c r="DC67" s="53"/>
      <c r="DD67" s="54"/>
      <c r="DE67" s="54"/>
      <c r="DF67" s="54"/>
      <c r="DG67" s="54"/>
      <c r="DH67" s="54"/>
      <c r="DI67" s="54"/>
    </row>
    <row r="68" spans="3:113" ht="13.5" customHeight="1">
      <c r="C68" s="89">
        <v>59</v>
      </c>
      <c r="D68" s="44"/>
      <c r="E68" s="53"/>
      <c r="F68" s="53"/>
      <c r="G68" s="53"/>
      <c r="H68" s="42" t="str">
        <f>IF(HLOOKUP(H$14,集計用!$4:$9894,マスター!$C68,FALSE)="","",HLOOKUP(H$14,集計用!$4:$9894,マスター!$C68,FALSE))</f>
        <v>建物台帳</v>
      </c>
      <c r="I68" s="29" t="str">
        <f>IF(HLOOKUP(I$14,集計用!$4:$9894,マスター!$C68,FALSE)="","",HLOOKUP(I$14,集計用!$4:$9894,マスター!$C68,FALSE))</f>
        <v>24003-1</v>
      </c>
      <c r="J68" s="29" t="str">
        <f>IF(HLOOKUP(J$14,集計用!$4:$9894,マスター!$C68,FALSE)="","",HLOOKUP(J$14,集計用!$4:$9894,マスター!$C68,FALSE))</f>
        <v>事業用資産/建物</v>
      </c>
      <c r="K68" s="53"/>
      <c r="L68" s="53"/>
      <c r="M68" s="53"/>
      <c r="N68" s="53"/>
      <c r="O68" s="29">
        <f>IF(HLOOKUP(O$14,集計用!$4:$9894,マスター!$C68,FALSE)="","",HLOOKUP(O$14,集計用!$4:$9894,マスター!$C68,FALSE))</f>
        <v>8</v>
      </c>
      <c r="P68" s="53"/>
      <c r="Q68" s="53"/>
      <c r="R68" s="42" t="str">
        <f>IF(HLOOKUP(R$14,集計用!$4:$9894,マスター!$C68,FALSE)="","",HLOOKUP(R$14,集計用!$4:$9894,マスター!$C68,FALSE))</f>
        <v>一般会計等</v>
      </c>
      <c r="S68" s="42" t="str">
        <f>IF(HLOOKUP(S$14,集計用!$4:$9894,マスター!$C68,FALSE)="","",HLOOKUP(S$14,集計用!$4:$9894,マスター!$C68,FALSE))</f>
        <v>一般会計</v>
      </c>
      <c r="T68" s="209">
        <f>IF(HLOOKUP(T$14,集計用!$4:$9894,マスター!$C68,FALSE)="","",HLOOKUP(T$14,集計用!$4:$9894,マスター!$C68,FALSE))</f>
        <v>19820101</v>
      </c>
      <c r="U68" s="209">
        <f>IF(HLOOKUP(U$14,集計用!$4:$9894,マスター!$C68,FALSE)="","",HLOOKUP(U$14,集計用!$4:$9894,マスター!$C68,FALSE))</f>
        <v>19820401</v>
      </c>
      <c r="V68" s="53"/>
      <c r="W68" s="44"/>
      <c r="X68" s="53"/>
      <c r="Y68" s="53"/>
      <c r="Z68" s="29">
        <f>IF(HLOOKUP(Z$14,集計用!$4:$9894,マスター!$C68,FALSE)="","",HLOOKUP(Z$14,集計用!$4:$9894,マスター!$C68,FALSE))</f>
        <v>7751200</v>
      </c>
      <c r="AA68" s="53"/>
      <c r="AB68" s="53"/>
      <c r="AC68" s="53"/>
      <c r="AD68" s="53"/>
      <c r="AE68" s="53"/>
      <c r="AF68" s="44"/>
      <c r="AG68" s="29" t="str">
        <f>IF(HLOOKUP(AG$14,集計用!$4:$9894,マスター!$C68,FALSE)="","",HLOOKUP(AG$14,集計用!$4:$9894,マスター!$C68,FALSE))</f>
        <v>遊戯室棟</v>
      </c>
      <c r="AH68" s="29" t="str">
        <f>IF(HLOOKUP(AH$14,集計用!$4:$9894,マスター!$C68,FALSE)="","",HLOOKUP(AH$14,集計用!$4:$9894,マスター!$C68,FALSE))</f>
        <v>自己資産（リース資産外)</v>
      </c>
      <c r="AI68" s="29" t="str">
        <f>IF(HLOOKUP(AI$14,集計用!$4:$9894,マスター!$C68,FALSE)="","",HLOOKUP(AI$14,集計用!$4:$9894,マスター!$C68,FALSE))</f>
        <v>売却不可</v>
      </c>
      <c r="AJ68" s="60" t="str">
        <f>マスター!$B$3</f>
        <v>建物</v>
      </c>
      <c r="AK68" s="29" t="str">
        <f>IF(HLOOKUP(AK$14,集計用!$4:$9894,マスター!$C68,FALSE)="","",HLOOKUP(AK$14,集計用!$4:$9894,マスター!$C68,FALSE))</f>
        <v>校舎・園舎</v>
      </c>
      <c r="AL68" s="29" t="str">
        <f>IF(HLOOKUP(AL$14,集計用!$4:$9894,マスター!$C68,FALSE)="","",HLOOKUP(AL$14,集計用!$4:$9894,マスター!$C68,FALSE))</f>
        <v>鉄骨造</v>
      </c>
      <c r="AM68" s="53"/>
      <c r="AN68" s="29" t="str">
        <f>IFERROR(集計用!N52&amp;集計用!P52&amp;集計用!R52,"")</f>
        <v>下都賀郡壬生町上稲葉権三郎内935-2</v>
      </c>
      <c r="AO68" s="29">
        <f>IF(HLOOKUP(AO$14,集計用!$4:$9894,マスター!$C68,FALSE)="","",HLOOKUP(AO$14,集計用!$4:$9894,マスター!$C68,FALSE))</f>
        <v>100</v>
      </c>
      <c r="AP68" s="42" t="str">
        <f>集計用!AU52&amp;集計用!AV52&amp;集計用!AW52&amp;集計用!AX52&amp;集計用!AY52&amp;集計用!AZ52</f>
        <v>民生費児童福祉費保育園費</v>
      </c>
      <c r="AQ68" s="29" t="str">
        <f>IF(HLOOKUP(AQ$14,集計用!$4:$9894,マスター!$C68,FALSE)="","",HLOOKUP(AQ$14,集計用!$4:$9894,マスター!$C68,FALSE))</f>
        <v/>
      </c>
      <c r="AR68" s="29" t="str">
        <f>IF(HLOOKUP(AR$14,集計用!$4:$9894,マスター!$C68,FALSE)="","",HLOOKUP(AR$14,集計用!$4:$9894,マスター!$C68,FALSE))</f>
        <v/>
      </c>
      <c r="AS68" s="29" t="str">
        <f>IF(HLOOKUP(AS$14,集計用!$4:$9894,マスター!$C68,FALSE)="","",HLOOKUP(AS$14,集計用!$4:$9894,マスター!$C68,FALSE))</f>
        <v/>
      </c>
      <c r="AT68" s="29">
        <f>IF(HLOOKUP(AT$14,集計用!$4:$9894,マスター!$C68,FALSE)="","",HLOOKUP(AT$14,集計用!$4:$9894,マスター!$C68,FALSE))</f>
        <v>96.89</v>
      </c>
      <c r="AU68" s="29">
        <f>IF(HLOOKUP(AU$14,集計用!$4:$9894,マスター!$C68,FALSE)="","",HLOOKUP(AU$14,集計用!$4:$9894,マスター!$C68,FALSE))</f>
        <v>1</v>
      </c>
      <c r="AV68" s="61"/>
      <c r="AW68" s="45">
        <f t="shared" si="1"/>
        <v>33</v>
      </c>
      <c r="AX68" s="29" t="str">
        <f>IF(HLOOKUP(AX$14,集計用!$4:$9894,マスター!$C68,FALSE)="","",HLOOKUP(AX$14,集計用!$4:$9894,マスター!$C68,FALSE))</f>
        <v>福祉</v>
      </c>
      <c r="AY68" s="29" t="str">
        <f>IF(HLOOKUP(AY$14,集計用!$4:$9894,マスター!$C68,FALSE)="","",HLOOKUP(AY$14,集計用!$4:$9894,マスター!$C68,FALSE))</f>
        <v xml:space="preserve">行政財産 </v>
      </c>
      <c r="AZ68" s="54"/>
      <c r="BA68" s="54"/>
      <c r="BB68" s="54"/>
      <c r="BC68" s="54"/>
      <c r="BD68" s="54"/>
      <c r="BE68" s="54"/>
      <c r="BF68" s="54"/>
      <c r="BG68" s="54"/>
      <c r="BH68" s="29" t="str">
        <f>IF(HLOOKUP(BH$14,集計用!$4:$9894,マスター!$C68,FALSE)="","",HLOOKUP(BH$14,集計用!$4:$9894,マスター!$C68,FALSE))</f>
        <v>未実施</v>
      </c>
      <c r="BI68" s="29" t="str">
        <f>IF(HLOOKUP(BI$14,集計用!$4:$9894,マスター!$C68,FALSE)="","",HLOOKUP(BI$14,集計用!$4:$9894,マスター!$C68,FALSE))</f>
        <v>未実施</v>
      </c>
      <c r="BJ68" s="54"/>
      <c r="BK68" s="54"/>
      <c r="BL68" s="54"/>
      <c r="BM68" s="54"/>
      <c r="BN68" s="54"/>
      <c r="BO68" s="54"/>
      <c r="BP68" s="54"/>
      <c r="BQ68" s="54"/>
      <c r="BR68" s="29" t="str">
        <f>IF(HLOOKUP(BR$14,集計用!$4:$9894,マスター!$C68,FALSE)="","",HLOOKUP(BR$14,集計用!$4:$9894,マスター!$C68,FALSE))</f>
        <v>ｴﾝｼｬ</v>
      </c>
      <c r="BS68" s="29" t="str">
        <f>IF(HLOOKUP(BS$14,集計用!$4:$9894,マスター!$C68,FALSE)="","",HLOOKUP(BS$14,集計用!$4:$9894,マスター!$C68,FALSE))</f>
        <v/>
      </c>
      <c r="BT68" s="29" t="str">
        <f>IF(HLOOKUP(BT$14,集計用!$4:$9894,マスター!$C68,FALSE)="","",HLOOKUP(BT$14,集計用!$4:$9894,マスター!$C68,FALSE))</f>
        <v>壬生町立すけがい保育園</v>
      </c>
      <c r="BU68" s="29" t="str">
        <f>IF(HLOOKUP(BU$14,集計用!$4:$9894,マスター!$C68,FALSE)="","",HLOOKUP(BU$14,集計用!$4:$9894,マスター!$C68,FALSE))</f>
        <v>㎡</v>
      </c>
      <c r="BV68" s="29" t="str">
        <f>集計用!O52&amp;集計用!Q52&amp;集計用!S52</f>
        <v>ｼﾓﾂｶﾞｸﾞﾝﾐﾌﾞﾏﾁｶﾐｲﾅﾊﾞｺﾞﾝｻﾞﾌﾞﾛｳﾅｲ</v>
      </c>
      <c r="BW68" s="29" t="str">
        <f>IF(HLOOKUP(BW$14,集計用!$4:$9894,マスター!$C68,FALSE)="","",HLOOKUP(BW$14,集計用!$4:$9894,マスター!$C68,FALSE))</f>
        <v/>
      </c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3"/>
      <c r="CW68" s="53"/>
      <c r="CX68" s="53"/>
      <c r="CY68" s="53"/>
      <c r="CZ68" s="53"/>
      <c r="DA68" s="53"/>
      <c r="DB68" s="53"/>
      <c r="DC68" s="53"/>
      <c r="DD68" s="54"/>
      <c r="DE68" s="54"/>
      <c r="DF68" s="54"/>
      <c r="DG68" s="54"/>
      <c r="DH68" s="54"/>
      <c r="DI68" s="54"/>
    </row>
    <row r="69" spans="3:113" ht="13.5" customHeight="1">
      <c r="C69" s="89">
        <v>60</v>
      </c>
      <c r="D69" s="44"/>
      <c r="E69" s="53"/>
      <c r="F69" s="53"/>
      <c r="G69" s="53"/>
      <c r="H69" s="42" t="str">
        <f>IF(HLOOKUP(H$14,集計用!$4:$9894,マスター!$C69,FALSE)="","",HLOOKUP(H$14,集計用!$4:$9894,マスター!$C69,FALSE))</f>
        <v>建物台帳</v>
      </c>
      <c r="I69" s="29" t="str">
        <f>IF(HLOOKUP(I$14,集計用!$4:$9894,マスター!$C69,FALSE)="","",HLOOKUP(I$14,集計用!$4:$9894,マスター!$C69,FALSE))</f>
        <v>24003-2</v>
      </c>
      <c r="J69" s="29" t="str">
        <f>IF(HLOOKUP(J$14,集計用!$4:$9894,マスター!$C69,FALSE)="","",HLOOKUP(J$14,集計用!$4:$9894,マスター!$C69,FALSE))</f>
        <v>事業用資産/建物</v>
      </c>
      <c r="K69" s="53"/>
      <c r="L69" s="53"/>
      <c r="M69" s="53"/>
      <c r="N69" s="53"/>
      <c r="O69" s="29">
        <f>IF(HLOOKUP(O$14,集計用!$4:$9894,マスター!$C69,FALSE)="","",HLOOKUP(O$14,集計用!$4:$9894,マスター!$C69,FALSE))</f>
        <v>8</v>
      </c>
      <c r="P69" s="53"/>
      <c r="Q69" s="53"/>
      <c r="R69" s="42" t="str">
        <f>IF(HLOOKUP(R$14,集計用!$4:$9894,マスター!$C69,FALSE)="","",HLOOKUP(R$14,集計用!$4:$9894,マスター!$C69,FALSE))</f>
        <v>一般会計等</v>
      </c>
      <c r="S69" s="42" t="str">
        <f>IF(HLOOKUP(S$14,集計用!$4:$9894,マスター!$C69,FALSE)="","",HLOOKUP(S$14,集計用!$4:$9894,マスター!$C69,FALSE))</f>
        <v>一般会計</v>
      </c>
      <c r="T69" s="209">
        <f>IF(HLOOKUP(T$14,集計用!$4:$9894,マスター!$C69,FALSE)="","",HLOOKUP(T$14,集計用!$4:$9894,マスター!$C69,FALSE))</f>
        <v>19820101</v>
      </c>
      <c r="U69" s="209">
        <f>IF(HLOOKUP(U$14,集計用!$4:$9894,マスター!$C69,FALSE)="","",HLOOKUP(U$14,集計用!$4:$9894,マスター!$C69,FALSE))</f>
        <v>19820401</v>
      </c>
      <c r="V69" s="53"/>
      <c r="W69" s="44"/>
      <c r="X69" s="53"/>
      <c r="Y69" s="53"/>
      <c r="Z69" s="29">
        <f>IF(HLOOKUP(Z$14,集計用!$4:$9894,マスター!$C69,FALSE)="","",HLOOKUP(Z$14,集計用!$4:$9894,マスター!$C69,FALSE))</f>
        <v>24818400</v>
      </c>
      <c r="AA69" s="53"/>
      <c r="AB69" s="53"/>
      <c r="AC69" s="53"/>
      <c r="AD69" s="53"/>
      <c r="AE69" s="53"/>
      <c r="AF69" s="44"/>
      <c r="AG69" s="29" t="str">
        <f>IF(HLOOKUP(AG$14,集計用!$4:$9894,マスター!$C69,FALSE)="","",HLOOKUP(AG$14,集計用!$4:$9894,マスター!$C69,FALSE))</f>
        <v>園舎</v>
      </c>
      <c r="AH69" s="29" t="str">
        <f>IF(HLOOKUP(AH$14,集計用!$4:$9894,マスター!$C69,FALSE)="","",HLOOKUP(AH$14,集計用!$4:$9894,マスター!$C69,FALSE))</f>
        <v>自己資産（リース資産外)</v>
      </c>
      <c r="AI69" s="29" t="str">
        <f>IF(HLOOKUP(AI$14,集計用!$4:$9894,マスター!$C69,FALSE)="","",HLOOKUP(AI$14,集計用!$4:$9894,マスター!$C69,FALSE))</f>
        <v>売却不可</v>
      </c>
      <c r="AJ69" s="60" t="str">
        <f>マスター!$B$3</f>
        <v>建物</v>
      </c>
      <c r="AK69" s="29" t="str">
        <f>IF(HLOOKUP(AK$14,集計用!$4:$9894,マスター!$C69,FALSE)="","",HLOOKUP(AK$14,集計用!$4:$9894,マスター!$C69,FALSE))</f>
        <v>校舎・園舎</v>
      </c>
      <c r="AL69" s="29" t="str">
        <f>IF(HLOOKUP(AL$14,集計用!$4:$9894,マスター!$C69,FALSE)="","",HLOOKUP(AL$14,集計用!$4:$9894,マスター!$C69,FALSE))</f>
        <v>木造</v>
      </c>
      <c r="AM69" s="53"/>
      <c r="AN69" s="29" t="str">
        <f>IFERROR(集計用!N53&amp;集計用!P53&amp;集計用!R53,"")</f>
        <v>下都賀郡壬生町上稲葉権三郎内935-2</v>
      </c>
      <c r="AO69" s="29">
        <f>IF(HLOOKUP(AO$14,集計用!$4:$9894,マスター!$C69,FALSE)="","",HLOOKUP(AO$14,集計用!$4:$9894,マスター!$C69,FALSE))</f>
        <v>100</v>
      </c>
      <c r="AP69" s="42" t="str">
        <f>集計用!AU53&amp;集計用!AV53&amp;集計用!AW53&amp;集計用!AX53&amp;集計用!AY53&amp;集計用!AZ53</f>
        <v>民生費児童福祉費保育園費</v>
      </c>
      <c r="AQ69" s="29" t="str">
        <f>IF(HLOOKUP(AQ$14,集計用!$4:$9894,マスター!$C69,FALSE)="","",HLOOKUP(AQ$14,集計用!$4:$9894,マスター!$C69,FALSE))</f>
        <v/>
      </c>
      <c r="AR69" s="29" t="str">
        <f>IF(HLOOKUP(AR$14,集計用!$4:$9894,マスター!$C69,FALSE)="","",HLOOKUP(AR$14,集計用!$4:$9894,マスター!$C69,FALSE))</f>
        <v/>
      </c>
      <c r="AS69" s="29" t="str">
        <f>IF(HLOOKUP(AS$14,集計用!$4:$9894,マスター!$C69,FALSE)="","",HLOOKUP(AS$14,集計用!$4:$9894,マスター!$C69,FALSE))</f>
        <v/>
      </c>
      <c r="AT69" s="29">
        <f>IF(HLOOKUP(AT$14,集計用!$4:$9894,マスター!$C69,FALSE)="","",HLOOKUP(AT$14,集計用!$4:$9894,マスター!$C69,FALSE))</f>
        <v>275.76</v>
      </c>
      <c r="AU69" s="29">
        <f>IF(HLOOKUP(AU$14,集計用!$4:$9894,マスター!$C69,FALSE)="","",HLOOKUP(AU$14,集計用!$4:$9894,マスター!$C69,FALSE))</f>
        <v>1</v>
      </c>
      <c r="AV69" s="61"/>
      <c r="AW69" s="45">
        <f t="shared" si="1"/>
        <v>33</v>
      </c>
      <c r="AX69" s="29" t="str">
        <f>IF(HLOOKUP(AX$14,集計用!$4:$9894,マスター!$C69,FALSE)="","",HLOOKUP(AX$14,集計用!$4:$9894,マスター!$C69,FALSE))</f>
        <v>福祉</v>
      </c>
      <c r="AY69" s="29" t="str">
        <f>IF(HLOOKUP(AY$14,集計用!$4:$9894,マスター!$C69,FALSE)="","",HLOOKUP(AY$14,集計用!$4:$9894,マスター!$C69,FALSE))</f>
        <v xml:space="preserve">行政財産 </v>
      </c>
      <c r="AZ69" s="54"/>
      <c r="BA69" s="54"/>
      <c r="BB69" s="54"/>
      <c r="BC69" s="54"/>
      <c r="BD69" s="54"/>
      <c r="BE69" s="54"/>
      <c r="BF69" s="54"/>
      <c r="BG69" s="54"/>
      <c r="BH69" s="29" t="str">
        <f>IF(HLOOKUP(BH$14,集計用!$4:$9894,マスター!$C69,FALSE)="","",HLOOKUP(BH$14,集計用!$4:$9894,マスター!$C69,FALSE))</f>
        <v>未実施</v>
      </c>
      <c r="BI69" s="29" t="str">
        <f>IF(HLOOKUP(BI$14,集計用!$4:$9894,マスター!$C69,FALSE)="","",HLOOKUP(BI$14,集計用!$4:$9894,マスター!$C69,FALSE))</f>
        <v>未実施</v>
      </c>
      <c r="BJ69" s="54"/>
      <c r="BK69" s="54"/>
      <c r="BL69" s="54"/>
      <c r="BM69" s="54"/>
      <c r="BN69" s="54"/>
      <c r="BO69" s="54"/>
      <c r="BP69" s="54"/>
      <c r="BQ69" s="54"/>
      <c r="BR69" s="29" t="str">
        <f>IF(HLOOKUP(BR$14,集計用!$4:$9894,マスター!$C69,FALSE)="","",HLOOKUP(BR$14,集計用!$4:$9894,マスター!$C69,FALSE))</f>
        <v>ｴﾝｼｬ</v>
      </c>
      <c r="BS69" s="29" t="str">
        <f>IF(HLOOKUP(BS$14,集計用!$4:$9894,マスター!$C69,FALSE)="","",HLOOKUP(BS$14,集計用!$4:$9894,マスター!$C69,FALSE))</f>
        <v/>
      </c>
      <c r="BT69" s="29" t="str">
        <f>IF(HLOOKUP(BT$14,集計用!$4:$9894,マスター!$C69,FALSE)="","",HLOOKUP(BT$14,集計用!$4:$9894,マスター!$C69,FALSE))</f>
        <v>壬生町立すけがい保育園</v>
      </c>
      <c r="BU69" s="29" t="str">
        <f>IF(HLOOKUP(BU$14,集計用!$4:$9894,マスター!$C69,FALSE)="","",HLOOKUP(BU$14,集計用!$4:$9894,マスター!$C69,FALSE))</f>
        <v>㎡</v>
      </c>
      <c r="BV69" s="29" t="str">
        <f>集計用!O53&amp;集計用!Q53&amp;集計用!S53</f>
        <v>ｼﾓﾂｶﾞｸﾞﾝﾐﾌﾞﾏﾁｶﾐｲﾅﾊﾞｺﾞﾝｻﾞﾌﾞﾛｳﾅｲ</v>
      </c>
      <c r="BW69" s="29" t="str">
        <f>IF(HLOOKUP(BW$14,集計用!$4:$9894,マスター!$C69,FALSE)="","",HLOOKUP(BW$14,集計用!$4:$9894,マスター!$C69,FALSE))</f>
        <v/>
      </c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3"/>
      <c r="CW69" s="53"/>
      <c r="CX69" s="53"/>
      <c r="CY69" s="53"/>
      <c r="CZ69" s="53"/>
      <c r="DA69" s="53"/>
      <c r="DB69" s="53"/>
      <c r="DC69" s="53"/>
      <c r="DD69" s="54"/>
      <c r="DE69" s="54"/>
      <c r="DF69" s="54"/>
      <c r="DG69" s="54"/>
      <c r="DH69" s="54"/>
      <c r="DI69" s="54"/>
    </row>
    <row r="70" spans="3:113" ht="13.5" customHeight="1">
      <c r="C70" s="89">
        <v>61</v>
      </c>
      <c r="D70" s="44"/>
      <c r="E70" s="53"/>
      <c r="F70" s="53"/>
      <c r="G70" s="53"/>
      <c r="H70" s="42" t="str">
        <f>IF(HLOOKUP(H$14,集計用!$4:$9894,マスター!$C70,FALSE)="","",HLOOKUP(H$14,集計用!$4:$9894,マスター!$C70,FALSE))</f>
        <v>建物台帳</v>
      </c>
      <c r="I70" s="29" t="str">
        <f>IF(HLOOKUP(I$14,集計用!$4:$9894,マスター!$C70,FALSE)="","",HLOOKUP(I$14,集計用!$4:$9894,マスター!$C70,FALSE))</f>
        <v>24003-3</v>
      </c>
      <c r="J70" s="29" t="str">
        <f>IF(HLOOKUP(J$14,集計用!$4:$9894,マスター!$C70,FALSE)="","",HLOOKUP(J$14,集計用!$4:$9894,マスター!$C70,FALSE))</f>
        <v>事業用資産/建物</v>
      </c>
      <c r="K70" s="53"/>
      <c r="L70" s="53"/>
      <c r="M70" s="53"/>
      <c r="N70" s="53"/>
      <c r="O70" s="29">
        <f>IF(HLOOKUP(O$14,集計用!$4:$9894,マスター!$C70,FALSE)="","",HLOOKUP(O$14,集計用!$4:$9894,マスター!$C70,FALSE))</f>
        <v>8</v>
      </c>
      <c r="P70" s="53"/>
      <c r="Q70" s="53"/>
      <c r="R70" s="42" t="str">
        <f>IF(HLOOKUP(R$14,集計用!$4:$9894,マスター!$C70,FALSE)="","",HLOOKUP(R$14,集計用!$4:$9894,マスター!$C70,FALSE))</f>
        <v>一般会計等</v>
      </c>
      <c r="S70" s="42" t="str">
        <f>IF(HLOOKUP(S$14,集計用!$4:$9894,マスター!$C70,FALSE)="","",HLOOKUP(S$14,集計用!$4:$9894,マスター!$C70,FALSE))</f>
        <v>一般会計</v>
      </c>
      <c r="T70" s="209">
        <f>IF(HLOOKUP(T$14,集計用!$4:$9894,マスター!$C70,FALSE)="","",HLOOKUP(T$14,集計用!$4:$9894,マスター!$C70,FALSE))</f>
        <v>19820101</v>
      </c>
      <c r="U70" s="209">
        <f>IF(HLOOKUP(U$14,集計用!$4:$9894,マスター!$C70,FALSE)="","",HLOOKUP(U$14,集計用!$4:$9894,マスター!$C70,FALSE))</f>
        <v>19820401</v>
      </c>
      <c r="V70" s="53"/>
      <c r="W70" s="44"/>
      <c r="X70" s="53"/>
      <c r="Y70" s="53"/>
      <c r="Z70" s="29">
        <f>IF(HLOOKUP(Z$14,集計用!$4:$9894,マスター!$C70,FALSE)="","",HLOOKUP(Z$14,集計用!$4:$9894,マスター!$C70,FALSE))</f>
        <v>1350000</v>
      </c>
      <c r="AA70" s="53"/>
      <c r="AB70" s="53"/>
      <c r="AC70" s="53"/>
      <c r="AD70" s="53"/>
      <c r="AE70" s="53"/>
      <c r="AF70" s="44"/>
      <c r="AG70" s="29" t="str">
        <f>IF(HLOOKUP(AG$14,集計用!$4:$9894,マスター!$C70,FALSE)="","",HLOOKUP(AG$14,集計用!$4:$9894,マスター!$C70,FALSE))</f>
        <v>倉庫</v>
      </c>
      <c r="AH70" s="29" t="str">
        <f>IF(HLOOKUP(AH$14,集計用!$4:$9894,マスター!$C70,FALSE)="","",HLOOKUP(AH$14,集計用!$4:$9894,マスター!$C70,FALSE))</f>
        <v>自己資産（リース資産外)</v>
      </c>
      <c r="AI70" s="29" t="str">
        <f>IF(HLOOKUP(AI$14,集計用!$4:$9894,マスター!$C70,FALSE)="","",HLOOKUP(AI$14,集計用!$4:$9894,マスター!$C70,FALSE))</f>
        <v>売却不可</v>
      </c>
      <c r="AJ70" s="60" t="str">
        <f>マスター!$B$3</f>
        <v>建物</v>
      </c>
      <c r="AK70" s="29" t="str">
        <f>IF(HLOOKUP(AK$14,集計用!$4:$9894,マスター!$C70,FALSE)="","",HLOOKUP(AK$14,集計用!$4:$9894,マスター!$C70,FALSE))</f>
        <v>倉庫・物置</v>
      </c>
      <c r="AL70" s="29" t="str">
        <f>IF(HLOOKUP(AL$14,集計用!$4:$9894,マスター!$C70,FALSE)="","",HLOOKUP(AL$14,集計用!$4:$9894,マスター!$C70,FALSE))</f>
        <v>木造</v>
      </c>
      <c r="AM70" s="53"/>
      <c r="AN70" s="29" t="str">
        <f>IFERROR(集計用!N54&amp;集計用!P54&amp;集計用!R54,"")</f>
        <v>下都賀郡壬生町上稲葉権三郎内935-2</v>
      </c>
      <c r="AO70" s="29">
        <f>IF(HLOOKUP(AO$14,集計用!$4:$9894,マスター!$C70,FALSE)="","",HLOOKUP(AO$14,集計用!$4:$9894,マスター!$C70,FALSE))</f>
        <v>100</v>
      </c>
      <c r="AP70" s="42" t="str">
        <f>集計用!AU54&amp;集計用!AV54&amp;集計用!AW54&amp;集計用!AX54&amp;集計用!AY54&amp;集計用!AZ54</f>
        <v>民生費児童福祉費保育園費</v>
      </c>
      <c r="AQ70" s="29" t="str">
        <f>IF(HLOOKUP(AQ$14,集計用!$4:$9894,マスター!$C70,FALSE)="","",HLOOKUP(AQ$14,集計用!$4:$9894,マスター!$C70,FALSE))</f>
        <v/>
      </c>
      <c r="AR70" s="29" t="str">
        <f>IF(HLOOKUP(AR$14,集計用!$4:$9894,マスター!$C70,FALSE)="","",HLOOKUP(AR$14,集計用!$4:$9894,マスター!$C70,FALSE))</f>
        <v/>
      </c>
      <c r="AS70" s="29" t="str">
        <f>IF(HLOOKUP(AS$14,集計用!$4:$9894,マスター!$C70,FALSE)="","",HLOOKUP(AS$14,集計用!$4:$9894,マスター!$C70,FALSE))</f>
        <v/>
      </c>
      <c r="AT70" s="29">
        <f>IF(HLOOKUP(AT$14,集計用!$4:$9894,マスター!$C70,FALSE)="","",HLOOKUP(AT$14,集計用!$4:$9894,マスター!$C70,FALSE))</f>
        <v>22.5</v>
      </c>
      <c r="AU70" s="29">
        <f>IF(HLOOKUP(AU$14,集計用!$4:$9894,マスター!$C70,FALSE)="","",HLOOKUP(AU$14,集計用!$4:$9894,マスター!$C70,FALSE))</f>
        <v>1</v>
      </c>
      <c r="AV70" s="61"/>
      <c r="AW70" s="45">
        <f t="shared" si="1"/>
        <v>33</v>
      </c>
      <c r="AX70" s="29" t="str">
        <f>IF(HLOOKUP(AX$14,集計用!$4:$9894,マスター!$C70,FALSE)="","",HLOOKUP(AX$14,集計用!$4:$9894,マスター!$C70,FALSE))</f>
        <v>福祉</v>
      </c>
      <c r="AY70" s="29" t="str">
        <f>IF(HLOOKUP(AY$14,集計用!$4:$9894,マスター!$C70,FALSE)="","",HLOOKUP(AY$14,集計用!$4:$9894,マスター!$C70,FALSE))</f>
        <v xml:space="preserve">行政財産 </v>
      </c>
      <c r="AZ70" s="54"/>
      <c r="BA70" s="54"/>
      <c r="BB70" s="54"/>
      <c r="BC70" s="54"/>
      <c r="BD70" s="54"/>
      <c r="BE70" s="54"/>
      <c r="BF70" s="54"/>
      <c r="BG70" s="54"/>
      <c r="BH70" s="29" t="str">
        <f>IF(HLOOKUP(BH$14,集計用!$4:$9894,マスター!$C70,FALSE)="","",HLOOKUP(BH$14,集計用!$4:$9894,マスター!$C70,FALSE))</f>
        <v>未実施</v>
      </c>
      <c r="BI70" s="29" t="str">
        <f>IF(HLOOKUP(BI$14,集計用!$4:$9894,マスター!$C70,FALSE)="","",HLOOKUP(BI$14,集計用!$4:$9894,マスター!$C70,FALSE))</f>
        <v>未実施</v>
      </c>
      <c r="BJ70" s="54"/>
      <c r="BK70" s="54"/>
      <c r="BL70" s="54"/>
      <c r="BM70" s="54"/>
      <c r="BN70" s="54"/>
      <c r="BO70" s="54"/>
      <c r="BP70" s="54"/>
      <c r="BQ70" s="54"/>
      <c r="BR70" s="29" t="str">
        <f>IF(HLOOKUP(BR$14,集計用!$4:$9894,マスター!$C70,FALSE)="","",HLOOKUP(BR$14,集計用!$4:$9894,マスター!$C70,FALSE))</f>
        <v>ｿｳｺ</v>
      </c>
      <c r="BS70" s="29" t="str">
        <f>IF(HLOOKUP(BS$14,集計用!$4:$9894,マスター!$C70,FALSE)="","",HLOOKUP(BS$14,集計用!$4:$9894,マスター!$C70,FALSE))</f>
        <v/>
      </c>
      <c r="BT70" s="29" t="str">
        <f>IF(HLOOKUP(BT$14,集計用!$4:$9894,マスター!$C70,FALSE)="","",HLOOKUP(BT$14,集計用!$4:$9894,マスター!$C70,FALSE))</f>
        <v>壬生町立すけがい保育園</v>
      </c>
      <c r="BU70" s="29" t="str">
        <f>IF(HLOOKUP(BU$14,集計用!$4:$9894,マスター!$C70,FALSE)="","",HLOOKUP(BU$14,集計用!$4:$9894,マスター!$C70,FALSE))</f>
        <v>㎡</v>
      </c>
      <c r="BV70" s="29" t="str">
        <f>集計用!O54&amp;集計用!Q54&amp;集計用!S54</f>
        <v>ｼﾓﾂｶﾞｸﾞﾝﾐﾌﾞﾏﾁｶﾐｲﾅﾊﾞｺﾞﾝｻﾞﾌﾞﾛｳﾅｲ</v>
      </c>
      <c r="BW70" s="29" t="str">
        <f>IF(HLOOKUP(BW$14,集計用!$4:$9894,マスター!$C70,FALSE)="","",HLOOKUP(BW$14,集計用!$4:$9894,マスター!$C70,FALSE))</f>
        <v/>
      </c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3"/>
      <c r="CW70" s="53"/>
      <c r="CX70" s="53"/>
      <c r="CY70" s="53"/>
      <c r="CZ70" s="53"/>
      <c r="DA70" s="53"/>
      <c r="DB70" s="53"/>
      <c r="DC70" s="53"/>
      <c r="DD70" s="54"/>
      <c r="DE70" s="54"/>
      <c r="DF70" s="54"/>
      <c r="DG70" s="54"/>
      <c r="DH70" s="54"/>
      <c r="DI70" s="54"/>
    </row>
    <row r="71" spans="3:113" ht="13.5" customHeight="1">
      <c r="C71" s="89">
        <v>62</v>
      </c>
      <c r="D71" s="44"/>
      <c r="E71" s="53"/>
      <c r="F71" s="53"/>
      <c r="G71" s="53"/>
      <c r="H71" s="42" t="str">
        <f>IF(HLOOKUP(H$14,集計用!$4:$9894,マスター!$C71,FALSE)="","",HLOOKUP(H$14,集計用!$4:$9894,マスター!$C71,FALSE))</f>
        <v>建物台帳</v>
      </c>
      <c r="I71" s="29" t="str">
        <f>IF(HLOOKUP(I$14,集計用!$4:$9894,マスター!$C71,FALSE)="","",HLOOKUP(I$14,集計用!$4:$9894,マスター!$C71,FALSE))</f>
        <v>24003-4</v>
      </c>
      <c r="J71" s="29" t="str">
        <f>IF(HLOOKUP(J$14,集計用!$4:$9894,マスター!$C71,FALSE)="","",HLOOKUP(J$14,集計用!$4:$9894,マスター!$C71,FALSE))</f>
        <v>事業用資産/建物</v>
      </c>
      <c r="K71" s="53"/>
      <c r="L71" s="53"/>
      <c r="M71" s="53"/>
      <c r="N71" s="53"/>
      <c r="O71" s="29">
        <f>IF(HLOOKUP(O$14,集計用!$4:$9894,マスター!$C71,FALSE)="","",HLOOKUP(O$14,集計用!$4:$9894,マスター!$C71,FALSE))</f>
        <v>8</v>
      </c>
      <c r="P71" s="53"/>
      <c r="Q71" s="53"/>
      <c r="R71" s="42" t="str">
        <f>IF(HLOOKUP(R$14,集計用!$4:$9894,マスター!$C71,FALSE)="","",HLOOKUP(R$14,集計用!$4:$9894,マスター!$C71,FALSE))</f>
        <v>一般会計等</v>
      </c>
      <c r="S71" s="42" t="str">
        <f>IF(HLOOKUP(S$14,集計用!$4:$9894,マスター!$C71,FALSE)="","",HLOOKUP(S$14,集計用!$4:$9894,マスター!$C71,FALSE))</f>
        <v>一般会計</v>
      </c>
      <c r="T71" s="209">
        <f>IF(HLOOKUP(T$14,集計用!$4:$9894,マスター!$C71,FALSE)="","",HLOOKUP(T$14,集計用!$4:$9894,マスター!$C71,FALSE))</f>
        <v>19820101</v>
      </c>
      <c r="U71" s="209">
        <f>IF(HLOOKUP(U$14,集計用!$4:$9894,マスター!$C71,FALSE)="","",HLOOKUP(U$14,集計用!$4:$9894,マスター!$C71,FALSE))</f>
        <v>19820401</v>
      </c>
      <c r="V71" s="53"/>
      <c r="W71" s="44"/>
      <c r="X71" s="53"/>
      <c r="Y71" s="53"/>
      <c r="Z71" s="29">
        <f>IF(HLOOKUP(Z$14,集計用!$4:$9894,マスター!$C71,FALSE)="","",HLOOKUP(Z$14,集計用!$4:$9894,マスター!$C71,FALSE))</f>
        <v>166600</v>
      </c>
      <c r="AA71" s="53"/>
      <c r="AB71" s="53"/>
      <c r="AC71" s="53"/>
      <c r="AD71" s="53"/>
      <c r="AE71" s="53"/>
      <c r="AF71" s="44"/>
      <c r="AG71" s="29" t="str">
        <f>IF(HLOOKUP(AG$14,集計用!$4:$9894,マスター!$C71,FALSE)="","",HLOOKUP(AG$14,集計用!$4:$9894,マスター!$C71,FALSE))</f>
        <v>プロパン庫</v>
      </c>
      <c r="AH71" s="29" t="str">
        <f>IF(HLOOKUP(AH$14,集計用!$4:$9894,マスター!$C71,FALSE)="","",HLOOKUP(AH$14,集計用!$4:$9894,マスター!$C71,FALSE))</f>
        <v>自己資産（リース資産外)</v>
      </c>
      <c r="AI71" s="29" t="str">
        <f>IF(HLOOKUP(AI$14,集計用!$4:$9894,マスター!$C71,FALSE)="","",HLOOKUP(AI$14,集計用!$4:$9894,マスター!$C71,FALSE))</f>
        <v>売却不可</v>
      </c>
      <c r="AJ71" s="60" t="str">
        <f>マスター!$B$3</f>
        <v>建物</v>
      </c>
      <c r="AK71" s="29" t="str">
        <f>IF(HLOOKUP(AK$14,集計用!$4:$9894,マスター!$C71,FALSE)="","",HLOOKUP(AK$14,集計用!$4:$9894,マスター!$C71,FALSE))</f>
        <v>倉庫・物置</v>
      </c>
      <c r="AL71" s="29" t="str">
        <f>IF(HLOOKUP(AL$14,集計用!$4:$9894,マスター!$C71,FALSE)="","",HLOOKUP(AL$14,集計用!$4:$9894,マスター!$C71,FALSE))</f>
        <v>コンクリートブロック</v>
      </c>
      <c r="AM71" s="53"/>
      <c r="AN71" s="29" t="str">
        <f>IFERROR(集計用!N55&amp;集計用!P55&amp;集計用!R55,"")</f>
        <v>下都賀郡壬生町上稲葉権三郎内935-2</v>
      </c>
      <c r="AO71" s="29">
        <f>IF(HLOOKUP(AO$14,集計用!$4:$9894,マスター!$C71,FALSE)="","",HLOOKUP(AO$14,集計用!$4:$9894,マスター!$C71,FALSE))</f>
        <v>100</v>
      </c>
      <c r="AP71" s="42" t="str">
        <f>集計用!AU55&amp;集計用!AV55&amp;集計用!AW55&amp;集計用!AX55&amp;集計用!AY55&amp;集計用!AZ55</f>
        <v>民生費児童福祉費保育園費</v>
      </c>
      <c r="AQ71" s="29" t="str">
        <f>IF(HLOOKUP(AQ$14,集計用!$4:$9894,マスター!$C71,FALSE)="","",HLOOKUP(AQ$14,集計用!$4:$9894,マスター!$C71,FALSE))</f>
        <v/>
      </c>
      <c r="AR71" s="29" t="str">
        <f>IF(HLOOKUP(AR$14,集計用!$4:$9894,マスター!$C71,FALSE)="","",HLOOKUP(AR$14,集計用!$4:$9894,マスター!$C71,FALSE))</f>
        <v/>
      </c>
      <c r="AS71" s="29" t="str">
        <f>IF(HLOOKUP(AS$14,集計用!$4:$9894,マスター!$C71,FALSE)="","",HLOOKUP(AS$14,集計用!$4:$9894,マスター!$C71,FALSE))</f>
        <v/>
      </c>
      <c r="AT71" s="29">
        <f>IF(HLOOKUP(AT$14,集計用!$4:$9894,マスター!$C71,FALSE)="","",HLOOKUP(AT$14,集計用!$4:$9894,マスター!$C71,FALSE))</f>
        <v>2.38</v>
      </c>
      <c r="AU71" s="29">
        <f>IF(HLOOKUP(AU$14,集計用!$4:$9894,マスター!$C71,FALSE)="","",HLOOKUP(AU$14,集計用!$4:$9894,マスター!$C71,FALSE))</f>
        <v>1</v>
      </c>
      <c r="AV71" s="61"/>
      <c r="AW71" s="45">
        <f t="shared" si="1"/>
        <v>33</v>
      </c>
      <c r="AX71" s="29" t="str">
        <f>IF(HLOOKUP(AX$14,集計用!$4:$9894,マスター!$C71,FALSE)="","",HLOOKUP(AX$14,集計用!$4:$9894,マスター!$C71,FALSE))</f>
        <v>福祉</v>
      </c>
      <c r="AY71" s="29" t="str">
        <f>IF(HLOOKUP(AY$14,集計用!$4:$9894,マスター!$C71,FALSE)="","",HLOOKUP(AY$14,集計用!$4:$9894,マスター!$C71,FALSE))</f>
        <v xml:space="preserve">行政財産 </v>
      </c>
      <c r="AZ71" s="54"/>
      <c r="BA71" s="54"/>
      <c r="BB71" s="54"/>
      <c r="BC71" s="54"/>
      <c r="BD71" s="54"/>
      <c r="BE71" s="54"/>
      <c r="BF71" s="54"/>
      <c r="BG71" s="54"/>
      <c r="BH71" s="29" t="str">
        <f>IF(HLOOKUP(BH$14,集計用!$4:$9894,マスター!$C71,FALSE)="","",HLOOKUP(BH$14,集計用!$4:$9894,マスター!$C71,FALSE))</f>
        <v>未実施</v>
      </c>
      <c r="BI71" s="29" t="str">
        <f>IF(HLOOKUP(BI$14,集計用!$4:$9894,マスター!$C71,FALSE)="","",HLOOKUP(BI$14,集計用!$4:$9894,マスター!$C71,FALSE))</f>
        <v>未実施</v>
      </c>
      <c r="BJ71" s="54"/>
      <c r="BK71" s="54"/>
      <c r="BL71" s="54"/>
      <c r="BM71" s="54"/>
      <c r="BN71" s="54"/>
      <c r="BO71" s="54"/>
      <c r="BP71" s="54"/>
      <c r="BQ71" s="54"/>
      <c r="BR71" s="29" t="str">
        <f>IF(HLOOKUP(BR$14,集計用!$4:$9894,マスター!$C71,FALSE)="","",HLOOKUP(BR$14,集計用!$4:$9894,マスター!$C71,FALSE))</f>
        <v>ﾌﾟﾛﾊﾟﾝｺ</v>
      </c>
      <c r="BS71" s="29" t="str">
        <f>IF(HLOOKUP(BS$14,集計用!$4:$9894,マスター!$C71,FALSE)="","",HLOOKUP(BS$14,集計用!$4:$9894,マスター!$C71,FALSE))</f>
        <v/>
      </c>
      <c r="BT71" s="29" t="str">
        <f>IF(HLOOKUP(BT$14,集計用!$4:$9894,マスター!$C71,FALSE)="","",HLOOKUP(BT$14,集計用!$4:$9894,マスター!$C71,FALSE))</f>
        <v>壬生町立すけがい保育園</v>
      </c>
      <c r="BU71" s="29" t="str">
        <f>IF(HLOOKUP(BU$14,集計用!$4:$9894,マスター!$C71,FALSE)="","",HLOOKUP(BU$14,集計用!$4:$9894,マスター!$C71,FALSE))</f>
        <v>㎡</v>
      </c>
      <c r="BV71" s="29" t="str">
        <f>集計用!O55&amp;集計用!Q55&amp;集計用!S55</f>
        <v>ｼﾓﾂｶﾞｸﾞﾝﾐﾌﾞﾏﾁｶﾐｲﾅﾊﾞｺﾞﾝｻﾞﾌﾞﾛｳﾅｲ</v>
      </c>
      <c r="BW71" s="29" t="str">
        <f>IF(HLOOKUP(BW$14,集計用!$4:$9894,マスター!$C71,FALSE)="","",HLOOKUP(BW$14,集計用!$4:$9894,マスター!$C71,FALSE))</f>
        <v/>
      </c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3"/>
      <c r="CW71" s="53"/>
      <c r="CX71" s="53"/>
      <c r="CY71" s="53"/>
      <c r="CZ71" s="53"/>
      <c r="DA71" s="53"/>
      <c r="DB71" s="53"/>
      <c r="DC71" s="53"/>
      <c r="DD71" s="54"/>
      <c r="DE71" s="54"/>
      <c r="DF71" s="54"/>
      <c r="DG71" s="54"/>
      <c r="DH71" s="54"/>
      <c r="DI71" s="54"/>
    </row>
    <row r="72" spans="3:113" ht="13.5" customHeight="1">
      <c r="C72" s="89">
        <v>63</v>
      </c>
      <c r="D72" s="44"/>
      <c r="E72" s="53"/>
      <c r="F72" s="53"/>
      <c r="G72" s="53"/>
      <c r="H72" s="42" t="str">
        <f>IF(HLOOKUP(H$14,集計用!$4:$9894,マスター!$C72,FALSE)="","",HLOOKUP(H$14,集計用!$4:$9894,マスター!$C72,FALSE))</f>
        <v>建物台帳</v>
      </c>
      <c r="I72" s="29" t="str">
        <f>IF(HLOOKUP(I$14,集計用!$4:$9894,マスター!$C72,FALSE)="","",HLOOKUP(I$14,集計用!$4:$9894,マスター!$C72,FALSE))</f>
        <v>24003-5</v>
      </c>
      <c r="J72" s="29" t="str">
        <f>IF(HLOOKUP(J$14,集計用!$4:$9894,マスター!$C72,FALSE)="","",HLOOKUP(J$14,集計用!$4:$9894,マスター!$C72,FALSE))</f>
        <v>事業用資産/建物</v>
      </c>
      <c r="K72" s="53"/>
      <c r="L72" s="53"/>
      <c r="M72" s="53"/>
      <c r="N72" s="53"/>
      <c r="O72" s="29">
        <f>IF(HLOOKUP(O$14,集計用!$4:$9894,マスター!$C72,FALSE)="","",HLOOKUP(O$14,集計用!$4:$9894,マスター!$C72,FALSE))</f>
        <v>8</v>
      </c>
      <c r="P72" s="53"/>
      <c r="Q72" s="53"/>
      <c r="R72" s="42" t="str">
        <f>IF(HLOOKUP(R$14,集計用!$4:$9894,マスター!$C72,FALSE)="","",HLOOKUP(R$14,集計用!$4:$9894,マスター!$C72,FALSE))</f>
        <v>一般会計等</v>
      </c>
      <c r="S72" s="42" t="str">
        <f>IF(HLOOKUP(S$14,集計用!$4:$9894,マスター!$C72,FALSE)="","",HLOOKUP(S$14,集計用!$4:$9894,マスター!$C72,FALSE))</f>
        <v>一般会計</v>
      </c>
      <c r="T72" s="209">
        <f>IF(HLOOKUP(T$14,集計用!$4:$9894,マスター!$C72,FALSE)="","",HLOOKUP(T$14,集計用!$4:$9894,マスター!$C72,FALSE))</f>
        <v>19820101</v>
      </c>
      <c r="U72" s="209">
        <f>IF(HLOOKUP(U$14,集計用!$4:$9894,マスター!$C72,FALSE)="","",HLOOKUP(U$14,集計用!$4:$9894,マスター!$C72,FALSE))</f>
        <v>19820401</v>
      </c>
      <c r="V72" s="53"/>
      <c r="W72" s="44"/>
      <c r="X72" s="53"/>
      <c r="Y72" s="53"/>
      <c r="Z72" s="29">
        <f>IF(HLOOKUP(Z$14,集計用!$4:$9894,マスター!$C72,FALSE)="","",HLOOKUP(Z$14,集計用!$4:$9894,マスター!$C72,FALSE))</f>
        <v>172800</v>
      </c>
      <c r="AA72" s="53"/>
      <c r="AB72" s="53"/>
      <c r="AC72" s="53"/>
      <c r="AD72" s="53"/>
      <c r="AE72" s="53"/>
      <c r="AF72" s="44"/>
      <c r="AG72" s="29" t="str">
        <f>IF(HLOOKUP(AG$14,集計用!$4:$9894,マスター!$C72,FALSE)="","",HLOOKUP(AG$14,集計用!$4:$9894,マスター!$C72,FALSE))</f>
        <v>石油庫</v>
      </c>
      <c r="AH72" s="29" t="str">
        <f>IF(HLOOKUP(AH$14,集計用!$4:$9894,マスター!$C72,FALSE)="","",HLOOKUP(AH$14,集計用!$4:$9894,マスター!$C72,FALSE))</f>
        <v>自己資産（リース資産外)</v>
      </c>
      <c r="AI72" s="29" t="str">
        <f>IF(HLOOKUP(AI$14,集計用!$4:$9894,マスター!$C72,FALSE)="","",HLOOKUP(AI$14,集計用!$4:$9894,マスター!$C72,FALSE))</f>
        <v>売却不可</v>
      </c>
      <c r="AJ72" s="60" t="str">
        <f>マスター!$B$3</f>
        <v>建物</v>
      </c>
      <c r="AK72" s="29" t="str">
        <f>IF(HLOOKUP(AK$14,集計用!$4:$9894,マスター!$C72,FALSE)="","",HLOOKUP(AK$14,集計用!$4:$9894,マスター!$C72,FALSE))</f>
        <v>倉庫・物置</v>
      </c>
      <c r="AL72" s="29" t="str">
        <f>IF(HLOOKUP(AL$14,集計用!$4:$9894,マスター!$C72,FALSE)="","",HLOOKUP(AL$14,集計用!$4:$9894,マスター!$C72,FALSE))</f>
        <v>鉄骨造</v>
      </c>
      <c r="AM72" s="53"/>
      <c r="AN72" s="29" t="str">
        <f>IFERROR(集計用!N56&amp;集計用!P56&amp;集計用!R56,"")</f>
        <v>下都賀郡壬生町上稲葉権三郎内935-2</v>
      </c>
      <c r="AO72" s="29">
        <f>IF(HLOOKUP(AO$14,集計用!$4:$9894,マスター!$C72,FALSE)="","",HLOOKUP(AO$14,集計用!$4:$9894,マスター!$C72,FALSE))</f>
        <v>100</v>
      </c>
      <c r="AP72" s="42" t="str">
        <f>集計用!AU56&amp;集計用!AV56&amp;集計用!AW56&amp;集計用!AX56&amp;集計用!AY56&amp;集計用!AZ56</f>
        <v>民生費児童福祉費保育園費</v>
      </c>
      <c r="AQ72" s="29" t="str">
        <f>IF(HLOOKUP(AQ$14,集計用!$4:$9894,マスター!$C72,FALSE)="","",HLOOKUP(AQ$14,集計用!$4:$9894,マスター!$C72,FALSE))</f>
        <v/>
      </c>
      <c r="AR72" s="29" t="str">
        <f>IF(HLOOKUP(AR$14,集計用!$4:$9894,マスター!$C72,FALSE)="","",HLOOKUP(AR$14,集計用!$4:$9894,マスター!$C72,FALSE))</f>
        <v/>
      </c>
      <c r="AS72" s="29" t="str">
        <f>IF(HLOOKUP(AS$14,集計用!$4:$9894,マスター!$C72,FALSE)="","",HLOOKUP(AS$14,集計用!$4:$9894,マスター!$C72,FALSE))</f>
        <v/>
      </c>
      <c r="AT72" s="29">
        <f>IF(HLOOKUP(AT$14,集計用!$4:$9894,マスター!$C72,FALSE)="","",HLOOKUP(AT$14,集計用!$4:$9894,マスター!$C72,FALSE))</f>
        <v>2.88</v>
      </c>
      <c r="AU72" s="29">
        <f>IF(HLOOKUP(AU$14,集計用!$4:$9894,マスター!$C72,FALSE)="","",HLOOKUP(AU$14,集計用!$4:$9894,マスター!$C72,FALSE))</f>
        <v>1</v>
      </c>
      <c r="AV72" s="61"/>
      <c r="AW72" s="45">
        <f t="shared" si="1"/>
        <v>33</v>
      </c>
      <c r="AX72" s="29" t="str">
        <f>IF(HLOOKUP(AX$14,集計用!$4:$9894,マスター!$C72,FALSE)="","",HLOOKUP(AX$14,集計用!$4:$9894,マスター!$C72,FALSE))</f>
        <v>福祉</v>
      </c>
      <c r="AY72" s="29" t="str">
        <f>IF(HLOOKUP(AY$14,集計用!$4:$9894,マスター!$C72,FALSE)="","",HLOOKUP(AY$14,集計用!$4:$9894,マスター!$C72,FALSE))</f>
        <v xml:space="preserve">行政財産 </v>
      </c>
      <c r="AZ72" s="54"/>
      <c r="BA72" s="54"/>
      <c r="BB72" s="54"/>
      <c r="BC72" s="54"/>
      <c r="BD72" s="54"/>
      <c r="BE72" s="54"/>
      <c r="BF72" s="54"/>
      <c r="BG72" s="54"/>
      <c r="BH72" s="29" t="str">
        <f>IF(HLOOKUP(BH$14,集計用!$4:$9894,マスター!$C72,FALSE)="","",HLOOKUP(BH$14,集計用!$4:$9894,マスター!$C72,FALSE))</f>
        <v>未実施</v>
      </c>
      <c r="BI72" s="29" t="str">
        <f>IF(HLOOKUP(BI$14,集計用!$4:$9894,マスター!$C72,FALSE)="","",HLOOKUP(BI$14,集計用!$4:$9894,マスター!$C72,FALSE))</f>
        <v>未実施</v>
      </c>
      <c r="BJ72" s="54"/>
      <c r="BK72" s="54"/>
      <c r="BL72" s="54"/>
      <c r="BM72" s="54"/>
      <c r="BN72" s="54"/>
      <c r="BO72" s="54"/>
      <c r="BP72" s="54"/>
      <c r="BQ72" s="54"/>
      <c r="BR72" s="29" t="str">
        <f>IF(HLOOKUP(BR$14,集計用!$4:$9894,マスター!$C72,FALSE)="","",HLOOKUP(BR$14,集計用!$4:$9894,マスター!$C72,FALSE))</f>
        <v>ｾｷﾕｺ</v>
      </c>
      <c r="BS72" s="29" t="str">
        <f>IF(HLOOKUP(BS$14,集計用!$4:$9894,マスター!$C72,FALSE)="","",HLOOKUP(BS$14,集計用!$4:$9894,マスター!$C72,FALSE))</f>
        <v/>
      </c>
      <c r="BT72" s="29" t="str">
        <f>IF(HLOOKUP(BT$14,集計用!$4:$9894,マスター!$C72,FALSE)="","",HLOOKUP(BT$14,集計用!$4:$9894,マスター!$C72,FALSE))</f>
        <v>壬生町立すけがい保育園</v>
      </c>
      <c r="BU72" s="29" t="str">
        <f>IF(HLOOKUP(BU$14,集計用!$4:$9894,マスター!$C72,FALSE)="","",HLOOKUP(BU$14,集計用!$4:$9894,マスター!$C72,FALSE))</f>
        <v>㎡</v>
      </c>
      <c r="BV72" s="29" t="str">
        <f>集計用!O56&amp;集計用!Q56&amp;集計用!S56</f>
        <v>ｼﾓﾂｶﾞｸﾞﾝﾐﾌﾞﾏﾁｶﾐｲﾅﾊﾞｺﾞﾝｻﾞﾌﾞﾛｳﾅｲ</v>
      </c>
      <c r="BW72" s="29" t="str">
        <f>IF(HLOOKUP(BW$14,集計用!$4:$9894,マスター!$C72,FALSE)="","",HLOOKUP(BW$14,集計用!$4:$9894,マスター!$C72,FALSE))</f>
        <v/>
      </c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3"/>
      <c r="CW72" s="53"/>
      <c r="CX72" s="53"/>
      <c r="CY72" s="53"/>
      <c r="CZ72" s="53"/>
      <c r="DA72" s="53"/>
      <c r="DB72" s="53"/>
      <c r="DC72" s="53"/>
      <c r="DD72" s="54"/>
      <c r="DE72" s="54"/>
      <c r="DF72" s="54"/>
      <c r="DG72" s="54"/>
      <c r="DH72" s="54"/>
      <c r="DI72" s="54"/>
    </row>
    <row r="73" spans="3:113" ht="13.5" customHeight="1">
      <c r="C73" s="89">
        <v>64</v>
      </c>
      <c r="D73" s="44"/>
      <c r="E73" s="53"/>
      <c r="F73" s="53"/>
      <c r="G73" s="53"/>
      <c r="H73" s="42" t="str">
        <f>IF(HLOOKUP(H$14,集計用!$4:$9894,マスター!$C73,FALSE)="","",HLOOKUP(H$14,集計用!$4:$9894,マスター!$C73,FALSE))</f>
        <v>建物台帳</v>
      </c>
      <c r="I73" s="29" t="str">
        <f>IF(HLOOKUP(I$14,集計用!$4:$9894,マスター!$C73,FALSE)="","",HLOOKUP(I$14,集計用!$4:$9894,マスター!$C73,FALSE))</f>
        <v>24004-1</v>
      </c>
      <c r="J73" s="29" t="str">
        <f>IF(HLOOKUP(J$14,集計用!$4:$9894,マスター!$C73,FALSE)="","",HLOOKUP(J$14,集計用!$4:$9894,マスター!$C73,FALSE))</f>
        <v>事業用資産/建物</v>
      </c>
      <c r="K73" s="53"/>
      <c r="L73" s="53"/>
      <c r="M73" s="53"/>
      <c r="N73" s="53"/>
      <c r="O73" s="29">
        <f>IF(HLOOKUP(O$14,集計用!$4:$9894,マスター!$C73,FALSE)="","",HLOOKUP(O$14,集計用!$4:$9894,マスター!$C73,FALSE))</f>
        <v>8</v>
      </c>
      <c r="P73" s="53"/>
      <c r="Q73" s="53"/>
      <c r="R73" s="42" t="str">
        <f>IF(HLOOKUP(R$14,集計用!$4:$9894,マスター!$C73,FALSE)="","",HLOOKUP(R$14,集計用!$4:$9894,マスター!$C73,FALSE))</f>
        <v>一般会計等</v>
      </c>
      <c r="S73" s="42" t="str">
        <f>IF(HLOOKUP(S$14,集計用!$4:$9894,マスター!$C73,FALSE)="","",HLOOKUP(S$14,集計用!$4:$9894,マスター!$C73,FALSE))</f>
        <v>一般会計</v>
      </c>
      <c r="T73" s="209">
        <f>IF(HLOOKUP(T$14,集計用!$4:$9894,マスター!$C73,FALSE)="","",HLOOKUP(T$14,集計用!$4:$9894,マスター!$C73,FALSE))</f>
        <v>19790301</v>
      </c>
      <c r="U73" s="209">
        <f>IF(HLOOKUP(U$14,集計用!$4:$9894,マスター!$C73,FALSE)="","",HLOOKUP(U$14,集計用!$4:$9894,マスター!$C73,FALSE))</f>
        <v>19790601</v>
      </c>
      <c r="V73" s="53"/>
      <c r="W73" s="44"/>
      <c r="X73" s="53"/>
      <c r="Y73" s="53"/>
      <c r="Z73" s="29">
        <f>IF(HLOOKUP(Z$14,集計用!$4:$9894,マスター!$C73,FALSE)="","",HLOOKUP(Z$14,集計用!$4:$9894,マスター!$C73,FALSE))</f>
        <v>10296000</v>
      </c>
      <c r="AA73" s="53"/>
      <c r="AB73" s="53"/>
      <c r="AC73" s="53"/>
      <c r="AD73" s="53"/>
      <c r="AE73" s="53"/>
      <c r="AF73" s="44"/>
      <c r="AG73" s="29" t="str">
        <f>IF(HLOOKUP(AG$14,集計用!$4:$9894,マスター!$C73,FALSE)="","",HLOOKUP(AG$14,集計用!$4:$9894,マスター!$C73,FALSE))</f>
        <v>遊戯室棟</v>
      </c>
      <c r="AH73" s="29" t="str">
        <f>IF(HLOOKUP(AH$14,集計用!$4:$9894,マスター!$C73,FALSE)="","",HLOOKUP(AH$14,集計用!$4:$9894,マスター!$C73,FALSE))</f>
        <v>自己資産（リース資産外)</v>
      </c>
      <c r="AI73" s="29" t="str">
        <f>IF(HLOOKUP(AI$14,集計用!$4:$9894,マスター!$C73,FALSE)="","",HLOOKUP(AI$14,集計用!$4:$9894,マスター!$C73,FALSE))</f>
        <v>売却不可</v>
      </c>
      <c r="AJ73" s="60" t="str">
        <f>マスター!$B$3</f>
        <v>建物</v>
      </c>
      <c r="AK73" s="29" t="str">
        <f>IF(HLOOKUP(AK$14,集計用!$4:$9894,マスター!$C73,FALSE)="","",HLOOKUP(AK$14,集計用!$4:$9894,マスター!$C73,FALSE))</f>
        <v>校舎・園舎</v>
      </c>
      <c r="AL73" s="29" t="str">
        <f>IF(HLOOKUP(AL$14,集計用!$4:$9894,マスター!$C73,FALSE)="","",HLOOKUP(AL$14,集計用!$4:$9894,マスター!$C73,FALSE))</f>
        <v>鉄骨造</v>
      </c>
      <c r="AM73" s="53"/>
      <c r="AN73" s="29" t="str">
        <f>IFERROR(集計用!N57&amp;集計用!P57&amp;集計用!R57,"")</f>
        <v>下都賀郡壬生町駅東町156-2</v>
      </c>
      <c r="AO73" s="29">
        <f>IF(HLOOKUP(AO$14,集計用!$4:$9894,マスター!$C73,FALSE)="","",HLOOKUP(AO$14,集計用!$4:$9894,マスター!$C73,FALSE))</f>
        <v>100</v>
      </c>
      <c r="AP73" s="42" t="str">
        <f>集計用!AU57&amp;集計用!AV57&amp;集計用!AW57&amp;集計用!AX57&amp;集計用!AY57&amp;集計用!AZ57</f>
        <v>民生費児童福祉費保育園費</v>
      </c>
      <c r="AQ73" s="29" t="str">
        <f>IF(HLOOKUP(AQ$14,集計用!$4:$9894,マスター!$C73,FALSE)="","",HLOOKUP(AQ$14,集計用!$4:$9894,マスター!$C73,FALSE))</f>
        <v/>
      </c>
      <c r="AR73" s="29" t="str">
        <f>IF(HLOOKUP(AR$14,集計用!$4:$9894,マスター!$C73,FALSE)="","",HLOOKUP(AR$14,集計用!$4:$9894,マスター!$C73,FALSE))</f>
        <v/>
      </c>
      <c r="AS73" s="29" t="str">
        <f>IF(HLOOKUP(AS$14,集計用!$4:$9894,マスター!$C73,FALSE)="","",HLOOKUP(AS$14,集計用!$4:$9894,マスター!$C73,FALSE))</f>
        <v/>
      </c>
      <c r="AT73" s="29">
        <f>IF(HLOOKUP(AT$14,集計用!$4:$9894,マスター!$C73,FALSE)="","",HLOOKUP(AT$14,集計用!$4:$9894,マスター!$C73,FALSE))</f>
        <v>128.69999999999999</v>
      </c>
      <c r="AU73" s="29">
        <f>IF(HLOOKUP(AU$14,集計用!$4:$9894,マスター!$C73,FALSE)="","",HLOOKUP(AU$14,集計用!$4:$9894,マスター!$C73,FALSE))</f>
        <v>1</v>
      </c>
      <c r="AV73" s="61"/>
      <c r="AW73" s="45">
        <f t="shared" si="1"/>
        <v>36</v>
      </c>
      <c r="AX73" s="29" t="str">
        <f>IF(HLOOKUP(AX$14,集計用!$4:$9894,マスター!$C73,FALSE)="","",HLOOKUP(AX$14,集計用!$4:$9894,マスター!$C73,FALSE))</f>
        <v>福祉</v>
      </c>
      <c r="AY73" s="29" t="str">
        <f>IF(HLOOKUP(AY$14,集計用!$4:$9894,マスター!$C73,FALSE)="","",HLOOKUP(AY$14,集計用!$4:$9894,マスター!$C73,FALSE))</f>
        <v xml:space="preserve">行政財産 </v>
      </c>
      <c r="AZ73" s="54"/>
      <c r="BA73" s="54"/>
      <c r="BB73" s="54"/>
      <c r="BC73" s="54"/>
      <c r="BD73" s="54"/>
      <c r="BE73" s="54"/>
      <c r="BF73" s="54"/>
      <c r="BG73" s="54"/>
      <c r="BH73" s="29" t="str">
        <f>IF(HLOOKUP(BH$14,集計用!$4:$9894,マスター!$C73,FALSE)="","",HLOOKUP(BH$14,集計用!$4:$9894,マスター!$C73,FALSE))</f>
        <v>未実施</v>
      </c>
      <c r="BI73" s="29" t="str">
        <f>IF(HLOOKUP(BI$14,集計用!$4:$9894,マスター!$C73,FALSE)="","",HLOOKUP(BI$14,集計用!$4:$9894,マスター!$C73,FALSE))</f>
        <v>未実施</v>
      </c>
      <c r="BJ73" s="54"/>
      <c r="BK73" s="54"/>
      <c r="BL73" s="54"/>
      <c r="BM73" s="54"/>
      <c r="BN73" s="54"/>
      <c r="BO73" s="54"/>
      <c r="BP73" s="54"/>
      <c r="BQ73" s="54"/>
      <c r="BR73" s="29" t="str">
        <f>IF(HLOOKUP(BR$14,集計用!$4:$9894,マスター!$C73,FALSE)="","",HLOOKUP(BR$14,集計用!$4:$9894,マスター!$C73,FALSE))</f>
        <v>ｴﾝｼｬ</v>
      </c>
      <c r="BS73" s="29" t="str">
        <f>IF(HLOOKUP(BS$14,集計用!$4:$9894,マスター!$C73,FALSE)="","",HLOOKUP(BS$14,集計用!$4:$9894,マスター!$C73,FALSE))</f>
        <v/>
      </c>
      <c r="BT73" s="29" t="str">
        <f>IF(HLOOKUP(BT$14,集計用!$4:$9894,マスター!$C73,FALSE)="","",HLOOKUP(BT$14,集計用!$4:$9894,マスター!$C73,FALSE))</f>
        <v>壬生町立とおりまち保育園</v>
      </c>
      <c r="BU73" s="29" t="str">
        <f>IF(HLOOKUP(BU$14,集計用!$4:$9894,マスター!$C73,FALSE)="","",HLOOKUP(BU$14,集計用!$4:$9894,マスター!$C73,FALSE))</f>
        <v>㎡</v>
      </c>
      <c r="BV73" s="29" t="str">
        <f>集計用!O57&amp;集計用!Q57&amp;集計用!S57</f>
        <v>ｼﾓﾂｶﾞｸﾞﾝﾐﾌﾞﾏﾁｴｷﾋｶﾞｼﾁｮｳ</v>
      </c>
      <c r="BW73" s="29" t="str">
        <f>IF(HLOOKUP(BW$14,集計用!$4:$9894,マスター!$C73,FALSE)="","",HLOOKUP(BW$14,集計用!$4:$9894,マスター!$C73,FALSE))</f>
        <v/>
      </c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3"/>
      <c r="CW73" s="53"/>
      <c r="CX73" s="53"/>
      <c r="CY73" s="53"/>
      <c r="CZ73" s="53"/>
      <c r="DA73" s="53"/>
      <c r="DB73" s="53"/>
      <c r="DC73" s="53"/>
      <c r="DD73" s="54"/>
      <c r="DE73" s="54"/>
      <c r="DF73" s="54"/>
      <c r="DG73" s="54"/>
      <c r="DH73" s="54"/>
      <c r="DI73" s="54"/>
    </row>
    <row r="74" spans="3:113" ht="13.5" customHeight="1">
      <c r="C74" s="89">
        <v>65</v>
      </c>
      <c r="D74" s="44"/>
      <c r="E74" s="53"/>
      <c r="F74" s="53"/>
      <c r="G74" s="53"/>
      <c r="H74" s="42" t="str">
        <f>IF(HLOOKUP(H$14,集計用!$4:$9894,マスター!$C74,FALSE)="","",HLOOKUP(H$14,集計用!$4:$9894,マスター!$C74,FALSE))</f>
        <v>建物台帳</v>
      </c>
      <c r="I74" s="29" t="str">
        <f>IF(HLOOKUP(I$14,集計用!$4:$9894,マスター!$C74,FALSE)="","",HLOOKUP(I$14,集計用!$4:$9894,マスター!$C74,FALSE))</f>
        <v>24004-2</v>
      </c>
      <c r="J74" s="29" t="str">
        <f>IF(HLOOKUP(J$14,集計用!$4:$9894,マスター!$C74,FALSE)="","",HLOOKUP(J$14,集計用!$4:$9894,マスター!$C74,FALSE))</f>
        <v>事業用資産/建物</v>
      </c>
      <c r="K74" s="53"/>
      <c r="L74" s="53"/>
      <c r="M74" s="53"/>
      <c r="N74" s="53"/>
      <c r="O74" s="29">
        <f>IF(HLOOKUP(O$14,集計用!$4:$9894,マスター!$C74,FALSE)="","",HLOOKUP(O$14,集計用!$4:$9894,マスター!$C74,FALSE))</f>
        <v>8</v>
      </c>
      <c r="P74" s="53"/>
      <c r="Q74" s="53"/>
      <c r="R74" s="42" t="str">
        <f>IF(HLOOKUP(R$14,集計用!$4:$9894,マスター!$C74,FALSE)="","",HLOOKUP(R$14,集計用!$4:$9894,マスター!$C74,FALSE))</f>
        <v>一般会計等</v>
      </c>
      <c r="S74" s="42" t="str">
        <f>IF(HLOOKUP(S$14,集計用!$4:$9894,マスター!$C74,FALSE)="","",HLOOKUP(S$14,集計用!$4:$9894,マスター!$C74,FALSE))</f>
        <v>一般会計</v>
      </c>
      <c r="T74" s="209">
        <f>IF(HLOOKUP(T$14,集計用!$4:$9894,マスター!$C74,FALSE)="","",HLOOKUP(T$14,集計用!$4:$9894,マスター!$C74,FALSE))</f>
        <v>19790301</v>
      </c>
      <c r="U74" s="209">
        <f>IF(HLOOKUP(U$14,集計用!$4:$9894,マスター!$C74,FALSE)="","",HLOOKUP(U$14,集計用!$4:$9894,マスター!$C74,FALSE))</f>
        <v>19790601</v>
      </c>
      <c r="V74" s="53"/>
      <c r="W74" s="44"/>
      <c r="X74" s="53"/>
      <c r="Y74" s="53"/>
      <c r="Z74" s="29">
        <f>IF(HLOOKUP(Z$14,集計用!$4:$9894,マスター!$C74,FALSE)="","",HLOOKUP(Z$14,集計用!$4:$9894,マスター!$C74,FALSE))</f>
        <v>46510200</v>
      </c>
      <c r="AA74" s="53"/>
      <c r="AB74" s="53"/>
      <c r="AC74" s="53"/>
      <c r="AD74" s="53"/>
      <c r="AE74" s="53"/>
      <c r="AF74" s="44"/>
      <c r="AG74" s="29" t="str">
        <f>IF(HLOOKUP(AG$14,集計用!$4:$9894,マスター!$C74,FALSE)="","",HLOOKUP(AG$14,集計用!$4:$9894,マスター!$C74,FALSE))</f>
        <v>園舎</v>
      </c>
      <c r="AH74" s="29" t="str">
        <f>IF(HLOOKUP(AH$14,集計用!$4:$9894,マスター!$C74,FALSE)="","",HLOOKUP(AH$14,集計用!$4:$9894,マスター!$C74,FALSE))</f>
        <v>自己資産（リース資産外)</v>
      </c>
      <c r="AI74" s="29" t="str">
        <f>IF(HLOOKUP(AI$14,集計用!$4:$9894,マスター!$C74,FALSE)="","",HLOOKUP(AI$14,集計用!$4:$9894,マスター!$C74,FALSE))</f>
        <v>売却不可</v>
      </c>
      <c r="AJ74" s="60" t="str">
        <f>マスター!$B$3</f>
        <v>建物</v>
      </c>
      <c r="AK74" s="29" t="str">
        <f>IF(HLOOKUP(AK$14,集計用!$4:$9894,マスター!$C74,FALSE)="","",HLOOKUP(AK$14,集計用!$4:$9894,マスター!$C74,FALSE))</f>
        <v>校舎・園舎</v>
      </c>
      <c r="AL74" s="29" t="str">
        <f>IF(HLOOKUP(AL$14,集計用!$4:$9894,マスター!$C74,FALSE)="","",HLOOKUP(AL$14,集計用!$4:$9894,マスター!$C74,FALSE))</f>
        <v>木造</v>
      </c>
      <c r="AM74" s="53"/>
      <c r="AN74" s="29" t="str">
        <f>IFERROR(集計用!N58&amp;集計用!P58&amp;集計用!R58,"")</f>
        <v>下都賀郡壬生町駅東町156-2</v>
      </c>
      <c r="AO74" s="29">
        <f>IF(HLOOKUP(AO$14,集計用!$4:$9894,マスター!$C74,FALSE)="","",HLOOKUP(AO$14,集計用!$4:$9894,マスター!$C74,FALSE))</f>
        <v>100</v>
      </c>
      <c r="AP74" s="42" t="str">
        <f>集計用!AU58&amp;集計用!AV58&amp;集計用!AW58&amp;集計用!AX58&amp;集計用!AY58&amp;集計用!AZ58</f>
        <v>民生費児童福祉費保育園費</v>
      </c>
      <c r="AQ74" s="29" t="str">
        <f>IF(HLOOKUP(AQ$14,集計用!$4:$9894,マスター!$C74,FALSE)="","",HLOOKUP(AQ$14,集計用!$4:$9894,マスター!$C74,FALSE))</f>
        <v/>
      </c>
      <c r="AR74" s="29" t="str">
        <f>IF(HLOOKUP(AR$14,集計用!$4:$9894,マスター!$C74,FALSE)="","",HLOOKUP(AR$14,集計用!$4:$9894,マスター!$C74,FALSE))</f>
        <v/>
      </c>
      <c r="AS74" s="29" t="str">
        <f>IF(HLOOKUP(AS$14,集計用!$4:$9894,マスター!$C74,FALSE)="","",HLOOKUP(AS$14,集計用!$4:$9894,マスター!$C74,FALSE))</f>
        <v/>
      </c>
      <c r="AT74" s="29">
        <f>IF(HLOOKUP(AT$14,集計用!$4:$9894,マスター!$C74,FALSE)="","",HLOOKUP(AT$14,集計用!$4:$9894,マスター!$C74,FALSE))</f>
        <v>516.78</v>
      </c>
      <c r="AU74" s="29">
        <f>IF(HLOOKUP(AU$14,集計用!$4:$9894,マスター!$C74,FALSE)="","",HLOOKUP(AU$14,集計用!$4:$9894,マスター!$C74,FALSE))</f>
        <v>1</v>
      </c>
      <c r="AV74" s="61"/>
      <c r="AW74" s="45">
        <f t="shared" si="1"/>
        <v>36</v>
      </c>
      <c r="AX74" s="29" t="str">
        <f>IF(HLOOKUP(AX$14,集計用!$4:$9894,マスター!$C74,FALSE)="","",HLOOKUP(AX$14,集計用!$4:$9894,マスター!$C74,FALSE))</f>
        <v>福祉</v>
      </c>
      <c r="AY74" s="29" t="str">
        <f>IF(HLOOKUP(AY$14,集計用!$4:$9894,マスター!$C74,FALSE)="","",HLOOKUP(AY$14,集計用!$4:$9894,マスター!$C74,FALSE))</f>
        <v xml:space="preserve">行政財産 </v>
      </c>
      <c r="AZ74" s="54"/>
      <c r="BA74" s="54"/>
      <c r="BB74" s="54"/>
      <c r="BC74" s="54"/>
      <c r="BD74" s="54"/>
      <c r="BE74" s="54"/>
      <c r="BF74" s="54"/>
      <c r="BG74" s="54"/>
      <c r="BH74" s="29" t="str">
        <f>IF(HLOOKUP(BH$14,集計用!$4:$9894,マスター!$C74,FALSE)="","",HLOOKUP(BH$14,集計用!$4:$9894,マスター!$C74,FALSE))</f>
        <v>未実施</v>
      </c>
      <c r="BI74" s="29" t="str">
        <f>IF(HLOOKUP(BI$14,集計用!$4:$9894,マスター!$C74,FALSE)="","",HLOOKUP(BI$14,集計用!$4:$9894,マスター!$C74,FALSE))</f>
        <v>未実施</v>
      </c>
      <c r="BJ74" s="54"/>
      <c r="BK74" s="54"/>
      <c r="BL74" s="54"/>
      <c r="BM74" s="54"/>
      <c r="BN74" s="54"/>
      <c r="BO74" s="54"/>
      <c r="BP74" s="54"/>
      <c r="BQ74" s="54"/>
      <c r="BR74" s="29" t="str">
        <f>IF(HLOOKUP(BR$14,集計用!$4:$9894,マスター!$C74,FALSE)="","",HLOOKUP(BR$14,集計用!$4:$9894,マスター!$C74,FALSE))</f>
        <v>ｴﾝｼｬ</v>
      </c>
      <c r="BS74" s="29" t="str">
        <f>IF(HLOOKUP(BS$14,集計用!$4:$9894,マスター!$C74,FALSE)="","",HLOOKUP(BS$14,集計用!$4:$9894,マスター!$C74,FALSE))</f>
        <v/>
      </c>
      <c r="BT74" s="29" t="str">
        <f>IF(HLOOKUP(BT$14,集計用!$4:$9894,マスター!$C74,FALSE)="","",HLOOKUP(BT$14,集計用!$4:$9894,マスター!$C74,FALSE))</f>
        <v>壬生町立とおりまち保育園</v>
      </c>
      <c r="BU74" s="29" t="str">
        <f>IF(HLOOKUP(BU$14,集計用!$4:$9894,マスター!$C74,FALSE)="","",HLOOKUP(BU$14,集計用!$4:$9894,マスター!$C74,FALSE))</f>
        <v>㎡</v>
      </c>
      <c r="BV74" s="29" t="str">
        <f>集計用!O58&amp;集計用!Q58&amp;集計用!S58</f>
        <v>ｼﾓﾂｶﾞｸﾞﾝﾐﾌﾞﾏﾁｴｷﾋｶﾞｼﾁｮｳ</v>
      </c>
      <c r="BW74" s="29" t="str">
        <f>IF(HLOOKUP(BW$14,集計用!$4:$9894,マスター!$C74,FALSE)="","",HLOOKUP(BW$14,集計用!$4:$9894,マスター!$C74,FALSE))</f>
        <v/>
      </c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3"/>
      <c r="CW74" s="53"/>
      <c r="CX74" s="53"/>
      <c r="CY74" s="53"/>
      <c r="CZ74" s="53"/>
      <c r="DA74" s="53"/>
      <c r="DB74" s="53"/>
      <c r="DC74" s="53"/>
      <c r="DD74" s="54"/>
      <c r="DE74" s="54"/>
      <c r="DF74" s="54"/>
      <c r="DG74" s="54"/>
      <c r="DH74" s="54"/>
      <c r="DI74" s="54"/>
    </row>
    <row r="75" spans="3:113" ht="13.5" customHeight="1">
      <c r="C75" s="89">
        <v>66</v>
      </c>
      <c r="D75" s="44"/>
      <c r="E75" s="53"/>
      <c r="F75" s="53"/>
      <c r="G75" s="53"/>
      <c r="H75" s="42" t="str">
        <f>IF(HLOOKUP(H$14,集計用!$4:$9894,マスター!$C75,FALSE)="","",HLOOKUP(H$14,集計用!$4:$9894,マスター!$C75,FALSE))</f>
        <v>建物台帳</v>
      </c>
      <c r="I75" s="29" t="str">
        <f>IF(HLOOKUP(I$14,集計用!$4:$9894,マスター!$C75,FALSE)="","",HLOOKUP(I$14,集計用!$4:$9894,マスター!$C75,FALSE))</f>
        <v>24004-3</v>
      </c>
      <c r="J75" s="29" t="str">
        <f>IF(HLOOKUP(J$14,集計用!$4:$9894,マスター!$C75,FALSE)="","",HLOOKUP(J$14,集計用!$4:$9894,マスター!$C75,FALSE))</f>
        <v>事業用資産/建物</v>
      </c>
      <c r="K75" s="53"/>
      <c r="L75" s="53"/>
      <c r="M75" s="53"/>
      <c r="N75" s="53"/>
      <c r="O75" s="29">
        <f>IF(HLOOKUP(O$14,集計用!$4:$9894,マスター!$C75,FALSE)="","",HLOOKUP(O$14,集計用!$4:$9894,マスター!$C75,FALSE))</f>
        <v>8</v>
      </c>
      <c r="P75" s="53"/>
      <c r="Q75" s="53"/>
      <c r="R75" s="42" t="str">
        <f>IF(HLOOKUP(R$14,集計用!$4:$9894,マスター!$C75,FALSE)="","",HLOOKUP(R$14,集計用!$4:$9894,マスター!$C75,FALSE))</f>
        <v>一般会計等</v>
      </c>
      <c r="S75" s="42" t="str">
        <f>IF(HLOOKUP(S$14,集計用!$4:$9894,マスター!$C75,FALSE)="","",HLOOKUP(S$14,集計用!$4:$9894,マスター!$C75,FALSE))</f>
        <v>一般会計</v>
      </c>
      <c r="T75" s="209">
        <f>IF(HLOOKUP(T$14,集計用!$4:$9894,マスター!$C75,FALSE)="","",HLOOKUP(T$14,集計用!$4:$9894,マスター!$C75,FALSE))</f>
        <v>19790301</v>
      </c>
      <c r="U75" s="209">
        <f>IF(HLOOKUP(U$14,集計用!$4:$9894,マスター!$C75,FALSE)="","",HLOOKUP(U$14,集計用!$4:$9894,マスター!$C75,FALSE))</f>
        <v>19790601</v>
      </c>
      <c r="V75" s="53"/>
      <c r="W75" s="44"/>
      <c r="X75" s="53"/>
      <c r="Y75" s="53"/>
      <c r="Z75" s="29">
        <f>IF(HLOOKUP(Z$14,集計用!$4:$9894,マスター!$C75,FALSE)="","",HLOOKUP(Z$14,集計用!$4:$9894,マスター!$C75,FALSE))</f>
        <v>1360800</v>
      </c>
      <c r="AA75" s="53"/>
      <c r="AB75" s="53"/>
      <c r="AC75" s="53"/>
      <c r="AD75" s="53"/>
      <c r="AE75" s="53"/>
      <c r="AF75" s="44"/>
      <c r="AG75" s="29" t="str">
        <f>IF(HLOOKUP(AG$14,集計用!$4:$9894,マスター!$C75,FALSE)="","",HLOOKUP(AG$14,集計用!$4:$9894,マスター!$C75,FALSE))</f>
        <v>倉庫</v>
      </c>
      <c r="AH75" s="29" t="str">
        <f>IF(HLOOKUP(AH$14,集計用!$4:$9894,マスター!$C75,FALSE)="","",HLOOKUP(AH$14,集計用!$4:$9894,マスター!$C75,FALSE))</f>
        <v>自己資産（リース資産外)</v>
      </c>
      <c r="AI75" s="29" t="str">
        <f>IF(HLOOKUP(AI$14,集計用!$4:$9894,マスター!$C75,FALSE)="","",HLOOKUP(AI$14,集計用!$4:$9894,マスター!$C75,FALSE))</f>
        <v>売却不可</v>
      </c>
      <c r="AJ75" s="60" t="str">
        <f>マスター!$B$3</f>
        <v>建物</v>
      </c>
      <c r="AK75" s="29" t="str">
        <f>IF(HLOOKUP(AK$14,集計用!$4:$9894,マスター!$C75,FALSE)="","",HLOOKUP(AK$14,集計用!$4:$9894,マスター!$C75,FALSE))</f>
        <v>倉庫・物置</v>
      </c>
      <c r="AL75" s="29" t="str">
        <f>IF(HLOOKUP(AL$14,集計用!$4:$9894,マスター!$C75,FALSE)="","",HLOOKUP(AL$14,集計用!$4:$9894,マスター!$C75,FALSE))</f>
        <v>木造</v>
      </c>
      <c r="AM75" s="53"/>
      <c r="AN75" s="29" t="str">
        <f>IFERROR(集計用!N59&amp;集計用!P59&amp;集計用!R59,"")</f>
        <v>下都賀郡壬生町駅東町156-2</v>
      </c>
      <c r="AO75" s="29">
        <f>IF(HLOOKUP(AO$14,集計用!$4:$9894,マスター!$C75,FALSE)="","",HLOOKUP(AO$14,集計用!$4:$9894,マスター!$C75,FALSE))</f>
        <v>100</v>
      </c>
      <c r="AP75" s="42" t="str">
        <f>集計用!AU59&amp;集計用!AV59&amp;集計用!AW59&amp;集計用!AX59&amp;集計用!AY59&amp;集計用!AZ59</f>
        <v>民生費児童福祉費保育園費</v>
      </c>
      <c r="AQ75" s="29" t="str">
        <f>IF(HLOOKUP(AQ$14,集計用!$4:$9894,マスター!$C75,FALSE)="","",HLOOKUP(AQ$14,集計用!$4:$9894,マスター!$C75,FALSE))</f>
        <v/>
      </c>
      <c r="AR75" s="29" t="str">
        <f>IF(HLOOKUP(AR$14,集計用!$4:$9894,マスター!$C75,FALSE)="","",HLOOKUP(AR$14,集計用!$4:$9894,マスター!$C75,FALSE))</f>
        <v/>
      </c>
      <c r="AS75" s="29" t="str">
        <f>IF(HLOOKUP(AS$14,集計用!$4:$9894,マスター!$C75,FALSE)="","",HLOOKUP(AS$14,集計用!$4:$9894,マスター!$C75,FALSE))</f>
        <v/>
      </c>
      <c r="AT75" s="29">
        <f>IF(HLOOKUP(AT$14,集計用!$4:$9894,マスター!$C75,FALSE)="","",HLOOKUP(AT$14,集計用!$4:$9894,マスター!$C75,FALSE))</f>
        <v>22.68</v>
      </c>
      <c r="AU75" s="29">
        <f>IF(HLOOKUP(AU$14,集計用!$4:$9894,マスター!$C75,FALSE)="","",HLOOKUP(AU$14,集計用!$4:$9894,マスター!$C75,FALSE))</f>
        <v>1</v>
      </c>
      <c r="AV75" s="61"/>
      <c r="AW75" s="45">
        <f t="shared" si="1"/>
        <v>36</v>
      </c>
      <c r="AX75" s="29" t="str">
        <f>IF(HLOOKUP(AX$14,集計用!$4:$9894,マスター!$C75,FALSE)="","",HLOOKUP(AX$14,集計用!$4:$9894,マスター!$C75,FALSE))</f>
        <v>福祉</v>
      </c>
      <c r="AY75" s="29" t="str">
        <f>IF(HLOOKUP(AY$14,集計用!$4:$9894,マスター!$C75,FALSE)="","",HLOOKUP(AY$14,集計用!$4:$9894,マスター!$C75,FALSE))</f>
        <v xml:space="preserve">行政財産 </v>
      </c>
      <c r="AZ75" s="54"/>
      <c r="BA75" s="54"/>
      <c r="BB75" s="54"/>
      <c r="BC75" s="54"/>
      <c r="BD75" s="54"/>
      <c r="BE75" s="54"/>
      <c r="BF75" s="54"/>
      <c r="BG75" s="54"/>
      <c r="BH75" s="29" t="str">
        <f>IF(HLOOKUP(BH$14,集計用!$4:$9894,マスター!$C75,FALSE)="","",HLOOKUP(BH$14,集計用!$4:$9894,マスター!$C75,FALSE))</f>
        <v>未実施</v>
      </c>
      <c r="BI75" s="29" t="str">
        <f>IF(HLOOKUP(BI$14,集計用!$4:$9894,マスター!$C75,FALSE)="","",HLOOKUP(BI$14,集計用!$4:$9894,マスター!$C75,FALSE))</f>
        <v>未実施</v>
      </c>
      <c r="BJ75" s="54"/>
      <c r="BK75" s="54"/>
      <c r="BL75" s="54"/>
      <c r="BM75" s="54"/>
      <c r="BN75" s="54"/>
      <c r="BO75" s="54"/>
      <c r="BP75" s="54"/>
      <c r="BQ75" s="54"/>
      <c r="BR75" s="29" t="str">
        <f>IF(HLOOKUP(BR$14,集計用!$4:$9894,マスター!$C75,FALSE)="","",HLOOKUP(BR$14,集計用!$4:$9894,マスター!$C75,FALSE))</f>
        <v>ｿｳｺ</v>
      </c>
      <c r="BS75" s="29" t="str">
        <f>IF(HLOOKUP(BS$14,集計用!$4:$9894,マスター!$C75,FALSE)="","",HLOOKUP(BS$14,集計用!$4:$9894,マスター!$C75,FALSE))</f>
        <v/>
      </c>
      <c r="BT75" s="29" t="str">
        <f>IF(HLOOKUP(BT$14,集計用!$4:$9894,マスター!$C75,FALSE)="","",HLOOKUP(BT$14,集計用!$4:$9894,マスター!$C75,FALSE))</f>
        <v>壬生町立とおりまち保育園</v>
      </c>
      <c r="BU75" s="29" t="str">
        <f>IF(HLOOKUP(BU$14,集計用!$4:$9894,マスター!$C75,FALSE)="","",HLOOKUP(BU$14,集計用!$4:$9894,マスター!$C75,FALSE))</f>
        <v>㎡</v>
      </c>
      <c r="BV75" s="29" t="str">
        <f>集計用!O59&amp;集計用!Q59&amp;集計用!S59</f>
        <v>ｼﾓﾂｶﾞｸﾞﾝﾐﾌﾞﾏﾁｴｷﾋｶﾞｼﾁｮｳ</v>
      </c>
      <c r="BW75" s="29" t="str">
        <f>IF(HLOOKUP(BW$14,集計用!$4:$9894,マスター!$C75,FALSE)="","",HLOOKUP(BW$14,集計用!$4:$9894,マスター!$C75,FALSE))</f>
        <v/>
      </c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3"/>
      <c r="CW75" s="53"/>
      <c r="CX75" s="53"/>
      <c r="CY75" s="53"/>
      <c r="CZ75" s="53"/>
      <c r="DA75" s="53"/>
      <c r="DB75" s="53"/>
      <c r="DC75" s="53"/>
      <c r="DD75" s="54"/>
      <c r="DE75" s="54"/>
      <c r="DF75" s="54"/>
      <c r="DG75" s="54"/>
      <c r="DH75" s="54"/>
      <c r="DI75" s="54"/>
    </row>
    <row r="76" spans="3:113" ht="13.5" customHeight="1">
      <c r="C76" s="89">
        <v>67</v>
      </c>
      <c r="D76" s="44"/>
      <c r="E76" s="53"/>
      <c r="F76" s="53"/>
      <c r="G76" s="53"/>
      <c r="H76" s="42" t="str">
        <f>IF(HLOOKUP(H$14,集計用!$4:$9894,マスター!$C76,FALSE)="","",HLOOKUP(H$14,集計用!$4:$9894,マスター!$C76,FALSE))</f>
        <v>建物台帳</v>
      </c>
      <c r="I76" s="29" t="str">
        <f>IF(HLOOKUP(I$14,集計用!$4:$9894,マスター!$C76,FALSE)="","",HLOOKUP(I$14,集計用!$4:$9894,マスター!$C76,FALSE))</f>
        <v>24004-4</v>
      </c>
      <c r="J76" s="29" t="str">
        <f>IF(HLOOKUP(J$14,集計用!$4:$9894,マスター!$C76,FALSE)="","",HLOOKUP(J$14,集計用!$4:$9894,マスター!$C76,FALSE))</f>
        <v>事業用資産/建物</v>
      </c>
      <c r="K76" s="53"/>
      <c r="L76" s="53"/>
      <c r="M76" s="53"/>
      <c r="N76" s="53"/>
      <c r="O76" s="29">
        <f>IF(HLOOKUP(O$14,集計用!$4:$9894,マスター!$C76,FALSE)="","",HLOOKUP(O$14,集計用!$4:$9894,マスター!$C76,FALSE))</f>
        <v>8</v>
      </c>
      <c r="P76" s="53"/>
      <c r="Q76" s="53"/>
      <c r="R76" s="42" t="str">
        <f>IF(HLOOKUP(R$14,集計用!$4:$9894,マスター!$C76,FALSE)="","",HLOOKUP(R$14,集計用!$4:$9894,マスター!$C76,FALSE))</f>
        <v>一般会計等</v>
      </c>
      <c r="S76" s="42" t="str">
        <f>IF(HLOOKUP(S$14,集計用!$4:$9894,マスター!$C76,FALSE)="","",HLOOKUP(S$14,集計用!$4:$9894,マスター!$C76,FALSE))</f>
        <v>一般会計</v>
      </c>
      <c r="T76" s="209">
        <f>IF(HLOOKUP(T$14,集計用!$4:$9894,マスター!$C76,FALSE)="","",HLOOKUP(T$14,集計用!$4:$9894,マスター!$C76,FALSE))</f>
        <v>19790301</v>
      </c>
      <c r="U76" s="209">
        <f>IF(HLOOKUP(U$14,集計用!$4:$9894,マスター!$C76,FALSE)="","",HLOOKUP(U$14,集計用!$4:$9894,マスター!$C76,FALSE))</f>
        <v>19790601</v>
      </c>
      <c r="V76" s="53"/>
      <c r="W76" s="44"/>
      <c r="X76" s="53"/>
      <c r="Y76" s="53"/>
      <c r="Z76" s="29">
        <f>IF(HLOOKUP(Z$14,集計用!$4:$9894,マスター!$C76,FALSE)="","",HLOOKUP(Z$14,集計用!$4:$9894,マスター!$C76,FALSE))</f>
        <v>291200</v>
      </c>
      <c r="AA76" s="53"/>
      <c r="AB76" s="53"/>
      <c r="AC76" s="53"/>
      <c r="AD76" s="53"/>
      <c r="AE76" s="53"/>
      <c r="AF76" s="44"/>
      <c r="AG76" s="29" t="str">
        <f>IF(HLOOKUP(AG$14,集計用!$4:$9894,マスター!$C76,FALSE)="","",HLOOKUP(AG$14,集計用!$4:$9894,マスター!$C76,FALSE))</f>
        <v>石油庫</v>
      </c>
      <c r="AH76" s="29" t="str">
        <f>IF(HLOOKUP(AH$14,集計用!$4:$9894,マスター!$C76,FALSE)="","",HLOOKUP(AH$14,集計用!$4:$9894,マスター!$C76,FALSE))</f>
        <v>自己資産（リース資産外)</v>
      </c>
      <c r="AI76" s="29" t="str">
        <f>IF(HLOOKUP(AI$14,集計用!$4:$9894,マスター!$C76,FALSE)="","",HLOOKUP(AI$14,集計用!$4:$9894,マスター!$C76,FALSE))</f>
        <v>売却不可</v>
      </c>
      <c r="AJ76" s="60" t="str">
        <f>マスター!$B$3</f>
        <v>建物</v>
      </c>
      <c r="AK76" s="29" t="str">
        <f>IF(HLOOKUP(AK$14,集計用!$4:$9894,マスター!$C76,FALSE)="","",HLOOKUP(AK$14,集計用!$4:$9894,マスター!$C76,FALSE))</f>
        <v>倉庫・物置</v>
      </c>
      <c r="AL76" s="29" t="str">
        <f>IF(HLOOKUP(AL$14,集計用!$4:$9894,マスター!$C76,FALSE)="","",HLOOKUP(AL$14,集計用!$4:$9894,マスター!$C76,FALSE))</f>
        <v>コンクリートブロック</v>
      </c>
      <c r="AM76" s="53"/>
      <c r="AN76" s="29" t="str">
        <f>IFERROR(集計用!N60&amp;集計用!P60&amp;集計用!R60,"")</f>
        <v>下都賀郡壬生町駅東町156-2</v>
      </c>
      <c r="AO76" s="29">
        <f>IF(HLOOKUP(AO$14,集計用!$4:$9894,マスター!$C76,FALSE)="","",HLOOKUP(AO$14,集計用!$4:$9894,マスター!$C76,FALSE))</f>
        <v>100</v>
      </c>
      <c r="AP76" s="42" t="str">
        <f>集計用!AU60&amp;集計用!AV60&amp;集計用!AW60&amp;集計用!AX60&amp;集計用!AY60&amp;集計用!AZ60</f>
        <v>民生費児童福祉費保育園費</v>
      </c>
      <c r="AQ76" s="29" t="str">
        <f>IF(HLOOKUP(AQ$14,集計用!$4:$9894,マスター!$C76,FALSE)="","",HLOOKUP(AQ$14,集計用!$4:$9894,マスター!$C76,FALSE))</f>
        <v/>
      </c>
      <c r="AR76" s="29" t="str">
        <f>IF(HLOOKUP(AR$14,集計用!$4:$9894,マスター!$C76,FALSE)="","",HLOOKUP(AR$14,集計用!$4:$9894,マスター!$C76,FALSE))</f>
        <v/>
      </c>
      <c r="AS76" s="29" t="str">
        <f>IF(HLOOKUP(AS$14,集計用!$4:$9894,マスター!$C76,FALSE)="","",HLOOKUP(AS$14,集計用!$4:$9894,マスター!$C76,FALSE))</f>
        <v/>
      </c>
      <c r="AT76" s="29">
        <f>IF(HLOOKUP(AT$14,集計用!$4:$9894,マスター!$C76,FALSE)="","",HLOOKUP(AT$14,集計用!$4:$9894,マスター!$C76,FALSE))</f>
        <v>4.16</v>
      </c>
      <c r="AU76" s="29">
        <f>IF(HLOOKUP(AU$14,集計用!$4:$9894,マスター!$C76,FALSE)="","",HLOOKUP(AU$14,集計用!$4:$9894,マスター!$C76,FALSE))</f>
        <v>1</v>
      </c>
      <c r="AV76" s="61"/>
      <c r="AW76" s="45">
        <f t="shared" si="1"/>
        <v>36</v>
      </c>
      <c r="AX76" s="29" t="str">
        <f>IF(HLOOKUP(AX$14,集計用!$4:$9894,マスター!$C76,FALSE)="","",HLOOKUP(AX$14,集計用!$4:$9894,マスター!$C76,FALSE))</f>
        <v>福祉</v>
      </c>
      <c r="AY76" s="29" t="str">
        <f>IF(HLOOKUP(AY$14,集計用!$4:$9894,マスター!$C76,FALSE)="","",HLOOKUP(AY$14,集計用!$4:$9894,マスター!$C76,FALSE))</f>
        <v xml:space="preserve">行政財産 </v>
      </c>
      <c r="AZ76" s="54"/>
      <c r="BA76" s="54"/>
      <c r="BB76" s="54"/>
      <c r="BC76" s="54"/>
      <c r="BD76" s="54"/>
      <c r="BE76" s="54"/>
      <c r="BF76" s="54"/>
      <c r="BG76" s="54"/>
      <c r="BH76" s="29" t="str">
        <f>IF(HLOOKUP(BH$14,集計用!$4:$9894,マスター!$C76,FALSE)="","",HLOOKUP(BH$14,集計用!$4:$9894,マスター!$C76,FALSE))</f>
        <v>未実施</v>
      </c>
      <c r="BI76" s="29" t="str">
        <f>IF(HLOOKUP(BI$14,集計用!$4:$9894,マスター!$C76,FALSE)="","",HLOOKUP(BI$14,集計用!$4:$9894,マスター!$C76,FALSE))</f>
        <v>未実施</v>
      </c>
      <c r="BJ76" s="54"/>
      <c r="BK76" s="54"/>
      <c r="BL76" s="54"/>
      <c r="BM76" s="54"/>
      <c r="BN76" s="54"/>
      <c r="BO76" s="54"/>
      <c r="BP76" s="54"/>
      <c r="BQ76" s="54"/>
      <c r="BR76" s="29" t="str">
        <f>IF(HLOOKUP(BR$14,集計用!$4:$9894,マスター!$C76,FALSE)="","",HLOOKUP(BR$14,集計用!$4:$9894,マスター!$C76,FALSE))</f>
        <v>ｾｷﾕｺ</v>
      </c>
      <c r="BS76" s="29" t="str">
        <f>IF(HLOOKUP(BS$14,集計用!$4:$9894,マスター!$C76,FALSE)="","",HLOOKUP(BS$14,集計用!$4:$9894,マスター!$C76,FALSE))</f>
        <v/>
      </c>
      <c r="BT76" s="29" t="str">
        <f>IF(HLOOKUP(BT$14,集計用!$4:$9894,マスター!$C76,FALSE)="","",HLOOKUP(BT$14,集計用!$4:$9894,マスター!$C76,FALSE))</f>
        <v>壬生町立とおりまち保育園</v>
      </c>
      <c r="BU76" s="29" t="str">
        <f>IF(HLOOKUP(BU$14,集計用!$4:$9894,マスター!$C76,FALSE)="","",HLOOKUP(BU$14,集計用!$4:$9894,マスター!$C76,FALSE))</f>
        <v>㎡</v>
      </c>
      <c r="BV76" s="29" t="str">
        <f>集計用!O60&amp;集計用!Q60&amp;集計用!S60</f>
        <v>ｼﾓﾂｶﾞｸﾞﾝﾐﾌﾞﾏﾁｴｷﾋｶﾞｼﾁｮｳ</v>
      </c>
      <c r="BW76" s="29" t="str">
        <f>IF(HLOOKUP(BW$14,集計用!$4:$9894,マスター!$C76,FALSE)="","",HLOOKUP(BW$14,集計用!$4:$9894,マスター!$C76,FALSE))</f>
        <v/>
      </c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3"/>
      <c r="CW76" s="53"/>
      <c r="CX76" s="53"/>
      <c r="CY76" s="53"/>
      <c r="CZ76" s="53"/>
      <c r="DA76" s="53"/>
      <c r="DB76" s="53"/>
      <c r="DC76" s="53"/>
      <c r="DD76" s="54"/>
      <c r="DE76" s="54"/>
      <c r="DF76" s="54"/>
      <c r="DG76" s="54"/>
      <c r="DH76" s="54"/>
      <c r="DI76" s="54"/>
    </row>
    <row r="77" spans="3:113" ht="13.5" customHeight="1">
      <c r="C77" s="89">
        <v>68</v>
      </c>
      <c r="D77" s="44"/>
      <c r="E77" s="53"/>
      <c r="F77" s="53"/>
      <c r="G77" s="53"/>
      <c r="H77" s="42" t="str">
        <f>IF(HLOOKUP(H$14,集計用!$4:$9894,マスター!$C77,FALSE)="","",HLOOKUP(H$14,集計用!$4:$9894,マスター!$C77,FALSE))</f>
        <v>建物台帳</v>
      </c>
      <c r="I77" s="29" t="str">
        <f>IF(HLOOKUP(I$14,集計用!$4:$9894,マスター!$C77,FALSE)="","",HLOOKUP(I$14,集計用!$4:$9894,マスター!$C77,FALSE))</f>
        <v>24005-1</v>
      </c>
      <c r="J77" s="29" t="str">
        <f>IF(HLOOKUP(J$14,集計用!$4:$9894,マスター!$C77,FALSE)="","",HLOOKUP(J$14,集計用!$4:$9894,マスター!$C77,FALSE))</f>
        <v>事業用資産/建物</v>
      </c>
      <c r="K77" s="53"/>
      <c r="L77" s="53"/>
      <c r="M77" s="53"/>
      <c r="N77" s="53"/>
      <c r="O77" s="29">
        <f>IF(HLOOKUP(O$14,集計用!$4:$9894,マスター!$C77,FALSE)="","",HLOOKUP(O$14,集計用!$4:$9894,マスター!$C77,FALSE))</f>
        <v>8</v>
      </c>
      <c r="P77" s="53"/>
      <c r="Q77" s="53"/>
      <c r="R77" s="42" t="str">
        <f>IF(HLOOKUP(R$14,集計用!$4:$9894,マスター!$C77,FALSE)="","",HLOOKUP(R$14,集計用!$4:$9894,マスター!$C77,FALSE))</f>
        <v>一般会計等</v>
      </c>
      <c r="S77" s="42" t="str">
        <f>IF(HLOOKUP(S$14,集計用!$4:$9894,マスター!$C77,FALSE)="","",HLOOKUP(S$14,集計用!$4:$9894,マスター!$C77,FALSE))</f>
        <v>一般会計</v>
      </c>
      <c r="T77" s="209">
        <f>IF(HLOOKUP(T$14,集計用!$4:$9894,マスター!$C77,FALSE)="","",HLOOKUP(T$14,集計用!$4:$9894,マスター!$C77,FALSE))</f>
        <v>19830301</v>
      </c>
      <c r="U77" s="209">
        <f>IF(HLOOKUP(U$14,集計用!$4:$9894,マスター!$C77,FALSE)="","",HLOOKUP(U$14,集計用!$4:$9894,マスター!$C77,FALSE))</f>
        <v>19830301</v>
      </c>
      <c r="V77" s="53"/>
      <c r="W77" s="44"/>
      <c r="X77" s="53"/>
      <c r="Y77" s="53"/>
      <c r="Z77" s="29">
        <f>IF(HLOOKUP(Z$14,集計用!$4:$9894,マスター!$C77,FALSE)="","",HLOOKUP(Z$14,集計用!$4:$9894,マスター!$C77,FALSE))</f>
        <v>39849600</v>
      </c>
      <c r="AA77" s="53"/>
      <c r="AB77" s="53"/>
      <c r="AC77" s="53"/>
      <c r="AD77" s="53"/>
      <c r="AE77" s="53"/>
      <c r="AF77" s="44"/>
      <c r="AG77" s="29" t="str">
        <f>IF(HLOOKUP(AG$14,集計用!$4:$9894,マスター!$C77,FALSE)="","",HLOOKUP(AG$14,集計用!$4:$9894,マスター!$C77,FALSE))</f>
        <v>園舎</v>
      </c>
      <c r="AH77" s="29" t="str">
        <f>IF(HLOOKUP(AH$14,集計用!$4:$9894,マスター!$C77,FALSE)="","",HLOOKUP(AH$14,集計用!$4:$9894,マスター!$C77,FALSE))</f>
        <v>自己資産（リース資産外)</v>
      </c>
      <c r="AI77" s="29" t="str">
        <f>IF(HLOOKUP(AI$14,集計用!$4:$9894,マスター!$C77,FALSE)="","",HLOOKUP(AI$14,集計用!$4:$9894,マスター!$C77,FALSE))</f>
        <v>売却不可</v>
      </c>
      <c r="AJ77" s="60" t="str">
        <f>マスター!$B$3</f>
        <v>建物</v>
      </c>
      <c r="AK77" s="29" t="str">
        <f>IF(HLOOKUP(AK$14,集計用!$4:$9894,マスター!$C77,FALSE)="","",HLOOKUP(AK$14,集計用!$4:$9894,マスター!$C77,FALSE))</f>
        <v>校舎・園舎</v>
      </c>
      <c r="AL77" s="29" t="str">
        <f>IF(HLOOKUP(AL$14,集計用!$4:$9894,マスター!$C77,FALSE)="","",HLOOKUP(AL$14,集計用!$4:$9894,マスター!$C77,FALSE))</f>
        <v>鉄骨造</v>
      </c>
      <c r="AM77" s="53"/>
      <c r="AN77" s="29" t="str">
        <f>IFERROR(集計用!N61&amp;集計用!P61&amp;集計用!R61,"")</f>
        <v>下都賀郡壬生町駅東町156-2</v>
      </c>
      <c r="AO77" s="29">
        <f>IF(HLOOKUP(AO$14,集計用!$4:$9894,マスター!$C77,FALSE)="","",HLOOKUP(AO$14,集計用!$4:$9894,マスター!$C77,FALSE))</f>
        <v>100</v>
      </c>
      <c r="AP77" s="42" t="str">
        <f>集計用!AU61&amp;集計用!AV61&amp;集計用!AW61&amp;集計用!AX61&amp;集計用!AY61&amp;集計用!AZ61</f>
        <v>民生費児童福祉費保育園費</v>
      </c>
      <c r="AQ77" s="29" t="str">
        <f>IF(HLOOKUP(AQ$14,集計用!$4:$9894,マスター!$C77,FALSE)="","",HLOOKUP(AQ$14,集計用!$4:$9894,マスター!$C77,FALSE))</f>
        <v/>
      </c>
      <c r="AR77" s="29" t="str">
        <f>IF(HLOOKUP(AR$14,集計用!$4:$9894,マスター!$C77,FALSE)="","",HLOOKUP(AR$14,集計用!$4:$9894,マスター!$C77,FALSE))</f>
        <v/>
      </c>
      <c r="AS77" s="29" t="str">
        <f>IF(HLOOKUP(AS$14,集計用!$4:$9894,マスター!$C77,FALSE)="","",HLOOKUP(AS$14,集計用!$4:$9894,マスター!$C77,FALSE))</f>
        <v/>
      </c>
      <c r="AT77" s="29">
        <f>IF(HLOOKUP(AT$14,集計用!$4:$9894,マスター!$C77,FALSE)="","",HLOOKUP(AT$14,集計用!$4:$9894,マスター!$C77,FALSE))</f>
        <v>498.12</v>
      </c>
      <c r="AU77" s="29">
        <f>IF(HLOOKUP(AU$14,集計用!$4:$9894,マスター!$C77,FALSE)="","",HLOOKUP(AU$14,集計用!$4:$9894,マスター!$C77,FALSE))</f>
        <v>1</v>
      </c>
      <c r="AV77" s="61"/>
      <c r="AW77" s="45">
        <f t="shared" si="1"/>
        <v>33</v>
      </c>
      <c r="AX77" s="29" t="str">
        <f>IF(HLOOKUP(AX$14,集計用!$4:$9894,マスター!$C77,FALSE)="","",HLOOKUP(AX$14,集計用!$4:$9894,マスター!$C77,FALSE))</f>
        <v>福祉</v>
      </c>
      <c r="AY77" s="29" t="str">
        <f>IF(HLOOKUP(AY$14,集計用!$4:$9894,マスター!$C77,FALSE)="","",HLOOKUP(AY$14,集計用!$4:$9894,マスター!$C77,FALSE))</f>
        <v xml:space="preserve">行政財産 </v>
      </c>
      <c r="AZ77" s="54"/>
      <c r="BA77" s="54"/>
      <c r="BB77" s="54"/>
      <c r="BC77" s="54"/>
      <c r="BD77" s="54"/>
      <c r="BE77" s="54"/>
      <c r="BF77" s="54"/>
      <c r="BG77" s="54"/>
      <c r="BH77" s="29" t="str">
        <f>IF(HLOOKUP(BH$14,集計用!$4:$9894,マスター!$C77,FALSE)="","",HLOOKUP(BH$14,集計用!$4:$9894,マスター!$C77,FALSE))</f>
        <v>未実施</v>
      </c>
      <c r="BI77" s="29" t="str">
        <f>IF(HLOOKUP(BI$14,集計用!$4:$9894,マスター!$C77,FALSE)="","",HLOOKUP(BI$14,集計用!$4:$9894,マスター!$C77,FALSE))</f>
        <v>未実施</v>
      </c>
      <c r="BJ77" s="54"/>
      <c r="BK77" s="54"/>
      <c r="BL77" s="54"/>
      <c r="BM77" s="54"/>
      <c r="BN77" s="54"/>
      <c r="BO77" s="54"/>
      <c r="BP77" s="54"/>
      <c r="BQ77" s="54"/>
      <c r="BR77" s="29" t="str">
        <f>IF(HLOOKUP(BR$14,集計用!$4:$9894,マスター!$C77,FALSE)="","",HLOOKUP(BR$14,集計用!$4:$9894,マスター!$C77,FALSE))</f>
        <v>ｴﾝｼｬ</v>
      </c>
      <c r="BS77" s="29" t="str">
        <f>IF(HLOOKUP(BS$14,集計用!$4:$9894,マスター!$C77,FALSE)="","",HLOOKUP(BS$14,集計用!$4:$9894,マスター!$C77,FALSE))</f>
        <v/>
      </c>
      <c r="BT77" s="29" t="str">
        <f>IF(HLOOKUP(BT$14,集計用!$4:$9894,マスター!$C77,FALSE)="","",HLOOKUP(BT$14,集計用!$4:$9894,マスター!$C77,FALSE))</f>
        <v>壬生町立やすづか保育園</v>
      </c>
      <c r="BU77" s="29" t="str">
        <f>IF(HLOOKUP(BU$14,集計用!$4:$9894,マスター!$C77,FALSE)="","",HLOOKUP(BU$14,集計用!$4:$9894,マスター!$C77,FALSE))</f>
        <v>㎡</v>
      </c>
      <c r="BV77" s="29" t="str">
        <f>集計用!O61&amp;集計用!Q61&amp;集計用!S61</f>
        <v>ｼﾓﾂｶﾞｸﾞﾝﾐﾌﾞﾏﾁｴｷﾋｶﾞｼﾁｮｳ</v>
      </c>
      <c r="BW77" s="29" t="str">
        <f>IF(HLOOKUP(BW$14,集計用!$4:$9894,マスター!$C77,FALSE)="","",HLOOKUP(BW$14,集計用!$4:$9894,マスター!$C77,FALSE))</f>
        <v/>
      </c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3"/>
      <c r="CW77" s="53"/>
      <c r="CX77" s="53"/>
      <c r="CY77" s="53"/>
      <c r="CZ77" s="53"/>
      <c r="DA77" s="53"/>
      <c r="DB77" s="53"/>
      <c r="DC77" s="53"/>
      <c r="DD77" s="54"/>
      <c r="DE77" s="54"/>
      <c r="DF77" s="54"/>
      <c r="DG77" s="54"/>
      <c r="DH77" s="54"/>
      <c r="DI77" s="54"/>
    </row>
    <row r="78" spans="3:113" ht="13.5" customHeight="1">
      <c r="C78" s="89">
        <v>69</v>
      </c>
      <c r="D78" s="44"/>
      <c r="E78" s="53"/>
      <c r="F78" s="53"/>
      <c r="G78" s="53"/>
      <c r="H78" s="42" t="str">
        <f>IF(HLOOKUP(H$14,集計用!$4:$9894,マスター!$C78,FALSE)="","",HLOOKUP(H$14,集計用!$4:$9894,マスター!$C78,FALSE))</f>
        <v>建物台帳</v>
      </c>
      <c r="I78" s="29" t="str">
        <f>IF(HLOOKUP(I$14,集計用!$4:$9894,マスター!$C78,FALSE)="","",HLOOKUP(I$14,集計用!$4:$9894,マスター!$C78,FALSE))</f>
        <v>24005-2</v>
      </c>
      <c r="J78" s="29" t="str">
        <f>IF(HLOOKUP(J$14,集計用!$4:$9894,マスター!$C78,FALSE)="","",HLOOKUP(J$14,集計用!$4:$9894,マスター!$C78,FALSE))</f>
        <v>事業用資産/建物</v>
      </c>
      <c r="K78" s="53"/>
      <c r="L78" s="53"/>
      <c r="M78" s="53"/>
      <c r="N78" s="53"/>
      <c r="O78" s="29">
        <f>IF(HLOOKUP(O$14,集計用!$4:$9894,マスター!$C78,FALSE)="","",HLOOKUP(O$14,集計用!$4:$9894,マスター!$C78,FALSE))</f>
        <v>8</v>
      </c>
      <c r="P78" s="53"/>
      <c r="Q78" s="53"/>
      <c r="R78" s="42" t="str">
        <f>IF(HLOOKUP(R$14,集計用!$4:$9894,マスター!$C78,FALSE)="","",HLOOKUP(R$14,集計用!$4:$9894,マスター!$C78,FALSE))</f>
        <v>一般会計等</v>
      </c>
      <c r="S78" s="42" t="str">
        <f>IF(HLOOKUP(S$14,集計用!$4:$9894,マスター!$C78,FALSE)="","",HLOOKUP(S$14,集計用!$4:$9894,マスター!$C78,FALSE))</f>
        <v>一般会計</v>
      </c>
      <c r="T78" s="209">
        <f>IF(HLOOKUP(T$14,集計用!$4:$9894,マスター!$C78,FALSE)="","",HLOOKUP(T$14,集計用!$4:$9894,マスター!$C78,FALSE))</f>
        <v>19830301</v>
      </c>
      <c r="U78" s="209">
        <f>IF(HLOOKUP(U$14,集計用!$4:$9894,マスター!$C78,FALSE)="","",HLOOKUP(U$14,集計用!$4:$9894,マスター!$C78,FALSE))</f>
        <v>19830301</v>
      </c>
      <c r="V78" s="53"/>
      <c r="W78" s="44"/>
      <c r="X78" s="53"/>
      <c r="Y78" s="53"/>
      <c r="Z78" s="29">
        <f>IF(HLOOKUP(Z$14,集計用!$4:$9894,マスター!$C78,FALSE)="","",HLOOKUP(Z$14,集計用!$4:$9894,マスター!$C78,FALSE))</f>
        <v>1590000</v>
      </c>
      <c r="AA78" s="53"/>
      <c r="AB78" s="53"/>
      <c r="AC78" s="53"/>
      <c r="AD78" s="53"/>
      <c r="AE78" s="53"/>
      <c r="AF78" s="44"/>
      <c r="AG78" s="29" t="str">
        <f>IF(HLOOKUP(AG$14,集計用!$4:$9894,マスター!$C78,FALSE)="","",HLOOKUP(AG$14,集計用!$4:$9894,マスター!$C78,FALSE))</f>
        <v>倉庫</v>
      </c>
      <c r="AH78" s="29" t="str">
        <f>IF(HLOOKUP(AH$14,集計用!$4:$9894,マスター!$C78,FALSE)="","",HLOOKUP(AH$14,集計用!$4:$9894,マスター!$C78,FALSE))</f>
        <v>自己資産（リース資産外)</v>
      </c>
      <c r="AI78" s="29" t="str">
        <f>IF(HLOOKUP(AI$14,集計用!$4:$9894,マスター!$C78,FALSE)="","",HLOOKUP(AI$14,集計用!$4:$9894,マスター!$C78,FALSE))</f>
        <v>売却不可</v>
      </c>
      <c r="AJ78" s="60" t="str">
        <f>マスター!$B$3</f>
        <v>建物</v>
      </c>
      <c r="AK78" s="29" t="str">
        <f>IF(HLOOKUP(AK$14,集計用!$4:$9894,マスター!$C78,FALSE)="","",HLOOKUP(AK$14,集計用!$4:$9894,マスター!$C78,FALSE))</f>
        <v>倉庫・物置</v>
      </c>
      <c r="AL78" s="29" t="str">
        <f>IF(HLOOKUP(AL$14,集計用!$4:$9894,マスター!$C78,FALSE)="","",HLOOKUP(AL$14,集計用!$4:$9894,マスター!$C78,FALSE))</f>
        <v>木造</v>
      </c>
      <c r="AM78" s="53"/>
      <c r="AN78" s="29" t="str">
        <f>IFERROR(集計用!N62&amp;集計用!P62&amp;集計用!R62,"")</f>
        <v>下都賀郡壬生町助谷陣場1165-3</v>
      </c>
      <c r="AO78" s="29">
        <f>IF(HLOOKUP(AO$14,集計用!$4:$9894,マスター!$C78,FALSE)="","",HLOOKUP(AO$14,集計用!$4:$9894,マスター!$C78,FALSE))</f>
        <v>100</v>
      </c>
      <c r="AP78" s="42" t="str">
        <f>集計用!AU62&amp;集計用!AV62&amp;集計用!AW62&amp;集計用!AX62&amp;集計用!AY62&amp;集計用!AZ62</f>
        <v>民生費児童福祉費保育園費</v>
      </c>
      <c r="AQ78" s="29" t="str">
        <f>IF(HLOOKUP(AQ$14,集計用!$4:$9894,マスター!$C78,FALSE)="","",HLOOKUP(AQ$14,集計用!$4:$9894,マスター!$C78,FALSE))</f>
        <v/>
      </c>
      <c r="AR78" s="29" t="str">
        <f>IF(HLOOKUP(AR$14,集計用!$4:$9894,マスター!$C78,FALSE)="","",HLOOKUP(AR$14,集計用!$4:$9894,マスター!$C78,FALSE))</f>
        <v/>
      </c>
      <c r="AS78" s="29" t="str">
        <f>IF(HLOOKUP(AS$14,集計用!$4:$9894,マスター!$C78,FALSE)="","",HLOOKUP(AS$14,集計用!$4:$9894,マスター!$C78,FALSE))</f>
        <v/>
      </c>
      <c r="AT78" s="29">
        <f>IF(HLOOKUP(AT$14,集計用!$4:$9894,マスター!$C78,FALSE)="","",HLOOKUP(AT$14,集計用!$4:$9894,マスター!$C78,FALSE))</f>
        <v>26.5</v>
      </c>
      <c r="AU78" s="29">
        <f>IF(HLOOKUP(AU$14,集計用!$4:$9894,マスター!$C78,FALSE)="","",HLOOKUP(AU$14,集計用!$4:$9894,マスター!$C78,FALSE))</f>
        <v>1</v>
      </c>
      <c r="AV78" s="61"/>
      <c r="AW78" s="45">
        <f t="shared" si="1"/>
        <v>33</v>
      </c>
      <c r="AX78" s="29" t="str">
        <f>IF(HLOOKUP(AX$14,集計用!$4:$9894,マスター!$C78,FALSE)="","",HLOOKUP(AX$14,集計用!$4:$9894,マスター!$C78,FALSE))</f>
        <v>福祉</v>
      </c>
      <c r="AY78" s="29" t="str">
        <f>IF(HLOOKUP(AY$14,集計用!$4:$9894,マスター!$C78,FALSE)="","",HLOOKUP(AY$14,集計用!$4:$9894,マスター!$C78,FALSE))</f>
        <v xml:space="preserve">行政財産 </v>
      </c>
      <c r="AZ78" s="54"/>
      <c r="BA78" s="54"/>
      <c r="BB78" s="54"/>
      <c r="BC78" s="54"/>
      <c r="BD78" s="54"/>
      <c r="BE78" s="54"/>
      <c r="BF78" s="54"/>
      <c r="BG78" s="54"/>
      <c r="BH78" s="29" t="str">
        <f>IF(HLOOKUP(BH$14,集計用!$4:$9894,マスター!$C78,FALSE)="","",HLOOKUP(BH$14,集計用!$4:$9894,マスター!$C78,FALSE))</f>
        <v>未実施</v>
      </c>
      <c r="BI78" s="29" t="str">
        <f>IF(HLOOKUP(BI$14,集計用!$4:$9894,マスター!$C78,FALSE)="","",HLOOKUP(BI$14,集計用!$4:$9894,マスター!$C78,FALSE))</f>
        <v>未実施</v>
      </c>
      <c r="BJ78" s="54"/>
      <c r="BK78" s="54"/>
      <c r="BL78" s="54"/>
      <c r="BM78" s="54"/>
      <c r="BN78" s="54"/>
      <c r="BO78" s="54"/>
      <c r="BP78" s="54"/>
      <c r="BQ78" s="54"/>
      <c r="BR78" s="29" t="str">
        <f>IF(HLOOKUP(BR$14,集計用!$4:$9894,マスター!$C78,FALSE)="","",HLOOKUP(BR$14,集計用!$4:$9894,マスター!$C78,FALSE))</f>
        <v>ｿｳｺ</v>
      </c>
      <c r="BS78" s="29" t="str">
        <f>IF(HLOOKUP(BS$14,集計用!$4:$9894,マスター!$C78,FALSE)="","",HLOOKUP(BS$14,集計用!$4:$9894,マスター!$C78,FALSE))</f>
        <v/>
      </c>
      <c r="BT78" s="29" t="str">
        <f>IF(HLOOKUP(BT$14,集計用!$4:$9894,マスター!$C78,FALSE)="","",HLOOKUP(BT$14,集計用!$4:$9894,マスター!$C78,FALSE))</f>
        <v>壬生町立やすづか保育園</v>
      </c>
      <c r="BU78" s="29" t="str">
        <f>IF(HLOOKUP(BU$14,集計用!$4:$9894,マスター!$C78,FALSE)="","",HLOOKUP(BU$14,集計用!$4:$9894,マスター!$C78,FALSE))</f>
        <v>㎡</v>
      </c>
      <c r="BV78" s="29" t="str">
        <f>集計用!O62&amp;集計用!Q62&amp;集計用!S62</f>
        <v>ｼﾓﾂｶﾞｸﾞﾝﾐﾌﾞﾏﾁｽｹｶﾞｲｼﾞﾝﾊﾞ</v>
      </c>
      <c r="BW78" s="29" t="str">
        <f>IF(HLOOKUP(BW$14,集計用!$4:$9894,マスター!$C78,FALSE)="","",HLOOKUP(BW$14,集計用!$4:$9894,マスター!$C78,FALSE))</f>
        <v/>
      </c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3"/>
      <c r="CW78" s="53"/>
      <c r="CX78" s="53"/>
      <c r="CY78" s="53"/>
      <c r="CZ78" s="53"/>
      <c r="DA78" s="53"/>
      <c r="DB78" s="53"/>
      <c r="DC78" s="53"/>
      <c r="DD78" s="54"/>
      <c r="DE78" s="54"/>
      <c r="DF78" s="54"/>
      <c r="DG78" s="54"/>
      <c r="DH78" s="54"/>
      <c r="DI78" s="54"/>
    </row>
    <row r="79" spans="3:113" ht="13.5" customHeight="1">
      <c r="C79" s="89">
        <v>70</v>
      </c>
      <c r="D79" s="44"/>
      <c r="E79" s="53"/>
      <c r="F79" s="53"/>
      <c r="G79" s="53"/>
      <c r="H79" s="42" t="str">
        <f>IF(HLOOKUP(H$14,集計用!$4:$9894,マスター!$C79,FALSE)="","",HLOOKUP(H$14,集計用!$4:$9894,マスター!$C79,FALSE))</f>
        <v>建物台帳</v>
      </c>
      <c r="I79" s="29" t="str">
        <f>IF(HLOOKUP(I$14,集計用!$4:$9894,マスター!$C79,FALSE)="","",HLOOKUP(I$14,集計用!$4:$9894,マスター!$C79,FALSE))</f>
        <v>24005-3</v>
      </c>
      <c r="J79" s="29" t="str">
        <f>IF(HLOOKUP(J$14,集計用!$4:$9894,マスター!$C79,FALSE)="","",HLOOKUP(J$14,集計用!$4:$9894,マスター!$C79,FALSE))</f>
        <v>事業用資産/建物</v>
      </c>
      <c r="K79" s="53"/>
      <c r="L79" s="53"/>
      <c r="M79" s="53"/>
      <c r="N79" s="53"/>
      <c r="O79" s="29">
        <f>IF(HLOOKUP(O$14,集計用!$4:$9894,マスター!$C79,FALSE)="","",HLOOKUP(O$14,集計用!$4:$9894,マスター!$C79,FALSE))</f>
        <v>8</v>
      </c>
      <c r="P79" s="53"/>
      <c r="Q79" s="53"/>
      <c r="R79" s="42" t="str">
        <f>IF(HLOOKUP(R$14,集計用!$4:$9894,マスター!$C79,FALSE)="","",HLOOKUP(R$14,集計用!$4:$9894,マスター!$C79,FALSE))</f>
        <v>一般会計等</v>
      </c>
      <c r="S79" s="42" t="str">
        <f>IF(HLOOKUP(S$14,集計用!$4:$9894,マスター!$C79,FALSE)="","",HLOOKUP(S$14,集計用!$4:$9894,マスター!$C79,FALSE))</f>
        <v>一般会計</v>
      </c>
      <c r="T79" s="209">
        <f>IF(HLOOKUP(T$14,集計用!$4:$9894,マスター!$C79,FALSE)="","",HLOOKUP(T$14,集計用!$4:$9894,マスター!$C79,FALSE))</f>
        <v>19830301</v>
      </c>
      <c r="U79" s="209">
        <f>IF(HLOOKUP(U$14,集計用!$4:$9894,マスター!$C79,FALSE)="","",HLOOKUP(U$14,集計用!$4:$9894,マスター!$C79,FALSE))</f>
        <v>19830301</v>
      </c>
      <c r="V79" s="53"/>
      <c r="W79" s="44"/>
      <c r="X79" s="53"/>
      <c r="Y79" s="53"/>
      <c r="Z79" s="29">
        <f>IF(HLOOKUP(Z$14,集計用!$4:$9894,マスター!$C79,FALSE)="","",HLOOKUP(Z$14,集計用!$4:$9894,マスター!$C79,FALSE))</f>
        <v>161000</v>
      </c>
      <c r="AA79" s="53"/>
      <c r="AB79" s="53"/>
      <c r="AC79" s="53"/>
      <c r="AD79" s="53"/>
      <c r="AE79" s="53"/>
      <c r="AF79" s="44"/>
      <c r="AG79" s="29" t="str">
        <f>IF(HLOOKUP(AG$14,集計用!$4:$9894,マスター!$C79,FALSE)="","",HLOOKUP(AG$14,集計用!$4:$9894,マスター!$C79,FALSE))</f>
        <v>プロパン庫</v>
      </c>
      <c r="AH79" s="29" t="str">
        <f>IF(HLOOKUP(AH$14,集計用!$4:$9894,マスター!$C79,FALSE)="","",HLOOKUP(AH$14,集計用!$4:$9894,マスター!$C79,FALSE))</f>
        <v>自己資産（リース資産外)</v>
      </c>
      <c r="AI79" s="29" t="str">
        <f>IF(HLOOKUP(AI$14,集計用!$4:$9894,マスター!$C79,FALSE)="","",HLOOKUP(AI$14,集計用!$4:$9894,マスター!$C79,FALSE))</f>
        <v>売却不可</v>
      </c>
      <c r="AJ79" s="60" t="str">
        <f>マスター!$B$3</f>
        <v>建物</v>
      </c>
      <c r="AK79" s="29" t="str">
        <f>IF(HLOOKUP(AK$14,集計用!$4:$9894,マスター!$C79,FALSE)="","",HLOOKUP(AK$14,集計用!$4:$9894,マスター!$C79,FALSE))</f>
        <v>倉庫・物置</v>
      </c>
      <c r="AL79" s="29" t="str">
        <f>IF(HLOOKUP(AL$14,集計用!$4:$9894,マスター!$C79,FALSE)="","",HLOOKUP(AL$14,集計用!$4:$9894,マスター!$C79,FALSE))</f>
        <v>コンクリートブロック</v>
      </c>
      <c r="AM79" s="53"/>
      <c r="AN79" s="29" t="str">
        <f>IFERROR(集計用!N63&amp;集計用!P63&amp;集計用!R63,"")</f>
        <v>下都賀郡壬生町助谷陣場1165-3</v>
      </c>
      <c r="AO79" s="29">
        <f>IF(HLOOKUP(AO$14,集計用!$4:$9894,マスター!$C79,FALSE)="","",HLOOKUP(AO$14,集計用!$4:$9894,マスター!$C79,FALSE))</f>
        <v>100</v>
      </c>
      <c r="AP79" s="42" t="str">
        <f>集計用!AU63&amp;集計用!AV63&amp;集計用!AW63&amp;集計用!AX63&amp;集計用!AY63&amp;集計用!AZ63</f>
        <v>民生費児童福祉費保育園費</v>
      </c>
      <c r="AQ79" s="29" t="str">
        <f>IF(HLOOKUP(AQ$14,集計用!$4:$9894,マスター!$C79,FALSE)="","",HLOOKUP(AQ$14,集計用!$4:$9894,マスター!$C79,FALSE))</f>
        <v/>
      </c>
      <c r="AR79" s="29" t="str">
        <f>IF(HLOOKUP(AR$14,集計用!$4:$9894,マスター!$C79,FALSE)="","",HLOOKUP(AR$14,集計用!$4:$9894,マスター!$C79,FALSE))</f>
        <v/>
      </c>
      <c r="AS79" s="29" t="str">
        <f>IF(HLOOKUP(AS$14,集計用!$4:$9894,マスター!$C79,FALSE)="","",HLOOKUP(AS$14,集計用!$4:$9894,マスター!$C79,FALSE))</f>
        <v/>
      </c>
      <c r="AT79" s="29">
        <f>IF(HLOOKUP(AT$14,集計用!$4:$9894,マスター!$C79,FALSE)="","",HLOOKUP(AT$14,集計用!$4:$9894,マスター!$C79,FALSE))</f>
        <v>2.2999999999999998</v>
      </c>
      <c r="AU79" s="29">
        <f>IF(HLOOKUP(AU$14,集計用!$4:$9894,マスター!$C79,FALSE)="","",HLOOKUP(AU$14,集計用!$4:$9894,マスター!$C79,FALSE))</f>
        <v>1</v>
      </c>
      <c r="AV79" s="61"/>
      <c r="AW79" s="45">
        <f t="shared" si="1"/>
        <v>33</v>
      </c>
      <c r="AX79" s="29" t="str">
        <f>IF(HLOOKUP(AX$14,集計用!$4:$9894,マスター!$C79,FALSE)="","",HLOOKUP(AX$14,集計用!$4:$9894,マスター!$C79,FALSE))</f>
        <v>福祉</v>
      </c>
      <c r="AY79" s="29" t="str">
        <f>IF(HLOOKUP(AY$14,集計用!$4:$9894,マスター!$C79,FALSE)="","",HLOOKUP(AY$14,集計用!$4:$9894,マスター!$C79,FALSE))</f>
        <v xml:space="preserve">行政財産 </v>
      </c>
      <c r="AZ79" s="54"/>
      <c r="BA79" s="54"/>
      <c r="BB79" s="54"/>
      <c r="BC79" s="54"/>
      <c r="BD79" s="54"/>
      <c r="BE79" s="54"/>
      <c r="BF79" s="54"/>
      <c r="BG79" s="54"/>
      <c r="BH79" s="29" t="str">
        <f>IF(HLOOKUP(BH$14,集計用!$4:$9894,マスター!$C79,FALSE)="","",HLOOKUP(BH$14,集計用!$4:$9894,マスター!$C79,FALSE))</f>
        <v>未実施</v>
      </c>
      <c r="BI79" s="29" t="str">
        <f>IF(HLOOKUP(BI$14,集計用!$4:$9894,マスター!$C79,FALSE)="","",HLOOKUP(BI$14,集計用!$4:$9894,マスター!$C79,FALSE))</f>
        <v>未実施</v>
      </c>
      <c r="BJ79" s="54"/>
      <c r="BK79" s="54"/>
      <c r="BL79" s="54"/>
      <c r="BM79" s="54"/>
      <c r="BN79" s="54"/>
      <c r="BO79" s="54"/>
      <c r="BP79" s="54"/>
      <c r="BQ79" s="54"/>
      <c r="BR79" s="29" t="str">
        <f>IF(HLOOKUP(BR$14,集計用!$4:$9894,マスター!$C79,FALSE)="","",HLOOKUP(BR$14,集計用!$4:$9894,マスター!$C79,FALSE))</f>
        <v>ﾌﾟﾛﾊﾟﾝｺ</v>
      </c>
      <c r="BS79" s="29" t="str">
        <f>IF(HLOOKUP(BS$14,集計用!$4:$9894,マスター!$C79,FALSE)="","",HLOOKUP(BS$14,集計用!$4:$9894,マスター!$C79,FALSE))</f>
        <v/>
      </c>
      <c r="BT79" s="29" t="str">
        <f>IF(HLOOKUP(BT$14,集計用!$4:$9894,マスター!$C79,FALSE)="","",HLOOKUP(BT$14,集計用!$4:$9894,マスター!$C79,FALSE))</f>
        <v>壬生町立やすづか保育園</v>
      </c>
      <c r="BU79" s="29" t="str">
        <f>IF(HLOOKUP(BU$14,集計用!$4:$9894,マスター!$C79,FALSE)="","",HLOOKUP(BU$14,集計用!$4:$9894,マスター!$C79,FALSE))</f>
        <v>㎡</v>
      </c>
      <c r="BV79" s="29" t="str">
        <f>集計用!O63&amp;集計用!Q63&amp;集計用!S63</f>
        <v>ｼﾓﾂｶﾞｸﾞﾝﾐﾌﾞﾏﾁｽｹｶﾞｲｼﾞﾝﾊﾞ</v>
      </c>
      <c r="BW79" s="29" t="str">
        <f>IF(HLOOKUP(BW$14,集計用!$4:$9894,マスター!$C79,FALSE)="","",HLOOKUP(BW$14,集計用!$4:$9894,マスター!$C79,FALSE))</f>
        <v/>
      </c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3"/>
      <c r="CW79" s="53"/>
      <c r="CX79" s="53"/>
      <c r="CY79" s="53"/>
      <c r="CZ79" s="53"/>
      <c r="DA79" s="53"/>
      <c r="DB79" s="53"/>
      <c r="DC79" s="53"/>
      <c r="DD79" s="54"/>
      <c r="DE79" s="54"/>
      <c r="DF79" s="54"/>
      <c r="DG79" s="54"/>
      <c r="DH79" s="54"/>
      <c r="DI79" s="54"/>
    </row>
    <row r="80" spans="3:113" ht="13.5" customHeight="1">
      <c r="C80" s="89">
        <v>71</v>
      </c>
      <c r="D80" s="44"/>
      <c r="E80" s="53"/>
      <c r="F80" s="53"/>
      <c r="G80" s="53"/>
      <c r="H80" s="42" t="str">
        <f>IF(HLOOKUP(H$14,集計用!$4:$9894,マスター!$C80,FALSE)="","",HLOOKUP(H$14,集計用!$4:$9894,マスター!$C80,FALSE))</f>
        <v>建物台帳</v>
      </c>
      <c r="I80" s="29" t="str">
        <f>IF(HLOOKUP(I$14,集計用!$4:$9894,マスター!$C80,FALSE)="","",HLOOKUP(I$14,集計用!$4:$9894,マスター!$C80,FALSE))</f>
        <v>24005-4</v>
      </c>
      <c r="J80" s="29" t="str">
        <f>IF(HLOOKUP(J$14,集計用!$4:$9894,マスター!$C80,FALSE)="","",HLOOKUP(J$14,集計用!$4:$9894,マスター!$C80,FALSE))</f>
        <v>事業用資産/建物</v>
      </c>
      <c r="K80" s="53"/>
      <c r="L80" s="53"/>
      <c r="M80" s="53"/>
      <c r="N80" s="53"/>
      <c r="O80" s="29">
        <f>IF(HLOOKUP(O$14,集計用!$4:$9894,マスター!$C80,FALSE)="","",HLOOKUP(O$14,集計用!$4:$9894,マスター!$C80,FALSE))</f>
        <v>8</v>
      </c>
      <c r="P80" s="53"/>
      <c r="Q80" s="53"/>
      <c r="R80" s="42" t="str">
        <f>IF(HLOOKUP(R$14,集計用!$4:$9894,マスター!$C80,FALSE)="","",HLOOKUP(R$14,集計用!$4:$9894,マスター!$C80,FALSE))</f>
        <v>一般会計等</v>
      </c>
      <c r="S80" s="42" t="str">
        <f>IF(HLOOKUP(S$14,集計用!$4:$9894,マスター!$C80,FALSE)="","",HLOOKUP(S$14,集計用!$4:$9894,マスター!$C80,FALSE))</f>
        <v>一般会計</v>
      </c>
      <c r="T80" s="209">
        <f>IF(HLOOKUP(T$14,集計用!$4:$9894,マスター!$C80,FALSE)="","",HLOOKUP(T$14,集計用!$4:$9894,マスター!$C80,FALSE))</f>
        <v>19830301</v>
      </c>
      <c r="U80" s="209">
        <f>IF(HLOOKUP(U$14,集計用!$4:$9894,マスター!$C80,FALSE)="","",HLOOKUP(U$14,集計用!$4:$9894,マスター!$C80,FALSE))</f>
        <v>19830301</v>
      </c>
      <c r="V80" s="53"/>
      <c r="W80" s="44"/>
      <c r="X80" s="53"/>
      <c r="Y80" s="53"/>
      <c r="Z80" s="29">
        <f>IF(HLOOKUP(Z$14,集計用!$4:$9894,マスター!$C80,FALSE)="","",HLOOKUP(Z$14,集計用!$4:$9894,マスター!$C80,FALSE))</f>
        <v>172800</v>
      </c>
      <c r="AA80" s="53"/>
      <c r="AB80" s="53"/>
      <c r="AC80" s="53"/>
      <c r="AD80" s="53"/>
      <c r="AE80" s="53"/>
      <c r="AF80" s="44"/>
      <c r="AG80" s="29" t="str">
        <f>IF(HLOOKUP(AG$14,集計用!$4:$9894,マスター!$C80,FALSE)="","",HLOOKUP(AG$14,集計用!$4:$9894,マスター!$C80,FALSE))</f>
        <v>石油庫</v>
      </c>
      <c r="AH80" s="29" t="str">
        <f>IF(HLOOKUP(AH$14,集計用!$4:$9894,マスター!$C80,FALSE)="","",HLOOKUP(AH$14,集計用!$4:$9894,マスター!$C80,FALSE))</f>
        <v>自己資産（リース資産外)</v>
      </c>
      <c r="AI80" s="29" t="str">
        <f>IF(HLOOKUP(AI$14,集計用!$4:$9894,マスター!$C80,FALSE)="","",HLOOKUP(AI$14,集計用!$4:$9894,マスター!$C80,FALSE))</f>
        <v>売却不可</v>
      </c>
      <c r="AJ80" s="60" t="str">
        <f>マスター!$B$3</f>
        <v>建物</v>
      </c>
      <c r="AK80" s="29" t="str">
        <f>IF(HLOOKUP(AK$14,集計用!$4:$9894,マスター!$C80,FALSE)="","",HLOOKUP(AK$14,集計用!$4:$9894,マスター!$C80,FALSE))</f>
        <v>倉庫・物置</v>
      </c>
      <c r="AL80" s="29" t="str">
        <f>IF(HLOOKUP(AL$14,集計用!$4:$9894,マスター!$C80,FALSE)="","",HLOOKUP(AL$14,集計用!$4:$9894,マスター!$C80,FALSE))</f>
        <v>鉄骨造</v>
      </c>
      <c r="AM80" s="53"/>
      <c r="AN80" s="29" t="str">
        <f>IFERROR(集計用!N64&amp;集計用!P64&amp;集計用!R64,"")</f>
        <v>下都賀郡壬生町助谷陣場1165-3</v>
      </c>
      <c r="AO80" s="29">
        <f>IF(HLOOKUP(AO$14,集計用!$4:$9894,マスター!$C80,FALSE)="","",HLOOKUP(AO$14,集計用!$4:$9894,マスター!$C80,FALSE))</f>
        <v>100</v>
      </c>
      <c r="AP80" s="42" t="str">
        <f>集計用!AU64&amp;集計用!AV64&amp;集計用!AW64&amp;集計用!AX64&amp;集計用!AY64&amp;集計用!AZ64</f>
        <v>民生費児童福祉費保育園費</v>
      </c>
      <c r="AQ80" s="29" t="str">
        <f>IF(HLOOKUP(AQ$14,集計用!$4:$9894,マスター!$C80,FALSE)="","",HLOOKUP(AQ$14,集計用!$4:$9894,マスター!$C80,FALSE))</f>
        <v/>
      </c>
      <c r="AR80" s="29" t="str">
        <f>IF(HLOOKUP(AR$14,集計用!$4:$9894,マスター!$C80,FALSE)="","",HLOOKUP(AR$14,集計用!$4:$9894,マスター!$C80,FALSE))</f>
        <v/>
      </c>
      <c r="AS80" s="29" t="str">
        <f>IF(HLOOKUP(AS$14,集計用!$4:$9894,マスター!$C80,FALSE)="","",HLOOKUP(AS$14,集計用!$4:$9894,マスター!$C80,FALSE))</f>
        <v/>
      </c>
      <c r="AT80" s="29">
        <f>IF(HLOOKUP(AT$14,集計用!$4:$9894,マスター!$C80,FALSE)="","",HLOOKUP(AT$14,集計用!$4:$9894,マスター!$C80,FALSE))</f>
        <v>2.88</v>
      </c>
      <c r="AU80" s="29">
        <f>IF(HLOOKUP(AU$14,集計用!$4:$9894,マスター!$C80,FALSE)="","",HLOOKUP(AU$14,集計用!$4:$9894,マスター!$C80,FALSE))</f>
        <v>1</v>
      </c>
      <c r="AV80" s="61"/>
      <c r="AW80" s="45">
        <f t="shared" si="1"/>
        <v>33</v>
      </c>
      <c r="AX80" s="29" t="str">
        <f>IF(HLOOKUP(AX$14,集計用!$4:$9894,マスター!$C80,FALSE)="","",HLOOKUP(AX$14,集計用!$4:$9894,マスター!$C80,FALSE))</f>
        <v>福祉</v>
      </c>
      <c r="AY80" s="29" t="str">
        <f>IF(HLOOKUP(AY$14,集計用!$4:$9894,マスター!$C80,FALSE)="","",HLOOKUP(AY$14,集計用!$4:$9894,マスター!$C80,FALSE))</f>
        <v xml:space="preserve">行政財産 </v>
      </c>
      <c r="AZ80" s="54"/>
      <c r="BA80" s="54"/>
      <c r="BB80" s="54"/>
      <c r="BC80" s="54"/>
      <c r="BD80" s="54"/>
      <c r="BE80" s="54"/>
      <c r="BF80" s="54"/>
      <c r="BG80" s="54"/>
      <c r="BH80" s="29" t="str">
        <f>IF(HLOOKUP(BH$14,集計用!$4:$9894,マスター!$C80,FALSE)="","",HLOOKUP(BH$14,集計用!$4:$9894,マスター!$C80,FALSE))</f>
        <v>未実施</v>
      </c>
      <c r="BI80" s="29" t="str">
        <f>IF(HLOOKUP(BI$14,集計用!$4:$9894,マスター!$C80,FALSE)="","",HLOOKUP(BI$14,集計用!$4:$9894,マスター!$C80,FALSE))</f>
        <v>未実施</v>
      </c>
      <c r="BJ80" s="54"/>
      <c r="BK80" s="54"/>
      <c r="BL80" s="54"/>
      <c r="BM80" s="54"/>
      <c r="BN80" s="54"/>
      <c r="BO80" s="54"/>
      <c r="BP80" s="54"/>
      <c r="BQ80" s="54"/>
      <c r="BR80" s="29" t="str">
        <f>IF(HLOOKUP(BR$14,集計用!$4:$9894,マスター!$C80,FALSE)="","",HLOOKUP(BR$14,集計用!$4:$9894,マスター!$C80,FALSE))</f>
        <v>ｾｷﾕｺ</v>
      </c>
      <c r="BS80" s="29" t="str">
        <f>IF(HLOOKUP(BS$14,集計用!$4:$9894,マスター!$C80,FALSE)="","",HLOOKUP(BS$14,集計用!$4:$9894,マスター!$C80,FALSE))</f>
        <v/>
      </c>
      <c r="BT80" s="29" t="str">
        <f>IF(HLOOKUP(BT$14,集計用!$4:$9894,マスター!$C80,FALSE)="","",HLOOKUP(BT$14,集計用!$4:$9894,マスター!$C80,FALSE))</f>
        <v>壬生町立やすづか保育園</v>
      </c>
      <c r="BU80" s="29" t="str">
        <f>IF(HLOOKUP(BU$14,集計用!$4:$9894,マスター!$C80,FALSE)="","",HLOOKUP(BU$14,集計用!$4:$9894,マスター!$C80,FALSE))</f>
        <v>㎡</v>
      </c>
      <c r="BV80" s="29" t="str">
        <f>集計用!O64&amp;集計用!Q64&amp;集計用!S64</f>
        <v>ｼﾓﾂｶﾞｸﾞﾝﾐﾌﾞﾏﾁｽｹｶﾞｲｼﾞﾝﾊﾞ</v>
      </c>
      <c r="BW80" s="29" t="str">
        <f>IF(HLOOKUP(BW$14,集計用!$4:$9894,マスター!$C80,FALSE)="","",HLOOKUP(BW$14,集計用!$4:$9894,マスター!$C80,FALSE))</f>
        <v/>
      </c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3"/>
      <c r="CW80" s="53"/>
      <c r="CX80" s="53"/>
      <c r="CY80" s="53"/>
      <c r="CZ80" s="53"/>
      <c r="DA80" s="53"/>
      <c r="DB80" s="53"/>
      <c r="DC80" s="53"/>
      <c r="DD80" s="54"/>
      <c r="DE80" s="54"/>
      <c r="DF80" s="54"/>
      <c r="DG80" s="54"/>
      <c r="DH80" s="54"/>
      <c r="DI80" s="54"/>
    </row>
    <row r="81" spans="3:113" ht="13.5" customHeight="1">
      <c r="C81" s="89">
        <v>72</v>
      </c>
      <c r="D81" s="44"/>
      <c r="E81" s="53"/>
      <c r="F81" s="53"/>
      <c r="G81" s="53"/>
      <c r="H81" s="42" t="str">
        <f>IF(HLOOKUP(H$14,集計用!$4:$9894,マスター!$C81,FALSE)="","",HLOOKUP(H$14,集計用!$4:$9894,マスター!$C81,FALSE))</f>
        <v>建物台帳</v>
      </c>
      <c r="I81" s="29" t="str">
        <f>IF(HLOOKUP(I$14,集計用!$4:$9894,マスター!$C81,FALSE)="","",HLOOKUP(I$14,集計用!$4:$9894,マスター!$C81,FALSE))</f>
        <v>24005-5</v>
      </c>
      <c r="J81" s="29" t="str">
        <f>IF(HLOOKUP(J$14,集計用!$4:$9894,マスター!$C81,FALSE)="","",HLOOKUP(J$14,集計用!$4:$9894,マスター!$C81,FALSE))</f>
        <v>事業用資産/建物</v>
      </c>
      <c r="K81" s="53"/>
      <c r="L81" s="53"/>
      <c r="M81" s="53"/>
      <c r="N81" s="53"/>
      <c r="O81" s="29">
        <f>IF(HLOOKUP(O$14,集計用!$4:$9894,マスター!$C81,FALSE)="","",HLOOKUP(O$14,集計用!$4:$9894,マスター!$C81,FALSE))</f>
        <v>8</v>
      </c>
      <c r="P81" s="53"/>
      <c r="Q81" s="53"/>
      <c r="R81" s="42" t="str">
        <f>IF(HLOOKUP(R$14,集計用!$4:$9894,マスター!$C81,FALSE)="","",HLOOKUP(R$14,集計用!$4:$9894,マスター!$C81,FALSE))</f>
        <v>一般会計等</v>
      </c>
      <c r="S81" s="42" t="str">
        <f>IF(HLOOKUP(S$14,集計用!$4:$9894,マスター!$C81,FALSE)="","",HLOOKUP(S$14,集計用!$4:$9894,マスター!$C81,FALSE))</f>
        <v>一般会計</v>
      </c>
      <c r="T81" s="209">
        <f>IF(HLOOKUP(T$14,集計用!$4:$9894,マスター!$C81,FALSE)="","",HLOOKUP(T$14,集計用!$4:$9894,マスター!$C81,FALSE))</f>
        <v>20030301</v>
      </c>
      <c r="U81" s="209">
        <f>IF(HLOOKUP(U$14,集計用!$4:$9894,マスター!$C81,FALSE)="","",HLOOKUP(U$14,集計用!$4:$9894,マスター!$C81,FALSE))</f>
        <v>20030301</v>
      </c>
      <c r="V81" s="53"/>
      <c r="W81" s="44"/>
      <c r="X81" s="53"/>
      <c r="Y81" s="53"/>
      <c r="Z81" s="29">
        <f>IF(HLOOKUP(Z$14,集計用!$4:$9894,マスター!$C81,FALSE)="","",HLOOKUP(Z$14,集計用!$4:$9894,マスター!$C81,FALSE))</f>
        <v>8872500</v>
      </c>
      <c r="AA81" s="53"/>
      <c r="AB81" s="53"/>
      <c r="AC81" s="53"/>
      <c r="AD81" s="53"/>
      <c r="AE81" s="53"/>
      <c r="AF81" s="44"/>
      <c r="AG81" s="29" t="str">
        <f>IF(HLOOKUP(AG$14,集計用!$4:$9894,マスター!$C81,FALSE)="","",HLOOKUP(AG$14,集計用!$4:$9894,マスター!$C81,FALSE))</f>
        <v>事務室</v>
      </c>
      <c r="AH81" s="29" t="str">
        <f>IF(HLOOKUP(AH$14,集計用!$4:$9894,マスター!$C81,FALSE)="","",HLOOKUP(AH$14,集計用!$4:$9894,マスター!$C81,FALSE))</f>
        <v>自己資産（リース資産外)</v>
      </c>
      <c r="AI81" s="29" t="str">
        <f>IF(HLOOKUP(AI$14,集計用!$4:$9894,マスター!$C81,FALSE)="","",HLOOKUP(AI$14,集計用!$4:$9894,マスター!$C81,FALSE))</f>
        <v>売却不可</v>
      </c>
      <c r="AJ81" s="60" t="str">
        <f>マスター!$B$3</f>
        <v>建物</v>
      </c>
      <c r="AK81" s="29" t="str">
        <f>IF(HLOOKUP(AK$14,集計用!$4:$9894,マスター!$C81,FALSE)="","",HLOOKUP(AK$14,集計用!$4:$9894,マスター!$C81,FALSE))</f>
        <v>事務所</v>
      </c>
      <c r="AL81" s="29" t="str">
        <f>IF(HLOOKUP(AL$14,集計用!$4:$9894,マスター!$C81,FALSE)="","",HLOOKUP(AL$14,集計用!$4:$9894,マスター!$C81,FALSE))</f>
        <v>木造</v>
      </c>
      <c r="AM81" s="53"/>
      <c r="AN81" s="29" t="str">
        <f>IFERROR(集計用!N65&amp;集計用!P65&amp;集計用!R65,"")</f>
        <v>下都賀郡壬生町助谷陣場1165-3</v>
      </c>
      <c r="AO81" s="29">
        <f>IF(HLOOKUP(AO$14,集計用!$4:$9894,マスター!$C81,FALSE)="","",HLOOKUP(AO$14,集計用!$4:$9894,マスター!$C81,FALSE))</f>
        <v>100</v>
      </c>
      <c r="AP81" s="42" t="str">
        <f>集計用!AU65&amp;集計用!AV65&amp;集計用!AW65&amp;集計用!AX65&amp;集計用!AY65&amp;集計用!AZ65</f>
        <v>民生費児童福祉費保育園費</v>
      </c>
      <c r="AQ81" s="29" t="str">
        <f>IF(HLOOKUP(AQ$14,集計用!$4:$9894,マスター!$C81,FALSE)="","",HLOOKUP(AQ$14,集計用!$4:$9894,マスター!$C81,FALSE))</f>
        <v/>
      </c>
      <c r="AR81" s="29" t="str">
        <f>IF(HLOOKUP(AR$14,集計用!$4:$9894,マスター!$C81,FALSE)="","",HLOOKUP(AR$14,集計用!$4:$9894,マスター!$C81,FALSE))</f>
        <v/>
      </c>
      <c r="AS81" s="29" t="str">
        <f>IF(HLOOKUP(AS$14,集計用!$4:$9894,マスター!$C81,FALSE)="","",HLOOKUP(AS$14,集計用!$4:$9894,マスター!$C81,FALSE))</f>
        <v/>
      </c>
      <c r="AT81" s="29">
        <f>IF(HLOOKUP(AT$14,集計用!$4:$9894,マスター!$C81,FALSE)="","",HLOOKUP(AT$14,集計用!$4:$9894,マスター!$C81,FALSE))</f>
        <v>26.49</v>
      </c>
      <c r="AU81" s="29">
        <f>IF(HLOOKUP(AU$14,集計用!$4:$9894,マスター!$C81,FALSE)="","",HLOOKUP(AU$14,集計用!$4:$9894,マスター!$C81,FALSE))</f>
        <v>1</v>
      </c>
      <c r="AV81" s="61"/>
      <c r="AW81" s="45">
        <f t="shared" si="1"/>
        <v>13</v>
      </c>
      <c r="AX81" s="29" t="str">
        <f>IF(HLOOKUP(AX$14,集計用!$4:$9894,マスター!$C81,FALSE)="","",HLOOKUP(AX$14,集計用!$4:$9894,マスター!$C81,FALSE))</f>
        <v>福祉</v>
      </c>
      <c r="AY81" s="29" t="str">
        <f>IF(HLOOKUP(AY$14,集計用!$4:$9894,マスター!$C81,FALSE)="","",HLOOKUP(AY$14,集計用!$4:$9894,マスター!$C81,FALSE))</f>
        <v xml:space="preserve">行政財産 </v>
      </c>
      <c r="AZ81" s="54"/>
      <c r="BA81" s="54"/>
      <c r="BB81" s="54"/>
      <c r="BC81" s="54"/>
      <c r="BD81" s="54"/>
      <c r="BE81" s="54"/>
      <c r="BF81" s="54"/>
      <c r="BG81" s="54"/>
      <c r="BH81" s="29" t="str">
        <f>IF(HLOOKUP(BH$14,集計用!$4:$9894,マスター!$C81,FALSE)="","",HLOOKUP(BH$14,集計用!$4:$9894,マスター!$C81,FALSE))</f>
        <v>未実施</v>
      </c>
      <c r="BI81" s="29" t="str">
        <f>IF(HLOOKUP(BI$14,集計用!$4:$9894,マスター!$C81,FALSE)="","",HLOOKUP(BI$14,集計用!$4:$9894,マスター!$C81,FALSE))</f>
        <v>未実施</v>
      </c>
      <c r="BJ81" s="54"/>
      <c r="BK81" s="54"/>
      <c r="BL81" s="54"/>
      <c r="BM81" s="54"/>
      <c r="BN81" s="54"/>
      <c r="BO81" s="54"/>
      <c r="BP81" s="54"/>
      <c r="BQ81" s="54"/>
      <c r="BR81" s="29" t="str">
        <f>IF(HLOOKUP(BR$14,集計用!$4:$9894,マスター!$C81,FALSE)="","",HLOOKUP(BR$14,集計用!$4:$9894,マスター!$C81,FALSE))</f>
        <v>ｼﾞﾑｼﾂ</v>
      </c>
      <c r="BS81" s="29" t="str">
        <f>IF(HLOOKUP(BS$14,集計用!$4:$9894,マスター!$C81,FALSE)="","",HLOOKUP(BS$14,集計用!$4:$9894,マスター!$C81,FALSE))</f>
        <v/>
      </c>
      <c r="BT81" s="29" t="str">
        <f>IF(HLOOKUP(BT$14,集計用!$4:$9894,マスター!$C81,FALSE)="","",HLOOKUP(BT$14,集計用!$4:$9894,マスター!$C81,FALSE))</f>
        <v>壬生町立やすづか保育園</v>
      </c>
      <c r="BU81" s="29" t="str">
        <f>IF(HLOOKUP(BU$14,集計用!$4:$9894,マスター!$C81,FALSE)="","",HLOOKUP(BU$14,集計用!$4:$9894,マスター!$C81,FALSE))</f>
        <v>㎡</v>
      </c>
      <c r="BV81" s="29" t="str">
        <f>集計用!O65&amp;集計用!Q65&amp;集計用!S65</f>
        <v>ｼﾓﾂｶﾞｸﾞﾝﾐﾌﾞﾏﾁｽｹｶﾞｲｼﾞﾝﾊﾞ</v>
      </c>
      <c r="BW81" s="29" t="str">
        <f>IF(HLOOKUP(BW$14,集計用!$4:$9894,マスター!$C81,FALSE)="","",HLOOKUP(BW$14,集計用!$4:$9894,マスター!$C81,FALSE))</f>
        <v/>
      </c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3"/>
      <c r="CW81" s="53"/>
      <c r="CX81" s="53"/>
      <c r="CY81" s="53"/>
      <c r="CZ81" s="53"/>
      <c r="DA81" s="53"/>
      <c r="DB81" s="53"/>
      <c r="DC81" s="53"/>
      <c r="DD81" s="54"/>
      <c r="DE81" s="54"/>
      <c r="DF81" s="54"/>
      <c r="DG81" s="54"/>
      <c r="DH81" s="54"/>
      <c r="DI81" s="54"/>
    </row>
    <row r="82" spans="3:113" ht="13.5" customHeight="1">
      <c r="C82" s="89">
        <v>73</v>
      </c>
      <c r="D82" s="44"/>
      <c r="E82" s="53"/>
      <c r="F82" s="53"/>
      <c r="G82" s="53"/>
      <c r="H82" s="42" t="str">
        <f>IF(HLOOKUP(H$14,集計用!$4:$9894,マスター!$C82,FALSE)="","",HLOOKUP(H$14,集計用!$4:$9894,マスター!$C82,FALSE))</f>
        <v>建物台帳</v>
      </c>
      <c r="I82" s="29" t="str">
        <f>IF(HLOOKUP(I$14,集計用!$4:$9894,マスター!$C82,FALSE)="","",HLOOKUP(I$14,集計用!$4:$9894,マスター!$C82,FALSE))</f>
        <v>60013-1</v>
      </c>
      <c r="J82" s="29" t="str">
        <f>IF(HLOOKUP(J$14,集計用!$4:$9894,マスター!$C82,FALSE)="","",HLOOKUP(J$14,集計用!$4:$9894,マスター!$C82,FALSE))</f>
        <v>事業用資産/建物</v>
      </c>
      <c r="K82" s="53"/>
      <c r="L82" s="53"/>
      <c r="M82" s="53"/>
      <c r="N82" s="53"/>
      <c r="O82" s="29">
        <f>IF(HLOOKUP(O$14,集計用!$4:$9894,マスター!$C82,FALSE)="","",HLOOKUP(O$14,集計用!$4:$9894,マスター!$C82,FALSE))</f>
        <v>8</v>
      </c>
      <c r="P82" s="53"/>
      <c r="Q82" s="53"/>
      <c r="R82" s="42" t="str">
        <f>IF(HLOOKUP(R$14,集計用!$4:$9894,マスター!$C82,FALSE)="","",HLOOKUP(R$14,集計用!$4:$9894,マスター!$C82,FALSE))</f>
        <v>一般会計等</v>
      </c>
      <c r="S82" s="42" t="str">
        <f>IF(HLOOKUP(S$14,集計用!$4:$9894,マスター!$C82,FALSE)="","",HLOOKUP(S$14,集計用!$4:$9894,マスター!$C82,FALSE))</f>
        <v>一般会計</v>
      </c>
      <c r="T82" s="209">
        <f>IF(HLOOKUP(T$14,集計用!$4:$9894,マスター!$C82,FALSE)="","",HLOOKUP(T$14,集計用!$4:$9894,マスター!$C82,FALSE))</f>
        <v>19890228</v>
      </c>
      <c r="U82" s="209">
        <f>IF(HLOOKUP(U$14,集計用!$4:$9894,マスター!$C82,FALSE)="","",HLOOKUP(U$14,集計用!$4:$9894,マスター!$C82,FALSE))</f>
        <v>19890228</v>
      </c>
      <c r="V82" s="53"/>
      <c r="W82" s="44"/>
      <c r="X82" s="53"/>
      <c r="Y82" s="53"/>
      <c r="Z82" s="29">
        <f>IF(HLOOKUP(Z$14,集計用!$4:$9894,マスター!$C82,FALSE)="","",HLOOKUP(Z$14,集計用!$4:$9894,マスター!$C82,FALSE))</f>
        <v>46060000</v>
      </c>
      <c r="AA82" s="53"/>
      <c r="AB82" s="53"/>
      <c r="AC82" s="53"/>
      <c r="AD82" s="53"/>
      <c r="AE82" s="53"/>
      <c r="AF82" s="44"/>
      <c r="AG82" s="29" t="str">
        <f>IF(HLOOKUP(AG$14,集計用!$4:$9894,マスター!$C82,FALSE)="","",HLOOKUP(AG$14,集計用!$4:$9894,マスター!$C82,FALSE))</f>
        <v>児童館</v>
      </c>
      <c r="AH82" s="29" t="str">
        <f>IF(HLOOKUP(AH$14,集計用!$4:$9894,マスター!$C82,FALSE)="","",HLOOKUP(AH$14,集計用!$4:$9894,マスター!$C82,FALSE))</f>
        <v>自己資産（リース資産外)</v>
      </c>
      <c r="AI82" s="29" t="str">
        <f>IF(HLOOKUP(AI$14,集計用!$4:$9894,マスター!$C82,FALSE)="","",HLOOKUP(AI$14,集計用!$4:$9894,マスター!$C82,FALSE))</f>
        <v>売却不可</v>
      </c>
      <c r="AJ82" s="60" t="str">
        <f>マスター!$B$3</f>
        <v>建物</v>
      </c>
      <c r="AK82" s="29" t="str">
        <f>IF(HLOOKUP(AK$14,集計用!$4:$9894,マスター!$C82,FALSE)="","",HLOOKUP(AK$14,集計用!$4:$9894,マスター!$C82,FALSE))</f>
        <v>校舎・園舎</v>
      </c>
      <c r="AL82" s="29" t="str">
        <f>IF(HLOOKUP(AL$14,集計用!$4:$9894,マスター!$C82,FALSE)="","",HLOOKUP(AL$14,集計用!$4:$9894,マスター!$C82,FALSE))</f>
        <v>鉄骨造</v>
      </c>
      <c r="AM82" s="53"/>
      <c r="AN82" s="29" t="str">
        <f>IFERROR(集計用!N66&amp;集計用!P66&amp;集計用!R66,"")</f>
        <v>下都賀郡壬生町助谷陣場1165-3</v>
      </c>
      <c r="AO82" s="29">
        <f>IF(HLOOKUP(AO$14,集計用!$4:$9894,マスター!$C82,FALSE)="","",HLOOKUP(AO$14,集計用!$4:$9894,マスター!$C82,FALSE))</f>
        <v>100</v>
      </c>
      <c r="AP82" s="42" t="str">
        <f>集計用!AU66&amp;集計用!AV66&amp;集計用!AW66&amp;集計用!AX66&amp;集計用!AY66&amp;集計用!AZ66</f>
        <v>民生費児童福祉費保育園費</v>
      </c>
      <c r="AQ82" s="29" t="str">
        <f>IF(HLOOKUP(AQ$14,集計用!$4:$9894,マスター!$C82,FALSE)="","",HLOOKUP(AQ$14,集計用!$4:$9894,マスター!$C82,FALSE))</f>
        <v/>
      </c>
      <c r="AR82" s="29" t="str">
        <f>IF(HLOOKUP(AR$14,集計用!$4:$9894,マスター!$C82,FALSE)="","",HLOOKUP(AR$14,集計用!$4:$9894,マスター!$C82,FALSE))</f>
        <v/>
      </c>
      <c r="AS82" s="29" t="str">
        <f>IF(HLOOKUP(AS$14,集計用!$4:$9894,マスター!$C82,FALSE)="","",HLOOKUP(AS$14,集計用!$4:$9894,マスター!$C82,FALSE))</f>
        <v/>
      </c>
      <c r="AT82" s="29">
        <f>IF(HLOOKUP(AT$14,集計用!$4:$9894,マスター!$C82,FALSE)="","",HLOOKUP(AT$14,集計用!$4:$9894,マスター!$C82,FALSE))</f>
        <v>259.24</v>
      </c>
      <c r="AU82" s="29">
        <f>IF(HLOOKUP(AU$14,集計用!$4:$9894,マスター!$C82,FALSE)="","",HLOOKUP(AU$14,集計用!$4:$9894,マスター!$C82,FALSE))</f>
        <v>1</v>
      </c>
      <c r="AV82" s="61"/>
      <c r="AW82" s="45">
        <f t="shared" si="1"/>
        <v>27</v>
      </c>
      <c r="AX82" s="29" t="str">
        <f>IF(HLOOKUP(AX$14,集計用!$4:$9894,マスター!$C82,FALSE)="","",HLOOKUP(AX$14,集計用!$4:$9894,マスター!$C82,FALSE))</f>
        <v>福祉</v>
      </c>
      <c r="AY82" s="29" t="str">
        <f>IF(HLOOKUP(AY$14,集計用!$4:$9894,マスター!$C82,FALSE)="","",HLOOKUP(AY$14,集計用!$4:$9894,マスター!$C82,FALSE))</f>
        <v xml:space="preserve">行政財産 </v>
      </c>
      <c r="AZ82" s="54"/>
      <c r="BA82" s="54"/>
      <c r="BB82" s="54"/>
      <c r="BC82" s="54"/>
      <c r="BD82" s="54"/>
      <c r="BE82" s="54"/>
      <c r="BF82" s="54"/>
      <c r="BG82" s="54"/>
      <c r="BH82" s="29" t="str">
        <f>IF(HLOOKUP(BH$14,集計用!$4:$9894,マスター!$C82,FALSE)="","",HLOOKUP(BH$14,集計用!$4:$9894,マスター!$C82,FALSE))</f>
        <v>実施済</v>
      </c>
      <c r="BI82" s="29" t="str">
        <f>IF(HLOOKUP(BI$14,集計用!$4:$9894,マスター!$C82,FALSE)="","",HLOOKUP(BI$14,集計用!$4:$9894,マスター!$C82,FALSE))</f>
        <v>実施済</v>
      </c>
      <c r="BJ82" s="54"/>
      <c r="BK82" s="54"/>
      <c r="BL82" s="54"/>
      <c r="BM82" s="54"/>
      <c r="BN82" s="54"/>
      <c r="BO82" s="54"/>
      <c r="BP82" s="54"/>
      <c r="BQ82" s="54"/>
      <c r="BR82" s="29" t="str">
        <f>IF(HLOOKUP(BR$14,集計用!$4:$9894,マスター!$C82,FALSE)="","",HLOOKUP(BR$14,集計用!$4:$9894,マスター!$C82,FALSE))</f>
        <v>ｼﾞﾄﾞｳｶﾝ</v>
      </c>
      <c r="BS82" s="29" t="str">
        <f>IF(HLOOKUP(BS$14,集計用!$4:$9894,マスター!$C82,FALSE)="","",HLOOKUP(BS$14,集計用!$4:$9894,マスター!$C82,FALSE))</f>
        <v/>
      </c>
      <c r="BT82" s="29" t="str">
        <f>IF(HLOOKUP(BT$14,集計用!$4:$9894,マスター!$C82,FALSE)="","",HLOOKUP(BT$14,集計用!$4:$9894,マスター!$C82,FALSE))</f>
        <v>壬生町児童館</v>
      </c>
      <c r="BU82" s="29" t="str">
        <f>IF(HLOOKUP(BU$14,集計用!$4:$9894,マスター!$C82,FALSE)="","",HLOOKUP(BU$14,集計用!$4:$9894,マスター!$C82,FALSE))</f>
        <v>㎡</v>
      </c>
      <c r="BV82" s="29" t="str">
        <f>集計用!O66&amp;集計用!Q66&amp;集計用!S66</f>
        <v>ｼﾓﾂｶﾞｸﾞﾝﾐﾌﾞﾏﾁｽｹｶﾞｲｼﾞﾝﾊﾞ</v>
      </c>
      <c r="BW82" s="29" t="str">
        <f>IF(HLOOKUP(BW$14,集計用!$4:$9894,マスター!$C82,FALSE)="","",HLOOKUP(BW$14,集計用!$4:$9894,マスター!$C82,FALSE))</f>
        <v/>
      </c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3"/>
      <c r="CW82" s="53"/>
      <c r="CX82" s="53"/>
      <c r="CY82" s="53"/>
      <c r="CZ82" s="53"/>
      <c r="DA82" s="53"/>
      <c r="DB82" s="53"/>
      <c r="DC82" s="53"/>
      <c r="DD82" s="54"/>
      <c r="DE82" s="54"/>
      <c r="DF82" s="54"/>
      <c r="DG82" s="54"/>
      <c r="DH82" s="54"/>
      <c r="DI82" s="54"/>
    </row>
    <row r="83" spans="3:113" ht="13.5" customHeight="1">
      <c r="C83" s="89">
        <v>74</v>
      </c>
      <c r="D83" s="44"/>
      <c r="E83" s="53"/>
      <c r="F83" s="53"/>
      <c r="G83" s="53"/>
      <c r="H83" s="42" t="str">
        <f>IF(HLOOKUP(H$14,集計用!$4:$9894,マスター!$C83,FALSE)="","",HLOOKUP(H$14,集計用!$4:$9894,マスター!$C83,FALSE))</f>
        <v>建物台帳</v>
      </c>
      <c r="I83" s="29" t="str">
        <f>IF(HLOOKUP(I$14,集計用!$4:$9894,マスター!$C83,FALSE)="","",HLOOKUP(I$14,集計用!$4:$9894,マスター!$C83,FALSE))</f>
        <v>60013-2</v>
      </c>
      <c r="J83" s="29" t="str">
        <f>IF(HLOOKUP(J$14,集計用!$4:$9894,マスター!$C83,FALSE)="","",HLOOKUP(J$14,集計用!$4:$9894,マスター!$C83,FALSE))</f>
        <v>事業用資産/建物</v>
      </c>
      <c r="K83" s="53"/>
      <c r="L83" s="53"/>
      <c r="M83" s="53"/>
      <c r="N83" s="53"/>
      <c r="O83" s="29">
        <f>IF(HLOOKUP(O$14,集計用!$4:$9894,マスター!$C83,FALSE)="","",HLOOKUP(O$14,集計用!$4:$9894,マスター!$C83,FALSE))</f>
        <v>8</v>
      </c>
      <c r="P83" s="53"/>
      <c r="Q83" s="53"/>
      <c r="R83" s="42" t="str">
        <f>IF(HLOOKUP(R$14,集計用!$4:$9894,マスター!$C83,FALSE)="","",HLOOKUP(R$14,集計用!$4:$9894,マスター!$C83,FALSE))</f>
        <v>一般会計等</v>
      </c>
      <c r="S83" s="42" t="str">
        <f>IF(HLOOKUP(S$14,集計用!$4:$9894,マスター!$C83,FALSE)="","",HLOOKUP(S$14,集計用!$4:$9894,マスター!$C83,FALSE))</f>
        <v>一般会計</v>
      </c>
      <c r="T83" s="209">
        <f>IF(HLOOKUP(T$14,集計用!$4:$9894,マスター!$C83,FALSE)="","",HLOOKUP(T$14,集計用!$4:$9894,マスター!$C83,FALSE))</f>
        <v>19890228</v>
      </c>
      <c r="U83" s="209">
        <f>IF(HLOOKUP(U$14,集計用!$4:$9894,マスター!$C83,FALSE)="","",HLOOKUP(U$14,集計用!$4:$9894,マスター!$C83,FALSE))</f>
        <v>19890228</v>
      </c>
      <c r="V83" s="53"/>
      <c r="W83" s="44"/>
      <c r="X83" s="53"/>
      <c r="Y83" s="53"/>
      <c r="Z83" s="29">
        <f>IF(HLOOKUP(Z$14,集計用!$4:$9894,マスター!$C83,FALSE)="","",HLOOKUP(Z$14,集計用!$4:$9894,マスター!$C83,FALSE))</f>
        <v>2940000</v>
      </c>
      <c r="AA83" s="53"/>
      <c r="AB83" s="53"/>
      <c r="AC83" s="53"/>
      <c r="AD83" s="53"/>
      <c r="AE83" s="53"/>
      <c r="AF83" s="44"/>
      <c r="AG83" s="29" t="str">
        <f>IF(HLOOKUP(AG$14,集計用!$4:$9894,マスター!$C83,FALSE)="","",HLOOKUP(AG$14,集計用!$4:$9894,マスター!$C83,FALSE))</f>
        <v>倉庫</v>
      </c>
      <c r="AH83" s="29" t="str">
        <f>IF(HLOOKUP(AH$14,集計用!$4:$9894,マスター!$C83,FALSE)="","",HLOOKUP(AH$14,集計用!$4:$9894,マスター!$C83,FALSE))</f>
        <v>自己資産（リース資産外)</v>
      </c>
      <c r="AI83" s="29" t="str">
        <f>IF(HLOOKUP(AI$14,集計用!$4:$9894,マスター!$C83,FALSE)="","",HLOOKUP(AI$14,集計用!$4:$9894,マスター!$C83,FALSE))</f>
        <v>売却不可</v>
      </c>
      <c r="AJ83" s="60" t="str">
        <f>マスター!$B$3</f>
        <v>建物</v>
      </c>
      <c r="AK83" s="29" t="str">
        <f>IF(HLOOKUP(AK$14,集計用!$4:$9894,マスター!$C83,FALSE)="","",HLOOKUP(AK$14,集計用!$4:$9894,マスター!$C83,FALSE))</f>
        <v>倉庫・物置</v>
      </c>
      <c r="AL83" s="29" t="str">
        <f>IF(HLOOKUP(AL$14,集計用!$4:$9894,マスター!$C83,FALSE)="","",HLOOKUP(AL$14,集計用!$4:$9894,マスター!$C83,FALSE))</f>
        <v>木造</v>
      </c>
      <c r="AM83" s="53"/>
      <c r="AN83" s="29" t="str">
        <f>IFERROR(集計用!N67&amp;集計用!P67&amp;集計用!R67,"")</f>
        <v>下都賀郡壬生町通町367-2</v>
      </c>
      <c r="AO83" s="29">
        <f>IF(HLOOKUP(AO$14,集計用!$4:$9894,マスター!$C83,FALSE)="","",HLOOKUP(AO$14,集計用!$4:$9894,マスター!$C83,FALSE))</f>
        <v>100</v>
      </c>
      <c r="AP83" s="42" t="str">
        <f>集計用!AU67&amp;集計用!AV67&amp;集計用!AW67&amp;集計用!AX67&amp;集計用!AY67&amp;集計用!AZ67</f>
        <v>民生費児童福祉費保育園費</v>
      </c>
      <c r="AQ83" s="29" t="str">
        <f>IF(HLOOKUP(AQ$14,集計用!$4:$9894,マスター!$C83,FALSE)="","",HLOOKUP(AQ$14,集計用!$4:$9894,マスター!$C83,FALSE))</f>
        <v/>
      </c>
      <c r="AR83" s="29" t="str">
        <f>IF(HLOOKUP(AR$14,集計用!$4:$9894,マスター!$C83,FALSE)="","",HLOOKUP(AR$14,集計用!$4:$9894,マスター!$C83,FALSE))</f>
        <v/>
      </c>
      <c r="AS83" s="29" t="str">
        <f>IF(HLOOKUP(AS$14,集計用!$4:$9894,マスター!$C83,FALSE)="","",HLOOKUP(AS$14,集計用!$4:$9894,マスター!$C83,FALSE))</f>
        <v/>
      </c>
      <c r="AT83" s="29">
        <f>IF(HLOOKUP(AT$14,集計用!$4:$9894,マスター!$C83,FALSE)="","",HLOOKUP(AT$14,集計用!$4:$9894,マスター!$C83,FALSE))</f>
        <v>19.440000000000001</v>
      </c>
      <c r="AU83" s="29">
        <f>IF(HLOOKUP(AU$14,集計用!$4:$9894,マスター!$C83,FALSE)="","",HLOOKUP(AU$14,集計用!$4:$9894,マスター!$C83,FALSE))</f>
        <v>1</v>
      </c>
      <c r="AV83" s="61"/>
      <c r="AW83" s="45">
        <f t="shared" si="1"/>
        <v>27</v>
      </c>
      <c r="AX83" s="29" t="str">
        <f>IF(HLOOKUP(AX$14,集計用!$4:$9894,マスター!$C83,FALSE)="","",HLOOKUP(AX$14,集計用!$4:$9894,マスター!$C83,FALSE))</f>
        <v>福祉</v>
      </c>
      <c r="AY83" s="29" t="str">
        <f>IF(HLOOKUP(AY$14,集計用!$4:$9894,マスター!$C83,FALSE)="","",HLOOKUP(AY$14,集計用!$4:$9894,マスター!$C83,FALSE))</f>
        <v xml:space="preserve">行政財産 </v>
      </c>
      <c r="AZ83" s="54"/>
      <c r="BA83" s="54"/>
      <c r="BB83" s="54"/>
      <c r="BC83" s="54"/>
      <c r="BD83" s="54"/>
      <c r="BE83" s="54"/>
      <c r="BF83" s="54"/>
      <c r="BG83" s="54"/>
      <c r="BH83" s="29" t="str">
        <f>IF(HLOOKUP(BH$14,集計用!$4:$9894,マスター!$C83,FALSE)="","",HLOOKUP(BH$14,集計用!$4:$9894,マスター!$C83,FALSE))</f>
        <v>実施済</v>
      </c>
      <c r="BI83" s="29" t="str">
        <f>IF(HLOOKUP(BI$14,集計用!$4:$9894,マスター!$C83,FALSE)="","",HLOOKUP(BI$14,集計用!$4:$9894,マスター!$C83,FALSE))</f>
        <v>実施済</v>
      </c>
      <c r="BJ83" s="54"/>
      <c r="BK83" s="54"/>
      <c r="BL83" s="54"/>
      <c r="BM83" s="54"/>
      <c r="BN83" s="54"/>
      <c r="BO83" s="54"/>
      <c r="BP83" s="54"/>
      <c r="BQ83" s="54"/>
      <c r="BR83" s="29" t="str">
        <f>IF(HLOOKUP(BR$14,集計用!$4:$9894,マスター!$C83,FALSE)="","",HLOOKUP(BR$14,集計用!$4:$9894,マスター!$C83,FALSE))</f>
        <v>ｿｳｺ</v>
      </c>
      <c r="BS83" s="29" t="str">
        <f>IF(HLOOKUP(BS$14,集計用!$4:$9894,マスター!$C83,FALSE)="","",HLOOKUP(BS$14,集計用!$4:$9894,マスター!$C83,FALSE))</f>
        <v/>
      </c>
      <c r="BT83" s="29" t="str">
        <f>IF(HLOOKUP(BT$14,集計用!$4:$9894,マスター!$C83,FALSE)="","",HLOOKUP(BT$14,集計用!$4:$9894,マスター!$C83,FALSE))</f>
        <v>壬生町児童館</v>
      </c>
      <c r="BU83" s="29" t="str">
        <f>IF(HLOOKUP(BU$14,集計用!$4:$9894,マスター!$C83,FALSE)="","",HLOOKUP(BU$14,集計用!$4:$9894,マスター!$C83,FALSE))</f>
        <v>㎡</v>
      </c>
      <c r="BV83" s="29" t="str">
        <f>集計用!O67&amp;集計用!Q67&amp;集計用!S67</f>
        <v>ｼﾓﾂｶﾞｸﾞﾝﾐﾌﾞﾏﾁﾄｵﾘﾏﾁ</v>
      </c>
      <c r="BW83" s="29" t="str">
        <f>IF(HLOOKUP(BW$14,集計用!$4:$9894,マスター!$C83,FALSE)="","",HLOOKUP(BW$14,集計用!$4:$9894,マスター!$C83,FALSE))</f>
        <v/>
      </c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3"/>
      <c r="CW83" s="53"/>
      <c r="CX83" s="53"/>
      <c r="CY83" s="53"/>
      <c r="CZ83" s="53"/>
      <c r="DA83" s="53"/>
      <c r="DB83" s="53"/>
      <c r="DC83" s="53"/>
      <c r="DD83" s="54"/>
      <c r="DE83" s="54"/>
      <c r="DF83" s="54"/>
      <c r="DG83" s="54"/>
      <c r="DH83" s="54"/>
      <c r="DI83" s="54"/>
    </row>
    <row r="84" spans="3:113" ht="13.5" customHeight="1">
      <c r="C84" s="89">
        <v>75</v>
      </c>
      <c r="D84" s="44"/>
      <c r="E84" s="53"/>
      <c r="F84" s="53"/>
      <c r="G84" s="53"/>
      <c r="H84" s="42" t="str">
        <f>IF(HLOOKUP(H$14,集計用!$4:$9894,マスター!$C84,FALSE)="","",HLOOKUP(H$14,集計用!$4:$9894,マスター!$C84,FALSE))</f>
        <v>建物台帳</v>
      </c>
      <c r="I84" s="29" t="str">
        <f>IF(HLOOKUP(I$14,集計用!$4:$9894,マスター!$C84,FALSE)="","",HLOOKUP(I$14,集計用!$4:$9894,マスター!$C84,FALSE))</f>
        <v>60015-1</v>
      </c>
      <c r="J84" s="29" t="str">
        <f>IF(HLOOKUP(J$14,集計用!$4:$9894,マスター!$C84,FALSE)="","",HLOOKUP(J$14,集計用!$4:$9894,マスター!$C84,FALSE))</f>
        <v>事業用資産/建物</v>
      </c>
      <c r="K84" s="53"/>
      <c r="L84" s="53"/>
      <c r="M84" s="53"/>
      <c r="N84" s="53"/>
      <c r="O84" s="29">
        <f>IF(HLOOKUP(O$14,集計用!$4:$9894,マスター!$C84,FALSE)="","",HLOOKUP(O$14,集計用!$4:$9894,マスター!$C84,FALSE))</f>
        <v>8</v>
      </c>
      <c r="P84" s="53"/>
      <c r="Q84" s="53"/>
      <c r="R84" s="42" t="str">
        <f>IF(HLOOKUP(R$14,集計用!$4:$9894,マスター!$C84,FALSE)="","",HLOOKUP(R$14,集計用!$4:$9894,マスター!$C84,FALSE))</f>
        <v>一般会計等</v>
      </c>
      <c r="S84" s="42" t="str">
        <f>IF(HLOOKUP(S$14,集計用!$4:$9894,マスター!$C84,FALSE)="","",HLOOKUP(S$14,集計用!$4:$9894,マスター!$C84,FALSE))</f>
        <v>一般会計</v>
      </c>
      <c r="T84" s="209">
        <f>IF(HLOOKUP(T$14,集計用!$4:$9894,マスター!$C84,FALSE)="","",HLOOKUP(T$14,集計用!$4:$9894,マスター!$C84,FALSE))</f>
        <v>20030222</v>
      </c>
      <c r="U84" s="209">
        <f>IF(HLOOKUP(U$14,集計用!$4:$9894,マスター!$C84,FALSE)="","",HLOOKUP(U$14,集計用!$4:$9894,マスター!$C84,FALSE))</f>
        <v>20030222</v>
      </c>
      <c r="V84" s="53"/>
      <c r="W84" s="44"/>
      <c r="X84" s="53"/>
      <c r="Y84" s="53"/>
      <c r="Z84" s="29">
        <f>IF(HLOOKUP(Z$14,集計用!$4:$9894,マスター!$C84,FALSE)="","",HLOOKUP(Z$14,集計用!$4:$9894,マスター!$C84,FALSE))</f>
        <v>129727500</v>
      </c>
      <c r="AA84" s="53"/>
      <c r="AB84" s="53"/>
      <c r="AC84" s="53"/>
      <c r="AD84" s="53"/>
      <c r="AE84" s="53"/>
      <c r="AF84" s="44"/>
      <c r="AG84" s="29" t="str">
        <f>IF(HLOOKUP(AG$14,集計用!$4:$9894,マスター!$C84,FALSE)="","",HLOOKUP(AG$14,集計用!$4:$9894,マスター!$C84,FALSE))</f>
        <v>園舎</v>
      </c>
      <c r="AH84" s="29" t="str">
        <f>IF(HLOOKUP(AH$14,集計用!$4:$9894,マスター!$C84,FALSE)="","",HLOOKUP(AH$14,集計用!$4:$9894,マスター!$C84,FALSE))</f>
        <v>自己資産（リース資産外)</v>
      </c>
      <c r="AI84" s="29" t="str">
        <f>IF(HLOOKUP(AI$14,集計用!$4:$9894,マスター!$C84,FALSE)="","",HLOOKUP(AI$14,集計用!$4:$9894,マスター!$C84,FALSE))</f>
        <v>売却不可</v>
      </c>
      <c r="AJ84" s="60" t="str">
        <f>マスター!$B$3</f>
        <v>建物</v>
      </c>
      <c r="AK84" s="29" t="str">
        <f>IF(HLOOKUP(AK$14,集計用!$4:$9894,マスター!$C84,FALSE)="","",HLOOKUP(AK$14,集計用!$4:$9894,マスター!$C84,FALSE))</f>
        <v>校舎・園舎</v>
      </c>
      <c r="AL84" s="29" t="str">
        <f>IF(HLOOKUP(AL$14,集計用!$4:$9894,マスター!$C84,FALSE)="","",HLOOKUP(AL$14,集計用!$4:$9894,マスター!$C84,FALSE))</f>
        <v>鉄骨造</v>
      </c>
      <c r="AM84" s="53"/>
      <c r="AN84" s="29" t="str">
        <f>IFERROR(集計用!N68&amp;集計用!P68&amp;集計用!R68,"")</f>
        <v>下都賀郡壬生町通町367-2</v>
      </c>
      <c r="AO84" s="29">
        <f>IF(HLOOKUP(AO$14,集計用!$4:$9894,マスター!$C84,FALSE)="","",HLOOKUP(AO$14,集計用!$4:$9894,マスター!$C84,FALSE))</f>
        <v>100</v>
      </c>
      <c r="AP84" s="42" t="str">
        <f>集計用!AU68&amp;集計用!AV68&amp;集計用!AW68&amp;集計用!AX68&amp;集計用!AY68&amp;集計用!AZ68</f>
        <v>民生費児童福祉費保育園費</v>
      </c>
      <c r="AQ84" s="29" t="str">
        <f>IF(HLOOKUP(AQ$14,集計用!$4:$9894,マスター!$C84,FALSE)="","",HLOOKUP(AQ$14,集計用!$4:$9894,マスター!$C84,FALSE))</f>
        <v/>
      </c>
      <c r="AR84" s="29" t="str">
        <f>IF(HLOOKUP(AR$14,集計用!$4:$9894,マスター!$C84,FALSE)="","",HLOOKUP(AR$14,集計用!$4:$9894,マスター!$C84,FALSE))</f>
        <v/>
      </c>
      <c r="AS84" s="29" t="str">
        <f>IF(HLOOKUP(AS$14,集計用!$4:$9894,マスター!$C84,FALSE)="","",HLOOKUP(AS$14,集計用!$4:$9894,マスター!$C84,FALSE))</f>
        <v/>
      </c>
      <c r="AT84" s="29">
        <f>IF(HLOOKUP(AT$14,集計用!$4:$9894,マスター!$C84,FALSE)="","",HLOOKUP(AT$14,集計用!$4:$9894,マスター!$C84,FALSE))</f>
        <v>493</v>
      </c>
      <c r="AU84" s="29">
        <f>IF(HLOOKUP(AU$14,集計用!$4:$9894,マスター!$C84,FALSE)="","",HLOOKUP(AU$14,集計用!$4:$9894,マスター!$C84,FALSE))</f>
        <v>1</v>
      </c>
      <c r="AV84" s="61"/>
      <c r="AW84" s="45">
        <f t="shared" si="1"/>
        <v>13</v>
      </c>
      <c r="AX84" s="29" t="str">
        <f>IF(HLOOKUP(AX$14,集計用!$4:$9894,マスター!$C84,FALSE)="","",HLOOKUP(AX$14,集計用!$4:$9894,マスター!$C84,FALSE))</f>
        <v>福祉</v>
      </c>
      <c r="AY84" s="29" t="str">
        <f>IF(HLOOKUP(AY$14,集計用!$4:$9894,マスター!$C84,FALSE)="","",HLOOKUP(AY$14,集計用!$4:$9894,マスター!$C84,FALSE))</f>
        <v xml:space="preserve">行政財産 </v>
      </c>
      <c r="AZ84" s="54"/>
      <c r="BA84" s="54"/>
      <c r="BB84" s="54"/>
      <c r="BC84" s="54"/>
      <c r="BD84" s="54"/>
      <c r="BE84" s="54"/>
      <c r="BF84" s="54"/>
      <c r="BG84" s="54"/>
      <c r="BH84" s="29" t="str">
        <f>IF(HLOOKUP(BH$14,集計用!$4:$9894,マスター!$C84,FALSE)="","",HLOOKUP(BH$14,集計用!$4:$9894,マスター!$C84,FALSE))</f>
        <v>未実施</v>
      </c>
      <c r="BI84" s="29" t="str">
        <f>IF(HLOOKUP(BI$14,集計用!$4:$9894,マスター!$C84,FALSE)="","",HLOOKUP(BI$14,集計用!$4:$9894,マスター!$C84,FALSE))</f>
        <v>未実施</v>
      </c>
      <c r="BJ84" s="54"/>
      <c r="BK84" s="54"/>
      <c r="BL84" s="54"/>
      <c r="BM84" s="54"/>
      <c r="BN84" s="54"/>
      <c r="BO84" s="54"/>
      <c r="BP84" s="54"/>
      <c r="BQ84" s="54"/>
      <c r="BR84" s="29" t="str">
        <f>IF(HLOOKUP(BR$14,集計用!$4:$9894,マスター!$C84,FALSE)="","",HLOOKUP(BR$14,集計用!$4:$9894,マスター!$C84,FALSE))</f>
        <v>ｴﾝｼｬ</v>
      </c>
      <c r="BS84" s="29" t="str">
        <f>IF(HLOOKUP(BS$14,集計用!$4:$9894,マスター!$C84,FALSE)="","",HLOOKUP(BS$14,集計用!$4:$9894,マスター!$C84,FALSE))</f>
        <v/>
      </c>
      <c r="BT84" s="29" t="str">
        <f>IF(HLOOKUP(BT$14,集計用!$4:$9894,マスター!$C84,FALSE)="","",HLOOKUP(BT$14,集計用!$4:$9894,マスター!$C84,FALSE))</f>
        <v>壬生町こども発達支援センタードリームキッズ</v>
      </c>
      <c r="BU84" s="29" t="str">
        <f>IF(HLOOKUP(BU$14,集計用!$4:$9894,マスター!$C84,FALSE)="","",HLOOKUP(BU$14,集計用!$4:$9894,マスター!$C84,FALSE))</f>
        <v>㎡</v>
      </c>
      <c r="BV84" s="29" t="str">
        <f>集計用!O68&amp;集計用!Q68&amp;集計用!S68</f>
        <v>ｼﾓﾂｶﾞｸﾞﾝﾐﾌﾞﾏﾁﾄｵﾘﾏﾁ</v>
      </c>
      <c r="BW84" s="29" t="str">
        <f>IF(HLOOKUP(BW$14,集計用!$4:$9894,マスター!$C84,FALSE)="","",HLOOKUP(BW$14,集計用!$4:$9894,マスター!$C84,FALSE))</f>
        <v/>
      </c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3"/>
      <c r="CW84" s="53"/>
      <c r="CX84" s="53"/>
      <c r="CY84" s="53"/>
      <c r="CZ84" s="53"/>
      <c r="DA84" s="53"/>
      <c r="DB84" s="53"/>
      <c r="DC84" s="53"/>
      <c r="DD84" s="54"/>
      <c r="DE84" s="54"/>
      <c r="DF84" s="54"/>
      <c r="DG84" s="54"/>
      <c r="DH84" s="54"/>
      <c r="DI84" s="54"/>
    </row>
    <row r="85" spans="3:113" ht="13.5" customHeight="1">
      <c r="C85" s="89">
        <v>76</v>
      </c>
      <c r="D85" s="44"/>
      <c r="E85" s="53"/>
      <c r="F85" s="53"/>
      <c r="G85" s="53"/>
      <c r="H85" s="42" t="str">
        <f>IF(HLOOKUP(H$14,集計用!$4:$9894,マスター!$C85,FALSE)="","",HLOOKUP(H$14,集計用!$4:$9894,マスター!$C85,FALSE))</f>
        <v>建物台帳</v>
      </c>
      <c r="I85" s="29" t="str">
        <f>IF(HLOOKUP(I$14,集計用!$4:$9894,マスター!$C85,FALSE)="","",HLOOKUP(I$14,集計用!$4:$9894,マスター!$C85,FALSE))</f>
        <v>20006-2</v>
      </c>
      <c r="J85" s="29" t="str">
        <f>IF(HLOOKUP(J$14,集計用!$4:$9894,マスター!$C85,FALSE)="","",HLOOKUP(J$14,集計用!$4:$9894,マスター!$C85,FALSE))</f>
        <v>事業用資産/建物</v>
      </c>
      <c r="K85" s="53"/>
      <c r="L85" s="53"/>
      <c r="M85" s="53"/>
      <c r="N85" s="53"/>
      <c r="O85" s="29">
        <f>IF(HLOOKUP(O$14,集計用!$4:$9894,マスター!$C85,FALSE)="","",HLOOKUP(O$14,集計用!$4:$9894,マスター!$C85,FALSE))</f>
        <v>8</v>
      </c>
      <c r="P85" s="53"/>
      <c r="Q85" s="53"/>
      <c r="R85" s="42" t="str">
        <f>IF(HLOOKUP(R$14,集計用!$4:$9894,マスター!$C85,FALSE)="","",HLOOKUP(R$14,集計用!$4:$9894,マスター!$C85,FALSE))</f>
        <v>一般会計等</v>
      </c>
      <c r="S85" s="42" t="str">
        <f>IF(HLOOKUP(S$14,集計用!$4:$9894,マスター!$C85,FALSE)="","",HLOOKUP(S$14,集計用!$4:$9894,マスター!$C85,FALSE))</f>
        <v>一般会計</v>
      </c>
      <c r="T85" s="209">
        <f>IF(HLOOKUP(T$14,集計用!$4:$9894,マスター!$C85,FALSE)="","",HLOOKUP(T$14,集計用!$4:$9894,マスター!$C85,FALSE))</f>
        <v>19740331</v>
      </c>
      <c r="U85" s="209">
        <f>IF(HLOOKUP(U$14,集計用!$4:$9894,マスター!$C85,FALSE)="","",HLOOKUP(U$14,集計用!$4:$9894,マスター!$C85,FALSE))</f>
        <v>19740331</v>
      </c>
      <c r="V85" s="53"/>
      <c r="W85" s="44"/>
      <c r="X85" s="53"/>
      <c r="Y85" s="53"/>
      <c r="Z85" s="29">
        <f>IF(HLOOKUP(Z$14,集計用!$4:$9894,マスター!$C85,FALSE)="","",HLOOKUP(Z$14,集計用!$4:$9894,マスター!$C85,FALSE))</f>
        <v>8910000</v>
      </c>
      <c r="AA85" s="53"/>
      <c r="AB85" s="53"/>
      <c r="AC85" s="53"/>
      <c r="AD85" s="53"/>
      <c r="AE85" s="53"/>
      <c r="AF85" s="44"/>
      <c r="AG85" s="29" t="str">
        <f>IF(HLOOKUP(AG$14,集計用!$4:$9894,マスター!$C85,FALSE)="","",HLOOKUP(AG$14,集計用!$4:$9894,マスター!$C85,FALSE))</f>
        <v>放課後児童クラブ用教室</v>
      </c>
      <c r="AH85" s="29" t="str">
        <f>IF(HLOOKUP(AH$14,集計用!$4:$9894,マスター!$C85,FALSE)="","",HLOOKUP(AH$14,集計用!$4:$9894,マスター!$C85,FALSE))</f>
        <v>自己資産（リース資産外)</v>
      </c>
      <c r="AI85" s="29" t="str">
        <f>IF(HLOOKUP(AI$14,集計用!$4:$9894,マスター!$C85,FALSE)="","",HLOOKUP(AI$14,集計用!$4:$9894,マスター!$C85,FALSE))</f>
        <v>売却不可</v>
      </c>
      <c r="AJ85" s="60" t="str">
        <f>マスター!$B$3</f>
        <v>建物</v>
      </c>
      <c r="AK85" s="29" t="str">
        <f>IF(HLOOKUP(AK$14,集計用!$4:$9894,マスター!$C85,FALSE)="","",HLOOKUP(AK$14,集計用!$4:$9894,マスター!$C85,FALSE))</f>
        <v>校舎・園舎</v>
      </c>
      <c r="AL85" s="29" t="str">
        <f>IF(HLOOKUP(AL$14,集計用!$4:$9894,マスター!$C85,FALSE)="","",HLOOKUP(AL$14,集計用!$4:$9894,マスター!$C85,FALSE))</f>
        <v>鉄筋コンクリート</v>
      </c>
      <c r="AM85" s="53"/>
      <c r="AN85" s="29" t="str">
        <f>IFERROR(集計用!N69&amp;集計用!P69&amp;集計用!R69,"")</f>
        <v>下都賀郡壬生町通町367-2</v>
      </c>
      <c r="AO85" s="29">
        <f>IF(HLOOKUP(AO$14,集計用!$4:$9894,マスター!$C85,FALSE)="","",HLOOKUP(AO$14,集計用!$4:$9894,マスター!$C85,FALSE))</f>
        <v>100</v>
      </c>
      <c r="AP85" s="42" t="str">
        <f>集計用!AU69&amp;集計用!AV69&amp;集計用!AW69&amp;集計用!AX69&amp;集計用!AY69&amp;集計用!AZ69</f>
        <v>民生費児童福祉費保育園費</v>
      </c>
      <c r="AQ85" s="29" t="str">
        <f>IF(HLOOKUP(AQ$14,集計用!$4:$9894,マスター!$C85,FALSE)="","",HLOOKUP(AQ$14,集計用!$4:$9894,マスター!$C85,FALSE))</f>
        <v/>
      </c>
      <c r="AR85" s="29" t="str">
        <f>IF(HLOOKUP(AR$14,集計用!$4:$9894,マスター!$C85,FALSE)="","",HLOOKUP(AR$14,集計用!$4:$9894,マスター!$C85,FALSE))</f>
        <v/>
      </c>
      <c r="AS85" s="29" t="str">
        <f>IF(HLOOKUP(AS$14,集計用!$4:$9894,マスター!$C85,FALSE)="","",HLOOKUP(AS$14,集計用!$4:$9894,マスター!$C85,FALSE))</f>
        <v/>
      </c>
      <c r="AT85" s="29">
        <f>IF(HLOOKUP(AT$14,集計用!$4:$9894,マスター!$C85,FALSE)="","",HLOOKUP(AT$14,集計用!$4:$9894,マスター!$C85,FALSE))</f>
        <v>66</v>
      </c>
      <c r="AU85" s="29">
        <f>IF(HLOOKUP(AU$14,集計用!$4:$9894,マスター!$C85,FALSE)="","",HLOOKUP(AU$14,集計用!$4:$9894,マスター!$C85,FALSE))</f>
        <v>3</v>
      </c>
      <c r="AV85" s="61"/>
      <c r="AW85" s="45">
        <f t="shared" ref="AW85:AW103" si="2">IFERROR(IF(VALUE(MID($B$4,5,2))&gt;3,LEFT($B$4,4),LEFT($B$4,4)-1)-IF(U85="","",IF(VALUE(MID(U85,5,2))&gt;3,LEFT(U85,4),LEFT(U85,4)-1))+1,"")</f>
        <v>42</v>
      </c>
      <c r="AX85" s="29" t="str">
        <f>IF(HLOOKUP(AX$14,集計用!$4:$9894,マスター!$C85,FALSE)="","",HLOOKUP(AX$14,集計用!$4:$9894,マスター!$C85,FALSE))</f>
        <v>福祉</v>
      </c>
      <c r="AY85" s="29" t="str">
        <f>IF(HLOOKUP(AY$14,集計用!$4:$9894,マスター!$C85,FALSE)="","",HLOOKUP(AY$14,集計用!$4:$9894,マスター!$C85,FALSE))</f>
        <v xml:space="preserve">行政財産 </v>
      </c>
      <c r="AZ85" s="54"/>
      <c r="BA85" s="54"/>
      <c r="BB85" s="54"/>
      <c r="BC85" s="54"/>
      <c r="BD85" s="54"/>
      <c r="BE85" s="54"/>
      <c r="BF85" s="54"/>
      <c r="BG85" s="54"/>
      <c r="BH85" s="29" t="str">
        <f>IF(HLOOKUP(BH$14,集計用!$4:$9894,マスター!$C85,FALSE)="","",HLOOKUP(BH$14,集計用!$4:$9894,マスター!$C85,FALSE))</f>
        <v>実施済</v>
      </c>
      <c r="BI85" s="29" t="str">
        <f>IF(HLOOKUP(BI$14,集計用!$4:$9894,マスター!$C85,FALSE)="","",HLOOKUP(BI$14,集計用!$4:$9894,マスター!$C85,FALSE))</f>
        <v>実施済</v>
      </c>
      <c r="BJ85" s="54"/>
      <c r="BK85" s="54"/>
      <c r="BL85" s="54"/>
      <c r="BM85" s="54"/>
      <c r="BN85" s="54"/>
      <c r="BO85" s="54"/>
      <c r="BP85" s="54"/>
      <c r="BQ85" s="54"/>
      <c r="BR85" s="29" t="str">
        <f>IF(HLOOKUP(BR$14,集計用!$4:$9894,マスター!$C85,FALSE)="","",HLOOKUP(BR$14,集計用!$4:$9894,マスター!$C85,FALSE))</f>
        <v>ﾎｳｶｺﾞｼﾞﾄﾞｳｸﾗﾌﾞﾖｳｷｮｳｼﾂ</v>
      </c>
      <c r="BS85" s="29" t="str">
        <f>IF(HLOOKUP(BS$14,集計用!$4:$9894,マスター!$C85,FALSE)="","",HLOOKUP(BS$14,集計用!$4:$9894,マスター!$C85,FALSE))</f>
        <v/>
      </c>
      <c r="BT85" s="29" t="str">
        <f>IF(HLOOKUP(BT$14,集計用!$4:$9894,マスター!$C85,FALSE)="","",HLOOKUP(BT$14,集計用!$4:$9894,マスター!$C85,FALSE))</f>
        <v>壬生町立壬生東小学校</v>
      </c>
      <c r="BU85" s="29" t="str">
        <f>IF(HLOOKUP(BU$14,集計用!$4:$9894,マスター!$C85,FALSE)="","",HLOOKUP(BU$14,集計用!$4:$9894,マスター!$C85,FALSE))</f>
        <v>㎡</v>
      </c>
      <c r="BV85" s="29" t="str">
        <f>集計用!O69&amp;集計用!Q69&amp;集計用!S69</f>
        <v>ｼﾓﾂｶﾞｸﾞﾝﾐﾌﾞﾏﾁﾄｵﾘﾏﾁ</v>
      </c>
      <c r="BW85" s="29" t="str">
        <f>IF(HLOOKUP(BW$14,集計用!$4:$9894,マスター!$C85,FALSE)="","",HLOOKUP(BW$14,集計用!$4:$9894,マスター!$C85,FALSE))</f>
        <v/>
      </c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3"/>
      <c r="CW85" s="53"/>
      <c r="CX85" s="53"/>
      <c r="CY85" s="53"/>
      <c r="CZ85" s="53"/>
      <c r="DA85" s="53"/>
      <c r="DB85" s="53"/>
      <c r="DC85" s="53"/>
      <c r="DD85" s="54"/>
      <c r="DE85" s="54"/>
      <c r="DF85" s="54"/>
      <c r="DG85" s="54"/>
      <c r="DH85" s="54"/>
      <c r="DI85" s="54"/>
    </row>
    <row r="86" spans="3:113" ht="13.5" customHeight="1">
      <c r="C86" s="89">
        <v>77</v>
      </c>
      <c r="D86" s="44"/>
      <c r="E86" s="53"/>
      <c r="F86" s="53"/>
      <c r="G86" s="53"/>
      <c r="H86" s="42" t="str">
        <f>IF(HLOOKUP(H$14,集計用!$4:$9894,マスター!$C86,FALSE)="","",HLOOKUP(H$14,集計用!$4:$9894,マスター!$C86,FALSE))</f>
        <v>建物台帳</v>
      </c>
      <c r="I86" s="29" t="str">
        <f>IF(HLOOKUP(I$14,集計用!$4:$9894,マスター!$C86,FALSE)="","",HLOOKUP(I$14,集計用!$4:$9894,マスター!$C86,FALSE))</f>
        <v>20005-2</v>
      </c>
      <c r="J86" s="29" t="str">
        <f>IF(HLOOKUP(J$14,集計用!$4:$9894,マスター!$C86,FALSE)="","",HLOOKUP(J$14,集計用!$4:$9894,マスター!$C86,FALSE))</f>
        <v>事業用資産/建物</v>
      </c>
      <c r="K86" s="53"/>
      <c r="L86" s="53"/>
      <c r="M86" s="53"/>
      <c r="N86" s="53"/>
      <c r="O86" s="29">
        <f>IF(HLOOKUP(O$14,集計用!$4:$9894,マスター!$C86,FALSE)="","",HLOOKUP(O$14,集計用!$4:$9894,マスター!$C86,FALSE))</f>
        <v>8</v>
      </c>
      <c r="P86" s="53"/>
      <c r="Q86" s="53"/>
      <c r="R86" s="42" t="str">
        <f>IF(HLOOKUP(R$14,集計用!$4:$9894,マスター!$C86,FALSE)="","",HLOOKUP(R$14,集計用!$4:$9894,マスター!$C86,FALSE))</f>
        <v>一般会計等</v>
      </c>
      <c r="S86" s="42" t="str">
        <f>IF(HLOOKUP(S$14,集計用!$4:$9894,マスター!$C86,FALSE)="","",HLOOKUP(S$14,集計用!$4:$9894,マスター!$C86,FALSE))</f>
        <v>一般会計</v>
      </c>
      <c r="T86" s="209">
        <f>IF(HLOOKUP(T$14,集計用!$4:$9894,マスター!$C86,FALSE)="","",HLOOKUP(T$14,集計用!$4:$9894,マスター!$C86,FALSE))</f>
        <v>19890310</v>
      </c>
      <c r="U86" s="209">
        <f>IF(HLOOKUP(U$14,集計用!$4:$9894,マスター!$C86,FALSE)="","",HLOOKUP(U$14,集計用!$4:$9894,マスター!$C86,FALSE))</f>
        <v>19890310</v>
      </c>
      <c r="V86" s="53"/>
      <c r="W86" s="44"/>
      <c r="X86" s="53"/>
      <c r="Y86" s="53"/>
      <c r="Z86" s="29">
        <f>IF(HLOOKUP(Z$14,集計用!$4:$9894,マスター!$C86,FALSE)="","",HLOOKUP(Z$14,集計用!$4:$9894,マスター!$C86,FALSE))</f>
        <v>687785000</v>
      </c>
      <c r="AA86" s="53"/>
      <c r="AB86" s="53"/>
      <c r="AC86" s="53"/>
      <c r="AD86" s="53"/>
      <c r="AE86" s="53"/>
      <c r="AF86" s="44"/>
      <c r="AG86" s="29" t="str">
        <f>IF(HLOOKUP(AG$14,集計用!$4:$9894,マスター!$C86,FALSE)="","",HLOOKUP(AG$14,集計用!$4:$9894,マスター!$C86,FALSE))</f>
        <v>放課後児童クラブ用教室</v>
      </c>
      <c r="AH86" s="29" t="str">
        <f>IF(HLOOKUP(AH$14,集計用!$4:$9894,マスター!$C86,FALSE)="","",HLOOKUP(AH$14,集計用!$4:$9894,マスター!$C86,FALSE))</f>
        <v>自己資産（リース資産外)</v>
      </c>
      <c r="AI86" s="29" t="str">
        <f>IF(HLOOKUP(AI$14,集計用!$4:$9894,マスター!$C86,FALSE)="","",HLOOKUP(AI$14,集計用!$4:$9894,マスター!$C86,FALSE))</f>
        <v>売却不可</v>
      </c>
      <c r="AJ86" s="60" t="str">
        <f>マスター!$B$3</f>
        <v>建物</v>
      </c>
      <c r="AK86" s="29" t="str">
        <f>IF(HLOOKUP(AK$14,集計用!$4:$9894,マスター!$C86,FALSE)="","",HLOOKUP(AK$14,集計用!$4:$9894,マスター!$C86,FALSE))</f>
        <v>校舎・園舎</v>
      </c>
      <c r="AL86" s="29" t="str">
        <f>IF(HLOOKUP(AL$14,集計用!$4:$9894,マスター!$C86,FALSE)="","",HLOOKUP(AL$14,集計用!$4:$9894,マスター!$C86,FALSE))</f>
        <v>鉄筋コンクリート</v>
      </c>
      <c r="AM86" s="53"/>
      <c r="AN86" s="29" t="str">
        <f>IFERROR(集計用!N70&amp;集計用!P70&amp;集計用!R70,"")</f>
        <v>下都賀郡壬生町通町367-2</v>
      </c>
      <c r="AO86" s="29">
        <f>IF(HLOOKUP(AO$14,集計用!$4:$9894,マスター!$C86,FALSE)="","",HLOOKUP(AO$14,集計用!$4:$9894,マスター!$C86,FALSE))</f>
        <v>100</v>
      </c>
      <c r="AP86" s="42" t="str">
        <f>集計用!AU70&amp;集計用!AV70&amp;集計用!AW70&amp;集計用!AX70&amp;集計用!AY70&amp;集計用!AZ70</f>
        <v>民生費児童福祉費保育園費</v>
      </c>
      <c r="AQ86" s="29" t="str">
        <f>IF(HLOOKUP(AQ$14,集計用!$4:$9894,マスター!$C86,FALSE)="","",HLOOKUP(AQ$14,集計用!$4:$9894,マスター!$C86,FALSE))</f>
        <v/>
      </c>
      <c r="AR86" s="29" t="str">
        <f>IF(HLOOKUP(AR$14,集計用!$4:$9894,マスター!$C86,FALSE)="","",HLOOKUP(AR$14,集計用!$4:$9894,マスター!$C86,FALSE))</f>
        <v/>
      </c>
      <c r="AS86" s="29" t="str">
        <f>IF(HLOOKUP(AS$14,集計用!$4:$9894,マスター!$C86,FALSE)="","",HLOOKUP(AS$14,集計用!$4:$9894,マスター!$C86,FALSE))</f>
        <v/>
      </c>
      <c r="AT86" s="29">
        <f>IF(HLOOKUP(AT$14,集計用!$4:$9894,マスター!$C86,FALSE)="","",HLOOKUP(AT$14,集計用!$4:$9894,マスター!$C86,FALSE))</f>
        <v>64</v>
      </c>
      <c r="AU86" s="29">
        <f>IF(HLOOKUP(AU$14,集計用!$4:$9894,マスター!$C86,FALSE)="","",HLOOKUP(AU$14,集計用!$4:$9894,マスター!$C86,FALSE))</f>
        <v>3</v>
      </c>
      <c r="AV86" s="61"/>
      <c r="AW86" s="45">
        <f t="shared" si="2"/>
        <v>27</v>
      </c>
      <c r="AX86" s="29" t="str">
        <f>IF(HLOOKUP(AX$14,集計用!$4:$9894,マスター!$C86,FALSE)="","",HLOOKUP(AX$14,集計用!$4:$9894,マスター!$C86,FALSE))</f>
        <v>福祉</v>
      </c>
      <c r="AY86" s="29" t="str">
        <f>IF(HLOOKUP(AY$14,集計用!$4:$9894,マスター!$C86,FALSE)="","",HLOOKUP(AY$14,集計用!$4:$9894,マスター!$C86,FALSE))</f>
        <v xml:space="preserve">行政財産 </v>
      </c>
      <c r="AZ86" s="54"/>
      <c r="BA86" s="54"/>
      <c r="BB86" s="54"/>
      <c r="BC86" s="54"/>
      <c r="BD86" s="54"/>
      <c r="BE86" s="54"/>
      <c r="BF86" s="54"/>
      <c r="BG86" s="54"/>
      <c r="BH86" s="29" t="str">
        <f>IF(HLOOKUP(BH$14,集計用!$4:$9894,マスター!$C86,FALSE)="","",HLOOKUP(BH$14,集計用!$4:$9894,マスター!$C86,FALSE))</f>
        <v>実施済</v>
      </c>
      <c r="BI86" s="29" t="str">
        <f>IF(HLOOKUP(BI$14,集計用!$4:$9894,マスター!$C86,FALSE)="","",HLOOKUP(BI$14,集計用!$4:$9894,マスター!$C86,FALSE))</f>
        <v>実施済</v>
      </c>
      <c r="BJ86" s="54"/>
      <c r="BK86" s="54"/>
      <c r="BL86" s="54"/>
      <c r="BM86" s="54"/>
      <c r="BN86" s="54"/>
      <c r="BO86" s="54"/>
      <c r="BP86" s="54"/>
      <c r="BQ86" s="54"/>
      <c r="BR86" s="29" t="str">
        <f>IF(HLOOKUP(BR$14,集計用!$4:$9894,マスター!$C86,FALSE)="","",HLOOKUP(BR$14,集計用!$4:$9894,マスター!$C86,FALSE))</f>
        <v>ﾎｳｶｺﾞｼﾞﾄﾞｳｸﾗﾌﾞﾖｳｷｮｳｼﾂ</v>
      </c>
      <c r="BS86" s="29" t="str">
        <f>IF(HLOOKUP(BS$14,集計用!$4:$9894,マスター!$C86,FALSE)="","",HLOOKUP(BS$14,集計用!$4:$9894,マスター!$C86,FALSE))</f>
        <v/>
      </c>
      <c r="BT86" s="29" t="str">
        <f>IF(HLOOKUP(BT$14,集計用!$4:$9894,マスター!$C86,FALSE)="","",HLOOKUP(BT$14,集計用!$4:$9894,マスター!$C86,FALSE))</f>
        <v>壬生町立壬生小学校</v>
      </c>
      <c r="BU86" s="29" t="str">
        <f>IF(HLOOKUP(BU$14,集計用!$4:$9894,マスター!$C86,FALSE)="","",HLOOKUP(BU$14,集計用!$4:$9894,マスター!$C86,FALSE))</f>
        <v>㎡</v>
      </c>
      <c r="BV86" s="29" t="str">
        <f>集計用!O70&amp;集計用!Q70&amp;集計用!S70</f>
        <v>ｼﾓﾂｶﾞｸﾞﾝﾐﾌﾞﾏﾁﾄｵﾘﾏﾁ</v>
      </c>
      <c r="BW86" s="29" t="str">
        <f>IF(HLOOKUP(BW$14,集計用!$4:$9894,マスター!$C86,FALSE)="","",HLOOKUP(BW$14,集計用!$4:$9894,マスター!$C86,FALSE))</f>
        <v/>
      </c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3"/>
      <c r="CW86" s="53"/>
      <c r="CX86" s="53"/>
      <c r="CY86" s="53"/>
      <c r="CZ86" s="53"/>
      <c r="DA86" s="53"/>
      <c r="DB86" s="53"/>
      <c r="DC86" s="53"/>
      <c r="DD86" s="54"/>
      <c r="DE86" s="54"/>
      <c r="DF86" s="54"/>
      <c r="DG86" s="54"/>
      <c r="DH86" s="54"/>
      <c r="DI86" s="54"/>
    </row>
    <row r="87" spans="3:113" ht="13.5" customHeight="1">
      <c r="C87" s="89">
        <v>78</v>
      </c>
      <c r="D87" s="44"/>
      <c r="E87" s="53"/>
      <c r="F87" s="53"/>
      <c r="G87" s="53"/>
      <c r="H87" s="42" t="str">
        <f>IF(HLOOKUP(H$14,集計用!$4:$9894,マスター!$C87,FALSE)="","",HLOOKUP(H$14,集計用!$4:$9894,マスター!$C87,FALSE))</f>
        <v>建物台帳</v>
      </c>
      <c r="I87" s="29" t="str">
        <f>IF(HLOOKUP(I$14,集計用!$4:$9894,マスター!$C87,FALSE)="","",HLOOKUP(I$14,集計用!$4:$9894,マスター!$C87,FALSE))</f>
        <v>20008-2</v>
      </c>
      <c r="J87" s="29" t="str">
        <f>IF(HLOOKUP(J$14,集計用!$4:$9894,マスター!$C87,FALSE)="","",HLOOKUP(J$14,集計用!$4:$9894,マスター!$C87,FALSE))</f>
        <v>事業用資産/建物</v>
      </c>
      <c r="K87" s="53"/>
      <c r="L87" s="53"/>
      <c r="M87" s="53"/>
      <c r="N87" s="53"/>
      <c r="O87" s="29">
        <f>IF(HLOOKUP(O$14,集計用!$4:$9894,マスター!$C87,FALSE)="","",HLOOKUP(O$14,集計用!$4:$9894,マスター!$C87,FALSE))</f>
        <v>8</v>
      </c>
      <c r="P87" s="53"/>
      <c r="Q87" s="53"/>
      <c r="R87" s="42" t="str">
        <f>IF(HLOOKUP(R$14,集計用!$4:$9894,マスター!$C87,FALSE)="","",HLOOKUP(R$14,集計用!$4:$9894,マスター!$C87,FALSE))</f>
        <v>一般会計等</v>
      </c>
      <c r="S87" s="42" t="str">
        <f>IF(HLOOKUP(S$14,集計用!$4:$9894,マスター!$C87,FALSE)="","",HLOOKUP(S$14,集計用!$4:$9894,マスター!$C87,FALSE))</f>
        <v>一般会計</v>
      </c>
      <c r="T87" s="209">
        <f>IF(HLOOKUP(T$14,集計用!$4:$9894,マスター!$C87,FALSE)="","",HLOOKUP(T$14,集計用!$4:$9894,マスター!$C87,FALSE))</f>
        <v>19750331</v>
      </c>
      <c r="U87" s="209">
        <f>IF(HLOOKUP(U$14,集計用!$4:$9894,マスター!$C87,FALSE)="","",HLOOKUP(U$14,集計用!$4:$9894,マスター!$C87,FALSE))</f>
        <v>19750331</v>
      </c>
      <c r="V87" s="53"/>
      <c r="W87" s="44"/>
      <c r="X87" s="53"/>
      <c r="Y87" s="53"/>
      <c r="Z87" s="29">
        <f>IF(HLOOKUP(Z$14,集計用!$4:$9894,マスター!$C87,FALSE)="","",HLOOKUP(Z$14,集計用!$4:$9894,マスター!$C87,FALSE))</f>
        <v>8640000</v>
      </c>
      <c r="AA87" s="53"/>
      <c r="AB87" s="53"/>
      <c r="AC87" s="53"/>
      <c r="AD87" s="53"/>
      <c r="AE87" s="53"/>
      <c r="AF87" s="44"/>
      <c r="AG87" s="29" t="str">
        <f>IF(HLOOKUP(AG$14,集計用!$4:$9894,マスター!$C87,FALSE)="","",HLOOKUP(AG$14,集計用!$4:$9894,マスター!$C87,FALSE))</f>
        <v>放課後児童クラブ用教室</v>
      </c>
      <c r="AH87" s="29" t="str">
        <f>IF(HLOOKUP(AH$14,集計用!$4:$9894,マスター!$C87,FALSE)="","",HLOOKUP(AH$14,集計用!$4:$9894,マスター!$C87,FALSE))</f>
        <v>自己資産（リース資産外)</v>
      </c>
      <c r="AI87" s="29" t="str">
        <f>IF(HLOOKUP(AI$14,集計用!$4:$9894,マスター!$C87,FALSE)="","",HLOOKUP(AI$14,集計用!$4:$9894,マスター!$C87,FALSE))</f>
        <v>売却不可</v>
      </c>
      <c r="AJ87" s="60" t="str">
        <f>マスター!$B$3</f>
        <v>建物</v>
      </c>
      <c r="AK87" s="29" t="str">
        <f>IF(HLOOKUP(AK$14,集計用!$4:$9894,マスター!$C87,FALSE)="","",HLOOKUP(AK$14,集計用!$4:$9894,マスター!$C87,FALSE))</f>
        <v>校舎・園舎</v>
      </c>
      <c r="AL87" s="29" t="str">
        <f>IF(HLOOKUP(AL$14,集計用!$4:$9894,マスター!$C87,FALSE)="","",HLOOKUP(AL$14,集計用!$4:$9894,マスター!$C87,FALSE))</f>
        <v>鉄筋コンクリート</v>
      </c>
      <c r="AM87" s="53"/>
      <c r="AN87" s="29" t="str">
        <f>IFERROR(集計用!N71&amp;集計用!P71&amp;集計用!R71,"")</f>
        <v>下都賀郡壬生町安塚南原1179-1</v>
      </c>
      <c r="AO87" s="29">
        <f>IF(HLOOKUP(AO$14,集計用!$4:$9894,マスター!$C87,FALSE)="","",HLOOKUP(AO$14,集計用!$4:$9894,マスター!$C87,FALSE))</f>
        <v>100</v>
      </c>
      <c r="AP87" s="42" t="str">
        <f>集計用!AU71&amp;集計用!AV71&amp;集計用!AW71&amp;集計用!AX71&amp;集計用!AY71&amp;集計用!AZ71</f>
        <v>民生費児童福祉費保育園費</v>
      </c>
      <c r="AQ87" s="29" t="str">
        <f>IF(HLOOKUP(AQ$14,集計用!$4:$9894,マスター!$C87,FALSE)="","",HLOOKUP(AQ$14,集計用!$4:$9894,マスター!$C87,FALSE))</f>
        <v/>
      </c>
      <c r="AR87" s="29" t="str">
        <f>IF(HLOOKUP(AR$14,集計用!$4:$9894,マスター!$C87,FALSE)="","",HLOOKUP(AR$14,集計用!$4:$9894,マスター!$C87,FALSE))</f>
        <v/>
      </c>
      <c r="AS87" s="29" t="str">
        <f>IF(HLOOKUP(AS$14,集計用!$4:$9894,マスター!$C87,FALSE)="","",HLOOKUP(AS$14,集計用!$4:$9894,マスター!$C87,FALSE))</f>
        <v/>
      </c>
      <c r="AT87" s="29">
        <f>IF(HLOOKUP(AT$14,集計用!$4:$9894,マスター!$C87,FALSE)="","",HLOOKUP(AT$14,集計用!$4:$9894,マスター!$C87,FALSE))</f>
        <v>64</v>
      </c>
      <c r="AU87" s="29">
        <f>IF(HLOOKUP(AU$14,集計用!$4:$9894,マスター!$C87,FALSE)="","",HLOOKUP(AU$14,集計用!$4:$9894,マスター!$C87,FALSE))</f>
        <v>3</v>
      </c>
      <c r="AV87" s="61"/>
      <c r="AW87" s="45">
        <f t="shared" si="2"/>
        <v>41</v>
      </c>
      <c r="AX87" s="29" t="str">
        <f>IF(HLOOKUP(AX$14,集計用!$4:$9894,マスター!$C87,FALSE)="","",HLOOKUP(AX$14,集計用!$4:$9894,マスター!$C87,FALSE))</f>
        <v>福祉</v>
      </c>
      <c r="AY87" s="29" t="str">
        <f>IF(HLOOKUP(AY$14,集計用!$4:$9894,マスター!$C87,FALSE)="","",HLOOKUP(AY$14,集計用!$4:$9894,マスター!$C87,FALSE))</f>
        <v xml:space="preserve">行政財産 </v>
      </c>
      <c r="AZ87" s="54"/>
      <c r="BA87" s="54"/>
      <c r="BB87" s="54"/>
      <c r="BC87" s="54"/>
      <c r="BD87" s="54"/>
      <c r="BE87" s="54"/>
      <c r="BF87" s="54"/>
      <c r="BG87" s="54"/>
      <c r="BH87" s="29" t="str">
        <f>IF(HLOOKUP(BH$14,集計用!$4:$9894,マスター!$C87,FALSE)="","",HLOOKUP(BH$14,集計用!$4:$9894,マスター!$C87,FALSE))</f>
        <v>実施済</v>
      </c>
      <c r="BI87" s="29" t="str">
        <f>IF(HLOOKUP(BI$14,集計用!$4:$9894,マスター!$C87,FALSE)="","",HLOOKUP(BI$14,集計用!$4:$9894,マスター!$C87,FALSE))</f>
        <v>実施済</v>
      </c>
      <c r="BJ87" s="54"/>
      <c r="BK87" s="54"/>
      <c r="BL87" s="54"/>
      <c r="BM87" s="54"/>
      <c r="BN87" s="54"/>
      <c r="BO87" s="54"/>
      <c r="BP87" s="54"/>
      <c r="BQ87" s="54"/>
      <c r="BR87" s="29" t="str">
        <f>IF(HLOOKUP(BR$14,集計用!$4:$9894,マスター!$C87,FALSE)="","",HLOOKUP(BR$14,集計用!$4:$9894,マスター!$C87,FALSE))</f>
        <v>ﾎｳｶｺﾞｼﾞﾄﾞｳｸﾗﾌﾞﾖｳｷｮｳｼﾂ</v>
      </c>
      <c r="BS87" s="29" t="str">
        <f>IF(HLOOKUP(BS$14,集計用!$4:$9894,マスター!$C87,FALSE)="","",HLOOKUP(BS$14,集計用!$4:$9894,マスター!$C87,FALSE))</f>
        <v/>
      </c>
      <c r="BT87" s="29" t="str">
        <f>IF(HLOOKUP(BT$14,集計用!$4:$9894,マスター!$C87,FALSE)="","",HLOOKUP(BT$14,集計用!$4:$9894,マスター!$C87,FALSE))</f>
        <v>壬生町立安塚小学校</v>
      </c>
      <c r="BU87" s="29" t="str">
        <f>IF(HLOOKUP(BU$14,集計用!$4:$9894,マスター!$C87,FALSE)="","",HLOOKUP(BU$14,集計用!$4:$9894,マスター!$C87,FALSE))</f>
        <v>㎡</v>
      </c>
      <c r="BV87" s="29" t="str">
        <f>集計用!O71&amp;集計用!Q71&amp;集計用!S71</f>
        <v>ｼﾓﾂｶﾞｸﾞﾝﾐﾌﾞﾏﾁﾔｽﾂﾞｶﾐﾅﾐﾊﾗ</v>
      </c>
      <c r="BW87" s="29" t="str">
        <f>IF(HLOOKUP(BW$14,集計用!$4:$9894,マスター!$C87,FALSE)="","",HLOOKUP(BW$14,集計用!$4:$9894,マスター!$C87,FALSE))</f>
        <v/>
      </c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3"/>
      <c r="CW87" s="53"/>
      <c r="CX87" s="53"/>
      <c r="CY87" s="53"/>
      <c r="CZ87" s="53"/>
      <c r="DA87" s="53"/>
      <c r="DB87" s="53"/>
      <c r="DC87" s="53"/>
      <c r="DD87" s="54"/>
      <c r="DE87" s="54"/>
      <c r="DF87" s="54"/>
      <c r="DG87" s="54"/>
      <c r="DH87" s="54"/>
      <c r="DI87" s="54"/>
    </row>
    <row r="88" spans="3:113" ht="13.5" customHeight="1">
      <c r="C88" s="89">
        <v>79</v>
      </c>
      <c r="D88" s="44"/>
      <c r="E88" s="53"/>
      <c r="F88" s="53"/>
      <c r="G88" s="53"/>
      <c r="H88" s="42" t="str">
        <f>IF(HLOOKUP(H$14,集計用!$4:$9894,マスター!$C88,FALSE)="","",HLOOKUP(H$14,集計用!$4:$9894,マスター!$C88,FALSE))</f>
        <v>建物台帳</v>
      </c>
      <c r="I88" s="29" t="str">
        <f>IF(HLOOKUP(I$14,集計用!$4:$9894,マスター!$C88,FALSE)="","",HLOOKUP(I$14,集計用!$4:$9894,マスター!$C88,FALSE))</f>
        <v>20007-2</v>
      </c>
      <c r="J88" s="29" t="str">
        <f>IF(HLOOKUP(J$14,集計用!$4:$9894,マスター!$C88,FALSE)="","",HLOOKUP(J$14,集計用!$4:$9894,マスター!$C88,FALSE))</f>
        <v>事業用資産/建物</v>
      </c>
      <c r="K88" s="53"/>
      <c r="L88" s="53"/>
      <c r="M88" s="53"/>
      <c r="N88" s="53"/>
      <c r="O88" s="29">
        <f>IF(HLOOKUP(O$14,集計用!$4:$9894,マスター!$C88,FALSE)="","",HLOOKUP(O$14,集計用!$4:$9894,マスター!$C88,FALSE))</f>
        <v>8</v>
      </c>
      <c r="P88" s="53"/>
      <c r="Q88" s="53"/>
      <c r="R88" s="42" t="str">
        <f>IF(HLOOKUP(R$14,集計用!$4:$9894,マスター!$C88,FALSE)="","",HLOOKUP(R$14,集計用!$4:$9894,マスター!$C88,FALSE))</f>
        <v>一般会計等</v>
      </c>
      <c r="S88" s="42" t="str">
        <f>IF(HLOOKUP(S$14,集計用!$4:$9894,マスター!$C88,FALSE)="","",HLOOKUP(S$14,集計用!$4:$9894,マスター!$C88,FALSE))</f>
        <v>一般会計</v>
      </c>
      <c r="T88" s="209">
        <f>IF(HLOOKUP(T$14,集計用!$4:$9894,マスター!$C88,FALSE)="","",HLOOKUP(T$14,集計用!$4:$9894,マスター!$C88,FALSE))</f>
        <v>19761231</v>
      </c>
      <c r="U88" s="209">
        <f>IF(HLOOKUP(U$14,集計用!$4:$9894,マスター!$C88,FALSE)="","",HLOOKUP(U$14,集計用!$4:$9894,マスター!$C88,FALSE))</f>
        <v>19761231</v>
      </c>
      <c r="V88" s="53"/>
      <c r="W88" s="44"/>
      <c r="X88" s="53"/>
      <c r="Y88" s="53"/>
      <c r="Z88" s="29">
        <f>IF(HLOOKUP(Z$14,集計用!$4:$9894,マスター!$C88,FALSE)="","",HLOOKUP(Z$14,集計用!$4:$9894,マスター!$C88,FALSE))</f>
        <v>8775000</v>
      </c>
      <c r="AA88" s="53"/>
      <c r="AB88" s="53"/>
      <c r="AC88" s="53"/>
      <c r="AD88" s="53"/>
      <c r="AE88" s="53"/>
      <c r="AF88" s="44"/>
      <c r="AG88" s="29" t="str">
        <f>IF(HLOOKUP(AG$14,集計用!$4:$9894,マスター!$C88,FALSE)="","",HLOOKUP(AG$14,集計用!$4:$9894,マスター!$C88,FALSE))</f>
        <v>放課後児童クラブ用教室</v>
      </c>
      <c r="AH88" s="29" t="str">
        <f>IF(HLOOKUP(AH$14,集計用!$4:$9894,マスター!$C88,FALSE)="","",HLOOKUP(AH$14,集計用!$4:$9894,マスター!$C88,FALSE))</f>
        <v>自己資産（リース資産外)</v>
      </c>
      <c r="AI88" s="29" t="str">
        <f>IF(HLOOKUP(AI$14,集計用!$4:$9894,マスター!$C88,FALSE)="","",HLOOKUP(AI$14,集計用!$4:$9894,マスター!$C88,FALSE))</f>
        <v>売却不可</v>
      </c>
      <c r="AJ88" s="60" t="str">
        <f>マスター!$B$3</f>
        <v>建物</v>
      </c>
      <c r="AK88" s="29" t="str">
        <f>IF(HLOOKUP(AK$14,集計用!$4:$9894,マスター!$C88,FALSE)="","",HLOOKUP(AK$14,集計用!$4:$9894,マスター!$C88,FALSE))</f>
        <v>校舎・園舎</v>
      </c>
      <c r="AL88" s="29" t="str">
        <f>IF(HLOOKUP(AL$14,集計用!$4:$9894,マスター!$C88,FALSE)="","",HLOOKUP(AL$14,集計用!$4:$9894,マスター!$C88,FALSE))</f>
        <v>鉄筋コンクリート</v>
      </c>
      <c r="AM88" s="53"/>
      <c r="AN88" s="29" t="str">
        <f>IFERROR(集計用!N72&amp;集計用!P72&amp;集計用!R72,"")</f>
        <v>下都賀郡壬生町安塚南原1179-1</v>
      </c>
      <c r="AO88" s="29">
        <f>IF(HLOOKUP(AO$14,集計用!$4:$9894,マスター!$C88,FALSE)="","",HLOOKUP(AO$14,集計用!$4:$9894,マスター!$C88,FALSE))</f>
        <v>100</v>
      </c>
      <c r="AP88" s="42" t="str">
        <f>集計用!AU72&amp;集計用!AV72&amp;集計用!AW72&amp;集計用!AX72&amp;集計用!AY72&amp;集計用!AZ72</f>
        <v>民生費児童福祉費保育園費</v>
      </c>
      <c r="AQ88" s="29" t="str">
        <f>IF(HLOOKUP(AQ$14,集計用!$4:$9894,マスター!$C88,FALSE)="","",HLOOKUP(AQ$14,集計用!$4:$9894,マスター!$C88,FALSE))</f>
        <v/>
      </c>
      <c r="AR88" s="29" t="str">
        <f>IF(HLOOKUP(AR$14,集計用!$4:$9894,マスター!$C88,FALSE)="","",HLOOKUP(AR$14,集計用!$4:$9894,マスター!$C88,FALSE))</f>
        <v/>
      </c>
      <c r="AS88" s="29" t="str">
        <f>IF(HLOOKUP(AS$14,集計用!$4:$9894,マスター!$C88,FALSE)="","",HLOOKUP(AS$14,集計用!$4:$9894,マスター!$C88,FALSE))</f>
        <v/>
      </c>
      <c r="AT88" s="29">
        <f>IF(HLOOKUP(AT$14,集計用!$4:$9894,マスター!$C88,FALSE)="","",HLOOKUP(AT$14,集計用!$4:$9894,マスター!$C88,FALSE))</f>
        <v>65</v>
      </c>
      <c r="AU88" s="29">
        <f>IF(HLOOKUP(AU$14,集計用!$4:$9894,マスター!$C88,FALSE)="","",HLOOKUP(AU$14,集計用!$4:$9894,マスター!$C88,FALSE))</f>
        <v>3</v>
      </c>
      <c r="AV88" s="61"/>
      <c r="AW88" s="45">
        <f t="shared" si="2"/>
        <v>39</v>
      </c>
      <c r="AX88" s="29" t="str">
        <f>IF(HLOOKUP(AX$14,集計用!$4:$9894,マスター!$C88,FALSE)="","",HLOOKUP(AX$14,集計用!$4:$9894,マスター!$C88,FALSE))</f>
        <v>福祉</v>
      </c>
      <c r="AY88" s="29" t="str">
        <f>IF(HLOOKUP(AY$14,集計用!$4:$9894,マスター!$C88,FALSE)="","",HLOOKUP(AY$14,集計用!$4:$9894,マスター!$C88,FALSE))</f>
        <v xml:space="preserve">行政財産 </v>
      </c>
      <c r="AZ88" s="54"/>
      <c r="BA88" s="54"/>
      <c r="BB88" s="54"/>
      <c r="BC88" s="54"/>
      <c r="BD88" s="54"/>
      <c r="BE88" s="54"/>
      <c r="BF88" s="54"/>
      <c r="BG88" s="54"/>
      <c r="BH88" s="29" t="str">
        <f>IF(HLOOKUP(BH$14,集計用!$4:$9894,マスター!$C88,FALSE)="","",HLOOKUP(BH$14,集計用!$4:$9894,マスター!$C88,FALSE))</f>
        <v>実施済</v>
      </c>
      <c r="BI88" s="29" t="str">
        <f>IF(HLOOKUP(BI$14,集計用!$4:$9894,マスター!$C88,FALSE)="","",HLOOKUP(BI$14,集計用!$4:$9894,マスター!$C88,FALSE))</f>
        <v>実施済</v>
      </c>
      <c r="BJ88" s="54"/>
      <c r="BK88" s="54"/>
      <c r="BL88" s="54"/>
      <c r="BM88" s="54"/>
      <c r="BN88" s="54"/>
      <c r="BO88" s="54"/>
      <c r="BP88" s="54"/>
      <c r="BQ88" s="54"/>
      <c r="BR88" s="29" t="str">
        <f>IF(HLOOKUP(BR$14,集計用!$4:$9894,マスター!$C88,FALSE)="","",HLOOKUP(BR$14,集計用!$4:$9894,マスター!$C88,FALSE))</f>
        <v>ﾎｳｶｺﾞｼﾞﾄﾞｳｸﾗﾌﾞﾖｳｷｮｳｼﾂ</v>
      </c>
      <c r="BS88" s="29" t="str">
        <f>IF(HLOOKUP(BS$14,集計用!$4:$9894,マスター!$C88,FALSE)="","",HLOOKUP(BS$14,集計用!$4:$9894,マスター!$C88,FALSE))</f>
        <v/>
      </c>
      <c r="BT88" s="29" t="str">
        <f>IF(HLOOKUP(BT$14,集計用!$4:$9894,マスター!$C88,FALSE)="","",HLOOKUP(BT$14,集計用!$4:$9894,マスター!$C88,FALSE))</f>
        <v>壬生町立睦小学校</v>
      </c>
      <c r="BU88" s="29" t="str">
        <f>IF(HLOOKUP(BU$14,集計用!$4:$9894,マスター!$C88,FALSE)="","",HLOOKUP(BU$14,集計用!$4:$9894,マスター!$C88,FALSE))</f>
        <v>㎡</v>
      </c>
      <c r="BV88" s="29" t="str">
        <f>集計用!O72&amp;集計用!Q72&amp;集計用!S72</f>
        <v>ｼﾓﾂｶﾞｸﾞﾝﾐﾌﾞﾏﾁﾔｽﾂﾞｶﾐﾅﾐﾊﾗ</v>
      </c>
      <c r="BW88" s="29" t="str">
        <f>IF(HLOOKUP(BW$14,集計用!$4:$9894,マスター!$C88,FALSE)="","",HLOOKUP(BW$14,集計用!$4:$9894,マスター!$C88,FALSE))</f>
        <v/>
      </c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3"/>
      <c r="CW88" s="53"/>
      <c r="CX88" s="53"/>
      <c r="CY88" s="53"/>
      <c r="CZ88" s="53"/>
      <c r="DA88" s="53"/>
      <c r="DB88" s="53"/>
      <c r="DC88" s="53"/>
      <c r="DD88" s="54"/>
      <c r="DE88" s="54"/>
      <c r="DF88" s="54"/>
      <c r="DG88" s="54"/>
      <c r="DH88" s="54"/>
      <c r="DI88" s="54"/>
    </row>
    <row r="89" spans="3:113" ht="13.5" customHeight="1">
      <c r="C89" s="89">
        <v>80</v>
      </c>
      <c r="D89" s="44"/>
      <c r="E89" s="53"/>
      <c r="F89" s="53"/>
      <c r="G89" s="53"/>
      <c r="H89" s="42" t="str">
        <f>IF(HLOOKUP(H$14,集計用!$4:$9894,マスター!$C89,FALSE)="","",HLOOKUP(H$14,集計用!$4:$9894,マスター!$C89,FALSE))</f>
        <v>建物台帳</v>
      </c>
      <c r="I89" s="29" t="str">
        <f>IF(HLOOKUP(I$14,集計用!$4:$9894,マスター!$C89,FALSE)="","",HLOOKUP(I$14,集計用!$4:$9894,マスター!$C89,FALSE))</f>
        <v>20004-1</v>
      </c>
      <c r="J89" s="29" t="str">
        <f>IF(HLOOKUP(J$14,集計用!$4:$9894,マスター!$C89,FALSE)="","",HLOOKUP(J$14,集計用!$4:$9894,マスター!$C89,FALSE))</f>
        <v>事業用資産/建物</v>
      </c>
      <c r="K89" s="53"/>
      <c r="L89" s="53"/>
      <c r="M89" s="53"/>
      <c r="N89" s="53"/>
      <c r="O89" s="29">
        <f>IF(HLOOKUP(O$14,集計用!$4:$9894,マスター!$C89,FALSE)="","",HLOOKUP(O$14,集計用!$4:$9894,マスター!$C89,FALSE))</f>
        <v>8</v>
      </c>
      <c r="P89" s="53"/>
      <c r="Q89" s="53"/>
      <c r="R89" s="42" t="str">
        <f>IF(HLOOKUP(R$14,集計用!$4:$9894,マスター!$C89,FALSE)="","",HLOOKUP(R$14,集計用!$4:$9894,マスター!$C89,FALSE))</f>
        <v>一般会計等</v>
      </c>
      <c r="S89" s="42" t="str">
        <f>IF(HLOOKUP(S$14,集計用!$4:$9894,マスター!$C89,FALSE)="","",HLOOKUP(S$14,集計用!$4:$9894,マスター!$C89,FALSE))</f>
        <v>一般会計</v>
      </c>
      <c r="T89" s="209">
        <f>IF(HLOOKUP(T$14,集計用!$4:$9894,マスター!$C89,FALSE)="","",HLOOKUP(T$14,集計用!$4:$9894,マスター!$C89,FALSE))</f>
        <v>19880310</v>
      </c>
      <c r="U89" s="209">
        <f>IF(HLOOKUP(U$14,集計用!$4:$9894,マスター!$C89,FALSE)="","",HLOOKUP(U$14,集計用!$4:$9894,マスター!$C89,FALSE))</f>
        <v>19880310</v>
      </c>
      <c r="V89" s="53"/>
      <c r="W89" s="44"/>
      <c r="X89" s="53"/>
      <c r="Y89" s="53"/>
      <c r="Z89" s="29">
        <f>IF(HLOOKUP(Z$14,集計用!$4:$9894,マスター!$C89,FALSE)="","",HLOOKUP(Z$14,集計用!$4:$9894,マスター!$C89,FALSE))</f>
        <v>576200000</v>
      </c>
      <c r="AA89" s="53"/>
      <c r="AB89" s="53"/>
      <c r="AC89" s="53"/>
      <c r="AD89" s="53"/>
      <c r="AE89" s="53"/>
      <c r="AF89" s="44"/>
      <c r="AG89" s="29" t="str">
        <f>IF(HLOOKUP(AG$14,集計用!$4:$9894,マスター!$C89,FALSE)="","",HLOOKUP(AG$14,集計用!$4:$9894,マスター!$C89,FALSE))</f>
        <v>放課後児童クラブ用教室</v>
      </c>
      <c r="AH89" s="29" t="str">
        <f>IF(HLOOKUP(AH$14,集計用!$4:$9894,マスター!$C89,FALSE)="","",HLOOKUP(AH$14,集計用!$4:$9894,マスター!$C89,FALSE))</f>
        <v>自己資産（リース資産外)</v>
      </c>
      <c r="AI89" s="29" t="str">
        <f>IF(HLOOKUP(AI$14,集計用!$4:$9894,マスター!$C89,FALSE)="","",HLOOKUP(AI$14,集計用!$4:$9894,マスター!$C89,FALSE))</f>
        <v>売却不可</v>
      </c>
      <c r="AJ89" s="60" t="str">
        <f>マスター!$B$3</f>
        <v>建物</v>
      </c>
      <c r="AK89" s="29" t="str">
        <f>IF(HLOOKUP(AK$14,集計用!$4:$9894,マスター!$C89,FALSE)="","",HLOOKUP(AK$14,集計用!$4:$9894,マスター!$C89,FALSE))</f>
        <v>校舎・園舎</v>
      </c>
      <c r="AL89" s="29" t="str">
        <f>IF(HLOOKUP(AL$14,集計用!$4:$9894,マスター!$C89,FALSE)="","",HLOOKUP(AL$14,集計用!$4:$9894,マスター!$C89,FALSE))</f>
        <v>鉄筋コンクリート</v>
      </c>
      <c r="AM89" s="53"/>
      <c r="AN89" s="29" t="str">
        <f>IFERROR(集計用!N73&amp;集計用!P73&amp;集計用!R73,"")</f>
        <v>下都賀郡壬生町安塚南原1179-1</v>
      </c>
      <c r="AO89" s="29">
        <f>IF(HLOOKUP(AO$14,集計用!$4:$9894,マスター!$C89,FALSE)="","",HLOOKUP(AO$14,集計用!$4:$9894,マスター!$C89,FALSE))</f>
        <v>100</v>
      </c>
      <c r="AP89" s="42" t="str">
        <f>集計用!AU73&amp;集計用!AV73&amp;集計用!AW73&amp;集計用!AX73&amp;集計用!AY73&amp;集計用!AZ73</f>
        <v>民生費児童福祉費保育園費</v>
      </c>
      <c r="AQ89" s="29" t="str">
        <f>IF(HLOOKUP(AQ$14,集計用!$4:$9894,マスター!$C89,FALSE)="","",HLOOKUP(AQ$14,集計用!$4:$9894,マスター!$C89,FALSE))</f>
        <v/>
      </c>
      <c r="AR89" s="29" t="str">
        <f>IF(HLOOKUP(AR$14,集計用!$4:$9894,マスター!$C89,FALSE)="","",HLOOKUP(AR$14,集計用!$4:$9894,マスター!$C89,FALSE))</f>
        <v/>
      </c>
      <c r="AS89" s="29" t="str">
        <f>IF(HLOOKUP(AS$14,集計用!$4:$9894,マスター!$C89,FALSE)="","",HLOOKUP(AS$14,集計用!$4:$9894,マスター!$C89,FALSE))</f>
        <v/>
      </c>
      <c r="AT89" s="29">
        <f>IF(HLOOKUP(AT$14,集計用!$4:$9894,マスター!$C89,FALSE)="","",HLOOKUP(AT$14,集計用!$4:$9894,マスター!$C89,FALSE))</f>
        <v>64</v>
      </c>
      <c r="AU89" s="29">
        <f>IF(HLOOKUP(AU$14,集計用!$4:$9894,マスター!$C89,FALSE)="","",HLOOKUP(AU$14,集計用!$4:$9894,マスター!$C89,FALSE))</f>
        <v>3</v>
      </c>
      <c r="AV89" s="61"/>
      <c r="AW89" s="45">
        <f t="shared" si="2"/>
        <v>28</v>
      </c>
      <c r="AX89" s="29" t="str">
        <f>IF(HLOOKUP(AX$14,集計用!$4:$9894,マスター!$C89,FALSE)="","",HLOOKUP(AX$14,集計用!$4:$9894,マスター!$C89,FALSE))</f>
        <v>福祉</v>
      </c>
      <c r="AY89" s="29" t="str">
        <f>IF(HLOOKUP(AY$14,集計用!$4:$9894,マスター!$C89,FALSE)="","",HLOOKUP(AY$14,集計用!$4:$9894,マスター!$C89,FALSE))</f>
        <v xml:space="preserve">行政財産 </v>
      </c>
      <c r="AZ89" s="54"/>
      <c r="BA89" s="54"/>
      <c r="BB89" s="54"/>
      <c r="BC89" s="54"/>
      <c r="BD89" s="54"/>
      <c r="BE89" s="54"/>
      <c r="BF89" s="54"/>
      <c r="BG89" s="54"/>
      <c r="BH89" s="29" t="str">
        <f>IF(HLOOKUP(BH$14,集計用!$4:$9894,マスター!$C89,FALSE)="","",HLOOKUP(BH$14,集計用!$4:$9894,マスター!$C89,FALSE))</f>
        <v>実施済</v>
      </c>
      <c r="BI89" s="29" t="str">
        <f>IF(HLOOKUP(BI$14,集計用!$4:$9894,マスター!$C89,FALSE)="","",HLOOKUP(BI$14,集計用!$4:$9894,マスター!$C89,FALSE))</f>
        <v>実施済</v>
      </c>
      <c r="BJ89" s="54"/>
      <c r="BK89" s="54"/>
      <c r="BL89" s="54"/>
      <c r="BM89" s="54"/>
      <c r="BN89" s="54"/>
      <c r="BO89" s="54"/>
      <c r="BP89" s="54"/>
      <c r="BQ89" s="54"/>
      <c r="BR89" s="29" t="str">
        <f>IF(HLOOKUP(BR$14,集計用!$4:$9894,マスター!$C89,FALSE)="","",HLOOKUP(BR$14,集計用!$4:$9894,マスター!$C89,FALSE))</f>
        <v>ﾎｳｶｺﾞｼﾞﾄﾞｳｸﾗﾌﾞﾖｳｷｮｳｼﾂ</v>
      </c>
      <c r="BS89" s="29" t="str">
        <f>IF(HLOOKUP(BS$14,集計用!$4:$9894,マスター!$C89,FALSE)="","",HLOOKUP(BS$14,集計用!$4:$9894,マスター!$C89,FALSE))</f>
        <v/>
      </c>
      <c r="BT89" s="29" t="str">
        <f>IF(HLOOKUP(BT$14,集計用!$4:$9894,マスター!$C89,FALSE)="","",HLOOKUP(BT$14,集計用!$4:$9894,マスター!$C89,FALSE))</f>
        <v>壬生町立壬生北小学校</v>
      </c>
      <c r="BU89" s="29" t="str">
        <f>IF(HLOOKUP(BU$14,集計用!$4:$9894,マスター!$C89,FALSE)="","",HLOOKUP(BU$14,集計用!$4:$9894,マスター!$C89,FALSE))</f>
        <v>㎡</v>
      </c>
      <c r="BV89" s="29" t="str">
        <f>集計用!O73&amp;集計用!Q73&amp;集計用!S73</f>
        <v>ｼﾓﾂｶﾞｸﾞﾝﾐﾌﾞﾏﾁﾔｽﾂﾞｶﾐﾅﾐﾊﾗ</v>
      </c>
      <c r="BW89" s="29" t="str">
        <f>IF(HLOOKUP(BW$14,集計用!$4:$9894,マスター!$C89,FALSE)="","",HLOOKUP(BW$14,集計用!$4:$9894,マスター!$C89,FALSE))</f>
        <v/>
      </c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3"/>
      <c r="CW89" s="53"/>
      <c r="CX89" s="53"/>
      <c r="CY89" s="53"/>
      <c r="CZ89" s="53"/>
      <c r="DA89" s="53"/>
      <c r="DB89" s="53"/>
      <c r="DC89" s="53"/>
      <c r="DD89" s="54"/>
      <c r="DE89" s="54"/>
      <c r="DF89" s="54"/>
      <c r="DG89" s="54"/>
      <c r="DH89" s="54"/>
      <c r="DI89" s="54"/>
    </row>
    <row r="90" spans="3:113" ht="13.5" customHeight="1">
      <c r="C90" s="89">
        <v>81</v>
      </c>
      <c r="D90" s="44"/>
      <c r="E90" s="53"/>
      <c r="F90" s="53"/>
      <c r="G90" s="53"/>
      <c r="H90" s="42" t="str">
        <f>IF(HLOOKUP(H$14,集計用!$4:$9894,マスター!$C90,FALSE)="","",HLOOKUP(H$14,集計用!$4:$9894,マスター!$C90,FALSE))</f>
        <v>建物台帳</v>
      </c>
      <c r="I90" s="29" t="str">
        <f>IF(HLOOKUP(I$14,集計用!$4:$9894,マスター!$C90,FALSE)="","",HLOOKUP(I$14,集計用!$4:$9894,マスター!$C90,FALSE))</f>
        <v>60012-1</v>
      </c>
      <c r="J90" s="29" t="str">
        <f>IF(HLOOKUP(J$14,集計用!$4:$9894,マスター!$C90,FALSE)="","",HLOOKUP(J$14,集計用!$4:$9894,マスター!$C90,FALSE))</f>
        <v>事業用資産/建物</v>
      </c>
      <c r="K90" s="53"/>
      <c r="L90" s="53"/>
      <c r="M90" s="53"/>
      <c r="N90" s="53"/>
      <c r="O90" s="29">
        <f>IF(HLOOKUP(O$14,集計用!$4:$9894,マスター!$C90,FALSE)="","",HLOOKUP(O$14,集計用!$4:$9894,マスター!$C90,FALSE))</f>
        <v>9</v>
      </c>
      <c r="P90" s="53"/>
      <c r="Q90" s="53"/>
      <c r="R90" s="42" t="str">
        <f>IF(HLOOKUP(R$14,集計用!$4:$9894,マスター!$C90,FALSE)="","",HLOOKUP(R$14,集計用!$4:$9894,マスター!$C90,FALSE))</f>
        <v>一般会計等</v>
      </c>
      <c r="S90" s="42" t="str">
        <f>IF(HLOOKUP(S$14,集計用!$4:$9894,マスター!$C90,FALSE)="","",HLOOKUP(S$14,集計用!$4:$9894,マスター!$C90,FALSE))</f>
        <v>一般会計</v>
      </c>
      <c r="T90" s="209">
        <f>IF(HLOOKUP(T$14,集計用!$4:$9894,マスター!$C90,FALSE)="","",HLOOKUP(T$14,集計用!$4:$9894,マスター!$C90,FALSE))</f>
        <v>19820310</v>
      </c>
      <c r="U90" s="209">
        <f>IF(HLOOKUP(U$14,集計用!$4:$9894,マスター!$C90,FALSE)="","",HLOOKUP(U$14,集計用!$4:$9894,マスター!$C90,FALSE))</f>
        <v>19820310</v>
      </c>
      <c r="V90" s="53"/>
      <c r="W90" s="44"/>
      <c r="X90" s="53"/>
      <c r="Y90" s="53"/>
      <c r="Z90" s="29">
        <f>IF(HLOOKUP(Z$14,集計用!$4:$9894,マスター!$C90,FALSE)="","",HLOOKUP(Z$14,集計用!$4:$9894,マスター!$C90,FALSE))</f>
        <v>35086350</v>
      </c>
      <c r="AA90" s="53"/>
      <c r="AB90" s="53"/>
      <c r="AC90" s="53"/>
      <c r="AD90" s="53"/>
      <c r="AE90" s="53"/>
      <c r="AF90" s="44"/>
      <c r="AG90" s="29" t="str">
        <f>IF(HLOOKUP(AG$14,集計用!$4:$9894,マスター!$C90,FALSE)="","",HLOOKUP(AG$14,集計用!$4:$9894,マスター!$C90,FALSE))</f>
        <v>ふれあい女性センター</v>
      </c>
      <c r="AH90" s="29" t="str">
        <f>IF(HLOOKUP(AH$14,集計用!$4:$9894,マスター!$C90,FALSE)="","",HLOOKUP(AH$14,集計用!$4:$9894,マスター!$C90,FALSE))</f>
        <v>自己資産（リース資産外)</v>
      </c>
      <c r="AI90" s="29" t="str">
        <f>IF(HLOOKUP(AI$14,集計用!$4:$9894,マスター!$C90,FALSE)="","",HLOOKUP(AI$14,集計用!$4:$9894,マスター!$C90,FALSE))</f>
        <v>売却不可</v>
      </c>
      <c r="AJ90" s="60" t="str">
        <f>マスター!$B$3</f>
        <v>建物</v>
      </c>
      <c r="AK90" s="29" t="str">
        <f>IF(HLOOKUP(AK$14,集計用!$4:$9894,マスター!$C90,FALSE)="","",HLOOKUP(AK$14,集計用!$4:$9894,マスター!$C90,FALSE))</f>
        <v>食堂・調理室</v>
      </c>
      <c r="AL90" s="29" t="str">
        <f>IF(HLOOKUP(AL$14,集計用!$4:$9894,マスター!$C90,FALSE)="","",HLOOKUP(AL$14,集計用!$4:$9894,マスター!$C90,FALSE))</f>
        <v>木造</v>
      </c>
      <c r="AM90" s="53"/>
      <c r="AN90" s="29" t="str">
        <f>IFERROR(集計用!N74&amp;集計用!P74&amp;集計用!R74,"")</f>
        <v>下都賀郡壬生町安塚南原1179-1</v>
      </c>
      <c r="AO90" s="29">
        <f>IF(HLOOKUP(AO$14,集計用!$4:$9894,マスター!$C90,FALSE)="","",HLOOKUP(AO$14,集計用!$4:$9894,マスター!$C90,FALSE))</f>
        <v>100</v>
      </c>
      <c r="AP90" s="42" t="str">
        <f>集計用!AU74&amp;集計用!AV74&amp;集計用!AW74&amp;集計用!AX74&amp;集計用!AY74&amp;集計用!AZ74</f>
        <v>民生費児童福祉費保育園費</v>
      </c>
      <c r="AQ90" s="29" t="str">
        <f>IF(HLOOKUP(AQ$14,集計用!$4:$9894,マスター!$C90,FALSE)="","",HLOOKUP(AQ$14,集計用!$4:$9894,マスター!$C90,FALSE))</f>
        <v/>
      </c>
      <c r="AR90" s="29" t="str">
        <f>IF(HLOOKUP(AR$14,集計用!$4:$9894,マスター!$C90,FALSE)="","",HLOOKUP(AR$14,集計用!$4:$9894,マスター!$C90,FALSE))</f>
        <v/>
      </c>
      <c r="AS90" s="29" t="str">
        <f>IF(HLOOKUP(AS$14,集計用!$4:$9894,マスター!$C90,FALSE)="","",HLOOKUP(AS$14,集計用!$4:$9894,マスター!$C90,FALSE))</f>
        <v/>
      </c>
      <c r="AT90" s="29">
        <f>IF(HLOOKUP(AT$14,集計用!$4:$9894,マスター!$C90,FALSE)="","",HLOOKUP(AT$14,集計用!$4:$9894,マスター!$C90,FALSE))</f>
        <v>369.33</v>
      </c>
      <c r="AU90" s="29">
        <f>IF(HLOOKUP(AU$14,集計用!$4:$9894,マスター!$C90,FALSE)="","",HLOOKUP(AU$14,集計用!$4:$9894,マスター!$C90,FALSE))</f>
        <v>1</v>
      </c>
      <c r="AV90" s="61"/>
      <c r="AW90" s="45">
        <f t="shared" si="2"/>
        <v>34</v>
      </c>
      <c r="AX90" s="29" t="str">
        <f>IF(HLOOKUP(AX$14,集計用!$4:$9894,マスター!$C90,FALSE)="","",HLOOKUP(AX$14,集計用!$4:$9894,マスター!$C90,FALSE))</f>
        <v>産業振興</v>
      </c>
      <c r="AY90" s="29" t="str">
        <f>IF(HLOOKUP(AY$14,集計用!$4:$9894,マスター!$C90,FALSE)="","",HLOOKUP(AY$14,集計用!$4:$9894,マスター!$C90,FALSE))</f>
        <v xml:space="preserve">行政財産 </v>
      </c>
      <c r="AZ90" s="54"/>
      <c r="BA90" s="54"/>
      <c r="BB90" s="54"/>
      <c r="BC90" s="54"/>
      <c r="BD90" s="54"/>
      <c r="BE90" s="54"/>
      <c r="BF90" s="54"/>
      <c r="BG90" s="54"/>
      <c r="BH90" s="29" t="str">
        <f>IF(HLOOKUP(BH$14,集計用!$4:$9894,マスター!$C90,FALSE)="","",HLOOKUP(BH$14,集計用!$4:$9894,マスター!$C90,FALSE))</f>
        <v>未実施</v>
      </c>
      <c r="BI90" s="29" t="str">
        <f>IF(HLOOKUP(BI$14,集計用!$4:$9894,マスター!$C90,FALSE)="","",HLOOKUP(BI$14,集計用!$4:$9894,マスター!$C90,FALSE))</f>
        <v>未実施</v>
      </c>
      <c r="BJ90" s="54"/>
      <c r="BK90" s="54"/>
      <c r="BL90" s="54"/>
      <c r="BM90" s="54"/>
      <c r="BN90" s="54"/>
      <c r="BO90" s="54"/>
      <c r="BP90" s="54"/>
      <c r="BQ90" s="54"/>
      <c r="BR90" s="29" t="str">
        <f>IF(HLOOKUP(BR$14,集計用!$4:$9894,マスター!$C90,FALSE)="","",HLOOKUP(BR$14,集計用!$4:$9894,マスター!$C90,FALSE))</f>
        <v>ﾌﾚｱｲｼﾞｮｾｲｾﾝﾀｰ</v>
      </c>
      <c r="BS90" s="29" t="str">
        <f>IF(HLOOKUP(BS$14,集計用!$4:$9894,マスター!$C90,FALSE)="","",HLOOKUP(BS$14,集計用!$4:$9894,マスター!$C90,FALSE))</f>
        <v/>
      </c>
      <c r="BT90" s="29" t="str">
        <f>IF(HLOOKUP(BT$14,集計用!$4:$9894,マスター!$C90,FALSE)="","",HLOOKUP(BT$14,集計用!$4:$9894,マスター!$C90,FALSE))</f>
        <v>壬生町ふれあい女性センター</v>
      </c>
      <c r="BU90" s="29" t="str">
        <f>IF(HLOOKUP(BU$14,集計用!$4:$9894,マスター!$C90,FALSE)="","",HLOOKUP(BU$14,集計用!$4:$9894,マスター!$C90,FALSE))</f>
        <v>㎡</v>
      </c>
      <c r="BV90" s="29" t="str">
        <f>集計用!O74&amp;集計用!Q74&amp;集計用!S74</f>
        <v>ｼﾓﾂｶﾞｸﾞﾝﾐﾌﾞﾏﾁﾔｽﾂﾞｶﾐﾅﾐﾊﾗ</v>
      </c>
      <c r="BW90" s="29" t="str">
        <f>IF(HLOOKUP(BW$14,集計用!$4:$9894,マスター!$C90,FALSE)="","",HLOOKUP(BW$14,集計用!$4:$9894,マスター!$C90,FALSE))</f>
        <v/>
      </c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3"/>
      <c r="CW90" s="53"/>
      <c r="CX90" s="53"/>
      <c r="CY90" s="53"/>
      <c r="CZ90" s="53"/>
      <c r="DA90" s="53"/>
      <c r="DB90" s="53"/>
      <c r="DC90" s="53"/>
      <c r="DD90" s="54"/>
      <c r="DE90" s="54"/>
      <c r="DF90" s="54"/>
      <c r="DG90" s="54"/>
      <c r="DH90" s="54"/>
      <c r="DI90" s="54"/>
    </row>
    <row r="91" spans="3:113" ht="13.5" customHeight="1">
      <c r="C91" s="89">
        <v>82</v>
      </c>
      <c r="D91" s="44"/>
      <c r="E91" s="53"/>
      <c r="F91" s="53"/>
      <c r="G91" s="53"/>
      <c r="H91" s="42" t="str">
        <f>IF(HLOOKUP(H$14,集計用!$4:$9894,マスター!$C91,FALSE)="","",HLOOKUP(H$14,集計用!$4:$9894,マスター!$C91,FALSE))</f>
        <v>建物台帳</v>
      </c>
      <c r="I91" s="29" t="str">
        <f>IF(HLOOKUP(I$14,集計用!$4:$9894,マスター!$C91,FALSE)="","",HLOOKUP(I$14,集計用!$4:$9894,マスター!$C91,FALSE))</f>
        <v>60012-2</v>
      </c>
      <c r="J91" s="29" t="str">
        <f>IF(HLOOKUP(J$14,集計用!$4:$9894,マスター!$C91,FALSE)="","",HLOOKUP(J$14,集計用!$4:$9894,マスター!$C91,FALSE))</f>
        <v>事業用資産/建物</v>
      </c>
      <c r="K91" s="53"/>
      <c r="L91" s="53"/>
      <c r="M91" s="53"/>
      <c r="N91" s="53"/>
      <c r="O91" s="29">
        <f>IF(HLOOKUP(O$14,集計用!$4:$9894,マスター!$C91,FALSE)="","",HLOOKUP(O$14,集計用!$4:$9894,マスター!$C91,FALSE))</f>
        <v>9</v>
      </c>
      <c r="P91" s="53"/>
      <c r="Q91" s="53"/>
      <c r="R91" s="42" t="str">
        <f>IF(HLOOKUP(R$14,集計用!$4:$9894,マスター!$C91,FALSE)="","",HLOOKUP(R$14,集計用!$4:$9894,マスター!$C91,FALSE))</f>
        <v>一般会計等</v>
      </c>
      <c r="S91" s="42" t="str">
        <f>IF(HLOOKUP(S$14,集計用!$4:$9894,マスター!$C91,FALSE)="","",HLOOKUP(S$14,集計用!$4:$9894,マスター!$C91,FALSE))</f>
        <v>一般会計</v>
      </c>
      <c r="T91" s="209">
        <f>IF(HLOOKUP(T$14,集計用!$4:$9894,マスター!$C91,FALSE)="","",HLOOKUP(T$14,集計用!$4:$9894,マスター!$C91,FALSE))</f>
        <v>19820310</v>
      </c>
      <c r="U91" s="209">
        <f>IF(HLOOKUP(U$14,集計用!$4:$9894,マスター!$C91,FALSE)="","",HLOOKUP(U$14,集計用!$4:$9894,マスター!$C91,FALSE))</f>
        <v>19820310</v>
      </c>
      <c r="V91" s="53"/>
      <c r="W91" s="44"/>
      <c r="X91" s="53"/>
      <c r="Y91" s="53"/>
      <c r="Z91" s="29">
        <f>IF(HLOOKUP(Z$14,集計用!$4:$9894,マスター!$C91,FALSE)="","",HLOOKUP(Z$14,集計用!$4:$9894,マスター!$C91,FALSE))</f>
        <v>759000</v>
      </c>
      <c r="AA91" s="53"/>
      <c r="AB91" s="53"/>
      <c r="AC91" s="53"/>
      <c r="AD91" s="53"/>
      <c r="AE91" s="53"/>
      <c r="AF91" s="44"/>
      <c r="AG91" s="29" t="str">
        <f>IF(HLOOKUP(AG$14,集計用!$4:$9894,マスター!$C91,FALSE)="","",HLOOKUP(AG$14,集計用!$4:$9894,マスター!$C91,FALSE))</f>
        <v>炊事室</v>
      </c>
      <c r="AH91" s="29" t="str">
        <f>IF(HLOOKUP(AH$14,集計用!$4:$9894,マスター!$C91,FALSE)="","",HLOOKUP(AH$14,集計用!$4:$9894,マスター!$C91,FALSE))</f>
        <v>自己資産（リース資産外)</v>
      </c>
      <c r="AI91" s="29" t="str">
        <f>IF(HLOOKUP(AI$14,集計用!$4:$9894,マスター!$C91,FALSE)="","",HLOOKUP(AI$14,集計用!$4:$9894,マスター!$C91,FALSE))</f>
        <v>売却不可</v>
      </c>
      <c r="AJ91" s="60" t="str">
        <f>マスター!$B$3</f>
        <v>建物</v>
      </c>
      <c r="AK91" s="29" t="str">
        <f>IF(HLOOKUP(AK$14,集計用!$4:$9894,マスター!$C91,FALSE)="","",HLOOKUP(AK$14,集計用!$4:$9894,マスター!$C91,FALSE))</f>
        <v>食堂・調理室</v>
      </c>
      <c r="AL91" s="29" t="str">
        <f>IF(HLOOKUP(AL$14,集計用!$4:$9894,マスター!$C91,FALSE)="","",HLOOKUP(AL$14,集計用!$4:$9894,マスター!$C91,FALSE))</f>
        <v>コンクリートブロック</v>
      </c>
      <c r="AM91" s="53"/>
      <c r="AN91" s="29" t="str">
        <f>IFERROR(集計用!N75&amp;集計用!P75&amp;集計用!R75,"")</f>
        <v>下都賀郡壬生町安塚南原1179-1</v>
      </c>
      <c r="AO91" s="29">
        <f>IF(HLOOKUP(AO$14,集計用!$4:$9894,マスター!$C91,FALSE)="","",HLOOKUP(AO$14,集計用!$4:$9894,マスター!$C91,FALSE))</f>
        <v>100</v>
      </c>
      <c r="AP91" s="42" t="str">
        <f>集計用!AU75&amp;集計用!AV75&amp;集計用!AW75&amp;集計用!AX75&amp;集計用!AY75&amp;集計用!AZ75</f>
        <v>民生費児童福祉費保育園費</v>
      </c>
      <c r="AQ91" s="29" t="str">
        <f>IF(HLOOKUP(AQ$14,集計用!$4:$9894,マスター!$C91,FALSE)="","",HLOOKUP(AQ$14,集計用!$4:$9894,マスター!$C91,FALSE))</f>
        <v/>
      </c>
      <c r="AR91" s="29" t="str">
        <f>IF(HLOOKUP(AR$14,集計用!$4:$9894,マスター!$C91,FALSE)="","",HLOOKUP(AR$14,集計用!$4:$9894,マスター!$C91,FALSE))</f>
        <v/>
      </c>
      <c r="AS91" s="29" t="str">
        <f>IF(HLOOKUP(AS$14,集計用!$4:$9894,マスター!$C91,FALSE)="","",HLOOKUP(AS$14,集計用!$4:$9894,マスター!$C91,FALSE))</f>
        <v/>
      </c>
      <c r="AT91" s="29">
        <f>IF(HLOOKUP(AT$14,集計用!$4:$9894,マスター!$C91,FALSE)="","",HLOOKUP(AT$14,集計用!$4:$9894,マスター!$C91,FALSE))</f>
        <v>7.59</v>
      </c>
      <c r="AU91" s="29">
        <f>IF(HLOOKUP(AU$14,集計用!$4:$9894,マスター!$C91,FALSE)="","",HLOOKUP(AU$14,集計用!$4:$9894,マスター!$C91,FALSE))</f>
        <v>1</v>
      </c>
      <c r="AV91" s="61"/>
      <c r="AW91" s="45">
        <f t="shared" si="2"/>
        <v>34</v>
      </c>
      <c r="AX91" s="29" t="str">
        <f>IF(HLOOKUP(AX$14,集計用!$4:$9894,マスター!$C91,FALSE)="","",HLOOKUP(AX$14,集計用!$4:$9894,マスター!$C91,FALSE))</f>
        <v>産業振興</v>
      </c>
      <c r="AY91" s="29" t="str">
        <f>IF(HLOOKUP(AY$14,集計用!$4:$9894,マスター!$C91,FALSE)="","",HLOOKUP(AY$14,集計用!$4:$9894,マスター!$C91,FALSE))</f>
        <v xml:space="preserve">行政財産 </v>
      </c>
      <c r="AZ91" s="54"/>
      <c r="BA91" s="54"/>
      <c r="BB91" s="54"/>
      <c r="BC91" s="54"/>
      <c r="BD91" s="54"/>
      <c r="BE91" s="54"/>
      <c r="BF91" s="54"/>
      <c r="BG91" s="54"/>
      <c r="BH91" s="29" t="str">
        <f>IF(HLOOKUP(BH$14,集計用!$4:$9894,マスター!$C91,FALSE)="","",HLOOKUP(BH$14,集計用!$4:$9894,マスター!$C91,FALSE))</f>
        <v>未実施</v>
      </c>
      <c r="BI91" s="29" t="str">
        <f>IF(HLOOKUP(BI$14,集計用!$4:$9894,マスター!$C91,FALSE)="","",HLOOKUP(BI$14,集計用!$4:$9894,マスター!$C91,FALSE))</f>
        <v>未実施</v>
      </c>
      <c r="BJ91" s="54"/>
      <c r="BK91" s="54"/>
      <c r="BL91" s="54"/>
      <c r="BM91" s="54"/>
      <c r="BN91" s="54"/>
      <c r="BO91" s="54"/>
      <c r="BP91" s="54"/>
      <c r="BQ91" s="54"/>
      <c r="BR91" s="29" t="str">
        <f>IF(HLOOKUP(BR$14,集計用!$4:$9894,マスター!$C91,FALSE)="","",HLOOKUP(BR$14,集計用!$4:$9894,マスター!$C91,FALSE))</f>
        <v>ｽｲｼﾞｼﾂ</v>
      </c>
      <c r="BS91" s="29" t="str">
        <f>IF(HLOOKUP(BS$14,集計用!$4:$9894,マスター!$C91,FALSE)="","",HLOOKUP(BS$14,集計用!$4:$9894,マスター!$C91,FALSE))</f>
        <v/>
      </c>
      <c r="BT91" s="29" t="str">
        <f>IF(HLOOKUP(BT$14,集計用!$4:$9894,マスター!$C91,FALSE)="","",HLOOKUP(BT$14,集計用!$4:$9894,マスター!$C91,FALSE))</f>
        <v>壬生町ふれあい女性センター</v>
      </c>
      <c r="BU91" s="29" t="str">
        <f>IF(HLOOKUP(BU$14,集計用!$4:$9894,マスター!$C91,FALSE)="","",HLOOKUP(BU$14,集計用!$4:$9894,マスター!$C91,FALSE))</f>
        <v>㎡</v>
      </c>
      <c r="BV91" s="29" t="str">
        <f>集計用!O75&amp;集計用!Q75&amp;集計用!S75</f>
        <v>ｼﾓﾂｶﾞｸﾞﾝﾐﾌﾞﾏﾁﾔｽﾂﾞｶﾐﾅﾐﾊﾗ</v>
      </c>
      <c r="BW91" s="29" t="str">
        <f>IF(HLOOKUP(BW$14,集計用!$4:$9894,マスター!$C91,FALSE)="","",HLOOKUP(BW$14,集計用!$4:$9894,マスター!$C91,FALSE))</f>
        <v/>
      </c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3"/>
      <c r="CW91" s="53"/>
      <c r="CX91" s="53"/>
      <c r="CY91" s="53"/>
      <c r="CZ91" s="53"/>
      <c r="DA91" s="53"/>
      <c r="DB91" s="53"/>
      <c r="DC91" s="53"/>
      <c r="DD91" s="54"/>
      <c r="DE91" s="54"/>
      <c r="DF91" s="54"/>
      <c r="DG91" s="54"/>
      <c r="DH91" s="54"/>
      <c r="DI91" s="54"/>
    </row>
    <row r="92" spans="3:113" ht="13.5" customHeight="1">
      <c r="C92" s="89">
        <v>83</v>
      </c>
      <c r="D92" s="44"/>
      <c r="E92" s="53"/>
      <c r="F92" s="53"/>
      <c r="G92" s="53"/>
      <c r="H92" s="42" t="str">
        <f>IF(HLOOKUP(H$14,集計用!$4:$9894,マスター!$C92,FALSE)="","",HLOOKUP(H$14,集計用!$4:$9894,マスター!$C92,FALSE))</f>
        <v>建物台帳</v>
      </c>
      <c r="I92" s="29" t="str">
        <f>IF(HLOOKUP(I$14,集計用!$4:$9894,マスター!$C92,FALSE)="","",HLOOKUP(I$14,集計用!$4:$9894,マスター!$C92,FALSE))</f>
        <v>60007-1</v>
      </c>
      <c r="J92" s="29" t="str">
        <f>IF(HLOOKUP(J$14,集計用!$4:$9894,マスター!$C92,FALSE)="","",HLOOKUP(J$14,集計用!$4:$9894,マスター!$C92,FALSE))</f>
        <v>事業用資産/建物</v>
      </c>
      <c r="K92" s="53"/>
      <c r="L92" s="53"/>
      <c r="M92" s="53"/>
      <c r="N92" s="53"/>
      <c r="O92" s="29">
        <f>IF(HLOOKUP(O$14,集計用!$4:$9894,マスター!$C92,FALSE)="","",HLOOKUP(O$14,集計用!$4:$9894,マスター!$C92,FALSE))</f>
        <v>10</v>
      </c>
      <c r="P92" s="53"/>
      <c r="Q92" s="53"/>
      <c r="R92" s="42" t="str">
        <f>IF(HLOOKUP(R$14,集計用!$4:$9894,マスター!$C92,FALSE)="","",HLOOKUP(R$14,集計用!$4:$9894,マスター!$C92,FALSE))</f>
        <v>一般会計等</v>
      </c>
      <c r="S92" s="42" t="str">
        <f>IF(HLOOKUP(S$14,集計用!$4:$9894,マスター!$C92,FALSE)="","",HLOOKUP(S$14,集計用!$4:$9894,マスター!$C92,FALSE))</f>
        <v>一般会計</v>
      </c>
      <c r="T92" s="209">
        <f>IF(HLOOKUP(T$14,集計用!$4:$9894,マスター!$C92,FALSE)="","",HLOOKUP(T$14,集計用!$4:$9894,マスター!$C92,FALSE))</f>
        <v>19950331</v>
      </c>
      <c r="U92" s="209">
        <f>IF(HLOOKUP(U$14,集計用!$4:$9894,マスター!$C92,FALSE)="","",HLOOKUP(U$14,集計用!$4:$9894,マスター!$C92,FALSE))</f>
        <v>19950331</v>
      </c>
      <c r="V92" s="53"/>
      <c r="W92" s="44"/>
      <c r="X92" s="53"/>
      <c r="Y92" s="53"/>
      <c r="Z92" s="29">
        <f>IF(HLOOKUP(Z$14,集計用!$4:$9894,マスター!$C92,FALSE)="","",HLOOKUP(Z$14,集計用!$4:$9894,マスター!$C92,FALSE))</f>
        <v>1531036000</v>
      </c>
      <c r="AA92" s="53"/>
      <c r="AB92" s="53"/>
      <c r="AC92" s="53"/>
      <c r="AD92" s="53"/>
      <c r="AE92" s="53"/>
      <c r="AF92" s="44"/>
      <c r="AG92" s="29" t="str">
        <f>IF(HLOOKUP(AG$14,集計用!$4:$9894,マスター!$C92,FALSE)="","",HLOOKUP(AG$14,集計用!$4:$9894,マスター!$C92,FALSE))</f>
        <v>おもちゃ博物館</v>
      </c>
      <c r="AH92" s="29" t="str">
        <f>IF(HLOOKUP(AH$14,集計用!$4:$9894,マスター!$C92,FALSE)="","",HLOOKUP(AH$14,集計用!$4:$9894,マスター!$C92,FALSE))</f>
        <v>自己資産（リース資産外)</v>
      </c>
      <c r="AI92" s="29" t="str">
        <f>IF(HLOOKUP(AI$14,集計用!$4:$9894,マスター!$C92,FALSE)="","",HLOOKUP(AI$14,集計用!$4:$9894,マスター!$C92,FALSE))</f>
        <v>売却不可</v>
      </c>
      <c r="AJ92" s="60" t="str">
        <f>マスター!$B$3</f>
        <v>建物</v>
      </c>
      <c r="AK92" s="29" t="str">
        <f>IF(HLOOKUP(AK$14,集計用!$4:$9894,マスター!$C92,FALSE)="","",HLOOKUP(AK$14,集計用!$4:$9894,マスター!$C92,FALSE))</f>
        <v>庁舎</v>
      </c>
      <c r="AL92" s="29" t="str">
        <f>IF(HLOOKUP(AL$14,集計用!$4:$9894,マスター!$C92,FALSE)="","",HLOOKUP(AL$14,集計用!$4:$9894,マスター!$C92,FALSE))</f>
        <v>鉄筋コンクリート</v>
      </c>
      <c r="AM92" s="53"/>
      <c r="AN92" s="29" t="str">
        <f>IFERROR(集計用!#REF!&amp;集計用!#REF!&amp;集計用!#REF!,"")</f>
        <v/>
      </c>
      <c r="AO92" s="29">
        <f>IF(HLOOKUP(AO$14,集計用!$4:$9894,マスター!$C92,FALSE)="","",HLOOKUP(AO$14,集計用!$4:$9894,マスター!$C92,FALSE))</f>
        <v>100</v>
      </c>
      <c r="AP92" s="42" t="e">
        <f>集計用!#REF!&amp;集計用!#REF!&amp;集計用!#REF!&amp;集計用!#REF!&amp;集計用!#REF!&amp;集計用!#REF!</f>
        <v>#REF!</v>
      </c>
      <c r="AQ92" s="29" t="str">
        <f>IF(HLOOKUP(AQ$14,集計用!$4:$9894,マスター!$C92,FALSE)="","",HLOOKUP(AQ$14,集計用!$4:$9894,マスター!$C92,FALSE))</f>
        <v/>
      </c>
      <c r="AR92" s="29" t="str">
        <f>IF(HLOOKUP(AR$14,集計用!$4:$9894,マスター!$C92,FALSE)="","",HLOOKUP(AR$14,集計用!$4:$9894,マスター!$C92,FALSE))</f>
        <v/>
      </c>
      <c r="AS92" s="29" t="str">
        <f>IF(HLOOKUP(AS$14,集計用!$4:$9894,マスター!$C92,FALSE)="","",HLOOKUP(AS$14,集計用!$4:$9894,マスター!$C92,FALSE))</f>
        <v/>
      </c>
      <c r="AT92" s="29">
        <f>IF(HLOOKUP(AT$14,集計用!$4:$9894,マスター!$C92,FALSE)="","",HLOOKUP(AT$14,集計用!$4:$9894,マスター!$C92,FALSE))</f>
        <v>3247.14</v>
      </c>
      <c r="AU92" s="29">
        <f>IF(HLOOKUP(AU$14,集計用!$4:$9894,マスター!$C92,FALSE)="","",HLOOKUP(AU$14,集計用!$4:$9894,マスター!$C92,FALSE))</f>
        <v>3</v>
      </c>
      <c r="AV92" s="61"/>
      <c r="AW92" s="45">
        <f t="shared" si="2"/>
        <v>21</v>
      </c>
      <c r="AX92" s="29" t="str">
        <f>IF(HLOOKUP(AX$14,集計用!$4:$9894,マスター!$C92,FALSE)="","",HLOOKUP(AX$14,集計用!$4:$9894,マスター!$C92,FALSE))</f>
        <v>産業振興</v>
      </c>
      <c r="AY92" s="29" t="str">
        <f>IF(HLOOKUP(AY$14,集計用!$4:$9894,マスター!$C92,FALSE)="","",HLOOKUP(AY$14,集計用!$4:$9894,マスター!$C92,FALSE))</f>
        <v xml:space="preserve">行政財産 </v>
      </c>
      <c r="AZ92" s="54"/>
      <c r="BA92" s="54"/>
      <c r="BB92" s="54"/>
      <c r="BC92" s="54"/>
      <c r="BD92" s="54"/>
      <c r="BE92" s="54"/>
      <c r="BF92" s="54"/>
      <c r="BG92" s="54"/>
      <c r="BH92" s="29" t="str">
        <f>IF(HLOOKUP(BH$14,集計用!$4:$9894,マスター!$C92,FALSE)="","",HLOOKUP(BH$14,集計用!$4:$9894,マスター!$C92,FALSE))</f>
        <v>未実施</v>
      </c>
      <c r="BI92" s="29" t="str">
        <f>IF(HLOOKUP(BI$14,集計用!$4:$9894,マスター!$C92,FALSE)="","",HLOOKUP(BI$14,集計用!$4:$9894,マスター!$C92,FALSE))</f>
        <v>実施済</v>
      </c>
      <c r="BJ92" s="54"/>
      <c r="BK92" s="54"/>
      <c r="BL92" s="54"/>
      <c r="BM92" s="54"/>
      <c r="BN92" s="54"/>
      <c r="BO92" s="54"/>
      <c r="BP92" s="54"/>
      <c r="BQ92" s="54"/>
      <c r="BR92" s="29" t="str">
        <f>IF(HLOOKUP(BR$14,集計用!$4:$9894,マスター!$C92,FALSE)="","",HLOOKUP(BR$14,集計用!$4:$9894,マスター!$C92,FALSE))</f>
        <v>ｵﾓﾁｬﾊｸﾌﾞﾂｶﾝ</v>
      </c>
      <c r="BS92" s="29" t="str">
        <f>IF(HLOOKUP(BS$14,集計用!$4:$9894,マスター!$C92,FALSE)="","",HLOOKUP(BS$14,集計用!$4:$9894,マスター!$C92,FALSE))</f>
        <v/>
      </c>
      <c r="BT92" s="29" t="str">
        <f>IF(HLOOKUP(BT$14,集計用!$4:$9894,マスター!$C92,FALSE)="","",HLOOKUP(BT$14,集計用!$4:$9894,マスター!$C92,FALSE))</f>
        <v>壬生町おもちゃ博物館</v>
      </c>
      <c r="BU92" s="29" t="str">
        <f>IF(HLOOKUP(BU$14,集計用!$4:$9894,マスター!$C92,FALSE)="","",HLOOKUP(BU$14,集計用!$4:$9894,マスター!$C92,FALSE))</f>
        <v>㎡</v>
      </c>
      <c r="BV92" s="29" t="e">
        <f>集計用!#REF!&amp;集計用!#REF!&amp;集計用!#REF!</f>
        <v>#REF!</v>
      </c>
      <c r="BW92" s="29" t="str">
        <f>IF(HLOOKUP(BW$14,集計用!$4:$9894,マスター!$C92,FALSE)="","",HLOOKUP(BW$14,集計用!$4:$9894,マスター!$C92,FALSE))</f>
        <v/>
      </c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3"/>
      <c r="CW92" s="53"/>
      <c r="CX92" s="53"/>
      <c r="CY92" s="53"/>
      <c r="CZ92" s="53"/>
      <c r="DA92" s="53"/>
      <c r="DB92" s="53"/>
      <c r="DC92" s="53"/>
      <c r="DD92" s="54"/>
      <c r="DE92" s="54"/>
      <c r="DF92" s="54"/>
      <c r="DG92" s="54"/>
      <c r="DH92" s="54"/>
      <c r="DI92" s="54"/>
    </row>
    <row r="93" spans="3:113" ht="13.5" customHeight="1">
      <c r="C93" s="89">
        <v>84</v>
      </c>
      <c r="D93" s="44"/>
      <c r="E93" s="53"/>
      <c r="F93" s="53"/>
      <c r="G93" s="53"/>
      <c r="H93" s="42" t="str">
        <f>IF(HLOOKUP(H$14,集計用!$4:$9894,マスター!$C93,FALSE)="","",HLOOKUP(H$14,集計用!$4:$9894,マスター!$C93,FALSE))</f>
        <v>建物台帳</v>
      </c>
      <c r="I93" s="29" t="str">
        <f>IF(HLOOKUP(I$14,集計用!$4:$9894,マスター!$C93,FALSE)="","",HLOOKUP(I$14,集計用!$4:$9894,マスター!$C93,FALSE))</f>
        <v>60007-1</v>
      </c>
      <c r="J93" s="29" t="str">
        <f>IF(HLOOKUP(J$14,集計用!$4:$9894,マスター!$C93,FALSE)="","",HLOOKUP(J$14,集計用!$4:$9894,マスター!$C93,FALSE))</f>
        <v>事業用資産/その他</v>
      </c>
      <c r="K93" s="53"/>
      <c r="L93" s="53"/>
      <c r="M93" s="53"/>
      <c r="N93" s="53"/>
      <c r="O93" s="29">
        <f>IF(HLOOKUP(O$14,集計用!$4:$9894,マスター!$C93,FALSE)="","",HLOOKUP(O$14,集計用!$4:$9894,マスター!$C93,FALSE))</f>
        <v>10</v>
      </c>
      <c r="P93" s="53"/>
      <c r="Q93" s="53"/>
      <c r="R93" s="42" t="str">
        <f>IF(HLOOKUP(R$14,集計用!$4:$9894,マスター!$C93,FALSE)="","",HLOOKUP(R$14,集計用!$4:$9894,マスター!$C93,FALSE))</f>
        <v>一般会計等</v>
      </c>
      <c r="S93" s="42" t="str">
        <f>IF(HLOOKUP(S$14,集計用!$4:$9894,マスター!$C93,FALSE)="","",HLOOKUP(S$14,集計用!$4:$9894,マスター!$C93,FALSE))</f>
        <v>一般会計</v>
      </c>
      <c r="T93" s="209">
        <f>IF(HLOOKUP(T$14,集計用!$4:$9894,マスター!$C93,FALSE)="","",HLOOKUP(T$14,集計用!$4:$9894,マスター!$C93,FALSE))</f>
        <v>20110310</v>
      </c>
      <c r="U93" s="209">
        <f>IF(HLOOKUP(U$14,集計用!$4:$9894,マスター!$C93,FALSE)="","",HLOOKUP(U$14,集計用!$4:$9894,マスター!$C93,FALSE))</f>
        <v>20110310</v>
      </c>
      <c r="V93" s="53"/>
      <c r="W93" s="44"/>
      <c r="X93" s="53"/>
      <c r="Y93" s="53"/>
      <c r="Z93" s="29">
        <f>IF(HLOOKUP(Z$14,集計用!$4:$9894,マスター!$C93,FALSE)="","",HLOOKUP(Z$14,集計用!$4:$9894,マスター!$C93,FALSE))</f>
        <v>13755000</v>
      </c>
      <c r="AA93" s="53"/>
      <c r="AB93" s="53"/>
      <c r="AC93" s="53"/>
      <c r="AD93" s="53"/>
      <c r="AE93" s="53"/>
      <c r="AF93" s="44"/>
      <c r="AG93" s="29" t="str">
        <f>IF(HLOOKUP(AG$14,集計用!$4:$9894,マスター!$C93,FALSE)="","",HLOOKUP(AG$14,集計用!$4:$9894,マスター!$C93,FALSE))</f>
        <v>おもちゃ博物館(自動制御設備更新)</v>
      </c>
      <c r="AH93" s="29" t="str">
        <f>IF(HLOOKUP(AH$14,集計用!$4:$9894,マスター!$C93,FALSE)="","",HLOOKUP(AH$14,集計用!$4:$9894,マスター!$C93,FALSE))</f>
        <v>自己資産（リース資産外)</v>
      </c>
      <c r="AI93" s="29" t="str">
        <f>IF(HLOOKUP(AI$14,集計用!$4:$9894,マスター!$C93,FALSE)="","",HLOOKUP(AI$14,集計用!$4:$9894,マスター!$C93,FALSE))</f>
        <v>売却不可</v>
      </c>
      <c r="AJ93" s="60" t="str">
        <f>マスター!$B$3</f>
        <v>建物</v>
      </c>
      <c r="AK93" s="29" t="str">
        <f>IF(HLOOKUP(AK$14,集計用!$4:$9894,マスター!$C93,FALSE)="","",HLOOKUP(AK$14,集計用!$4:$9894,マスター!$C93,FALSE))</f>
        <v>庁舎</v>
      </c>
      <c r="AL93" s="29" t="str">
        <f>IF(HLOOKUP(AL$14,集計用!$4:$9894,マスター!$C93,FALSE)="","",HLOOKUP(AL$14,集計用!$4:$9894,マスター!$C93,FALSE))</f>
        <v>鉄筋コンクリート</v>
      </c>
      <c r="AM93" s="53"/>
      <c r="AN93" s="29" t="str">
        <f>IFERROR(集計用!#REF!&amp;集計用!#REF!&amp;集計用!#REF!,"")</f>
        <v/>
      </c>
      <c r="AO93" s="29">
        <f>IF(HLOOKUP(AO$14,集計用!$4:$9894,マスター!$C93,FALSE)="","",HLOOKUP(AO$14,集計用!$4:$9894,マスター!$C93,FALSE))</f>
        <v>100</v>
      </c>
      <c r="AP93" s="42" t="e">
        <f>集計用!#REF!&amp;集計用!#REF!&amp;集計用!#REF!&amp;集計用!#REF!&amp;集計用!#REF!&amp;集計用!#REF!</f>
        <v>#REF!</v>
      </c>
      <c r="AQ93" s="29" t="str">
        <f>IF(HLOOKUP(AQ$14,集計用!$4:$9894,マスター!$C93,FALSE)="","",HLOOKUP(AQ$14,集計用!$4:$9894,マスター!$C93,FALSE))</f>
        <v/>
      </c>
      <c r="AR93" s="29" t="str">
        <f>IF(HLOOKUP(AR$14,集計用!$4:$9894,マスター!$C93,FALSE)="","",HLOOKUP(AR$14,集計用!$4:$9894,マスター!$C93,FALSE))</f>
        <v/>
      </c>
      <c r="AS93" s="29" t="str">
        <f>IF(HLOOKUP(AS$14,集計用!$4:$9894,マスター!$C93,FALSE)="","",HLOOKUP(AS$14,集計用!$4:$9894,マスター!$C93,FALSE))</f>
        <v/>
      </c>
      <c r="AT93" s="29" t="str">
        <f>IF(HLOOKUP(AT$14,集計用!$4:$9894,マスター!$C93,FALSE)="","",HLOOKUP(AT$14,集計用!$4:$9894,マスター!$C93,FALSE))</f>
        <v/>
      </c>
      <c r="AU93" s="29" t="str">
        <f>IF(HLOOKUP(AU$14,集計用!$4:$9894,マスター!$C93,FALSE)="","",HLOOKUP(AU$14,集計用!$4:$9894,マスター!$C93,FALSE))</f>
        <v/>
      </c>
      <c r="AV93" s="61"/>
      <c r="AW93" s="45">
        <f t="shared" si="2"/>
        <v>5</v>
      </c>
      <c r="AX93" s="29" t="str">
        <f>IF(HLOOKUP(AX$14,集計用!$4:$9894,マスター!$C93,FALSE)="","",HLOOKUP(AX$14,集計用!$4:$9894,マスター!$C93,FALSE))</f>
        <v>産業振興</v>
      </c>
      <c r="AY93" s="29" t="str">
        <f>IF(HLOOKUP(AY$14,集計用!$4:$9894,マスター!$C93,FALSE)="","",HLOOKUP(AY$14,集計用!$4:$9894,マスター!$C93,FALSE))</f>
        <v xml:space="preserve">行政財産 </v>
      </c>
      <c r="AZ93" s="54"/>
      <c r="BA93" s="54"/>
      <c r="BB93" s="54"/>
      <c r="BC93" s="54"/>
      <c r="BD93" s="54"/>
      <c r="BE93" s="54"/>
      <c r="BF93" s="54"/>
      <c r="BG93" s="54"/>
      <c r="BH93" s="29" t="str">
        <f>IF(HLOOKUP(BH$14,集計用!$4:$9894,マスター!$C93,FALSE)="","",HLOOKUP(BH$14,集計用!$4:$9894,マスター!$C93,FALSE))</f>
        <v>未実施</v>
      </c>
      <c r="BI93" s="29" t="str">
        <f>IF(HLOOKUP(BI$14,集計用!$4:$9894,マスター!$C93,FALSE)="","",HLOOKUP(BI$14,集計用!$4:$9894,マスター!$C93,FALSE))</f>
        <v>実施済</v>
      </c>
      <c r="BJ93" s="54"/>
      <c r="BK93" s="54"/>
      <c r="BL93" s="54"/>
      <c r="BM93" s="54"/>
      <c r="BN93" s="54"/>
      <c r="BO93" s="54"/>
      <c r="BP93" s="54"/>
      <c r="BQ93" s="54"/>
      <c r="BR93" s="29" t="str">
        <f>IF(HLOOKUP(BR$14,集計用!$4:$9894,マスター!$C93,FALSE)="","",HLOOKUP(BR$14,集計用!$4:$9894,マスター!$C93,FALSE))</f>
        <v>ｵﾓﾁｬﾊｸﾌﾞﾂｶﾝ(ｼﾞﾄﾞｳｾｲｷﾞｮｾﾂﾋﾞｺｳｼﾝ)</v>
      </c>
      <c r="BS93" s="29" t="str">
        <f>IF(HLOOKUP(BS$14,集計用!$4:$9894,マスター!$C93,FALSE)="","",HLOOKUP(BS$14,集計用!$4:$9894,マスター!$C93,FALSE))</f>
        <v/>
      </c>
      <c r="BT93" s="29" t="str">
        <f>IF(HLOOKUP(BT$14,集計用!$4:$9894,マスター!$C93,FALSE)="","",HLOOKUP(BT$14,集計用!$4:$9894,マスター!$C93,FALSE))</f>
        <v>壬生町おもちゃ博物館</v>
      </c>
      <c r="BU93" s="29" t="str">
        <f>IF(HLOOKUP(BU$14,集計用!$4:$9894,マスター!$C93,FALSE)="","",HLOOKUP(BU$14,集計用!$4:$9894,マスター!$C93,FALSE))</f>
        <v/>
      </c>
      <c r="BV93" s="29" t="e">
        <f>集計用!#REF!&amp;集計用!#REF!&amp;集計用!#REF!</f>
        <v>#REF!</v>
      </c>
      <c r="BW93" s="29" t="str">
        <f>IF(HLOOKUP(BW$14,集計用!$4:$9894,マスター!$C93,FALSE)="","",HLOOKUP(BW$14,集計用!$4:$9894,マスター!$C93,FALSE))</f>
        <v/>
      </c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3"/>
      <c r="CW93" s="53"/>
      <c r="CX93" s="53"/>
      <c r="CY93" s="53"/>
      <c r="CZ93" s="53"/>
      <c r="DA93" s="53"/>
      <c r="DB93" s="53"/>
      <c r="DC93" s="53"/>
      <c r="DD93" s="54"/>
      <c r="DE93" s="54"/>
      <c r="DF93" s="54"/>
      <c r="DG93" s="54"/>
      <c r="DH93" s="54"/>
      <c r="DI93" s="54"/>
    </row>
    <row r="94" spans="3:113" ht="13.5" customHeight="1">
      <c r="C94" s="89">
        <v>85</v>
      </c>
      <c r="D94" s="44"/>
      <c r="E94" s="53"/>
      <c r="F94" s="53"/>
      <c r="G94" s="53"/>
      <c r="H94" s="42" t="str">
        <f>IF(HLOOKUP(H$14,集計用!$4:$9894,マスター!$C94,FALSE)="","",HLOOKUP(H$14,集計用!$4:$9894,マスター!$C94,FALSE))</f>
        <v>建物台帳</v>
      </c>
      <c r="I94" s="29" t="str">
        <f>IF(HLOOKUP(I$14,集計用!$4:$9894,マスター!$C94,FALSE)="","",HLOOKUP(I$14,集計用!$4:$9894,マスター!$C94,FALSE))</f>
        <v>60007-1</v>
      </c>
      <c r="J94" s="29" t="str">
        <f>IF(HLOOKUP(J$14,集計用!$4:$9894,マスター!$C94,FALSE)="","",HLOOKUP(J$14,集計用!$4:$9894,マスター!$C94,FALSE))</f>
        <v>事業用資産/その他</v>
      </c>
      <c r="K94" s="53"/>
      <c r="L94" s="53"/>
      <c r="M94" s="53"/>
      <c r="N94" s="53"/>
      <c r="O94" s="29">
        <f>IF(HLOOKUP(O$14,集計用!$4:$9894,マスター!$C94,FALSE)="","",HLOOKUP(O$14,集計用!$4:$9894,マスター!$C94,FALSE))</f>
        <v>10</v>
      </c>
      <c r="P94" s="53"/>
      <c r="Q94" s="53"/>
      <c r="R94" s="42" t="str">
        <f>IF(HLOOKUP(R$14,集計用!$4:$9894,マスター!$C94,FALSE)="","",HLOOKUP(R$14,集計用!$4:$9894,マスター!$C94,FALSE))</f>
        <v>一般会計等</v>
      </c>
      <c r="S94" s="42" t="str">
        <f>IF(HLOOKUP(S$14,集計用!$4:$9894,マスター!$C94,FALSE)="","",HLOOKUP(S$14,集計用!$4:$9894,マスター!$C94,FALSE))</f>
        <v>一般会計</v>
      </c>
      <c r="T94" s="209">
        <f>IF(HLOOKUP(T$14,集計用!$4:$9894,マスター!$C94,FALSE)="","",HLOOKUP(T$14,集計用!$4:$9894,マスター!$C94,FALSE))</f>
        <v>20120229</v>
      </c>
      <c r="U94" s="209">
        <f>IF(HLOOKUP(U$14,集計用!$4:$9894,マスター!$C94,FALSE)="","",HLOOKUP(U$14,集計用!$4:$9894,マスター!$C94,FALSE))</f>
        <v>20120229</v>
      </c>
      <c r="V94" s="53"/>
      <c r="W94" s="44"/>
      <c r="X94" s="53"/>
      <c r="Y94" s="53"/>
      <c r="Z94" s="29">
        <f>IF(HLOOKUP(Z$14,集計用!$4:$9894,マスター!$C94,FALSE)="","",HLOOKUP(Z$14,集計用!$4:$9894,マスター!$C94,FALSE))</f>
        <v>7497000</v>
      </c>
      <c r="AA94" s="53"/>
      <c r="AB94" s="53"/>
      <c r="AC94" s="53"/>
      <c r="AD94" s="53"/>
      <c r="AE94" s="53"/>
      <c r="AF94" s="44"/>
      <c r="AG94" s="29" t="str">
        <f>IF(HLOOKUP(AG$14,集計用!$4:$9894,マスター!$C94,FALSE)="","",HLOOKUP(AG$14,集計用!$4:$9894,マスター!$C94,FALSE))</f>
        <v>おもちゃ博物館(トイレ更新)</v>
      </c>
      <c r="AH94" s="29" t="str">
        <f>IF(HLOOKUP(AH$14,集計用!$4:$9894,マスター!$C94,FALSE)="","",HLOOKUP(AH$14,集計用!$4:$9894,マスター!$C94,FALSE))</f>
        <v>自己資産（リース資産外)</v>
      </c>
      <c r="AI94" s="29" t="str">
        <f>IF(HLOOKUP(AI$14,集計用!$4:$9894,マスター!$C94,FALSE)="","",HLOOKUP(AI$14,集計用!$4:$9894,マスター!$C94,FALSE))</f>
        <v>売却不可</v>
      </c>
      <c r="AJ94" s="60" t="str">
        <f>マスター!$B$3</f>
        <v>建物</v>
      </c>
      <c r="AK94" s="29" t="str">
        <f>IF(HLOOKUP(AK$14,集計用!$4:$9894,マスター!$C94,FALSE)="","",HLOOKUP(AK$14,集計用!$4:$9894,マスター!$C94,FALSE))</f>
        <v>庁舎</v>
      </c>
      <c r="AL94" s="29" t="str">
        <f>IF(HLOOKUP(AL$14,集計用!$4:$9894,マスター!$C94,FALSE)="","",HLOOKUP(AL$14,集計用!$4:$9894,マスター!$C94,FALSE))</f>
        <v>鉄筋コンクリート</v>
      </c>
      <c r="AM94" s="53"/>
      <c r="AN94" s="29" t="str">
        <f>IFERROR(集計用!#REF!&amp;集計用!#REF!&amp;集計用!#REF!,"")</f>
        <v/>
      </c>
      <c r="AO94" s="29">
        <f>IF(HLOOKUP(AO$14,集計用!$4:$9894,マスター!$C94,FALSE)="","",HLOOKUP(AO$14,集計用!$4:$9894,マスター!$C94,FALSE))</f>
        <v>100</v>
      </c>
      <c r="AP94" s="42" t="e">
        <f>集計用!#REF!&amp;集計用!#REF!&amp;集計用!#REF!&amp;集計用!#REF!&amp;集計用!#REF!&amp;集計用!#REF!</f>
        <v>#REF!</v>
      </c>
      <c r="AQ94" s="29" t="str">
        <f>IF(HLOOKUP(AQ$14,集計用!$4:$9894,マスター!$C94,FALSE)="","",HLOOKUP(AQ$14,集計用!$4:$9894,マスター!$C94,FALSE))</f>
        <v/>
      </c>
      <c r="AR94" s="29" t="str">
        <f>IF(HLOOKUP(AR$14,集計用!$4:$9894,マスター!$C94,FALSE)="","",HLOOKUP(AR$14,集計用!$4:$9894,マスター!$C94,FALSE))</f>
        <v/>
      </c>
      <c r="AS94" s="29" t="str">
        <f>IF(HLOOKUP(AS$14,集計用!$4:$9894,マスター!$C94,FALSE)="","",HLOOKUP(AS$14,集計用!$4:$9894,マスター!$C94,FALSE))</f>
        <v/>
      </c>
      <c r="AT94" s="29" t="str">
        <f>IF(HLOOKUP(AT$14,集計用!$4:$9894,マスター!$C94,FALSE)="","",HLOOKUP(AT$14,集計用!$4:$9894,マスター!$C94,FALSE))</f>
        <v/>
      </c>
      <c r="AU94" s="29" t="str">
        <f>IF(HLOOKUP(AU$14,集計用!$4:$9894,マスター!$C94,FALSE)="","",HLOOKUP(AU$14,集計用!$4:$9894,マスター!$C94,FALSE))</f>
        <v/>
      </c>
      <c r="AV94" s="61"/>
      <c r="AW94" s="45">
        <f t="shared" si="2"/>
        <v>4</v>
      </c>
      <c r="AX94" s="29" t="str">
        <f>IF(HLOOKUP(AX$14,集計用!$4:$9894,マスター!$C94,FALSE)="","",HLOOKUP(AX$14,集計用!$4:$9894,マスター!$C94,FALSE))</f>
        <v>産業振興</v>
      </c>
      <c r="AY94" s="29" t="str">
        <f>IF(HLOOKUP(AY$14,集計用!$4:$9894,マスター!$C94,FALSE)="","",HLOOKUP(AY$14,集計用!$4:$9894,マスター!$C94,FALSE))</f>
        <v xml:space="preserve">行政財産 </v>
      </c>
      <c r="AZ94" s="54"/>
      <c r="BA94" s="54"/>
      <c r="BB94" s="54"/>
      <c r="BC94" s="54"/>
      <c r="BD94" s="54"/>
      <c r="BE94" s="54"/>
      <c r="BF94" s="54"/>
      <c r="BG94" s="54"/>
      <c r="BH94" s="29" t="str">
        <f>IF(HLOOKUP(BH$14,集計用!$4:$9894,マスター!$C94,FALSE)="","",HLOOKUP(BH$14,集計用!$4:$9894,マスター!$C94,FALSE))</f>
        <v>未実施</v>
      </c>
      <c r="BI94" s="29" t="str">
        <f>IF(HLOOKUP(BI$14,集計用!$4:$9894,マスター!$C94,FALSE)="","",HLOOKUP(BI$14,集計用!$4:$9894,マスター!$C94,FALSE))</f>
        <v>実施済</v>
      </c>
      <c r="BJ94" s="54"/>
      <c r="BK94" s="54"/>
      <c r="BL94" s="54"/>
      <c r="BM94" s="54"/>
      <c r="BN94" s="54"/>
      <c r="BO94" s="54"/>
      <c r="BP94" s="54"/>
      <c r="BQ94" s="54"/>
      <c r="BR94" s="29" t="str">
        <f>IF(HLOOKUP(BR$14,集計用!$4:$9894,マスター!$C94,FALSE)="","",HLOOKUP(BR$14,集計用!$4:$9894,マスター!$C94,FALSE))</f>
        <v>ｵﾓﾁｬﾊｸﾌﾞﾂｶﾝ(ﾄｲﾚｺｳｼﾝ)</v>
      </c>
      <c r="BS94" s="29" t="str">
        <f>IF(HLOOKUP(BS$14,集計用!$4:$9894,マスター!$C94,FALSE)="","",HLOOKUP(BS$14,集計用!$4:$9894,マスター!$C94,FALSE))</f>
        <v/>
      </c>
      <c r="BT94" s="29" t="str">
        <f>IF(HLOOKUP(BT$14,集計用!$4:$9894,マスター!$C94,FALSE)="","",HLOOKUP(BT$14,集計用!$4:$9894,マスター!$C94,FALSE))</f>
        <v>壬生町おもちゃ博物館</v>
      </c>
      <c r="BU94" s="29" t="str">
        <f>IF(HLOOKUP(BU$14,集計用!$4:$9894,マスター!$C94,FALSE)="","",HLOOKUP(BU$14,集計用!$4:$9894,マスター!$C94,FALSE))</f>
        <v/>
      </c>
      <c r="BV94" s="29" t="e">
        <f>集計用!#REF!&amp;集計用!#REF!&amp;集計用!#REF!</f>
        <v>#REF!</v>
      </c>
      <c r="BW94" s="29" t="str">
        <f>IF(HLOOKUP(BW$14,集計用!$4:$9894,マスター!$C94,FALSE)="","",HLOOKUP(BW$14,集計用!$4:$9894,マスター!$C94,FALSE))</f>
        <v/>
      </c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3"/>
      <c r="CW94" s="53"/>
      <c r="CX94" s="53"/>
      <c r="CY94" s="53"/>
      <c r="CZ94" s="53"/>
      <c r="DA94" s="53"/>
      <c r="DB94" s="53"/>
      <c r="DC94" s="53"/>
      <c r="DD94" s="54"/>
      <c r="DE94" s="54"/>
      <c r="DF94" s="54"/>
      <c r="DG94" s="54"/>
      <c r="DH94" s="54"/>
      <c r="DI94" s="54"/>
    </row>
    <row r="95" spans="3:113" ht="13.5" customHeight="1">
      <c r="C95" s="89">
        <v>86</v>
      </c>
      <c r="D95" s="44"/>
      <c r="E95" s="53"/>
      <c r="F95" s="53"/>
      <c r="G95" s="53"/>
      <c r="H95" s="42" t="str">
        <f>IF(HLOOKUP(H$14,集計用!$4:$9894,マスター!$C95,FALSE)="","",HLOOKUP(H$14,集計用!$4:$9894,マスター!$C95,FALSE))</f>
        <v>建物台帳</v>
      </c>
      <c r="I95" s="29" t="str">
        <f>IF(HLOOKUP(I$14,集計用!$4:$9894,マスター!$C95,FALSE)="","",HLOOKUP(I$14,集計用!$4:$9894,マスター!$C95,FALSE))</f>
        <v>60007-1</v>
      </c>
      <c r="J95" s="29" t="str">
        <f>IF(HLOOKUP(J$14,集計用!$4:$9894,マスター!$C95,FALSE)="","",HLOOKUP(J$14,集計用!$4:$9894,マスター!$C95,FALSE))</f>
        <v>事業用資産/その他</v>
      </c>
      <c r="K95" s="53"/>
      <c r="L95" s="53"/>
      <c r="M95" s="53"/>
      <c r="N95" s="53"/>
      <c r="O95" s="29">
        <f>IF(HLOOKUP(O$14,集計用!$4:$9894,マスター!$C95,FALSE)="","",HLOOKUP(O$14,集計用!$4:$9894,マスター!$C95,FALSE))</f>
        <v>10</v>
      </c>
      <c r="P95" s="53"/>
      <c r="Q95" s="53"/>
      <c r="R95" s="42" t="str">
        <f>IF(HLOOKUP(R$14,集計用!$4:$9894,マスター!$C95,FALSE)="","",HLOOKUP(R$14,集計用!$4:$9894,マスター!$C95,FALSE))</f>
        <v>一般会計等</v>
      </c>
      <c r="S95" s="42" t="str">
        <f>IF(HLOOKUP(S$14,集計用!$4:$9894,マスター!$C95,FALSE)="","",HLOOKUP(S$14,集計用!$4:$9894,マスター!$C95,FALSE))</f>
        <v>一般会計</v>
      </c>
      <c r="T95" s="209">
        <f>IF(HLOOKUP(T$14,集計用!$4:$9894,マスター!$C95,FALSE)="","",HLOOKUP(T$14,集計用!$4:$9894,マスター!$C95,FALSE))</f>
        <v>20141110</v>
      </c>
      <c r="U95" s="209">
        <f>IF(HLOOKUP(U$14,集計用!$4:$9894,マスター!$C95,FALSE)="","",HLOOKUP(U$14,集計用!$4:$9894,マスター!$C95,FALSE))</f>
        <v>20141110</v>
      </c>
      <c r="V95" s="53"/>
      <c r="W95" s="44"/>
      <c r="X95" s="53"/>
      <c r="Y95" s="53"/>
      <c r="Z95" s="29">
        <f>IF(HLOOKUP(Z$14,集計用!$4:$9894,マスター!$C95,FALSE)="","",HLOOKUP(Z$14,集計用!$4:$9894,マスター!$C95,FALSE))</f>
        <v>19440000</v>
      </c>
      <c r="AA95" s="53"/>
      <c r="AB95" s="53"/>
      <c r="AC95" s="53"/>
      <c r="AD95" s="53"/>
      <c r="AE95" s="53"/>
      <c r="AF95" s="44"/>
      <c r="AG95" s="29" t="str">
        <f>IF(HLOOKUP(AG$14,集計用!$4:$9894,マスター!$C95,FALSE)="","",HLOOKUP(AG$14,集計用!$4:$9894,マスター!$C95,FALSE))</f>
        <v>おもちゃ博物館(空調熱交換器更新)</v>
      </c>
      <c r="AH95" s="29" t="str">
        <f>IF(HLOOKUP(AH$14,集計用!$4:$9894,マスター!$C95,FALSE)="","",HLOOKUP(AH$14,集計用!$4:$9894,マスター!$C95,FALSE))</f>
        <v>自己資産（リース資産外)</v>
      </c>
      <c r="AI95" s="29" t="str">
        <f>IF(HLOOKUP(AI$14,集計用!$4:$9894,マスター!$C95,FALSE)="","",HLOOKUP(AI$14,集計用!$4:$9894,マスター!$C95,FALSE))</f>
        <v>売却不可</v>
      </c>
      <c r="AJ95" s="60" t="str">
        <f>マスター!$B$3</f>
        <v>建物</v>
      </c>
      <c r="AK95" s="29" t="str">
        <f>IF(HLOOKUP(AK$14,集計用!$4:$9894,マスター!$C95,FALSE)="","",HLOOKUP(AK$14,集計用!$4:$9894,マスター!$C95,FALSE))</f>
        <v>庁舎</v>
      </c>
      <c r="AL95" s="29" t="str">
        <f>IF(HLOOKUP(AL$14,集計用!$4:$9894,マスター!$C95,FALSE)="","",HLOOKUP(AL$14,集計用!$4:$9894,マスター!$C95,FALSE))</f>
        <v>鉄筋コンクリート</v>
      </c>
      <c r="AM95" s="53"/>
      <c r="AN95" s="29" t="str">
        <f>IFERROR(集計用!N76&amp;集計用!P76&amp;集計用!R76,"")</f>
        <v>下都賀郡壬生町壬生丁六美281-1</v>
      </c>
      <c r="AO95" s="29">
        <f>IF(HLOOKUP(AO$14,集計用!$4:$9894,マスター!$C95,FALSE)="","",HLOOKUP(AO$14,集計用!$4:$9894,マスター!$C95,FALSE))</f>
        <v>100</v>
      </c>
      <c r="AP95" s="42" t="str">
        <f>集計用!AU76&amp;集計用!AV76&amp;集計用!AW76&amp;集計用!AX76&amp;集計用!AY76&amp;集計用!AZ76</f>
        <v>民生費児童福祉費児童館費</v>
      </c>
      <c r="AQ95" s="29" t="str">
        <f>IF(HLOOKUP(AQ$14,集計用!$4:$9894,マスター!$C95,FALSE)="","",HLOOKUP(AQ$14,集計用!$4:$9894,マスター!$C95,FALSE))</f>
        <v/>
      </c>
      <c r="AR95" s="29" t="str">
        <f>IF(HLOOKUP(AR$14,集計用!$4:$9894,マスター!$C95,FALSE)="","",HLOOKUP(AR$14,集計用!$4:$9894,マスター!$C95,FALSE))</f>
        <v/>
      </c>
      <c r="AS95" s="29" t="str">
        <f>IF(HLOOKUP(AS$14,集計用!$4:$9894,マスター!$C95,FALSE)="","",HLOOKUP(AS$14,集計用!$4:$9894,マスター!$C95,FALSE))</f>
        <v/>
      </c>
      <c r="AT95" s="29" t="str">
        <f>IF(HLOOKUP(AT$14,集計用!$4:$9894,マスター!$C95,FALSE)="","",HLOOKUP(AT$14,集計用!$4:$9894,マスター!$C95,FALSE))</f>
        <v/>
      </c>
      <c r="AU95" s="29" t="str">
        <f>IF(HLOOKUP(AU$14,集計用!$4:$9894,マスター!$C95,FALSE)="","",HLOOKUP(AU$14,集計用!$4:$9894,マスター!$C95,FALSE))</f>
        <v/>
      </c>
      <c r="AV95" s="61"/>
      <c r="AW95" s="45">
        <f t="shared" si="2"/>
        <v>1</v>
      </c>
      <c r="AX95" s="29" t="str">
        <f>IF(HLOOKUP(AX$14,集計用!$4:$9894,マスター!$C95,FALSE)="","",HLOOKUP(AX$14,集計用!$4:$9894,マスター!$C95,FALSE))</f>
        <v>産業振興</v>
      </c>
      <c r="AY95" s="29" t="str">
        <f>IF(HLOOKUP(AY$14,集計用!$4:$9894,マスター!$C95,FALSE)="","",HLOOKUP(AY$14,集計用!$4:$9894,マスター!$C95,FALSE))</f>
        <v xml:space="preserve">行政財産 </v>
      </c>
      <c r="AZ95" s="54"/>
      <c r="BA95" s="54"/>
      <c r="BB95" s="54"/>
      <c r="BC95" s="54"/>
      <c r="BD95" s="54"/>
      <c r="BE95" s="54"/>
      <c r="BF95" s="54"/>
      <c r="BG95" s="54"/>
      <c r="BH95" s="29" t="str">
        <f>IF(HLOOKUP(BH$14,集計用!$4:$9894,マスター!$C95,FALSE)="","",HLOOKUP(BH$14,集計用!$4:$9894,マスター!$C95,FALSE))</f>
        <v>未実施</v>
      </c>
      <c r="BI95" s="29" t="str">
        <f>IF(HLOOKUP(BI$14,集計用!$4:$9894,マスター!$C95,FALSE)="","",HLOOKUP(BI$14,集計用!$4:$9894,マスター!$C95,FALSE))</f>
        <v>実施済</v>
      </c>
      <c r="BJ95" s="54"/>
      <c r="BK95" s="54"/>
      <c r="BL95" s="54"/>
      <c r="BM95" s="54"/>
      <c r="BN95" s="54"/>
      <c r="BO95" s="54"/>
      <c r="BP95" s="54"/>
      <c r="BQ95" s="54"/>
      <c r="BR95" s="29" t="str">
        <f>IF(HLOOKUP(BR$14,集計用!$4:$9894,マスター!$C95,FALSE)="","",HLOOKUP(BR$14,集計用!$4:$9894,マスター!$C95,FALSE))</f>
        <v>ｵﾓﾁｬﾊｸﾌﾞﾂｶﾝ(ｸｳﾁｮｳﾈﾂｺｳｶﾝｷｺｳｼﾝ)</v>
      </c>
      <c r="BS95" s="29" t="str">
        <f>IF(HLOOKUP(BS$14,集計用!$4:$9894,マスター!$C95,FALSE)="","",HLOOKUP(BS$14,集計用!$4:$9894,マスター!$C95,FALSE))</f>
        <v/>
      </c>
      <c r="BT95" s="29" t="str">
        <f>IF(HLOOKUP(BT$14,集計用!$4:$9894,マスター!$C95,FALSE)="","",HLOOKUP(BT$14,集計用!$4:$9894,マスター!$C95,FALSE))</f>
        <v>壬生町おもちゃ博物館</v>
      </c>
      <c r="BU95" s="29" t="str">
        <f>IF(HLOOKUP(BU$14,集計用!$4:$9894,マスター!$C95,FALSE)="","",HLOOKUP(BU$14,集計用!$4:$9894,マスター!$C95,FALSE))</f>
        <v/>
      </c>
      <c r="BV95" s="29" t="str">
        <f>集計用!O76&amp;集計用!Q76&amp;集計用!S76</f>
        <v>ｼﾓﾂｶﾞｸﾞﾝﾐﾌﾞﾏﾁﾐﾌﾞﾃｲﾑﾂﾐ</v>
      </c>
      <c r="BW95" s="29" t="str">
        <f>IF(HLOOKUP(BW$14,集計用!$4:$9894,マスター!$C95,FALSE)="","",HLOOKUP(BW$14,集計用!$4:$9894,マスター!$C95,FALSE))</f>
        <v/>
      </c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3"/>
      <c r="CW95" s="53"/>
      <c r="CX95" s="53"/>
      <c r="CY95" s="53"/>
      <c r="CZ95" s="53"/>
      <c r="DA95" s="53"/>
      <c r="DB95" s="53"/>
      <c r="DC95" s="53"/>
      <c r="DD95" s="54"/>
      <c r="DE95" s="54"/>
      <c r="DF95" s="54"/>
      <c r="DG95" s="54"/>
      <c r="DH95" s="54"/>
      <c r="DI95" s="54"/>
    </row>
    <row r="96" spans="3:113" ht="13.5" customHeight="1">
      <c r="C96" s="89">
        <v>87</v>
      </c>
      <c r="D96" s="44"/>
      <c r="E96" s="53"/>
      <c r="F96" s="53"/>
      <c r="G96" s="53"/>
      <c r="H96" s="42" t="str">
        <f>IF(HLOOKUP(H$14,集計用!$4:$9894,マスター!$C96,FALSE)="","",HLOOKUP(H$14,集計用!$4:$9894,マスター!$C96,FALSE))</f>
        <v>建物台帳</v>
      </c>
      <c r="I96" s="29" t="str">
        <f>IF(HLOOKUP(I$14,集計用!$4:$9894,マスター!$C96,FALSE)="","",HLOOKUP(I$14,集計用!$4:$9894,マスター!$C96,FALSE))</f>
        <v>60007-1</v>
      </c>
      <c r="J96" s="29" t="str">
        <f>IF(HLOOKUP(J$14,集計用!$4:$9894,マスター!$C96,FALSE)="","",HLOOKUP(J$14,集計用!$4:$9894,マスター!$C96,FALSE))</f>
        <v>事業用資産/その他</v>
      </c>
      <c r="K96" s="53"/>
      <c r="L96" s="53"/>
      <c r="M96" s="53"/>
      <c r="N96" s="53"/>
      <c r="O96" s="29">
        <f>IF(HLOOKUP(O$14,集計用!$4:$9894,マスター!$C96,FALSE)="","",HLOOKUP(O$14,集計用!$4:$9894,マスター!$C96,FALSE))</f>
        <v>10</v>
      </c>
      <c r="P96" s="53"/>
      <c r="Q96" s="53"/>
      <c r="R96" s="42" t="str">
        <f>IF(HLOOKUP(R$14,集計用!$4:$9894,マスター!$C96,FALSE)="","",HLOOKUP(R$14,集計用!$4:$9894,マスター!$C96,FALSE))</f>
        <v>一般会計等</v>
      </c>
      <c r="S96" s="42" t="str">
        <f>IF(HLOOKUP(S$14,集計用!$4:$9894,マスター!$C96,FALSE)="","",HLOOKUP(S$14,集計用!$4:$9894,マスター!$C96,FALSE))</f>
        <v>一般会計</v>
      </c>
      <c r="T96" s="209">
        <f>IF(HLOOKUP(T$14,集計用!$4:$9894,マスター!$C96,FALSE)="","",HLOOKUP(T$14,集計用!$4:$9894,マスター!$C96,FALSE))</f>
        <v>20130930</v>
      </c>
      <c r="U96" s="209">
        <f>IF(HLOOKUP(U$14,集計用!$4:$9894,マスター!$C96,FALSE)="","",HLOOKUP(U$14,集計用!$4:$9894,マスター!$C96,FALSE))</f>
        <v>20130930</v>
      </c>
      <c r="V96" s="53"/>
      <c r="W96" s="44"/>
      <c r="X96" s="53"/>
      <c r="Y96" s="53"/>
      <c r="Z96" s="29">
        <f>IF(HLOOKUP(Z$14,集計用!$4:$9894,マスター!$C96,FALSE)="","",HLOOKUP(Z$14,集計用!$4:$9894,マスター!$C96,FALSE))</f>
        <v>6342000</v>
      </c>
      <c r="AA96" s="53"/>
      <c r="AB96" s="53"/>
      <c r="AC96" s="53"/>
      <c r="AD96" s="53"/>
      <c r="AE96" s="53"/>
      <c r="AF96" s="44"/>
      <c r="AG96" s="29" t="str">
        <f>IF(HLOOKUP(AG$14,集計用!$4:$9894,マスター!$C96,FALSE)="","",HLOOKUP(AG$14,集計用!$4:$9894,マスター!$C96,FALSE))</f>
        <v>おもちゃ博物館(監視カメラ更新)</v>
      </c>
      <c r="AH96" s="29" t="str">
        <f>IF(HLOOKUP(AH$14,集計用!$4:$9894,マスター!$C96,FALSE)="","",HLOOKUP(AH$14,集計用!$4:$9894,マスター!$C96,FALSE))</f>
        <v>自己資産（リース資産外)</v>
      </c>
      <c r="AI96" s="29" t="str">
        <f>IF(HLOOKUP(AI$14,集計用!$4:$9894,マスター!$C96,FALSE)="","",HLOOKUP(AI$14,集計用!$4:$9894,マスター!$C96,FALSE))</f>
        <v>売却不可</v>
      </c>
      <c r="AJ96" s="60" t="str">
        <f>マスター!$B$3</f>
        <v>建物</v>
      </c>
      <c r="AK96" s="29" t="str">
        <f>IF(HLOOKUP(AK$14,集計用!$4:$9894,マスター!$C96,FALSE)="","",HLOOKUP(AK$14,集計用!$4:$9894,マスター!$C96,FALSE))</f>
        <v>庁舎</v>
      </c>
      <c r="AL96" s="29" t="str">
        <f>IF(HLOOKUP(AL$14,集計用!$4:$9894,マスター!$C96,FALSE)="","",HLOOKUP(AL$14,集計用!$4:$9894,マスター!$C96,FALSE))</f>
        <v>鉄筋コンクリート</v>
      </c>
      <c r="AM96" s="53"/>
      <c r="AN96" s="29" t="str">
        <f>IFERROR(集計用!N77&amp;集計用!P77&amp;集計用!R77,"")</f>
        <v>下都賀郡壬生町壬生丁六美281-1</v>
      </c>
      <c r="AO96" s="29">
        <f>IF(HLOOKUP(AO$14,集計用!$4:$9894,マスター!$C96,FALSE)="","",HLOOKUP(AO$14,集計用!$4:$9894,マスター!$C96,FALSE))</f>
        <v>100</v>
      </c>
      <c r="AP96" s="42" t="str">
        <f>集計用!AU77&amp;集計用!AV77&amp;集計用!AW77&amp;集計用!AX77&amp;集計用!AY77&amp;集計用!AZ77</f>
        <v>民生費児童福祉費児童館費</v>
      </c>
      <c r="AQ96" s="29" t="str">
        <f>IF(HLOOKUP(AQ$14,集計用!$4:$9894,マスター!$C96,FALSE)="","",HLOOKUP(AQ$14,集計用!$4:$9894,マスター!$C96,FALSE))</f>
        <v/>
      </c>
      <c r="AR96" s="29" t="str">
        <f>IF(HLOOKUP(AR$14,集計用!$4:$9894,マスター!$C96,FALSE)="","",HLOOKUP(AR$14,集計用!$4:$9894,マスター!$C96,FALSE))</f>
        <v/>
      </c>
      <c r="AS96" s="29" t="str">
        <f>IF(HLOOKUP(AS$14,集計用!$4:$9894,マスター!$C96,FALSE)="","",HLOOKUP(AS$14,集計用!$4:$9894,マスター!$C96,FALSE))</f>
        <v/>
      </c>
      <c r="AT96" s="29" t="str">
        <f>IF(HLOOKUP(AT$14,集計用!$4:$9894,マスター!$C96,FALSE)="","",HLOOKUP(AT$14,集計用!$4:$9894,マスター!$C96,FALSE))</f>
        <v/>
      </c>
      <c r="AU96" s="29" t="str">
        <f>IF(HLOOKUP(AU$14,集計用!$4:$9894,マスター!$C96,FALSE)="","",HLOOKUP(AU$14,集計用!$4:$9894,マスター!$C96,FALSE))</f>
        <v/>
      </c>
      <c r="AV96" s="61"/>
      <c r="AW96" s="45">
        <f t="shared" si="2"/>
        <v>2</v>
      </c>
      <c r="AX96" s="29" t="str">
        <f>IF(HLOOKUP(AX$14,集計用!$4:$9894,マスター!$C96,FALSE)="","",HLOOKUP(AX$14,集計用!$4:$9894,マスター!$C96,FALSE))</f>
        <v>産業振興</v>
      </c>
      <c r="AY96" s="29" t="str">
        <f>IF(HLOOKUP(AY$14,集計用!$4:$9894,マスター!$C96,FALSE)="","",HLOOKUP(AY$14,集計用!$4:$9894,マスター!$C96,FALSE))</f>
        <v xml:space="preserve">行政財産 </v>
      </c>
      <c r="AZ96" s="54"/>
      <c r="BA96" s="54"/>
      <c r="BB96" s="54"/>
      <c r="BC96" s="54"/>
      <c r="BD96" s="54"/>
      <c r="BE96" s="54"/>
      <c r="BF96" s="54"/>
      <c r="BG96" s="54"/>
      <c r="BH96" s="29" t="str">
        <f>IF(HLOOKUP(BH$14,集計用!$4:$9894,マスター!$C96,FALSE)="","",HLOOKUP(BH$14,集計用!$4:$9894,マスター!$C96,FALSE))</f>
        <v>未実施</v>
      </c>
      <c r="BI96" s="29" t="str">
        <f>IF(HLOOKUP(BI$14,集計用!$4:$9894,マスター!$C96,FALSE)="","",HLOOKUP(BI$14,集計用!$4:$9894,マスター!$C96,FALSE))</f>
        <v>実施済</v>
      </c>
      <c r="BJ96" s="54"/>
      <c r="BK96" s="54"/>
      <c r="BL96" s="54"/>
      <c r="BM96" s="54"/>
      <c r="BN96" s="54"/>
      <c r="BO96" s="54"/>
      <c r="BP96" s="54"/>
      <c r="BQ96" s="54"/>
      <c r="BR96" s="29" t="str">
        <f>IF(HLOOKUP(BR$14,集計用!$4:$9894,マスター!$C96,FALSE)="","",HLOOKUP(BR$14,集計用!$4:$9894,マスター!$C96,FALSE))</f>
        <v>ｵﾓﾁｬﾊｸﾌﾞﾂｶﾝ(ｶﾝｼｶﾒﾗｺｳｼﾝ)</v>
      </c>
      <c r="BS96" s="29" t="str">
        <f>IF(HLOOKUP(BS$14,集計用!$4:$9894,マスター!$C96,FALSE)="","",HLOOKUP(BS$14,集計用!$4:$9894,マスター!$C96,FALSE))</f>
        <v/>
      </c>
      <c r="BT96" s="29" t="str">
        <f>IF(HLOOKUP(BT$14,集計用!$4:$9894,マスター!$C96,FALSE)="","",HLOOKUP(BT$14,集計用!$4:$9894,マスター!$C96,FALSE))</f>
        <v>壬生町おもちゃ博物館</v>
      </c>
      <c r="BU96" s="29" t="str">
        <f>IF(HLOOKUP(BU$14,集計用!$4:$9894,マスター!$C96,FALSE)="","",HLOOKUP(BU$14,集計用!$4:$9894,マスター!$C96,FALSE))</f>
        <v/>
      </c>
      <c r="BV96" s="29" t="str">
        <f>集計用!O77&amp;集計用!Q77&amp;集計用!S77</f>
        <v>ｼﾓﾂｶﾞｸﾞﾝﾐﾌﾞﾏﾁﾐﾌﾞﾃｲﾑﾂﾐ</v>
      </c>
      <c r="BW96" s="29" t="str">
        <f>IF(HLOOKUP(BW$14,集計用!$4:$9894,マスター!$C96,FALSE)="","",HLOOKUP(BW$14,集計用!$4:$9894,マスター!$C96,FALSE))</f>
        <v/>
      </c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3"/>
      <c r="CW96" s="53"/>
      <c r="CX96" s="53"/>
      <c r="CY96" s="53"/>
      <c r="CZ96" s="53"/>
      <c r="DA96" s="53"/>
      <c r="DB96" s="53"/>
      <c r="DC96" s="53"/>
      <c r="DD96" s="54"/>
      <c r="DE96" s="54"/>
      <c r="DF96" s="54"/>
      <c r="DG96" s="54"/>
      <c r="DH96" s="54"/>
      <c r="DI96" s="54"/>
    </row>
    <row r="97" spans="3:113" ht="13.5" customHeight="1">
      <c r="C97" s="89">
        <v>88</v>
      </c>
      <c r="D97" s="44"/>
      <c r="E97" s="53"/>
      <c r="F97" s="53"/>
      <c r="G97" s="53"/>
      <c r="H97" s="42" t="str">
        <f>IF(HLOOKUP(H$14,集計用!$4:$9894,マスター!$C97,FALSE)="","",HLOOKUP(H$14,集計用!$4:$9894,マスター!$C97,FALSE))</f>
        <v>建物台帳</v>
      </c>
      <c r="I97" s="29" t="str">
        <f>IF(HLOOKUP(I$14,集計用!$4:$9894,マスター!$C97,FALSE)="","",HLOOKUP(I$14,集計用!$4:$9894,マスター!$C97,FALSE))</f>
        <v>60007-2</v>
      </c>
      <c r="J97" s="29" t="str">
        <f>IF(HLOOKUP(J$14,集計用!$4:$9894,マスター!$C97,FALSE)="","",HLOOKUP(J$14,集計用!$4:$9894,マスター!$C97,FALSE))</f>
        <v>事業用資産/建物</v>
      </c>
      <c r="K97" s="53"/>
      <c r="L97" s="53"/>
      <c r="M97" s="53"/>
      <c r="N97" s="53"/>
      <c r="O97" s="29">
        <f>IF(HLOOKUP(O$14,集計用!$4:$9894,マスター!$C97,FALSE)="","",HLOOKUP(O$14,集計用!$4:$9894,マスター!$C97,FALSE))</f>
        <v>10</v>
      </c>
      <c r="P97" s="53"/>
      <c r="Q97" s="53"/>
      <c r="R97" s="42" t="str">
        <f>IF(HLOOKUP(R$14,集計用!$4:$9894,マスター!$C97,FALSE)="","",HLOOKUP(R$14,集計用!$4:$9894,マスター!$C97,FALSE))</f>
        <v>一般会計等</v>
      </c>
      <c r="S97" s="42" t="str">
        <f>IF(HLOOKUP(S$14,集計用!$4:$9894,マスター!$C97,FALSE)="","",HLOOKUP(S$14,集計用!$4:$9894,マスター!$C97,FALSE))</f>
        <v>一般会計</v>
      </c>
      <c r="T97" s="209">
        <f>IF(HLOOKUP(T$14,集計用!$4:$9894,マスター!$C97,FALSE)="","",HLOOKUP(T$14,集計用!$4:$9894,マスター!$C97,FALSE))</f>
        <v>20050325</v>
      </c>
      <c r="U97" s="209">
        <f>IF(HLOOKUP(U$14,集計用!$4:$9894,マスター!$C97,FALSE)="","",HLOOKUP(U$14,集計用!$4:$9894,マスター!$C97,FALSE))</f>
        <v>20050325</v>
      </c>
      <c r="V97" s="53"/>
      <c r="W97" s="44"/>
      <c r="X97" s="53"/>
      <c r="Y97" s="53"/>
      <c r="Z97" s="29">
        <f>IF(HLOOKUP(Z$14,集計用!$4:$9894,マスター!$C97,FALSE)="","",HLOOKUP(Z$14,集計用!$4:$9894,マスター!$C97,FALSE))</f>
        <v>227104500</v>
      </c>
      <c r="AA97" s="53"/>
      <c r="AB97" s="53"/>
      <c r="AC97" s="53"/>
      <c r="AD97" s="53"/>
      <c r="AE97" s="53"/>
      <c r="AF97" s="44"/>
      <c r="AG97" s="29" t="str">
        <f>IF(HLOOKUP(AG$14,集計用!$4:$9894,マスター!$C97,FALSE)="","",HLOOKUP(AG$14,集計用!$4:$9894,マスター!$C97,FALSE))</f>
        <v>別館</v>
      </c>
      <c r="AH97" s="29" t="str">
        <f>IF(HLOOKUP(AH$14,集計用!$4:$9894,マスター!$C97,FALSE)="","",HLOOKUP(AH$14,集計用!$4:$9894,マスター!$C97,FALSE))</f>
        <v>自己資産（リース資産外)</v>
      </c>
      <c r="AI97" s="29" t="str">
        <f>IF(HLOOKUP(AI$14,集計用!$4:$9894,マスター!$C97,FALSE)="","",HLOOKUP(AI$14,集計用!$4:$9894,マスター!$C97,FALSE))</f>
        <v>売却不可</v>
      </c>
      <c r="AJ97" s="60" t="str">
        <f>マスター!$B$3</f>
        <v>建物</v>
      </c>
      <c r="AK97" s="29" t="str">
        <f>IF(HLOOKUP(AK$14,集計用!$4:$9894,マスター!$C97,FALSE)="","",HLOOKUP(AK$14,集計用!$4:$9894,マスター!$C97,FALSE))</f>
        <v>庁舎</v>
      </c>
      <c r="AL97" s="29" t="str">
        <f>IF(HLOOKUP(AL$14,集計用!$4:$9894,マスター!$C97,FALSE)="","",HLOOKUP(AL$14,集計用!$4:$9894,マスター!$C97,FALSE))</f>
        <v>鉄骨造</v>
      </c>
      <c r="AM97" s="53"/>
      <c r="AN97" s="29" t="str">
        <f>IFERROR(集計用!N78&amp;集計用!P78&amp;集計用!R78,"")</f>
        <v>下都賀郡壬生町壬生丁六美232-3</v>
      </c>
      <c r="AO97" s="29">
        <f>IF(HLOOKUP(AO$14,集計用!$4:$9894,マスター!$C97,FALSE)="","",HLOOKUP(AO$14,集計用!$4:$9894,マスター!$C97,FALSE))</f>
        <v>100</v>
      </c>
      <c r="AP97" s="42" t="str">
        <f>集計用!AU78&amp;集計用!AV78&amp;集計用!AW78&amp;集計用!AX78&amp;集計用!AY78&amp;集計用!AZ78</f>
        <v>民生費児童福祉費障害児通園ホーム費</v>
      </c>
      <c r="AQ97" s="29" t="str">
        <f>IF(HLOOKUP(AQ$14,集計用!$4:$9894,マスター!$C97,FALSE)="","",HLOOKUP(AQ$14,集計用!$4:$9894,マスター!$C97,FALSE))</f>
        <v/>
      </c>
      <c r="AR97" s="29" t="str">
        <f>IF(HLOOKUP(AR$14,集計用!$4:$9894,マスター!$C97,FALSE)="","",HLOOKUP(AR$14,集計用!$4:$9894,マスター!$C97,FALSE))</f>
        <v/>
      </c>
      <c r="AS97" s="29" t="str">
        <f>IF(HLOOKUP(AS$14,集計用!$4:$9894,マスター!$C97,FALSE)="","",HLOOKUP(AS$14,集計用!$4:$9894,マスター!$C97,FALSE))</f>
        <v/>
      </c>
      <c r="AT97" s="29">
        <f>IF(HLOOKUP(AT$14,集計用!$4:$9894,マスター!$C97,FALSE)="","",HLOOKUP(AT$14,集計用!$4:$9894,マスター!$C97,FALSE))</f>
        <v>979.37</v>
      </c>
      <c r="AU97" s="29">
        <f>IF(HLOOKUP(AU$14,集計用!$4:$9894,マスター!$C97,FALSE)="","",HLOOKUP(AU$14,集計用!$4:$9894,マスター!$C97,FALSE))</f>
        <v>2</v>
      </c>
      <c r="AV97" s="61"/>
      <c r="AW97" s="45">
        <f t="shared" si="2"/>
        <v>11</v>
      </c>
      <c r="AX97" s="29" t="str">
        <f>IF(HLOOKUP(AX$14,集計用!$4:$9894,マスター!$C97,FALSE)="","",HLOOKUP(AX$14,集計用!$4:$9894,マスター!$C97,FALSE))</f>
        <v>産業振興</v>
      </c>
      <c r="AY97" s="29" t="str">
        <f>IF(HLOOKUP(AY$14,集計用!$4:$9894,マスター!$C97,FALSE)="","",HLOOKUP(AY$14,集計用!$4:$9894,マスター!$C97,FALSE))</f>
        <v xml:space="preserve">行政財産 </v>
      </c>
      <c r="AZ97" s="54"/>
      <c r="BA97" s="54"/>
      <c r="BB97" s="54"/>
      <c r="BC97" s="54"/>
      <c r="BD97" s="54"/>
      <c r="BE97" s="54"/>
      <c r="BF97" s="54"/>
      <c r="BG97" s="54"/>
      <c r="BH97" s="29" t="str">
        <f>IF(HLOOKUP(BH$14,集計用!$4:$9894,マスター!$C97,FALSE)="","",HLOOKUP(BH$14,集計用!$4:$9894,マスター!$C97,FALSE))</f>
        <v>未実施</v>
      </c>
      <c r="BI97" s="29" t="str">
        <f>IF(HLOOKUP(BI$14,集計用!$4:$9894,マスター!$C97,FALSE)="","",HLOOKUP(BI$14,集計用!$4:$9894,マスター!$C97,FALSE))</f>
        <v>実施済</v>
      </c>
      <c r="BJ97" s="54"/>
      <c r="BK97" s="54"/>
      <c r="BL97" s="54"/>
      <c r="BM97" s="54"/>
      <c r="BN97" s="54"/>
      <c r="BO97" s="54"/>
      <c r="BP97" s="54"/>
      <c r="BQ97" s="54"/>
      <c r="BR97" s="29" t="str">
        <f>IF(HLOOKUP(BR$14,集計用!$4:$9894,マスター!$C97,FALSE)="","",HLOOKUP(BR$14,集計用!$4:$9894,マスター!$C97,FALSE))</f>
        <v>ﾍﾞｯｶﾝ</v>
      </c>
      <c r="BS97" s="29" t="str">
        <f>IF(HLOOKUP(BS$14,集計用!$4:$9894,マスター!$C97,FALSE)="","",HLOOKUP(BS$14,集計用!$4:$9894,マスター!$C97,FALSE))</f>
        <v/>
      </c>
      <c r="BT97" s="29" t="str">
        <f>IF(HLOOKUP(BT$14,集計用!$4:$9894,マスター!$C97,FALSE)="","",HLOOKUP(BT$14,集計用!$4:$9894,マスター!$C97,FALSE))</f>
        <v>壬生町おもちゃ博物館</v>
      </c>
      <c r="BU97" s="29" t="str">
        <f>IF(HLOOKUP(BU$14,集計用!$4:$9894,マスター!$C97,FALSE)="","",HLOOKUP(BU$14,集計用!$4:$9894,マスター!$C97,FALSE))</f>
        <v>㎡</v>
      </c>
      <c r="BV97" s="29" t="str">
        <f>集計用!O78&amp;集計用!Q78&amp;集計用!S78</f>
        <v>ｼﾓﾂｶﾞｸﾞﾝﾐﾌﾞﾏﾁﾐﾌﾞﾃｲﾑﾂﾐ</v>
      </c>
      <c r="BW97" s="29" t="str">
        <f>IF(HLOOKUP(BW$14,集計用!$4:$9894,マスター!$C97,FALSE)="","",HLOOKUP(BW$14,集計用!$4:$9894,マスター!$C97,FALSE))</f>
        <v/>
      </c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3"/>
      <c r="CW97" s="53"/>
      <c r="CX97" s="53"/>
      <c r="CY97" s="53"/>
      <c r="CZ97" s="53"/>
      <c r="DA97" s="53"/>
      <c r="DB97" s="53"/>
      <c r="DC97" s="53"/>
      <c r="DD97" s="54"/>
      <c r="DE97" s="54"/>
      <c r="DF97" s="54"/>
      <c r="DG97" s="54"/>
      <c r="DH97" s="54"/>
      <c r="DI97" s="54"/>
    </row>
    <row r="98" spans="3:113" ht="13.5" customHeight="1">
      <c r="C98" s="89">
        <v>89</v>
      </c>
      <c r="D98" s="44"/>
      <c r="E98" s="53"/>
      <c r="F98" s="53"/>
      <c r="G98" s="53"/>
      <c r="H98" s="42" t="str">
        <f>IF(HLOOKUP(H$14,集計用!$4:$9894,マスター!$C98,FALSE)="","",HLOOKUP(H$14,集計用!$4:$9894,マスター!$C98,FALSE))</f>
        <v>建物台帳</v>
      </c>
      <c r="I98" s="29" t="str">
        <f>IF(HLOOKUP(I$14,集計用!$4:$9894,マスター!$C98,FALSE)="","",HLOOKUP(I$14,集計用!$4:$9894,マスター!$C98,FALSE))</f>
        <v>60007-3</v>
      </c>
      <c r="J98" s="29" t="str">
        <f>IF(HLOOKUP(J$14,集計用!$4:$9894,マスター!$C98,FALSE)="","",HLOOKUP(J$14,集計用!$4:$9894,マスター!$C98,FALSE))</f>
        <v>事業用資産/建物</v>
      </c>
      <c r="K98" s="53"/>
      <c r="L98" s="53"/>
      <c r="M98" s="53"/>
      <c r="N98" s="53"/>
      <c r="O98" s="29">
        <f>IF(HLOOKUP(O$14,集計用!$4:$9894,マスター!$C98,FALSE)="","",HLOOKUP(O$14,集計用!$4:$9894,マスター!$C98,FALSE))</f>
        <v>10</v>
      </c>
      <c r="P98" s="53"/>
      <c r="Q98" s="53"/>
      <c r="R98" s="42" t="str">
        <f>IF(HLOOKUP(R$14,集計用!$4:$9894,マスター!$C98,FALSE)="","",HLOOKUP(R$14,集計用!$4:$9894,マスター!$C98,FALSE))</f>
        <v>一般会計等</v>
      </c>
      <c r="S98" s="42" t="str">
        <f>IF(HLOOKUP(S$14,集計用!$4:$9894,マスター!$C98,FALSE)="","",HLOOKUP(S$14,集計用!$4:$9894,マスター!$C98,FALSE))</f>
        <v>一般会計</v>
      </c>
      <c r="T98" s="209">
        <f>IF(HLOOKUP(T$14,集計用!$4:$9894,マスター!$C98,FALSE)="","",HLOOKUP(T$14,集計用!$4:$9894,マスター!$C98,FALSE))</f>
        <v>20050325</v>
      </c>
      <c r="U98" s="209">
        <f>IF(HLOOKUP(U$14,集計用!$4:$9894,マスター!$C98,FALSE)="","",HLOOKUP(U$14,集計用!$4:$9894,マスター!$C98,FALSE))</f>
        <v>20050325</v>
      </c>
      <c r="V98" s="53"/>
      <c r="W98" s="44"/>
      <c r="X98" s="53"/>
      <c r="Y98" s="53"/>
      <c r="Z98" s="29">
        <f>IF(HLOOKUP(Z$14,集計用!$4:$9894,マスター!$C98,FALSE)="","",HLOOKUP(Z$14,集計用!$4:$9894,マスター!$C98,FALSE))</f>
        <v>5229000</v>
      </c>
      <c r="AA98" s="53"/>
      <c r="AB98" s="53"/>
      <c r="AC98" s="53"/>
      <c r="AD98" s="53"/>
      <c r="AE98" s="53"/>
      <c r="AF98" s="44"/>
      <c r="AG98" s="29" t="str">
        <f>IF(HLOOKUP(AG$14,集計用!$4:$9894,マスター!$C98,FALSE)="","",HLOOKUP(AG$14,集計用!$4:$9894,マスター!$C98,FALSE))</f>
        <v>売店食堂</v>
      </c>
      <c r="AH98" s="29" t="str">
        <f>IF(HLOOKUP(AH$14,集計用!$4:$9894,マスター!$C98,FALSE)="","",HLOOKUP(AH$14,集計用!$4:$9894,マスター!$C98,FALSE))</f>
        <v>自己資産（リース資産外)</v>
      </c>
      <c r="AI98" s="29" t="str">
        <f>IF(HLOOKUP(AI$14,集計用!$4:$9894,マスター!$C98,FALSE)="","",HLOOKUP(AI$14,集計用!$4:$9894,マスター!$C98,FALSE))</f>
        <v>売却不可</v>
      </c>
      <c r="AJ98" s="60" t="str">
        <f>マスター!$B$3</f>
        <v>建物</v>
      </c>
      <c r="AK98" s="29" t="str">
        <f>IF(HLOOKUP(AK$14,集計用!$4:$9894,マスター!$C98,FALSE)="","",HLOOKUP(AK$14,集計用!$4:$9894,マスター!$C98,FALSE))</f>
        <v>食堂・調理室</v>
      </c>
      <c r="AL98" s="29" t="str">
        <f>IF(HLOOKUP(AL$14,集計用!$4:$9894,マスター!$C98,FALSE)="","",HLOOKUP(AL$14,集計用!$4:$9894,マスター!$C98,FALSE))</f>
        <v>木造</v>
      </c>
      <c r="AM98" s="53"/>
      <c r="AN98" s="29" t="str">
        <f>IFERROR(集計用!N79&amp;集計用!P79&amp;集計用!R79,"")</f>
        <v>下都賀郡壬生町落合三丁目5-3</v>
      </c>
      <c r="AO98" s="29">
        <f>IF(HLOOKUP(AO$14,集計用!$4:$9894,マスター!$C98,FALSE)="","",HLOOKUP(AO$14,集計用!$4:$9894,マスター!$C98,FALSE))</f>
        <v>100</v>
      </c>
      <c r="AP98" s="42" t="str">
        <f>集計用!AU79&amp;集計用!AV79&amp;集計用!AW79&amp;集計用!AX79&amp;集計用!AY79&amp;集計用!AZ79</f>
        <v>民生費児童福祉費児童福祉総務費</v>
      </c>
      <c r="AQ98" s="29" t="str">
        <f>IF(HLOOKUP(AQ$14,集計用!$4:$9894,マスター!$C98,FALSE)="","",HLOOKUP(AQ$14,集計用!$4:$9894,マスター!$C98,FALSE))</f>
        <v/>
      </c>
      <c r="AR98" s="29" t="str">
        <f>IF(HLOOKUP(AR$14,集計用!$4:$9894,マスター!$C98,FALSE)="","",HLOOKUP(AR$14,集計用!$4:$9894,マスター!$C98,FALSE))</f>
        <v/>
      </c>
      <c r="AS98" s="29" t="str">
        <f>IF(HLOOKUP(AS$14,集計用!$4:$9894,マスター!$C98,FALSE)="","",HLOOKUP(AS$14,集計用!$4:$9894,マスター!$C98,FALSE))</f>
        <v/>
      </c>
      <c r="AT98" s="29">
        <f>IF(HLOOKUP(AT$14,集計用!$4:$9894,マスター!$C98,FALSE)="","",HLOOKUP(AT$14,集計用!$4:$9894,マスター!$C98,FALSE))</f>
        <v>19.86</v>
      </c>
      <c r="AU98" s="29">
        <f>IF(HLOOKUP(AU$14,集計用!$4:$9894,マスター!$C98,FALSE)="","",HLOOKUP(AU$14,集計用!$4:$9894,マスター!$C98,FALSE))</f>
        <v>1</v>
      </c>
      <c r="AV98" s="61"/>
      <c r="AW98" s="45">
        <f t="shared" si="2"/>
        <v>11</v>
      </c>
      <c r="AX98" s="29" t="str">
        <f>IF(HLOOKUP(AX$14,集計用!$4:$9894,マスター!$C98,FALSE)="","",HLOOKUP(AX$14,集計用!$4:$9894,マスター!$C98,FALSE))</f>
        <v>産業振興</v>
      </c>
      <c r="AY98" s="29" t="str">
        <f>IF(HLOOKUP(AY$14,集計用!$4:$9894,マスター!$C98,FALSE)="","",HLOOKUP(AY$14,集計用!$4:$9894,マスター!$C98,FALSE))</f>
        <v xml:space="preserve">行政財産 </v>
      </c>
      <c r="AZ98" s="54"/>
      <c r="BA98" s="54"/>
      <c r="BB98" s="54"/>
      <c r="BC98" s="54"/>
      <c r="BD98" s="54"/>
      <c r="BE98" s="54"/>
      <c r="BF98" s="54"/>
      <c r="BG98" s="54"/>
      <c r="BH98" s="29" t="str">
        <f>IF(HLOOKUP(BH$14,集計用!$4:$9894,マスター!$C98,FALSE)="","",HLOOKUP(BH$14,集計用!$4:$9894,マスター!$C98,FALSE))</f>
        <v>未実施</v>
      </c>
      <c r="BI98" s="29" t="str">
        <f>IF(HLOOKUP(BI$14,集計用!$4:$9894,マスター!$C98,FALSE)="","",HLOOKUP(BI$14,集計用!$4:$9894,マスター!$C98,FALSE))</f>
        <v>実施済</v>
      </c>
      <c r="BJ98" s="54"/>
      <c r="BK98" s="54"/>
      <c r="BL98" s="54"/>
      <c r="BM98" s="54"/>
      <c r="BN98" s="54"/>
      <c r="BO98" s="54"/>
      <c r="BP98" s="54"/>
      <c r="BQ98" s="54"/>
      <c r="BR98" s="29" t="str">
        <f>IF(HLOOKUP(BR$14,集計用!$4:$9894,マスター!$C98,FALSE)="","",HLOOKUP(BR$14,集計用!$4:$9894,マスター!$C98,FALSE))</f>
        <v>ﾊﾞｲﾃﾝｼｮｸﾄﾞｳ</v>
      </c>
      <c r="BS98" s="29" t="str">
        <f>IF(HLOOKUP(BS$14,集計用!$4:$9894,マスター!$C98,FALSE)="","",HLOOKUP(BS$14,集計用!$4:$9894,マスター!$C98,FALSE))</f>
        <v/>
      </c>
      <c r="BT98" s="29" t="str">
        <f>IF(HLOOKUP(BT$14,集計用!$4:$9894,マスター!$C98,FALSE)="","",HLOOKUP(BT$14,集計用!$4:$9894,マスター!$C98,FALSE))</f>
        <v>壬生町おもちゃ博物館</v>
      </c>
      <c r="BU98" s="29" t="str">
        <f>IF(HLOOKUP(BU$14,集計用!$4:$9894,マスター!$C98,FALSE)="","",HLOOKUP(BU$14,集計用!$4:$9894,マスター!$C98,FALSE))</f>
        <v>㎡</v>
      </c>
      <c r="BV98" s="29" t="str">
        <f>集計用!O79&amp;集計用!Q79&amp;集計用!S79</f>
        <v>ｼﾓﾂｶﾞｸﾞﾝﾐﾌﾞﾏﾁｵﾁｱｲ</v>
      </c>
      <c r="BW98" s="29" t="str">
        <f>IF(HLOOKUP(BW$14,集計用!$4:$9894,マスター!$C98,FALSE)="","",HLOOKUP(BW$14,集計用!$4:$9894,マスター!$C98,FALSE))</f>
        <v/>
      </c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3"/>
      <c r="CW98" s="53"/>
      <c r="CX98" s="53"/>
      <c r="CY98" s="53"/>
      <c r="CZ98" s="53"/>
      <c r="DA98" s="53"/>
      <c r="DB98" s="53"/>
      <c r="DC98" s="53"/>
      <c r="DD98" s="54"/>
      <c r="DE98" s="54"/>
      <c r="DF98" s="54"/>
      <c r="DG98" s="54"/>
      <c r="DH98" s="54"/>
      <c r="DI98" s="54"/>
    </row>
    <row r="99" spans="3:113" ht="13.5" customHeight="1">
      <c r="C99" s="89">
        <v>90</v>
      </c>
      <c r="D99" s="44"/>
      <c r="E99" s="53"/>
      <c r="F99" s="53"/>
      <c r="G99" s="53"/>
      <c r="H99" s="42" t="str">
        <f>IF(HLOOKUP(H$14,集計用!$4:$9894,マスター!$C99,FALSE)="","",HLOOKUP(H$14,集計用!$4:$9894,マスター!$C99,FALSE))</f>
        <v>建物台帳</v>
      </c>
      <c r="I99" s="29" t="str">
        <f>IF(HLOOKUP(I$14,集計用!$4:$9894,マスター!$C99,FALSE)="","",HLOOKUP(I$14,集計用!$4:$9894,マスター!$C99,FALSE))</f>
        <v>60008-1</v>
      </c>
      <c r="J99" s="29" t="str">
        <f>IF(HLOOKUP(J$14,集計用!$4:$9894,マスター!$C99,FALSE)="","",HLOOKUP(J$14,集計用!$4:$9894,マスター!$C99,FALSE))</f>
        <v>事業用資産/建物</v>
      </c>
      <c r="K99" s="53"/>
      <c r="L99" s="53"/>
      <c r="M99" s="53"/>
      <c r="N99" s="53"/>
      <c r="O99" s="29">
        <f>IF(HLOOKUP(O$14,集計用!$4:$9894,マスター!$C99,FALSE)="","",HLOOKUP(O$14,集計用!$4:$9894,マスター!$C99,FALSE))</f>
        <v>10</v>
      </c>
      <c r="P99" s="53"/>
      <c r="Q99" s="53"/>
      <c r="R99" s="42" t="str">
        <f>IF(HLOOKUP(R$14,集計用!$4:$9894,マスター!$C99,FALSE)="","",HLOOKUP(R$14,集計用!$4:$9894,マスター!$C99,FALSE))</f>
        <v>一般会計等</v>
      </c>
      <c r="S99" s="42" t="str">
        <f>IF(HLOOKUP(S$14,集計用!$4:$9894,マスター!$C99,FALSE)="","",HLOOKUP(S$14,集計用!$4:$9894,マスター!$C99,FALSE))</f>
        <v>一般会計</v>
      </c>
      <c r="T99" s="209">
        <f>IF(HLOOKUP(T$14,集計用!$4:$9894,マスター!$C99,FALSE)="","",HLOOKUP(T$14,集計用!$4:$9894,マスター!$C99,FALSE))</f>
        <v>19980615</v>
      </c>
      <c r="U99" s="209">
        <f>IF(HLOOKUP(U$14,集計用!$4:$9894,マスター!$C99,FALSE)="","",HLOOKUP(U$14,集計用!$4:$9894,マスター!$C99,FALSE))</f>
        <v>19980615</v>
      </c>
      <c r="V99" s="53"/>
      <c r="W99" s="44"/>
      <c r="X99" s="53"/>
      <c r="Y99" s="53"/>
      <c r="Z99" s="29">
        <f>IF(HLOOKUP(Z$14,集計用!$4:$9894,マスター!$C99,FALSE)="","",HLOOKUP(Z$14,集計用!$4:$9894,マスター!$C99,FALSE))</f>
        <v>11812500</v>
      </c>
      <c r="AA99" s="53"/>
      <c r="AB99" s="53"/>
      <c r="AC99" s="53"/>
      <c r="AD99" s="53"/>
      <c r="AE99" s="53"/>
      <c r="AF99" s="44"/>
      <c r="AG99" s="29" t="str">
        <f>IF(HLOOKUP(AG$14,集計用!$4:$9894,マスター!$C99,FALSE)="","",HLOOKUP(AG$14,集計用!$4:$9894,マスター!$C99,FALSE))</f>
        <v>収蔵庫</v>
      </c>
      <c r="AH99" s="29" t="str">
        <f>IF(HLOOKUP(AH$14,集計用!$4:$9894,マスター!$C99,FALSE)="","",HLOOKUP(AH$14,集計用!$4:$9894,マスター!$C99,FALSE))</f>
        <v>自己資産（リース資産外)</v>
      </c>
      <c r="AI99" s="29" t="str">
        <f>IF(HLOOKUP(AI$14,集計用!$4:$9894,マスター!$C99,FALSE)="","",HLOOKUP(AI$14,集計用!$4:$9894,マスター!$C99,FALSE))</f>
        <v>売却不可</v>
      </c>
      <c r="AJ99" s="60" t="str">
        <f>マスター!$B$3</f>
        <v>建物</v>
      </c>
      <c r="AK99" s="29" t="str">
        <f>IF(HLOOKUP(AK$14,集計用!$4:$9894,マスター!$C99,FALSE)="","",HLOOKUP(AK$14,集計用!$4:$9894,マスター!$C99,FALSE))</f>
        <v>倉庫・物置</v>
      </c>
      <c r="AL99" s="29" t="str">
        <f>IF(HLOOKUP(AL$14,集計用!$4:$9894,マスター!$C99,FALSE)="","",HLOOKUP(AL$14,集計用!$4:$9894,マスター!$C99,FALSE))</f>
        <v>鉄骨造</v>
      </c>
      <c r="AM99" s="53"/>
      <c r="AN99" s="29" t="str">
        <f>IFERROR(集計用!N80&amp;集計用!P80&amp;集計用!R80,"")</f>
        <v>下都賀郡壬生町本丸二丁目1663-2</v>
      </c>
      <c r="AO99" s="29">
        <f>IF(HLOOKUP(AO$14,集計用!$4:$9894,マスター!$C99,FALSE)="","",HLOOKUP(AO$14,集計用!$4:$9894,マスター!$C99,FALSE))</f>
        <v>100</v>
      </c>
      <c r="AP99" s="42" t="str">
        <f>集計用!AU80&amp;集計用!AV80&amp;集計用!AW80&amp;集計用!AX80&amp;集計用!AY80&amp;集計用!AZ80</f>
        <v>民生費児童福祉費児童福祉総務費</v>
      </c>
      <c r="AQ99" s="29" t="str">
        <f>IF(HLOOKUP(AQ$14,集計用!$4:$9894,マスター!$C99,FALSE)="","",HLOOKUP(AQ$14,集計用!$4:$9894,マスター!$C99,FALSE))</f>
        <v/>
      </c>
      <c r="AR99" s="29" t="str">
        <f>IF(HLOOKUP(AR$14,集計用!$4:$9894,マスター!$C99,FALSE)="","",HLOOKUP(AR$14,集計用!$4:$9894,マスター!$C99,FALSE))</f>
        <v/>
      </c>
      <c r="AS99" s="29" t="str">
        <f>IF(HLOOKUP(AS$14,集計用!$4:$9894,マスター!$C99,FALSE)="","",HLOOKUP(AS$14,集計用!$4:$9894,マスター!$C99,FALSE))</f>
        <v/>
      </c>
      <c r="AT99" s="29">
        <f>IF(HLOOKUP(AT$14,集計用!$4:$9894,マスター!$C99,FALSE)="","",HLOOKUP(AT$14,集計用!$4:$9894,マスター!$C99,FALSE))</f>
        <v>121</v>
      </c>
      <c r="AU99" s="29">
        <f>IF(HLOOKUP(AU$14,集計用!$4:$9894,マスター!$C99,FALSE)="","",HLOOKUP(AU$14,集計用!$4:$9894,マスター!$C99,FALSE))</f>
        <v>1</v>
      </c>
      <c r="AV99" s="61"/>
      <c r="AW99" s="45">
        <f t="shared" si="2"/>
        <v>17</v>
      </c>
      <c r="AX99" s="29" t="str">
        <f>IF(HLOOKUP(AX$14,集計用!$4:$9894,マスター!$C99,FALSE)="","",HLOOKUP(AX$14,集計用!$4:$9894,マスター!$C99,FALSE))</f>
        <v>産業振興</v>
      </c>
      <c r="AY99" s="29" t="str">
        <f>IF(HLOOKUP(AY$14,集計用!$4:$9894,マスター!$C99,FALSE)="","",HLOOKUP(AY$14,集計用!$4:$9894,マスター!$C99,FALSE))</f>
        <v xml:space="preserve">行政財産 </v>
      </c>
      <c r="AZ99" s="54"/>
      <c r="BA99" s="54"/>
      <c r="BB99" s="54"/>
      <c r="BC99" s="54"/>
      <c r="BD99" s="54"/>
      <c r="BE99" s="54"/>
      <c r="BF99" s="54"/>
      <c r="BG99" s="54"/>
      <c r="BH99" s="29" t="str">
        <f>IF(HLOOKUP(BH$14,集計用!$4:$9894,マスター!$C99,FALSE)="","",HLOOKUP(BH$14,集計用!$4:$9894,マスター!$C99,FALSE))</f>
        <v>未実施</v>
      </c>
      <c r="BI99" s="29" t="str">
        <f>IF(HLOOKUP(BI$14,集計用!$4:$9894,マスター!$C99,FALSE)="","",HLOOKUP(BI$14,集計用!$4:$9894,マスター!$C99,FALSE))</f>
        <v>実施済</v>
      </c>
      <c r="BJ99" s="54"/>
      <c r="BK99" s="54"/>
      <c r="BL99" s="54"/>
      <c r="BM99" s="54"/>
      <c r="BN99" s="54"/>
      <c r="BO99" s="54"/>
      <c r="BP99" s="54"/>
      <c r="BQ99" s="54"/>
      <c r="BR99" s="29" t="str">
        <f>IF(HLOOKUP(BR$14,集計用!$4:$9894,マスター!$C99,FALSE)="","",HLOOKUP(BR$14,集計用!$4:$9894,マスター!$C99,FALSE))</f>
        <v>ｼｭｳｿﾞｳｺ</v>
      </c>
      <c r="BS99" s="29" t="str">
        <f>IF(HLOOKUP(BS$14,集計用!$4:$9894,マスター!$C99,FALSE)="","",HLOOKUP(BS$14,集計用!$4:$9894,マスター!$C99,FALSE))</f>
        <v/>
      </c>
      <c r="BT99" s="29" t="str">
        <f>IF(HLOOKUP(BT$14,集計用!$4:$9894,マスター!$C99,FALSE)="","",HLOOKUP(BT$14,集計用!$4:$9894,マスター!$C99,FALSE))</f>
        <v>壬生町おもちゃ博物館</v>
      </c>
      <c r="BU99" s="29" t="str">
        <f>IF(HLOOKUP(BU$14,集計用!$4:$9894,マスター!$C99,FALSE)="","",HLOOKUP(BU$14,集計用!$4:$9894,マスター!$C99,FALSE))</f>
        <v>㎡</v>
      </c>
      <c r="BV99" s="29" t="str">
        <f>集計用!O80&amp;集計用!Q80&amp;集計用!S80</f>
        <v>ｼﾓﾂｶﾞｸﾞﾝﾐﾌﾞﾏﾁﾎﾝﾏﾙ</v>
      </c>
      <c r="BW99" s="29" t="str">
        <f>IF(HLOOKUP(BW$14,集計用!$4:$9894,マスター!$C99,FALSE)="","",HLOOKUP(BW$14,集計用!$4:$9894,マスター!$C99,FALSE))</f>
        <v/>
      </c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3"/>
      <c r="CW99" s="53"/>
      <c r="CX99" s="53"/>
      <c r="CY99" s="53"/>
      <c r="CZ99" s="53"/>
      <c r="DA99" s="53"/>
      <c r="DB99" s="53"/>
      <c r="DC99" s="53"/>
      <c r="DD99" s="54"/>
      <c r="DE99" s="54"/>
      <c r="DF99" s="54"/>
      <c r="DG99" s="54"/>
      <c r="DH99" s="54"/>
      <c r="DI99" s="54"/>
    </row>
    <row r="100" spans="3:113" ht="13.5" customHeight="1">
      <c r="C100" s="89">
        <v>91</v>
      </c>
      <c r="D100" s="44"/>
      <c r="E100" s="53"/>
      <c r="F100" s="53"/>
      <c r="G100" s="53"/>
      <c r="H100" s="42" t="str">
        <f>IF(HLOOKUP(H$14,集計用!$4:$9894,マスター!$C100,FALSE)="","",HLOOKUP(H$14,集計用!$4:$9894,マスター!$C100,FALSE))</f>
        <v>建物台帳</v>
      </c>
      <c r="I100" s="29" t="str">
        <f>IF(HLOOKUP(I$14,集計用!$4:$9894,マスター!$C100,FALSE)="","",HLOOKUP(I$14,集計用!$4:$9894,マスター!$C100,FALSE))</f>
        <v>60008-2</v>
      </c>
      <c r="J100" s="29" t="str">
        <f>IF(HLOOKUP(J$14,集計用!$4:$9894,マスター!$C100,FALSE)="","",HLOOKUP(J$14,集計用!$4:$9894,マスター!$C100,FALSE))</f>
        <v>事業用資産/建物</v>
      </c>
      <c r="K100" s="53"/>
      <c r="L100" s="53"/>
      <c r="M100" s="53"/>
      <c r="N100" s="53"/>
      <c r="O100" s="29">
        <f>IF(HLOOKUP(O$14,集計用!$4:$9894,マスター!$C100,FALSE)="","",HLOOKUP(O$14,集計用!$4:$9894,マスター!$C100,FALSE))</f>
        <v>10</v>
      </c>
      <c r="P100" s="53"/>
      <c r="Q100" s="53"/>
      <c r="R100" s="42" t="str">
        <f>IF(HLOOKUP(R$14,集計用!$4:$9894,マスター!$C100,FALSE)="","",HLOOKUP(R$14,集計用!$4:$9894,マスター!$C100,FALSE))</f>
        <v>一般会計等</v>
      </c>
      <c r="S100" s="42" t="str">
        <f>IF(HLOOKUP(S$14,集計用!$4:$9894,マスター!$C100,FALSE)="","",HLOOKUP(S$14,集計用!$4:$9894,マスター!$C100,FALSE))</f>
        <v>一般会計</v>
      </c>
      <c r="T100" s="209">
        <f>IF(HLOOKUP(T$14,集計用!$4:$9894,マスター!$C100,FALSE)="","",HLOOKUP(T$14,集計用!$4:$9894,マスター!$C100,FALSE))</f>
        <v>19981113</v>
      </c>
      <c r="U100" s="209">
        <f>IF(HLOOKUP(U$14,集計用!$4:$9894,マスター!$C100,FALSE)="","",HLOOKUP(U$14,集計用!$4:$9894,マスター!$C100,FALSE))</f>
        <v>19981113</v>
      </c>
      <c r="V100" s="53"/>
      <c r="W100" s="44"/>
      <c r="X100" s="53"/>
      <c r="Y100" s="53"/>
      <c r="Z100" s="29">
        <f>IF(HLOOKUP(Z$14,集計用!$4:$9894,マスター!$C100,FALSE)="","",HLOOKUP(Z$14,集計用!$4:$9894,マスター!$C100,FALSE))</f>
        <v>12600000</v>
      </c>
      <c r="AA100" s="53"/>
      <c r="AB100" s="53"/>
      <c r="AC100" s="53"/>
      <c r="AD100" s="53"/>
      <c r="AE100" s="53"/>
      <c r="AF100" s="44"/>
      <c r="AG100" s="29" t="str">
        <f>IF(HLOOKUP(AG$14,集計用!$4:$9894,マスター!$C100,FALSE)="","",HLOOKUP(AG$14,集計用!$4:$9894,マスター!$C100,FALSE))</f>
        <v>収蔵庫</v>
      </c>
      <c r="AH100" s="29" t="str">
        <f>IF(HLOOKUP(AH$14,集計用!$4:$9894,マスター!$C100,FALSE)="","",HLOOKUP(AH$14,集計用!$4:$9894,マスター!$C100,FALSE))</f>
        <v>自己資産（リース資産外)</v>
      </c>
      <c r="AI100" s="29" t="str">
        <f>IF(HLOOKUP(AI$14,集計用!$4:$9894,マスター!$C100,FALSE)="","",HLOOKUP(AI$14,集計用!$4:$9894,マスター!$C100,FALSE))</f>
        <v>売却不可</v>
      </c>
      <c r="AJ100" s="60" t="str">
        <f>マスター!$B$3</f>
        <v>建物</v>
      </c>
      <c r="AK100" s="29" t="str">
        <f>IF(HLOOKUP(AK$14,集計用!$4:$9894,マスター!$C100,FALSE)="","",HLOOKUP(AK$14,集計用!$4:$9894,マスター!$C100,FALSE))</f>
        <v>倉庫・物置</v>
      </c>
      <c r="AL100" s="29" t="str">
        <f>IF(HLOOKUP(AL$14,集計用!$4:$9894,マスター!$C100,FALSE)="","",HLOOKUP(AL$14,集計用!$4:$9894,マスター!$C100,FALSE))</f>
        <v>鉄骨造</v>
      </c>
      <c r="AM100" s="53"/>
      <c r="AN100" s="29" t="str">
        <f>IFERROR(集計用!#REF!&amp;集計用!#REF!&amp;集計用!#REF!,"")</f>
        <v/>
      </c>
      <c r="AO100" s="29">
        <f>IF(HLOOKUP(AO$14,集計用!$4:$9894,マスター!$C100,FALSE)="","",HLOOKUP(AO$14,集計用!$4:$9894,マスター!$C100,FALSE))</f>
        <v>100</v>
      </c>
      <c r="AP100" s="42" t="e">
        <f>集計用!#REF!&amp;集計用!#REF!&amp;集計用!#REF!&amp;集計用!#REF!&amp;集計用!#REF!&amp;集計用!#REF!</f>
        <v>#REF!</v>
      </c>
      <c r="AQ100" s="29" t="str">
        <f>IF(HLOOKUP(AQ$14,集計用!$4:$9894,マスター!$C100,FALSE)="","",HLOOKUP(AQ$14,集計用!$4:$9894,マスター!$C100,FALSE))</f>
        <v/>
      </c>
      <c r="AR100" s="29" t="str">
        <f>IF(HLOOKUP(AR$14,集計用!$4:$9894,マスター!$C100,FALSE)="","",HLOOKUP(AR$14,集計用!$4:$9894,マスター!$C100,FALSE))</f>
        <v/>
      </c>
      <c r="AS100" s="29" t="str">
        <f>IF(HLOOKUP(AS$14,集計用!$4:$9894,マスター!$C100,FALSE)="","",HLOOKUP(AS$14,集計用!$4:$9894,マスター!$C100,FALSE))</f>
        <v/>
      </c>
      <c r="AT100" s="29">
        <f>IF(HLOOKUP(AT$14,集計用!$4:$9894,マスター!$C100,FALSE)="","",HLOOKUP(AT$14,集計用!$4:$9894,マスター!$C100,FALSE))</f>
        <v>121</v>
      </c>
      <c r="AU100" s="29">
        <f>IF(HLOOKUP(AU$14,集計用!$4:$9894,マスター!$C100,FALSE)="","",HLOOKUP(AU$14,集計用!$4:$9894,マスター!$C100,FALSE))</f>
        <v>1</v>
      </c>
      <c r="AV100" s="61"/>
      <c r="AW100" s="45">
        <f t="shared" si="2"/>
        <v>17</v>
      </c>
      <c r="AX100" s="29" t="str">
        <f>IF(HLOOKUP(AX$14,集計用!$4:$9894,マスター!$C100,FALSE)="","",HLOOKUP(AX$14,集計用!$4:$9894,マスター!$C100,FALSE))</f>
        <v>産業振興</v>
      </c>
      <c r="AY100" s="29" t="str">
        <f>IF(HLOOKUP(AY$14,集計用!$4:$9894,マスター!$C100,FALSE)="","",HLOOKUP(AY$14,集計用!$4:$9894,マスター!$C100,FALSE))</f>
        <v xml:space="preserve">行政財産 </v>
      </c>
      <c r="AZ100" s="54"/>
      <c r="BA100" s="54"/>
      <c r="BB100" s="54"/>
      <c r="BC100" s="54"/>
      <c r="BD100" s="54"/>
      <c r="BE100" s="54"/>
      <c r="BF100" s="54"/>
      <c r="BG100" s="54"/>
      <c r="BH100" s="29" t="str">
        <f>IF(HLOOKUP(BH$14,集計用!$4:$9894,マスター!$C100,FALSE)="","",HLOOKUP(BH$14,集計用!$4:$9894,マスター!$C100,FALSE))</f>
        <v>未実施</v>
      </c>
      <c r="BI100" s="29" t="str">
        <f>IF(HLOOKUP(BI$14,集計用!$4:$9894,マスター!$C100,FALSE)="","",HLOOKUP(BI$14,集計用!$4:$9894,マスター!$C100,FALSE))</f>
        <v>実施済</v>
      </c>
      <c r="BJ100" s="54"/>
      <c r="BK100" s="54"/>
      <c r="BL100" s="54"/>
      <c r="BM100" s="54"/>
      <c r="BN100" s="54"/>
      <c r="BO100" s="54"/>
      <c r="BP100" s="54"/>
      <c r="BQ100" s="54"/>
      <c r="BR100" s="29" t="str">
        <f>IF(HLOOKUP(BR$14,集計用!$4:$9894,マスター!$C100,FALSE)="","",HLOOKUP(BR$14,集計用!$4:$9894,マスター!$C100,FALSE))</f>
        <v>ｼｭｳｿﾞｳｺ</v>
      </c>
      <c r="BS100" s="29" t="str">
        <f>IF(HLOOKUP(BS$14,集計用!$4:$9894,マスター!$C100,FALSE)="","",HLOOKUP(BS$14,集計用!$4:$9894,マスター!$C100,FALSE))</f>
        <v/>
      </c>
      <c r="BT100" s="29" t="str">
        <f>IF(HLOOKUP(BT$14,集計用!$4:$9894,マスター!$C100,FALSE)="","",HLOOKUP(BT$14,集計用!$4:$9894,マスター!$C100,FALSE))</f>
        <v>壬生町おもちゃ博物館</v>
      </c>
      <c r="BU100" s="29" t="str">
        <f>IF(HLOOKUP(BU$14,集計用!$4:$9894,マスター!$C100,FALSE)="","",HLOOKUP(BU$14,集計用!$4:$9894,マスター!$C100,FALSE))</f>
        <v>㎡</v>
      </c>
      <c r="BV100" s="29" t="e">
        <f>集計用!#REF!&amp;集計用!#REF!&amp;集計用!#REF!</f>
        <v>#REF!</v>
      </c>
      <c r="BW100" s="29" t="str">
        <f>IF(HLOOKUP(BW$14,集計用!$4:$9894,マスター!$C100,FALSE)="","",HLOOKUP(BW$14,集計用!$4:$9894,マスター!$C100,FALSE))</f>
        <v/>
      </c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3"/>
      <c r="CW100" s="53"/>
      <c r="CX100" s="53"/>
      <c r="CY100" s="53"/>
      <c r="CZ100" s="53"/>
      <c r="DA100" s="53"/>
      <c r="DB100" s="53"/>
      <c r="DC100" s="53"/>
      <c r="DD100" s="54"/>
      <c r="DE100" s="54"/>
      <c r="DF100" s="54"/>
      <c r="DG100" s="54"/>
      <c r="DH100" s="54"/>
      <c r="DI100" s="54"/>
    </row>
    <row r="101" spans="3:113" ht="13.5" customHeight="1">
      <c r="C101" s="89">
        <v>92</v>
      </c>
      <c r="D101" s="44"/>
      <c r="E101" s="53"/>
      <c r="F101" s="53"/>
      <c r="G101" s="53"/>
      <c r="H101" s="42" t="str">
        <f>IF(HLOOKUP(H$14,集計用!$4:$9894,マスター!$C101,FALSE)="","",HLOOKUP(H$14,集計用!$4:$9894,マスター!$C101,FALSE))</f>
        <v>建物台帳</v>
      </c>
      <c r="I101" s="29" t="str">
        <f>IF(HLOOKUP(I$14,集計用!$4:$9894,マスター!$C101,FALSE)="","",HLOOKUP(I$14,集計用!$4:$9894,マスター!$C101,FALSE))</f>
        <v>23001-1</v>
      </c>
      <c r="J101" s="29" t="str">
        <f>IF(HLOOKUP(J$14,集計用!$4:$9894,マスター!$C101,FALSE)="","",HLOOKUP(J$14,集計用!$4:$9894,マスター!$C101,FALSE))</f>
        <v>事業用資産/建物</v>
      </c>
      <c r="K101" s="53"/>
      <c r="L101" s="53"/>
      <c r="M101" s="53"/>
      <c r="N101" s="53"/>
      <c r="O101" s="29">
        <f>IF(HLOOKUP(O$14,集計用!$4:$9894,マスター!$C101,FALSE)="","",HLOOKUP(O$14,集計用!$4:$9894,マスター!$C101,FALSE))</f>
        <v>11</v>
      </c>
      <c r="P101" s="53"/>
      <c r="Q101" s="53"/>
      <c r="R101" s="42" t="str">
        <f>IF(HLOOKUP(R$14,集計用!$4:$9894,マスター!$C101,FALSE)="","",HLOOKUP(R$14,集計用!$4:$9894,マスター!$C101,FALSE))</f>
        <v>一般会計等</v>
      </c>
      <c r="S101" s="42" t="str">
        <f>IF(HLOOKUP(S$14,集計用!$4:$9894,マスター!$C101,FALSE)="","",HLOOKUP(S$14,集計用!$4:$9894,マスター!$C101,FALSE))</f>
        <v>一般会計</v>
      </c>
      <c r="T101" s="209">
        <f>IF(HLOOKUP(T$14,集計用!$4:$9894,マスター!$C101,FALSE)="","",HLOOKUP(T$14,集計用!$4:$9894,マスター!$C101,FALSE))</f>
        <v>19720331</v>
      </c>
      <c r="U101" s="209">
        <f>IF(HLOOKUP(U$14,集計用!$4:$9894,マスター!$C101,FALSE)="","",HLOOKUP(U$14,集計用!$4:$9894,マスター!$C101,FALSE))</f>
        <v>19720331</v>
      </c>
      <c r="V101" s="53"/>
      <c r="W101" s="44"/>
      <c r="X101" s="53"/>
      <c r="Y101" s="53"/>
      <c r="Z101" s="29">
        <f>IF(HLOOKUP(Z$14,集計用!$4:$9894,マスター!$C101,FALSE)="","",HLOOKUP(Z$14,集計用!$4:$9894,マスター!$C101,FALSE))</f>
        <v>116939750</v>
      </c>
      <c r="AA101" s="53"/>
      <c r="AB101" s="53"/>
      <c r="AC101" s="53"/>
      <c r="AD101" s="53"/>
      <c r="AE101" s="53"/>
      <c r="AF101" s="44"/>
      <c r="AG101" s="29" t="str">
        <f>IF(HLOOKUP(AG$14,集計用!$4:$9894,マスター!$C101,FALSE)="","",HLOOKUP(AG$14,集計用!$4:$9894,マスター!$C101,FALSE))</f>
        <v>１号棟</v>
      </c>
      <c r="AH101" s="29" t="str">
        <f>IF(HLOOKUP(AH$14,集計用!$4:$9894,マスター!$C101,FALSE)="","",HLOOKUP(AH$14,集計用!$4:$9894,マスター!$C101,FALSE))</f>
        <v>自己資産（リース資産外)</v>
      </c>
      <c r="AI101" s="29" t="str">
        <f>IF(HLOOKUP(AI$14,集計用!$4:$9894,マスター!$C101,FALSE)="","",HLOOKUP(AI$14,集計用!$4:$9894,マスター!$C101,FALSE))</f>
        <v>売却不可</v>
      </c>
      <c r="AJ101" s="60" t="str">
        <f>マスター!$B$3</f>
        <v>建物</v>
      </c>
      <c r="AK101" s="29" t="str">
        <f>IF(HLOOKUP(AK$14,集計用!$4:$9894,マスター!$C101,FALSE)="","",HLOOKUP(AK$14,集計用!$4:$9894,マスター!$C101,FALSE))</f>
        <v>住宅</v>
      </c>
      <c r="AL101" s="29" t="str">
        <f>IF(HLOOKUP(AL$14,集計用!$4:$9894,マスター!$C101,FALSE)="","",HLOOKUP(AL$14,集計用!$4:$9894,マスター!$C101,FALSE))</f>
        <v>鉄筋コンクリート</v>
      </c>
      <c r="AM101" s="53"/>
      <c r="AN101" s="29" t="str">
        <f>IFERROR(集計用!#REF!&amp;集計用!#REF!&amp;集計用!#REF!,"")</f>
        <v/>
      </c>
      <c r="AO101" s="29">
        <f>IF(HLOOKUP(AO$14,集計用!$4:$9894,マスター!$C101,FALSE)="","",HLOOKUP(AO$14,集計用!$4:$9894,マスター!$C101,FALSE))</f>
        <v>100</v>
      </c>
      <c r="AP101" s="42" t="e">
        <f>集計用!#REF!&amp;集計用!#REF!&amp;集計用!#REF!&amp;集計用!#REF!&amp;集計用!#REF!&amp;集計用!#REF!</f>
        <v>#REF!</v>
      </c>
      <c r="AQ101" s="29" t="str">
        <f>IF(HLOOKUP(AQ$14,集計用!$4:$9894,マスター!$C101,FALSE)="","",HLOOKUP(AQ$14,集計用!$4:$9894,マスター!$C101,FALSE))</f>
        <v/>
      </c>
      <c r="AR101" s="29" t="str">
        <f>IF(HLOOKUP(AR$14,集計用!$4:$9894,マスター!$C101,FALSE)="","",HLOOKUP(AR$14,集計用!$4:$9894,マスター!$C101,FALSE))</f>
        <v/>
      </c>
      <c r="AS101" s="29" t="str">
        <f>IF(HLOOKUP(AS$14,集計用!$4:$9894,マスター!$C101,FALSE)="","",HLOOKUP(AS$14,集計用!$4:$9894,マスター!$C101,FALSE))</f>
        <v/>
      </c>
      <c r="AT101" s="29">
        <f>IF(HLOOKUP(AT$14,集計用!$4:$9894,マスター!$C101,FALSE)="","",HLOOKUP(AT$14,集計用!$4:$9894,マスター!$C101,FALSE))</f>
        <v>754.45</v>
      </c>
      <c r="AU101" s="29">
        <f>IF(HLOOKUP(AU$14,集計用!$4:$9894,マスター!$C101,FALSE)="","",HLOOKUP(AU$14,集計用!$4:$9894,マスター!$C101,FALSE))</f>
        <v>4</v>
      </c>
      <c r="AV101" s="61"/>
      <c r="AW101" s="45">
        <f t="shared" si="2"/>
        <v>44</v>
      </c>
      <c r="AX101" s="29" t="str">
        <f>IF(HLOOKUP(AX$14,集計用!$4:$9894,マスター!$C101,FALSE)="","",HLOOKUP(AX$14,集計用!$4:$9894,マスター!$C101,FALSE))</f>
        <v>生活インフラ・国土保全</v>
      </c>
      <c r="AY101" s="29" t="str">
        <f>IF(HLOOKUP(AY$14,集計用!$4:$9894,マスター!$C101,FALSE)="","",HLOOKUP(AY$14,集計用!$4:$9894,マスター!$C101,FALSE))</f>
        <v xml:space="preserve">行政財産 </v>
      </c>
      <c r="AZ101" s="54"/>
      <c r="BA101" s="54"/>
      <c r="BB101" s="54"/>
      <c r="BC101" s="54"/>
      <c r="BD101" s="54"/>
      <c r="BE101" s="54"/>
      <c r="BF101" s="54"/>
      <c r="BG101" s="54"/>
      <c r="BH101" s="29" t="str">
        <f>IF(HLOOKUP(BH$14,集計用!$4:$9894,マスター!$C101,FALSE)="","",HLOOKUP(BH$14,集計用!$4:$9894,マスター!$C101,FALSE))</f>
        <v>実施済</v>
      </c>
      <c r="BI101" s="29" t="str">
        <f>IF(HLOOKUP(BI$14,集計用!$4:$9894,マスター!$C101,FALSE)="","",HLOOKUP(BI$14,集計用!$4:$9894,マスター!$C101,FALSE))</f>
        <v>未実施</v>
      </c>
      <c r="BJ101" s="54"/>
      <c r="BK101" s="54"/>
      <c r="BL101" s="54"/>
      <c r="BM101" s="54"/>
      <c r="BN101" s="54"/>
      <c r="BO101" s="54"/>
      <c r="BP101" s="54"/>
      <c r="BQ101" s="54"/>
      <c r="BR101" s="29" t="str">
        <f>IF(HLOOKUP(BR$14,集計用!$4:$9894,マスター!$C101,FALSE)="","",HLOOKUP(BR$14,集計用!$4:$9894,マスター!$C101,FALSE))</f>
        <v>ｲﾁｺﾞｳﾄｳ</v>
      </c>
      <c r="BS101" s="29" t="str">
        <f>IF(HLOOKUP(BS$14,集計用!$4:$9894,マスター!$C101,FALSE)="","",HLOOKUP(BS$14,集計用!$4:$9894,マスター!$C101,FALSE))</f>
        <v/>
      </c>
      <c r="BT101" s="29" t="str">
        <f>IF(HLOOKUP(BT$14,集計用!$4:$9894,マスター!$C101,FALSE)="","",HLOOKUP(BT$14,集計用!$4:$9894,マスター!$C101,FALSE))</f>
        <v>ひばりヶ丘団地</v>
      </c>
      <c r="BU101" s="29" t="str">
        <f>IF(HLOOKUP(BU$14,集計用!$4:$9894,マスター!$C101,FALSE)="","",HLOOKUP(BU$14,集計用!$4:$9894,マスター!$C101,FALSE))</f>
        <v>㎡</v>
      </c>
      <c r="BV101" s="29" t="e">
        <f>集計用!#REF!&amp;集計用!#REF!&amp;集計用!#REF!</f>
        <v>#REF!</v>
      </c>
      <c r="BW101" s="29" t="str">
        <f>IF(HLOOKUP(BW$14,集計用!$4:$9894,マスター!$C101,FALSE)="","",HLOOKUP(BW$14,集計用!$4:$9894,マスター!$C101,FALSE))</f>
        <v/>
      </c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3"/>
      <c r="CW101" s="53"/>
      <c r="CX101" s="53"/>
      <c r="CY101" s="53"/>
      <c r="CZ101" s="53"/>
      <c r="DA101" s="53"/>
      <c r="DB101" s="53"/>
      <c r="DC101" s="53"/>
      <c r="DD101" s="54"/>
      <c r="DE101" s="54"/>
      <c r="DF101" s="54"/>
      <c r="DG101" s="54"/>
      <c r="DH101" s="54"/>
      <c r="DI101" s="54"/>
    </row>
    <row r="102" spans="3:113" ht="13.5" customHeight="1">
      <c r="C102" s="89">
        <v>93</v>
      </c>
      <c r="D102" s="44"/>
      <c r="E102" s="53"/>
      <c r="F102" s="53"/>
      <c r="G102" s="53"/>
      <c r="H102" s="42" t="str">
        <f>IF(HLOOKUP(H$14,集計用!$4:$9894,マスター!$C102,FALSE)="","",HLOOKUP(H$14,集計用!$4:$9894,マスター!$C102,FALSE))</f>
        <v>建物台帳</v>
      </c>
      <c r="I102" s="29" t="str">
        <f>IF(HLOOKUP(I$14,集計用!$4:$9894,マスター!$C102,FALSE)="","",HLOOKUP(I$14,集計用!$4:$9894,マスター!$C102,FALSE))</f>
        <v>23001-2</v>
      </c>
      <c r="J102" s="29" t="str">
        <f>IF(HLOOKUP(J$14,集計用!$4:$9894,マスター!$C102,FALSE)="","",HLOOKUP(J$14,集計用!$4:$9894,マスター!$C102,FALSE))</f>
        <v>事業用資産/建物</v>
      </c>
      <c r="K102" s="53"/>
      <c r="L102" s="53"/>
      <c r="M102" s="53"/>
      <c r="N102" s="53"/>
      <c r="O102" s="29">
        <f>IF(HLOOKUP(O$14,集計用!$4:$9894,マスター!$C102,FALSE)="","",HLOOKUP(O$14,集計用!$4:$9894,マスター!$C102,FALSE))</f>
        <v>11</v>
      </c>
      <c r="P102" s="53"/>
      <c r="Q102" s="53"/>
      <c r="R102" s="42" t="str">
        <f>IF(HLOOKUP(R$14,集計用!$4:$9894,マスター!$C102,FALSE)="","",HLOOKUP(R$14,集計用!$4:$9894,マスター!$C102,FALSE))</f>
        <v>一般会計等</v>
      </c>
      <c r="S102" s="42" t="str">
        <f>IF(HLOOKUP(S$14,集計用!$4:$9894,マスター!$C102,FALSE)="","",HLOOKUP(S$14,集計用!$4:$9894,マスター!$C102,FALSE))</f>
        <v>一般会計</v>
      </c>
      <c r="T102" s="209">
        <f>IF(HLOOKUP(T$14,集計用!$4:$9894,マスター!$C102,FALSE)="","",HLOOKUP(T$14,集計用!$4:$9894,マスター!$C102,FALSE))</f>
        <v>19730331</v>
      </c>
      <c r="U102" s="209">
        <f>IF(HLOOKUP(U$14,集計用!$4:$9894,マスター!$C102,FALSE)="","",HLOOKUP(U$14,集計用!$4:$9894,マスター!$C102,FALSE))</f>
        <v>19730331</v>
      </c>
      <c r="V102" s="53"/>
      <c r="W102" s="44"/>
      <c r="X102" s="53"/>
      <c r="Y102" s="53"/>
      <c r="Z102" s="29">
        <f>IF(HLOOKUP(Z$14,集計用!$4:$9894,マスター!$C102,FALSE)="","",HLOOKUP(Z$14,集計用!$4:$9894,マスター!$C102,FALSE))</f>
        <v>123976750</v>
      </c>
      <c r="AA102" s="53"/>
      <c r="AB102" s="53"/>
      <c r="AC102" s="53"/>
      <c r="AD102" s="53"/>
      <c r="AE102" s="53"/>
      <c r="AF102" s="44"/>
      <c r="AG102" s="29" t="str">
        <f>IF(HLOOKUP(AG$14,集計用!$4:$9894,マスター!$C102,FALSE)="","",HLOOKUP(AG$14,集計用!$4:$9894,マスター!$C102,FALSE))</f>
        <v>２号棟</v>
      </c>
      <c r="AH102" s="29" t="str">
        <f>IF(HLOOKUP(AH$14,集計用!$4:$9894,マスター!$C102,FALSE)="","",HLOOKUP(AH$14,集計用!$4:$9894,マスター!$C102,FALSE))</f>
        <v>自己資産（リース資産外)</v>
      </c>
      <c r="AI102" s="29" t="str">
        <f>IF(HLOOKUP(AI$14,集計用!$4:$9894,マスター!$C102,FALSE)="","",HLOOKUP(AI$14,集計用!$4:$9894,マスター!$C102,FALSE))</f>
        <v>売却不可</v>
      </c>
      <c r="AJ102" s="60" t="str">
        <f>マスター!$B$3</f>
        <v>建物</v>
      </c>
      <c r="AK102" s="29" t="str">
        <f>IF(HLOOKUP(AK$14,集計用!$4:$9894,マスター!$C102,FALSE)="","",HLOOKUP(AK$14,集計用!$4:$9894,マスター!$C102,FALSE))</f>
        <v>住宅</v>
      </c>
      <c r="AL102" s="29" t="str">
        <f>IF(HLOOKUP(AL$14,集計用!$4:$9894,マスター!$C102,FALSE)="","",HLOOKUP(AL$14,集計用!$4:$9894,マスター!$C102,FALSE))</f>
        <v>鉄筋コンクリート</v>
      </c>
      <c r="AM102" s="53"/>
      <c r="AN102" s="29" t="str">
        <f>IFERROR(集計用!#REF!&amp;集計用!#REF!&amp;集計用!#REF!,"")</f>
        <v/>
      </c>
      <c r="AO102" s="29">
        <f>IF(HLOOKUP(AO$14,集計用!$4:$9894,マスター!$C102,FALSE)="","",HLOOKUP(AO$14,集計用!$4:$9894,マスター!$C102,FALSE))</f>
        <v>100</v>
      </c>
      <c r="AP102" s="42" t="e">
        <f>集計用!#REF!&amp;集計用!#REF!&amp;集計用!#REF!&amp;集計用!#REF!&amp;集計用!#REF!&amp;集計用!#REF!</f>
        <v>#REF!</v>
      </c>
      <c r="AQ102" s="29" t="str">
        <f>IF(HLOOKUP(AQ$14,集計用!$4:$9894,マスター!$C102,FALSE)="","",HLOOKUP(AQ$14,集計用!$4:$9894,マスター!$C102,FALSE))</f>
        <v/>
      </c>
      <c r="AR102" s="29" t="str">
        <f>IF(HLOOKUP(AR$14,集計用!$4:$9894,マスター!$C102,FALSE)="","",HLOOKUP(AR$14,集計用!$4:$9894,マスター!$C102,FALSE))</f>
        <v/>
      </c>
      <c r="AS102" s="29" t="str">
        <f>IF(HLOOKUP(AS$14,集計用!$4:$9894,マスター!$C102,FALSE)="","",HLOOKUP(AS$14,集計用!$4:$9894,マスター!$C102,FALSE))</f>
        <v/>
      </c>
      <c r="AT102" s="29">
        <f>IF(HLOOKUP(AT$14,集計用!$4:$9894,マスター!$C102,FALSE)="","",HLOOKUP(AT$14,集計用!$4:$9894,マスター!$C102,FALSE))</f>
        <v>799.85</v>
      </c>
      <c r="AU102" s="29">
        <f>IF(HLOOKUP(AU$14,集計用!$4:$9894,マスター!$C102,FALSE)="","",HLOOKUP(AU$14,集計用!$4:$9894,マスター!$C102,FALSE))</f>
        <v>4</v>
      </c>
      <c r="AV102" s="61"/>
      <c r="AW102" s="45">
        <f t="shared" si="2"/>
        <v>43</v>
      </c>
      <c r="AX102" s="29" t="str">
        <f>IF(HLOOKUP(AX$14,集計用!$4:$9894,マスター!$C102,FALSE)="","",HLOOKUP(AX$14,集計用!$4:$9894,マスター!$C102,FALSE))</f>
        <v>生活インフラ・国土保全</v>
      </c>
      <c r="AY102" s="29" t="str">
        <f>IF(HLOOKUP(AY$14,集計用!$4:$9894,マスター!$C102,FALSE)="","",HLOOKUP(AY$14,集計用!$4:$9894,マスター!$C102,FALSE))</f>
        <v xml:space="preserve">行政財産 </v>
      </c>
      <c r="AZ102" s="54"/>
      <c r="BA102" s="54"/>
      <c r="BB102" s="54"/>
      <c r="BC102" s="54"/>
      <c r="BD102" s="54"/>
      <c r="BE102" s="54"/>
      <c r="BF102" s="54"/>
      <c r="BG102" s="54"/>
      <c r="BH102" s="29" t="str">
        <f>IF(HLOOKUP(BH$14,集計用!$4:$9894,マスター!$C102,FALSE)="","",HLOOKUP(BH$14,集計用!$4:$9894,マスター!$C102,FALSE))</f>
        <v>未実施</v>
      </c>
      <c r="BI102" s="29" t="str">
        <f>IF(HLOOKUP(BI$14,集計用!$4:$9894,マスター!$C102,FALSE)="","",HLOOKUP(BI$14,集計用!$4:$9894,マスター!$C102,FALSE))</f>
        <v>未実施</v>
      </c>
      <c r="BJ102" s="54"/>
      <c r="BK102" s="54"/>
      <c r="BL102" s="54"/>
      <c r="BM102" s="54"/>
      <c r="BN102" s="54"/>
      <c r="BO102" s="54"/>
      <c r="BP102" s="54"/>
      <c r="BQ102" s="54"/>
      <c r="BR102" s="29" t="str">
        <f>IF(HLOOKUP(BR$14,集計用!$4:$9894,マスター!$C102,FALSE)="","",HLOOKUP(BR$14,集計用!$4:$9894,マスター!$C102,FALSE))</f>
        <v>ﾆｺﾞｳﾄｳ</v>
      </c>
      <c r="BS102" s="29" t="str">
        <f>IF(HLOOKUP(BS$14,集計用!$4:$9894,マスター!$C102,FALSE)="","",HLOOKUP(BS$14,集計用!$4:$9894,マスター!$C102,FALSE))</f>
        <v/>
      </c>
      <c r="BT102" s="29" t="str">
        <f>IF(HLOOKUP(BT$14,集計用!$4:$9894,マスター!$C102,FALSE)="","",HLOOKUP(BT$14,集計用!$4:$9894,マスター!$C102,FALSE))</f>
        <v>ひばりヶ丘団地</v>
      </c>
      <c r="BU102" s="29" t="str">
        <f>IF(HLOOKUP(BU$14,集計用!$4:$9894,マスター!$C102,FALSE)="","",HLOOKUP(BU$14,集計用!$4:$9894,マスター!$C102,FALSE))</f>
        <v>㎡</v>
      </c>
      <c r="BV102" s="29" t="e">
        <f>集計用!#REF!&amp;集計用!#REF!&amp;集計用!#REF!</f>
        <v>#REF!</v>
      </c>
      <c r="BW102" s="29" t="str">
        <f>IF(HLOOKUP(BW$14,集計用!$4:$9894,マスター!$C102,FALSE)="","",HLOOKUP(BW$14,集計用!$4:$9894,マスター!$C102,FALSE))</f>
        <v/>
      </c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3"/>
      <c r="CW102" s="53"/>
      <c r="CX102" s="53"/>
      <c r="CY102" s="53"/>
      <c r="CZ102" s="53"/>
      <c r="DA102" s="53"/>
      <c r="DB102" s="53"/>
      <c r="DC102" s="53"/>
      <c r="DD102" s="54"/>
      <c r="DE102" s="54"/>
      <c r="DF102" s="54"/>
      <c r="DG102" s="54"/>
      <c r="DH102" s="54"/>
      <c r="DI102" s="54"/>
    </row>
    <row r="103" spans="3:113" ht="13.5" customHeight="1">
      <c r="C103" s="89">
        <v>94</v>
      </c>
      <c r="D103" s="44"/>
      <c r="E103" s="53"/>
      <c r="F103" s="53"/>
      <c r="G103" s="53"/>
      <c r="H103" s="42" t="str">
        <f>IF(HLOOKUP(H$14,集計用!$4:$9894,マスター!$C103,FALSE)="","",HLOOKUP(H$14,集計用!$4:$9894,マスター!$C103,FALSE))</f>
        <v>建物台帳</v>
      </c>
      <c r="I103" s="29" t="str">
        <f>IF(HLOOKUP(I$14,集計用!$4:$9894,マスター!$C103,FALSE)="","",HLOOKUP(I$14,集計用!$4:$9894,マスター!$C103,FALSE))</f>
        <v>23001-3</v>
      </c>
      <c r="J103" s="29" t="str">
        <f>IF(HLOOKUP(J$14,集計用!$4:$9894,マスター!$C103,FALSE)="","",HLOOKUP(J$14,集計用!$4:$9894,マスター!$C103,FALSE))</f>
        <v>事業用資産/建物</v>
      </c>
      <c r="K103" s="53"/>
      <c r="L103" s="53"/>
      <c r="M103" s="53"/>
      <c r="N103" s="53"/>
      <c r="O103" s="29">
        <f>IF(HLOOKUP(O$14,集計用!$4:$9894,マスター!$C103,FALSE)="","",HLOOKUP(O$14,集計用!$4:$9894,マスター!$C103,FALSE))</f>
        <v>11</v>
      </c>
      <c r="P103" s="53"/>
      <c r="Q103" s="53"/>
      <c r="R103" s="42" t="str">
        <f>IF(HLOOKUP(R$14,集計用!$4:$9894,マスター!$C103,FALSE)="","",HLOOKUP(R$14,集計用!$4:$9894,マスター!$C103,FALSE))</f>
        <v>一般会計等</v>
      </c>
      <c r="S103" s="42" t="str">
        <f>IF(HLOOKUP(S$14,集計用!$4:$9894,マスター!$C103,FALSE)="","",HLOOKUP(S$14,集計用!$4:$9894,マスター!$C103,FALSE))</f>
        <v>一般会計</v>
      </c>
      <c r="T103" s="209">
        <f>IF(HLOOKUP(T$14,集計用!$4:$9894,マスター!$C103,FALSE)="","",HLOOKUP(T$14,集計用!$4:$9894,マスター!$C103,FALSE))</f>
        <v>19740331</v>
      </c>
      <c r="U103" s="209">
        <f>IF(HLOOKUP(U$14,集計用!$4:$9894,マスター!$C103,FALSE)="","",HLOOKUP(U$14,集計用!$4:$9894,マスター!$C103,FALSE))</f>
        <v>19740331</v>
      </c>
      <c r="V103" s="53"/>
      <c r="W103" s="44"/>
      <c r="X103" s="53"/>
      <c r="Y103" s="53"/>
      <c r="Z103" s="29">
        <f>IF(HLOOKUP(Z$14,集計用!$4:$9894,マスター!$C103,FALSE)="","",HLOOKUP(Z$14,集計用!$4:$9894,マスター!$C103,FALSE))</f>
        <v>123976750</v>
      </c>
      <c r="AA103" s="53"/>
      <c r="AB103" s="53"/>
      <c r="AC103" s="53"/>
      <c r="AD103" s="53"/>
      <c r="AE103" s="53"/>
      <c r="AF103" s="44"/>
      <c r="AG103" s="29" t="str">
        <f>IF(HLOOKUP(AG$14,集計用!$4:$9894,マスター!$C103,FALSE)="","",HLOOKUP(AG$14,集計用!$4:$9894,マスター!$C103,FALSE))</f>
        <v>３号棟</v>
      </c>
      <c r="AH103" s="29" t="str">
        <f>IF(HLOOKUP(AH$14,集計用!$4:$9894,マスター!$C103,FALSE)="","",HLOOKUP(AH$14,集計用!$4:$9894,マスター!$C103,FALSE))</f>
        <v>自己資産（リース資産外)</v>
      </c>
      <c r="AI103" s="29" t="str">
        <f>IF(HLOOKUP(AI$14,集計用!$4:$9894,マスター!$C103,FALSE)="","",HLOOKUP(AI$14,集計用!$4:$9894,マスター!$C103,FALSE))</f>
        <v>売却不可</v>
      </c>
      <c r="AJ103" s="60" t="str">
        <f>マスター!$B$3</f>
        <v>建物</v>
      </c>
      <c r="AK103" s="29" t="str">
        <f>IF(HLOOKUP(AK$14,集計用!$4:$9894,マスター!$C103,FALSE)="","",HLOOKUP(AK$14,集計用!$4:$9894,マスター!$C103,FALSE))</f>
        <v>住宅</v>
      </c>
      <c r="AL103" s="29" t="str">
        <f>IF(HLOOKUP(AL$14,集計用!$4:$9894,マスター!$C103,FALSE)="","",HLOOKUP(AL$14,集計用!$4:$9894,マスター!$C103,FALSE))</f>
        <v>鉄筋コンクリート</v>
      </c>
      <c r="AM103" s="53"/>
      <c r="AN103" s="29" t="str">
        <f>IFERROR(集計用!N81&amp;集計用!P81&amp;集計用!R81,"")</f>
        <v>下都賀郡壬生町安塚鹿島原2078-1</v>
      </c>
      <c r="AO103" s="29">
        <f>IF(HLOOKUP(AO$14,集計用!$4:$9894,マスター!$C103,FALSE)="","",HLOOKUP(AO$14,集計用!$4:$9894,マスター!$C103,FALSE))</f>
        <v>100</v>
      </c>
      <c r="AP103" s="42" t="str">
        <f>集計用!AU81&amp;集計用!AV81&amp;集計用!AW81&amp;集計用!AX81&amp;集計用!AY81&amp;集計用!AZ81</f>
        <v>民生費児童福祉費児童福祉総務費</v>
      </c>
      <c r="AQ103" s="29" t="str">
        <f>IF(HLOOKUP(AQ$14,集計用!$4:$9894,マスター!$C103,FALSE)="","",HLOOKUP(AQ$14,集計用!$4:$9894,マスター!$C103,FALSE))</f>
        <v/>
      </c>
      <c r="AR103" s="29" t="str">
        <f>IF(HLOOKUP(AR$14,集計用!$4:$9894,マスター!$C103,FALSE)="","",HLOOKUP(AR$14,集計用!$4:$9894,マスター!$C103,FALSE))</f>
        <v/>
      </c>
      <c r="AS103" s="29" t="str">
        <f>IF(HLOOKUP(AS$14,集計用!$4:$9894,マスター!$C103,FALSE)="","",HLOOKUP(AS$14,集計用!$4:$9894,マスター!$C103,FALSE))</f>
        <v/>
      </c>
      <c r="AT103" s="29">
        <f>IF(HLOOKUP(AT$14,集計用!$4:$9894,マスター!$C103,FALSE)="","",HLOOKUP(AT$14,集計用!$4:$9894,マスター!$C103,FALSE))</f>
        <v>799.85</v>
      </c>
      <c r="AU103" s="29">
        <f>IF(HLOOKUP(AU$14,集計用!$4:$9894,マスター!$C103,FALSE)="","",HLOOKUP(AU$14,集計用!$4:$9894,マスター!$C103,FALSE))</f>
        <v>4</v>
      </c>
      <c r="AV103" s="61"/>
      <c r="AW103" s="45">
        <f t="shared" si="2"/>
        <v>42</v>
      </c>
      <c r="AX103" s="29" t="str">
        <f>IF(HLOOKUP(AX$14,集計用!$4:$9894,マスター!$C103,FALSE)="","",HLOOKUP(AX$14,集計用!$4:$9894,マスター!$C103,FALSE))</f>
        <v>生活インフラ・国土保全</v>
      </c>
      <c r="AY103" s="29" t="str">
        <f>IF(HLOOKUP(AY$14,集計用!$4:$9894,マスター!$C103,FALSE)="","",HLOOKUP(AY$14,集計用!$4:$9894,マスター!$C103,FALSE))</f>
        <v xml:space="preserve">行政財産 </v>
      </c>
      <c r="AZ103" s="54"/>
      <c r="BA103" s="54"/>
      <c r="BB103" s="54"/>
      <c r="BC103" s="54"/>
      <c r="BD103" s="54"/>
      <c r="BE103" s="54"/>
      <c r="BF103" s="54"/>
      <c r="BG103" s="54"/>
      <c r="BH103" s="29" t="str">
        <f>IF(HLOOKUP(BH$14,集計用!$4:$9894,マスター!$C103,FALSE)="","",HLOOKUP(BH$14,集計用!$4:$9894,マスター!$C103,FALSE))</f>
        <v>未実施</v>
      </c>
      <c r="BI103" s="29" t="str">
        <f>IF(HLOOKUP(BI$14,集計用!$4:$9894,マスター!$C103,FALSE)="","",HLOOKUP(BI$14,集計用!$4:$9894,マスター!$C103,FALSE))</f>
        <v>未実施</v>
      </c>
      <c r="BJ103" s="54"/>
      <c r="BK103" s="54"/>
      <c r="BL103" s="54"/>
      <c r="BM103" s="54"/>
      <c r="BN103" s="54"/>
      <c r="BO103" s="54"/>
      <c r="BP103" s="54"/>
      <c r="BQ103" s="54"/>
      <c r="BR103" s="29" t="str">
        <f>IF(HLOOKUP(BR$14,集計用!$4:$9894,マスター!$C103,FALSE)="","",HLOOKUP(BR$14,集計用!$4:$9894,マスター!$C103,FALSE))</f>
        <v>ｻﾝｺﾞｳﾄｳ</v>
      </c>
      <c r="BS103" s="29" t="str">
        <f>IF(HLOOKUP(BS$14,集計用!$4:$9894,マスター!$C103,FALSE)="","",HLOOKUP(BS$14,集計用!$4:$9894,マスター!$C103,FALSE))</f>
        <v/>
      </c>
      <c r="BT103" s="29" t="str">
        <f>IF(HLOOKUP(BT$14,集計用!$4:$9894,マスター!$C103,FALSE)="","",HLOOKUP(BT$14,集計用!$4:$9894,マスター!$C103,FALSE))</f>
        <v>ひばりヶ丘団地</v>
      </c>
      <c r="BU103" s="29" t="str">
        <f>IF(HLOOKUP(BU$14,集計用!$4:$9894,マスター!$C103,FALSE)="","",HLOOKUP(BU$14,集計用!$4:$9894,マスター!$C103,FALSE))</f>
        <v>㎡</v>
      </c>
      <c r="BV103" s="29" t="str">
        <f>集計用!O81&amp;集計用!Q81&amp;集計用!S81</f>
        <v>ｼﾓﾂｶﾞｸﾞﾝﾐﾌﾞﾏﾁﾔｽﾂﾞｶ</v>
      </c>
      <c r="BW103" s="29" t="str">
        <f>IF(HLOOKUP(BW$14,集計用!$4:$9894,マスター!$C103,FALSE)="","",HLOOKUP(BW$14,集計用!$4:$9894,マスター!$C103,FALSE))</f>
        <v/>
      </c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3"/>
      <c r="CW103" s="53"/>
      <c r="CX103" s="53"/>
      <c r="CY103" s="53"/>
      <c r="CZ103" s="53"/>
      <c r="DA103" s="53"/>
      <c r="DB103" s="53"/>
      <c r="DC103" s="53"/>
      <c r="DD103" s="54"/>
      <c r="DE103" s="54"/>
      <c r="DF103" s="54"/>
      <c r="DG103" s="54"/>
      <c r="DH103" s="54"/>
      <c r="DI103" s="54"/>
    </row>
    <row r="104" spans="3:113" ht="13.5" customHeight="1">
      <c r="C104" s="89">
        <v>95</v>
      </c>
      <c r="D104" s="44"/>
      <c r="E104" s="53"/>
      <c r="F104" s="53"/>
      <c r="G104" s="53"/>
      <c r="H104" s="42" t="str">
        <f>IF(HLOOKUP(H$14,集計用!$4:$9894,マスター!$C104,FALSE)="","",HLOOKUP(H$14,集計用!$4:$9894,マスター!$C104,FALSE))</f>
        <v>建物台帳</v>
      </c>
      <c r="I104" s="29" t="str">
        <f>IF(HLOOKUP(I$14,集計用!$4:$9894,マスター!$C104,FALSE)="","",HLOOKUP(I$14,集計用!$4:$9894,マスター!$C104,FALSE))</f>
        <v>23001-4</v>
      </c>
      <c r="J104" s="29" t="str">
        <f>IF(HLOOKUP(J$14,集計用!$4:$9894,マスター!$C104,FALSE)="","",HLOOKUP(J$14,集計用!$4:$9894,マスター!$C104,FALSE))</f>
        <v>事業用資産/建物</v>
      </c>
      <c r="K104" s="53"/>
      <c r="L104" s="53"/>
      <c r="M104" s="53"/>
      <c r="N104" s="53"/>
      <c r="O104" s="29">
        <f>IF(HLOOKUP(O$14,集計用!$4:$9894,マスター!$C104,FALSE)="","",HLOOKUP(O$14,集計用!$4:$9894,マスター!$C104,FALSE))</f>
        <v>11</v>
      </c>
      <c r="P104" s="53"/>
      <c r="Q104" s="53"/>
      <c r="R104" s="42" t="str">
        <f>IF(HLOOKUP(R$14,集計用!$4:$9894,マスター!$C104,FALSE)="","",HLOOKUP(R$14,集計用!$4:$9894,マスター!$C104,FALSE))</f>
        <v>一般会計等</v>
      </c>
      <c r="S104" s="42" t="str">
        <f>IF(HLOOKUP(S$14,集計用!$4:$9894,マスター!$C104,FALSE)="","",HLOOKUP(S$14,集計用!$4:$9894,マスター!$C104,FALSE))</f>
        <v>一般会計</v>
      </c>
      <c r="T104" s="209">
        <f>IF(HLOOKUP(T$14,集計用!$4:$9894,マスター!$C104,FALSE)="","",HLOOKUP(T$14,集計用!$4:$9894,マスター!$C104,FALSE))</f>
        <v>19750331</v>
      </c>
      <c r="U104" s="209">
        <f>IF(HLOOKUP(U$14,集計用!$4:$9894,マスター!$C104,FALSE)="","",HLOOKUP(U$14,集計用!$4:$9894,マスター!$C104,FALSE))</f>
        <v>19750331</v>
      </c>
      <c r="V104" s="53"/>
      <c r="W104" s="44"/>
      <c r="X104" s="53"/>
      <c r="Y104" s="53"/>
      <c r="Z104" s="29">
        <f>IF(HLOOKUP(Z$14,集計用!$4:$9894,マスター!$C104,FALSE)="","",HLOOKUP(Z$14,集計用!$4:$9894,マスター!$C104,FALSE))</f>
        <v>136364350</v>
      </c>
      <c r="AA104" s="53"/>
      <c r="AB104" s="53"/>
      <c r="AC104" s="53"/>
      <c r="AD104" s="53"/>
      <c r="AE104" s="53"/>
      <c r="AF104" s="44"/>
      <c r="AG104" s="29" t="str">
        <f>IF(HLOOKUP(AG$14,集計用!$4:$9894,マスター!$C104,FALSE)="","",HLOOKUP(AG$14,集計用!$4:$9894,マスター!$C104,FALSE))</f>
        <v>４号棟</v>
      </c>
      <c r="AH104" s="29" t="str">
        <f>IF(HLOOKUP(AH$14,集計用!$4:$9894,マスター!$C104,FALSE)="","",HLOOKUP(AH$14,集計用!$4:$9894,マスター!$C104,FALSE))</f>
        <v>自己資産（リース資産外)</v>
      </c>
      <c r="AI104" s="29" t="str">
        <f>IF(HLOOKUP(AI$14,集計用!$4:$9894,マスター!$C104,FALSE)="","",HLOOKUP(AI$14,集計用!$4:$9894,マスター!$C104,FALSE))</f>
        <v>売却不可</v>
      </c>
      <c r="AJ104" s="60" t="str">
        <f>マスター!$B$3</f>
        <v>建物</v>
      </c>
      <c r="AK104" s="29" t="str">
        <f>IF(HLOOKUP(AK$14,集計用!$4:$9894,マスター!$C104,FALSE)="","",HLOOKUP(AK$14,集計用!$4:$9894,マスター!$C104,FALSE))</f>
        <v>住宅</v>
      </c>
      <c r="AL104" s="29" t="str">
        <f>IF(HLOOKUP(AL$14,集計用!$4:$9894,マスター!$C104,FALSE)="","",HLOOKUP(AL$14,集計用!$4:$9894,マスター!$C104,FALSE))</f>
        <v>鉄筋コンクリート</v>
      </c>
      <c r="AM104" s="53"/>
      <c r="AN104" s="29" t="str">
        <f>IFERROR(集計用!N82&amp;集計用!P82&amp;集計用!R82,"")</f>
        <v>下都賀郡壬生町壬生丁六美231-1</v>
      </c>
      <c r="AO104" s="29">
        <f>IF(HLOOKUP(AO$14,集計用!$4:$9894,マスター!$C104,FALSE)="","",HLOOKUP(AO$14,集計用!$4:$9894,マスター!$C104,FALSE))</f>
        <v>100</v>
      </c>
      <c r="AP104" s="42" t="str">
        <f>集計用!AU82&amp;集計用!AV82&amp;集計用!AW82&amp;集計用!AX82&amp;集計用!AY82&amp;集計用!AZ82</f>
        <v>民生費児童福祉費児童福祉総務費</v>
      </c>
      <c r="AQ104" s="29" t="str">
        <f>IF(HLOOKUP(AQ$14,集計用!$4:$9894,マスター!$C104,FALSE)="","",HLOOKUP(AQ$14,集計用!$4:$9894,マスター!$C104,FALSE))</f>
        <v/>
      </c>
      <c r="AR104" s="29" t="str">
        <f>IF(HLOOKUP(AR$14,集計用!$4:$9894,マスター!$C104,FALSE)="","",HLOOKUP(AR$14,集計用!$4:$9894,マスター!$C104,FALSE))</f>
        <v/>
      </c>
      <c r="AS104" s="29" t="str">
        <f>IF(HLOOKUP(AS$14,集計用!$4:$9894,マスター!$C104,FALSE)="","",HLOOKUP(AS$14,集計用!$4:$9894,マスター!$C104,FALSE))</f>
        <v/>
      </c>
      <c r="AT104" s="29">
        <f>IF(HLOOKUP(AT$14,集計用!$4:$9894,マスター!$C104,FALSE)="","",HLOOKUP(AT$14,集計用!$4:$9894,マスター!$C104,FALSE))</f>
        <v>879.77</v>
      </c>
      <c r="AU104" s="29">
        <f>IF(HLOOKUP(AU$14,集計用!$4:$9894,マスター!$C104,FALSE)="","",HLOOKUP(AU$14,集計用!$4:$9894,マスター!$C104,FALSE))</f>
        <v>4</v>
      </c>
      <c r="AV104" s="61"/>
      <c r="AW104" s="45">
        <f t="shared" ref="AW104:AW167" si="3">IFERROR(IF(VALUE(MID($B$4,5,2))&gt;3,LEFT($B$4,4),LEFT($B$4,4)-1)-IF(U104="","",IF(VALUE(MID(U104,5,2))&gt;3,LEFT(U104,4),LEFT(U104,4)-1))+1,"")</f>
        <v>41</v>
      </c>
      <c r="AX104" s="29" t="str">
        <f>IF(HLOOKUP(AX$14,集計用!$4:$9894,マスター!$C104,FALSE)="","",HLOOKUP(AX$14,集計用!$4:$9894,マスター!$C104,FALSE))</f>
        <v>生活インフラ・国土保全</v>
      </c>
      <c r="AY104" s="29" t="str">
        <f>IF(HLOOKUP(AY$14,集計用!$4:$9894,マスター!$C104,FALSE)="","",HLOOKUP(AY$14,集計用!$4:$9894,マスター!$C104,FALSE))</f>
        <v xml:space="preserve">行政財産 </v>
      </c>
      <c r="AZ104" s="54"/>
      <c r="BA104" s="54"/>
      <c r="BB104" s="54"/>
      <c r="BC104" s="54"/>
      <c r="BD104" s="54"/>
      <c r="BE104" s="54"/>
      <c r="BF104" s="54"/>
      <c r="BG104" s="54"/>
      <c r="BH104" s="29" t="str">
        <f>IF(HLOOKUP(BH$14,集計用!$4:$9894,マスター!$C104,FALSE)="","",HLOOKUP(BH$14,集計用!$4:$9894,マスター!$C104,FALSE))</f>
        <v>未実施</v>
      </c>
      <c r="BI104" s="29" t="str">
        <f>IF(HLOOKUP(BI$14,集計用!$4:$9894,マスター!$C104,FALSE)="","",HLOOKUP(BI$14,集計用!$4:$9894,マスター!$C104,FALSE))</f>
        <v>未実施</v>
      </c>
      <c r="BJ104" s="54"/>
      <c r="BK104" s="54"/>
      <c r="BL104" s="54"/>
      <c r="BM104" s="54"/>
      <c r="BN104" s="54"/>
      <c r="BO104" s="54"/>
      <c r="BP104" s="54"/>
      <c r="BQ104" s="54"/>
      <c r="BR104" s="29" t="str">
        <f>IF(HLOOKUP(BR$14,集計用!$4:$9894,マスター!$C104,FALSE)="","",HLOOKUP(BR$14,集計用!$4:$9894,マスター!$C104,FALSE))</f>
        <v>ﾖﾝｺﾞｳﾄｳ</v>
      </c>
      <c r="BS104" s="29" t="str">
        <f>IF(HLOOKUP(BS$14,集計用!$4:$9894,マスター!$C104,FALSE)="","",HLOOKUP(BS$14,集計用!$4:$9894,マスター!$C104,FALSE))</f>
        <v/>
      </c>
      <c r="BT104" s="29" t="str">
        <f>IF(HLOOKUP(BT$14,集計用!$4:$9894,マスター!$C104,FALSE)="","",HLOOKUP(BT$14,集計用!$4:$9894,マスター!$C104,FALSE))</f>
        <v>ひばりヶ丘団地</v>
      </c>
      <c r="BU104" s="29" t="str">
        <f>IF(HLOOKUP(BU$14,集計用!$4:$9894,マスター!$C104,FALSE)="","",HLOOKUP(BU$14,集計用!$4:$9894,マスター!$C104,FALSE))</f>
        <v>㎡</v>
      </c>
      <c r="BV104" s="29" t="str">
        <f>集計用!O82&amp;集計用!Q82&amp;集計用!S82</f>
        <v>ｼﾓﾂｶﾞｸﾞﾝﾐﾌﾞﾏﾁﾐﾌﾞﾃｲ</v>
      </c>
      <c r="BW104" s="29" t="str">
        <f>IF(HLOOKUP(BW$14,集計用!$4:$9894,マスター!$C104,FALSE)="","",HLOOKUP(BW$14,集計用!$4:$9894,マスター!$C104,FALSE))</f>
        <v/>
      </c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3"/>
      <c r="CW104" s="53"/>
      <c r="CX104" s="53"/>
      <c r="CY104" s="53"/>
      <c r="CZ104" s="53"/>
      <c r="DA104" s="53"/>
      <c r="DB104" s="53"/>
      <c r="DC104" s="53"/>
      <c r="DD104" s="54"/>
      <c r="DE104" s="54"/>
      <c r="DF104" s="54"/>
      <c r="DG104" s="54"/>
      <c r="DH104" s="54"/>
      <c r="DI104" s="54"/>
    </row>
    <row r="105" spans="3:113" ht="13.5" customHeight="1">
      <c r="C105" s="89">
        <v>96</v>
      </c>
      <c r="D105" s="44"/>
      <c r="E105" s="53"/>
      <c r="F105" s="53"/>
      <c r="G105" s="53"/>
      <c r="H105" s="42" t="str">
        <f>IF(HLOOKUP(H$14,集計用!$4:$9894,マスター!$C105,FALSE)="","",HLOOKUP(H$14,集計用!$4:$9894,マスター!$C105,FALSE))</f>
        <v>建物台帳</v>
      </c>
      <c r="I105" s="29" t="str">
        <f>IF(HLOOKUP(I$14,集計用!$4:$9894,マスター!$C105,FALSE)="","",HLOOKUP(I$14,集計用!$4:$9894,マスター!$C105,FALSE))</f>
        <v>23001-33</v>
      </c>
      <c r="J105" s="29" t="str">
        <f>IF(HLOOKUP(J$14,集計用!$4:$9894,マスター!$C105,FALSE)="","",HLOOKUP(J$14,集計用!$4:$9894,マスター!$C105,FALSE))</f>
        <v>事業用資産/建物</v>
      </c>
      <c r="K105" s="53"/>
      <c r="L105" s="53"/>
      <c r="M105" s="53"/>
      <c r="N105" s="53"/>
      <c r="O105" s="29">
        <f>IF(HLOOKUP(O$14,集計用!$4:$9894,マスター!$C105,FALSE)="","",HLOOKUP(O$14,集計用!$4:$9894,マスター!$C105,FALSE))</f>
        <v>11</v>
      </c>
      <c r="P105" s="53"/>
      <c r="Q105" s="53"/>
      <c r="R105" s="42" t="str">
        <f>IF(HLOOKUP(R$14,集計用!$4:$9894,マスター!$C105,FALSE)="","",HLOOKUP(R$14,集計用!$4:$9894,マスター!$C105,FALSE))</f>
        <v>一般会計等</v>
      </c>
      <c r="S105" s="42" t="str">
        <f>IF(HLOOKUP(S$14,集計用!$4:$9894,マスター!$C105,FALSE)="","",HLOOKUP(S$14,集計用!$4:$9894,マスター!$C105,FALSE))</f>
        <v>一般会計</v>
      </c>
      <c r="T105" s="209">
        <f>IF(HLOOKUP(T$14,集計用!$4:$9894,マスター!$C105,FALSE)="","",HLOOKUP(T$14,集計用!$4:$9894,マスター!$C105,FALSE))</f>
        <v>19640331</v>
      </c>
      <c r="U105" s="209">
        <f>IF(HLOOKUP(U$14,集計用!$4:$9894,マスター!$C105,FALSE)="","",HLOOKUP(U$14,集計用!$4:$9894,マスター!$C105,FALSE))</f>
        <v>19640331</v>
      </c>
      <c r="V105" s="53"/>
      <c r="W105" s="44"/>
      <c r="X105" s="53"/>
      <c r="Y105" s="53"/>
      <c r="Z105" s="29">
        <f>IF(HLOOKUP(Z$14,集計用!$4:$9894,マスター!$C105,FALSE)="","",HLOOKUP(Z$14,集計用!$4:$9894,マスター!$C105,FALSE))</f>
        <v>12589000</v>
      </c>
      <c r="AA105" s="53"/>
      <c r="AB105" s="53"/>
      <c r="AC105" s="53"/>
      <c r="AD105" s="53"/>
      <c r="AE105" s="53"/>
      <c r="AF105" s="44"/>
      <c r="AG105" s="29" t="str">
        <f>IF(HLOOKUP(AG$14,集計用!$4:$9894,マスター!$C105,FALSE)="","",HLOOKUP(AG$14,集計用!$4:$9894,マスター!$C105,FALSE))</f>
        <v>Ｂ２９～３２</v>
      </c>
      <c r="AH105" s="29" t="str">
        <f>IF(HLOOKUP(AH$14,集計用!$4:$9894,マスター!$C105,FALSE)="","",HLOOKUP(AH$14,集計用!$4:$9894,マスター!$C105,FALSE))</f>
        <v>自己資産（リース資産外)</v>
      </c>
      <c r="AI105" s="29" t="str">
        <f>IF(HLOOKUP(AI$14,集計用!$4:$9894,マスター!$C105,FALSE)="","",HLOOKUP(AI$14,集計用!$4:$9894,マスター!$C105,FALSE))</f>
        <v>売却不可</v>
      </c>
      <c r="AJ105" s="60" t="str">
        <f>マスター!$B$3</f>
        <v>建物</v>
      </c>
      <c r="AK105" s="29" t="str">
        <f>IF(HLOOKUP(AK$14,集計用!$4:$9894,マスター!$C105,FALSE)="","",HLOOKUP(AK$14,集計用!$4:$9894,マスター!$C105,FALSE))</f>
        <v>住宅</v>
      </c>
      <c r="AL105" s="29" t="str">
        <f>IF(HLOOKUP(AL$14,集計用!$4:$9894,マスター!$C105,FALSE)="","",HLOOKUP(AL$14,集計用!$4:$9894,マスター!$C105,FALSE))</f>
        <v>土蔵造</v>
      </c>
      <c r="AM105" s="53"/>
      <c r="AN105" s="29" t="str">
        <f>IFERROR(集計用!N83&amp;集計用!P83&amp;集計用!R83,"")</f>
        <v>下都賀郡壬生町北小林上原189-1</v>
      </c>
      <c r="AO105" s="29">
        <f>IF(HLOOKUP(AO$14,集計用!$4:$9894,マスター!$C105,FALSE)="","",HLOOKUP(AO$14,集計用!$4:$9894,マスター!$C105,FALSE))</f>
        <v>100</v>
      </c>
      <c r="AP105" s="42" t="str">
        <f>集計用!AU83&amp;集計用!AV83&amp;集計用!AW83&amp;集計用!AX83&amp;集計用!AY83&amp;集計用!AZ83</f>
        <v>民生費児童福祉費児童福祉総務費</v>
      </c>
      <c r="AQ105" s="29" t="str">
        <f>IF(HLOOKUP(AQ$14,集計用!$4:$9894,マスター!$C105,FALSE)="","",HLOOKUP(AQ$14,集計用!$4:$9894,マスター!$C105,FALSE))</f>
        <v/>
      </c>
      <c r="AR105" s="29" t="str">
        <f>IF(HLOOKUP(AR$14,集計用!$4:$9894,マスター!$C105,FALSE)="","",HLOOKUP(AR$14,集計用!$4:$9894,マスター!$C105,FALSE))</f>
        <v/>
      </c>
      <c r="AS105" s="29" t="str">
        <f>IF(HLOOKUP(AS$14,集計用!$4:$9894,マスター!$C105,FALSE)="","",HLOOKUP(AS$14,集計用!$4:$9894,マスター!$C105,FALSE))</f>
        <v/>
      </c>
      <c r="AT105" s="29">
        <f>IF(HLOOKUP(AT$14,集計用!$4:$9894,マスター!$C105,FALSE)="","",HLOOKUP(AT$14,集計用!$4:$9894,マスター!$C105,FALSE))</f>
        <v>125.89</v>
      </c>
      <c r="AU105" s="29">
        <f>IF(HLOOKUP(AU$14,集計用!$4:$9894,マスター!$C105,FALSE)="","",HLOOKUP(AU$14,集計用!$4:$9894,マスター!$C105,FALSE))</f>
        <v>1</v>
      </c>
      <c r="AV105" s="61"/>
      <c r="AW105" s="45">
        <f t="shared" si="3"/>
        <v>52</v>
      </c>
      <c r="AX105" s="29" t="str">
        <f>IF(HLOOKUP(AX$14,集計用!$4:$9894,マスター!$C105,FALSE)="","",HLOOKUP(AX$14,集計用!$4:$9894,マスター!$C105,FALSE))</f>
        <v>生活インフラ・国土保全</v>
      </c>
      <c r="AY105" s="29" t="str">
        <f>IF(HLOOKUP(AY$14,集計用!$4:$9894,マスター!$C105,FALSE)="","",HLOOKUP(AY$14,集計用!$4:$9894,マスター!$C105,FALSE))</f>
        <v xml:space="preserve">行政財産 </v>
      </c>
      <c r="AZ105" s="54"/>
      <c r="BA105" s="54"/>
      <c r="BB105" s="54"/>
      <c r="BC105" s="54"/>
      <c r="BD105" s="54"/>
      <c r="BE105" s="54"/>
      <c r="BF105" s="54"/>
      <c r="BG105" s="54"/>
      <c r="BH105" s="29" t="str">
        <f>IF(HLOOKUP(BH$14,集計用!$4:$9894,マスター!$C105,FALSE)="","",HLOOKUP(BH$14,集計用!$4:$9894,マスター!$C105,FALSE))</f>
        <v>未実施</v>
      </c>
      <c r="BI105" s="29" t="str">
        <f>IF(HLOOKUP(BI$14,集計用!$4:$9894,マスター!$C105,FALSE)="","",HLOOKUP(BI$14,集計用!$4:$9894,マスター!$C105,FALSE))</f>
        <v>未実施</v>
      </c>
      <c r="BJ105" s="54"/>
      <c r="BK105" s="54"/>
      <c r="BL105" s="54"/>
      <c r="BM105" s="54"/>
      <c r="BN105" s="54"/>
      <c r="BO105" s="54"/>
      <c r="BP105" s="54"/>
      <c r="BQ105" s="54"/>
      <c r="BR105" s="29" t="str">
        <f>IF(HLOOKUP(BR$14,集計用!$4:$9894,マスター!$C105,FALSE)="","",HLOOKUP(BR$14,集計用!$4:$9894,マスター!$C105,FALSE))</f>
        <v>B29~32</v>
      </c>
      <c r="BS105" s="29" t="str">
        <f>IF(HLOOKUP(BS$14,集計用!$4:$9894,マスター!$C105,FALSE)="","",HLOOKUP(BS$14,集計用!$4:$9894,マスター!$C105,FALSE))</f>
        <v/>
      </c>
      <c r="BT105" s="29" t="str">
        <f>IF(HLOOKUP(BT$14,集計用!$4:$9894,マスター!$C105,FALSE)="","",HLOOKUP(BT$14,集計用!$4:$9894,マスター!$C105,FALSE))</f>
        <v>ひばりヶ丘団地</v>
      </c>
      <c r="BU105" s="29" t="str">
        <f>IF(HLOOKUP(BU$14,集計用!$4:$9894,マスター!$C105,FALSE)="","",HLOOKUP(BU$14,集計用!$4:$9894,マスター!$C105,FALSE))</f>
        <v>㎡</v>
      </c>
      <c r="BV105" s="29" t="str">
        <f>集計用!O83&amp;集計用!Q83&amp;集計用!S83</f>
        <v>ｼﾓﾂｶﾞｸﾞﾝﾐﾌﾞﾏﾁｷﾀｺﾊﾞﾔｼ</v>
      </c>
      <c r="BW105" s="29" t="str">
        <f>IF(HLOOKUP(BW$14,集計用!$4:$9894,マスター!$C105,FALSE)="","",HLOOKUP(BW$14,集計用!$4:$9894,マスター!$C105,FALSE))</f>
        <v/>
      </c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3"/>
      <c r="CW105" s="53"/>
      <c r="CX105" s="53"/>
      <c r="CY105" s="53"/>
      <c r="CZ105" s="53"/>
      <c r="DA105" s="53"/>
      <c r="DB105" s="53"/>
      <c r="DC105" s="53"/>
      <c r="DD105" s="54"/>
      <c r="DE105" s="54"/>
      <c r="DF105" s="54"/>
      <c r="DG105" s="54"/>
      <c r="DH105" s="54"/>
      <c r="DI105" s="54"/>
    </row>
    <row r="106" spans="3:113" ht="13.5" customHeight="1">
      <c r="C106" s="89">
        <v>97</v>
      </c>
      <c r="D106" s="44"/>
      <c r="E106" s="53"/>
      <c r="F106" s="53"/>
      <c r="G106" s="53"/>
      <c r="H106" s="42" t="str">
        <f>IF(HLOOKUP(H$14,集計用!$4:$9894,マスター!$C106,FALSE)="","",HLOOKUP(H$14,集計用!$4:$9894,マスター!$C106,FALSE))</f>
        <v>建物台帳</v>
      </c>
      <c r="I106" s="29" t="str">
        <f>IF(HLOOKUP(I$14,集計用!$4:$9894,マスター!$C106,FALSE)="","",HLOOKUP(I$14,集計用!$4:$9894,マスター!$C106,FALSE))</f>
        <v>23001-34</v>
      </c>
      <c r="J106" s="29" t="str">
        <f>IF(HLOOKUP(J$14,集計用!$4:$9894,マスター!$C106,FALSE)="","",HLOOKUP(J$14,集計用!$4:$9894,マスター!$C106,FALSE))</f>
        <v>事業用資産/建物</v>
      </c>
      <c r="K106" s="53"/>
      <c r="L106" s="53"/>
      <c r="M106" s="53"/>
      <c r="N106" s="53"/>
      <c r="O106" s="29">
        <f>IF(HLOOKUP(O$14,集計用!$4:$9894,マスター!$C106,FALSE)="","",HLOOKUP(O$14,集計用!$4:$9894,マスター!$C106,FALSE))</f>
        <v>11</v>
      </c>
      <c r="P106" s="53"/>
      <c r="Q106" s="53"/>
      <c r="R106" s="42" t="str">
        <f>IF(HLOOKUP(R$14,集計用!$4:$9894,マスター!$C106,FALSE)="","",HLOOKUP(R$14,集計用!$4:$9894,マスター!$C106,FALSE))</f>
        <v>一般会計等</v>
      </c>
      <c r="S106" s="42" t="str">
        <f>IF(HLOOKUP(S$14,集計用!$4:$9894,マスター!$C106,FALSE)="","",HLOOKUP(S$14,集計用!$4:$9894,マスター!$C106,FALSE))</f>
        <v>一般会計</v>
      </c>
      <c r="T106" s="209">
        <f>IF(HLOOKUP(T$14,集計用!$4:$9894,マスター!$C106,FALSE)="","",HLOOKUP(T$14,集計用!$4:$9894,マスター!$C106,FALSE))</f>
        <v>19640331</v>
      </c>
      <c r="U106" s="209">
        <f>IF(HLOOKUP(U$14,集計用!$4:$9894,マスター!$C106,FALSE)="","",HLOOKUP(U$14,集計用!$4:$9894,マスター!$C106,FALSE))</f>
        <v>19640331</v>
      </c>
      <c r="V106" s="53"/>
      <c r="W106" s="44"/>
      <c r="X106" s="53"/>
      <c r="Y106" s="53"/>
      <c r="Z106" s="29">
        <f>IF(HLOOKUP(Z$14,集計用!$4:$9894,マスター!$C106,FALSE)="","",HLOOKUP(Z$14,集計用!$4:$9894,マスター!$C106,FALSE))</f>
        <v>12589000</v>
      </c>
      <c r="AA106" s="53"/>
      <c r="AB106" s="53"/>
      <c r="AC106" s="53"/>
      <c r="AD106" s="53"/>
      <c r="AE106" s="53"/>
      <c r="AF106" s="44"/>
      <c r="AG106" s="29" t="str">
        <f>IF(HLOOKUP(AG$14,集計用!$4:$9894,マスター!$C106,FALSE)="","",HLOOKUP(AG$14,集計用!$4:$9894,マスター!$C106,FALSE))</f>
        <v>Ｂ３３～３６</v>
      </c>
      <c r="AH106" s="29" t="str">
        <f>IF(HLOOKUP(AH$14,集計用!$4:$9894,マスター!$C106,FALSE)="","",HLOOKUP(AH$14,集計用!$4:$9894,マスター!$C106,FALSE))</f>
        <v>自己資産（リース資産外)</v>
      </c>
      <c r="AI106" s="29" t="str">
        <f>IF(HLOOKUP(AI$14,集計用!$4:$9894,マスター!$C106,FALSE)="","",HLOOKUP(AI$14,集計用!$4:$9894,マスター!$C106,FALSE))</f>
        <v>売却不可</v>
      </c>
      <c r="AJ106" s="60" t="str">
        <f>マスター!$B$3</f>
        <v>建物</v>
      </c>
      <c r="AK106" s="29" t="str">
        <f>IF(HLOOKUP(AK$14,集計用!$4:$9894,マスター!$C106,FALSE)="","",HLOOKUP(AK$14,集計用!$4:$9894,マスター!$C106,FALSE))</f>
        <v>住宅</v>
      </c>
      <c r="AL106" s="29" t="str">
        <f>IF(HLOOKUP(AL$14,集計用!$4:$9894,マスター!$C106,FALSE)="","",HLOOKUP(AL$14,集計用!$4:$9894,マスター!$C106,FALSE))</f>
        <v>土蔵造</v>
      </c>
      <c r="AM106" s="53"/>
      <c r="AN106" s="29" t="str">
        <f>IFERROR(集計用!N84&amp;集計用!P84&amp;集計用!R84,"")</f>
        <v>下都賀郡壬生町羽生田冨士下1350-2</v>
      </c>
      <c r="AO106" s="29">
        <f>IF(HLOOKUP(AO$14,集計用!$4:$9894,マスター!$C106,FALSE)="","",HLOOKUP(AO$14,集計用!$4:$9894,マスター!$C106,FALSE))</f>
        <v>100</v>
      </c>
      <c r="AP106" s="42" t="str">
        <f>集計用!AU84&amp;集計用!AV84&amp;集計用!AW84&amp;集計用!AX84&amp;集計用!AY84&amp;集計用!AZ84</f>
        <v>農林水産業費農業費農業振興費</v>
      </c>
      <c r="AQ106" s="29" t="str">
        <f>IF(HLOOKUP(AQ$14,集計用!$4:$9894,マスター!$C106,FALSE)="","",HLOOKUP(AQ$14,集計用!$4:$9894,マスター!$C106,FALSE))</f>
        <v/>
      </c>
      <c r="AR106" s="29" t="str">
        <f>IF(HLOOKUP(AR$14,集計用!$4:$9894,マスター!$C106,FALSE)="","",HLOOKUP(AR$14,集計用!$4:$9894,マスター!$C106,FALSE))</f>
        <v/>
      </c>
      <c r="AS106" s="29" t="str">
        <f>IF(HLOOKUP(AS$14,集計用!$4:$9894,マスター!$C106,FALSE)="","",HLOOKUP(AS$14,集計用!$4:$9894,マスター!$C106,FALSE))</f>
        <v/>
      </c>
      <c r="AT106" s="29">
        <f>IF(HLOOKUP(AT$14,集計用!$4:$9894,マスター!$C106,FALSE)="","",HLOOKUP(AT$14,集計用!$4:$9894,マスター!$C106,FALSE))</f>
        <v>125.89</v>
      </c>
      <c r="AU106" s="29">
        <f>IF(HLOOKUP(AU$14,集計用!$4:$9894,マスター!$C106,FALSE)="","",HLOOKUP(AU$14,集計用!$4:$9894,マスター!$C106,FALSE))</f>
        <v>1</v>
      </c>
      <c r="AV106" s="61"/>
      <c r="AW106" s="45">
        <f t="shared" si="3"/>
        <v>52</v>
      </c>
      <c r="AX106" s="29" t="str">
        <f>IF(HLOOKUP(AX$14,集計用!$4:$9894,マスター!$C106,FALSE)="","",HLOOKUP(AX$14,集計用!$4:$9894,マスター!$C106,FALSE))</f>
        <v>生活インフラ・国土保全</v>
      </c>
      <c r="AY106" s="29" t="str">
        <f>IF(HLOOKUP(AY$14,集計用!$4:$9894,マスター!$C106,FALSE)="","",HLOOKUP(AY$14,集計用!$4:$9894,マスター!$C106,FALSE))</f>
        <v xml:space="preserve">行政財産 </v>
      </c>
      <c r="AZ106" s="54"/>
      <c r="BA106" s="54"/>
      <c r="BB106" s="54"/>
      <c r="BC106" s="54"/>
      <c r="BD106" s="54"/>
      <c r="BE106" s="54"/>
      <c r="BF106" s="54"/>
      <c r="BG106" s="54"/>
      <c r="BH106" s="29" t="str">
        <f>IF(HLOOKUP(BH$14,集計用!$4:$9894,マスター!$C106,FALSE)="","",HLOOKUP(BH$14,集計用!$4:$9894,マスター!$C106,FALSE))</f>
        <v>未実施</v>
      </c>
      <c r="BI106" s="29" t="str">
        <f>IF(HLOOKUP(BI$14,集計用!$4:$9894,マスター!$C106,FALSE)="","",HLOOKUP(BI$14,集計用!$4:$9894,マスター!$C106,FALSE))</f>
        <v>未実施</v>
      </c>
      <c r="BJ106" s="54"/>
      <c r="BK106" s="54"/>
      <c r="BL106" s="54"/>
      <c r="BM106" s="54"/>
      <c r="BN106" s="54"/>
      <c r="BO106" s="54"/>
      <c r="BP106" s="54"/>
      <c r="BQ106" s="54"/>
      <c r="BR106" s="29" t="str">
        <f>IF(HLOOKUP(BR$14,集計用!$4:$9894,マスター!$C106,FALSE)="","",HLOOKUP(BR$14,集計用!$4:$9894,マスター!$C106,FALSE))</f>
        <v>B33~36</v>
      </c>
      <c r="BS106" s="29" t="str">
        <f>IF(HLOOKUP(BS$14,集計用!$4:$9894,マスター!$C106,FALSE)="","",HLOOKUP(BS$14,集計用!$4:$9894,マスター!$C106,FALSE))</f>
        <v/>
      </c>
      <c r="BT106" s="29" t="str">
        <f>IF(HLOOKUP(BT$14,集計用!$4:$9894,マスター!$C106,FALSE)="","",HLOOKUP(BT$14,集計用!$4:$9894,マスター!$C106,FALSE))</f>
        <v>ひばりヶ丘団地</v>
      </c>
      <c r="BU106" s="29" t="str">
        <f>IF(HLOOKUP(BU$14,集計用!$4:$9894,マスター!$C106,FALSE)="","",HLOOKUP(BU$14,集計用!$4:$9894,マスター!$C106,FALSE))</f>
        <v>㎡</v>
      </c>
      <c r="BV106" s="29" t="str">
        <f>集計用!O84&amp;集計用!Q84&amp;集計用!S84</f>
        <v>ｼﾓﾂｶﾞｸﾞﾝﾐﾌﾞﾏﾁﾊﾆｭｳﾀﾞ</v>
      </c>
      <c r="BW106" s="29" t="str">
        <f>IF(HLOOKUP(BW$14,集計用!$4:$9894,マスター!$C106,FALSE)="","",HLOOKUP(BW$14,集計用!$4:$9894,マスター!$C106,FALSE))</f>
        <v/>
      </c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3"/>
      <c r="CW106" s="53"/>
      <c r="CX106" s="53"/>
      <c r="CY106" s="53"/>
      <c r="CZ106" s="53"/>
      <c r="DA106" s="53"/>
      <c r="DB106" s="53"/>
      <c r="DC106" s="53"/>
      <c r="DD106" s="54"/>
      <c r="DE106" s="54"/>
      <c r="DF106" s="54"/>
      <c r="DG106" s="54"/>
      <c r="DH106" s="54"/>
      <c r="DI106" s="54"/>
    </row>
    <row r="107" spans="3:113" ht="13.5" customHeight="1">
      <c r="C107" s="89">
        <v>98</v>
      </c>
      <c r="D107" s="44"/>
      <c r="E107" s="53"/>
      <c r="F107" s="53"/>
      <c r="G107" s="53"/>
      <c r="H107" s="42" t="str">
        <f>IF(HLOOKUP(H$14,集計用!$4:$9894,マスター!$C107,FALSE)="","",HLOOKUP(H$14,集計用!$4:$9894,マスター!$C107,FALSE))</f>
        <v>建物台帳</v>
      </c>
      <c r="I107" s="29" t="str">
        <f>IF(HLOOKUP(I$14,集計用!$4:$9894,マスター!$C107,FALSE)="","",HLOOKUP(I$14,集計用!$4:$9894,マスター!$C107,FALSE))</f>
        <v>23001-36</v>
      </c>
      <c r="J107" s="29" t="str">
        <f>IF(HLOOKUP(J$14,集計用!$4:$9894,マスター!$C107,FALSE)="","",HLOOKUP(J$14,集計用!$4:$9894,マスター!$C107,FALSE))</f>
        <v>事業用資産/建物</v>
      </c>
      <c r="K107" s="53"/>
      <c r="L107" s="53"/>
      <c r="M107" s="53"/>
      <c r="N107" s="53"/>
      <c r="O107" s="29">
        <f>IF(HLOOKUP(O$14,集計用!$4:$9894,マスター!$C107,FALSE)="","",HLOOKUP(O$14,集計用!$4:$9894,マスター!$C107,FALSE))</f>
        <v>11</v>
      </c>
      <c r="P107" s="53"/>
      <c r="Q107" s="53"/>
      <c r="R107" s="42" t="str">
        <f>IF(HLOOKUP(R$14,集計用!$4:$9894,マスター!$C107,FALSE)="","",HLOOKUP(R$14,集計用!$4:$9894,マスター!$C107,FALSE))</f>
        <v>一般会計等</v>
      </c>
      <c r="S107" s="42" t="str">
        <f>IF(HLOOKUP(S$14,集計用!$4:$9894,マスター!$C107,FALSE)="","",HLOOKUP(S$14,集計用!$4:$9894,マスター!$C107,FALSE))</f>
        <v>一般会計</v>
      </c>
      <c r="T107" s="209">
        <f>IF(HLOOKUP(T$14,集計用!$4:$9894,マスター!$C107,FALSE)="","",HLOOKUP(T$14,集計用!$4:$9894,マスター!$C107,FALSE))</f>
        <v>19720331</v>
      </c>
      <c r="U107" s="209">
        <f>IF(HLOOKUP(U$14,集計用!$4:$9894,マスター!$C107,FALSE)="","",HLOOKUP(U$14,集計用!$4:$9894,マスター!$C107,FALSE))</f>
        <v>19720331</v>
      </c>
      <c r="V107" s="53"/>
      <c r="W107" s="44"/>
      <c r="X107" s="53"/>
      <c r="Y107" s="53"/>
      <c r="Z107" s="29">
        <f>IF(HLOOKUP(Z$14,集計用!$4:$9894,マスター!$C107,FALSE)="","",HLOOKUP(Z$14,集計用!$4:$9894,マスター!$C107,FALSE))</f>
        <v>3345600</v>
      </c>
      <c r="AA107" s="53"/>
      <c r="AB107" s="53"/>
      <c r="AC107" s="53"/>
      <c r="AD107" s="53"/>
      <c r="AE107" s="53"/>
      <c r="AF107" s="44"/>
      <c r="AG107" s="29" t="str">
        <f>IF(HLOOKUP(AG$14,集計用!$4:$9894,マスター!$C107,FALSE)="","",HLOOKUP(AG$14,集計用!$4:$9894,マスター!$C107,FALSE))</f>
        <v>倉庫</v>
      </c>
      <c r="AH107" s="29" t="str">
        <f>IF(HLOOKUP(AH$14,集計用!$4:$9894,マスター!$C107,FALSE)="","",HLOOKUP(AH$14,集計用!$4:$9894,マスター!$C107,FALSE))</f>
        <v>自己資産（リース資産外)</v>
      </c>
      <c r="AI107" s="29" t="str">
        <f>IF(HLOOKUP(AI$14,集計用!$4:$9894,マスター!$C107,FALSE)="","",HLOOKUP(AI$14,集計用!$4:$9894,マスター!$C107,FALSE))</f>
        <v>売却不可</v>
      </c>
      <c r="AJ107" s="60" t="str">
        <f>マスター!$B$3</f>
        <v>建物</v>
      </c>
      <c r="AK107" s="29" t="str">
        <f>IF(HLOOKUP(AK$14,集計用!$4:$9894,マスター!$C107,FALSE)="","",HLOOKUP(AK$14,集計用!$4:$9894,マスター!$C107,FALSE))</f>
        <v>倉庫・物置</v>
      </c>
      <c r="AL107" s="29" t="str">
        <f>IF(HLOOKUP(AL$14,集計用!$4:$9894,マスター!$C107,FALSE)="","",HLOOKUP(AL$14,集計用!$4:$9894,マスター!$C107,FALSE))</f>
        <v>木造</v>
      </c>
      <c r="AM107" s="53"/>
      <c r="AN107" s="29" t="str">
        <f>IFERROR(集計用!N85&amp;集計用!P85&amp;集計用!R85,"")</f>
        <v>下都賀郡壬生町羽生田冨士下1350-2</v>
      </c>
      <c r="AO107" s="29">
        <f>IF(HLOOKUP(AO$14,集計用!$4:$9894,マスター!$C107,FALSE)="","",HLOOKUP(AO$14,集計用!$4:$9894,マスター!$C107,FALSE))</f>
        <v>100</v>
      </c>
      <c r="AP107" s="42" t="str">
        <f>集計用!AU85&amp;集計用!AV85&amp;集計用!AW85&amp;集計用!AX85&amp;集計用!AY85&amp;集計用!AZ85</f>
        <v>農林水産業費農業費農業振興費</v>
      </c>
      <c r="AQ107" s="29" t="str">
        <f>IF(HLOOKUP(AQ$14,集計用!$4:$9894,マスター!$C107,FALSE)="","",HLOOKUP(AQ$14,集計用!$4:$9894,マスター!$C107,FALSE))</f>
        <v/>
      </c>
      <c r="AR107" s="29" t="str">
        <f>IF(HLOOKUP(AR$14,集計用!$4:$9894,マスター!$C107,FALSE)="","",HLOOKUP(AR$14,集計用!$4:$9894,マスター!$C107,FALSE))</f>
        <v/>
      </c>
      <c r="AS107" s="29" t="str">
        <f>IF(HLOOKUP(AS$14,集計用!$4:$9894,マスター!$C107,FALSE)="","",HLOOKUP(AS$14,集計用!$4:$9894,マスター!$C107,FALSE))</f>
        <v/>
      </c>
      <c r="AT107" s="29">
        <f>IF(HLOOKUP(AT$14,集計用!$4:$9894,マスター!$C107,FALSE)="","",HLOOKUP(AT$14,集計用!$4:$9894,マスター!$C107,FALSE))</f>
        <v>55.76</v>
      </c>
      <c r="AU107" s="29">
        <f>IF(HLOOKUP(AU$14,集計用!$4:$9894,マスター!$C107,FALSE)="","",HLOOKUP(AU$14,集計用!$4:$9894,マスター!$C107,FALSE))</f>
        <v>1</v>
      </c>
      <c r="AV107" s="61"/>
      <c r="AW107" s="45">
        <f t="shared" si="3"/>
        <v>44</v>
      </c>
      <c r="AX107" s="29" t="str">
        <f>IF(HLOOKUP(AX$14,集計用!$4:$9894,マスター!$C107,FALSE)="","",HLOOKUP(AX$14,集計用!$4:$9894,マスター!$C107,FALSE))</f>
        <v>生活インフラ・国土保全</v>
      </c>
      <c r="AY107" s="29" t="str">
        <f>IF(HLOOKUP(AY$14,集計用!$4:$9894,マスター!$C107,FALSE)="","",HLOOKUP(AY$14,集計用!$4:$9894,マスター!$C107,FALSE))</f>
        <v xml:space="preserve">行政財産 </v>
      </c>
      <c r="AZ107" s="54"/>
      <c r="BA107" s="54"/>
      <c r="BB107" s="54"/>
      <c r="BC107" s="54"/>
      <c r="BD107" s="54"/>
      <c r="BE107" s="54"/>
      <c r="BF107" s="54"/>
      <c r="BG107" s="54"/>
      <c r="BH107" s="29" t="str">
        <f>IF(HLOOKUP(BH$14,集計用!$4:$9894,マスター!$C107,FALSE)="","",HLOOKUP(BH$14,集計用!$4:$9894,マスター!$C107,FALSE))</f>
        <v>未実施</v>
      </c>
      <c r="BI107" s="29" t="str">
        <f>IF(HLOOKUP(BI$14,集計用!$4:$9894,マスター!$C107,FALSE)="","",HLOOKUP(BI$14,集計用!$4:$9894,マスター!$C107,FALSE))</f>
        <v>未実施</v>
      </c>
      <c r="BJ107" s="54"/>
      <c r="BK107" s="54"/>
      <c r="BL107" s="54"/>
      <c r="BM107" s="54"/>
      <c r="BN107" s="54"/>
      <c r="BO107" s="54"/>
      <c r="BP107" s="54"/>
      <c r="BQ107" s="54"/>
      <c r="BR107" s="29" t="str">
        <f>IF(HLOOKUP(BR$14,集計用!$4:$9894,マスター!$C107,FALSE)="","",HLOOKUP(BR$14,集計用!$4:$9894,マスター!$C107,FALSE))</f>
        <v>ソウコ</v>
      </c>
      <c r="BS107" s="29" t="str">
        <f>IF(HLOOKUP(BS$14,集計用!$4:$9894,マスター!$C107,FALSE)="","",HLOOKUP(BS$14,集計用!$4:$9894,マスター!$C107,FALSE))</f>
        <v/>
      </c>
      <c r="BT107" s="29" t="str">
        <f>IF(HLOOKUP(BT$14,集計用!$4:$9894,マスター!$C107,FALSE)="","",HLOOKUP(BT$14,集計用!$4:$9894,マスター!$C107,FALSE))</f>
        <v>ひばりヶ丘団地</v>
      </c>
      <c r="BU107" s="29" t="str">
        <f>IF(HLOOKUP(BU$14,集計用!$4:$9894,マスター!$C107,FALSE)="","",HLOOKUP(BU$14,集計用!$4:$9894,マスター!$C107,FALSE))</f>
        <v>㎡</v>
      </c>
      <c r="BV107" s="29" t="str">
        <f>集計用!O85&amp;集計用!Q85&amp;集計用!S85</f>
        <v>ｼﾓﾂｶﾞｸﾞﾝﾐﾌﾞﾏﾁﾊﾆｭｳﾀﾞ</v>
      </c>
      <c r="BW107" s="29" t="str">
        <f>IF(HLOOKUP(BW$14,集計用!$4:$9894,マスター!$C107,FALSE)="","",HLOOKUP(BW$14,集計用!$4:$9894,マスター!$C107,FALSE))</f>
        <v/>
      </c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3"/>
      <c r="CW107" s="53"/>
      <c r="CX107" s="53"/>
      <c r="CY107" s="53"/>
      <c r="CZ107" s="53"/>
      <c r="DA107" s="53"/>
      <c r="DB107" s="53"/>
      <c r="DC107" s="53"/>
      <c r="DD107" s="54"/>
      <c r="DE107" s="54"/>
      <c r="DF107" s="54"/>
      <c r="DG107" s="54"/>
      <c r="DH107" s="54"/>
      <c r="DI107" s="54"/>
    </row>
    <row r="108" spans="3:113" ht="13.5" customHeight="1">
      <c r="C108" s="89">
        <v>99</v>
      </c>
      <c r="D108" s="44"/>
      <c r="E108" s="53"/>
      <c r="F108" s="53"/>
      <c r="G108" s="53"/>
      <c r="H108" s="42" t="str">
        <f>IF(HLOOKUP(H$14,集計用!$4:$9894,マスター!$C108,FALSE)="","",HLOOKUP(H$14,集計用!$4:$9894,マスター!$C108,FALSE))</f>
        <v>建物台帳</v>
      </c>
      <c r="I108" s="29" t="str">
        <f>IF(HLOOKUP(I$14,集計用!$4:$9894,マスター!$C108,FALSE)="","",HLOOKUP(I$14,集計用!$4:$9894,マスター!$C108,FALSE))</f>
        <v>23001-37</v>
      </c>
      <c r="J108" s="29" t="str">
        <f>IF(HLOOKUP(J$14,集計用!$4:$9894,マスター!$C108,FALSE)="","",HLOOKUP(J$14,集計用!$4:$9894,マスター!$C108,FALSE))</f>
        <v>事業用資産/建物</v>
      </c>
      <c r="K108" s="53"/>
      <c r="L108" s="53"/>
      <c r="M108" s="53"/>
      <c r="N108" s="53"/>
      <c r="O108" s="29">
        <f>IF(HLOOKUP(O$14,集計用!$4:$9894,マスター!$C108,FALSE)="","",HLOOKUP(O$14,集計用!$4:$9894,マスター!$C108,FALSE))</f>
        <v>11</v>
      </c>
      <c r="P108" s="53"/>
      <c r="Q108" s="53"/>
      <c r="R108" s="42" t="str">
        <f>IF(HLOOKUP(R$14,集計用!$4:$9894,マスター!$C108,FALSE)="","",HLOOKUP(R$14,集計用!$4:$9894,マスター!$C108,FALSE))</f>
        <v>一般会計等</v>
      </c>
      <c r="S108" s="42" t="str">
        <f>IF(HLOOKUP(S$14,集計用!$4:$9894,マスター!$C108,FALSE)="","",HLOOKUP(S$14,集計用!$4:$9894,マスター!$C108,FALSE))</f>
        <v>一般会計</v>
      </c>
      <c r="T108" s="209">
        <f>IF(HLOOKUP(T$14,集計用!$4:$9894,マスター!$C108,FALSE)="","",HLOOKUP(T$14,集計用!$4:$9894,マスター!$C108,FALSE))</f>
        <v>19730331</v>
      </c>
      <c r="U108" s="209">
        <f>IF(HLOOKUP(U$14,集計用!$4:$9894,マスター!$C108,FALSE)="","",HLOOKUP(U$14,集計用!$4:$9894,マスター!$C108,FALSE))</f>
        <v>19730331</v>
      </c>
      <c r="V108" s="53"/>
      <c r="W108" s="44"/>
      <c r="X108" s="53"/>
      <c r="Y108" s="53"/>
      <c r="Z108" s="29">
        <f>IF(HLOOKUP(Z$14,集計用!$4:$9894,マスター!$C108,FALSE)="","",HLOOKUP(Z$14,集計用!$4:$9894,マスター!$C108,FALSE))</f>
        <v>3345600</v>
      </c>
      <c r="AA108" s="53"/>
      <c r="AB108" s="53"/>
      <c r="AC108" s="53"/>
      <c r="AD108" s="53"/>
      <c r="AE108" s="53"/>
      <c r="AF108" s="44"/>
      <c r="AG108" s="29" t="str">
        <f>IF(HLOOKUP(AG$14,集計用!$4:$9894,マスター!$C108,FALSE)="","",HLOOKUP(AG$14,集計用!$4:$9894,マスター!$C108,FALSE))</f>
        <v>倉庫</v>
      </c>
      <c r="AH108" s="29" t="str">
        <f>IF(HLOOKUP(AH$14,集計用!$4:$9894,マスター!$C108,FALSE)="","",HLOOKUP(AH$14,集計用!$4:$9894,マスター!$C108,FALSE))</f>
        <v>自己資産（リース資産外)</v>
      </c>
      <c r="AI108" s="29" t="str">
        <f>IF(HLOOKUP(AI$14,集計用!$4:$9894,マスター!$C108,FALSE)="","",HLOOKUP(AI$14,集計用!$4:$9894,マスター!$C108,FALSE))</f>
        <v>売却不可</v>
      </c>
      <c r="AJ108" s="60" t="str">
        <f>マスター!$B$3</f>
        <v>建物</v>
      </c>
      <c r="AK108" s="29" t="str">
        <f>IF(HLOOKUP(AK$14,集計用!$4:$9894,マスター!$C108,FALSE)="","",HLOOKUP(AK$14,集計用!$4:$9894,マスター!$C108,FALSE))</f>
        <v>倉庫・物置</v>
      </c>
      <c r="AL108" s="29" t="str">
        <f>IF(HLOOKUP(AL$14,集計用!$4:$9894,マスター!$C108,FALSE)="","",HLOOKUP(AL$14,集計用!$4:$9894,マスター!$C108,FALSE))</f>
        <v>木造</v>
      </c>
      <c r="AM108" s="53"/>
      <c r="AN108" s="29" t="str">
        <f>IFERROR(集計用!N86&amp;集計用!P86&amp;集計用!R86,"")</f>
        <v>下都賀郡壬生町国谷明城2300</v>
      </c>
      <c r="AO108" s="29">
        <f>IF(HLOOKUP(AO$14,集計用!$4:$9894,マスター!$C108,FALSE)="","",HLOOKUP(AO$14,集計用!$4:$9894,マスター!$C108,FALSE))</f>
        <v>100</v>
      </c>
      <c r="AP108" s="42" t="str">
        <f>集計用!AU86&amp;集計用!AV86&amp;集計用!AW86&amp;集計用!AX86&amp;集計用!AY86&amp;集計用!AZ86</f>
        <v>商工費商工費おもちゃ博物館費</v>
      </c>
      <c r="AQ108" s="29" t="str">
        <f>IF(HLOOKUP(AQ$14,集計用!$4:$9894,マスター!$C108,FALSE)="","",HLOOKUP(AQ$14,集計用!$4:$9894,マスター!$C108,FALSE))</f>
        <v/>
      </c>
      <c r="AR108" s="29" t="str">
        <f>IF(HLOOKUP(AR$14,集計用!$4:$9894,マスター!$C108,FALSE)="","",HLOOKUP(AR$14,集計用!$4:$9894,マスター!$C108,FALSE))</f>
        <v/>
      </c>
      <c r="AS108" s="29" t="str">
        <f>IF(HLOOKUP(AS$14,集計用!$4:$9894,マスター!$C108,FALSE)="","",HLOOKUP(AS$14,集計用!$4:$9894,マスター!$C108,FALSE))</f>
        <v/>
      </c>
      <c r="AT108" s="29">
        <f>IF(HLOOKUP(AT$14,集計用!$4:$9894,マスター!$C108,FALSE)="","",HLOOKUP(AT$14,集計用!$4:$9894,マスター!$C108,FALSE))</f>
        <v>55.76</v>
      </c>
      <c r="AU108" s="29">
        <f>IF(HLOOKUP(AU$14,集計用!$4:$9894,マスター!$C108,FALSE)="","",HLOOKUP(AU$14,集計用!$4:$9894,マスター!$C108,FALSE))</f>
        <v>1</v>
      </c>
      <c r="AV108" s="61"/>
      <c r="AW108" s="45">
        <f t="shared" si="3"/>
        <v>43</v>
      </c>
      <c r="AX108" s="29" t="str">
        <f>IF(HLOOKUP(AX$14,集計用!$4:$9894,マスター!$C108,FALSE)="","",HLOOKUP(AX$14,集計用!$4:$9894,マスター!$C108,FALSE))</f>
        <v>生活インフラ・国土保全</v>
      </c>
      <c r="AY108" s="29" t="str">
        <f>IF(HLOOKUP(AY$14,集計用!$4:$9894,マスター!$C108,FALSE)="","",HLOOKUP(AY$14,集計用!$4:$9894,マスター!$C108,FALSE))</f>
        <v xml:space="preserve">行政財産 </v>
      </c>
      <c r="AZ108" s="54"/>
      <c r="BA108" s="54"/>
      <c r="BB108" s="54"/>
      <c r="BC108" s="54"/>
      <c r="BD108" s="54"/>
      <c r="BE108" s="54"/>
      <c r="BF108" s="54"/>
      <c r="BG108" s="54"/>
      <c r="BH108" s="29" t="str">
        <f>IF(HLOOKUP(BH$14,集計用!$4:$9894,マスター!$C108,FALSE)="","",HLOOKUP(BH$14,集計用!$4:$9894,マスター!$C108,FALSE))</f>
        <v>未実施</v>
      </c>
      <c r="BI108" s="29" t="str">
        <f>IF(HLOOKUP(BI$14,集計用!$4:$9894,マスター!$C108,FALSE)="","",HLOOKUP(BI$14,集計用!$4:$9894,マスター!$C108,FALSE))</f>
        <v>未実施</v>
      </c>
      <c r="BJ108" s="54"/>
      <c r="BK108" s="54"/>
      <c r="BL108" s="54"/>
      <c r="BM108" s="54"/>
      <c r="BN108" s="54"/>
      <c r="BO108" s="54"/>
      <c r="BP108" s="54"/>
      <c r="BQ108" s="54"/>
      <c r="BR108" s="29" t="str">
        <f>IF(HLOOKUP(BR$14,集計用!$4:$9894,マスター!$C108,FALSE)="","",HLOOKUP(BR$14,集計用!$4:$9894,マスター!$C108,FALSE))</f>
        <v>ソウコ</v>
      </c>
      <c r="BS108" s="29" t="str">
        <f>IF(HLOOKUP(BS$14,集計用!$4:$9894,マスター!$C108,FALSE)="","",HLOOKUP(BS$14,集計用!$4:$9894,マスター!$C108,FALSE))</f>
        <v/>
      </c>
      <c r="BT108" s="29" t="str">
        <f>IF(HLOOKUP(BT$14,集計用!$4:$9894,マスター!$C108,FALSE)="","",HLOOKUP(BT$14,集計用!$4:$9894,マスター!$C108,FALSE))</f>
        <v>ひばりヶ丘団地</v>
      </c>
      <c r="BU108" s="29" t="str">
        <f>IF(HLOOKUP(BU$14,集計用!$4:$9894,マスター!$C108,FALSE)="","",HLOOKUP(BU$14,集計用!$4:$9894,マスター!$C108,FALSE))</f>
        <v>㎡</v>
      </c>
      <c r="BV108" s="29" t="str">
        <f>集計用!O86&amp;集計用!Q86&amp;集計用!S86</f>
        <v>ｼﾓﾂｶﾞｸﾞﾝﾐﾌﾞﾏﾁｸﾆﾔ</v>
      </c>
      <c r="BW108" s="29" t="str">
        <f>IF(HLOOKUP(BW$14,集計用!$4:$9894,マスター!$C108,FALSE)="","",HLOOKUP(BW$14,集計用!$4:$9894,マスター!$C108,FALSE))</f>
        <v/>
      </c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3"/>
      <c r="CW108" s="53"/>
      <c r="CX108" s="53"/>
      <c r="CY108" s="53"/>
      <c r="CZ108" s="53"/>
      <c r="DA108" s="53"/>
      <c r="DB108" s="53"/>
      <c r="DC108" s="53"/>
      <c r="DD108" s="54"/>
      <c r="DE108" s="54"/>
      <c r="DF108" s="54"/>
      <c r="DG108" s="54"/>
      <c r="DH108" s="54"/>
      <c r="DI108" s="54"/>
    </row>
    <row r="109" spans="3:113" ht="13.5" customHeight="1">
      <c r="C109" s="89">
        <v>100</v>
      </c>
      <c r="D109" s="44"/>
      <c r="E109" s="53"/>
      <c r="F109" s="53"/>
      <c r="G109" s="53"/>
      <c r="H109" s="42" t="str">
        <f>IF(HLOOKUP(H$14,集計用!$4:$9894,マスター!$C109,FALSE)="","",HLOOKUP(H$14,集計用!$4:$9894,マスター!$C109,FALSE))</f>
        <v>建物台帳</v>
      </c>
      <c r="I109" s="29" t="str">
        <f>IF(HLOOKUP(I$14,集計用!$4:$9894,マスター!$C109,FALSE)="","",HLOOKUP(I$14,集計用!$4:$9894,マスター!$C109,FALSE))</f>
        <v>23001-38</v>
      </c>
      <c r="J109" s="29" t="str">
        <f>IF(HLOOKUP(J$14,集計用!$4:$9894,マスター!$C109,FALSE)="","",HLOOKUP(J$14,集計用!$4:$9894,マスター!$C109,FALSE))</f>
        <v>事業用資産/建物</v>
      </c>
      <c r="K109" s="53"/>
      <c r="L109" s="53"/>
      <c r="M109" s="53"/>
      <c r="N109" s="53"/>
      <c r="O109" s="29">
        <f>IF(HLOOKUP(O$14,集計用!$4:$9894,マスター!$C109,FALSE)="","",HLOOKUP(O$14,集計用!$4:$9894,マスター!$C109,FALSE))</f>
        <v>11</v>
      </c>
      <c r="P109" s="53"/>
      <c r="Q109" s="53"/>
      <c r="R109" s="42" t="str">
        <f>IF(HLOOKUP(R$14,集計用!$4:$9894,マスター!$C109,FALSE)="","",HLOOKUP(R$14,集計用!$4:$9894,マスター!$C109,FALSE))</f>
        <v>一般会計等</v>
      </c>
      <c r="S109" s="42" t="str">
        <f>IF(HLOOKUP(S$14,集計用!$4:$9894,マスター!$C109,FALSE)="","",HLOOKUP(S$14,集計用!$4:$9894,マスター!$C109,FALSE))</f>
        <v>一般会計</v>
      </c>
      <c r="T109" s="209">
        <f>IF(HLOOKUP(T$14,集計用!$4:$9894,マスター!$C109,FALSE)="","",HLOOKUP(T$14,集計用!$4:$9894,マスター!$C109,FALSE))</f>
        <v>19740331</v>
      </c>
      <c r="U109" s="209">
        <f>IF(HLOOKUP(U$14,集計用!$4:$9894,マスター!$C109,FALSE)="","",HLOOKUP(U$14,集計用!$4:$9894,マスター!$C109,FALSE))</f>
        <v>19740331</v>
      </c>
      <c r="V109" s="53"/>
      <c r="W109" s="44"/>
      <c r="X109" s="53"/>
      <c r="Y109" s="53"/>
      <c r="Z109" s="29">
        <f>IF(HLOOKUP(Z$14,集計用!$4:$9894,マスター!$C109,FALSE)="","",HLOOKUP(Z$14,集計用!$4:$9894,マスター!$C109,FALSE))</f>
        <v>3345600</v>
      </c>
      <c r="AA109" s="53"/>
      <c r="AB109" s="53"/>
      <c r="AC109" s="53"/>
      <c r="AD109" s="53"/>
      <c r="AE109" s="53"/>
      <c r="AF109" s="44"/>
      <c r="AG109" s="29" t="str">
        <f>IF(HLOOKUP(AG$14,集計用!$4:$9894,マスター!$C109,FALSE)="","",HLOOKUP(AG$14,集計用!$4:$9894,マスター!$C109,FALSE))</f>
        <v>倉庫</v>
      </c>
      <c r="AH109" s="29" t="str">
        <f>IF(HLOOKUP(AH$14,集計用!$4:$9894,マスター!$C109,FALSE)="","",HLOOKUP(AH$14,集計用!$4:$9894,マスター!$C109,FALSE))</f>
        <v>自己資産（リース資産外)</v>
      </c>
      <c r="AI109" s="29" t="str">
        <f>IF(HLOOKUP(AI$14,集計用!$4:$9894,マスター!$C109,FALSE)="","",HLOOKUP(AI$14,集計用!$4:$9894,マスター!$C109,FALSE))</f>
        <v>売却不可</v>
      </c>
      <c r="AJ109" s="60" t="str">
        <f>マスター!$B$3</f>
        <v>建物</v>
      </c>
      <c r="AK109" s="29" t="str">
        <f>IF(HLOOKUP(AK$14,集計用!$4:$9894,マスター!$C109,FALSE)="","",HLOOKUP(AK$14,集計用!$4:$9894,マスター!$C109,FALSE))</f>
        <v>倉庫・物置</v>
      </c>
      <c r="AL109" s="29" t="str">
        <f>IF(HLOOKUP(AL$14,集計用!$4:$9894,マスター!$C109,FALSE)="","",HLOOKUP(AL$14,集計用!$4:$9894,マスター!$C109,FALSE))</f>
        <v>木造</v>
      </c>
      <c r="AM109" s="53"/>
      <c r="AN109" s="29" t="str">
        <f>IFERROR(集計用!N87&amp;集計用!P87&amp;集計用!R87,"")</f>
        <v>下都賀郡壬生町国谷明城2300</v>
      </c>
      <c r="AO109" s="29">
        <f>IF(HLOOKUP(AO$14,集計用!$4:$9894,マスター!$C109,FALSE)="","",HLOOKUP(AO$14,集計用!$4:$9894,マスター!$C109,FALSE))</f>
        <v>100</v>
      </c>
      <c r="AP109" s="42" t="str">
        <f>集計用!AU87&amp;集計用!AV87&amp;集計用!AW87&amp;集計用!AX87&amp;集計用!AY87&amp;集計用!AZ87</f>
        <v>商工費商工費おもちゃ博物館費</v>
      </c>
      <c r="AQ109" s="29" t="str">
        <f>IF(HLOOKUP(AQ$14,集計用!$4:$9894,マスター!$C109,FALSE)="","",HLOOKUP(AQ$14,集計用!$4:$9894,マスター!$C109,FALSE))</f>
        <v/>
      </c>
      <c r="AR109" s="29" t="str">
        <f>IF(HLOOKUP(AR$14,集計用!$4:$9894,マスター!$C109,FALSE)="","",HLOOKUP(AR$14,集計用!$4:$9894,マスター!$C109,FALSE))</f>
        <v/>
      </c>
      <c r="AS109" s="29" t="str">
        <f>IF(HLOOKUP(AS$14,集計用!$4:$9894,マスター!$C109,FALSE)="","",HLOOKUP(AS$14,集計用!$4:$9894,マスター!$C109,FALSE))</f>
        <v/>
      </c>
      <c r="AT109" s="29">
        <f>IF(HLOOKUP(AT$14,集計用!$4:$9894,マスター!$C109,FALSE)="","",HLOOKUP(AT$14,集計用!$4:$9894,マスター!$C109,FALSE))</f>
        <v>55.76</v>
      </c>
      <c r="AU109" s="29">
        <f>IF(HLOOKUP(AU$14,集計用!$4:$9894,マスター!$C109,FALSE)="","",HLOOKUP(AU$14,集計用!$4:$9894,マスター!$C109,FALSE))</f>
        <v>1</v>
      </c>
      <c r="AV109" s="61"/>
      <c r="AW109" s="45">
        <f t="shared" si="3"/>
        <v>42</v>
      </c>
      <c r="AX109" s="29" t="str">
        <f>IF(HLOOKUP(AX$14,集計用!$4:$9894,マスター!$C109,FALSE)="","",HLOOKUP(AX$14,集計用!$4:$9894,マスター!$C109,FALSE))</f>
        <v>生活インフラ・国土保全</v>
      </c>
      <c r="AY109" s="29" t="str">
        <f>IF(HLOOKUP(AY$14,集計用!$4:$9894,マスター!$C109,FALSE)="","",HLOOKUP(AY$14,集計用!$4:$9894,マスター!$C109,FALSE))</f>
        <v xml:space="preserve">行政財産 </v>
      </c>
      <c r="AZ109" s="54"/>
      <c r="BA109" s="54"/>
      <c r="BB109" s="54"/>
      <c r="BC109" s="54"/>
      <c r="BD109" s="54"/>
      <c r="BE109" s="54"/>
      <c r="BF109" s="54"/>
      <c r="BG109" s="54"/>
      <c r="BH109" s="29" t="str">
        <f>IF(HLOOKUP(BH$14,集計用!$4:$9894,マスター!$C109,FALSE)="","",HLOOKUP(BH$14,集計用!$4:$9894,マスター!$C109,FALSE))</f>
        <v>未実施</v>
      </c>
      <c r="BI109" s="29" t="str">
        <f>IF(HLOOKUP(BI$14,集計用!$4:$9894,マスター!$C109,FALSE)="","",HLOOKUP(BI$14,集計用!$4:$9894,マスター!$C109,FALSE))</f>
        <v>未実施</v>
      </c>
      <c r="BJ109" s="54"/>
      <c r="BK109" s="54"/>
      <c r="BL109" s="54"/>
      <c r="BM109" s="54"/>
      <c r="BN109" s="54"/>
      <c r="BO109" s="54"/>
      <c r="BP109" s="54"/>
      <c r="BQ109" s="54"/>
      <c r="BR109" s="29" t="str">
        <f>IF(HLOOKUP(BR$14,集計用!$4:$9894,マスター!$C109,FALSE)="","",HLOOKUP(BR$14,集計用!$4:$9894,マスター!$C109,FALSE))</f>
        <v>ソウコ</v>
      </c>
      <c r="BS109" s="29" t="str">
        <f>IF(HLOOKUP(BS$14,集計用!$4:$9894,マスター!$C109,FALSE)="","",HLOOKUP(BS$14,集計用!$4:$9894,マスター!$C109,FALSE))</f>
        <v/>
      </c>
      <c r="BT109" s="29" t="str">
        <f>IF(HLOOKUP(BT$14,集計用!$4:$9894,マスター!$C109,FALSE)="","",HLOOKUP(BT$14,集計用!$4:$9894,マスター!$C109,FALSE))</f>
        <v>ひばりヶ丘団地</v>
      </c>
      <c r="BU109" s="29" t="str">
        <f>IF(HLOOKUP(BU$14,集計用!$4:$9894,マスター!$C109,FALSE)="","",HLOOKUP(BU$14,集計用!$4:$9894,マスター!$C109,FALSE))</f>
        <v>㎡</v>
      </c>
      <c r="BV109" s="29" t="str">
        <f>集計用!O87&amp;集計用!Q87&amp;集計用!S87</f>
        <v>ｼﾓﾂｶﾞｸﾞﾝﾐﾌﾞﾏﾁｸﾆﾔ</v>
      </c>
      <c r="BW109" s="29" t="str">
        <f>IF(HLOOKUP(BW$14,集計用!$4:$9894,マスター!$C109,FALSE)="","",HLOOKUP(BW$14,集計用!$4:$9894,マスター!$C109,FALSE))</f>
        <v/>
      </c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3"/>
      <c r="CW109" s="53"/>
      <c r="CX109" s="53"/>
      <c r="CY109" s="53"/>
      <c r="CZ109" s="53"/>
      <c r="DA109" s="53"/>
      <c r="DB109" s="53"/>
      <c r="DC109" s="53"/>
      <c r="DD109" s="54"/>
      <c r="DE109" s="54"/>
      <c r="DF109" s="54"/>
      <c r="DG109" s="54"/>
      <c r="DH109" s="54"/>
      <c r="DI109" s="54"/>
    </row>
    <row r="110" spans="3:113" ht="13.5" customHeight="1">
      <c r="C110" s="89">
        <v>101</v>
      </c>
      <c r="D110" s="44"/>
      <c r="E110" s="53"/>
      <c r="F110" s="53"/>
      <c r="G110" s="53"/>
      <c r="H110" s="42" t="str">
        <f>IF(HLOOKUP(H$14,集計用!$4:$9894,マスター!$C110,FALSE)="","",HLOOKUP(H$14,集計用!$4:$9894,マスター!$C110,FALSE))</f>
        <v>建物台帳</v>
      </c>
      <c r="I110" s="29" t="str">
        <f>IF(HLOOKUP(I$14,集計用!$4:$9894,マスター!$C110,FALSE)="","",HLOOKUP(I$14,集計用!$4:$9894,マスター!$C110,FALSE))</f>
        <v>23001-39</v>
      </c>
      <c r="J110" s="29" t="str">
        <f>IF(HLOOKUP(J$14,集計用!$4:$9894,マスター!$C110,FALSE)="","",HLOOKUP(J$14,集計用!$4:$9894,マスター!$C110,FALSE))</f>
        <v>事業用資産/建物</v>
      </c>
      <c r="K110" s="53"/>
      <c r="L110" s="53"/>
      <c r="M110" s="53"/>
      <c r="N110" s="53"/>
      <c r="O110" s="29">
        <f>IF(HLOOKUP(O$14,集計用!$4:$9894,マスター!$C110,FALSE)="","",HLOOKUP(O$14,集計用!$4:$9894,マスター!$C110,FALSE))</f>
        <v>11</v>
      </c>
      <c r="P110" s="53"/>
      <c r="Q110" s="53"/>
      <c r="R110" s="42" t="str">
        <f>IF(HLOOKUP(R$14,集計用!$4:$9894,マスター!$C110,FALSE)="","",HLOOKUP(R$14,集計用!$4:$9894,マスター!$C110,FALSE))</f>
        <v>一般会計等</v>
      </c>
      <c r="S110" s="42" t="str">
        <f>IF(HLOOKUP(S$14,集計用!$4:$9894,マスター!$C110,FALSE)="","",HLOOKUP(S$14,集計用!$4:$9894,マスター!$C110,FALSE))</f>
        <v>一般会計</v>
      </c>
      <c r="T110" s="209">
        <f>IF(HLOOKUP(T$14,集計用!$4:$9894,マスター!$C110,FALSE)="","",HLOOKUP(T$14,集計用!$4:$9894,マスター!$C110,FALSE))</f>
        <v>19750331</v>
      </c>
      <c r="U110" s="209">
        <f>IF(HLOOKUP(U$14,集計用!$4:$9894,マスター!$C110,FALSE)="","",HLOOKUP(U$14,集計用!$4:$9894,マスター!$C110,FALSE))</f>
        <v>19750331</v>
      </c>
      <c r="V110" s="53"/>
      <c r="W110" s="44"/>
      <c r="X110" s="53"/>
      <c r="Y110" s="53"/>
      <c r="Z110" s="29">
        <f>IF(HLOOKUP(Z$14,集計用!$4:$9894,マスター!$C110,FALSE)="","",HLOOKUP(Z$14,集計用!$4:$9894,マスター!$C110,FALSE))</f>
        <v>3345600</v>
      </c>
      <c r="AA110" s="53"/>
      <c r="AB110" s="53"/>
      <c r="AC110" s="53"/>
      <c r="AD110" s="53"/>
      <c r="AE110" s="53"/>
      <c r="AF110" s="44"/>
      <c r="AG110" s="29" t="str">
        <f>IF(HLOOKUP(AG$14,集計用!$4:$9894,マスター!$C110,FALSE)="","",HLOOKUP(AG$14,集計用!$4:$9894,マスター!$C110,FALSE))</f>
        <v>倉庫</v>
      </c>
      <c r="AH110" s="29" t="str">
        <f>IF(HLOOKUP(AH$14,集計用!$4:$9894,マスター!$C110,FALSE)="","",HLOOKUP(AH$14,集計用!$4:$9894,マスター!$C110,FALSE))</f>
        <v>自己資産（リース資産外)</v>
      </c>
      <c r="AI110" s="29" t="str">
        <f>IF(HLOOKUP(AI$14,集計用!$4:$9894,マスター!$C110,FALSE)="","",HLOOKUP(AI$14,集計用!$4:$9894,マスター!$C110,FALSE))</f>
        <v>売却不可</v>
      </c>
      <c r="AJ110" s="60" t="str">
        <f>マスター!$B$3</f>
        <v>建物</v>
      </c>
      <c r="AK110" s="29" t="str">
        <f>IF(HLOOKUP(AK$14,集計用!$4:$9894,マスター!$C110,FALSE)="","",HLOOKUP(AK$14,集計用!$4:$9894,マスター!$C110,FALSE))</f>
        <v>倉庫・物置</v>
      </c>
      <c r="AL110" s="29" t="str">
        <f>IF(HLOOKUP(AL$14,集計用!$4:$9894,マスター!$C110,FALSE)="","",HLOOKUP(AL$14,集計用!$4:$9894,マスター!$C110,FALSE))</f>
        <v>木造</v>
      </c>
      <c r="AM110" s="53"/>
      <c r="AN110" s="29" t="str">
        <f>IFERROR(集計用!N88&amp;集計用!P88&amp;集計用!R88,"")</f>
        <v>下都賀郡壬生町国谷明城2300</v>
      </c>
      <c r="AO110" s="29">
        <f>IF(HLOOKUP(AO$14,集計用!$4:$9894,マスター!$C110,FALSE)="","",HLOOKUP(AO$14,集計用!$4:$9894,マスター!$C110,FALSE))</f>
        <v>100</v>
      </c>
      <c r="AP110" s="42" t="str">
        <f>集計用!AU88&amp;集計用!AV88&amp;集計用!AW88&amp;集計用!AX88&amp;集計用!AY88&amp;集計用!AZ88</f>
        <v>商工費商工費おもちゃ博物館費</v>
      </c>
      <c r="AQ110" s="29" t="str">
        <f>IF(HLOOKUP(AQ$14,集計用!$4:$9894,マスター!$C110,FALSE)="","",HLOOKUP(AQ$14,集計用!$4:$9894,マスター!$C110,FALSE))</f>
        <v/>
      </c>
      <c r="AR110" s="29" t="str">
        <f>IF(HLOOKUP(AR$14,集計用!$4:$9894,マスター!$C110,FALSE)="","",HLOOKUP(AR$14,集計用!$4:$9894,マスター!$C110,FALSE))</f>
        <v/>
      </c>
      <c r="AS110" s="29" t="str">
        <f>IF(HLOOKUP(AS$14,集計用!$4:$9894,マスター!$C110,FALSE)="","",HLOOKUP(AS$14,集計用!$4:$9894,マスター!$C110,FALSE))</f>
        <v/>
      </c>
      <c r="AT110" s="29">
        <f>IF(HLOOKUP(AT$14,集計用!$4:$9894,マスター!$C110,FALSE)="","",HLOOKUP(AT$14,集計用!$4:$9894,マスター!$C110,FALSE))</f>
        <v>55.76</v>
      </c>
      <c r="AU110" s="29">
        <f>IF(HLOOKUP(AU$14,集計用!$4:$9894,マスター!$C110,FALSE)="","",HLOOKUP(AU$14,集計用!$4:$9894,マスター!$C110,FALSE))</f>
        <v>1</v>
      </c>
      <c r="AV110" s="61"/>
      <c r="AW110" s="45">
        <f t="shared" si="3"/>
        <v>41</v>
      </c>
      <c r="AX110" s="29" t="str">
        <f>IF(HLOOKUP(AX$14,集計用!$4:$9894,マスター!$C110,FALSE)="","",HLOOKUP(AX$14,集計用!$4:$9894,マスター!$C110,FALSE))</f>
        <v>生活インフラ・国土保全</v>
      </c>
      <c r="AY110" s="29" t="str">
        <f>IF(HLOOKUP(AY$14,集計用!$4:$9894,マスター!$C110,FALSE)="","",HLOOKUP(AY$14,集計用!$4:$9894,マスター!$C110,FALSE))</f>
        <v xml:space="preserve">行政財産 </v>
      </c>
      <c r="AZ110" s="54"/>
      <c r="BA110" s="54"/>
      <c r="BB110" s="54"/>
      <c r="BC110" s="54"/>
      <c r="BD110" s="54"/>
      <c r="BE110" s="54"/>
      <c r="BF110" s="54"/>
      <c r="BG110" s="54"/>
      <c r="BH110" s="29" t="str">
        <f>IF(HLOOKUP(BH$14,集計用!$4:$9894,マスター!$C110,FALSE)="","",HLOOKUP(BH$14,集計用!$4:$9894,マスター!$C110,FALSE))</f>
        <v>未実施</v>
      </c>
      <c r="BI110" s="29" t="str">
        <f>IF(HLOOKUP(BI$14,集計用!$4:$9894,マスター!$C110,FALSE)="","",HLOOKUP(BI$14,集計用!$4:$9894,マスター!$C110,FALSE))</f>
        <v>未実施</v>
      </c>
      <c r="BJ110" s="54"/>
      <c r="BK110" s="54"/>
      <c r="BL110" s="54"/>
      <c r="BM110" s="54"/>
      <c r="BN110" s="54"/>
      <c r="BO110" s="54"/>
      <c r="BP110" s="54"/>
      <c r="BQ110" s="54"/>
      <c r="BR110" s="29" t="str">
        <f>IF(HLOOKUP(BR$14,集計用!$4:$9894,マスター!$C110,FALSE)="","",HLOOKUP(BR$14,集計用!$4:$9894,マスター!$C110,FALSE))</f>
        <v>ソウコ</v>
      </c>
      <c r="BS110" s="29" t="str">
        <f>IF(HLOOKUP(BS$14,集計用!$4:$9894,マスター!$C110,FALSE)="","",HLOOKUP(BS$14,集計用!$4:$9894,マスター!$C110,FALSE))</f>
        <v/>
      </c>
      <c r="BT110" s="29" t="str">
        <f>IF(HLOOKUP(BT$14,集計用!$4:$9894,マスター!$C110,FALSE)="","",HLOOKUP(BT$14,集計用!$4:$9894,マスター!$C110,FALSE))</f>
        <v>ひばりヶ丘団地</v>
      </c>
      <c r="BU110" s="29" t="str">
        <f>IF(HLOOKUP(BU$14,集計用!$4:$9894,マスター!$C110,FALSE)="","",HLOOKUP(BU$14,集計用!$4:$9894,マスター!$C110,FALSE))</f>
        <v>㎡</v>
      </c>
      <c r="BV110" s="29" t="str">
        <f>集計用!O88&amp;集計用!Q88&amp;集計用!S88</f>
        <v>ｼﾓﾂｶﾞｸﾞﾝﾐﾌﾞﾏﾁｸﾆﾔ</v>
      </c>
      <c r="BW110" s="29" t="str">
        <f>IF(HLOOKUP(BW$14,集計用!$4:$9894,マスター!$C110,FALSE)="","",HLOOKUP(BW$14,集計用!$4:$9894,マスター!$C110,FALSE))</f>
        <v/>
      </c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3"/>
      <c r="CW110" s="53"/>
      <c r="CX110" s="53"/>
      <c r="CY110" s="53"/>
      <c r="CZ110" s="53"/>
      <c r="DA110" s="53"/>
      <c r="DB110" s="53"/>
      <c r="DC110" s="53"/>
      <c r="DD110" s="54"/>
      <c r="DE110" s="54"/>
      <c r="DF110" s="54"/>
      <c r="DG110" s="54"/>
      <c r="DH110" s="54"/>
      <c r="DI110" s="54"/>
    </row>
    <row r="111" spans="3:113" ht="13.5" customHeight="1">
      <c r="C111" s="89">
        <v>102</v>
      </c>
      <c r="D111" s="44"/>
      <c r="E111" s="53"/>
      <c r="F111" s="53"/>
      <c r="G111" s="53"/>
      <c r="H111" s="42" t="str">
        <f>IF(HLOOKUP(H$14,集計用!$4:$9894,マスター!$C111,FALSE)="","",HLOOKUP(H$14,集計用!$4:$9894,マスター!$C111,FALSE))</f>
        <v>建物台帳</v>
      </c>
      <c r="I111" s="29" t="str">
        <f>IF(HLOOKUP(I$14,集計用!$4:$9894,マスター!$C111,FALSE)="","",HLOOKUP(I$14,集計用!$4:$9894,マスター!$C111,FALSE))</f>
        <v>23001-40</v>
      </c>
      <c r="J111" s="29" t="str">
        <f>IF(HLOOKUP(J$14,集計用!$4:$9894,マスター!$C111,FALSE)="","",HLOOKUP(J$14,集計用!$4:$9894,マスター!$C111,FALSE))</f>
        <v>事業用資産/建物</v>
      </c>
      <c r="K111" s="53"/>
      <c r="L111" s="53"/>
      <c r="M111" s="53"/>
      <c r="N111" s="53"/>
      <c r="O111" s="29">
        <f>IF(HLOOKUP(O$14,集計用!$4:$9894,マスター!$C111,FALSE)="","",HLOOKUP(O$14,集計用!$4:$9894,マスター!$C111,FALSE))</f>
        <v>11</v>
      </c>
      <c r="P111" s="53"/>
      <c r="Q111" s="53"/>
      <c r="R111" s="42" t="str">
        <f>IF(HLOOKUP(R$14,集計用!$4:$9894,マスター!$C111,FALSE)="","",HLOOKUP(R$14,集計用!$4:$9894,マスター!$C111,FALSE))</f>
        <v>一般会計等</v>
      </c>
      <c r="S111" s="42" t="str">
        <f>IF(HLOOKUP(S$14,集計用!$4:$9894,マスター!$C111,FALSE)="","",HLOOKUP(S$14,集計用!$4:$9894,マスター!$C111,FALSE))</f>
        <v>一般会計</v>
      </c>
      <c r="T111" s="209">
        <f>IF(HLOOKUP(T$14,集計用!$4:$9894,マスター!$C111,FALSE)="","",HLOOKUP(T$14,集計用!$4:$9894,マスター!$C111,FALSE))</f>
        <v>19720331</v>
      </c>
      <c r="U111" s="209">
        <f>IF(HLOOKUP(U$14,集計用!$4:$9894,マスター!$C111,FALSE)="","",HLOOKUP(U$14,集計用!$4:$9894,マスター!$C111,FALSE))</f>
        <v>19720331</v>
      </c>
      <c r="V111" s="53"/>
      <c r="W111" s="44"/>
      <c r="X111" s="53"/>
      <c r="Y111" s="53"/>
      <c r="Z111" s="29">
        <f>IF(HLOOKUP(Z$14,集計用!$4:$9894,マスター!$C111,FALSE)="","",HLOOKUP(Z$14,集計用!$4:$9894,マスター!$C111,FALSE))</f>
        <v>900000</v>
      </c>
      <c r="AA111" s="53"/>
      <c r="AB111" s="53"/>
      <c r="AC111" s="53"/>
      <c r="AD111" s="53"/>
      <c r="AE111" s="53"/>
      <c r="AF111" s="44"/>
      <c r="AG111" s="29" t="str">
        <f>IF(HLOOKUP(AG$14,集計用!$4:$9894,マスター!$C111,FALSE)="","",HLOOKUP(AG$14,集計用!$4:$9894,マスター!$C111,FALSE))</f>
        <v>ポンプ室</v>
      </c>
      <c r="AH111" s="29" t="str">
        <f>IF(HLOOKUP(AH$14,集計用!$4:$9894,マスター!$C111,FALSE)="","",HLOOKUP(AH$14,集計用!$4:$9894,マスター!$C111,FALSE))</f>
        <v>自己資産（リース資産外)</v>
      </c>
      <c r="AI111" s="29" t="str">
        <f>IF(HLOOKUP(AI$14,集計用!$4:$9894,マスター!$C111,FALSE)="","",HLOOKUP(AI$14,集計用!$4:$9894,マスター!$C111,FALSE))</f>
        <v>売却不可</v>
      </c>
      <c r="AJ111" s="60" t="str">
        <f>マスター!$B$3</f>
        <v>建物</v>
      </c>
      <c r="AK111" s="29" t="str">
        <f>IF(HLOOKUP(AK$14,集計用!$4:$9894,マスター!$C111,FALSE)="","",HLOOKUP(AK$14,集計用!$4:$9894,マスター!$C111,FALSE))</f>
        <v>ポンプ室</v>
      </c>
      <c r="AL111" s="29" t="str">
        <f>IF(HLOOKUP(AL$14,集計用!$4:$9894,マスター!$C111,FALSE)="","",HLOOKUP(AL$14,集計用!$4:$9894,マスター!$C111,FALSE))</f>
        <v>コンクリートブロック</v>
      </c>
      <c r="AM111" s="53"/>
      <c r="AN111" s="29" t="str">
        <f>IFERROR(集計用!N89&amp;集計用!P89&amp;集計用!R89,"")</f>
        <v>下都賀郡壬生町国谷明城2300</v>
      </c>
      <c r="AO111" s="29">
        <f>IF(HLOOKUP(AO$14,集計用!$4:$9894,マスター!$C111,FALSE)="","",HLOOKUP(AO$14,集計用!$4:$9894,マスター!$C111,FALSE))</f>
        <v>100</v>
      </c>
      <c r="AP111" s="42" t="str">
        <f>集計用!AU89&amp;集計用!AV89&amp;集計用!AW89&amp;集計用!AX89&amp;集計用!AY89&amp;集計用!AZ89</f>
        <v>商工費商工費おもちゃ博物館費</v>
      </c>
      <c r="AQ111" s="29" t="str">
        <f>IF(HLOOKUP(AQ$14,集計用!$4:$9894,マスター!$C111,FALSE)="","",HLOOKUP(AQ$14,集計用!$4:$9894,マスター!$C111,FALSE))</f>
        <v/>
      </c>
      <c r="AR111" s="29" t="str">
        <f>IF(HLOOKUP(AR$14,集計用!$4:$9894,マスター!$C111,FALSE)="","",HLOOKUP(AR$14,集計用!$4:$9894,マスター!$C111,FALSE))</f>
        <v/>
      </c>
      <c r="AS111" s="29" t="str">
        <f>IF(HLOOKUP(AS$14,集計用!$4:$9894,マスター!$C111,FALSE)="","",HLOOKUP(AS$14,集計用!$4:$9894,マスター!$C111,FALSE))</f>
        <v/>
      </c>
      <c r="AT111" s="29">
        <f>IF(HLOOKUP(AT$14,集計用!$4:$9894,マスター!$C111,FALSE)="","",HLOOKUP(AT$14,集計用!$4:$9894,マスター!$C111,FALSE))</f>
        <v>9</v>
      </c>
      <c r="AU111" s="29">
        <f>IF(HLOOKUP(AU$14,集計用!$4:$9894,マスター!$C111,FALSE)="","",HLOOKUP(AU$14,集計用!$4:$9894,マスター!$C111,FALSE))</f>
        <v>1</v>
      </c>
      <c r="AV111" s="61"/>
      <c r="AW111" s="45">
        <f t="shared" si="3"/>
        <v>44</v>
      </c>
      <c r="AX111" s="29" t="str">
        <f>IF(HLOOKUP(AX$14,集計用!$4:$9894,マスター!$C111,FALSE)="","",HLOOKUP(AX$14,集計用!$4:$9894,マスター!$C111,FALSE))</f>
        <v>生活インフラ・国土保全</v>
      </c>
      <c r="AY111" s="29" t="str">
        <f>IF(HLOOKUP(AY$14,集計用!$4:$9894,マスター!$C111,FALSE)="","",HLOOKUP(AY$14,集計用!$4:$9894,マスター!$C111,FALSE))</f>
        <v xml:space="preserve">行政財産 </v>
      </c>
      <c r="AZ111" s="54"/>
      <c r="BA111" s="54"/>
      <c r="BB111" s="54"/>
      <c r="BC111" s="54"/>
      <c r="BD111" s="54"/>
      <c r="BE111" s="54"/>
      <c r="BF111" s="54"/>
      <c r="BG111" s="54"/>
      <c r="BH111" s="29" t="str">
        <f>IF(HLOOKUP(BH$14,集計用!$4:$9894,マスター!$C111,FALSE)="","",HLOOKUP(BH$14,集計用!$4:$9894,マスター!$C111,FALSE))</f>
        <v>未実施</v>
      </c>
      <c r="BI111" s="29" t="str">
        <f>IF(HLOOKUP(BI$14,集計用!$4:$9894,マスター!$C111,FALSE)="","",HLOOKUP(BI$14,集計用!$4:$9894,マスター!$C111,FALSE))</f>
        <v>未実施</v>
      </c>
      <c r="BJ111" s="54"/>
      <c r="BK111" s="54"/>
      <c r="BL111" s="54"/>
      <c r="BM111" s="54"/>
      <c r="BN111" s="54"/>
      <c r="BO111" s="54"/>
      <c r="BP111" s="54"/>
      <c r="BQ111" s="54"/>
      <c r="BR111" s="29" t="str">
        <f>IF(HLOOKUP(BR$14,集計用!$4:$9894,マスター!$C111,FALSE)="","",HLOOKUP(BR$14,集計用!$4:$9894,マスター!$C111,FALSE))</f>
        <v>ﾎﾟﾝﾌﾟｼﾂ</v>
      </c>
      <c r="BS111" s="29" t="str">
        <f>IF(HLOOKUP(BS$14,集計用!$4:$9894,マスター!$C111,FALSE)="","",HLOOKUP(BS$14,集計用!$4:$9894,マスター!$C111,FALSE))</f>
        <v/>
      </c>
      <c r="BT111" s="29" t="str">
        <f>IF(HLOOKUP(BT$14,集計用!$4:$9894,マスター!$C111,FALSE)="","",HLOOKUP(BT$14,集計用!$4:$9894,マスター!$C111,FALSE))</f>
        <v>ひばりヶ丘団地</v>
      </c>
      <c r="BU111" s="29" t="str">
        <f>IF(HLOOKUP(BU$14,集計用!$4:$9894,マスター!$C111,FALSE)="","",HLOOKUP(BU$14,集計用!$4:$9894,マスター!$C111,FALSE))</f>
        <v>㎡</v>
      </c>
      <c r="BV111" s="29" t="str">
        <f>集計用!O89&amp;集計用!Q89&amp;集計用!S89</f>
        <v>ｼﾓﾂｶﾞｸﾞﾝﾐﾌﾞﾏﾁｸﾆﾔ</v>
      </c>
      <c r="BW111" s="29" t="str">
        <f>IF(HLOOKUP(BW$14,集計用!$4:$9894,マスター!$C111,FALSE)="","",HLOOKUP(BW$14,集計用!$4:$9894,マスター!$C111,FALSE))</f>
        <v/>
      </c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3"/>
      <c r="CW111" s="53"/>
      <c r="CX111" s="53"/>
      <c r="CY111" s="53"/>
      <c r="CZ111" s="53"/>
      <c r="DA111" s="53"/>
      <c r="DB111" s="53"/>
      <c r="DC111" s="53"/>
      <c r="DD111" s="54"/>
      <c r="DE111" s="54"/>
      <c r="DF111" s="54"/>
      <c r="DG111" s="54"/>
      <c r="DH111" s="54"/>
      <c r="DI111" s="54"/>
    </row>
    <row r="112" spans="3:113" ht="13.5" customHeight="1">
      <c r="C112" s="89">
        <v>103</v>
      </c>
      <c r="D112" s="44"/>
      <c r="E112" s="53"/>
      <c r="F112" s="53"/>
      <c r="G112" s="53"/>
      <c r="H112" s="42" t="str">
        <f>IF(HLOOKUP(H$14,集計用!$4:$9894,マスター!$C112,FALSE)="","",HLOOKUP(H$14,集計用!$4:$9894,マスター!$C112,FALSE))</f>
        <v>建物台帳</v>
      </c>
      <c r="I112" s="29" t="str">
        <f>IF(HLOOKUP(I$14,集計用!$4:$9894,マスター!$C112,FALSE)="","",HLOOKUP(I$14,集計用!$4:$9894,マスター!$C112,FALSE))</f>
        <v>23001-42</v>
      </c>
      <c r="J112" s="29" t="str">
        <f>IF(HLOOKUP(J$14,集計用!$4:$9894,マスター!$C112,FALSE)="","",HLOOKUP(J$14,集計用!$4:$9894,マスター!$C112,FALSE))</f>
        <v>事業用資産/建物</v>
      </c>
      <c r="K112" s="53"/>
      <c r="L112" s="53"/>
      <c r="M112" s="53"/>
      <c r="N112" s="53"/>
      <c r="O112" s="29">
        <f>IF(HLOOKUP(O$14,集計用!$4:$9894,マスター!$C112,FALSE)="","",HLOOKUP(O$14,集計用!$4:$9894,マスター!$C112,FALSE))</f>
        <v>11</v>
      </c>
      <c r="P112" s="53"/>
      <c r="Q112" s="53"/>
      <c r="R112" s="42" t="str">
        <f>IF(HLOOKUP(R$14,集計用!$4:$9894,マスター!$C112,FALSE)="","",HLOOKUP(R$14,集計用!$4:$9894,マスター!$C112,FALSE))</f>
        <v>一般会計等</v>
      </c>
      <c r="S112" s="42" t="str">
        <f>IF(HLOOKUP(S$14,集計用!$4:$9894,マスター!$C112,FALSE)="","",HLOOKUP(S$14,集計用!$4:$9894,マスター!$C112,FALSE))</f>
        <v>一般会計</v>
      </c>
      <c r="T112" s="209">
        <f>IF(HLOOKUP(T$14,集計用!$4:$9894,マスター!$C112,FALSE)="","",HLOOKUP(T$14,集計用!$4:$9894,マスター!$C112,FALSE))</f>
        <v>20070331</v>
      </c>
      <c r="U112" s="209">
        <f>IF(HLOOKUP(U$14,集計用!$4:$9894,マスター!$C112,FALSE)="","",HLOOKUP(U$14,集計用!$4:$9894,マスター!$C112,FALSE))</f>
        <v>20070331</v>
      </c>
      <c r="V112" s="53"/>
      <c r="W112" s="44"/>
      <c r="X112" s="53"/>
      <c r="Y112" s="53"/>
      <c r="Z112" s="29">
        <f>IF(HLOOKUP(Z$14,集計用!$4:$9894,マスター!$C112,FALSE)="","",HLOOKUP(Z$14,集計用!$4:$9894,マスター!$C112,FALSE))</f>
        <v>13860000</v>
      </c>
      <c r="AA112" s="53"/>
      <c r="AB112" s="53"/>
      <c r="AC112" s="53"/>
      <c r="AD112" s="53"/>
      <c r="AE112" s="53"/>
      <c r="AF112" s="44"/>
      <c r="AG112" s="29" t="str">
        <f>IF(HLOOKUP(AG$14,集計用!$4:$9894,マスター!$C112,FALSE)="","",HLOOKUP(AG$14,集計用!$4:$9894,マスター!$C112,FALSE))</f>
        <v>集会所</v>
      </c>
      <c r="AH112" s="29" t="str">
        <f>IF(HLOOKUP(AH$14,集計用!$4:$9894,マスター!$C112,FALSE)="","",HLOOKUP(AH$14,集計用!$4:$9894,マスター!$C112,FALSE))</f>
        <v>自己資産（リース資産外)</v>
      </c>
      <c r="AI112" s="29" t="str">
        <f>IF(HLOOKUP(AI$14,集計用!$4:$9894,マスター!$C112,FALSE)="","",HLOOKUP(AI$14,集計用!$4:$9894,マスター!$C112,FALSE))</f>
        <v>売却不可</v>
      </c>
      <c r="AJ112" s="60" t="str">
        <f>マスター!$B$3</f>
        <v>建物</v>
      </c>
      <c r="AK112" s="29" t="str">
        <f>IF(HLOOKUP(AK$14,集計用!$4:$9894,マスター!$C112,FALSE)="","",HLOOKUP(AK$14,集計用!$4:$9894,マスター!$C112,FALSE))</f>
        <v>集会所・会議室</v>
      </c>
      <c r="AL112" s="29" t="str">
        <f>IF(HLOOKUP(AL$14,集計用!$4:$9894,マスター!$C112,FALSE)="","",HLOOKUP(AL$14,集計用!$4:$9894,マスター!$C112,FALSE))</f>
        <v>木造</v>
      </c>
      <c r="AM112" s="53"/>
      <c r="AN112" s="29" t="str">
        <f>IFERROR(集計用!N90&amp;集計用!P90&amp;集計用!R90,"")</f>
        <v>下都賀郡壬生町国谷明城2300</v>
      </c>
      <c r="AO112" s="29">
        <f>IF(HLOOKUP(AO$14,集計用!$4:$9894,マスター!$C112,FALSE)="","",HLOOKUP(AO$14,集計用!$4:$9894,マスター!$C112,FALSE))</f>
        <v>100</v>
      </c>
      <c r="AP112" s="42" t="str">
        <f>集計用!AU90&amp;集計用!AV90&amp;集計用!AW90&amp;集計用!AX90&amp;集計用!AY90&amp;集計用!AZ90</f>
        <v>商工費商工費おもちゃ博物館費</v>
      </c>
      <c r="AQ112" s="29" t="str">
        <f>IF(HLOOKUP(AQ$14,集計用!$4:$9894,マスター!$C112,FALSE)="","",HLOOKUP(AQ$14,集計用!$4:$9894,マスター!$C112,FALSE))</f>
        <v/>
      </c>
      <c r="AR112" s="29" t="str">
        <f>IF(HLOOKUP(AR$14,集計用!$4:$9894,マスター!$C112,FALSE)="","",HLOOKUP(AR$14,集計用!$4:$9894,マスター!$C112,FALSE))</f>
        <v/>
      </c>
      <c r="AS112" s="29" t="str">
        <f>IF(HLOOKUP(AS$14,集計用!$4:$9894,マスター!$C112,FALSE)="","",HLOOKUP(AS$14,集計用!$4:$9894,マスター!$C112,FALSE))</f>
        <v/>
      </c>
      <c r="AT112" s="29">
        <f>IF(HLOOKUP(AT$14,集計用!$4:$9894,マスター!$C112,FALSE)="","",HLOOKUP(AT$14,集計用!$4:$9894,マスター!$C112,FALSE))</f>
        <v>74.53</v>
      </c>
      <c r="AU112" s="29">
        <f>IF(HLOOKUP(AU$14,集計用!$4:$9894,マスター!$C112,FALSE)="","",HLOOKUP(AU$14,集計用!$4:$9894,マスター!$C112,FALSE))</f>
        <v>1</v>
      </c>
      <c r="AV112" s="61"/>
      <c r="AW112" s="45">
        <f t="shared" si="3"/>
        <v>9</v>
      </c>
      <c r="AX112" s="29" t="str">
        <f>IF(HLOOKUP(AX$14,集計用!$4:$9894,マスター!$C112,FALSE)="","",HLOOKUP(AX$14,集計用!$4:$9894,マスター!$C112,FALSE))</f>
        <v>生活インフラ・国土保全</v>
      </c>
      <c r="AY112" s="29" t="str">
        <f>IF(HLOOKUP(AY$14,集計用!$4:$9894,マスター!$C112,FALSE)="","",HLOOKUP(AY$14,集計用!$4:$9894,マスター!$C112,FALSE))</f>
        <v xml:space="preserve">行政財産 </v>
      </c>
      <c r="AZ112" s="54"/>
      <c r="BA112" s="54"/>
      <c r="BB112" s="54"/>
      <c r="BC112" s="54"/>
      <c r="BD112" s="54"/>
      <c r="BE112" s="54"/>
      <c r="BF112" s="54"/>
      <c r="BG112" s="54"/>
      <c r="BH112" s="29" t="str">
        <f>IF(HLOOKUP(BH$14,集計用!$4:$9894,マスター!$C112,FALSE)="","",HLOOKUP(BH$14,集計用!$4:$9894,マスター!$C112,FALSE))</f>
        <v>未実施</v>
      </c>
      <c r="BI112" s="29" t="str">
        <f>IF(HLOOKUP(BI$14,集計用!$4:$9894,マスター!$C112,FALSE)="","",HLOOKUP(BI$14,集計用!$4:$9894,マスター!$C112,FALSE))</f>
        <v>未実施</v>
      </c>
      <c r="BJ112" s="54"/>
      <c r="BK112" s="54"/>
      <c r="BL112" s="54"/>
      <c r="BM112" s="54"/>
      <c r="BN112" s="54"/>
      <c r="BO112" s="54"/>
      <c r="BP112" s="54"/>
      <c r="BQ112" s="54"/>
      <c r="BR112" s="29" t="str">
        <f>IF(HLOOKUP(BR$14,集計用!$4:$9894,マスター!$C112,FALSE)="","",HLOOKUP(BR$14,集計用!$4:$9894,マスター!$C112,FALSE))</f>
        <v>ｼｭｳｶｲｼﾞｮｳ</v>
      </c>
      <c r="BS112" s="29" t="str">
        <f>IF(HLOOKUP(BS$14,集計用!$4:$9894,マスター!$C112,FALSE)="","",HLOOKUP(BS$14,集計用!$4:$9894,マスター!$C112,FALSE))</f>
        <v/>
      </c>
      <c r="BT112" s="29" t="str">
        <f>IF(HLOOKUP(BT$14,集計用!$4:$9894,マスター!$C112,FALSE)="","",HLOOKUP(BT$14,集計用!$4:$9894,マスター!$C112,FALSE))</f>
        <v>ひばりヶ丘団地</v>
      </c>
      <c r="BU112" s="29" t="str">
        <f>IF(HLOOKUP(BU$14,集計用!$4:$9894,マスター!$C112,FALSE)="","",HLOOKUP(BU$14,集計用!$4:$9894,マスター!$C112,FALSE))</f>
        <v>㎡</v>
      </c>
      <c r="BV112" s="29" t="str">
        <f>集計用!O90&amp;集計用!Q90&amp;集計用!S90</f>
        <v>ｼﾓﾂｶﾞｸﾞﾝﾐﾌﾞﾏﾁｸﾆﾔ</v>
      </c>
      <c r="BW112" s="29" t="str">
        <f>IF(HLOOKUP(BW$14,集計用!$4:$9894,マスター!$C112,FALSE)="","",HLOOKUP(BW$14,集計用!$4:$9894,マスター!$C112,FALSE))</f>
        <v/>
      </c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3"/>
      <c r="CW112" s="53"/>
      <c r="CX112" s="53"/>
      <c r="CY112" s="53"/>
      <c r="CZ112" s="53"/>
      <c r="DA112" s="53"/>
      <c r="DB112" s="53"/>
      <c r="DC112" s="53"/>
      <c r="DD112" s="54"/>
      <c r="DE112" s="54"/>
      <c r="DF112" s="54"/>
      <c r="DG112" s="54"/>
      <c r="DH112" s="54"/>
      <c r="DI112" s="54"/>
    </row>
    <row r="113" spans="3:113" ht="13.5" customHeight="1">
      <c r="C113" s="89">
        <v>104</v>
      </c>
      <c r="D113" s="44"/>
      <c r="E113" s="53"/>
      <c r="F113" s="53"/>
      <c r="G113" s="53"/>
      <c r="H113" s="42" t="str">
        <f>IF(HLOOKUP(H$14,集計用!$4:$9894,マスター!$C113,FALSE)="","",HLOOKUP(H$14,集計用!$4:$9894,マスター!$C113,FALSE))</f>
        <v>建物台帳</v>
      </c>
      <c r="I113" s="29" t="str">
        <f>IF(HLOOKUP(I$14,集計用!$4:$9894,マスター!$C113,FALSE)="","",HLOOKUP(I$14,集計用!$4:$9894,マスター!$C113,FALSE))</f>
        <v>23002-1</v>
      </c>
      <c r="J113" s="29" t="str">
        <f>IF(HLOOKUP(J$14,集計用!$4:$9894,マスター!$C113,FALSE)="","",HLOOKUP(J$14,集計用!$4:$9894,マスター!$C113,FALSE))</f>
        <v>事業用資産/建物</v>
      </c>
      <c r="K113" s="53"/>
      <c r="L113" s="53"/>
      <c r="M113" s="53"/>
      <c r="N113" s="53"/>
      <c r="O113" s="29">
        <f>IF(HLOOKUP(O$14,集計用!$4:$9894,マスター!$C113,FALSE)="","",HLOOKUP(O$14,集計用!$4:$9894,マスター!$C113,FALSE))</f>
        <v>11</v>
      </c>
      <c r="P113" s="53"/>
      <c r="Q113" s="53"/>
      <c r="R113" s="42" t="str">
        <f>IF(HLOOKUP(R$14,集計用!$4:$9894,マスター!$C113,FALSE)="","",HLOOKUP(R$14,集計用!$4:$9894,マスター!$C113,FALSE))</f>
        <v>一般会計等</v>
      </c>
      <c r="S113" s="42" t="str">
        <f>IF(HLOOKUP(S$14,集計用!$4:$9894,マスター!$C113,FALSE)="","",HLOOKUP(S$14,集計用!$4:$9894,マスター!$C113,FALSE))</f>
        <v>一般会計</v>
      </c>
      <c r="T113" s="209">
        <f>IF(HLOOKUP(T$14,集計用!$4:$9894,マスター!$C113,FALSE)="","",HLOOKUP(T$14,集計用!$4:$9894,マスター!$C113,FALSE))</f>
        <v>19760331</v>
      </c>
      <c r="U113" s="209">
        <f>IF(HLOOKUP(U$14,集計用!$4:$9894,マスター!$C113,FALSE)="","",HLOOKUP(U$14,集計用!$4:$9894,マスター!$C113,FALSE))</f>
        <v>19760331</v>
      </c>
      <c r="V113" s="53"/>
      <c r="W113" s="44"/>
      <c r="X113" s="53"/>
      <c r="Y113" s="53"/>
      <c r="Z113" s="29">
        <f>IF(HLOOKUP(Z$14,集計用!$4:$9894,マスター!$C113,FALSE)="","",HLOOKUP(Z$14,集計用!$4:$9894,マスター!$C113,FALSE))</f>
        <v>136248100</v>
      </c>
      <c r="AA113" s="53"/>
      <c r="AB113" s="53"/>
      <c r="AC113" s="53"/>
      <c r="AD113" s="53"/>
      <c r="AE113" s="53"/>
      <c r="AF113" s="44"/>
      <c r="AG113" s="29" t="str">
        <f>IF(HLOOKUP(AG$14,集計用!$4:$9894,マスター!$C113,FALSE)="","",HLOOKUP(AG$14,集計用!$4:$9894,マスター!$C113,FALSE))</f>
        <v>１号棟</v>
      </c>
      <c r="AH113" s="29" t="str">
        <f>IF(HLOOKUP(AH$14,集計用!$4:$9894,マスター!$C113,FALSE)="","",HLOOKUP(AH$14,集計用!$4:$9894,マスター!$C113,FALSE))</f>
        <v>自己資産（リース資産外)</v>
      </c>
      <c r="AI113" s="29" t="str">
        <f>IF(HLOOKUP(AI$14,集計用!$4:$9894,マスター!$C113,FALSE)="","",HLOOKUP(AI$14,集計用!$4:$9894,マスター!$C113,FALSE))</f>
        <v>売却不可</v>
      </c>
      <c r="AJ113" s="60" t="str">
        <f>マスター!$B$3</f>
        <v>建物</v>
      </c>
      <c r="AK113" s="29" t="str">
        <f>IF(HLOOKUP(AK$14,集計用!$4:$9894,マスター!$C113,FALSE)="","",HLOOKUP(AK$14,集計用!$4:$9894,マスター!$C113,FALSE))</f>
        <v>住宅</v>
      </c>
      <c r="AL113" s="29" t="str">
        <f>IF(HLOOKUP(AL$14,集計用!$4:$9894,マスター!$C113,FALSE)="","",HLOOKUP(AL$14,集計用!$4:$9894,マスター!$C113,FALSE))</f>
        <v>鉄筋コンクリート</v>
      </c>
      <c r="AM113" s="53"/>
      <c r="AN113" s="29" t="str">
        <f>IFERROR(集計用!N91&amp;集計用!P91&amp;集計用!R91,"")</f>
        <v>下都賀郡壬生町国谷明城2300</v>
      </c>
      <c r="AO113" s="29">
        <f>IF(HLOOKUP(AO$14,集計用!$4:$9894,マスター!$C113,FALSE)="","",HLOOKUP(AO$14,集計用!$4:$9894,マスター!$C113,FALSE))</f>
        <v>100</v>
      </c>
      <c r="AP113" s="42" t="str">
        <f>集計用!AU91&amp;集計用!AV91&amp;集計用!AW91&amp;集計用!AX91&amp;集計用!AY91&amp;集計用!AZ91</f>
        <v>商工費商工費おもちゃ博物館費</v>
      </c>
      <c r="AQ113" s="29" t="str">
        <f>IF(HLOOKUP(AQ$14,集計用!$4:$9894,マスター!$C113,FALSE)="","",HLOOKUP(AQ$14,集計用!$4:$9894,マスター!$C113,FALSE))</f>
        <v/>
      </c>
      <c r="AR113" s="29" t="str">
        <f>IF(HLOOKUP(AR$14,集計用!$4:$9894,マスター!$C113,FALSE)="","",HLOOKUP(AR$14,集計用!$4:$9894,マスター!$C113,FALSE))</f>
        <v/>
      </c>
      <c r="AS113" s="29" t="str">
        <f>IF(HLOOKUP(AS$14,集計用!$4:$9894,マスター!$C113,FALSE)="","",HLOOKUP(AS$14,集計用!$4:$9894,マスター!$C113,FALSE))</f>
        <v/>
      </c>
      <c r="AT113" s="29">
        <f>IF(HLOOKUP(AT$14,集計用!$4:$9894,マスター!$C113,FALSE)="","",HLOOKUP(AT$14,集計用!$4:$9894,マスター!$C113,FALSE))</f>
        <v>879.02</v>
      </c>
      <c r="AU113" s="29">
        <f>IF(HLOOKUP(AU$14,集計用!$4:$9894,マスター!$C113,FALSE)="","",HLOOKUP(AU$14,集計用!$4:$9894,マスター!$C113,FALSE))</f>
        <v>4</v>
      </c>
      <c r="AV113" s="61"/>
      <c r="AW113" s="45">
        <f t="shared" si="3"/>
        <v>40</v>
      </c>
      <c r="AX113" s="29" t="str">
        <f>IF(HLOOKUP(AX$14,集計用!$4:$9894,マスター!$C113,FALSE)="","",HLOOKUP(AX$14,集計用!$4:$9894,マスター!$C113,FALSE))</f>
        <v>生活インフラ・国土保全</v>
      </c>
      <c r="AY113" s="29" t="str">
        <f>IF(HLOOKUP(AY$14,集計用!$4:$9894,マスター!$C113,FALSE)="","",HLOOKUP(AY$14,集計用!$4:$9894,マスター!$C113,FALSE))</f>
        <v xml:space="preserve">行政財産 </v>
      </c>
      <c r="AZ113" s="54"/>
      <c r="BA113" s="54"/>
      <c r="BB113" s="54"/>
      <c r="BC113" s="54"/>
      <c r="BD113" s="54"/>
      <c r="BE113" s="54"/>
      <c r="BF113" s="54"/>
      <c r="BG113" s="54"/>
      <c r="BH113" s="29" t="str">
        <f>IF(HLOOKUP(BH$14,集計用!$4:$9894,マスター!$C113,FALSE)="","",HLOOKUP(BH$14,集計用!$4:$9894,マスター!$C113,FALSE))</f>
        <v>実施済</v>
      </c>
      <c r="BI113" s="29" t="str">
        <f>IF(HLOOKUP(BI$14,集計用!$4:$9894,マスター!$C113,FALSE)="","",HLOOKUP(BI$14,集計用!$4:$9894,マスター!$C113,FALSE))</f>
        <v>未実施</v>
      </c>
      <c r="BJ113" s="54"/>
      <c r="BK113" s="54"/>
      <c r="BL113" s="54"/>
      <c r="BM113" s="54"/>
      <c r="BN113" s="54"/>
      <c r="BO113" s="54"/>
      <c r="BP113" s="54"/>
      <c r="BQ113" s="54"/>
      <c r="BR113" s="29" t="str">
        <f>IF(HLOOKUP(BR$14,集計用!$4:$9894,マスター!$C113,FALSE)="","",HLOOKUP(BR$14,集計用!$4:$9894,マスター!$C113,FALSE))</f>
        <v>ｲﾁｺﾞｳﾄｳ</v>
      </c>
      <c r="BS113" s="29" t="str">
        <f>IF(HLOOKUP(BS$14,集計用!$4:$9894,マスター!$C113,FALSE)="","",HLOOKUP(BS$14,集計用!$4:$9894,マスター!$C113,FALSE))</f>
        <v/>
      </c>
      <c r="BT113" s="29" t="str">
        <f>IF(HLOOKUP(BT$14,集計用!$4:$9894,マスター!$C113,FALSE)="","",HLOOKUP(BT$14,集計用!$4:$9894,マスター!$C113,FALSE))</f>
        <v>下台団地</v>
      </c>
      <c r="BU113" s="29" t="str">
        <f>IF(HLOOKUP(BU$14,集計用!$4:$9894,マスター!$C113,FALSE)="","",HLOOKUP(BU$14,集計用!$4:$9894,マスター!$C113,FALSE))</f>
        <v>㎡</v>
      </c>
      <c r="BV113" s="29" t="str">
        <f>集計用!O91&amp;集計用!Q91&amp;集計用!S91</f>
        <v>ｼﾓﾂｶﾞｸﾞﾝﾐﾌﾞﾏﾁｸﾆﾔ</v>
      </c>
      <c r="BW113" s="29" t="str">
        <f>IF(HLOOKUP(BW$14,集計用!$4:$9894,マスター!$C113,FALSE)="","",HLOOKUP(BW$14,集計用!$4:$9894,マスター!$C113,FALSE))</f>
        <v/>
      </c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3"/>
      <c r="CW113" s="53"/>
      <c r="CX113" s="53"/>
      <c r="CY113" s="53"/>
      <c r="CZ113" s="53"/>
      <c r="DA113" s="53"/>
      <c r="DB113" s="53"/>
      <c r="DC113" s="53"/>
      <c r="DD113" s="54"/>
      <c r="DE113" s="54"/>
      <c r="DF113" s="54"/>
      <c r="DG113" s="54"/>
      <c r="DH113" s="54"/>
      <c r="DI113" s="54"/>
    </row>
    <row r="114" spans="3:113" ht="13.5" customHeight="1">
      <c r="C114" s="89">
        <v>105</v>
      </c>
      <c r="D114" s="44"/>
      <c r="E114" s="53"/>
      <c r="F114" s="53"/>
      <c r="G114" s="53"/>
      <c r="H114" s="42" t="str">
        <f>IF(HLOOKUP(H$14,集計用!$4:$9894,マスター!$C114,FALSE)="","",HLOOKUP(H$14,集計用!$4:$9894,マスター!$C114,FALSE))</f>
        <v>建物台帳</v>
      </c>
      <c r="I114" s="29" t="str">
        <f>IF(HLOOKUP(I$14,集計用!$4:$9894,マスター!$C114,FALSE)="","",HLOOKUP(I$14,集計用!$4:$9894,マスター!$C114,FALSE))</f>
        <v>23002-2</v>
      </c>
      <c r="J114" s="29" t="str">
        <f>IF(HLOOKUP(J$14,集計用!$4:$9894,マスター!$C114,FALSE)="","",HLOOKUP(J$14,集計用!$4:$9894,マスター!$C114,FALSE))</f>
        <v>事業用資産/建物</v>
      </c>
      <c r="K114" s="53"/>
      <c r="L114" s="53"/>
      <c r="M114" s="53"/>
      <c r="N114" s="53"/>
      <c r="O114" s="29">
        <f>IF(HLOOKUP(O$14,集計用!$4:$9894,マスター!$C114,FALSE)="","",HLOOKUP(O$14,集計用!$4:$9894,マスター!$C114,FALSE))</f>
        <v>11</v>
      </c>
      <c r="P114" s="53"/>
      <c r="Q114" s="53"/>
      <c r="R114" s="42" t="str">
        <f>IF(HLOOKUP(R$14,集計用!$4:$9894,マスター!$C114,FALSE)="","",HLOOKUP(R$14,集計用!$4:$9894,マスター!$C114,FALSE))</f>
        <v>一般会計等</v>
      </c>
      <c r="S114" s="42" t="str">
        <f>IF(HLOOKUP(S$14,集計用!$4:$9894,マスター!$C114,FALSE)="","",HLOOKUP(S$14,集計用!$4:$9894,マスター!$C114,FALSE))</f>
        <v>一般会計</v>
      </c>
      <c r="T114" s="209">
        <f>IF(HLOOKUP(T$14,集計用!$4:$9894,マスター!$C114,FALSE)="","",HLOOKUP(T$14,集計用!$4:$9894,マスター!$C114,FALSE))</f>
        <v>19770331</v>
      </c>
      <c r="U114" s="209">
        <f>IF(HLOOKUP(U$14,集計用!$4:$9894,マスター!$C114,FALSE)="","",HLOOKUP(U$14,集計用!$4:$9894,マスター!$C114,FALSE))</f>
        <v>19770331</v>
      </c>
      <c r="V114" s="53"/>
      <c r="W114" s="44"/>
      <c r="X114" s="53"/>
      <c r="Y114" s="53"/>
      <c r="Z114" s="29">
        <f>IF(HLOOKUP(Z$14,集計用!$4:$9894,マスター!$C114,FALSE)="","",HLOOKUP(Z$14,集計用!$4:$9894,マスター!$C114,FALSE))</f>
        <v>136248100</v>
      </c>
      <c r="AA114" s="53"/>
      <c r="AB114" s="53"/>
      <c r="AC114" s="53"/>
      <c r="AD114" s="53"/>
      <c r="AE114" s="53"/>
      <c r="AF114" s="44"/>
      <c r="AG114" s="29" t="str">
        <f>IF(HLOOKUP(AG$14,集計用!$4:$9894,マスター!$C114,FALSE)="","",HLOOKUP(AG$14,集計用!$4:$9894,マスター!$C114,FALSE))</f>
        <v>２号棟</v>
      </c>
      <c r="AH114" s="29" t="str">
        <f>IF(HLOOKUP(AH$14,集計用!$4:$9894,マスター!$C114,FALSE)="","",HLOOKUP(AH$14,集計用!$4:$9894,マスター!$C114,FALSE))</f>
        <v>自己資産（リース資産外)</v>
      </c>
      <c r="AI114" s="29" t="str">
        <f>IF(HLOOKUP(AI$14,集計用!$4:$9894,マスター!$C114,FALSE)="","",HLOOKUP(AI$14,集計用!$4:$9894,マスター!$C114,FALSE))</f>
        <v>売却不可</v>
      </c>
      <c r="AJ114" s="60" t="str">
        <f>マスター!$B$3</f>
        <v>建物</v>
      </c>
      <c r="AK114" s="29" t="str">
        <f>IF(HLOOKUP(AK$14,集計用!$4:$9894,マスター!$C114,FALSE)="","",HLOOKUP(AK$14,集計用!$4:$9894,マスター!$C114,FALSE))</f>
        <v>住宅</v>
      </c>
      <c r="AL114" s="29" t="str">
        <f>IF(HLOOKUP(AL$14,集計用!$4:$9894,マスター!$C114,FALSE)="","",HLOOKUP(AL$14,集計用!$4:$9894,マスター!$C114,FALSE))</f>
        <v>鉄筋コンクリート</v>
      </c>
      <c r="AM114" s="53"/>
      <c r="AN114" s="29" t="str">
        <f>IFERROR(集計用!N92&amp;集計用!P92&amp;集計用!R92,"")</f>
        <v>下都賀郡壬生町国谷明城2300</v>
      </c>
      <c r="AO114" s="29">
        <f>IF(HLOOKUP(AO$14,集計用!$4:$9894,マスター!$C114,FALSE)="","",HLOOKUP(AO$14,集計用!$4:$9894,マスター!$C114,FALSE))</f>
        <v>100</v>
      </c>
      <c r="AP114" s="42" t="str">
        <f>集計用!AU92&amp;集計用!AV92&amp;集計用!AW92&amp;集計用!AX92&amp;集計用!AY92&amp;集計用!AZ92</f>
        <v>商工費商工費おもちゃ博物館費</v>
      </c>
      <c r="AQ114" s="29" t="str">
        <f>IF(HLOOKUP(AQ$14,集計用!$4:$9894,マスター!$C114,FALSE)="","",HLOOKUP(AQ$14,集計用!$4:$9894,マスター!$C114,FALSE))</f>
        <v/>
      </c>
      <c r="AR114" s="29" t="str">
        <f>IF(HLOOKUP(AR$14,集計用!$4:$9894,マスター!$C114,FALSE)="","",HLOOKUP(AR$14,集計用!$4:$9894,マスター!$C114,FALSE))</f>
        <v/>
      </c>
      <c r="AS114" s="29" t="str">
        <f>IF(HLOOKUP(AS$14,集計用!$4:$9894,マスター!$C114,FALSE)="","",HLOOKUP(AS$14,集計用!$4:$9894,マスター!$C114,FALSE))</f>
        <v/>
      </c>
      <c r="AT114" s="29">
        <f>IF(HLOOKUP(AT$14,集計用!$4:$9894,マスター!$C114,FALSE)="","",HLOOKUP(AT$14,集計用!$4:$9894,マスター!$C114,FALSE))</f>
        <v>879.02</v>
      </c>
      <c r="AU114" s="29">
        <f>IF(HLOOKUP(AU$14,集計用!$4:$9894,マスター!$C114,FALSE)="","",HLOOKUP(AU$14,集計用!$4:$9894,マスター!$C114,FALSE))</f>
        <v>4</v>
      </c>
      <c r="AV114" s="61"/>
      <c r="AW114" s="45">
        <f t="shared" si="3"/>
        <v>39</v>
      </c>
      <c r="AX114" s="29" t="str">
        <f>IF(HLOOKUP(AX$14,集計用!$4:$9894,マスター!$C114,FALSE)="","",HLOOKUP(AX$14,集計用!$4:$9894,マスター!$C114,FALSE))</f>
        <v>生活インフラ・国土保全</v>
      </c>
      <c r="AY114" s="29" t="str">
        <f>IF(HLOOKUP(AY$14,集計用!$4:$9894,マスター!$C114,FALSE)="","",HLOOKUP(AY$14,集計用!$4:$9894,マスター!$C114,FALSE))</f>
        <v xml:space="preserve">行政財産 </v>
      </c>
      <c r="AZ114" s="54"/>
      <c r="BA114" s="54"/>
      <c r="BB114" s="54"/>
      <c r="BC114" s="54"/>
      <c r="BD114" s="54"/>
      <c r="BE114" s="54"/>
      <c r="BF114" s="54"/>
      <c r="BG114" s="54"/>
      <c r="BH114" s="29" t="str">
        <f>IF(HLOOKUP(BH$14,集計用!$4:$9894,マスター!$C114,FALSE)="","",HLOOKUP(BH$14,集計用!$4:$9894,マスター!$C114,FALSE))</f>
        <v>未実施</v>
      </c>
      <c r="BI114" s="29" t="str">
        <f>IF(HLOOKUP(BI$14,集計用!$4:$9894,マスター!$C114,FALSE)="","",HLOOKUP(BI$14,集計用!$4:$9894,マスター!$C114,FALSE))</f>
        <v>未実施</v>
      </c>
      <c r="BJ114" s="54"/>
      <c r="BK114" s="54"/>
      <c r="BL114" s="54"/>
      <c r="BM114" s="54"/>
      <c r="BN114" s="54"/>
      <c r="BO114" s="54"/>
      <c r="BP114" s="54"/>
      <c r="BQ114" s="54"/>
      <c r="BR114" s="29" t="str">
        <f>IF(HLOOKUP(BR$14,集計用!$4:$9894,マスター!$C114,FALSE)="","",HLOOKUP(BR$14,集計用!$4:$9894,マスター!$C114,FALSE))</f>
        <v>ﾆｺﾞｳﾄｳ</v>
      </c>
      <c r="BS114" s="29" t="str">
        <f>IF(HLOOKUP(BS$14,集計用!$4:$9894,マスター!$C114,FALSE)="","",HLOOKUP(BS$14,集計用!$4:$9894,マスター!$C114,FALSE))</f>
        <v/>
      </c>
      <c r="BT114" s="29" t="str">
        <f>IF(HLOOKUP(BT$14,集計用!$4:$9894,マスター!$C114,FALSE)="","",HLOOKUP(BT$14,集計用!$4:$9894,マスター!$C114,FALSE))</f>
        <v>下台団地</v>
      </c>
      <c r="BU114" s="29" t="str">
        <f>IF(HLOOKUP(BU$14,集計用!$4:$9894,マスター!$C114,FALSE)="","",HLOOKUP(BU$14,集計用!$4:$9894,マスター!$C114,FALSE))</f>
        <v>㎡</v>
      </c>
      <c r="BV114" s="29" t="str">
        <f>集計用!O92&amp;集計用!Q92&amp;集計用!S92</f>
        <v>ｼﾓﾂｶﾞｸﾞﾝﾐﾌﾞﾏﾁｸﾆﾔ</v>
      </c>
      <c r="BW114" s="29" t="str">
        <f>IF(HLOOKUP(BW$14,集計用!$4:$9894,マスター!$C114,FALSE)="","",HLOOKUP(BW$14,集計用!$4:$9894,マスター!$C114,FALSE))</f>
        <v/>
      </c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3"/>
      <c r="CW114" s="53"/>
      <c r="CX114" s="53"/>
      <c r="CY114" s="53"/>
      <c r="CZ114" s="53"/>
      <c r="DA114" s="53"/>
      <c r="DB114" s="53"/>
      <c r="DC114" s="53"/>
      <c r="DD114" s="54"/>
      <c r="DE114" s="54"/>
      <c r="DF114" s="54"/>
      <c r="DG114" s="54"/>
      <c r="DH114" s="54"/>
      <c r="DI114" s="54"/>
    </row>
    <row r="115" spans="3:113" ht="13.5" customHeight="1">
      <c r="C115" s="89">
        <v>106</v>
      </c>
      <c r="D115" s="44"/>
      <c r="E115" s="53"/>
      <c r="F115" s="53"/>
      <c r="G115" s="53"/>
      <c r="H115" s="42" t="str">
        <f>IF(HLOOKUP(H$14,集計用!$4:$9894,マスター!$C115,FALSE)="","",HLOOKUP(H$14,集計用!$4:$9894,マスター!$C115,FALSE))</f>
        <v>建物台帳</v>
      </c>
      <c r="I115" s="29" t="str">
        <f>IF(HLOOKUP(I$14,集計用!$4:$9894,マスター!$C115,FALSE)="","",HLOOKUP(I$14,集計用!$4:$9894,マスター!$C115,FALSE))</f>
        <v>23002-3</v>
      </c>
      <c r="J115" s="29" t="str">
        <f>IF(HLOOKUP(J$14,集計用!$4:$9894,マスター!$C115,FALSE)="","",HLOOKUP(J$14,集計用!$4:$9894,マスター!$C115,FALSE))</f>
        <v>事業用資産/建物</v>
      </c>
      <c r="K115" s="53"/>
      <c r="L115" s="53"/>
      <c r="M115" s="53"/>
      <c r="N115" s="53"/>
      <c r="O115" s="29">
        <f>IF(HLOOKUP(O$14,集計用!$4:$9894,マスター!$C115,FALSE)="","",HLOOKUP(O$14,集計用!$4:$9894,マスター!$C115,FALSE))</f>
        <v>11</v>
      </c>
      <c r="P115" s="53"/>
      <c r="Q115" s="53"/>
      <c r="R115" s="42" t="str">
        <f>IF(HLOOKUP(R$14,集計用!$4:$9894,マスター!$C115,FALSE)="","",HLOOKUP(R$14,集計用!$4:$9894,マスター!$C115,FALSE))</f>
        <v>一般会計等</v>
      </c>
      <c r="S115" s="42" t="str">
        <f>IF(HLOOKUP(S$14,集計用!$4:$9894,マスター!$C115,FALSE)="","",HLOOKUP(S$14,集計用!$4:$9894,マスター!$C115,FALSE))</f>
        <v>一般会計</v>
      </c>
      <c r="T115" s="209">
        <f>IF(HLOOKUP(T$14,集計用!$4:$9894,マスター!$C115,FALSE)="","",HLOOKUP(T$14,集計用!$4:$9894,マスター!$C115,FALSE))</f>
        <v>19770331</v>
      </c>
      <c r="U115" s="209">
        <f>IF(HLOOKUP(U$14,集計用!$4:$9894,マスター!$C115,FALSE)="","",HLOOKUP(U$14,集計用!$4:$9894,マスター!$C115,FALSE))</f>
        <v>19770331</v>
      </c>
      <c r="V115" s="53"/>
      <c r="W115" s="44"/>
      <c r="X115" s="53"/>
      <c r="Y115" s="53"/>
      <c r="Z115" s="29">
        <f>IF(HLOOKUP(Z$14,集計用!$4:$9894,マスター!$C115,FALSE)="","",HLOOKUP(Z$14,集計用!$4:$9894,マスター!$C115,FALSE))</f>
        <v>204356650</v>
      </c>
      <c r="AA115" s="53"/>
      <c r="AB115" s="53"/>
      <c r="AC115" s="53"/>
      <c r="AD115" s="53"/>
      <c r="AE115" s="53"/>
      <c r="AF115" s="44"/>
      <c r="AG115" s="29" t="str">
        <f>IF(HLOOKUP(AG$14,集計用!$4:$9894,マスター!$C115,FALSE)="","",HLOOKUP(AG$14,集計用!$4:$9894,マスター!$C115,FALSE))</f>
        <v>３号棟</v>
      </c>
      <c r="AH115" s="29" t="str">
        <f>IF(HLOOKUP(AH$14,集計用!$4:$9894,マスター!$C115,FALSE)="","",HLOOKUP(AH$14,集計用!$4:$9894,マスター!$C115,FALSE))</f>
        <v>自己資産（リース資産外)</v>
      </c>
      <c r="AI115" s="29" t="str">
        <f>IF(HLOOKUP(AI$14,集計用!$4:$9894,マスター!$C115,FALSE)="","",HLOOKUP(AI$14,集計用!$4:$9894,マスター!$C115,FALSE))</f>
        <v>売却不可</v>
      </c>
      <c r="AJ115" s="60" t="str">
        <f>マスター!$B$3</f>
        <v>建物</v>
      </c>
      <c r="AK115" s="29" t="str">
        <f>IF(HLOOKUP(AK$14,集計用!$4:$9894,マスター!$C115,FALSE)="","",HLOOKUP(AK$14,集計用!$4:$9894,マスター!$C115,FALSE))</f>
        <v>住宅</v>
      </c>
      <c r="AL115" s="29" t="str">
        <f>IF(HLOOKUP(AL$14,集計用!$4:$9894,マスター!$C115,FALSE)="","",HLOOKUP(AL$14,集計用!$4:$9894,マスター!$C115,FALSE))</f>
        <v>鉄筋コンクリート</v>
      </c>
      <c r="AM115" s="53"/>
      <c r="AN115" s="29" t="str">
        <f>IFERROR(集計用!N93&amp;集計用!P93&amp;集計用!R93,"")</f>
        <v>下都賀郡壬生町国谷明城2300</v>
      </c>
      <c r="AO115" s="29">
        <f>IF(HLOOKUP(AO$14,集計用!$4:$9894,マスター!$C115,FALSE)="","",HLOOKUP(AO$14,集計用!$4:$9894,マスター!$C115,FALSE))</f>
        <v>100</v>
      </c>
      <c r="AP115" s="42" t="str">
        <f>集計用!AU93&amp;集計用!AV93&amp;集計用!AW93&amp;集計用!AX93&amp;集計用!AY93&amp;集計用!AZ93</f>
        <v>商工費商工費おもちゃ博物館費</v>
      </c>
      <c r="AQ115" s="29" t="str">
        <f>IF(HLOOKUP(AQ$14,集計用!$4:$9894,マスター!$C115,FALSE)="","",HLOOKUP(AQ$14,集計用!$4:$9894,マスター!$C115,FALSE))</f>
        <v/>
      </c>
      <c r="AR115" s="29" t="str">
        <f>IF(HLOOKUP(AR$14,集計用!$4:$9894,マスター!$C115,FALSE)="","",HLOOKUP(AR$14,集計用!$4:$9894,マスター!$C115,FALSE))</f>
        <v/>
      </c>
      <c r="AS115" s="29" t="str">
        <f>IF(HLOOKUP(AS$14,集計用!$4:$9894,マスター!$C115,FALSE)="","",HLOOKUP(AS$14,集計用!$4:$9894,マスター!$C115,FALSE))</f>
        <v/>
      </c>
      <c r="AT115" s="29">
        <f>IF(HLOOKUP(AT$14,集計用!$4:$9894,マスター!$C115,FALSE)="","",HLOOKUP(AT$14,集計用!$4:$9894,マスター!$C115,FALSE))</f>
        <v>1318.43</v>
      </c>
      <c r="AU115" s="29">
        <f>IF(HLOOKUP(AU$14,集計用!$4:$9894,マスター!$C115,FALSE)="","",HLOOKUP(AU$14,集計用!$4:$9894,マスター!$C115,FALSE))</f>
        <v>4</v>
      </c>
      <c r="AV115" s="61"/>
      <c r="AW115" s="45">
        <f t="shared" si="3"/>
        <v>39</v>
      </c>
      <c r="AX115" s="29" t="str">
        <f>IF(HLOOKUP(AX$14,集計用!$4:$9894,マスター!$C115,FALSE)="","",HLOOKUP(AX$14,集計用!$4:$9894,マスター!$C115,FALSE))</f>
        <v>生活インフラ・国土保全</v>
      </c>
      <c r="AY115" s="29" t="str">
        <f>IF(HLOOKUP(AY$14,集計用!$4:$9894,マスター!$C115,FALSE)="","",HLOOKUP(AY$14,集計用!$4:$9894,マスター!$C115,FALSE))</f>
        <v xml:space="preserve">行政財産 </v>
      </c>
      <c r="AZ115" s="54"/>
      <c r="BA115" s="54"/>
      <c r="BB115" s="54"/>
      <c r="BC115" s="54"/>
      <c r="BD115" s="54"/>
      <c r="BE115" s="54"/>
      <c r="BF115" s="54"/>
      <c r="BG115" s="54"/>
      <c r="BH115" s="29" t="str">
        <f>IF(HLOOKUP(BH$14,集計用!$4:$9894,マスター!$C115,FALSE)="","",HLOOKUP(BH$14,集計用!$4:$9894,マスター!$C115,FALSE))</f>
        <v>未実施</v>
      </c>
      <c r="BI115" s="29" t="str">
        <f>IF(HLOOKUP(BI$14,集計用!$4:$9894,マスター!$C115,FALSE)="","",HLOOKUP(BI$14,集計用!$4:$9894,マスター!$C115,FALSE))</f>
        <v>未実施</v>
      </c>
      <c r="BJ115" s="54"/>
      <c r="BK115" s="54"/>
      <c r="BL115" s="54"/>
      <c r="BM115" s="54"/>
      <c r="BN115" s="54"/>
      <c r="BO115" s="54"/>
      <c r="BP115" s="54"/>
      <c r="BQ115" s="54"/>
      <c r="BR115" s="29" t="str">
        <f>IF(HLOOKUP(BR$14,集計用!$4:$9894,マスター!$C115,FALSE)="","",HLOOKUP(BR$14,集計用!$4:$9894,マスター!$C115,FALSE))</f>
        <v>ｻﾝｺﾞｳﾄｳ</v>
      </c>
      <c r="BS115" s="29" t="str">
        <f>IF(HLOOKUP(BS$14,集計用!$4:$9894,マスター!$C115,FALSE)="","",HLOOKUP(BS$14,集計用!$4:$9894,マスター!$C115,FALSE))</f>
        <v/>
      </c>
      <c r="BT115" s="29" t="str">
        <f>IF(HLOOKUP(BT$14,集計用!$4:$9894,マスター!$C115,FALSE)="","",HLOOKUP(BT$14,集計用!$4:$9894,マスター!$C115,FALSE))</f>
        <v>下台団地</v>
      </c>
      <c r="BU115" s="29" t="str">
        <f>IF(HLOOKUP(BU$14,集計用!$4:$9894,マスター!$C115,FALSE)="","",HLOOKUP(BU$14,集計用!$4:$9894,マスター!$C115,FALSE))</f>
        <v>㎡</v>
      </c>
      <c r="BV115" s="29" t="str">
        <f>集計用!O93&amp;集計用!Q93&amp;集計用!S93</f>
        <v>ｼﾓﾂｶﾞｸﾞﾝﾐﾌﾞﾏﾁｸﾆﾔ</v>
      </c>
      <c r="BW115" s="29" t="str">
        <f>IF(HLOOKUP(BW$14,集計用!$4:$9894,マスター!$C115,FALSE)="","",HLOOKUP(BW$14,集計用!$4:$9894,マスター!$C115,FALSE))</f>
        <v/>
      </c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3"/>
      <c r="CW115" s="53"/>
      <c r="CX115" s="53"/>
      <c r="CY115" s="53"/>
      <c r="CZ115" s="53"/>
      <c r="DA115" s="53"/>
      <c r="DB115" s="53"/>
      <c r="DC115" s="53"/>
      <c r="DD115" s="54"/>
      <c r="DE115" s="54"/>
      <c r="DF115" s="54"/>
      <c r="DG115" s="54"/>
      <c r="DH115" s="54"/>
      <c r="DI115" s="54"/>
    </row>
    <row r="116" spans="3:113" ht="13.5" customHeight="1">
      <c r="C116" s="89">
        <v>107</v>
      </c>
      <c r="D116" s="44"/>
      <c r="E116" s="53"/>
      <c r="F116" s="53"/>
      <c r="G116" s="53"/>
      <c r="H116" s="42" t="str">
        <f>IF(HLOOKUP(H$14,集計用!$4:$9894,マスター!$C116,FALSE)="","",HLOOKUP(H$14,集計用!$4:$9894,マスター!$C116,FALSE))</f>
        <v>建物台帳</v>
      </c>
      <c r="I116" s="29" t="str">
        <f>IF(HLOOKUP(I$14,集計用!$4:$9894,マスター!$C116,FALSE)="","",HLOOKUP(I$14,集計用!$4:$9894,マスター!$C116,FALSE))</f>
        <v>23002-4</v>
      </c>
      <c r="J116" s="29" t="str">
        <f>IF(HLOOKUP(J$14,集計用!$4:$9894,マスター!$C116,FALSE)="","",HLOOKUP(J$14,集計用!$4:$9894,マスター!$C116,FALSE))</f>
        <v>事業用資産/建物</v>
      </c>
      <c r="K116" s="53"/>
      <c r="L116" s="53"/>
      <c r="M116" s="53"/>
      <c r="N116" s="53"/>
      <c r="O116" s="29">
        <f>IF(HLOOKUP(O$14,集計用!$4:$9894,マスター!$C116,FALSE)="","",HLOOKUP(O$14,集計用!$4:$9894,マスター!$C116,FALSE))</f>
        <v>11</v>
      </c>
      <c r="P116" s="53"/>
      <c r="Q116" s="53"/>
      <c r="R116" s="42" t="str">
        <f>IF(HLOOKUP(R$14,集計用!$4:$9894,マスター!$C116,FALSE)="","",HLOOKUP(R$14,集計用!$4:$9894,マスター!$C116,FALSE))</f>
        <v>一般会計等</v>
      </c>
      <c r="S116" s="42" t="str">
        <f>IF(HLOOKUP(S$14,集計用!$4:$9894,マスター!$C116,FALSE)="","",HLOOKUP(S$14,集計用!$4:$9894,マスター!$C116,FALSE))</f>
        <v>一般会計</v>
      </c>
      <c r="T116" s="209">
        <f>IF(HLOOKUP(T$14,集計用!$4:$9894,マスター!$C116,FALSE)="","",HLOOKUP(T$14,集計用!$4:$9894,マスター!$C116,FALSE))</f>
        <v>19780331</v>
      </c>
      <c r="U116" s="209">
        <f>IF(HLOOKUP(U$14,集計用!$4:$9894,マスター!$C116,FALSE)="","",HLOOKUP(U$14,集計用!$4:$9894,マスター!$C116,FALSE))</f>
        <v>19780331</v>
      </c>
      <c r="V116" s="53"/>
      <c r="W116" s="44"/>
      <c r="X116" s="53"/>
      <c r="Y116" s="53"/>
      <c r="Z116" s="29">
        <f>IF(HLOOKUP(Z$14,集計用!$4:$9894,マスター!$C116,FALSE)="","",HLOOKUP(Z$14,集計用!$4:$9894,マスター!$C116,FALSE))</f>
        <v>153804950</v>
      </c>
      <c r="AA116" s="53"/>
      <c r="AB116" s="53"/>
      <c r="AC116" s="53"/>
      <c r="AD116" s="53"/>
      <c r="AE116" s="53"/>
      <c r="AF116" s="44"/>
      <c r="AG116" s="29" t="str">
        <f>IF(HLOOKUP(AG$14,集計用!$4:$9894,マスター!$C116,FALSE)="","",HLOOKUP(AG$14,集計用!$4:$9894,マスター!$C116,FALSE))</f>
        <v>４号棟</v>
      </c>
      <c r="AH116" s="29" t="str">
        <f>IF(HLOOKUP(AH$14,集計用!$4:$9894,マスター!$C116,FALSE)="","",HLOOKUP(AH$14,集計用!$4:$9894,マスター!$C116,FALSE))</f>
        <v>自己資産（リース資産外)</v>
      </c>
      <c r="AI116" s="29" t="str">
        <f>IF(HLOOKUP(AI$14,集計用!$4:$9894,マスター!$C116,FALSE)="","",HLOOKUP(AI$14,集計用!$4:$9894,マスター!$C116,FALSE))</f>
        <v>売却不可</v>
      </c>
      <c r="AJ116" s="60" t="str">
        <f>マスター!$B$3</f>
        <v>建物</v>
      </c>
      <c r="AK116" s="29" t="str">
        <f>IF(HLOOKUP(AK$14,集計用!$4:$9894,マスター!$C116,FALSE)="","",HLOOKUP(AK$14,集計用!$4:$9894,マスター!$C116,FALSE))</f>
        <v>住宅</v>
      </c>
      <c r="AL116" s="29" t="str">
        <f>IF(HLOOKUP(AL$14,集計用!$4:$9894,マスター!$C116,FALSE)="","",HLOOKUP(AL$14,集計用!$4:$9894,マスター!$C116,FALSE))</f>
        <v>鉄筋コンクリート</v>
      </c>
      <c r="AM116" s="53"/>
      <c r="AN116" s="29" t="str">
        <f>IFERROR(集計用!N94&amp;集計用!P94&amp;集計用!R94,"")</f>
        <v>下都賀郡壬生町国谷明城2300</v>
      </c>
      <c r="AO116" s="29">
        <f>IF(HLOOKUP(AO$14,集計用!$4:$9894,マスター!$C116,FALSE)="","",HLOOKUP(AO$14,集計用!$4:$9894,マスター!$C116,FALSE))</f>
        <v>100</v>
      </c>
      <c r="AP116" s="42" t="str">
        <f>集計用!AU94&amp;集計用!AV94&amp;集計用!AW94&amp;集計用!AX94&amp;集計用!AY94&amp;集計用!AZ94</f>
        <v>商工費商工費おもちゃ博物館費</v>
      </c>
      <c r="AQ116" s="29" t="str">
        <f>IF(HLOOKUP(AQ$14,集計用!$4:$9894,マスター!$C116,FALSE)="","",HLOOKUP(AQ$14,集計用!$4:$9894,マスター!$C116,FALSE))</f>
        <v/>
      </c>
      <c r="AR116" s="29" t="str">
        <f>IF(HLOOKUP(AR$14,集計用!$4:$9894,マスター!$C116,FALSE)="","",HLOOKUP(AR$14,集計用!$4:$9894,マスター!$C116,FALSE))</f>
        <v/>
      </c>
      <c r="AS116" s="29" t="str">
        <f>IF(HLOOKUP(AS$14,集計用!$4:$9894,マスター!$C116,FALSE)="","",HLOOKUP(AS$14,集計用!$4:$9894,マスター!$C116,FALSE))</f>
        <v/>
      </c>
      <c r="AT116" s="29">
        <f>IF(HLOOKUP(AT$14,集計用!$4:$9894,マスター!$C116,FALSE)="","",HLOOKUP(AT$14,集計用!$4:$9894,マスター!$C116,FALSE))</f>
        <v>992.29</v>
      </c>
      <c r="AU116" s="29">
        <f>IF(HLOOKUP(AU$14,集計用!$4:$9894,マスター!$C116,FALSE)="","",HLOOKUP(AU$14,集計用!$4:$9894,マスター!$C116,FALSE))</f>
        <v>4</v>
      </c>
      <c r="AV116" s="61"/>
      <c r="AW116" s="45">
        <f t="shared" si="3"/>
        <v>38</v>
      </c>
      <c r="AX116" s="29" t="str">
        <f>IF(HLOOKUP(AX$14,集計用!$4:$9894,マスター!$C116,FALSE)="","",HLOOKUP(AX$14,集計用!$4:$9894,マスター!$C116,FALSE))</f>
        <v>生活インフラ・国土保全</v>
      </c>
      <c r="AY116" s="29" t="str">
        <f>IF(HLOOKUP(AY$14,集計用!$4:$9894,マスター!$C116,FALSE)="","",HLOOKUP(AY$14,集計用!$4:$9894,マスター!$C116,FALSE))</f>
        <v xml:space="preserve">行政財産 </v>
      </c>
      <c r="AZ116" s="54"/>
      <c r="BA116" s="54"/>
      <c r="BB116" s="54"/>
      <c r="BC116" s="54"/>
      <c r="BD116" s="54"/>
      <c r="BE116" s="54"/>
      <c r="BF116" s="54"/>
      <c r="BG116" s="54"/>
      <c r="BH116" s="29" t="str">
        <f>IF(HLOOKUP(BH$14,集計用!$4:$9894,マスター!$C116,FALSE)="","",HLOOKUP(BH$14,集計用!$4:$9894,マスター!$C116,FALSE))</f>
        <v>未実施</v>
      </c>
      <c r="BI116" s="29" t="str">
        <f>IF(HLOOKUP(BI$14,集計用!$4:$9894,マスター!$C116,FALSE)="","",HLOOKUP(BI$14,集計用!$4:$9894,マスター!$C116,FALSE))</f>
        <v>未実施</v>
      </c>
      <c r="BJ116" s="54"/>
      <c r="BK116" s="54"/>
      <c r="BL116" s="54"/>
      <c r="BM116" s="54"/>
      <c r="BN116" s="54"/>
      <c r="BO116" s="54"/>
      <c r="BP116" s="54"/>
      <c r="BQ116" s="54"/>
      <c r="BR116" s="29" t="str">
        <f>IF(HLOOKUP(BR$14,集計用!$4:$9894,マスター!$C116,FALSE)="","",HLOOKUP(BR$14,集計用!$4:$9894,マスター!$C116,FALSE))</f>
        <v>ﾖﾝｺﾞｳﾄｳ</v>
      </c>
      <c r="BS116" s="29" t="str">
        <f>IF(HLOOKUP(BS$14,集計用!$4:$9894,マスター!$C116,FALSE)="","",HLOOKUP(BS$14,集計用!$4:$9894,マスター!$C116,FALSE))</f>
        <v/>
      </c>
      <c r="BT116" s="29" t="str">
        <f>IF(HLOOKUP(BT$14,集計用!$4:$9894,マスター!$C116,FALSE)="","",HLOOKUP(BT$14,集計用!$4:$9894,マスター!$C116,FALSE))</f>
        <v>下台団地</v>
      </c>
      <c r="BU116" s="29" t="str">
        <f>IF(HLOOKUP(BU$14,集計用!$4:$9894,マスター!$C116,FALSE)="","",HLOOKUP(BU$14,集計用!$4:$9894,マスター!$C116,FALSE))</f>
        <v>㎡</v>
      </c>
      <c r="BV116" s="29" t="str">
        <f>集計用!O94&amp;集計用!Q94&amp;集計用!S94</f>
        <v>ｼﾓﾂｶﾞｸﾞﾝﾐﾌﾞﾏﾁｸﾆﾔ</v>
      </c>
      <c r="BW116" s="29" t="str">
        <f>IF(HLOOKUP(BW$14,集計用!$4:$9894,マスター!$C116,FALSE)="","",HLOOKUP(BW$14,集計用!$4:$9894,マスター!$C116,FALSE))</f>
        <v/>
      </c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3"/>
      <c r="CW116" s="53"/>
      <c r="CX116" s="53"/>
      <c r="CY116" s="53"/>
      <c r="CZ116" s="53"/>
      <c r="DA116" s="53"/>
      <c r="DB116" s="53"/>
      <c r="DC116" s="53"/>
      <c r="DD116" s="54"/>
      <c r="DE116" s="54"/>
      <c r="DF116" s="54"/>
      <c r="DG116" s="54"/>
      <c r="DH116" s="54"/>
      <c r="DI116" s="54"/>
    </row>
    <row r="117" spans="3:113" ht="13.5" customHeight="1">
      <c r="C117" s="89">
        <v>108</v>
      </c>
      <c r="D117" s="44"/>
      <c r="E117" s="53"/>
      <c r="F117" s="53"/>
      <c r="G117" s="53"/>
      <c r="H117" s="42" t="str">
        <f>IF(HLOOKUP(H$14,集計用!$4:$9894,マスター!$C117,FALSE)="","",HLOOKUP(H$14,集計用!$4:$9894,マスター!$C117,FALSE))</f>
        <v>建物台帳</v>
      </c>
      <c r="I117" s="29" t="str">
        <f>IF(HLOOKUP(I$14,集計用!$4:$9894,マスター!$C117,FALSE)="","",HLOOKUP(I$14,集計用!$4:$9894,マスター!$C117,FALSE))</f>
        <v>23002-5</v>
      </c>
      <c r="J117" s="29" t="str">
        <f>IF(HLOOKUP(J$14,集計用!$4:$9894,マスター!$C117,FALSE)="","",HLOOKUP(J$14,集計用!$4:$9894,マスター!$C117,FALSE))</f>
        <v>事業用資産/建物</v>
      </c>
      <c r="K117" s="53"/>
      <c r="L117" s="53"/>
      <c r="M117" s="53"/>
      <c r="N117" s="53"/>
      <c r="O117" s="29">
        <f>IF(HLOOKUP(O$14,集計用!$4:$9894,マスター!$C117,FALSE)="","",HLOOKUP(O$14,集計用!$4:$9894,マスター!$C117,FALSE))</f>
        <v>11</v>
      </c>
      <c r="P117" s="53"/>
      <c r="Q117" s="53"/>
      <c r="R117" s="42" t="str">
        <f>IF(HLOOKUP(R$14,集計用!$4:$9894,マスター!$C117,FALSE)="","",HLOOKUP(R$14,集計用!$4:$9894,マスター!$C117,FALSE))</f>
        <v>一般会計等</v>
      </c>
      <c r="S117" s="42" t="str">
        <f>IF(HLOOKUP(S$14,集計用!$4:$9894,マスター!$C117,FALSE)="","",HLOOKUP(S$14,集計用!$4:$9894,マスター!$C117,FALSE))</f>
        <v>一般会計</v>
      </c>
      <c r="T117" s="209">
        <f>IF(HLOOKUP(T$14,集計用!$4:$9894,マスター!$C117,FALSE)="","",HLOOKUP(T$14,集計用!$4:$9894,マスター!$C117,FALSE))</f>
        <v>19750331</v>
      </c>
      <c r="U117" s="209">
        <f>IF(HLOOKUP(U$14,集計用!$4:$9894,マスター!$C117,FALSE)="","",HLOOKUP(U$14,集計用!$4:$9894,マスター!$C117,FALSE))</f>
        <v>19750331</v>
      </c>
      <c r="V117" s="53"/>
      <c r="W117" s="44"/>
      <c r="X117" s="53"/>
      <c r="Y117" s="53"/>
      <c r="Z117" s="29">
        <f>IF(HLOOKUP(Z$14,集計用!$4:$9894,マスター!$C117,FALSE)="","",HLOOKUP(Z$14,集計用!$4:$9894,マスター!$C117,FALSE))</f>
        <v>14632850</v>
      </c>
      <c r="AA117" s="53"/>
      <c r="AB117" s="53"/>
      <c r="AC117" s="53"/>
      <c r="AD117" s="53"/>
      <c r="AE117" s="53"/>
      <c r="AF117" s="44"/>
      <c r="AG117" s="29" t="str">
        <f>IF(HLOOKUP(AG$14,集計用!$4:$9894,マスター!$C117,FALSE)="","",HLOOKUP(AG$14,集計用!$4:$9894,マスター!$C117,FALSE))</f>
        <v>集会所</v>
      </c>
      <c r="AH117" s="29" t="str">
        <f>IF(HLOOKUP(AH$14,集計用!$4:$9894,マスター!$C117,FALSE)="","",HLOOKUP(AH$14,集計用!$4:$9894,マスター!$C117,FALSE))</f>
        <v>自己資産（リース資産外)</v>
      </c>
      <c r="AI117" s="29" t="str">
        <f>IF(HLOOKUP(AI$14,集計用!$4:$9894,マスター!$C117,FALSE)="","",HLOOKUP(AI$14,集計用!$4:$9894,マスター!$C117,FALSE))</f>
        <v>売却不可</v>
      </c>
      <c r="AJ117" s="60" t="str">
        <f>マスター!$B$3</f>
        <v>建物</v>
      </c>
      <c r="AK117" s="29" t="str">
        <f>IF(HLOOKUP(AK$14,集計用!$4:$9894,マスター!$C117,FALSE)="","",HLOOKUP(AK$14,集計用!$4:$9894,マスター!$C117,FALSE))</f>
        <v>集会所・会議室</v>
      </c>
      <c r="AL117" s="29" t="str">
        <f>IF(HLOOKUP(AL$14,集計用!$4:$9894,マスター!$C117,FALSE)="","",HLOOKUP(AL$14,集計用!$4:$9894,マスター!$C117,FALSE))</f>
        <v>木造</v>
      </c>
      <c r="AM117" s="53"/>
      <c r="AN117" s="29" t="str">
        <f>IFERROR(集計用!N95&amp;集計用!P95&amp;集計用!R95,"")</f>
        <v>下都賀郡壬生町壬生丁六美281-1</v>
      </c>
      <c r="AO117" s="29">
        <f>IF(HLOOKUP(AO$14,集計用!$4:$9894,マスター!$C117,FALSE)="","",HLOOKUP(AO$14,集計用!$4:$9894,マスター!$C117,FALSE))</f>
        <v>100</v>
      </c>
      <c r="AP117" s="42" t="str">
        <f>集計用!AU95&amp;集計用!AV95&amp;集計用!AW95&amp;集計用!AX95&amp;集計用!AY95&amp;集計用!AZ95</f>
        <v>土木費住宅費住宅管理費</v>
      </c>
      <c r="AQ117" s="29" t="str">
        <f>IF(HLOOKUP(AQ$14,集計用!$4:$9894,マスター!$C117,FALSE)="","",HLOOKUP(AQ$14,集計用!$4:$9894,マスター!$C117,FALSE))</f>
        <v/>
      </c>
      <c r="AR117" s="29" t="str">
        <f>IF(HLOOKUP(AR$14,集計用!$4:$9894,マスター!$C117,FALSE)="","",HLOOKUP(AR$14,集計用!$4:$9894,マスター!$C117,FALSE))</f>
        <v/>
      </c>
      <c r="AS117" s="29" t="str">
        <f>IF(HLOOKUP(AS$14,集計用!$4:$9894,マスター!$C117,FALSE)="","",HLOOKUP(AS$14,集計用!$4:$9894,マスター!$C117,FALSE))</f>
        <v/>
      </c>
      <c r="AT117" s="29">
        <f>IF(HLOOKUP(AT$14,集計用!$4:$9894,マスター!$C117,FALSE)="","",HLOOKUP(AT$14,集計用!$4:$9894,マスター!$C117,FALSE))</f>
        <v>154.03</v>
      </c>
      <c r="AU117" s="29">
        <f>IF(HLOOKUP(AU$14,集計用!$4:$9894,マスター!$C117,FALSE)="","",HLOOKUP(AU$14,集計用!$4:$9894,マスター!$C117,FALSE))</f>
        <v>1</v>
      </c>
      <c r="AV117" s="61"/>
      <c r="AW117" s="45">
        <f t="shared" si="3"/>
        <v>41</v>
      </c>
      <c r="AX117" s="29" t="str">
        <f>IF(HLOOKUP(AX$14,集計用!$4:$9894,マスター!$C117,FALSE)="","",HLOOKUP(AX$14,集計用!$4:$9894,マスター!$C117,FALSE))</f>
        <v>生活インフラ・国土保全</v>
      </c>
      <c r="AY117" s="29" t="str">
        <f>IF(HLOOKUP(AY$14,集計用!$4:$9894,マスター!$C117,FALSE)="","",HLOOKUP(AY$14,集計用!$4:$9894,マスター!$C117,FALSE))</f>
        <v xml:space="preserve">行政財産 </v>
      </c>
      <c r="AZ117" s="54"/>
      <c r="BA117" s="54"/>
      <c r="BB117" s="54"/>
      <c r="BC117" s="54"/>
      <c r="BD117" s="54"/>
      <c r="BE117" s="54"/>
      <c r="BF117" s="54"/>
      <c r="BG117" s="54"/>
      <c r="BH117" s="29" t="str">
        <f>IF(HLOOKUP(BH$14,集計用!$4:$9894,マスター!$C117,FALSE)="","",HLOOKUP(BH$14,集計用!$4:$9894,マスター!$C117,FALSE))</f>
        <v>未実施</v>
      </c>
      <c r="BI117" s="29" t="str">
        <f>IF(HLOOKUP(BI$14,集計用!$4:$9894,マスター!$C117,FALSE)="","",HLOOKUP(BI$14,集計用!$4:$9894,マスター!$C117,FALSE))</f>
        <v>未実施</v>
      </c>
      <c r="BJ117" s="54"/>
      <c r="BK117" s="54"/>
      <c r="BL117" s="54"/>
      <c r="BM117" s="54"/>
      <c r="BN117" s="54"/>
      <c r="BO117" s="54"/>
      <c r="BP117" s="54"/>
      <c r="BQ117" s="54"/>
      <c r="BR117" s="29" t="str">
        <f>IF(HLOOKUP(BR$14,集計用!$4:$9894,マスター!$C117,FALSE)="","",HLOOKUP(BR$14,集計用!$4:$9894,マスター!$C117,FALSE))</f>
        <v>ｼｭｳｶｲｼﾞｮｳ</v>
      </c>
      <c r="BS117" s="29" t="str">
        <f>IF(HLOOKUP(BS$14,集計用!$4:$9894,マスター!$C117,FALSE)="","",HLOOKUP(BS$14,集計用!$4:$9894,マスター!$C117,FALSE))</f>
        <v/>
      </c>
      <c r="BT117" s="29" t="str">
        <f>IF(HLOOKUP(BT$14,集計用!$4:$9894,マスター!$C117,FALSE)="","",HLOOKUP(BT$14,集計用!$4:$9894,マスター!$C117,FALSE))</f>
        <v>下台団地</v>
      </c>
      <c r="BU117" s="29" t="str">
        <f>IF(HLOOKUP(BU$14,集計用!$4:$9894,マスター!$C117,FALSE)="","",HLOOKUP(BU$14,集計用!$4:$9894,マスター!$C117,FALSE))</f>
        <v>㎡</v>
      </c>
      <c r="BV117" s="29" t="str">
        <f>集計用!O95&amp;集計用!Q95&amp;集計用!S95</f>
        <v>ｼﾓﾂｶﾞｸﾞﾝﾐﾌﾞﾏﾁﾐﾌﾞﾃｲﾑﾂﾐ281-1</v>
      </c>
      <c r="BW117" s="29" t="str">
        <f>IF(HLOOKUP(BW$14,集計用!$4:$9894,マスター!$C117,FALSE)="","",HLOOKUP(BW$14,集計用!$4:$9894,マスター!$C117,FALSE))</f>
        <v/>
      </c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3"/>
      <c r="CW117" s="53"/>
      <c r="CX117" s="53"/>
      <c r="CY117" s="53"/>
      <c r="CZ117" s="53"/>
      <c r="DA117" s="53"/>
      <c r="DB117" s="53"/>
      <c r="DC117" s="53"/>
      <c r="DD117" s="54"/>
      <c r="DE117" s="54"/>
      <c r="DF117" s="54"/>
      <c r="DG117" s="54"/>
      <c r="DH117" s="54"/>
      <c r="DI117" s="54"/>
    </row>
    <row r="118" spans="3:113" ht="13.5" customHeight="1">
      <c r="C118" s="89">
        <v>109</v>
      </c>
      <c r="D118" s="44"/>
      <c r="E118" s="53"/>
      <c r="F118" s="53"/>
      <c r="G118" s="53"/>
      <c r="H118" s="42" t="str">
        <f>IF(HLOOKUP(H$14,集計用!$4:$9894,マスター!$C118,FALSE)="","",HLOOKUP(H$14,集計用!$4:$9894,マスター!$C118,FALSE))</f>
        <v>建物台帳</v>
      </c>
      <c r="I118" s="29" t="str">
        <f>IF(HLOOKUP(I$14,集計用!$4:$9894,マスター!$C118,FALSE)="","",HLOOKUP(I$14,集計用!$4:$9894,マスター!$C118,FALSE))</f>
        <v>23002-6</v>
      </c>
      <c r="J118" s="29" t="str">
        <f>IF(HLOOKUP(J$14,集計用!$4:$9894,マスター!$C118,FALSE)="","",HLOOKUP(J$14,集計用!$4:$9894,マスター!$C118,FALSE))</f>
        <v>事業用資産/建物</v>
      </c>
      <c r="K118" s="53"/>
      <c r="L118" s="53"/>
      <c r="M118" s="53"/>
      <c r="N118" s="53"/>
      <c r="O118" s="29">
        <f>IF(HLOOKUP(O$14,集計用!$4:$9894,マスター!$C118,FALSE)="","",HLOOKUP(O$14,集計用!$4:$9894,マスター!$C118,FALSE))</f>
        <v>11</v>
      </c>
      <c r="P118" s="53"/>
      <c r="Q118" s="53"/>
      <c r="R118" s="42" t="str">
        <f>IF(HLOOKUP(R$14,集計用!$4:$9894,マスター!$C118,FALSE)="","",HLOOKUP(R$14,集計用!$4:$9894,マスター!$C118,FALSE))</f>
        <v>一般会計等</v>
      </c>
      <c r="S118" s="42" t="str">
        <f>IF(HLOOKUP(S$14,集計用!$4:$9894,マスター!$C118,FALSE)="","",HLOOKUP(S$14,集計用!$4:$9894,マスター!$C118,FALSE))</f>
        <v>一般会計</v>
      </c>
      <c r="T118" s="209">
        <f>IF(HLOOKUP(T$14,集計用!$4:$9894,マスター!$C118,FALSE)="","",HLOOKUP(T$14,集計用!$4:$9894,マスター!$C118,FALSE))</f>
        <v>19760331</v>
      </c>
      <c r="U118" s="209">
        <f>IF(HLOOKUP(U$14,集計用!$4:$9894,マスター!$C118,FALSE)="","",HLOOKUP(U$14,集計用!$4:$9894,マスター!$C118,FALSE))</f>
        <v>19760331</v>
      </c>
      <c r="V118" s="53"/>
      <c r="W118" s="44"/>
      <c r="X118" s="53"/>
      <c r="Y118" s="53"/>
      <c r="Z118" s="29">
        <f>IF(HLOOKUP(Z$14,集計用!$4:$9894,マスター!$C118,FALSE)="","",HLOOKUP(Z$14,集計用!$4:$9894,マスター!$C118,FALSE))</f>
        <v>1638000</v>
      </c>
      <c r="AA118" s="53"/>
      <c r="AB118" s="53"/>
      <c r="AC118" s="53"/>
      <c r="AD118" s="53"/>
      <c r="AE118" s="53"/>
      <c r="AF118" s="44"/>
      <c r="AG118" s="29" t="str">
        <f>IF(HLOOKUP(AG$14,集計用!$4:$9894,マスター!$C118,FALSE)="","",HLOOKUP(AG$14,集計用!$4:$9894,マスター!$C118,FALSE))</f>
        <v>ポンプ室</v>
      </c>
      <c r="AH118" s="29" t="str">
        <f>IF(HLOOKUP(AH$14,集計用!$4:$9894,マスター!$C118,FALSE)="","",HLOOKUP(AH$14,集計用!$4:$9894,マスター!$C118,FALSE))</f>
        <v>自己資産（リース資産外)</v>
      </c>
      <c r="AI118" s="29" t="str">
        <f>IF(HLOOKUP(AI$14,集計用!$4:$9894,マスター!$C118,FALSE)="","",HLOOKUP(AI$14,集計用!$4:$9894,マスター!$C118,FALSE))</f>
        <v>売却不可</v>
      </c>
      <c r="AJ118" s="60" t="str">
        <f>マスター!$B$3</f>
        <v>建物</v>
      </c>
      <c r="AK118" s="29" t="str">
        <f>IF(HLOOKUP(AK$14,集計用!$4:$9894,マスター!$C118,FALSE)="","",HLOOKUP(AK$14,集計用!$4:$9894,マスター!$C118,FALSE))</f>
        <v>ポンプ室</v>
      </c>
      <c r="AL118" s="29" t="str">
        <f>IF(HLOOKUP(AL$14,集計用!$4:$9894,マスター!$C118,FALSE)="","",HLOOKUP(AL$14,集計用!$4:$9894,マスター!$C118,FALSE))</f>
        <v>コンクリートブロック</v>
      </c>
      <c r="AM118" s="53"/>
      <c r="AN118" s="29" t="str">
        <f>IFERROR(集計用!N96&amp;集計用!P96&amp;集計用!R96,"")</f>
        <v>下都賀郡壬生町壬生丁六美281-1</v>
      </c>
      <c r="AO118" s="29">
        <f>IF(HLOOKUP(AO$14,集計用!$4:$9894,マスター!$C118,FALSE)="","",HLOOKUP(AO$14,集計用!$4:$9894,マスター!$C118,FALSE))</f>
        <v>100</v>
      </c>
      <c r="AP118" s="42" t="str">
        <f>集計用!AU96&amp;集計用!AV96&amp;集計用!AW96&amp;集計用!AX96&amp;集計用!AY96&amp;集計用!AZ96</f>
        <v>土木費住宅費住宅管理費</v>
      </c>
      <c r="AQ118" s="29" t="str">
        <f>IF(HLOOKUP(AQ$14,集計用!$4:$9894,マスター!$C118,FALSE)="","",HLOOKUP(AQ$14,集計用!$4:$9894,マスター!$C118,FALSE))</f>
        <v/>
      </c>
      <c r="AR118" s="29" t="str">
        <f>IF(HLOOKUP(AR$14,集計用!$4:$9894,マスター!$C118,FALSE)="","",HLOOKUP(AR$14,集計用!$4:$9894,マスター!$C118,FALSE))</f>
        <v/>
      </c>
      <c r="AS118" s="29" t="str">
        <f>IF(HLOOKUP(AS$14,集計用!$4:$9894,マスター!$C118,FALSE)="","",HLOOKUP(AS$14,集計用!$4:$9894,マスター!$C118,FALSE))</f>
        <v/>
      </c>
      <c r="AT118" s="29">
        <f>IF(HLOOKUP(AT$14,集計用!$4:$9894,マスター!$C118,FALSE)="","",HLOOKUP(AT$14,集計用!$4:$9894,マスター!$C118,FALSE))</f>
        <v>16.38</v>
      </c>
      <c r="AU118" s="29">
        <f>IF(HLOOKUP(AU$14,集計用!$4:$9894,マスター!$C118,FALSE)="","",HLOOKUP(AU$14,集計用!$4:$9894,マスター!$C118,FALSE))</f>
        <v>1</v>
      </c>
      <c r="AV118" s="61"/>
      <c r="AW118" s="45">
        <f t="shared" si="3"/>
        <v>40</v>
      </c>
      <c r="AX118" s="29" t="str">
        <f>IF(HLOOKUP(AX$14,集計用!$4:$9894,マスター!$C118,FALSE)="","",HLOOKUP(AX$14,集計用!$4:$9894,マスター!$C118,FALSE))</f>
        <v>生活インフラ・国土保全</v>
      </c>
      <c r="AY118" s="29" t="str">
        <f>IF(HLOOKUP(AY$14,集計用!$4:$9894,マスター!$C118,FALSE)="","",HLOOKUP(AY$14,集計用!$4:$9894,マスター!$C118,FALSE))</f>
        <v xml:space="preserve">行政財産 </v>
      </c>
      <c r="AZ118" s="54"/>
      <c r="BA118" s="54"/>
      <c r="BB118" s="54"/>
      <c r="BC118" s="54"/>
      <c r="BD118" s="54"/>
      <c r="BE118" s="54"/>
      <c r="BF118" s="54"/>
      <c r="BG118" s="54"/>
      <c r="BH118" s="29" t="str">
        <f>IF(HLOOKUP(BH$14,集計用!$4:$9894,マスター!$C118,FALSE)="","",HLOOKUP(BH$14,集計用!$4:$9894,マスター!$C118,FALSE))</f>
        <v>未実施</v>
      </c>
      <c r="BI118" s="29" t="str">
        <f>IF(HLOOKUP(BI$14,集計用!$4:$9894,マスター!$C118,FALSE)="","",HLOOKUP(BI$14,集計用!$4:$9894,マスター!$C118,FALSE))</f>
        <v>未実施</v>
      </c>
      <c r="BJ118" s="54"/>
      <c r="BK118" s="54"/>
      <c r="BL118" s="54"/>
      <c r="BM118" s="54"/>
      <c r="BN118" s="54"/>
      <c r="BO118" s="54"/>
      <c r="BP118" s="54"/>
      <c r="BQ118" s="54"/>
      <c r="BR118" s="29" t="str">
        <f>IF(HLOOKUP(BR$14,集計用!$4:$9894,マスター!$C118,FALSE)="","",HLOOKUP(BR$14,集計用!$4:$9894,マスター!$C118,FALSE))</f>
        <v>ﾎﾟﾝﾌﾟｼﾂ</v>
      </c>
      <c r="BS118" s="29" t="str">
        <f>IF(HLOOKUP(BS$14,集計用!$4:$9894,マスター!$C118,FALSE)="","",HLOOKUP(BS$14,集計用!$4:$9894,マスター!$C118,FALSE))</f>
        <v/>
      </c>
      <c r="BT118" s="29" t="str">
        <f>IF(HLOOKUP(BT$14,集計用!$4:$9894,マスター!$C118,FALSE)="","",HLOOKUP(BT$14,集計用!$4:$9894,マスター!$C118,FALSE))</f>
        <v>下台団地</v>
      </c>
      <c r="BU118" s="29" t="str">
        <f>IF(HLOOKUP(BU$14,集計用!$4:$9894,マスター!$C118,FALSE)="","",HLOOKUP(BU$14,集計用!$4:$9894,マスター!$C118,FALSE))</f>
        <v>㎡</v>
      </c>
      <c r="BV118" s="29" t="str">
        <f>集計用!O96&amp;集計用!Q96&amp;集計用!S96</f>
        <v>ｼﾓﾂｶﾞｸﾞﾝﾐﾌﾞﾏﾁﾐﾌﾞﾃｲﾑﾂﾐ281-1</v>
      </c>
      <c r="BW118" s="29" t="str">
        <f>IF(HLOOKUP(BW$14,集計用!$4:$9894,マスター!$C118,FALSE)="","",HLOOKUP(BW$14,集計用!$4:$9894,マスター!$C118,FALSE))</f>
        <v/>
      </c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3"/>
      <c r="CW118" s="53"/>
      <c r="CX118" s="53"/>
      <c r="CY118" s="53"/>
      <c r="CZ118" s="53"/>
      <c r="DA118" s="53"/>
      <c r="DB118" s="53"/>
      <c r="DC118" s="53"/>
      <c r="DD118" s="54"/>
      <c r="DE118" s="54"/>
      <c r="DF118" s="54"/>
      <c r="DG118" s="54"/>
      <c r="DH118" s="54"/>
      <c r="DI118" s="54"/>
    </row>
    <row r="119" spans="3:113" ht="13.5" customHeight="1">
      <c r="C119" s="89">
        <v>110</v>
      </c>
      <c r="D119" s="44"/>
      <c r="E119" s="53"/>
      <c r="F119" s="53"/>
      <c r="G119" s="53"/>
      <c r="H119" s="42" t="str">
        <f>IF(HLOOKUP(H$14,集計用!$4:$9894,マスター!$C119,FALSE)="","",HLOOKUP(H$14,集計用!$4:$9894,マスター!$C119,FALSE))</f>
        <v>建物台帳</v>
      </c>
      <c r="I119" s="29" t="str">
        <f>IF(HLOOKUP(I$14,集計用!$4:$9894,マスター!$C119,FALSE)="","",HLOOKUP(I$14,集計用!$4:$9894,マスター!$C119,FALSE))</f>
        <v>23002-7</v>
      </c>
      <c r="J119" s="29" t="str">
        <f>IF(HLOOKUP(J$14,集計用!$4:$9894,マスター!$C119,FALSE)="","",HLOOKUP(J$14,集計用!$4:$9894,マスター!$C119,FALSE))</f>
        <v>事業用資産/建物</v>
      </c>
      <c r="K119" s="53"/>
      <c r="L119" s="53"/>
      <c r="M119" s="53"/>
      <c r="N119" s="53"/>
      <c r="O119" s="29">
        <f>IF(HLOOKUP(O$14,集計用!$4:$9894,マスター!$C119,FALSE)="","",HLOOKUP(O$14,集計用!$4:$9894,マスター!$C119,FALSE))</f>
        <v>11</v>
      </c>
      <c r="P119" s="53"/>
      <c r="Q119" s="53"/>
      <c r="R119" s="42" t="str">
        <f>IF(HLOOKUP(R$14,集計用!$4:$9894,マスター!$C119,FALSE)="","",HLOOKUP(R$14,集計用!$4:$9894,マスター!$C119,FALSE))</f>
        <v>一般会計等</v>
      </c>
      <c r="S119" s="42" t="str">
        <f>IF(HLOOKUP(S$14,集計用!$4:$9894,マスター!$C119,FALSE)="","",HLOOKUP(S$14,集計用!$4:$9894,マスター!$C119,FALSE))</f>
        <v>一般会計</v>
      </c>
      <c r="T119" s="209">
        <f>IF(HLOOKUP(T$14,集計用!$4:$9894,マスター!$C119,FALSE)="","",HLOOKUP(T$14,集計用!$4:$9894,マスター!$C119,FALSE))</f>
        <v>19760331</v>
      </c>
      <c r="U119" s="209">
        <f>IF(HLOOKUP(U$14,集計用!$4:$9894,マスター!$C119,FALSE)="","",HLOOKUP(U$14,集計用!$4:$9894,マスター!$C119,FALSE))</f>
        <v>19760331</v>
      </c>
      <c r="V119" s="53"/>
      <c r="W119" s="44"/>
      <c r="X119" s="53"/>
      <c r="Y119" s="53"/>
      <c r="Z119" s="29">
        <f>IF(HLOOKUP(Z$14,集計用!$4:$9894,マスター!$C119,FALSE)="","",HLOOKUP(Z$14,集計用!$4:$9894,マスター!$C119,FALSE))</f>
        <v>321600</v>
      </c>
      <c r="AA119" s="53"/>
      <c r="AB119" s="53"/>
      <c r="AC119" s="53"/>
      <c r="AD119" s="53"/>
      <c r="AE119" s="53"/>
      <c r="AF119" s="44"/>
      <c r="AG119" s="29" t="str">
        <f>IF(HLOOKUP(AG$14,集計用!$4:$9894,マスター!$C119,FALSE)="","",HLOOKUP(AG$14,集計用!$4:$9894,マスター!$C119,FALSE))</f>
        <v>プロパン庫</v>
      </c>
      <c r="AH119" s="29" t="str">
        <f>IF(HLOOKUP(AH$14,集計用!$4:$9894,マスター!$C119,FALSE)="","",HLOOKUP(AH$14,集計用!$4:$9894,マスター!$C119,FALSE))</f>
        <v>自己資産（リース資産外)</v>
      </c>
      <c r="AI119" s="29" t="str">
        <f>IF(HLOOKUP(AI$14,集計用!$4:$9894,マスター!$C119,FALSE)="","",HLOOKUP(AI$14,集計用!$4:$9894,マスター!$C119,FALSE))</f>
        <v>売却不可</v>
      </c>
      <c r="AJ119" s="60" t="str">
        <f>マスター!$B$3</f>
        <v>建物</v>
      </c>
      <c r="AK119" s="29" t="str">
        <f>IF(HLOOKUP(AK$14,集計用!$4:$9894,マスター!$C119,FALSE)="","",HLOOKUP(AK$14,集計用!$4:$9894,マスター!$C119,FALSE))</f>
        <v>倉庫・物置</v>
      </c>
      <c r="AL119" s="29" t="str">
        <f>IF(HLOOKUP(AL$14,集計用!$4:$9894,マスター!$C119,FALSE)="","",HLOOKUP(AL$14,集計用!$4:$9894,マスター!$C119,FALSE))</f>
        <v>コンクリートブロック</v>
      </c>
      <c r="AM119" s="53"/>
      <c r="AN119" s="29" t="str">
        <f>IFERROR(集計用!N97&amp;集計用!P97&amp;集計用!R97,"")</f>
        <v>下都賀郡壬生町壬生丁六美281-1</v>
      </c>
      <c r="AO119" s="29">
        <f>IF(HLOOKUP(AO$14,集計用!$4:$9894,マスター!$C119,FALSE)="","",HLOOKUP(AO$14,集計用!$4:$9894,マスター!$C119,FALSE))</f>
        <v>100</v>
      </c>
      <c r="AP119" s="42" t="str">
        <f>集計用!AU97&amp;集計用!AV97&amp;集計用!AW97&amp;集計用!AX97&amp;集計用!AY97&amp;集計用!AZ97</f>
        <v>土木費住宅費住宅管理費</v>
      </c>
      <c r="AQ119" s="29" t="str">
        <f>IF(HLOOKUP(AQ$14,集計用!$4:$9894,マスター!$C119,FALSE)="","",HLOOKUP(AQ$14,集計用!$4:$9894,マスター!$C119,FALSE))</f>
        <v/>
      </c>
      <c r="AR119" s="29" t="str">
        <f>IF(HLOOKUP(AR$14,集計用!$4:$9894,マスター!$C119,FALSE)="","",HLOOKUP(AR$14,集計用!$4:$9894,マスター!$C119,FALSE))</f>
        <v/>
      </c>
      <c r="AS119" s="29" t="str">
        <f>IF(HLOOKUP(AS$14,集計用!$4:$9894,マスター!$C119,FALSE)="","",HLOOKUP(AS$14,集計用!$4:$9894,マスター!$C119,FALSE))</f>
        <v/>
      </c>
      <c r="AT119" s="29">
        <f>IF(HLOOKUP(AT$14,集計用!$4:$9894,マスター!$C119,FALSE)="","",HLOOKUP(AT$14,集計用!$4:$9894,マスター!$C119,FALSE))</f>
        <v>5.36</v>
      </c>
      <c r="AU119" s="29">
        <f>IF(HLOOKUP(AU$14,集計用!$4:$9894,マスター!$C119,FALSE)="","",HLOOKUP(AU$14,集計用!$4:$9894,マスター!$C119,FALSE))</f>
        <v>1</v>
      </c>
      <c r="AV119" s="61"/>
      <c r="AW119" s="45">
        <f t="shared" si="3"/>
        <v>40</v>
      </c>
      <c r="AX119" s="29" t="str">
        <f>IF(HLOOKUP(AX$14,集計用!$4:$9894,マスター!$C119,FALSE)="","",HLOOKUP(AX$14,集計用!$4:$9894,マスター!$C119,FALSE))</f>
        <v>生活インフラ・国土保全</v>
      </c>
      <c r="AY119" s="29" t="str">
        <f>IF(HLOOKUP(AY$14,集計用!$4:$9894,マスター!$C119,FALSE)="","",HLOOKUP(AY$14,集計用!$4:$9894,マスター!$C119,FALSE))</f>
        <v xml:space="preserve">行政財産 </v>
      </c>
      <c r="AZ119" s="54"/>
      <c r="BA119" s="54"/>
      <c r="BB119" s="54"/>
      <c r="BC119" s="54"/>
      <c r="BD119" s="54"/>
      <c r="BE119" s="54"/>
      <c r="BF119" s="54"/>
      <c r="BG119" s="54"/>
      <c r="BH119" s="29" t="str">
        <f>IF(HLOOKUP(BH$14,集計用!$4:$9894,マスター!$C119,FALSE)="","",HLOOKUP(BH$14,集計用!$4:$9894,マスター!$C119,FALSE))</f>
        <v>未実施</v>
      </c>
      <c r="BI119" s="29" t="str">
        <f>IF(HLOOKUP(BI$14,集計用!$4:$9894,マスター!$C119,FALSE)="","",HLOOKUP(BI$14,集計用!$4:$9894,マスター!$C119,FALSE))</f>
        <v>未実施</v>
      </c>
      <c r="BJ119" s="54"/>
      <c r="BK119" s="54"/>
      <c r="BL119" s="54"/>
      <c r="BM119" s="54"/>
      <c r="BN119" s="54"/>
      <c r="BO119" s="54"/>
      <c r="BP119" s="54"/>
      <c r="BQ119" s="54"/>
      <c r="BR119" s="29" t="str">
        <f>IF(HLOOKUP(BR$14,集計用!$4:$9894,マスター!$C119,FALSE)="","",HLOOKUP(BR$14,集計用!$4:$9894,マスター!$C119,FALSE))</f>
        <v>ﾌﾟﾛﾊﾟﾝｺ</v>
      </c>
      <c r="BS119" s="29" t="str">
        <f>IF(HLOOKUP(BS$14,集計用!$4:$9894,マスター!$C119,FALSE)="","",HLOOKUP(BS$14,集計用!$4:$9894,マスター!$C119,FALSE))</f>
        <v/>
      </c>
      <c r="BT119" s="29" t="str">
        <f>IF(HLOOKUP(BT$14,集計用!$4:$9894,マスター!$C119,FALSE)="","",HLOOKUP(BT$14,集計用!$4:$9894,マスター!$C119,FALSE))</f>
        <v>下台団地</v>
      </c>
      <c r="BU119" s="29" t="str">
        <f>IF(HLOOKUP(BU$14,集計用!$4:$9894,マスター!$C119,FALSE)="","",HLOOKUP(BU$14,集計用!$4:$9894,マスター!$C119,FALSE))</f>
        <v>㎡</v>
      </c>
      <c r="BV119" s="29" t="str">
        <f>集計用!O97&amp;集計用!Q97&amp;集計用!S97</f>
        <v>ｼﾓﾂｶﾞｸﾞﾝﾐﾌﾞﾏﾁﾐﾌﾞﾃｲﾑﾂﾐ281-1</v>
      </c>
      <c r="BW119" s="29" t="str">
        <f>IF(HLOOKUP(BW$14,集計用!$4:$9894,マスター!$C119,FALSE)="","",HLOOKUP(BW$14,集計用!$4:$9894,マスター!$C119,FALSE))</f>
        <v/>
      </c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3"/>
      <c r="CW119" s="53"/>
      <c r="CX119" s="53"/>
      <c r="CY119" s="53"/>
      <c r="CZ119" s="53"/>
      <c r="DA119" s="53"/>
      <c r="DB119" s="53"/>
      <c r="DC119" s="53"/>
      <c r="DD119" s="54"/>
      <c r="DE119" s="54"/>
      <c r="DF119" s="54"/>
      <c r="DG119" s="54"/>
      <c r="DH119" s="54"/>
      <c r="DI119" s="54"/>
    </row>
    <row r="120" spans="3:113" ht="13.5" customHeight="1">
      <c r="C120" s="89">
        <v>111</v>
      </c>
      <c r="D120" s="44"/>
      <c r="E120" s="53"/>
      <c r="F120" s="53"/>
      <c r="G120" s="53"/>
      <c r="H120" s="42" t="str">
        <f>IF(HLOOKUP(H$14,集計用!$4:$9894,マスター!$C120,FALSE)="","",HLOOKUP(H$14,集計用!$4:$9894,マスター!$C120,FALSE))</f>
        <v>建物台帳</v>
      </c>
      <c r="I120" s="29" t="str">
        <f>IF(HLOOKUP(I$14,集計用!$4:$9894,マスター!$C120,FALSE)="","",HLOOKUP(I$14,集計用!$4:$9894,マスター!$C120,FALSE))</f>
        <v>23002-8</v>
      </c>
      <c r="J120" s="29" t="str">
        <f>IF(HLOOKUP(J$14,集計用!$4:$9894,マスター!$C120,FALSE)="","",HLOOKUP(J$14,集計用!$4:$9894,マスター!$C120,FALSE))</f>
        <v>事業用資産/建物</v>
      </c>
      <c r="K120" s="53"/>
      <c r="L120" s="53"/>
      <c r="M120" s="53"/>
      <c r="N120" s="53"/>
      <c r="O120" s="29">
        <f>IF(HLOOKUP(O$14,集計用!$4:$9894,マスター!$C120,FALSE)="","",HLOOKUP(O$14,集計用!$4:$9894,マスター!$C120,FALSE))</f>
        <v>11</v>
      </c>
      <c r="P120" s="53"/>
      <c r="Q120" s="53"/>
      <c r="R120" s="42" t="str">
        <f>IF(HLOOKUP(R$14,集計用!$4:$9894,マスター!$C120,FALSE)="","",HLOOKUP(R$14,集計用!$4:$9894,マスター!$C120,FALSE))</f>
        <v>一般会計等</v>
      </c>
      <c r="S120" s="42" t="str">
        <f>IF(HLOOKUP(S$14,集計用!$4:$9894,マスター!$C120,FALSE)="","",HLOOKUP(S$14,集計用!$4:$9894,マスター!$C120,FALSE))</f>
        <v>一般会計</v>
      </c>
      <c r="T120" s="209">
        <f>IF(HLOOKUP(T$14,集計用!$4:$9894,マスター!$C120,FALSE)="","",HLOOKUP(T$14,集計用!$4:$9894,マスター!$C120,FALSE))</f>
        <v>19760331</v>
      </c>
      <c r="U120" s="209">
        <f>IF(HLOOKUP(U$14,集計用!$4:$9894,マスター!$C120,FALSE)="","",HLOOKUP(U$14,集計用!$4:$9894,マスター!$C120,FALSE))</f>
        <v>19760331</v>
      </c>
      <c r="V120" s="53"/>
      <c r="W120" s="44"/>
      <c r="X120" s="53"/>
      <c r="Y120" s="53"/>
      <c r="Z120" s="29">
        <f>IF(HLOOKUP(Z$14,集計用!$4:$9894,マスター!$C120,FALSE)="","",HLOOKUP(Z$14,集計用!$4:$9894,マスター!$C120,FALSE))</f>
        <v>3024000</v>
      </c>
      <c r="AA120" s="53"/>
      <c r="AB120" s="53"/>
      <c r="AC120" s="53"/>
      <c r="AD120" s="53"/>
      <c r="AE120" s="53"/>
      <c r="AF120" s="44"/>
      <c r="AG120" s="29" t="str">
        <f>IF(HLOOKUP(AG$14,集計用!$4:$9894,マスター!$C120,FALSE)="","",HLOOKUP(AG$14,集計用!$4:$9894,マスター!$C120,FALSE))</f>
        <v>倉庫</v>
      </c>
      <c r="AH120" s="29" t="str">
        <f>IF(HLOOKUP(AH$14,集計用!$4:$9894,マスター!$C120,FALSE)="","",HLOOKUP(AH$14,集計用!$4:$9894,マスター!$C120,FALSE))</f>
        <v>自己資産（リース資産外)</v>
      </c>
      <c r="AI120" s="29" t="str">
        <f>IF(HLOOKUP(AI$14,集計用!$4:$9894,マスター!$C120,FALSE)="","",HLOOKUP(AI$14,集計用!$4:$9894,マスター!$C120,FALSE))</f>
        <v>売却不可</v>
      </c>
      <c r="AJ120" s="60" t="str">
        <f>マスター!$B$3</f>
        <v>建物</v>
      </c>
      <c r="AK120" s="29" t="str">
        <f>IF(HLOOKUP(AK$14,集計用!$4:$9894,マスター!$C120,FALSE)="","",HLOOKUP(AK$14,集計用!$4:$9894,マスター!$C120,FALSE))</f>
        <v>倉庫・物置</v>
      </c>
      <c r="AL120" s="29" t="str">
        <f>IF(HLOOKUP(AL$14,集計用!$4:$9894,マスター!$C120,FALSE)="","",HLOOKUP(AL$14,集計用!$4:$9894,マスター!$C120,FALSE))</f>
        <v>木造</v>
      </c>
      <c r="AM120" s="53"/>
      <c r="AN120" s="29" t="str">
        <f>IFERROR(集計用!N98&amp;集計用!P98&amp;集計用!R98,"")</f>
        <v>下都賀郡壬生町壬生丁六美281-1</v>
      </c>
      <c r="AO120" s="29">
        <f>IF(HLOOKUP(AO$14,集計用!$4:$9894,マスター!$C120,FALSE)="","",HLOOKUP(AO$14,集計用!$4:$9894,マスター!$C120,FALSE))</f>
        <v>100</v>
      </c>
      <c r="AP120" s="42" t="str">
        <f>集計用!AU98&amp;集計用!AV98&amp;集計用!AW98&amp;集計用!AX98&amp;集計用!AY98&amp;集計用!AZ98</f>
        <v>土木費住宅費住宅管理費</v>
      </c>
      <c r="AQ120" s="29" t="str">
        <f>IF(HLOOKUP(AQ$14,集計用!$4:$9894,マスター!$C120,FALSE)="","",HLOOKUP(AQ$14,集計用!$4:$9894,マスター!$C120,FALSE))</f>
        <v/>
      </c>
      <c r="AR120" s="29" t="str">
        <f>IF(HLOOKUP(AR$14,集計用!$4:$9894,マスター!$C120,FALSE)="","",HLOOKUP(AR$14,集計用!$4:$9894,マスター!$C120,FALSE))</f>
        <v/>
      </c>
      <c r="AS120" s="29" t="str">
        <f>IF(HLOOKUP(AS$14,集計用!$4:$9894,マスター!$C120,FALSE)="","",HLOOKUP(AS$14,集計用!$4:$9894,マスター!$C120,FALSE))</f>
        <v/>
      </c>
      <c r="AT120" s="29">
        <f>IF(HLOOKUP(AT$14,集計用!$4:$9894,マスター!$C120,FALSE)="","",HLOOKUP(AT$14,集計用!$4:$9894,マスター!$C120,FALSE))</f>
        <v>50.4</v>
      </c>
      <c r="AU120" s="29">
        <f>IF(HLOOKUP(AU$14,集計用!$4:$9894,マスター!$C120,FALSE)="","",HLOOKUP(AU$14,集計用!$4:$9894,マスター!$C120,FALSE))</f>
        <v>1</v>
      </c>
      <c r="AV120" s="61"/>
      <c r="AW120" s="45">
        <f t="shared" si="3"/>
        <v>40</v>
      </c>
      <c r="AX120" s="29" t="str">
        <f>IF(HLOOKUP(AX$14,集計用!$4:$9894,マスター!$C120,FALSE)="","",HLOOKUP(AX$14,集計用!$4:$9894,マスター!$C120,FALSE))</f>
        <v>生活インフラ・国土保全</v>
      </c>
      <c r="AY120" s="29" t="str">
        <f>IF(HLOOKUP(AY$14,集計用!$4:$9894,マスター!$C120,FALSE)="","",HLOOKUP(AY$14,集計用!$4:$9894,マスター!$C120,FALSE))</f>
        <v xml:space="preserve">行政財産 </v>
      </c>
      <c r="AZ120" s="54"/>
      <c r="BA120" s="54"/>
      <c r="BB120" s="54"/>
      <c r="BC120" s="54"/>
      <c r="BD120" s="54"/>
      <c r="BE120" s="54"/>
      <c r="BF120" s="54"/>
      <c r="BG120" s="54"/>
      <c r="BH120" s="29" t="str">
        <f>IF(HLOOKUP(BH$14,集計用!$4:$9894,マスター!$C120,FALSE)="","",HLOOKUP(BH$14,集計用!$4:$9894,マスター!$C120,FALSE))</f>
        <v>未実施</v>
      </c>
      <c r="BI120" s="29" t="str">
        <f>IF(HLOOKUP(BI$14,集計用!$4:$9894,マスター!$C120,FALSE)="","",HLOOKUP(BI$14,集計用!$4:$9894,マスター!$C120,FALSE))</f>
        <v>未実施</v>
      </c>
      <c r="BJ120" s="54"/>
      <c r="BK120" s="54"/>
      <c r="BL120" s="54"/>
      <c r="BM120" s="54"/>
      <c r="BN120" s="54"/>
      <c r="BO120" s="54"/>
      <c r="BP120" s="54"/>
      <c r="BQ120" s="54"/>
      <c r="BR120" s="29" t="str">
        <f>IF(HLOOKUP(BR$14,集計用!$4:$9894,マスター!$C120,FALSE)="","",HLOOKUP(BR$14,集計用!$4:$9894,マスター!$C120,FALSE))</f>
        <v>ソウコ</v>
      </c>
      <c r="BS120" s="29" t="str">
        <f>IF(HLOOKUP(BS$14,集計用!$4:$9894,マスター!$C120,FALSE)="","",HLOOKUP(BS$14,集計用!$4:$9894,マスター!$C120,FALSE))</f>
        <v/>
      </c>
      <c r="BT120" s="29" t="str">
        <f>IF(HLOOKUP(BT$14,集計用!$4:$9894,マスター!$C120,FALSE)="","",HLOOKUP(BT$14,集計用!$4:$9894,マスター!$C120,FALSE))</f>
        <v>下台団地</v>
      </c>
      <c r="BU120" s="29" t="str">
        <f>IF(HLOOKUP(BU$14,集計用!$4:$9894,マスター!$C120,FALSE)="","",HLOOKUP(BU$14,集計用!$4:$9894,マスター!$C120,FALSE))</f>
        <v>㎡</v>
      </c>
      <c r="BV120" s="29" t="str">
        <f>集計用!O98&amp;集計用!Q98&amp;集計用!S98</f>
        <v>ｼﾓﾂｶﾞｸﾞﾝﾐﾌﾞﾏﾁﾐﾌﾞﾃｲﾑﾂﾐ281-1</v>
      </c>
      <c r="BW120" s="29" t="str">
        <f>IF(HLOOKUP(BW$14,集計用!$4:$9894,マスター!$C120,FALSE)="","",HLOOKUP(BW$14,集計用!$4:$9894,マスター!$C120,FALSE))</f>
        <v/>
      </c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3"/>
      <c r="CW120" s="53"/>
      <c r="CX120" s="53"/>
      <c r="CY120" s="53"/>
      <c r="CZ120" s="53"/>
      <c r="DA120" s="53"/>
      <c r="DB120" s="53"/>
      <c r="DC120" s="53"/>
      <c r="DD120" s="54"/>
      <c r="DE120" s="54"/>
      <c r="DF120" s="54"/>
      <c r="DG120" s="54"/>
      <c r="DH120" s="54"/>
      <c r="DI120" s="54"/>
    </row>
    <row r="121" spans="3:113" ht="13.5" customHeight="1">
      <c r="C121" s="89">
        <v>112</v>
      </c>
      <c r="D121" s="44"/>
      <c r="E121" s="53"/>
      <c r="F121" s="53"/>
      <c r="G121" s="53"/>
      <c r="H121" s="42" t="str">
        <f>IF(HLOOKUP(H$14,集計用!$4:$9894,マスター!$C121,FALSE)="","",HLOOKUP(H$14,集計用!$4:$9894,マスター!$C121,FALSE))</f>
        <v>建物台帳</v>
      </c>
      <c r="I121" s="29" t="str">
        <f>IF(HLOOKUP(I$14,集計用!$4:$9894,マスター!$C121,FALSE)="","",HLOOKUP(I$14,集計用!$4:$9894,マスター!$C121,FALSE))</f>
        <v>23002-9</v>
      </c>
      <c r="J121" s="29" t="str">
        <f>IF(HLOOKUP(J$14,集計用!$4:$9894,マスター!$C121,FALSE)="","",HLOOKUP(J$14,集計用!$4:$9894,マスター!$C121,FALSE))</f>
        <v>事業用資産/建物</v>
      </c>
      <c r="K121" s="53"/>
      <c r="L121" s="53"/>
      <c r="M121" s="53"/>
      <c r="N121" s="53"/>
      <c r="O121" s="29">
        <f>IF(HLOOKUP(O$14,集計用!$4:$9894,マスター!$C121,FALSE)="","",HLOOKUP(O$14,集計用!$4:$9894,マスター!$C121,FALSE))</f>
        <v>11</v>
      </c>
      <c r="P121" s="53"/>
      <c r="Q121" s="53"/>
      <c r="R121" s="42" t="str">
        <f>IF(HLOOKUP(R$14,集計用!$4:$9894,マスター!$C121,FALSE)="","",HLOOKUP(R$14,集計用!$4:$9894,マスター!$C121,FALSE))</f>
        <v>一般会計等</v>
      </c>
      <c r="S121" s="42" t="str">
        <f>IF(HLOOKUP(S$14,集計用!$4:$9894,マスター!$C121,FALSE)="","",HLOOKUP(S$14,集計用!$4:$9894,マスター!$C121,FALSE))</f>
        <v>一般会計</v>
      </c>
      <c r="T121" s="209">
        <f>IF(HLOOKUP(T$14,集計用!$4:$9894,マスター!$C121,FALSE)="","",HLOOKUP(T$14,集計用!$4:$9894,マスター!$C121,FALSE))</f>
        <v>19770331</v>
      </c>
      <c r="U121" s="209">
        <f>IF(HLOOKUP(U$14,集計用!$4:$9894,マスター!$C121,FALSE)="","",HLOOKUP(U$14,集計用!$4:$9894,マスター!$C121,FALSE))</f>
        <v>19770331</v>
      </c>
      <c r="V121" s="53"/>
      <c r="W121" s="44"/>
      <c r="X121" s="53"/>
      <c r="Y121" s="53"/>
      <c r="Z121" s="29">
        <f>IF(HLOOKUP(Z$14,集計用!$4:$9894,マスター!$C121,FALSE)="","",HLOOKUP(Z$14,集計用!$4:$9894,マスター!$C121,FALSE))</f>
        <v>321600</v>
      </c>
      <c r="AA121" s="53"/>
      <c r="AB121" s="53"/>
      <c r="AC121" s="53"/>
      <c r="AD121" s="53"/>
      <c r="AE121" s="53"/>
      <c r="AF121" s="44"/>
      <c r="AG121" s="29" t="str">
        <f>IF(HLOOKUP(AG$14,集計用!$4:$9894,マスター!$C121,FALSE)="","",HLOOKUP(AG$14,集計用!$4:$9894,マスター!$C121,FALSE))</f>
        <v>プロパン庫</v>
      </c>
      <c r="AH121" s="29" t="str">
        <f>IF(HLOOKUP(AH$14,集計用!$4:$9894,マスター!$C121,FALSE)="","",HLOOKUP(AH$14,集計用!$4:$9894,マスター!$C121,FALSE))</f>
        <v>自己資産（リース資産外)</v>
      </c>
      <c r="AI121" s="29" t="str">
        <f>IF(HLOOKUP(AI$14,集計用!$4:$9894,マスター!$C121,FALSE)="","",HLOOKUP(AI$14,集計用!$4:$9894,マスター!$C121,FALSE))</f>
        <v>売却不可</v>
      </c>
      <c r="AJ121" s="60" t="str">
        <f>マスター!$B$3</f>
        <v>建物</v>
      </c>
      <c r="AK121" s="29" t="str">
        <f>IF(HLOOKUP(AK$14,集計用!$4:$9894,マスター!$C121,FALSE)="","",HLOOKUP(AK$14,集計用!$4:$9894,マスター!$C121,FALSE))</f>
        <v>倉庫・物置</v>
      </c>
      <c r="AL121" s="29" t="str">
        <f>IF(HLOOKUP(AL$14,集計用!$4:$9894,マスター!$C121,FALSE)="","",HLOOKUP(AL$14,集計用!$4:$9894,マスター!$C121,FALSE))</f>
        <v>コンクリートブロック</v>
      </c>
      <c r="AM121" s="53"/>
      <c r="AN121" s="29" t="str">
        <f>IFERROR(集計用!N99&amp;集計用!P99&amp;集計用!R99,"")</f>
        <v>下都賀郡壬生町壬生丁六美281-1</v>
      </c>
      <c r="AO121" s="29">
        <f>IF(HLOOKUP(AO$14,集計用!$4:$9894,マスター!$C121,FALSE)="","",HLOOKUP(AO$14,集計用!$4:$9894,マスター!$C121,FALSE))</f>
        <v>100</v>
      </c>
      <c r="AP121" s="42" t="str">
        <f>集計用!AU99&amp;集計用!AV99&amp;集計用!AW99&amp;集計用!AX99&amp;集計用!AY99&amp;集計用!AZ99</f>
        <v>土木費住宅費住宅管理費</v>
      </c>
      <c r="AQ121" s="29" t="str">
        <f>IF(HLOOKUP(AQ$14,集計用!$4:$9894,マスター!$C121,FALSE)="","",HLOOKUP(AQ$14,集計用!$4:$9894,マスター!$C121,FALSE))</f>
        <v/>
      </c>
      <c r="AR121" s="29" t="str">
        <f>IF(HLOOKUP(AR$14,集計用!$4:$9894,マスター!$C121,FALSE)="","",HLOOKUP(AR$14,集計用!$4:$9894,マスター!$C121,FALSE))</f>
        <v/>
      </c>
      <c r="AS121" s="29" t="str">
        <f>IF(HLOOKUP(AS$14,集計用!$4:$9894,マスター!$C121,FALSE)="","",HLOOKUP(AS$14,集計用!$4:$9894,マスター!$C121,FALSE))</f>
        <v/>
      </c>
      <c r="AT121" s="29">
        <f>IF(HLOOKUP(AT$14,集計用!$4:$9894,マスター!$C121,FALSE)="","",HLOOKUP(AT$14,集計用!$4:$9894,マスター!$C121,FALSE))</f>
        <v>5.36</v>
      </c>
      <c r="AU121" s="29">
        <f>IF(HLOOKUP(AU$14,集計用!$4:$9894,マスター!$C121,FALSE)="","",HLOOKUP(AU$14,集計用!$4:$9894,マスター!$C121,FALSE))</f>
        <v>1</v>
      </c>
      <c r="AV121" s="61"/>
      <c r="AW121" s="45">
        <f t="shared" si="3"/>
        <v>39</v>
      </c>
      <c r="AX121" s="29" t="str">
        <f>IF(HLOOKUP(AX$14,集計用!$4:$9894,マスター!$C121,FALSE)="","",HLOOKUP(AX$14,集計用!$4:$9894,マスター!$C121,FALSE))</f>
        <v>生活インフラ・国土保全</v>
      </c>
      <c r="AY121" s="29" t="str">
        <f>IF(HLOOKUP(AY$14,集計用!$4:$9894,マスター!$C121,FALSE)="","",HLOOKUP(AY$14,集計用!$4:$9894,マスター!$C121,FALSE))</f>
        <v xml:space="preserve">行政財産 </v>
      </c>
      <c r="AZ121" s="54"/>
      <c r="BA121" s="54"/>
      <c r="BB121" s="54"/>
      <c r="BC121" s="54"/>
      <c r="BD121" s="54"/>
      <c r="BE121" s="54"/>
      <c r="BF121" s="54"/>
      <c r="BG121" s="54"/>
      <c r="BH121" s="29" t="str">
        <f>IF(HLOOKUP(BH$14,集計用!$4:$9894,マスター!$C121,FALSE)="","",HLOOKUP(BH$14,集計用!$4:$9894,マスター!$C121,FALSE))</f>
        <v>未実施</v>
      </c>
      <c r="BI121" s="29" t="str">
        <f>IF(HLOOKUP(BI$14,集計用!$4:$9894,マスター!$C121,FALSE)="","",HLOOKUP(BI$14,集計用!$4:$9894,マスター!$C121,FALSE))</f>
        <v>未実施</v>
      </c>
      <c r="BJ121" s="54"/>
      <c r="BK121" s="54"/>
      <c r="BL121" s="54"/>
      <c r="BM121" s="54"/>
      <c r="BN121" s="54"/>
      <c r="BO121" s="54"/>
      <c r="BP121" s="54"/>
      <c r="BQ121" s="54"/>
      <c r="BR121" s="29" t="str">
        <f>IF(HLOOKUP(BR$14,集計用!$4:$9894,マスター!$C121,FALSE)="","",HLOOKUP(BR$14,集計用!$4:$9894,マスター!$C121,FALSE))</f>
        <v>ﾌﾟﾛﾊﾟﾝｺ</v>
      </c>
      <c r="BS121" s="29" t="str">
        <f>IF(HLOOKUP(BS$14,集計用!$4:$9894,マスター!$C121,FALSE)="","",HLOOKUP(BS$14,集計用!$4:$9894,マスター!$C121,FALSE))</f>
        <v/>
      </c>
      <c r="BT121" s="29" t="str">
        <f>IF(HLOOKUP(BT$14,集計用!$4:$9894,マスター!$C121,FALSE)="","",HLOOKUP(BT$14,集計用!$4:$9894,マスター!$C121,FALSE))</f>
        <v>下台団地</v>
      </c>
      <c r="BU121" s="29" t="str">
        <f>IF(HLOOKUP(BU$14,集計用!$4:$9894,マスター!$C121,FALSE)="","",HLOOKUP(BU$14,集計用!$4:$9894,マスター!$C121,FALSE))</f>
        <v>㎡</v>
      </c>
      <c r="BV121" s="29" t="str">
        <f>集計用!O99&amp;集計用!Q99&amp;集計用!S99</f>
        <v>ｼﾓﾂｶﾞｸﾞﾝﾐﾌﾞﾏﾁﾐﾌﾞﾃｲﾑﾂﾐ281-1</v>
      </c>
      <c r="BW121" s="29" t="str">
        <f>IF(HLOOKUP(BW$14,集計用!$4:$9894,マスター!$C121,FALSE)="","",HLOOKUP(BW$14,集計用!$4:$9894,マスター!$C121,FALSE))</f>
        <v/>
      </c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3"/>
      <c r="CW121" s="53"/>
      <c r="CX121" s="53"/>
      <c r="CY121" s="53"/>
      <c r="CZ121" s="53"/>
      <c r="DA121" s="53"/>
      <c r="DB121" s="53"/>
      <c r="DC121" s="53"/>
      <c r="DD121" s="54"/>
      <c r="DE121" s="54"/>
      <c r="DF121" s="54"/>
      <c r="DG121" s="54"/>
      <c r="DH121" s="54"/>
      <c r="DI121" s="54"/>
    </row>
    <row r="122" spans="3:113" ht="13.5" customHeight="1">
      <c r="C122" s="89">
        <v>113</v>
      </c>
      <c r="D122" s="44"/>
      <c r="E122" s="53"/>
      <c r="F122" s="53"/>
      <c r="G122" s="53"/>
      <c r="H122" s="42" t="str">
        <f>IF(HLOOKUP(H$14,集計用!$4:$9894,マスター!$C122,FALSE)="","",HLOOKUP(H$14,集計用!$4:$9894,マスター!$C122,FALSE))</f>
        <v>建物台帳</v>
      </c>
      <c r="I122" s="29" t="str">
        <f>IF(HLOOKUP(I$14,集計用!$4:$9894,マスター!$C122,FALSE)="","",HLOOKUP(I$14,集計用!$4:$9894,マスター!$C122,FALSE))</f>
        <v>23002-10</v>
      </c>
      <c r="J122" s="29" t="str">
        <f>IF(HLOOKUP(J$14,集計用!$4:$9894,マスター!$C122,FALSE)="","",HLOOKUP(J$14,集計用!$4:$9894,マスター!$C122,FALSE))</f>
        <v>事業用資産/建物</v>
      </c>
      <c r="K122" s="53"/>
      <c r="L122" s="53"/>
      <c r="M122" s="53"/>
      <c r="N122" s="53"/>
      <c r="O122" s="29">
        <f>IF(HLOOKUP(O$14,集計用!$4:$9894,マスター!$C122,FALSE)="","",HLOOKUP(O$14,集計用!$4:$9894,マスター!$C122,FALSE))</f>
        <v>11</v>
      </c>
      <c r="P122" s="53"/>
      <c r="Q122" s="53"/>
      <c r="R122" s="42" t="str">
        <f>IF(HLOOKUP(R$14,集計用!$4:$9894,マスター!$C122,FALSE)="","",HLOOKUP(R$14,集計用!$4:$9894,マスター!$C122,FALSE))</f>
        <v>一般会計等</v>
      </c>
      <c r="S122" s="42" t="str">
        <f>IF(HLOOKUP(S$14,集計用!$4:$9894,マスター!$C122,FALSE)="","",HLOOKUP(S$14,集計用!$4:$9894,マスター!$C122,FALSE))</f>
        <v>一般会計</v>
      </c>
      <c r="T122" s="209">
        <f>IF(HLOOKUP(T$14,集計用!$4:$9894,マスター!$C122,FALSE)="","",HLOOKUP(T$14,集計用!$4:$9894,マスター!$C122,FALSE))</f>
        <v>19770331</v>
      </c>
      <c r="U122" s="209">
        <f>IF(HLOOKUP(U$14,集計用!$4:$9894,マスター!$C122,FALSE)="","",HLOOKUP(U$14,集計用!$4:$9894,マスター!$C122,FALSE))</f>
        <v>19770331</v>
      </c>
      <c r="V122" s="53"/>
      <c r="W122" s="44"/>
      <c r="X122" s="53"/>
      <c r="Y122" s="53"/>
      <c r="Z122" s="29">
        <f>IF(HLOOKUP(Z$14,集計用!$4:$9894,マスター!$C122,FALSE)="","",HLOOKUP(Z$14,集計用!$4:$9894,マスター!$C122,FALSE))</f>
        <v>3024000</v>
      </c>
      <c r="AA122" s="53"/>
      <c r="AB122" s="53"/>
      <c r="AC122" s="53"/>
      <c r="AD122" s="53"/>
      <c r="AE122" s="53"/>
      <c r="AF122" s="44"/>
      <c r="AG122" s="29" t="str">
        <f>IF(HLOOKUP(AG$14,集計用!$4:$9894,マスター!$C122,FALSE)="","",HLOOKUP(AG$14,集計用!$4:$9894,マスター!$C122,FALSE))</f>
        <v>倉庫</v>
      </c>
      <c r="AH122" s="29" t="str">
        <f>IF(HLOOKUP(AH$14,集計用!$4:$9894,マスター!$C122,FALSE)="","",HLOOKUP(AH$14,集計用!$4:$9894,マスター!$C122,FALSE))</f>
        <v>自己資産（リース資産外)</v>
      </c>
      <c r="AI122" s="29" t="str">
        <f>IF(HLOOKUP(AI$14,集計用!$4:$9894,マスター!$C122,FALSE)="","",HLOOKUP(AI$14,集計用!$4:$9894,マスター!$C122,FALSE))</f>
        <v>売却不可</v>
      </c>
      <c r="AJ122" s="60" t="str">
        <f>マスター!$B$3</f>
        <v>建物</v>
      </c>
      <c r="AK122" s="29" t="str">
        <f>IF(HLOOKUP(AK$14,集計用!$4:$9894,マスター!$C122,FALSE)="","",HLOOKUP(AK$14,集計用!$4:$9894,マスター!$C122,FALSE))</f>
        <v>倉庫・物置</v>
      </c>
      <c r="AL122" s="29" t="str">
        <f>IF(HLOOKUP(AL$14,集計用!$4:$9894,マスター!$C122,FALSE)="","",HLOOKUP(AL$14,集計用!$4:$9894,マスター!$C122,FALSE))</f>
        <v>鉄骨造</v>
      </c>
      <c r="AM122" s="53"/>
      <c r="AN122" s="29" t="str">
        <f>IFERROR(集計用!N100&amp;集計用!P100&amp;集計用!R100,"")</f>
        <v>下都賀郡壬生町壬生丁六美281-1</v>
      </c>
      <c r="AO122" s="29">
        <f>IF(HLOOKUP(AO$14,集計用!$4:$9894,マスター!$C122,FALSE)="","",HLOOKUP(AO$14,集計用!$4:$9894,マスター!$C122,FALSE))</f>
        <v>100</v>
      </c>
      <c r="AP122" s="42" t="str">
        <f>集計用!AU100&amp;集計用!AV100&amp;集計用!AW100&amp;集計用!AX100&amp;集計用!AY100&amp;集計用!AZ100</f>
        <v>土木費住宅費住宅管理費</v>
      </c>
      <c r="AQ122" s="29" t="str">
        <f>IF(HLOOKUP(AQ$14,集計用!$4:$9894,マスター!$C122,FALSE)="","",HLOOKUP(AQ$14,集計用!$4:$9894,マスター!$C122,FALSE))</f>
        <v/>
      </c>
      <c r="AR122" s="29" t="str">
        <f>IF(HLOOKUP(AR$14,集計用!$4:$9894,マスター!$C122,FALSE)="","",HLOOKUP(AR$14,集計用!$4:$9894,マスター!$C122,FALSE))</f>
        <v/>
      </c>
      <c r="AS122" s="29" t="str">
        <f>IF(HLOOKUP(AS$14,集計用!$4:$9894,マスター!$C122,FALSE)="","",HLOOKUP(AS$14,集計用!$4:$9894,マスター!$C122,FALSE))</f>
        <v/>
      </c>
      <c r="AT122" s="29">
        <f>IF(HLOOKUP(AT$14,集計用!$4:$9894,マスター!$C122,FALSE)="","",HLOOKUP(AT$14,集計用!$4:$9894,マスター!$C122,FALSE))</f>
        <v>50.4</v>
      </c>
      <c r="AU122" s="29">
        <f>IF(HLOOKUP(AU$14,集計用!$4:$9894,マスター!$C122,FALSE)="","",HLOOKUP(AU$14,集計用!$4:$9894,マスター!$C122,FALSE))</f>
        <v>1</v>
      </c>
      <c r="AV122" s="61"/>
      <c r="AW122" s="45">
        <f t="shared" si="3"/>
        <v>39</v>
      </c>
      <c r="AX122" s="29" t="str">
        <f>IF(HLOOKUP(AX$14,集計用!$4:$9894,マスター!$C122,FALSE)="","",HLOOKUP(AX$14,集計用!$4:$9894,マスター!$C122,FALSE))</f>
        <v>生活インフラ・国土保全</v>
      </c>
      <c r="AY122" s="29" t="str">
        <f>IF(HLOOKUP(AY$14,集計用!$4:$9894,マスター!$C122,FALSE)="","",HLOOKUP(AY$14,集計用!$4:$9894,マスター!$C122,FALSE))</f>
        <v xml:space="preserve">行政財産 </v>
      </c>
      <c r="AZ122" s="54"/>
      <c r="BA122" s="54"/>
      <c r="BB122" s="54"/>
      <c r="BC122" s="54"/>
      <c r="BD122" s="54"/>
      <c r="BE122" s="54"/>
      <c r="BF122" s="54"/>
      <c r="BG122" s="54"/>
      <c r="BH122" s="29" t="str">
        <f>IF(HLOOKUP(BH$14,集計用!$4:$9894,マスター!$C122,FALSE)="","",HLOOKUP(BH$14,集計用!$4:$9894,マスター!$C122,FALSE))</f>
        <v>未実施</v>
      </c>
      <c r="BI122" s="29" t="str">
        <f>IF(HLOOKUP(BI$14,集計用!$4:$9894,マスター!$C122,FALSE)="","",HLOOKUP(BI$14,集計用!$4:$9894,マスター!$C122,FALSE))</f>
        <v>未実施</v>
      </c>
      <c r="BJ122" s="54"/>
      <c r="BK122" s="54"/>
      <c r="BL122" s="54"/>
      <c r="BM122" s="54"/>
      <c r="BN122" s="54"/>
      <c r="BO122" s="54"/>
      <c r="BP122" s="54"/>
      <c r="BQ122" s="54"/>
      <c r="BR122" s="29" t="str">
        <f>IF(HLOOKUP(BR$14,集計用!$4:$9894,マスター!$C122,FALSE)="","",HLOOKUP(BR$14,集計用!$4:$9894,マスター!$C122,FALSE))</f>
        <v>ソウコ</v>
      </c>
      <c r="BS122" s="29" t="str">
        <f>IF(HLOOKUP(BS$14,集計用!$4:$9894,マスター!$C122,FALSE)="","",HLOOKUP(BS$14,集計用!$4:$9894,マスター!$C122,FALSE))</f>
        <v/>
      </c>
      <c r="BT122" s="29" t="str">
        <f>IF(HLOOKUP(BT$14,集計用!$4:$9894,マスター!$C122,FALSE)="","",HLOOKUP(BT$14,集計用!$4:$9894,マスター!$C122,FALSE))</f>
        <v>下台団地</v>
      </c>
      <c r="BU122" s="29" t="str">
        <f>IF(HLOOKUP(BU$14,集計用!$4:$9894,マスター!$C122,FALSE)="","",HLOOKUP(BU$14,集計用!$4:$9894,マスター!$C122,FALSE))</f>
        <v>㎡</v>
      </c>
      <c r="BV122" s="29" t="str">
        <f>集計用!O100&amp;集計用!Q100&amp;集計用!S100</f>
        <v>ｼﾓﾂｶﾞｸﾞﾝﾐﾌﾞﾏﾁﾐﾌﾞﾃｲﾑﾂﾐ281-1</v>
      </c>
      <c r="BW122" s="29" t="str">
        <f>IF(HLOOKUP(BW$14,集計用!$4:$9894,マスター!$C122,FALSE)="","",HLOOKUP(BW$14,集計用!$4:$9894,マスター!$C122,FALSE))</f>
        <v/>
      </c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3"/>
      <c r="CW122" s="53"/>
      <c r="CX122" s="53"/>
      <c r="CY122" s="53"/>
      <c r="CZ122" s="53"/>
      <c r="DA122" s="53"/>
      <c r="DB122" s="53"/>
      <c r="DC122" s="53"/>
      <c r="DD122" s="54"/>
      <c r="DE122" s="54"/>
      <c r="DF122" s="54"/>
      <c r="DG122" s="54"/>
      <c r="DH122" s="54"/>
      <c r="DI122" s="54"/>
    </row>
    <row r="123" spans="3:113" ht="13.5" customHeight="1">
      <c r="C123" s="89">
        <v>114</v>
      </c>
      <c r="D123" s="44"/>
      <c r="E123" s="53"/>
      <c r="F123" s="53"/>
      <c r="G123" s="53"/>
      <c r="H123" s="42" t="str">
        <f>IF(HLOOKUP(H$14,集計用!$4:$9894,マスター!$C123,FALSE)="","",HLOOKUP(H$14,集計用!$4:$9894,マスター!$C123,FALSE))</f>
        <v>建物台帳</v>
      </c>
      <c r="I123" s="29" t="str">
        <f>IF(HLOOKUP(I$14,集計用!$4:$9894,マスター!$C123,FALSE)="","",HLOOKUP(I$14,集計用!$4:$9894,マスター!$C123,FALSE))</f>
        <v>23002-11</v>
      </c>
      <c r="J123" s="29" t="str">
        <f>IF(HLOOKUP(J$14,集計用!$4:$9894,マスター!$C123,FALSE)="","",HLOOKUP(J$14,集計用!$4:$9894,マスター!$C123,FALSE))</f>
        <v>事業用資産/建物</v>
      </c>
      <c r="K123" s="53"/>
      <c r="L123" s="53"/>
      <c r="M123" s="53"/>
      <c r="N123" s="53"/>
      <c r="O123" s="29">
        <f>IF(HLOOKUP(O$14,集計用!$4:$9894,マスター!$C123,FALSE)="","",HLOOKUP(O$14,集計用!$4:$9894,マスター!$C123,FALSE))</f>
        <v>11</v>
      </c>
      <c r="P123" s="53"/>
      <c r="Q123" s="53"/>
      <c r="R123" s="42" t="str">
        <f>IF(HLOOKUP(R$14,集計用!$4:$9894,マスター!$C123,FALSE)="","",HLOOKUP(R$14,集計用!$4:$9894,マスター!$C123,FALSE))</f>
        <v>一般会計等</v>
      </c>
      <c r="S123" s="42" t="str">
        <f>IF(HLOOKUP(S$14,集計用!$4:$9894,マスター!$C123,FALSE)="","",HLOOKUP(S$14,集計用!$4:$9894,マスター!$C123,FALSE))</f>
        <v>一般会計</v>
      </c>
      <c r="T123" s="209">
        <f>IF(HLOOKUP(T$14,集計用!$4:$9894,マスター!$C123,FALSE)="","",HLOOKUP(T$14,集計用!$4:$9894,マスター!$C123,FALSE))</f>
        <v>19770331</v>
      </c>
      <c r="U123" s="209">
        <f>IF(HLOOKUP(U$14,集計用!$4:$9894,マスター!$C123,FALSE)="","",HLOOKUP(U$14,集計用!$4:$9894,マスター!$C123,FALSE))</f>
        <v>19770331</v>
      </c>
      <c r="V123" s="53"/>
      <c r="W123" s="44"/>
      <c r="X123" s="53"/>
      <c r="Y123" s="53"/>
      <c r="Z123" s="29">
        <f>IF(HLOOKUP(Z$14,集計用!$4:$9894,マスター!$C123,FALSE)="","",HLOOKUP(Z$14,集計用!$4:$9894,マスター!$C123,FALSE))</f>
        <v>321600</v>
      </c>
      <c r="AA123" s="53"/>
      <c r="AB123" s="53"/>
      <c r="AC123" s="53"/>
      <c r="AD123" s="53"/>
      <c r="AE123" s="53"/>
      <c r="AF123" s="44"/>
      <c r="AG123" s="29" t="str">
        <f>IF(HLOOKUP(AG$14,集計用!$4:$9894,マスター!$C123,FALSE)="","",HLOOKUP(AG$14,集計用!$4:$9894,マスター!$C123,FALSE))</f>
        <v>プロパン庫</v>
      </c>
      <c r="AH123" s="29" t="str">
        <f>IF(HLOOKUP(AH$14,集計用!$4:$9894,マスター!$C123,FALSE)="","",HLOOKUP(AH$14,集計用!$4:$9894,マスター!$C123,FALSE))</f>
        <v>自己資産（リース資産外)</v>
      </c>
      <c r="AI123" s="29" t="str">
        <f>IF(HLOOKUP(AI$14,集計用!$4:$9894,マスター!$C123,FALSE)="","",HLOOKUP(AI$14,集計用!$4:$9894,マスター!$C123,FALSE))</f>
        <v>売却不可</v>
      </c>
      <c r="AJ123" s="60" t="str">
        <f>マスター!$B$3</f>
        <v>建物</v>
      </c>
      <c r="AK123" s="29" t="str">
        <f>IF(HLOOKUP(AK$14,集計用!$4:$9894,マスター!$C123,FALSE)="","",HLOOKUP(AK$14,集計用!$4:$9894,マスター!$C123,FALSE))</f>
        <v>倉庫・物置</v>
      </c>
      <c r="AL123" s="29" t="str">
        <f>IF(HLOOKUP(AL$14,集計用!$4:$9894,マスター!$C123,FALSE)="","",HLOOKUP(AL$14,集計用!$4:$9894,マスター!$C123,FALSE))</f>
        <v>コンクリートブロック</v>
      </c>
      <c r="AM123" s="53"/>
      <c r="AN123" s="29" t="str">
        <f>IFERROR(集計用!N101&amp;集計用!P101&amp;集計用!R101,"")</f>
        <v>下都賀郡壬生町壬生丁六美281-1</v>
      </c>
      <c r="AO123" s="29">
        <f>IF(HLOOKUP(AO$14,集計用!$4:$9894,マスター!$C123,FALSE)="","",HLOOKUP(AO$14,集計用!$4:$9894,マスター!$C123,FALSE))</f>
        <v>100</v>
      </c>
      <c r="AP123" s="42" t="str">
        <f>集計用!AU101&amp;集計用!AV101&amp;集計用!AW101&amp;集計用!AX101&amp;集計用!AY101&amp;集計用!AZ101</f>
        <v>土木費住宅費住宅管理費</v>
      </c>
      <c r="AQ123" s="29" t="str">
        <f>IF(HLOOKUP(AQ$14,集計用!$4:$9894,マスター!$C123,FALSE)="","",HLOOKUP(AQ$14,集計用!$4:$9894,マスター!$C123,FALSE))</f>
        <v/>
      </c>
      <c r="AR123" s="29" t="str">
        <f>IF(HLOOKUP(AR$14,集計用!$4:$9894,マスター!$C123,FALSE)="","",HLOOKUP(AR$14,集計用!$4:$9894,マスター!$C123,FALSE))</f>
        <v/>
      </c>
      <c r="AS123" s="29" t="str">
        <f>IF(HLOOKUP(AS$14,集計用!$4:$9894,マスター!$C123,FALSE)="","",HLOOKUP(AS$14,集計用!$4:$9894,マスター!$C123,FALSE))</f>
        <v/>
      </c>
      <c r="AT123" s="29">
        <f>IF(HLOOKUP(AT$14,集計用!$4:$9894,マスター!$C123,FALSE)="","",HLOOKUP(AT$14,集計用!$4:$9894,マスター!$C123,FALSE))</f>
        <v>5.36</v>
      </c>
      <c r="AU123" s="29">
        <f>IF(HLOOKUP(AU$14,集計用!$4:$9894,マスター!$C123,FALSE)="","",HLOOKUP(AU$14,集計用!$4:$9894,マスター!$C123,FALSE))</f>
        <v>1</v>
      </c>
      <c r="AV123" s="61"/>
      <c r="AW123" s="45">
        <f t="shared" si="3"/>
        <v>39</v>
      </c>
      <c r="AX123" s="29" t="str">
        <f>IF(HLOOKUP(AX$14,集計用!$4:$9894,マスター!$C123,FALSE)="","",HLOOKUP(AX$14,集計用!$4:$9894,マスター!$C123,FALSE))</f>
        <v>生活インフラ・国土保全</v>
      </c>
      <c r="AY123" s="29" t="str">
        <f>IF(HLOOKUP(AY$14,集計用!$4:$9894,マスター!$C123,FALSE)="","",HLOOKUP(AY$14,集計用!$4:$9894,マスター!$C123,FALSE))</f>
        <v xml:space="preserve">行政財産 </v>
      </c>
      <c r="AZ123" s="54"/>
      <c r="BA123" s="54"/>
      <c r="BB123" s="54"/>
      <c r="BC123" s="54"/>
      <c r="BD123" s="54"/>
      <c r="BE123" s="54"/>
      <c r="BF123" s="54"/>
      <c r="BG123" s="54"/>
      <c r="BH123" s="29" t="str">
        <f>IF(HLOOKUP(BH$14,集計用!$4:$9894,マスター!$C123,FALSE)="","",HLOOKUP(BH$14,集計用!$4:$9894,マスター!$C123,FALSE))</f>
        <v>未実施</v>
      </c>
      <c r="BI123" s="29" t="str">
        <f>IF(HLOOKUP(BI$14,集計用!$4:$9894,マスター!$C123,FALSE)="","",HLOOKUP(BI$14,集計用!$4:$9894,マスター!$C123,FALSE))</f>
        <v>未実施</v>
      </c>
      <c r="BJ123" s="54"/>
      <c r="BK123" s="54"/>
      <c r="BL123" s="54"/>
      <c r="BM123" s="54"/>
      <c r="BN123" s="54"/>
      <c r="BO123" s="54"/>
      <c r="BP123" s="54"/>
      <c r="BQ123" s="54"/>
      <c r="BR123" s="29" t="str">
        <f>IF(HLOOKUP(BR$14,集計用!$4:$9894,マスター!$C123,FALSE)="","",HLOOKUP(BR$14,集計用!$4:$9894,マスター!$C123,FALSE))</f>
        <v>ﾌﾟﾛﾊﾟﾝｺ</v>
      </c>
      <c r="BS123" s="29" t="str">
        <f>IF(HLOOKUP(BS$14,集計用!$4:$9894,マスター!$C123,FALSE)="","",HLOOKUP(BS$14,集計用!$4:$9894,マスター!$C123,FALSE))</f>
        <v/>
      </c>
      <c r="BT123" s="29" t="str">
        <f>IF(HLOOKUP(BT$14,集計用!$4:$9894,マスター!$C123,FALSE)="","",HLOOKUP(BT$14,集計用!$4:$9894,マスター!$C123,FALSE))</f>
        <v>下台団地</v>
      </c>
      <c r="BU123" s="29" t="str">
        <f>IF(HLOOKUP(BU$14,集計用!$4:$9894,マスター!$C123,FALSE)="","",HLOOKUP(BU$14,集計用!$4:$9894,マスター!$C123,FALSE))</f>
        <v>㎡</v>
      </c>
      <c r="BV123" s="29" t="str">
        <f>集計用!O101&amp;集計用!Q101&amp;集計用!S101</f>
        <v>ｼﾓﾂｶﾞｸﾞﾝﾐﾌﾞﾏﾁﾐﾌﾞﾃｲﾑﾂﾐ281-1</v>
      </c>
      <c r="BW123" s="29" t="str">
        <f>IF(HLOOKUP(BW$14,集計用!$4:$9894,マスター!$C123,FALSE)="","",HLOOKUP(BW$14,集計用!$4:$9894,マスター!$C123,FALSE))</f>
        <v/>
      </c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3"/>
      <c r="CW123" s="53"/>
      <c r="CX123" s="53"/>
      <c r="CY123" s="53"/>
      <c r="CZ123" s="53"/>
      <c r="DA123" s="53"/>
      <c r="DB123" s="53"/>
      <c r="DC123" s="53"/>
      <c r="DD123" s="54"/>
      <c r="DE123" s="54"/>
      <c r="DF123" s="54"/>
      <c r="DG123" s="54"/>
      <c r="DH123" s="54"/>
      <c r="DI123" s="54"/>
    </row>
    <row r="124" spans="3:113" ht="13.5" customHeight="1">
      <c r="C124" s="89">
        <v>115</v>
      </c>
      <c r="D124" s="44"/>
      <c r="E124" s="53"/>
      <c r="F124" s="53"/>
      <c r="G124" s="53"/>
      <c r="H124" s="42" t="str">
        <f>IF(HLOOKUP(H$14,集計用!$4:$9894,マスター!$C124,FALSE)="","",HLOOKUP(H$14,集計用!$4:$9894,マスター!$C124,FALSE))</f>
        <v>建物台帳</v>
      </c>
      <c r="I124" s="29" t="str">
        <f>IF(HLOOKUP(I$14,集計用!$4:$9894,マスター!$C124,FALSE)="","",HLOOKUP(I$14,集計用!$4:$9894,マスター!$C124,FALSE))</f>
        <v>23002-12</v>
      </c>
      <c r="J124" s="29" t="str">
        <f>IF(HLOOKUP(J$14,集計用!$4:$9894,マスター!$C124,FALSE)="","",HLOOKUP(J$14,集計用!$4:$9894,マスター!$C124,FALSE))</f>
        <v>事業用資産/建物</v>
      </c>
      <c r="K124" s="53"/>
      <c r="L124" s="53"/>
      <c r="M124" s="53"/>
      <c r="N124" s="53"/>
      <c r="O124" s="29">
        <f>IF(HLOOKUP(O$14,集計用!$4:$9894,マスター!$C124,FALSE)="","",HLOOKUP(O$14,集計用!$4:$9894,マスター!$C124,FALSE))</f>
        <v>11</v>
      </c>
      <c r="P124" s="53"/>
      <c r="Q124" s="53"/>
      <c r="R124" s="42" t="str">
        <f>IF(HLOOKUP(R$14,集計用!$4:$9894,マスター!$C124,FALSE)="","",HLOOKUP(R$14,集計用!$4:$9894,マスター!$C124,FALSE))</f>
        <v>一般会計等</v>
      </c>
      <c r="S124" s="42" t="str">
        <f>IF(HLOOKUP(S$14,集計用!$4:$9894,マスター!$C124,FALSE)="","",HLOOKUP(S$14,集計用!$4:$9894,マスター!$C124,FALSE))</f>
        <v>一般会計</v>
      </c>
      <c r="T124" s="209">
        <f>IF(HLOOKUP(T$14,集計用!$4:$9894,マスター!$C124,FALSE)="","",HLOOKUP(T$14,集計用!$4:$9894,マスター!$C124,FALSE))</f>
        <v>19770331</v>
      </c>
      <c r="U124" s="209">
        <f>IF(HLOOKUP(U$14,集計用!$4:$9894,マスター!$C124,FALSE)="","",HLOOKUP(U$14,集計用!$4:$9894,マスター!$C124,FALSE))</f>
        <v>19770331</v>
      </c>
      <c r="V124" s="53"/>
      <c r="W124" s="44"/>
      <c r="X124" s="53"/>
      <c r="Y124" s="53"/>
      <c r="Z124" s="29">
        <f>IF(HLOOKUP(Z$14,集計用!$4:$9894,マスター!$C124,FALSE)="","",HLOOKUP(Z$14,集計用!$4:$9894,マスター!$C124,FALSE))</f>
        <v>4536000</v>
      </c>
      <c r="AA124" s="53"/>
      <c r="AB124" s="53"/>
      <c r="AC124" s="53"/>
      <c r="AD124" s="53"/>
      <c r="AE124" s="53"/>
      <c r="AF124" s="44"/>
      <c r="AG124" s="29" t="str">
        <f>IF(HLOOKUP(AG$14,集計用!$4:$9894,マスター!$C124,FALSE)="","",HLOOKUP(AG$14,集計用!$4:$9894,マスター!$C124,FALSE))</f>
        <v>倉庫</v>
      </c>
      <c r="AH124" s="29" t="str">
        <f>IF(HLOOKUP(AH$14,集計用!$4:$9894,マスター!$C124,FALSE)="","",HLOOKUP(AH$14,集計用!$4:$9894,マスター!$C124,FALSE))</f>
        <v>自己資産（リース資産外)</v>
      </c>
      <c r="AI124" s="29" t="str">
        <f>IF(HLOOKUP(AI$14,集計用!$4:$9894,マスター!$C124,FALSE)="","",HLOOKUP(AI$14,集計用!$4:$9894,マスター!$C124,FALSE))</f>
        <v>売却不可</v>
      </c>
      <c r="AJ124" s="60" t="str">
        <f>マスター!$B$3</f>
        <v>建物</v>
      </c>
      <c r="AK124" s="29" t="str">
        <f>IF(HLOOKUP(AK$14,集計用!$4:$9894,マスター!$C124,FALSE)="","",HLOOKUP(AK$14,集計用!$4:$9894,マスター!$C124,FALSE))</f>
        <v>倉庫・物置</v>
      </c>
      <c r="AL124" s="29" t="str">
        <f>IF(HLOOKUP(AL$14,集計用!$4:$9894,マスター!$C124,FALSE)="","",HLOOKUP(AL$14,集計用!$4:$9894,マスター!$C124,FALSE))</f>
        <v>鉄骨造</v>
      </c>
      <c r="AM124" s="53"/>
      <c r="AN124" s="29" t="str">
        <f>IFERROR(集計用!N102&amp;集計用!P102&amp;集計用!R102,"")</f>
        <v>下都賀郡壬生町壬生丁六美281-1</v>
      </c>
      <c r="AO124" s="29">
        <f>IF(HLOOKUP(AO$14,集計用!$4:$9894,マスター!$C124,FALSE)="","",HLOOKUP(AO$14,集計用!$4:$9894,マスター!$C124,FALSE))</f>
        <v>100</v>
      </c>
      <c r="AP124" s="42" t="str">
        <f>集計用!AU102&amp;集計用!AV102&amp;集計用!AW102&amp;集計用!AX102&amp;集計用!AY102&amp;集計用!AZ102</f>
        <v>土木費住宅費住宅管理費</v>
      </c>
      <c r="AQ124" s="29" t="str">
        <f>IF(HLOOKUP(AQ$14,集計用!$4:$9894,マスター!$C124,FALSE)="","",HLOOKUP(AQ$14,集計用!$4:$9894,マスター!$C124,FALSE))</f>
        <v/>
      </c>
      <c r="AR124" s="29" t="str">
        <f>IF(HLOOKUP(AR$14,集計用!$4:$9894,マスター!$C124,FALSE)="","",HLOOKUP(AR$14,集計用!$4:$9894,マスター!$C124,FALSE))</f>
        <v/>
      </c>
      <c r="AS124" s="29" t="str">
        <f>IF(HLOOKUP(AS$14,集計用!$4:$9894,マスター!$C124,FALSE)="","",HLOOKUP(AS$14,集計用!$4:$9894,マスター!$C124,FALSE))</f>
        <v/>
      </c>
      <c r="AT124" s="29">
        <f>IF(HLOOKUP(AT$14,集計用!$4:$9894,マスター!$C124,FALSE)="","",HLOOKUP(AT$14,集計用!$4:$9894,マスター!$C124,FALSE))</f>
        <v>75.599999999999994</v>
      </c>
      <c r="AU124" s="29">
        <f>IF(HLOOKUP(AU$14,集計用!$4:$9894,マスター!$C124,FALSE)="","",HLOOKUP(AU$14,集計用!$4:$9894,マスター!$C124,FALSE))</f>
        <v>1</v>
      </c>
      <c r="AV124" s="61"/>
      <c r="AW124" s="45">
        <f t="shared" si="3"/>
        <v>39</v>
      </c>
      <c r="AX124" s="29" t="str">
        <f>IF(HLOOKUP(AX$14,集計用!$4:$9894,マスター!$C124,FALSE)="","",HLOOKUP(AX$14,集計用!$4:$9894,マスター!$C124,FALSE))</f>
        <v>生活インフラ・国土保全</v>
      </c>
      <c r="AY124" s="29" t="str">
        <f>IF(HLOOKUP(AY$14,集計用!$4:$9894,マスター!$C124,FALSE)="","",HLOOKUP(AY$14,集計用!$4:$9894,マスター!$C124,FALSE))</f>
        <v xml:space="preserve">行政財産 </v>
      </c>
      <c r="AZ124" s="54"/>
      <c r="BA124" s="54"/>
      <c r="BB124" s="54"/>
      <c r="BC124" s="54"/>
      <c r="BD124" s="54"/>
      <c r="BE124" s="54"/>
      <c r="BF124" s="54"/>
      <c r="BG124" s="54"/>
      <c r="BH124" s="29" t="str">
        <f>IF(HLOOKUP(BH$14,集計用!$4:$9894,マスター!$C124,FALSE)="","",HLOOKUP(BH$14,集計用!$4:$9894,マスター!$C124,FALSE))</f>
        <v>未実施</v>
      </c>
      <c r="BI124" s="29" t="str">
        <f>IF(HLOOKUP(BI$14,集計用!$4:$9894,マスター!$C124,FALSE)="","",HLOOKUP(BI$14,集計用!$4:$9894,マスター!$C124,FALSE))</f>
        <v>未実施</v>
      </c>
      <c r="BJ124" s="54"/>
      <c r="BK124" s="54"/>
      <c r="BL124" s="54"/>
      <c r="BM124" s="54"/>
      <c r="BN124" s="54"/>
      <c r="BO124" s="54"/>
      <c r="BP124" s="54"/>
      <c r="BQ124" s="54"/>
      <c r="BR124" s="29" t="str">
        <f>IF(HLOOKUP(BR$14,集計用!$4:$9894,マスター!$C124,FALSE)="","",HLOOKUP(BR$14,集計用!$4:$9894,マスター!$C124,FALSE))</f>
        <v>ソウコ</v>
      </c>
      <c r="BS124" s="29" t="str">
        <f>IF(HLOOKUP(BS$14,集計用!$4:$9894,マスター!$C124,FALSE)="","",HLOOKUP(BS$14,集計用!$4:$9894,マスター!$C124,FALSE))</f>
        <v/>
      </c>
      <c r="BT124" s="29" t="str">
        <f>IF(HLOOKUP(BT$14,集計用!$4:$9894,マスター!$C124,FALSE)="","",HLOOKUP(BT$14,集計用!$4:$9894,マスター!$C124,FALSE))</f>
        <v>下台団地</v>
      </c>
      <c r="BU124" s="29" t="str">
        <f>IF(HLOOKUP(BU$14,集計用!$4:$9894,マスター!$C124,FALSE)="","",HLOOKUP(BU$14,集計用!$4:$9894,マスター!$C124,FALSE))</f>
        <v>㎡</v>
      </c>
      <c r="BV124" s="29" t="str">
        <f>集計用!O102&amp;集計用!Q102&amp;集計用!S102</f>
        <v>ｼﾓﾂｶﾞｸﾞﾝﾐﾌﾞﾏﾁﾐﾌﾞﾃｲﾑﾂﾐ281-1</v>
      </c>
      <c r="BW124" s="29" t="str">
        <f>IF(HLOOKUP(BW$14,集計用!$4:$9894,マスター!$C124,FALSE)="","",HLOOKUP(BW$14,集計用!$4:$9894,マスター!$C124,FALSE))</f>
        <v/>
      </c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3"/>
      <c r="CW124" s="53"/>
      <c r="CX124" s="53"/>
      <c r="CY124" s="53"/>
      <c r="CZ124" s="53"/>
      <c r="DA124" s="53"/>
      <c r="DB124" s="53"/>
      <c r="DC124" s="53"/>
      <c r="DD124" s="54"/>
      <c r="DE124" s="54"/>
      <c r="DF124" s="54"/>
      <c r="DG124" s="54"/>
      <c r="DH124" s="54"/>
      <c r="DI124" s="54"/>
    </row>
    <row r="125" spans="3:113" ht="13.5" customHeight="1">
      <c r="C125" s="89">
        <v>116</v>
      </c>
      <c r="D125" s="44"/>
      <c r="E125" s="53"/>
      <c r="F125" s="53"/>
      <c r="G125" s="53"/>
      <c r="H125" s="42" t="str">
        <f>IF(HLOOKUP(H$14,集計用!$4:$9894,マスター!$C125,FALSE)="","",HLOOKUP(H$14,集計用!$4:$9894,マスター!$C125,FALSE))</f>
        <v>建物台帳</v>
      </c>
      <c r="I125" s="29" t="str">
        <f>IF(HLOOKUP(I$14,集計用!$4:$9894,マスター!$C125,FALSE)="","",HLOOKUP(I$14,集計用!$4:$9894,マスター!$C125,FALSE))</f>
        <v>23002-13</v>
      </c>
      <c r="J125" s="29" t="str">
        <f>IF(HLOOKUP(J$14,集計用!$4:$9894,マスター!$C125,FALSE)="","",HLOOKUP(J$14,集計用!$4:$9894,マスター!$C125,FALSE))</f>
        <v>事業用資産/建物</v>
      </c>
      <c r="K125" s="53"/>
      <c r="L125" s="53"/>
      <c r="M125" s="53"/>
      <c r="N125" s="53"/>
      <c r="O125" s="29">
        <f>IF(HLOOKUP(O$14,集計用!$4:$9894,マスター!$C125,FALSE)="","",HLOOKUP(O$14,集計用!$4:$9894,マスター!$C125,FALSE))</f>
        <v>11</v>
      </c>
      <c r="P125" s="53"/>
      <c r="Q125" s="53"/>
      <c r="R125" s="42" t="str">
        <f>IF(HLOOKUP(R$14,集計用!$4:$9894,マスター!$C125,FALSE)="","",HLOOKUP(R$14,集計用!$4:$9894,マスター!$C125,FALSE))</f>
        <v>一般会計等</v>
      </c>
      <c r="S125" s="42" t="str">
        <f>IF(HLOOKUP(S$14,集計用!$4:$9894,マスター!$C125,FALSE)="","",HLOOKUP(S$14,集計用!$4:$9894,マスター!$C125,FALSE))</f>
        <v>一般会計</v>
      </c>
      <c r="T125" s="209">
        <f>IF(HLOOKUP(T$14,集計用!$4:$9894,マスター!$C125,FALSE)="","",HLOOKUP(T$14,集計用!$4:$9894,マスター!$C125,FALSE))</f>
        <v>19780331</v>
      </c>
      <c r="U125" s="209">
        <f>IF(HLOOKUP(U$14,集計用!$4:$9894,マスター!$C125,FALSE)="","",HLOOKUP(U$14,集計用!$4:$9894,マスター!$C125,FALSE))</f>
        <v>19780331</v>
      </c>
      <c r="V125" s="53"/>
      <c r="W125" s="44"/>
      <c r="X125" s="53"/>
      <c r="Y125" s="53"/>
      <c r="Z125" s="29">
        <f>IF(HLOOKUP(Z$14,集計用!$4:$9894,マスター!$C125,FALSE)="","",HLOOKUP(Z$14,集計用!$4:$9894,マスター!$C125,FALSE))</f>
        <v>334200</v>
      </c>
      <c r="AA125" s="53"/>
      <c r="AB125" s="53"/>
      <c r="AC125" s="53"/>
      <c r="AD125" s="53"/>
      <c r="AE125" s="53"/>
      <c r="AF125" s="44"/>
      <c r="AG125" s="29" t="str">
        <f>IF(HLOOKUP(AG$14,集計用!$4:$9894,マスター!$C125,FALSE)="","",HLOOKUP(AG$14,集計用!$4:$9894,マスター!$C125,FALSE))</f>
        <v>プロパン庫</v>
      </c>
      <c r="AH125" s="29" t="str">
        <f>IF(HLOOKUP(AH$14,集計用!$4:$9894,マスター!$C125,FALSE)="","",HLOOKUP(AH$14,集計用!$4:$9894,マスター!$C125,FALSE))</f>
        <v>自己資産（リース資産外)</v>
      </c>
      <c r="AI125" s="29" t="str">
        <f>IF(HLOOKUP(AI$14,集計用!$4:$9894,マスター!$C125,FALSE)="","",HLOOKUP(AI$14,集計用!$4:$9894,マスター!$C125,FALSE))</f>
        <v>売却不可</v>
      </c>
      <c r="AJ125" s="60" t="str">
        <f>マスター!$B$3</f>
        <v>建物</v>
      </c>
      <c r="AK125" s="29" t="str">
        <f>IF(HLOOKUP(AK$14,集計用!$4:$9894,マスター!$C125,FALSE)="","",HLOOKUP(AK$14,集計用!$4:$9894,マスター!$C125,FALSE))</f>
        <v>倉庫・物置</v>
      </c>
      <c r="AL125" s="29" t="str">
        <f>IF(HLOOKUP(AL$14,集計用!$4:$9894,マスター!$C125,FALSE)="","",HLOOKUP(AL$14,集計用!$4:$9894,マスター!$C125,FALSE))</f>
        <v>コンクリートブロック</v>
      </c>
      <c r="AM125" s="53"/>
      <c r="AN125" s="29" t="str">
        <f>IFERROR(集計用!N103&amp;集計用!P103&amp;集計用!R103,"")</f>
        <v>下都賀郡壬生町壬生丁六美281-1</v>
      </c>
      <c r="AO125" s="29">
        <f>IF(HLOOKUP(AO$14,集計用!$4:$9894,マスター!$C125,FALSE)="","",HLOOKUP(AO$14,集計用!$4:$9894,マスター!$C125,FALSE))</f>
        <v>100</v>
      </c>
      <c r="AP125" s="42" t="str">
        <f>集計用!AU103&amp;集計用!AV103&amp;集計用!AW103&amp;集計用!AX103&amp;集計用!AY103&amp;集計用!AZ103</f>
        <v>土木費住宅費住宅管理費</v>
      </c>
      <c r="AQ125" s="29" t="str">
        <f>IF(HLOOKUP(AQ$14,集計用!$4:$9894,マスター!$C125,FALSE)="","",HLOOKUP(AQ$14,集計用!$4:$9894,マスター!$C125,FALSE))</f>
        <v/>
      </c>
      <c r="AR125" s="29" t="str">
        <f>IF(HLOOKUP(AR$14,集計用!$4:$9894,マスター!$C125,FALSE)="","",HLOOKUP(AR$14,集計用!$4:$9894,マスター!$C125,FALSE))</f>
        <v/>
      </c>
      <c r="AS125" s="29" t="str">
        <f>IF(HLOOKUP(AS$14,集計用!$4:$9894,マスター!$C125,FALSE)="","",HLOOKUP(AS$14,集計用!$4:$9894,マスター!$C125,FALSE))</f>
        <v/>
      </c>
      <c r="AT125" s="29">
        <f>IF(HLOOKUP(AT$14,集計用!$4:$9894,マスター!$C125,FALSE)="","",HLOOKUP(AT$14,集計用!$4:$9894,マスター!$C125,FALSE))</f>
        <v>5.57</v>
      </c>
      <c r="AU125" s="29">
        <f>IF(HLOOKUP(AU$14,集計用!$4:$9894,マスター!$C125,FALSE)="","",HLOOKUP(AU$14,集計用!$4:$9894,マスター!$C125,FALSE))</f>
        <v>1</v>
      </c>
      <c r="AV125" s="61"/>
      <c r="AW125" s="45">
        <f t="shared" si="3"/>
        <v>38</v>
      </c>
      <c r="AX125" s="29" t="str">
        <f>IF(HLOOKUP(AX$14,集計用!$4:$9894,マスター!$C125,FALSE)="","",HLOOKUP(AX$14,集計用!$4:$9894,マスター!$C125,FALSE))</f>
        <v>生活インフラ・国土保全</v>
      </c>
      <c r="AY125" s="29" t="str">
        <f>IF(HLOOKUP(AY$14,集計用!$4:$9894,マスター!$C125,FALSE)="","",HLOOKUP(AY$14,集計用!$4:$9894,マスター!$C125,FALSE))</f>
        <v xml:space="preserve">行政財産 </v>
      </c>
      <c r="AZ125" s="54"/>
      <c r="BA125" s="54"/>
      <c r="BB125" s="54"/>
      <c r="BC125" s="54"/>
      <c r="BD125" s="54"/>
      <c r="BE125" s="54"/>
      <c r="BF125" s="54"/>
      <c r="BG125" s="54"/>
      <c r="BH125" s="29" t="str">
        <f>IF(HLOOKUP(BH$14,集計用!$4:$9894,マスター!$C125,FALSE)="","",HLOOKUP(BH$14,集計用!$4:$9894,マスター!$C125,FALSE))</f>
        <v>未実施</v>
      </c>
      <c r="BI125" s="29" t="str">
        <f>IF(HLOOKUP(BI$14,集計用!$4:$9894,マスター!$C125,FALSE)="","",HLOOKUP(BI$14,集計用!$4:$9894,マスター!$C125,FALSE))</f>
        <v>未実施</v>
      </c>
      <c r="BJ125" s="54"/>
      <c r="BK125" s="54"/>
      <c r="BL125" s="54"/>
      <c r="BM125" s="54"/>
      <c r="BN125" s="54"/>
      <c r="BO125" s="54"/>
      <c r="BP125" s="54"/>
      <c r="BQ125" s="54"/>
      <c r="BR125" s="29" t="str">
        <f>IF(HLOOKUP(BR$14,集計用!$4:$9894,マスター!$C125,FALSE)="","",HLOOKUP(BR$14,集計用!$4:$9894,マスター!$C125,FALSE))</f>
        <v>ﾌﾟﾛﾊﾟﾝｺ</v>
      </c>
      <c r="BS125" s="29" t="str">
        <f>IF(HLOOKUP(BS$14,集計用!$4:$9894,マスター!$C125,FALSE)="","",HLOOKUP(BS$14,集計用!$4:$9894,マスター!$C125,FALSE))</f>
        <v/>
      </c>
      <c r="BT125" s="29" t="str">
        <f>IF(HLOOKUP(BT$14,集計用!$4:$9894,マスター!$C125,FALSE)="","",HLOOKUP(BT$14,集計用!$4:$9894,マスター!$C125,FALSE))</f>
        <v>下台団地</v>
      </c>
      <c r="BU125" s="29" t="str">
        <f>IF(HLOOKUP(BU$14,集計用!$4:$9894,マスター!$C125,FALSE)="","",HLOOKUP(BU$14,集計用!$4:$9894,マスター!$C125,FALSE))</f>
        <v>㎡</v>
      </c>
      <c r="BV125" s="29" t="str">
        <f>集計用!O103&amp;集計用!Q103&amp;集計用!S103</f>
        <v>ｼﾓﾂｶﾞｸﾞﾝﾐﾌﾞﾏﾁﾐﾌﾞﾃｲﾑﾂﾐ281-1</v>
      </c>
      <c r="BW125" s="29" t="str">
        <f>IF(HLOOKUP(BW$14,集計用!$4:$9894,マスター!$C125,FALSE)="","",HLOOKUP(BW$14,集計用!$4:$9894,マスター!$C125,FALSE))</f>
        <v/>
      </c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3"/>
      <c r="CW125" s="53"/>
      <c r="CX125" s="53"/>
      <c r="CY125" s="53"/>
      <c r="CZ125" s="53"/>
      <c r="DA125" s="53"/>
      <c r="DB125" s="53"/>
      <c r="DC125" s="53"/>
      <c r="DD125" s="54"/>
      <c r="DE125" s="54"/>
      <c r="DF125" s="54"/>
      <c r="DG125" s="54"/>
      <c r="DH125" s="54"/>
      <c r="DI125" s="54"/>
    </row>
    <row r="126" spans="3:113" ht="13.5" customHeight="1">
      <c r="C126" s="89">
        <v>117</v>
      </c>
      <c r="D126" s="44"/>
      <c r="E126" s="53"/>
      <c r="F126" s="53"/>
      <c r="G126" s="53"/>
      <c r="H126" s="42" t="str">
        <f>IF(HLOOKUP(H$14,集計用!$4:$9894,マスター!$C126,FALSE)="","",HLOOKUP(H$14,集計用!$4:$9894,マスター!$C126,FALSE))</f>
        <v>建物台帳</v>
      </c>
      <c r="I126" s="29" t="str">
        <f>IF(HLOOKUP(I$14,集計用!$4:$9894,マスター!$C126,FALSE)="","",HLOOKUP(I$14,集計用!$4:$9894,マスター!$C126,FALSE))</f>
        <v>23002-14</v>
      </c>
      <c r="J126" s="29" t="str">
        <f>IF(HLOOKUP(J$14,集計用!$4:$9894,マスター!$C126,FALSE)="","",HLOOKUP(J$14,集計用!$4:$9894,マスター!$C126,FALSE))</f>
        <v>事業用資産/建物</v>
      </c>
      <c r="K126" s="53"/>
      <c r="L126" s="53"/>
      <c r="M126" s="53"/>
      <c r="N126" s="53"/>
      <c r="O126" s="29">
        <f>IF(HLOOKUP(O$14,集計用!$4:$9894,マスター!$C126,FALSE)="","",HLOOKUP(O$14,集計用!$4:$9894,マスター!$C126,FALSE))</f>
        <v>11</v>
      </c>
      <c r="P126" s="53"/>
      <c r="Q126" s="53"/>
      <c r="R126" s="42" t="str">
        <f>IF(HLOOKUP(R$14,集計用!$4:$9894,マスター!$C126,FALSE)="","",HLOOKUP(R$14,集計用!$4:$9894,マスター!$C126,FALSE))</f>
        <v>一般会計等</v>
      </c>
      <c r="S126" s="42" t="str">
        <f>IF(HLOOKUP(S$14,集計用!$4:$9894,マスター!$C126,FALSE)="","",HLOOKUP(S$14,集計用!$4:$9894,マスター!$C126,FALSE))</f>
        <v>一般会計</v>
      </c>
      <c r="T126" s="209">
        <f>IF(HLOOKUP(T$14,集計用!$4:$9894,マスター!$C126,FALSE)="","",HLOOKUP(T$14,集計用!$4:$9894,マスター!$C126,FALSE))</f>
        <v>19780331</v>
      </c>
      <c r="U126" s="209">
        <f>IF(HLOOKUP(U$14,集計用!$4:$9894,マスター!$C126,FALSE)="","",HLOOKUP(U$14,集計用!$4:$9894,マスター!$C126,FALSE))</f>
        <v>19780331</v>
      </c>
      <c r="V126" s="53"/>
      <c r="W126" s="44"/>
      <c r="X126" s="53"/>
      <c r="Y126" s="53"/>
      <c r="Z126" s="29">
        <f>IF(HLOOKUP(Z$14,集計用!$4:$9894,マスター!$C126,FALSE)="","",HLOOKUP(Z$14,集計用!$4:$9894,マスター!$C126,FALSE))</f>
        <v>3024000</v>
      </c>
      <c r="AA126" s="53"/>
      <c r="AB126" s="53"/>
      <c r="AC126" s="53"/>
      <c r="AD126" s="53"/>
      <c r="AE126" s="53"/>
      <c r="AF126" s="44"/>
      <c r="AG126" s="29" t="str">
        <f>IF(HLOOKUP(AG$14,集計用!$4:$9894,マスター!$C126,FALSE)="","",HLOOKUP(AG$14,集計用!$4:$9894,マスター!$C126,FALSE))</f>
        <v>倉庫</v>
      </c>
      <c r="AH126" s="29" t="str">
        <f>IF(HLOOKUP(AH$14,集計用!$4:$9894,マスター!$C126,FALSE)="","",HLOOKUP(AH$14,集計用!$4:$9894,マスター!$C126,FALSE))</f>
        <v>自己資産（リース資産外)</v>
      </c>
      <c r="AI126" s="29" t="str">
        <f>IF(HLOOKUP(AI$14,集計用!$4:$9894,マスター!$C126,FALSE)="","",HLOOKUP(AI$14,集計用!$4:$9894,マスター!$C126,FALSE))</f>
        <v>売却不可</v>
      </c>
      <c r="AJ126" s="60" t="str">
        <f>マスター!$B$3</f>
        <v>建物</v>
      </c>
      <c r="AK126" s="29" t="str">
        <f>IF(HLOOKUP(AK$14,集計用!$4:$9894,マスター!$C126,FALSE)="","",HLOOKUP(AK$14,集計用!$4:$9894,マスター!$C126,FALSE))</f>
        <v>倉庫・物置</v>
      </c>
      <c r="AL126" s="29" t="str">
        <f>IF(HLOOKUP(AL$14,集計用!$4:$9894,マスター!$C126,FALSE)="","",HLOOKUP(AL$14,集計用!$4:$9894,マスター!$C126,FALSE))</f>
        <v>鉄骨造</v>
      </c>
      <c r="AM126" s="53"/>
      <c r="AN126" s="29" t="str">
        <f>IFERROR(集計用!N104&amp;集計用!P104&amp;集計用!R104,"")</f>
        <v>下都賀郡壬生町壬生丁六美281-1</v>
      </c>
      <c r="AO126" s="29">
        <f>IF(HLOOKUP(AO$14,集計用!$4:$9894,マスター!$C126,FALSE)="","",HLOOKUP(AO$14,集計用!$4:$9894,マスター!$C126,FALSE))</f>
        <v>100</v>
      </c>
      <c r="AP126" s="42" t="str">
        <f>集計用!AU104&amp;集計用!AV104&amp;集計用!AW104&amp;集計用!AX104&amp;集計用!AY104&amp;集計用!AZ104</f>
        <v>土木費住宅費住宅管理費</v>
      </c>
      <c r="AQ126" s="29" t="str">
        <f>IF(HLOOKUP(AQ$14,集計用!$4:$9894,マスター!$C126,FALSE)="","",HLOOKUP(AQ$14,集計用!$4:$9894,マスター!$C126,FALSE))</f>
        <v/>
      </c>
      <c r="AR126" s="29" t="str">
        <f>IF(HLOOKUP(AR$14,集計用!$4:$9894,マスター!$C126,FALSE)="","",HLOOKUP(AR$14,集計用!$4:$9894,マスター!$C126,FALSE))</f>
        <v/>
      </c>
      <c r="AS126" s="29" t="str">
        <f>IF(HLOOKUP(AS$14,集計用!$4:$9894,マスター!$C126,FALSE)="","",HLOOKUP(AS$14,集計用!$4:$9894,マスター!$C126,FALSE))</f>
        <v/>
      </c>
      <c r="AT126" s="29">
        <f>IF(HLOOKUP(AT$14,集計用!$4:$9894,マスター!$C126,FALSE)="","",HLOOKUP(AT$14,集計用!$4:$9894,マスター!$C126,FALSE))</f>
        <v>50.4</v>
      </c>
      <c r="AU126" s="29">
        <f>IF(HLOOKUP(AU$14,集計用!$4:$9894,マスター!$C126,FALSE)="","",HLOOKUP(AU$14,集計用!$4:$9894,マスター!$C126,FALSE))</f>
        <v>1</v>
      </c>
      <c r="AV126" s="61"/>
      <c r="AW126" s="45">
        <f t="shared" si="3"/>
        <v>38</v>
      </c>
      <c r="AX126" s="29" t="str">
        <f>IF(HLOOKUP(AX$14,集計用!$4:$9894,マスター!$C126,FALSE)="","",HLOOKUP(AX$14,集計用!$4:$9894,マスター!$C126,FALSE))</f>
        <v>生活インフラ・国土保全</v>
      </c>
      <c r="AY126" s="29" t="str">
        <f>IF(HLOOKUP(AY$14,集計用!$4:$9894,マスター!$C126,FALSE)="","",HLOOKUP(AY$14,集計用!$4:$9894,マスター!$C126,FALSE))</f>
        <v xml:space="preserve">行政財産 </v>
      </c>
      <c r="AZ126" s="54"/>
      <c r="BA126" s="54"/>
      <c r="BB126" s="54"/>
      <c r="BC126" s="54"/>
      <c r="BD126" s="54"/>
      <c r="BE126" s="54"/>
      <c r="BF126" s="54"/>
      <c r="BG126" s="54"/>
      <c r="BH126" s="29" t="str">
        <f>IF(HLOOKUP(BH$14,集計用!$4:$9894,マスター!$C126,FALSE)="","",HLOOKUP(BH$14,集計用!$4:$9894,マスター!$C126,FALSE))</f>
        <v>未実施</v>
      </c>
      <c r="BI126" s="29" t="str">
        <f>IF(HLOOKUP(BI$14,集計用!$4:$9894,マスター!$C126,FALSE)="","",HLOOKUP(BI$14,集計用!$4:$9894,マスター!$C126,FALSE))</f>
        <v>未実施</v>
      </c>
      <c r="BJ126" s="54"/>
      <c r="BK126" s="54"/>
      <c r="BL126" s="54"/>
      <c r="BM126" s="54"/>
      <c r="BN126" s="54"/>
      <c r="BO126" s="54"/>
      <c r="BP126" s="54"/>
      <c r="BQ126" s="54"/>
      <c r="BR126" s="29" t="str">
        <f>IF(HLOOKUP(BR$14,集計用!$4:$9894,マスター!$C126,FALSE)="","",HLOOKUP(BR$14,集計用!$4:$9894,マスター!$C126,FALSE))</f>
        <v>ソウコ</v>
      </c>
      <c r="BS126" s="29" t="str">
        <f>IF(HLOOKUP(BS$14,集計用!$4:$9894,マスター!$C126,FALSE)="","",HLOOKUP(BS$14,集計用!$4:$9894,マスター!$C126,FALSE))</f>
        <v/>
      </c>
      <c r="BT126" s="29" t="str">
        <f>IF(HLOOKUP(BT$14,集計用!$4:$9894,マスター!$C126,FALSE)="","",HLOOKUP(BT$14,集計用!$4:$9894,マスター!$C126,FALSE))</f>
        <v>下台団地</v>
      </c>
      <c r="BU126" s="29" t="str">
        <f>IF(HLOOKUP(BU$14,集計用!$4:$9894,マスター!$C126,FALSE)="","",HLOOKUP(BU$14,集計用!$4:$9894,マスター!$C126,FALSE))</f>
        <v>㎡</v>
      </c>
      <c r="BV126" s="29" t="str">
        <f>集計用!O104&amp;集計用!Q104&amp;集計用!S104</f>
        <v>ｼﾓﾂｶﾞｸﾞﾝﾐﾌﾞﾏﾁﾐﾌﾞﾃｲﾑﾂﾐ281-1</v>
      </c>
      <c r="BW126" s="29" t="str">
        <f>IF(HLOOKUP(BW$14,集計用!$4:$9894,マスター!$C126,FALSE)="","",HLOOKUP(BW$14,集計用!$4:$9894,マスター!$C126,FALSE))</f>
        <v/>
      </c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3"/>
      <c r="CW126" s="53"/>
      <c r="CX126" s="53"/>
      <c r="CY126" s="53"/>
      <c r="CZ126" s="53"/>
      <c r="DA126" s="53"/>
      <c r="DB126" s="53"/>
      <c r="DC126" s="53"/>
      <c r="DD126" s="54"/>
      <c r="DE126" s="54"/>
      <c r="DF126" s="54"/>
      <c r="DG126" s="54"/>
      <c r="DH126" s="54"/>
      <c r="DI126" s="54"/>
    </row>
    <row r="127" spans="3:113" ht="13.5" customHeight="1">
      <c r="C127" s="89">
        <v>118</v>
      </c>
      <c r="D127" s="44"/>
      <c r="E127" s="53"/>
      <c r="F127" s="53"/>
      <c r="G127" s="53"/>
      <c r="H127" s="42" t="str">
        <f>IF(HLOOKUP(H$14,集計用!$4:$9894,マスター!$C127,FALSE)="","",HLOOKUP(H$14,集計用!$4:$9894,マスター!$C127,FALSE))</f>
        <v/>
      </c>
      <c r="I127" s="29" t="str">
        <f>IF(HLOOKUP(I$14,集計用!$4:$9894,マスター!$C127,FALSE)="","",HLOOKUP(I$14,集計用!$4:$9894,マスター!$C127,FALSE))</f>
        <v/>
      </c>
      <c r="J127" s="29" t="str">
        <f>IF(HLOOKUP(J$14,集計用!$4:$9894,マスター!$C127,FALSE)="","",HLOOKUP(J$14,集計用!$4:$9894,マスター!$C127,FALSE))</f>
        <v>インフラ資産/建物</v>
      </c>
      <c r="K127" s="53"/>
      <c r="L127" s="53"/>
      <c r="M127" s="53"/>
      <c r="N127" s="53"/>
      <c r="O127" s="29">
        <f>IF(HLOOKUP(O$14,集計用!$4:$9894,マスター!$C127,FALSE)="","",HLOOKUP(O$14,集計用!$4:$9894,マスター!$C127,FALSE))</f>
        <v>11</v>
      </c>
      <c r="P127" s="53"/>
      <c r="Q127" s="53"/>
      <c r="R127" s="42" t="str">
        <f>IF(HLOOKUP(R$14,集計用!$4:$9894,マスター!$C127,FALSE)="","",HLOOKUP(R$14,集計用!$4:$9894,マスター!$C127,FALSE))</f>
        <v>一般会計等</v>
      </c>
      <c r="S127" s="42" t="str">
        <f>IF(HLOOKUP(S$14,集計用!$4:$9894,マスター!$C127,FALSE)="","",HLOOKUP(S$14,集計用!$4:$9894,マスター!$C127,FALSE))</f>
        <v>一般会計</v>
      </c>
      <c r="T127" s="209">
        <f>IF(HLOOKUP(T$14,集計用!$4:$9894,マスター!$C127,FALSE)="","",HLOOKUP(T$14,集計用!$4:$9894,マスター!$C127,FALSE))</f>
        <v>20011022</v>
      </c>
      <c r="U127" s="209">
        <f>IF(HLOOKUP(U$14,集計用!$4:$9894,マスター!$C127,FALSE)="","",HLOOKUP(U$14,集計用!$4:$9894,マスター!$C127,FALSE))</f>
        <v>20011022</v>
      </c>
      <c r="V127" s="53"/>
      <c r="W127" s="44"/>
      <c r="X127" s="53"/>
      <c r="Y127" s="53"/>
      <c r="Z127" s="29">
        <f>IF(HLOOKUP(Z$14,集計用!$4:$9894,マスター!$C127,FALSE)="","",HLOOKUP(Z$14,集計用!$4:$9894,マスター!$C127,FALSE))</f>
        <v>23289000</v>
      </c>
      <c r="AA127" s="53"/>
      <c r="AB127" s="53"/>
      <c r="AC127" s="53"/>
      <c r="AD127" s="53"/>
      <c r="AE127" s="53"/>
      <c r="AF127" s="44"/>
      <c r="AG127" s="29" t="str">
        <f>IF(HLOOKUP(AG$14,集計用!$4:$9894,マスター!$C127,FALSE)="","",HLOOKUP(AG$14,集計用!$4:$9894,マスター!$C127,FALSE))</f>
        <v>展示室・トイレ</v>
      </c>
      <c r="AH127" s="29" t="str">
        <f>IF(HLOOKUP(AH$14,集計用!$4:$9894,マスター!$C127,FALSE)="","",HLOOKUP(AH$14,集計用!$4:$9894,マスター!$C127,FALSE))</f>
        <v>自己資産（リース資産外)</v>
      </c>
      <c r="AI127" s="29" t="str">
        <f>IF(HLOOKUP(AI$14,集計用!$4:$9894,マスター!$C127,FALSE)="","",HLOOKUP(AI$14,集計用!$4:$9894,マスター!$C127,FALSE))</f>
        <v>売却不可</v>
      </c>
      <c r="AJ127" s="60" t="str">
        <f>マスター!$B$3</f>
        <v>建物</v>
      </c>
      <c r="AK127" s="29" t="str">
        <f>IF(HLOOKUP(AK$14,集計用!$4:$9894,マスター!$C127,FALSE)="","",HLOOKUP(AK$14,集計用!$4:$9894,マスター!$C127,FALSE))</f>
        <v>陳列所・展示室</v>
      </c>
      <c r="AL127" s="29" t="str">
        <f>IF(HLOOKUP(AL$14,集計用!$4:$9894,マスター!$C127,FALSE)="","",HLOOKUP(AL$14,集計用!$4:$9894,マスター!$C127,FALSE))</f>
        <v>木造</v>
      </c>
      <c r="AM127" s="53"/>
      <c r="AN127" s="29" t="str">
        <f>IFERROR(集計用!N105&amp;集計用!P105&amp;集計用!R105,"")</f>
        <v>下都賀郡壬生町壬生丁六美281-1</v>
      </c>
      <c r="AO127" s="29">
        <f>IF(HLOOKUP(AO$14,集計用!$4:$9894,マスター!$C127,FALSE)="","",HLOOKUP(AO$14,集計用!$4:$9894,マスター!$C127,FALSE))</f>
        <v>100</v>
      </c>
      <c r="AP127" s="42" t="str">
        <f>集計用!AU105&amp;集計用!AV105&amp;集計用!AW105&amp;集計用!AX105&amp;集計用!AY105&amp;集計用!AZ105</f>
        <v>土木費住宅費住宅管理費</v>
      </c>
      <c r="AQ127" s="29" t="str">
        <f>IF(HLOOKUP(AQ$14,集計用!$4:$9894,マスター!$C127,FALSE)="","",HLOOKUP(AQ$14,集計用!$4:$9894,マスター!$C127,FALSE))</f>
        <v/>
      </c>
      <c r="AR127" s="29" t="str">
        <f>IF(HLOOKUP(AR$14,集計用!$4:$9894,マスター!$C127,FALSE)="","",HLOOKUP(AR$14,集計用!$4:$9894,マスター!$C127,FALSE))</f>
        <v/>
      </c>
      <c r="AS127" s="29" t="str">
        <f>IF(HLOOKUP(AS$14,集計用!$4:$9894,マスター!$C127,FALSE)="","",HLOOKUP(AS$14,集計用!$4:$9894,マスター!$C127,FALSE))</f>
        <v/>
      </c>
      <c r="AT127" s="29">
        <f>IF(HLOOKUP(AT$14,集計用!$4:$9894,マスター!$C127,FALSE)="","",HLOOKUP(AT$14,集計用!$4:$9894,マスター!$C127,FALSE))</f>
        <v>56</v>
      </c>
      <c r="AU127" s="29">
        <f>IF(HLOOKUP(AU$14,集計用!$4:$9894,マスター!$C127,FALSE)="","",HLOOKUP(AU$14,集計用!$4:$9894,マスター!$C127,FALSE))</f>
        <v>1</v>
      </c>
      <c r="AV127" s="61"/>
      <c r="AW127" s="45">
        <f t="shared" si="3"/>
        <v>14</v>
      </c>
      <c r="AX127" s="29" t="str">
        <f>IF(HLOOKUP(AX$14,集計用!$4:$9894,マスター!$C127,FALSE)="","",HLOOKUP(AX$14,集計用!$4:$9894,マスター!$C127,FALSE))</f>
        <v>生活インフラ・国土保全</v>
      </c>
      <c r="AY127" s="29" t="str">
        <f>IF(HLOOKUP(AY$14,集計用!$4:$9894,マスター!$C127,FALSE)="","",HLOOKUP(AY$14,集計用!$4:$9894,マスター!$C127,FALSE))</f>
        <v>行政財産</v>
      </c>
      <c r="AZ127" s="54"/>
      <c r="BA127" s="54"/>
      <c r="BB127" s="54"/>
      <c r="BC127" s="54"/>
      <c r="BD127" s="54"/>
      <c r="BE127" s="54"/>
      <c r="BF127" s="54"/>
      <c r="BG127" s="54"/>
      <c r="BH127" s="29" t="str">
        <f>IF(HLOOKUP(BH$14,集計用!$4:$9894,マスター!$C127,FALSE)="","",HLOOKUP(BH$14,集計用!$4:$9894,マスター!$C127,FALSE))</f>
        <v>未実施</v>
      </c>
      <c r="BI127" s="29" t="str">
        <f>IF(HLOOKUP(BI$14,集計用!$4:$9894,マスター!$C127,FALSE)="","",HLOOKUP(BI$14,集計用!$4:$9894,マスター!$C127,FALSE))</f>
        <v>未実施</v>
      </c>
      <c r="BJ127" s="54"/>
      <c r="BK127" s="54"/>
      <c r="BL127" s="54"/>
      <c r="BM127" s="54"/>
      <c r="BN127" s="54"/>
      <c r="BO127" s="54"/>
      <c r="BP127" s="54"/>
      <c r="BQ127" s="54"/>
      <c r="BR127" s="29" t="str">
        <f>IF(HLOOKUP(BR$14,集計用!$4:$9894,マスター!$C127,FALSE)="","",HLOOKUP(BR$14,集計用!$4:$9894,マスター!$C127,FALSE))</f>
        <v>ﾃﾝｼﾞｼﾂ･ﾄｲﾚ</v>
      </c>
      <c r="BS127" s="29" t="str">
        <f>IF(HLOOKUP(BS$14,集計用!$4:$9894,マスター!$C127,FALSE)="","",HLOOKUP(BS$14,集計用!$4:$9894,マスター!$C127,FALSE))</f>
        <v/>
      </c>
      <c r="BT127" s="29" t="str">
        <f>IF(HLOOKUP(BT$14,集計用!$4:$9894,マスター!$C127,FALSE)="","",HLOOKUP(BT$14,集計用!$4:$9894,マスター!$C127,FALSE))</f>
        <v>自成館</v>
      </c>
      <c r="BU127" s="29" t="str">
        <f>IF(HLOOKUP(BU$14,集計用!$4:$9894,マスター!$C127,FALSE)="","",HLOOKUP(BU$14,集計用!$4:$9894,マスター!$C127,FALSE))</f>
        <v>㎡</v>
      </c>
      <c r="BV127" s="29" t="str">
        <f>集計用!O105&amp;集計用!Q105&amp;集計用!S105</f>
        <v>ｼﾓﾂｶﾞｸﾞﾝﾐﾌﾞﾏﾁﾐﾌﾞﾃｲﾑﾂﾐ281-1</v>
      </c>
      <c r="BW127" s="29" t="str">
        <f>IF(HLOOKUP(BW$14,集計用!$4:$9894,マスター!$C127,FALSE)="","",HLOOKUP(BW$14,集計用!$4:$9894,マスター!$C127,FALSE))</f>
        <v/>
      </c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3"/>
      <c r="CW127" s="53"/>
      <c r="CX127" s="53"/>
      <c r="CY127" s="53"/>
      <c r="CZ127" s="53"/>
      <c r="DA127" s="53"/>
      <c r="DB127" s="53"/>
      <c r="DC127" s="53"/>
      <c r="DD127" s="54"/>
      <c r="DE127" s="54"/>
      <c r="DF127" s="54"/>
      <c r="DG127" s="54"/>
      <c r="DH127" s="54"/>
      <c r="DI127" s="54"/>
    </row>
    <row r="128" spans="3:113" ht="13.5" customHeight="1">
      <c r="C128" s="89">
        <v>119</v>
      </c>
      <c r="D128" s="44"/>
      <c r="E128" s="53"/>
      <c r="F128" s="53"/>
      <c r="G128" s="53"/>
      <c r="H128" s="42" t="str">
        <f>IF(HLOOKUP(H$14,集計用!$4:$9894,マスター!$C128,FALSE)="","",HLOOKUP(H$14,集計用!$4:$9894,マスター!$C128,FALSE))</f>
        <v>建物台帳</v>
      </c>
      <c r="I128" s="29">
        <f>IF(HLOOKUP(I$14,集計用!$4:$9894,マスター!$C128,FALSE)="","",HLOOKUP(I$14,集計用!$4:$9894,マスター!$C128,FALSE))</f>
        <v>60025</v>
      </c>
      <c r="J128" s="29" t="str">
        <f>IF(HLOOKUP(J$14,集計用!$4:$9894,マスター!$C128,FALSE)="","",HLOOKUP(J$14,集計用!$4:$9894,マスター!$C128,FALSE))</f>
        <v>事業用資産/建物</v>
      </c>
      <c r="K128" s="53"/>
      <c r="L128" s="53"/>
      <c r="M128" s="53"/>
      <c r="N128" s="53"/>
      <c r="O128" s="29">
        <f>IF(HLOOKUP(O$14,集計用!$4:$9894,マスター!$C128,FALSE)="","",HLOOKUP(O$14,集計用!$4:$9894,マスター!$C128,FALSE))</f>
        <v>12</v>
      </c>
      <c r="P128" s="53"/>
      <c r="Q128" s="53"/>
      <c r="R128" s="42" t="str">
        <f>IF(HLOOKUP(R$14,集計用!$4:$9894,マスター!$C128,FALSE)="","",HLOOKUP(R$14,集計用!$4:$9894,マスター!$C128,FALSE))</f>
        <v>一般会計等</v>
      </c>
      <c r="S128" s="42" t="str">
        <f>IF(HLOOKUP(S$14,集計用!$4:$9894,マスター!$C128,FALSE)="","",HLOOKUP(S$14,集計用!$4:$9894,マスター!$C128,FALSE))</f>
        <v>一般会計</v>
      </c>
      <c r="T128" s="209">
        <f>IF(HLOOKUP(T$14,集計用!$4:$9894,マスター!$C128,FALSE)="","",HLOOKUP(T$14,集計用!$4:$9894,マスター!$C128,FALSE))</f>
        <v>20090908</v>
      </c>
      <c r="U128" s="209">
        <f>IF(HLOOKUP(U$14,集計用!$4:$9894,マスター!$C128,FALSE)="","",HLOOKUP(U$14,集計用!$4:$9894,マスター!$C128,FALSE))</f>
        <v>20090908</v>
      </c>
      <c r="V128" s="53"/>
      <c r="W128" s="44"/>
      <c r="X128" s="53"/>
      <c r="Y128" s="53"/>
      <c r="Z128" s="29">
        <f>IF(HLOOKUP(Z$14,集計用!$4:$9894,マスター!$C128,FALSE)="","",HLOOKUP(Z$14,集計用!$4:$9894,マスター!$C128,FALSE))</f>
        <v>31590000</v>
      </c>
      <c r="AA128" s="53"/>
      <c r="AB128" s="53"/>
      <c r="AC128" s="53"/>
      <c r="AD128" s="53"/>
      <c r="AE128" s="53"/>
      <c r="AF128" s="44"/>
      <c r="AG128" s="29" t="str">
        <f>IF(HLOOKUP(AG$14,集計用!$4:$9894,マスター!$C128,FALSE)="","",HLOOKUP(AG$14,集計用!$4:$9894,マスター!$C128,FALSE))</f>
        <v>みらい館</v>
      </c>
      <c r="AH128" s="29" t="str">
        <f>IF(HLOOKUP(AH$14,集計用!$4:$9894,マスター!$C128,FALSE)="","",HLOOKUP(AH$14,集計用!$4:$9894,マスター!$C128,FALSE))</f>
        <v>自己資産（リース資産外)</v>
      </c>
      <c r="AI128" s="29" t="str">
        <f>IF(HLOOKUP(AI$14,集計用!$4:$9894,マスター!$C128,FALSE)="","",HLOOKUP(AI$14,集計用!$4:$9894,マスター!$C128,FALSE))</f>
        <v>売却不可</v>
      </c>
      <c r="AJ128" s="60" t="str">
        <f>マスター!$B$3</f>
        <v>建物</v>
      </c>
      <c r="AK128" s="29" t="str">
        <f>IF(HLOOKUP(AK$14,集計用!$4:$9894,マスター!$C128,FALSE)="","",HLOOKUP(AK$14,集計用!$4:$9894,マスター!$C128,FALSE))</f>
        <v>案内所</v>
      </c>
      <c r="AL128" s="29" t="str">
        <f>IF(HLOOKUP(AL$14,集計用!$4:$9894,マスター!$C128,FALSE)="","",HLOOKUP(AL$14,集計用!$4:$9894,マスター!$C128,FALSE))</f>
        <v>鉄骨鉄筋コンクリート</v>
      </c>
      <c r="AM128" s="53"/>
      <c r="AN128" s="29" t="str">
        <f>IFERROR(集計用!N106&amp;集計用!P106&amp;集計用!R106,"")</f>
        <v>下都賀郡壬生町壬生丁六美281-1</v>
      </c>
      <c r="AO128" s="29">
        <f>IF(HLOOKUP(AO$14,集計用!$4:$9894,マスター!$C128,FALSE)="","",HLOOKUP(AO$14,集計用!$4:$9894,マスター!$C128,FALSE))</f>
        <v>100</v>
      </c>
      <c r="AP128" s="42" t="str">
        <f>集計用!AU106&amp;集計用!AV106&amp;集計用!AW106&amp;集計用!AX106&amp;集計用!AY106&amp;集計用!AZ106</f>
        <v>土木費住宅費住宅管理費</v>
      </c>
      <c r="AQ128" s="29" t="str">
        <f>IF(HLOOKUP(AQ$14,集計用!$4:$9894,マスター!$C128,FALSE)="","",HLOOKUP(AQ$14,集計用!$4:$9894,マスター!$C128,FALSE))</f>
        <v>地域交流拠点施設</v>
      </c>
      <c r="AR128" s="29" t="str">
        <f>IF(HLOOKUP(AR$14,集計用!$4:$9894,マスター!$C128,FALSE)="","",HLOOKUP(AR$14,集計用!$4:$9894,マスター!$C128,FALSE))</f>
        <v/>
      </c>
      <c r="AS128" s="29" t="str">
        <f>IF(HLOOKUP(AS$14,集計用!$4:$9894,マスター!$C128,FALSE)="","",HLOOKUP(AS$14,集計用!$4:$9894,マスター!$C128,FALSE))</f>
        <v/>
      </c>
      <c r="AT128" s="29">
        <f>IF(HLOOKUP(AT$14,集計用!$4:$9894,マスター!$C128,FALSE)="","",HLOOKUP(AT$14,集計用!$4:$9894,マスター!$C128,FALSE))</f>
        <v>1378.92</v>
      </c>
      <c r="AU128" s="29">
        <f>IF(HLOOKUP(AU$14,集計用!$4:$9894,マスター!$C128,FALSE)="","",HLOOKUP(AU$14,集計用!$4:$9894,マスター!$C128,FALSE))</f>
        <v>1</v>
      </c>
      <c r="AV128" s="61"/>
      <c r="AW128" s="45">
        <f t="shared" si="3"/>
        <v>6</v>
      </c>
      <c r="AX128" s="29" t="str">
        <f>IF(HLOOKUP(AX$14,集計用!$4:$9894,マスター!$C128,FALSE)="","",HLOOKUP(AX$14,集計用!$4:$9894,マスター!$C128,FALSE))</f>
        <v>生活インフラ・国土保全</v>
      </c>
      <c r="AY128" s="29" t="str">
        <f>IF(HLOOKUP(AY$14,集計用!$4:$9894,マスター!$C128,FALSE)="","",HLOOKUP(AY$14,集計用!$4:$9894,マスター!$C128,FALSE))</f>
        <v>行政財産</v>
      </c>
      <c r="AZ128" s="54"/>
      <c r="BA128" s="54"/>
      <c r="BB128" s="54"/>
      <c r="BC128" s="54"/>
      <c r="BD128" s="54"/>
      <c r="BE128" s="54"/>
      <c r="BF128" s="54"/>
      <c r="BG128" s="54"/>
      <c r="BH128" s="29" t="str">
        <f>IF(HLOOKUP(BH$14,集計用!$4:$9894,マスター!$C128,FALSE)="","",HLOOKUP(BH$14,集計用!$4:$9894,マスター!$C128,FALSE))</f>
        <v>未実施</v>
      </c>
      <c r="BI128" s="29" t="str">
        <f>IF(HLOOKUP(BI$14,集計用!$4:$9894,マスター!$C128,FALSE)="","",HLOOKUP(BI$14,集計用!$4:$9894,マスター!$C128,FALSE))</f>
        <v>未実施</v>
      </c>
      <c r="BJ128" s="54"/>
      <c r="BK128" s="54"/>
      <c r="BL128" s="54"/>
      <c r="BM128" s="54"/>
      <c r="BN128" s="54"/>
      <c r="BO128" s="54"/>
      <c r="BP128" s="54"/>
      <c r="BQ128" s="54"/>
      <c r="BR128" s="29" t="str">
        <f>IF(HLOOKUP(BR$14,集計用!$4:$9894,マスター!$C128,FALSE)="","",HLOOKUP(BR$14,集計用!$4:$9894,マスター!$C128,FALSE))</f>
        <v>ﾐﾗｲｶﾝ</v>
      </c>
      <c r="BS128" s="29" t="str">
        <f>IF(HLOOKUP(BS$14,集計用!$4:$9894,マスター!$C128,FALSE)="","",HLOOKUP(BS$14,集計用!$4:$9894,マスター!$C128,FALSE))</f>
        <v/>
      </c>
      <c r="BT128" s="29" t="str">
        <f>IF(HLOOKUP(BT$14,集計用!$4:$9894,マスター!$C128,FALSE)="","",HLOOKUP(BT$14,集計用!$4:$9894,マスター!$C128,FALSE))</f>
        <v>みぶハイウェーパーク</v>
      </c>
      <c r="BU128" s="29" t="str">
        <f>IF(HLOOKUP(BU$14,集計用!$4:$9894,マスター!$C128,FALSE)="","",HLOOKUP(BU$14,集計用!$4:$9894,マスター!$C128,FALSE))</f>
        <v>㎡</v>
      </c>
      <c r="BV128" s="29" t="str">
        <f>集計用!O106&amp;集計用!Q106&amp;集計用!S106</f>
        <v>ｼﾓﾂｶﾞｸﾞﾝﾐﾌﾞﾏﾁﾐﾌﾞﾃｲﾑﾂﾐ281-1</v>
      </c>
      <c r="BW128" s="29" t="str">
        <f>IF(HLOOKUP(BW$14,集計用!$4:$9894,マスター!$C128,FALSE)="","",HLOOKUP(BW$14,集計用!$4:$9894,マスター!$C128,FALSE))</f>
        <v/>
      </c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3"/>
      <c r="CW128" s="53"/>
      <c r="CX128" s="53"/>
      <c r="CY128" s="53"/>
      <c r="CZ128" s="53"/>
      <c r="DA128" s="53"/>
      <c r="DB128" s="53"/>
      <c r="DC128" s="53"/>
      <c r="DD128" s="54"/>
      <c r="DE128" s="54"/>
      <c r="DF128" s="54"/>
      <c r="DG128" s="54"/>
      <c r="DH128" s="54"/>
      <c r="DI128" s="54"/>
    </row>
    <row r="129" spans="3:113" ht="13.5" customHeight="1">
      <c r="C129" s="89">
        <v>120</v>
      </c>
      <c r="D129" s="44"/>
      <c r="E129" s="53"/>
      <c r="F129" s="53"/>
      <c r="G129" s="53"/>
      <c r="H129" s="42" t="str">
        <f>IF(HLOOKUP(H$14,集計用!$4:$9894,マスター!$C129,FALSE)="","",HLOOKUP(H$14,集計用!$4:$9894,マスター!$C129,FALSE))</f>
        <v>建物台帳</v>
      </c>
      <c r="I129" s="29" t="str">
        <f>IF(HLOOKUP(I$14,集計用!$4:$9894,マスター!$C129,FALSE)="","",HLOOKUP(I$14,集計用!$4:$9894,マスター!$C129,FALSE))</f>
        <v>20001-1</v>
      </c>
      <c r="J129" s="29" t="str">
        <f>IF(HLOOKUP(J$14,集計用!$4:$9894,マスター!$C129,FALSE)="","",HLOOKUP(J$14,集計用!$4:$9894,マスター!$C129,FALSE))</f>
        <v>事業用資産/建物</v>
      </c>
      <c r="K129" s="53"/>
      <c r="L129" s="53"/>
      <c r="M129" s="53"/>
      <c r="N129" s="53"/>
      <c r="O129" s="29">
        <f>IF(HLOOKUP(O$14,集計用!$4:$9894,マスター!$C129,FALSE)="","",HLOOKUP(O$14,集計用!$4:$9894,マスター!$C129,FALSE))</f>
        <v>15</v>
      </c>
      <c r="P129" s="53"/>
      <c r="Q129" s="53"/>
      <c r="R129" s="42" t="str">
        <f>IF(HLOOKUP(R$14,集計用!$4:$9894,マスター!$C129,FALSE)="","",HLOOKUP(R$14,集計用!$4:$9894,マスター!$C129,FALSE))</f>
        <v>一般会計等</v>
      </c>
      <c r="S129" s="42" t="str">
        <f>IF(HLOOKUP(S$14,集計用!$4:$9894,マスター!$C129,FALSE)="","",HLOOKUP(S$14,集計用!$4:$9894,マスター!$C129,FALSE))</f>
        <v>一般会計</v>
      </c>
      <c r="T129" s="209">
        <f>IF(HLOOKUP(T$14,集計用!$4:$9894,マスター!$C129,FALSE)="","",HLOOKUP(T$14,集計用!$4:$9894,マスター!$C129,FALSE))</f>
        <v>19860331</v>
      </c>
      <c r="U129" s="209">
        <f>IF(HLOOKUP(U$14,集計用!$4:$9894,マスター!$C129,FALSE)="","",HLOOKUP(U$14,集計用!$4:$9894,マスター!$C129,FALSE))</f>
        <v>19860331</v>
      </c>
      <c r="V129" s="53"/>
      <c r="W129" s="44"/>
      <c r="X129" s="53"/>
      <c r="Y129" s="53"/>
      <c r="Z129" s="29">
        <f>IF(HLOOKUP(Z$14,集計用!$4:$9894,マスター!$C129,FALSE)="","",HLOOKUP(Z$14,集計用!$4:$9894,マスター!$C129,FALSE))</f>
        <v>281815200</v>
      </c>
      <c r="AA129" s="53"/>
      <c r="AB129" s="53"/>
      <c r="AC129" s="53"/>
      <c r="AD129" s="53"/>
      <c r="AE129" s="53"/>
      <c r="AF129" s="44"/>
      <c r="AG129" s="29" t="str">
        <f>IF(HLOOKUP(AG$14,集計用!$4:$9894,マスター!$C129,FALSE)="","",HLOOKUP(AG$14,集計用!$4:$9894,マスター!$C129,FALSE))</f>
        <v>普通特別教室棟</v>
      </c>
      <c r="AH129" s="29" t="str">
        <f>IF(HLOOKUP(AH$14,集計用!$4:$9894,マスター!$C129,FALSE)="","",HLOOKUP(AH$14,集計用!$4:$9894,マスター!$C129,FALSE))</f>
        <v>自己資産（リース資産外)</v>
      </c>
      <c r="AI129" s="29" t="str">
        <f>IF(HLOOKUP(AI$14,集計用!$4:$9894,マスター!$C129,FALSE)="","",HLOOKUP(AI$14,集計用!$4:$9894,マスター!$C129,FALSE))</f>
        <v>売却不可</v>
      </c>
      <c r="AJ129" s="60" t="str">
        <f>マスター!$B$3</f>
        <v>建物</v>
      </c>
      <c r="AK129" s="29" t="str">
        <f>IF(HLOOKUP(AK$14,集計用!$4:$9894,マスター!$C129,FALSE)="","",HLOOKUP(AK$14,集計用!$4:$9894,マスター!$C129,FALSE))</f>
        <v>校舎・園舎</v>
      </c>
      <c r="AL129" s="29" t="str">
        <f>IF(HLOOKUP(AL$14,集計用!$4:$9894,マスター!$C129,FALSE)="","",HLOOKUP(AL$14,集計用!$4:$9894,マスター!$C129,FALSE))</f>
        <v>鉄筋コンクリート</v>
      </c>
      <c r="AM129" s="53"/>
      <c r="AN129" s="29" t="str">
        <f>IFERROR(集計用!N107&amp;集計用!P107&amp;集計用!R107,"")</f>
        <v>下都賀郡壬生町駅東町192-5</v>
      </c>
      <c r="AO129" s="29">
        <f>IF(HLOOKUP(AO$14,集計用!$4:$9894,マスター!$C129,FALSE)="","",HLOOKUP(AO$14,集計用!$4:$9894,マスター!$C129,FALSE))</f>
        <v>100</v>
      </c>
      <c r="AP129" s="42" t="str">
        <f>集計用!AU107&amp;集計用!AV107&amp;集計用!AW107&amp;集計用!AX107&amp;集計用!AY107&amp;集計用!AZ107</f>
        <v>土木費住宅費住宅管理費</v>
      </c>
      <c r="AQ129" s="29" t="str">
        <f>IF(HLOOKUP(AQ$14,集計用!$4:$9894,マスター!$C129,FALSE)="","",HLOOKUP(AQ$14,集計用!$4:$9894,マスター!$C129,FALSE))</f>
        <v/>
      </c>
      <c r="AR129" s="29" t="str">
        <f>IF(HLOOKUP(AR$14,集計用!$4:$9894,マスター!$C129,FALSE)="","",HLOOKUP(AR$14,集計用!$4:$9894,マスター!$C129,FALSE))</f>
        <v/>
      </c>
      <c r="AS129" s="29" t="str">
        <f>IF(HLOOKUP(AS$14,集計用!$4:$9894,マスター!$C129,FALSE)="","",HLOOKUP(AS$14,集計用!$4:$9894,マスター!$C129,FALSE))</f>
        <v/>
      </c>
      <c r="AT129" s="29">
        <f>IF(HLOOKUP(AT$14,集計用!$4:$9894,マスター!$C129,FALSE)="","",HLOOKUP(AT$14,集計用!$4:$9894,マスター!$C129,FALSE))</f>
        <v>2087.52</v>
      </c>
      <c r="AU129" s="29">
        <f>IF(HLOOKUP(AU$14,集計用!$4:$9894,マスター!$C129,FALSE)="","",HLOOKUP(AU$14,集計用!$4:$9894,マスター!$C129,FALSE))</f>
        <v>3</v>
      </c>
      <c r="AV129" s="61"/>
      <c r="AW129" s="45">
        <f t="shared" si="3"/>
        <v>30</v>
      </c>
      <c r="AX129" s="29" t="str">
        <f>IF(HLOOKUP(AX$14,集計用!$4:$9894,マスター!$C129,FALSE)="","",HLOOKUP(AX$14,集計用!$4:$9894,マスター!$C129,FALSE))</f>
        <v>教育</v>
      </c>
      <c r="AY129" s="29" t="str">
        <f>IF(HLOOKUP(AY$14,集計用!$4:$9894,マスター!$C129,FALSE)="","",HLOOKUP(AY$14,集計用!$4:$9894,マスター!$C129,FALSE))</f>
        <v xml:space="preserve">行政財産 </v>
      </c>
      <c r="AZ129" s="54"/>
      <c r="BA129" s="54"/>
      <c r="BB129" s="54"/>
      <c r="BC129" s="54"/>
      <c r="BD129" s="54"/>
      <c r="BE129" s="54"/>
      <c r="BF129" s="54"/>
      <c r="BG129" s="54"/>
      <c r="BH129" s="29" t="str">
        <f>IF(HLOOKUP(BH$14,集計用!$4:$9894,マスター!$C129,FALSE)="","",HLOOKUP(BH$14,集計用!$4:$9894,マスター!$C129,FALSE))</f>
        <v>実施済</v>
      </c>
      <c r="BI129" s="29" t="str">
        <f>IF(HLOOKUP(BI$14,集計用!$4:$9894,マスター!$C129,FALSE)="","",HLOOKUP(BI$14,集計用!$4:$9894,マスター!$C129,FALSE))</f>
        <v>実施済</v>
      </c>
      <c r="BJ129" s="54"/>
      <c r="BK129" s="54"/>
      <c r="BL129" s="54"/>
      <c r="BM129" s="54"/>
      <c r="BN129" s="54"/>
      <c r="BO129" s="54"/>
      <c r="BP129" s="54"/>
      <c r="BQ129" s="54"/>
      <c r="BR129" s="29" t="str">
        <f>IF(HLOOKUP(BR$14,集計用!$4:$9894,マスター!$C129,FALSE)="","",HLOOKUP(BR$14,集計用!$4:$9894,マスター!$C129,FALSE))</f>
        <v>ﾌﾂｳﾄｸﾍﾞﾂｷｮｳｼﾂﾄｳ</v>
      </c>
      <c r="BS129" s="29" t="str">
        <f>IF(HLOOKUP(BS$14,集計用!$4:$9894,マスター!$C129,FALSE)="","",HLOOKUP(BS$14,集計用!$4:$9894,マスター!$C129,FALSE))</f>
        <v/>
      </c>
      <c r="BT129" s="29" t="str">
        <f>IF(HLOOKUP(BT$14,集計用!$4:$9894,マスター!$C129,FALSE)="","",HLOOKUP(BT$14,集計用!$4:$9894,マスター!$C129,FALSE))</f>
        <v>壬生町立稲葉小学校</v>
      </c>
      <c r="BU129" s="29" t="str">
        <f>IF(HLOOKUP(BU$14,集計用!$4:$9894,マスター!$C129,FALSE)="","",HLOOKUP(BU$14,集計用!$4:$9894,マスター!$C129,FALSE))</f>
        <v>㎡</v>
      </c>
      <c r="BV129" s="29" t="str">
        <f>集計用!O107&amp;集計用!Q107&amp;集計用!S107</f>
        <v>ｼﾓﾂｶﾞｸﾞﾝﾐﾌﾞﾏﾁｴｷﾋｶﾞｼﾁｮｳ192-5</v>
      </c>
      <c r="BW129" s="29" t="str">
        <f>IF(HLOOKUP(BW$14,集計用!$4:$9894,マスター!$C129,FALSE)="","",HLOOKUP(BW$14,集計用!$4:$9894,マスター!$C129,FALSE))</f>
        <v/>
      </c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3"/>
      <c r="CW129" s="53"/>
      <c r="CX129" s="53"/>
      <c r="CY129" s="53"/>
      <c r="CZ129" s="53"/>
      <c r="DA129" s="53"/>
      <c r="DB129" s="53"/>
      <c r="DC129" s="53"/>
      <c r="DD129" s="54"/>
      <c r="DE129" s="54"/>
      <c r="DF129" s="54"/>
      <c r="DG129" s="54"/>
      <c r="DH129" s="54"/>
      <c r="DI129" s="54"/>
    </row>
    <row r="130" spans="3:113" ht="13.5" customHeight="1">
      <c r="C130" s="89">
        <v>121</v>
      </c>
      <c r="D130" s="44"/>
      <c r="E130" s="53"/>
      <c r="F130" s="53"/>
      <c r="G130" s="53"/>
      <c r="H130" s="42" t="str">
        <f>IF(HLOOKUP(H$14,集計用!$4:$9894,マスター!$C130,FALSE)="","",HLOOKUP(H$14,集計用!$4:$9894,マスター!$C130,FALSE))</f>
        <v>建物台帳</v>
      </c>
      <c r="I130" s="29" t="str">
        <f>IF(HLOOKUP(I$14,集計用!$4:$9894,マスター!$C130,FALSE)="","",HLOOKUP(I$14,集計用!$4:$9894,マスター!$C130,FALSE))</f>
        <v>20001-2</v>
      </c>
      <c r="J130" s="29" t="str">
        <f>IF(HLOOKUP(J$14,集計用!$4:$9894,マスター!$C130,FALSE)="","",HLOOKUP(J$14,集計用!$4:$9894,マスター!$C130,FALSE))</f>
        <v>事業用資産/建物</v>
      </c>
      <c r="K130" s="53"/>
      <c r="L130" s="53"/>
      <c r="M130" s="53"/>
      <c r="N130" s="53"/>
      <c r="O130" s="29">
        <f>IF(HLOOKUP(O$14,集計用!$4:$9894,マスター!$C130,FALSE)="","",HLOOKUP(O$14,集計用!$4:$9894,マスター!$C130,FALSE))</f>
        <v>15</v>
      </c>
      <c r="P130" s="53"/>
      <c r="Q130" s="53"/>
      <c r="R130" s="42" t="str">
        <f>IF(HLOOKUP(R$14,集計用!$4:$9894,マスター!$C130,FALSE)="","",HLOOKUP(R$14,集計用!$4:$9894,マスター!$C130,FALSE))</f>
        <v>一般会計等</v>
      </c>
      <c r="S130" s="42" t="str">
        <f>IF(HLOOKUP(S$14,集計用!$4:$9894,マスター!$C130,FALSE)="","",HLOOKUP(S$14,集計用!$4:$9894,マスター!$C130,FALSE))</f>
        <v>一般会計</v>
      </c>
      <c r="T130" s="209">
        <f>IF(HLOOKUP(T$14,集計用!$4:$9894,マスター!$C130,FALSE)="","",HLOOKUP(T$14,集計用!$4:$9894,マスター!$C130,FALSE))</f>
        <v>19680331</v>
      </c>
      <c r="U130" s="209">
        <f>IF(HLOOKUP(U$14,集計用!$4:$9894,マスター!$C130,FALSE)="","",HLOOKUP(U$14,集計用!$4:$9894,マスター!$C130,FALSE))</f>
        <v>19680331</v>
      </c>
      <c r="V130" s="53"/>
      <c r="W130" s="44"/>
      <c r="X130" s="53"/>
      <c r="Y130" s="53"/>
      <c r="Z130" s="29">
        <f>IF(HLOOKUP(Z$14,集計用!$4:$9894,マスター!$C130,FALSE)="","",HLOOKUP(Z$14,集計用!$4:$9894,マスター!$C130,FALSE))</f>
        <v>132019200</v>
      </c>
      <c r="AA130" s="53"/>
      <c r="AB130" s="53"/>
      <c r="AC130" s="53"/>
      <c r="AD130" s="53"/>
      <c r="AE130" s="53"/>
      <c r="AF130" s="44"/>
      <c r="AG130" s="29" t="str">
        <f>IF(HLOOKUP(AG$14,集計用!$4:$9894,マスター!$C130,FALSE)="","",HLOOKUP(AG$14,集計用!$4:$9894,マスター!$C130,FALSE))</f>
        <v>管理教室棟</v>
      </c>
      <c r="AH130" s="29" t="str">
        <f>IF(HLOOKUP(AH$14,集計用!$4:$9894,マスター!$C130,FALSE)="","",HLOOKUP(AH$14,集計用!$4:$9894,マスター!$C130,FALSE))</f>
        <v>自己資産（リース資産外)</v>
      </c>
      <c r="AI130" s="29" t="str">
        <f>IF(HLOOKUP(AI$14,集計用!$4:$9894,マスター!$C130,FALSE)="","",HLOOKUP(AI$14,集計用!$4:$9894,マスター!$C130,FALSE))</f>
        <v>売却不可</v>
      </c>
      <c r="AJ130" s="60" t="str">
        <f>マスター!$B$3</f>
        <v>建物</v>
      </c>
      <c r="AK130" s="29" t="str">
        <f>IF(HLOOKUP(AK$14,集計用!$4:$9894,マスター!$C130,FALSE)="","",HLOOKUP(AK$14,集計用!$4:$9894,マスター!$C130,FALSE))</f>
        <v>校舎・園舎</v>
      </c>
      <c r="AL130" s="29" t="str">
        <f>IF(HLOOKUP(AL$14,集計用!$4:$9894,マスター!$C130,FALSE)="","",HLOOKUP(AL$14,集計用!$4:$9894,マスター!$C130,FALSE))</f>
        <v>鉄筋コンクリート</v>
      </c>
      <c r="AM130" s="53"/>
      <c r="AN130" s="29" t="str">
        <f>IFERROR(集計用!N108&amp;集計用!P108&amp;集計用!R108,"")</f>
        <v>下都賀郡壬生町駅東町192-5</v>
      </c>
      <c r="AO130" s="29">
        <f>IF(HLOOKUP(AO$14,集計用!$4:$9894,マスター!$C130,FALSE)="","",HLOOKUP(AO$14,集計用!$4:$9894,マスター!$C130,FALSE))</f>
        <v>100</v>
      </c>
      <c r="AP130" s="42" t="str">
        <f>集計用!AU108&amp;集計用!AV108&amp;集計用!AW108&amp;集計用!AX108&amp;集計用!AY108&amp;集計用!AZ108</f>
        <v>土木費住宅費住宅管理費</v>
      </c>
      <c r="AQ130" s="29" t="str">
        <f>IF(HLOOKUP(AQ$14,集計用!$4:$9894,マスター!$C130,FALSE)="","",HLOOKUP(AQ$14,集計用!$4:$9894,マスター!$C130,FALSE))</f>
        <v/>
      </c>
      <c r="AR130" s="29" t="str">
        <f>IF(HLOOKUP(AR$14,集計用!$4:$9894,マスター!$C130,FALSE)="","",HLOOKUP(AR$14,集計用!$4:$9894,マスター!$C130,FALSE))</f>
        <v/>
      </c>
      <c r="AS130" s="29" t="str">
        <f>IF(HLOOKUP(AS$14,集計用!$4:$9894,マスター!$C130,FALSE)="","",HLOOKUP(AS$14,集計用!$4:$9894,マスター!$C130,FALSE))</f>
        <v/>
      </c>
      <c r="AT130" s="29">
        <f>IF(HLOOKUP(AT$14,集計用!$4:$9894,マスター!$C130,FALSE)="","",HLOOKUP(AT$14,集計用!$4:$9894,マスター!$C130,FALSE))</f>
        <v>977.92</v>
      </c>
      <c r="AU130" s="29">
        <f>IF(HLOOKUP(AU$14,集計用!$4:$9894,マスター!$C130,FALSE)="","",HLOOKUP(AU$14,集計用!$4:$9894,マスター!$C130,FALSE))</f>
        <v>3</v>
      </c>
      <c r="AV130" s="61"/>
      <c r="AW130" s="45">
        <f t="shared" si="3"/>
        <v>48</v>
      </c>
      <c r="AX130" s="29" t="str">
        <f>IF(HLOOKUP(AX$14,集計用!$4:$9894,マスター!$C130,FALSE)="","",HLOOKUP(AX$14,集計用!$4:$9894,マスター!$C130,FALSE))</f>
        <v>教育</v>
      </c>
      <c r="AY130" s="29" t="str">
        <f>IF(HLOOKUP(AY$14,集計用!$4:$9894,マスター!$C130,FALSE)="","",HLOOKUP(AY$14,集計用!$4:$9894,マスター!$C130,FALSE))</f>
        <v xml:space="preserve">行政財産 </v>
      </c>
      <c r="AZ130" s="54"/>
      <c r="BA130" s="54"/>
      <c r="BB130" s="54"/>
      <c r="BC130" s="54"/>
      <c r="BD130" s="54"/>
      <c r="BE130" s="54"/>
      <c r="BF130" s="54"/>
      <c r="BG130" s="54"/>
      <c r="BH130" s="29" t="str">
        <f>IF(HLOOKUP(BH$14,集計用!$4:$9894,マスター!$C130,FALSE)="","",HLOOKUP(BH$14,集計用!$4:$9894,マスター!$C130,FALSE))</f>
        <v>実施済</v>
      </c>
      <c r="BI130" s="29" t="str">
        <f>IF(HLOOKUP(BI$14,集計用!$4:$9894,マスター!$C130,FALSE)="","",HLOOKUP(BI$14,集計用!$4:$9894,マスター!$C130,FALSE))</f>
        <v>実施済</v>
      </c>
      <c r="BJ130" s="54"/>
      <c r="BK130" s="54"/>
      <c r="BL130" s="54"/>
      <c r="BM130" s="54"/>
      <c r="BN130" s="54"/>
      <c r="BO130" s="54"/>
      <c r="BP130" s="54"/>
      <c r="BQ130" s="54"/>
      <c r="BR130" s="29" t="str">
        <f>IF(HLOOKUP(BR$14,集計用!$4:$9894,マスター!$C130,FALSE)="","",HLOOKUP(BR$14,集計用!$4:$9894,マスター!$C130,FALSE))</f>
        <v>ｶﾝﾘｷｮｳｼﾂﾄｳ</v>
      </c>
      <c r="BS130" s="29" t="str">
        <f>IF(HLOOKUP(BS$14,集計用!$4:$9894,マスター!$C130,FALSE)="","",HLOOKUP(BS$14,集計用!$4:$9894,マスター!$C130,FALSE))</f>
        <v/>
      </c>
      <c r="BT130" s="29" t="str">
        <f>IF(HLOOKUP(BT$14,集計用!$4:$9894,マスター!$C130,FALSE)="","",HLOOKUP(BT$14,集計用!$4:$9894,マスター!$C130,FALSE))</f>
        <v>壬生町立稲葉小学校</v>
      </c>
      <c r="BU130" s="29" t="str">
        <f>IF(HLOOKUP(BU$14,集計用!$4:$9894,マスター!$C130,FALSE)="","",HLOOKUP(BU$14,集計用!$4:$9894,マスター!$C130,FALSE))</f>
        <v>㎡</v>
      </c>
      <c r="BV130" s="29" t="str">
        <f>集計用!O108&amp;集計用!Q108&amp;集計用!S108</f>
        <v>ｼﾓﾂｶﾞｸﾞﾝﾐﾌﾞﾏﾁｴｷﾋｶﾞｼﾁｮｳ192-5</v>
      </c>
      <c r="BW130" s="29" t="str">
        <f>IF(HLOOKUP(BW$14,集計用!$4:$9894,マスター!$C130,FALSE)="","",HLOOKUP(BW$14,集計用!$4:$9894,マスター!$C130,FALSE))</f>
        <v/>
      </c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3"/>
      <c r="CW130" s="53"/>
      <c r="CX130" s="53"/>
      <c r="CY130" s="53"/>
      <c r="CZ130" s="53"/>
      <c r="DA130" s="53"/>
      <c r="DB130" s="53"/>
      <c r="DC130" s="53"/>
      <c r="DD130" s="54"/>
      <c r="DE130" s="54"/>
      <c r="DF130" s="54"/>
      <c r="DG130" s="54"/>
      <c r="DH130" s="54"/>
      <c r="DI130" s="54"/>
    </row>
    <row r="131" spans="3:113" ht="13.5" customHeight="1">
      <c r="C131" s="89">
        <v>122</v>
      </c>
      <c r="D131" s="44"/>
      <c r="E131" s="53"/>
      <c r="F131" s="53"/>
      <c r="G131" s="53"/>
      <c r="H131" s="42" t="str">
        <f>IF(HLOOKUP(H$14,集計用!$4:$9894,マスター!$C131,FALSE)="","",HLOOKUP(H$14,集計用!$4:$9894,マスター!$C131,FALSE))</f>
        <v>建物台帳</v>
      </c>
      <c r="I131" s="29" t="str">
        <f>IF(HLOOKUP(I$14,集計用!$4:$9894,マスター!$C131,FALSE)="","",HLOOKUP(I$14,集計用!$4:$9894,マスター!$C131,FALSE))</f>
        <v>20001-3</v>
      </c>
      <c r="J131" s="29" t="str">
        <f>IF(HLOOKUP(J$14,集計用!$4:$9894,マスター!$C131,FALSE)="","",HLOOKUP(J$14,集計用!$4:$9894,マスター!$C131,FALSE))</f>
        <v>事業用資産/建物</v>
      </c>
      <c r="K131" s="53"/>
      <c r="L131" s="53"/>
      <c r="M131" s="53"/>
      <c r="N131" s="53"/>
      <c r="O131" s="29">
        <f>IF(HLOOKUP(O$14,集計用!$4:$9894,マスター!$C131,FALSE)="","",HLOOKUP(O$14,集計用!$4:$9894,マスター!$C131,FALSE))</f>
        <v>15</v>
      </c>
      <c r="P131" s="53"/>
      <c r="Q131" s="53"/>
      <c r="R131" s="42" t="str">
        <f>IF(HLOOKUP(R$14,集計用!$4:$9894,マスター!$C131,FALSE)="","",HLOOKUP(R$14,集計用!$4:$9894,マスター!$C131,FALSE))</f>
        <v>一般会計等</v>
      </c>
      <c r="S131" s="42" t="str">
        <f>IF(HLOOKUP(S$14,集計用!$4:$9894,マスター!$C131,FALSE)="","",HLOOKUP(S$14,集計用!$4:$9894,マスター!$C131,FALSE))</f>
        <v>一般会計</v>
      </c>
      <c r="T131" s="209">
        <f>IF(HLOOKUP(T$14,集計用!$4:$9894,マスター!$C131,FALSE)="","",HLOOKUP(T$14,集計用!$4:$9894,マスター!$C131,FALSE))</f>
        <v>19870303</v>
      </c>
      <c r="U131" s="209">
        <f>IF(HLOOKUP(U$14,集計用!$4:$9894,マスター!$C131,FALSE)="","",HLOOKUP(U$14,集計用!$4:$9894,マスター!$C131,FALSE))</f>
        <v>19870303</v>
      </c>
      <c r="V131" s="53"/>
      <c r="W131" s="44"/>
      <c r="X131" s="53"/>
      <c r="Y131" s="53"/>
      <c r="Z131" s="29">
        <f>IF(HLOOKUP(Z$14,集計用!$4:$9894,マスター!$C131,FALSE)="","",HLOOKUP(Z$14,集計用!$4:$9894,マスター!$C131,FALSE))</f>
        <v>96360000</v>
      </c>
      <c r="AA131" s="53"/>
      <c r="AB131" s="53"/>
      <c r="AC131" s="53"/>
      <c r="AD131" s="53"/>
      <c r="AE131" s="53"/>
      <c r="AF131" s="44"/>
      <c r="AG131" s="29" t="str">
        <f>IF(HLOOKUP(AG$14,集計用!$4:$9894,マスター!$C131,FALSE)="","",HLOOKUP(AG$14,集計用!$4:$9894,マスター!$C131,FALSE))</f>
        <v>給食棟</v>
      </c>
      <c r="AH131" s="29" t="str">
        <f>IF(HLOOKUP(AH$14,集計用!$4:$9894,マスター!$C131,FALSE)="","",HLOOKUP(AH$14,集計用!$4:$9894,マスター!$C131,FALSE))</f>
        <v>自己資産（リース資産外)</v>
      </c>
      <c r="AI131" s="29" t="str">
        <f>IF(HLOOKUP(AI$14,集計用!$4:$9894,マスター!$C131,FALSE)="","",HLOOKUP(AI$14,集計用!$4:$9894,マスター!$C131,FALSE))</f>
        <v>売却不可</v>
      </c>
      <c r="AJ131" s="60" t="str">
        <f>マスター!$B$3</f>
        <v>建物</v>
      </c>
      <c r="AK131" s="29" t="str">
        <f>IF(HLOOKUP(AK$14,集計用!$4:$9894,マスター!$C131,FALSE)="","",HLOOKUP(AK$14,集計用!$4:$9894,マスター!$C131,FALSE))</f>
        <v>給食室</v>
      </c>
      <c r="AL131" s="29" t="str">
        <f>IF(HLOOKUP(AL$14,集計用!$4:$9894,マスター!$C131,FALSE)="","",HLOOKUP(AL$14,集計用!$4:$9894,マスター!$C131,FALSE))</f>
        <v>鉄筋コンクリート</v>
      </c>
      <c r="AM131" s="53"/>
      <c r="AN131" s="29" t="str">
        <f>IFERROR(集計用!N109&amp;集計用!P109&amp;集計用!R109,"")</f>
        <v>下都賀郡壬生町駅東町192-5</v>
      </c>
      <c r="AO131" s="29">
        <f>IF(HLOOKUP(AO$14,集計用!$4:$9894,マスター!$C131,FALSE)="","",HLOOKUP(AO$14,集計用!$4:$9894,マスター!$C131,FALSE))</f>
        <v>100</v>
      </c>
      <c r="AP131" s="42" t="str">
        <f>集計用!AU109&amp;集計用!AV109&amp;集計用!AW109&amp;集計用!AX109&amp;集計用!AY109&amp;集計用!AZ109</f>
        <v>土木費住宅費住宅管理費</v>
      </c>
      <c r="AQ131" s="29" t="str">
        <f>IF(HLOOKUP(AQ$14,集計用!$4:$9894,マスター!$C131,FALSE)="","",HLOOKUP(AQ$14,集計用!$4:$9894,マスター!$C131,FALSE))</f>
        <v/>
      </c>
      <c r="AR131" s="29" t="str">
        <f>IF(HLOOKUP(AR$14,集計用!$4:$9894,マスター!$C131,FALSE)="","",HLOOKUP(AR$14,集計用!$4:$9894,マスター!$C131,FALSE))</f>
        <v/>
      </c>
      <c r="AS131" s="29" t="str">
        <f>IF(HLOOKUP(AS$14,集計用!$4:$9894,マスター!$C131,FALSE)="","",HLOOKUP(AS$14,集計用!$4:$9894,マスター!$C131,FALSE))</f>
        <v/>
      </c>
      <c r="AT131" s="29">
        <f>IF(HLOOKUP(AT$14,集計用!$4:$9894,マスター!$C131,FALSE)="","",HLOOKUP(AT$14,集計用!$4:$9894,マスター!$C131,FALSE))</f>
        <v>439</v>
      </c>
      <c r="AU131" s="29">
        <f>IF(HLOOKUP(AU$14,集計用!$4:$9894,マスター!$C131,FALSE)="","",HLOOKUP(AU$14,集計用!$4:$9894,マスター!$C131,FALSE))</f>
        <v>1</v>
      </c>
      <c r="AV131" s="61"/>
      <c r="AW131" s="45">
        <f t="shared" si="3"/>
        <v>29</v>
      </c>
      <c r="AX131" s="29" t="str">
        <f>IF(HLOOKUP(AX$14,集計用!$4:$9894,マスター!$C131,FALSE)="","",HLOOKUP(AX$14,集計用!$4:$9894,マスター!$C131,FALSE))</f>
        <v>教育</v>
      </c>
      <c r="AY131" s="29" t="str">
        <f>IF(HLOOKUP(AY$14,集計用!$4:$9894,マスター!$C131,FALSE)="","",HLOOKUP(AY$14,集計用!$4:$9894,マスター!$C131,FALSE))</f>
        <v xml:space="preserve">行政財産 </v>
      </c>
      <c r="AZ131" s="54"/>
      <c r="BA131" s="54"/>
      <c r="BB131" s="54"/>
      <c r="BC131" s="54"/>
      <c r="BD131" s="54"/>
      <c r="BE131" s="54"/>
      <c r="BF131" s="54"/>
      <c r="BG131" s="54"/>
      <c r="BH131" s="29" t="str">
        <f>IF(HLOOKUP(BH$14,集計用!$4:$9894,マスター!$C131,FALSE)="","",HLOOKUP(BH$14,集計用!$4:$9894,マスター!$C131,FALSE))</f>
        <v>実施済</v>
      </c>
      <c r="BI131" s="29" t="str">
        <f>IF(HLOOKUP(BI$14,集計用!$4:$9894,マスター!$C131,FALSE)="","",HLOOKUP(BI$14,集計用!$4:$9894,マスター!$C131,FALSE))</f>
        <v>実施済</v>
      </c>
      <c r="BJ131" s="54"/>
      <c r="BK131" s="54"/>
      <c r="BL131" s="54"/>
      <c r="BM131" s="54"/>
      <c r="BN131" s="54"/>
      <c r="BO131" s="54"/>
      <c r="BP131" s="54"/>
      <c r="BQ131" s="54"/>
      <c r="BR131" s="29" t="str">
        <f>IF(HLOOKUP(BR$14,集計用!$4:$9894,マスター!$C131,FALSE)="","",HLOOKUP(BR$14,集計用!$4:$9894,マスター!$C131,FALSE))</f>
        <v>ｷｭｳｼｮｸﾄｳ</v>
      </c>
      <c r="BS131" s="29" t="str">
        <f>IF(HLOOKUP(BS$14,集計用!$4:$9894,マスター!$C131,FALSE)="","",HLOOKUP(BS$14,集計用!$4:$9894,マスター!$C131,FALSE))</f>
        <v/>
      </c>
      <c r="BT131" s="29" t="str">
        <f>IF(HLOOKUP(BT$14,集計用!$4:$9894,マスター!$C131,FALSE)="","",HLOOKUP(BT$14,集計用!$4:$9894,マスター!$C131,FALSE))</f>
        <v>壬生町立稲葉小学校</v>
      </c>
      <c r="BU131" s="29" t="str">
        <f>IF(HLOOKUP(BU$14,集計用!$4:$9894,マスター!$C131,FALSE)="","",HLOOKUP(BU$14,集計用!$4:$9894,マスター!$C131,FALSE))</f>
        <v>㎡</v>
      </c>
      <c r="BV131" s="29" t="str">
        <f>集計用!O109&amp;集計用!Q109&amp;集計用!S109</f>
        <v>ｼﾓﾂｶﾞｸﾞﾝﾐﾌﾞﾏﾁｴｷﾋｶﾞｼﾁｮｳ192-5</v>
      </c>
      <c r="BW131" s="29" t="str">
        <f>IF(HLOOKUP(BW$14,集計用!$4:$9894,マスター!$C131,FALSE)="","",HLOOKUP(BW$14,集計用!$4:$9894,マスター!$C131,FALSE))</f>
        <v/>
      </c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3"/>
      <c r="CW131" s="53"/>
      <c r="CX131" s="53"/>
      <c r="CY131" s="53"/>
      <c r="CZ131" s="53"/>
      <c r="DA131" s="53"/>
      <c r="DB131" s="53"/>
      <c r="DC131" s="53"/>
      <c r="DD131" s="54"/>
      <c r="DE131" s="54"/>
      <c r="DF131" s="54"/>
      <c r="DG131" s="54"/>
      <c r="DH131" s="54"/>
      <c r="DI131" s="54"/>
    </row>
    <row r="132" spans="3:113" ht="13.5" customHeight="1">
      <c r="C132" s="89">
        <v>123</v>
      </c>
      <c r="D132" s="44"/>
      <c r="E132" s="53"/>
      <c r="F132" s="53"/>
      <c r="G132" s="53"/>
      <c r="H132" s="42" t="str">
        <f>IF(HLOOKUP(H$14,集計用!$4:$9894,マスター!$C132,FALSE)="","",HLOOKUP(H$14,集計用!$4:$9894,マスター!$C132,FALSE))</f>
        <v>建物台帳</v>
      </c>
      <c r="I132" s="29" t="str">
        <f>IF(HLOOKUP(I$14,集計用!$4:$9894,マスター!$C132,FALSE)="","",HLOOKUP(I$14,集計用!$4:$9894,マスター!$C132,FALSE))</f>
        <v>20001-4</v>
      </c>
      <c r="J132" s="29" t="str">
        <f>IF(HLOOKUP(J$14,集計用!$4:$9894,マスター!$C132,FALSE)="","",HLOOKUP(J$14,集計用!$4:$9894,マスター!$C132,FALSE))</f>
        <v>事業用資産/建物</v>
      </c>
      <c r="K132" s="53"/>
      <c r="L132" s="53"/>
      <c r="M132" s="53"/>
      <c r="N132" s="53"/>
      <c r="O132" s="29">
        <f>IF(HLOOKUP(O$14,集計用!$4:$9894,マスター!$C132,FALSE)="","",HLOOKUP(O$14,集計用!$4:$9894,マスター!$C132,FALSE))</f>
        <v>15</v>
      </c>
      <c r="P132" s="53"/>
      <c r="Q132" s="53"/>
      <c r="R132" s="42" t="str">
        <f>IF(HLOOKUP(R$14,集計用!$4:$9894,マスター!$C132,FALSE)="","",HLOOKUP(R$14,集計用!$4:$9894,マスター!$C132,FALSE))</f>
        <v>一般会計等</v>
      </c>
      <c r="S132" s="42" t="str">
        <f>IF(HLOOKUP(S$14,集計用!$4:$9894,マスター!$C132,FALSE)="","",HLOOKUP(S$14,集計用!$4:$9894,マスター!$C132,FALSE))</f>
        <v>一般会計</v>
      </c>
      <c r="T132" s="209">
        <f>IF(HLOOKUP(T$14,集計用!$4:$9894,マスター!$C132,FALSE)="","",HLOOKUP(T$14,集計用!$4:$9894,マスター!$C132,FALSE))</f>
        <v>19780331</v>
      </c>
      <c r="U132" s="209">
        <f>IF(HLOOKUP(U$14,集計用!$4:$9894,マスター!$C132,FALSE)="","",HLOOKUP(U$14,集計用!$4:$9894,マスター!$C132,FALSE))</f>
        <v>19780331</v>
      </c>
      <c r="V132" s="53"/>
      <c r="W132" s="44"/>
      <c r="X132" s="53"/>
      <c r="Y132" s="53"/>
      <c r="Z132" s="29">
        <f>IF(HLOOKUP(Z$14,集計用!$4:$9894,マスター!$C132,FALSE)="","",HLOOKUP(Z$14,集計用!$4:$9894,マスター!$C132,FALSE))</f>
        <v>57175200.000000007</v>
      </c>
      <c r="AA132" s="53"/>
      <c r="AB132" s="53"/>
      <c r="AC132" s="53"/>
      <c r="AD132" s="53"/>
      <c r="AE132" s="53"/>
      <c r="AF132" s="44"/>
      <c r="AG132" s="29" t="str">
        <f>IF(HLOOKUP(AG$14,集計用!$4:$9894,マスター!$C132,FALSE)="","",HLOOKUP(AG$14,集計用!$4:$9894,マスター!$C132,FALSE))</f>
        <v>体育館</v>
      </c>
      <c r="AH132" s="29" t="str">
        <f>IF(HLOOKUP(AH$14,集計用!$4:$9894,マスター!$C132,FALSE)="","",HLOOKUP(AH$14,集計用!$4:$9894,マスター!$C132,FALSE))</f>
        <v>自己資産（リース資産外)</v>
      </c>
      <c r="AI132" s="29" t="str">
        <f>IF(HLOOKUP(AI$14,集計用!$4:$9894,マスター!$C132,FALSE)="","",HLOOKUP(AI$14,集計用!$4:$9894,マスター!$C132,FALSE))</f>
        <v>売却不可</v>
      </c>
      <c r="AJ132" s="60" t="str">
        <f>マスター!$B$3</f>
        <v>建物</v>
      </c>
      <c r="AK132" s="29" t="str">
        <f>IF(HLOOKUP(AK$14,集計用!$4:$9894,マスター!$C132,FALSE)="","",HLOOKUP(AK$14,集計用!$4:$9894,マスター!$C132,FALSE))</f>
        <v>体育館</v>
      </c>
      <c r="AL132" s="29" t="str">
        <f>IF(HLOOKUP(AL$14,集計用!$4:$9894,マスター!$C132,FALSE)="","",HLOOKUP(AL$14,集計用!$4:$9894,マスター!$C132,FALSE))</f>
        <v>鉄骨造</v>
      </c>
      <c r="AM132" s="53"/>
      <c r="AN132" s="29" t="str">
        <f>IFERROR(集計用!N110&amp;集計用!P110&amp;集計用!R110,"")</f>
        <v>下都賀郡壬生町駅東町192-5</v>
      </c>
      <c r="AO132" s="29">
        <f>IF(HLOOKUP(AO$14,集計用!$4:$9894,マスター!$C132,FALSE)="","",HLOOKUP(AO$14,集計用!$4:$9894,マスター!$C132,FALSE))</f>
        <v>100</v>
      </c>
      <c r="AP132" s="42" t="str">
        <f>集計用!AU110&amp;集計用!AV110&amp;集計用!AW110&amp;集計用!AX110&amp;集計用!AY110&amp;集計用!AZ110</f>
        <v>土木費住宅費住宅管理費</v>
      </c>
      <c r="AQ132" s="29" t="str">
        <f>IF(HLOOKUP(AQ$14,集計用!$4:$9894,マスター!$C132,FALSE)="","",HLOOKUP(AQ$14,集計用!$4:$9894,マスター!$C132,FALSE))</f>
        <v/>
      </c>
      <c r="AR132" s="29" t="str">
        <f>IF(HLOOKUP(AR$14,集計用!$4:$9894,マスター!$C132,FALSE)="","",HLOOKUP(AR$14,集計用!$4:$9894,マスター!$C132,FALSE))</f>
        <v/>
      </c>
      <c r="AS132" s="29" t="str">
        <f>IF(HLOOKUP(AS$14,集計用!$4:$9894,マスター!$C132,FALSE)="","",HLOOKUP(AS$14,集計用!$4:$9894,マスター!$C132,FALSE))</f>
        <v/>
      </c>
      <c r="AT132" s="29">
        <f>IF(HLOOKUP(AT$14,集計用!$4:$9894,マスター!$C132,FALSE)="","",HLOOKUP(AT$14,集計用!$4:$9894,マスター!$C132,FALSE))</f>
        <v>714.69</v>
      </c>
      <c r="AU132" s="29">
        <f>IF(HLOOKUP(AU$14,集計用!$4:$9894,マスター!$C132,FALSE)="","",HLOOKUP(AU$14,集計用!$4:$9894,マスター!$C132,FALSE))</f>
        <v>1</v>
      </c>
      <c r="AV132" s="61"/>
      <c r="AW132" s="45">
        <f t="shared" si="3"/>
        <v>38</v>
      </c>
      <c r="AX132" s="29" t="str">
        <f>IF(HLOOKUP(AX$14,集計用!$4:$9894,マスター!$C132,FALSE)="","",HLOOKUP(AX$14,集計用!$4:$9894,マスター!$C132,FALSE))</f>
        <v>教育</v>
      </c>
      <c r="AY132" s="29" t="str">
        <f>IF(HLOOKUP(AY$14,集計用!$4:$9894,マスター!$C132,FALSE)="","",HLOOKUP(AY$14,集計用!$4:$9894,マスター!$C132,FALSE))</f>
        <v xml:space="preserve">行政財産 </v>
      </c>
      <c r="AZ132" s="54"/>
      <c r="BA132" s="54"/>
      <c r="BB132" s="54"/>
      <c r="BC132" s="54"/>
      <c r="BD132" s="54"/>
      <c r="BE132" s="54"/>
      <c r="BF132" s="54"/>
      <c r="BG132" s="54"/>
      <c r="BH132" s="29" t="str">
        <f>IF(HLOOKUP(BH$14,集計用!$4:$9894,マスター!$C132,FALSE)="","",HLOOKUP(BH$14,集計用!$4:$9894,マスター!$C132,FALSE))</f>
        <v>実施済</v>
      </c>
      <c r="BI132" s="29" t="str">
        <f>IF(HLOOKUP(BI$14,集計用!$4:$9894,マスター!$C132,FALSE)="","",HLOOKUP(BI$14,集計用!$4:$9894,マスター!$C132,FALSE))</f>
        <v>実施済</v>
      </c>
      <c r="BJ132" s="54"/>
      <c r="BK132" s="54"/>
      <c r="BL132" s="54"/>
      <c r="BM132" s="54"/>
      <c r="BN132" s="54"/>
      <c r="BO132" s="54"/>
      <c r="BP132" s="54"/>
      <c r="BQ132" s="54"/>
      <c r="BR132" s="29" t="str">
        <f>IF(HLOOKUP(BR$14,集計用!$4:$9894,マスター!$C132,FALSE)="","",HLOOKUP(BR$14,集計用!$4:$9894,マスター!$C132,FALSE))</f>
        <v>ﾀｲｲｸｶﾝ</v>
      </c>
      <c r="BS132" s="29" t="str">
        <f>IF(HLOOKUP(BS$14,集計用!$4:$9894,マスター!$C132,FALSE)="","",HLOOKUP(BS$14,集計用!$4:$9894,マスター!$C132,FALSE))</f>
        <v/>
      </c>
      <c r="BT132" s="29" t="str">
        <f>IF(HLOOKUP(BT$14,集計用!$4:$9894,マスター!$C132,FALSE)="","",HLOOKUP(BT$14,集計用!$4:$9894,マスター!$C132,FALSE))</f>
        <v>壬生町立稲葉小学校</v>
      </c>
      <c r="BU132" s="29" t="str">
        <f>IF(HLOOKUP(BU$14,集計用!$4:$9894,マスター!$C132,FALSE)="","",HLOOKUP(BU$14,集計用!$4:$9894,マスター!$C132,FALSE))</f>
        <v>㎡</v>
      </c>
      <c r="BV132" s="29" t="str">
        <f>集計用!O110&amp;集計用!Q110&amp;集計用!S110</f>
        <v>ｼﾓﾂｶﾞｸﾞﾝﾐﾌﾞﾏﾁｴｷﾋｶﾞｼﾁｮｳ192-5</v>
      </c>
      <c r="BW132" s="29" t="str">
        <f>IF(HLOOKUP(BW$14,集計用!$4:$9894,マスター!$C132,FALSE)="","",HLOOKUP(BW$14,集計用!$4:$9894,マスター!$C132,FALSE))</f>
        <v/>
      </c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3"/>
      <c r="CW132" s="53"/>
      <c r="CX132" s="53"/>
      <c r="CY132" s="53"/>
      <c r="CZ132" s="53"/>
      <c r="DA132" s="53"/>
      <c r="DB132" s="53"/>
      <c r="DC132" s="53"/>
      <c r="DD132" s="54"/>
      <c r="DE132" s="54"/>
      <c r="DF132" s="54"/>
      <c r="DG132" s="54"/>
      <c r="DH132" s="54"/>
      <c r="DI132" s="54"/>
    </row>
    <row r="133" spans="3:113" ht="13.5" customHeight="1">
      <c r="C133" s="89">
        <v>124</v>
      </c>
      <c r="D133" s="44"/>
      <c r="E133" s="53"/>
      <c r="F133" s="53"/>
      <c r="G133" s="53"/>
      <c r="H133" s="42" t="str">
        <f>IF(HLOOKUP(H$14,集計用!$4:$9894,マスター!$C133,FALSE)="","",HLOOKUP(H$14,集計用!$4:$9894,マスター!$C133,FALSE))</f>
        <v>建物台帳</v>
      </c>
      <c r="I133" s="29" t="str">
        <f>IF(HLOOKUP(I$14,集計用!$4:$9894,マスター!$C133,FALSE)="","",HLOOKUP(I$14,集計用!$4:$9894,マスター!$C133,FALSE))</f>
        <v>20001-5</v>
      </c>
      <c r="J133" s="29" t="str">
        <f>IF(HLOOKUP(J$14,集計用!$4:$9894,マスター!$C133,FALSE)="","",HLOOKUP(J$14,集計用!$4:$9894,マスター!$C133,FALSE))</f>
        <v>事業用資産/建物</v>
      </c>
      <c r="K133" s="53"/>
      <c r="L133" s="53"/>
      <c r="M133" s="53"/>
      <c r="N133" s="53"/>
      <c r="O133" s="29">
        <f>IF(HLOOKUP(O$14,集計用!$4:$9894,マスター!$C133,FALSE)="","",HLOOKUP(O$14,集計用!$4:$9894,マスター!$C133,FALSE))</f>
        <v>15</v>
      </c>
      <c r="P133" s="53"/>
      <c r="Q133" s="53"/>
      <c r="R133" s="42" t="str">
        <f>IF(HLOOKUP(R$14,集計用!$4:$9894,マスター!$C133,FALSE)="","",HLOOKUP(R$14,集計用!$4:$9894,マスター!$C133,FALSE))</f>
        <v>一般会計等</v>
      </c>
      <c r="S133" s="42" t="str">
        <f>IF(HLOOKUP(S$14,集計用!$4:$9894,マスター!$C133,FALSE)="","",HLOOKUP(S$14,集計用!$4:$9894,マスター!$C133,FALSE))</f>
        <v>一般会計</v>
      </c>
      <c r="T133" s="209">
        <f>IF(HLOOKUP(T$14,集計用!$4:$9894,マスター!$C133,FALSE)="","",HLOOKUP(T$14,集計用!$4:$9894,マスター!$C133,FALSE))</f>
        <v>19860626</v>
      </c>
      <c r="U133" s="209">
        <f>IF(HLOOKUP(U$14,集計用!$4:$9894,マスター!$C133,FALSE)="","",HLOOKUP(U$14,集計用!$4:$9894,マスター!$C133,FALSE))</f>
        <v>19860626</v>
      </c>
      <c r="V133" s="53"/>
      <c r="W133" s="44"/>
      <c r="X133" s="53"/>
      <c r="Y133" s="53"/>
      <c r="Z133" s="29">
        <f>IF(HLOOKUP(Z$14,集計用!$4:$9894,マスター!$C133,FALSE)="","",HLOOKUP(Z$14,集計用!$4:$9894,マスター!$C133,FALSE))</f>
        <v>7680000</v>
      </c>
      <c r="AA133" s="53"/>
      <c r="AB133" s="53"/>
      <c r="AC133" s="53"/>
      <c r="AD133" s="53"/>
      <c r="AE133" s="53"/>
      <c r="AF133" s="44"/>
      <c r="AG133" s="29" t="str">
        <f>IF(HLOOKUP(AG$14,集計用!$4:$9894,マスター!$C133,FALSE)="","",HLOOKUP(AG$14,集計用!$4:$9894,マスター!$C133,FALSE))</f>
        <v>プール管理棟</v>
      </c>
      <c r="AH133" s="29" t="str">
        <f>IF(HLOOKUP(AH$14,集計用!$4:$9894,マスター!$C133,FALSE)="","",HLOOKUP(AH$14,集計用!$4:$9894,マスター!$C133,FALSE))</f>
        <v>自己資産（リース資産外)</v>
      </c>
      <c r="AI133" s="29" t="str">
        <f>IF(HLOOKUP(AI$14,集計用!$4:$9894,マスター!$C133,FALSE)="","",HLOOKUP(AI$14,集計用!$4:$9894,マスター!$C133,FALSE))</f>
        <v>売却不可</v>
      </c>
      <c r="AJ133" s="60" t="str">
        <f>マスター!$B$3</f>
        <v>建物</v>
      </c>
      <c r="AK133" s="29" t="str">
        <f>IF(HLOOKUP(AK$14,集計用!$4:$9894,マスター!$C133,FALSE)="","",HLOOKUP(AK$14,集計用!$4:$9894,マスター!$C133,FALSE))</f>
        <v>ポンプ室</v>
      </c>
      <c r="AL133" s="29" t="str">
        <f>IF(HLOOKUP(AL$14,集計用!$4:$9894,マスター!$C133,FALSE)="","",HLOOKUP(AL$14,集計用!$4:$9894,マスター!$C133,FALSE))</f>
        <v>鉄骨造</v>
      </c>
      <c r="AM133" s="53"/>
      <c r="AN133" s="29" t="str">
        <f>IFERROR(集計用!N111&amp;集計用!P111&amp;集計用!R111,"")</f>
        <v>下都賀郡壬生町駅東町192-5</v>
      </c>
      <c r="AO133" s="29">
        <f>IF(HLOOKUP(AO$14,集計用!$4:$9894,マスター!$C133,FALSE)="","",HLOOKUP(AO$14,集計用!$4:$9894,マスター!$C133,FALSE))</f>
        <v>100</v>
      </c>
      <c r="AP133" s="42" t="str">
        <f>集計用!AU111&amp;集計用!AV111&amp;集計用!AW111&amp;集計用!AX111&amp;集計用!AY111&amp;集計用!AZ111</f>
        <v>土木費住宅費住宅管理費</v>
      </c>
      <c r="AQ133" s="29" t="str">
        <f>IF(HLOOKUP(AQ$14,集計用!$4:$9894,マスター!$C133,FALSE)="","",HLOOKUP(AQ$14,集計用!$4:$9894,マスター!$C133,FALSE))</f>
        <v/>
      </c>
      <c r="AR133" s="29" t="str">
        <f>IF(HLOOKUP(AR$14,集計用!$4:$9894,マスター!$C133,FALSE)="","",HLOOKUP(AR$14,集計用!$4:$9894,マスター!$C133,FALSE))</f>
        <v/>
      </c>
      <c r="AS133" s="29" t="str">
        <f>IF(HLOOKUP(AS$14,集計用!$4:$9894,マスター!$C133,FALSE)="","",HLOOKUP(AS$14,集計用!$4:$9894,マスター!$C133,FALSE))</f>
        <v/>
      </c>
      <c r="AT133" s="29">
        <f>IF(HLOOKUP(AT$14,集計用!$4:$9894,マスター!$C133,FALSE)="","",HLOOKUP(AT$14,集計用!$4:$9894,マスター!$C133,FALSE))</f>
        <v>96</v>
      </c>
      <c r="AU133" s="29">
        <f>IF(HLOOKUP(AU$14,集計用!$4:$9894,マスター!$C133,FALSE)="","",HLOOKUP(AU$14,集計用!$4:$9894,マスター!$C133,FALSE))</f>
        <v>1</v>
      </c>
      <c r="AV133" s="61"/>
      <c r="AW133" s="45">
        <f t="shared" si="3"/>
        <v>29</v>
      </c>
      <c r="AX133" s="29" t="str">
        <f>IF(HLOOKUP(AX$14,集計用!$4:$9894,マスター!$C133,FALSE)="","",HLOOKUP(AX$14,集計用!$4:$9894,マスター!$C133,FALSE))</f>
        <v>教育</v>
      </c>
      <c r="AY133" s="29" t="str">
        <f>IF(HLOOKUP(AY$14,集計用!$4:$9894,マスター!$C133,FALSE)="","",HLOOKUP(AY$14,集計用!$4:$9894,マスター!$C133,FALSE))</f>
        <v xml:space="preserve">行政財産 </v>
      </c>
      <c r="AZ133" s="54"/>
      <c r="BA133" s="54"/>
      <c r="BB133" s="54"/>
      <c r="BC133" s="54"/>
      <c r="BD133" s="54"/>
      <c r="BE133" s="54"/>
      <c r="BF133" s="54"/>
      <c r="BG133" s="54"/>
      <c r="BH133" s="29" t="str">
        <f>IF(HLOOKUP(BH$14,集計用!$4:$9894,マスター!$C133,FALSE)="","",HLOOKUP(BH$14,集計用!$4:$9894,マスター!$C133,FALSE))</f>
        <v>実施済</v>
      </c>
      <c r="BI133" s="29" t="str">
        <f>IF(HLOOKUP(BI$14,集計用!$4:$9894,マスター!$C133,FALSE)="","",HLOOKUP(BI$14,集計用!$4:$9894,マスター!$C133,FALSE))</f>
        <v>実施済</v>
      </c>
      <c r="BJ133" s="54"/>
      <c r="BK133" s="54"/>
      <c r="BL133" s="54"/>
      <c r="BM133" s="54"/>
      <c r="BN133" s="54"/>
      <c r="BO133" s="54"/>
      <c r="BP133" s="54"/>
      <c r="BQ133" s="54"/>
      <c r="BR133" s="29" t="str">
        <f>IF(HLOOKUP(BR$14,集計用!$4:$9894,マスター!$C133,FALSE)="","",HLOOKUP(BR$14,集計用!$4:$9894,マスター!$C133,FALSE))</f>
        <v>ﾌﾟｰﾙｶﾝﾘﾄｳ</v>
      </c>
      <c r="BS133" s="29" t="str">
        <f>IF(HLOOKUP(BS$14,集計用!$4:$9894,マスター!$C133,FALSE)="","",HLOOKUP(BS$14,集計用!$4:$9894,マスター!$C133,FALSE))</f>
        <v/>
      </c>
      <c r="BT133" s="29" t="str">
        <f>IF(HLOOKUP(BT$14,集計用!$4:$9894,マスター!$C133,FALSE)="","",HLOOKUP(BT$14,集計用!$4:$9894,マスター!$C133,FALSE))</f>
        <v>壬生町立稲葉小学校</v>
      </c>
      <c r="BU133" s="29" t="str">
        <f>IF(HLOOKUP(BU$14,集計用!$4:$9894,マスター!$C133,FALSE)="","",HLOOKUP(BU$14,集計用!$4:$9894,マスター!$C133,FALSE))</f>
        <v>㎡</v>
      </c>
      <c r="BV133" s="29" t="str">
        <f>集計用!O111&amp;集計用!Q111&amp;集計用!S111</f>
        <v>ｼﾓﾂｶﾞｸﾞﾝﾐﾌﾞﾏﾁｴｷﾋｶﾞｼﾁｮｳ192-5</v>
      </c>
      <c r="BW133" s="29" t="str">
        <f>IF(HLOOKUP(BW$14,集計用!$4:$9894,マスター!$C133,FALSE)="","",HLOOKUP(BW$14,集計用!$4:$9894,マスター!$C133,FALSE))</f>
        <v/>
      </c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3"/>
      <c r="CW133" s="53"/>
      <c r="CX133" s="53"/>
      <c r="CY133" s="53"/>
      <c r="CZ133" s="53"/>
      <c r="DA133" s="53"/>
      <c r="DB133" s="53"/>
      <c r="DC133" s="53"/>
      <c r="DD133" s="54"/>
      <c r="DE133" s="54"/>
      <c r="DF133" s="54"/>
      <c r="DG133" s="54"/>
      <c r="DH133" s="54"/>
      <c r="DI133" s="54"/>
    </row>
    <row r="134" spans="3:113" ht="13.5" customHeight="1">
      <c r="C134" s="89">
        <v>125</v>
      </c>
      <c r="D134" s="44"/>
      <c r="E134" s="53"/>
      <c r="F134" s="53"/>
      <c r="G134" s="53"/>
      <c r="H134" s="42" t="str">
        <f>IF(HLOOKUP(H$14,集計用!$4:$9894,マスター!$C134,FALSE)="","",HLOOKUP(H$14,集計用!$4:$9894,マスター!$C134,FALSE))</f>
        <v>建物台帳</v>
      </c>
      <c r="I134" s="29" t="str">
        <f>IF(HLOOKUP(I$14,集計用!$4:$9894,マスター!$C134,FALSE)="","",HLOOKUP(I$14,集計用!$4:$9894,マスター!$C134,FALSE))</f>
        <v>20001-6</v>
      </c>
      <c r="J134" s="29" t="str">
        <f>IF(HLOOKUP(J$14,集計用!$4:$9894,マスター!$C134,FALSE)="","",HLOOKUP(J$14,集計用!$4:$9894,マスター!$C134,FALSE))</f>
        <v>事業用資産/建物</v>
      </c>
      <c r="K134" s="53"/>
      <c r="L134" s="53"/>
      <c r="M134" s="53"/>
      <c r="N134" s="53"/>
      <c r="O134" s="29">
        <f>IF(HLOOKUP(O$14,集計用!$4:$9894,マスター!$C134,FALSE)="","",HLOOKUP(O$14,集計用!$4:$9894,マスター!$C134,FALSE))</f>
        <v>15</v>
      </c>
      <c r="P134" s="53"/>
      <c r="Q134" s="53"/>
      <c r="R134" s="42" t="str">
        <f>IF(HLOOKUP(R$14,集計用!$4:$9894,マスター!$C134,FALSE)="","",HLOOKUP(R$14,集計用!$4:$9894,マスター!$C134,FALSE))</f>
        <v>一般会計等</v>
      </c>
      <c r="S134" s="42" t="str">
        <f>IF(HLOOKUP(S$14,集計用!$4:$9894,マスター!$C134,FALSE)="","",HLOOKUP(S$14,集計用!$4:$9894,マスター!$C134,FALSE))</f>
        <v>一般会計</v>
      </c>
      <c r="T134" s="209">
        <f>IF(HLOOKUP(T$14,集計用!$4:$9894,マスター!$C134,FALSE)="","",HLOOKUP(T$14,集計用!$4:$9894,マスター!$C134,FALSE))</f>
        <v>19880331</v>
      </c>
      <c r="U134" s="209">
        <f>IF(HLOOKUP(U$14,集計用!$4:$9894,マスター!$C134,FALSE)="","",HLOOKUP(U$14,集計用!$4:$9894,マスター!$C134,FALSE))</f>
        <v>19880331</v>
      </c>
      <c r="V134" s="53"/>
      <c r="W134" s="44"/>
      <c r="X134" s="53"/>
      <c r="Y134" s="53"/>
      <c r="Z134" s="29">
        <f>IF(HLOOKUP(Z$14,集計用!$4:$9894,マスター!$C134,FALSE)="","",HLOOKUP(Z$14,集計用!$4:$9894,マスター!$C134,FALSE))</f>
        <v>7885000</v>
      </c>
      <c r="AA134" s="53"/>
      <c r="AB134" s="53"/>
      <c r="AC134" s="53"/>
      <c r="AD134" s="53"/>
      <c r="AE134" s="53"/>
      <c r="AF134" s="44"/>
      <c r="AG134" s="29" t="str">
        <f>IF(HLOOKUP(AG$14,集計用!$4:$9894,マスター!$C134,FALSE)="","",HLOOKUP(AG$14,集計用!$4:$9894,マスター!$C134,FALSE))</f>
        <v>体育器具庫</v>
      </c>
      <c r="AH134" s="29" t="str">
        <f>IF(HLOOKUP(AH$14,集計用!$4:$9894,マスター!$C134,FALSE)="","",HLOOKUP(AH$14,集計用!$4:$9894,マスター!$C134,FALSE))</f>
        <v>自己資産（リース資産外)</v>
      </c>
      <c r="AI134" s="29" t="str">
        <f>IF(HLOOKUP(AI$14,集計用!$4:$9894,マスター!$C134,FALSE)="","",HLOOKUP(AI$14,集計用!$4:$9894,マスター!$C134,FALSE))</f>
        <v>売却不可</v>
      </c>
      <c r="AJ134" s="60" t="str">
        <f>マスター!$B$3</f>
        <v>建物</v>
      </c>
      <c r="AK134" s="29" t="str">
        <f>IF(HLOOKUP(AK$14,集計用!$4:$9894,マスター!$C134,FALSE)="","",HLOOKUP(AK$14,集計用!$4:$9894,マスター!$C134,FALSE))</f>
        <v>倉庫・物置</v>
      </c>
      <c r="AL134" s="29" t="str">
        <f>IF(HLOOKUP(AL$14,集計用!$4:$9894,マスター!$C134,FALSE)="","",HLOOKUP(AL$14,集計用!$4:$9894,マスター!$C134,FALSE))</f>
        <v>鉄骨造</v>
      </c>
      <c r="AM134" s="53"/>
      <c r="AN134" s="29" t="str">
        <f>IFERROR(集計用!N112&amp;集計用!P112&amp;集計用!R112,"")</f>
        <v>下都賀郡壬生町駅東町192-5</v>
      </c>
      <c r="AO134" s="29">
        <f>IF(HLOOKUP(AO$14,集計用!$4:$9894,マスター!$C134,FALSE)="","",HLOOKUP(AO$14,集計用!$4:$9894,マスター!$C134,FALSE))</f>
        <v>100</v>
      </c>
      <c r="AP134" s="42" t="str">
        <f>集計用!AU112&amp;集計用!AV112&amp;集計用!AW112&amp;集計用!AX112&amp;集計用!AY112&amp;集計用!AZ112</f>
        <v>土木費住宅費住宅管理費</v>
      </c>
      <c r="AQ134" s="29" t="str">
        <f>IF(HLOOKUP(AQ$14,集計用!$4:$9894,マスター!$C134,FALSE)="","",HLOOKUP(AQ$14,集計用!$4:$9894,マスター!$C134,FALSE))</f>
        <v/>
      </c>
      <c r="AR134" s="29" t="str">
        <f>IF(HLOOKUP(AR$14,集計用!$4:$9894,マスター!$C134,FALSE)="","",HLOOKUP(AR$14,集計用!$4:$9894,マスター!$C134,FALSE))</f>
        <v/>
      </c>
      <c r="AS134" s="29" t="str">
        <f>IF(HLOOKUP(AS$14,集計用!$4:$9894,マスター!$C134,FALSE)="","",HLOOKUP(AS$14,集計用!$4:$9894,マスター!$C134,FALSE))</f>
        <v/>
      </c>
      <c r="AT134" s="29">
        <f>IF(HLOOKUP(AT$14,集計用!$4:$9894,マスター!$C134,FALSE)="","",HLOOKUP(AT$14,集計用!$4:$9894,マスター!$C134,FALSE))</f>
        <v>83.2</v>
      </c>
      <c r="AU134" s="29">
        <f>IF(HLOOKUP(AU$14,集計用!$4:$9894,マスター!$C134,FALSE)="","",HLOOKUP(AU$14,集計用!$4:$9894,マスター!$C134,FALSE))</f>
        <v>1</v>
      </c>
      <c r="AV134" s="61"/>
      <c r="AW134" s="45">
        <f t="shared" si="3"/>
        <v>28</v>
      </c>
      <c r="AX134" s="29" t="str">
        <f>IF(HLOOKUP(AX$14,集計用!$4:$9894,マスター!$C134,FALSE)="","",HLOOKUP(AX$14,集計用!$4:$9894,マスター!$C134,FALSE))</f>
        <v>教育</v>
      </c>
      <c r="AY134" s="29" t="str">
        <f>IF(HLOOKUP(AY$14,集計用!$4:$9894,マスター!$C134,FALSE)="","",HLOOKUP(AY$14,集計用!$4:$9894,マスター!$C134,FALSE))</f>
        <v xml:space="preserve">行政財産 </v>
      </c>
      <c r="AZ134" s="54"/>
      <c r="BA134" s="54"/>
      <c r="BB134" s="54"/>
      <c r="BC134" s="54"/>
      <c r="BD134" s="54"/>
      <c r="BE134" s="54"/>
      <c r="BF134" s="54"/>
      <c r="BG134" s="54"/>
      <c r="BH134" s="29" t="str">
        <f>IF(HLOOKUP(BH$14,集計用!$4:$9894,マスター!$C134,FALSE)="","",HLOOKUP(BH$14,集計用!$4:$9894,マスター!$C134,FALSE))</f>
        <v>実施済</v>
      </c>
      <c r="BI134" s="29" t="str">
        <f>IF(HLOOKUP(BI$14,集計用!$4:$9894,マスター!$C134,FALSE)="","",HLOOKUP(BI$14,集計用!$4:$9894,マスター!$C134,FALSE))</f>
        <v>実施済</v>
      </c>
      <c r="BJ134" s="54"/>
      <c r="BK134" s="54"/>
      <c r="BL134" s="54"/>
      <c r="BM134" s="54"/>
      <c r="BN134" s="54"/>
      <c r="BO134" s="54"/>
      <c r="BP134" s="54"/>
      <c r="BQ134" s="54"/>
      <c r="BR134" s="29" t="str">
        <f>IF(HLOOKUP(BR$14,集計用!$4:$9894,マスター!$C134,FALSE)="","",HLOOKUP(BR$14,集計用!$4:$9894,マスター!$C134,FALSE))</f>
        <v>ﾀｲｲｸｷｸﾞｺ</v>
      </c>
      <c r="BS134" s="29" t="str">
        <f>IF(HLOOKUP(BS$14,集計用!$4:$9894,マスター!$C134,FALSE)="","",HLOOKUP(BS$14,集計用!$4:$9894,マスター!$C134,FALSE))</f>
        <v/>
      </c>
      <c r="BT134" s="29" t="str">
        <f>IF(HLOOKUP(BT$14,集計用!$4:$9894,マスター!$C134,FALSE)="","",HLOOKUP(BT$14,集計用!$4:$9894,マスター!$C134,FALSE))</f>
        <v>壬生町立稲葉小学校</v>
      </c>
      <c r="BU134" s="29" t="str">
        <f>IF(HLOOKUP(BU$14,集計用!$4:$9894,マスター!$C134,FALSE)="","",HLOOKUP(BU$14,集計用!$4:$9894,マスター!$C134,FALSE))</f>
        <v>㎡</v>
      </c>
      <c r="BV134" s="29" t="str">
        <f>集計用!O112&amp;集計用!Q112&amp;集計用!S112</f>
        <v>ｼﾓﾂｶﾞｸﾞﾝﾐﾌﾞﾏﾁｴｷﾋｶﾞｼﾁｮｳ192-5</v>
      </c>
      <c r="BW134" s="29" t="str">
        <f>IF(HLOOKUP(BW$14,集計用!$4:$9894,マスター!$C134,FALSE)="","",HLOOKUP(BW$14,集計用!$4:$9894,マスター!$C134,FALSE))</f>
        <v/>
      </c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3"/>
      <c r="CW134" s="53"/>
      <c r="CX134" s="53"/>
      <c r="CY134" s="53"/>
      <c r="CZ134" s="53"/>
      <c r="DA134" s="53"/>
      <c r="DB134" s="53"/>
      <c r="DC134" s="53"/>
      <c r="DD134" s="54"/>
      <c r="DE134" s="54"/>
      <c r="DF134" s="54"/>
      <c r="DG134" s="54"/>
      <c r="DH134" s="54"/>
      <c r="DI134" s="54"/>
    </row>
    <row r="135" spans="3:113" ht="13.5" customHeight="1">
      <c r="C135" s="89">
        <v>126</v>
      </c>
      <c r="D135" s="44"/>
      <c r="E135" s="53"/>
      <c r="F135" s="53"/>
      <c r="G135" s="53"/>
      <c r="H135" s="42" t="str">
        <f>IF(HLOOKUP(H$14,集計用!$4:$9894,マスター!$C135,FALSE)="","",HLOOKUP(H$14,集計用!$4:$9894,マスター!$C135,FALSE))</f>
        <v>建物台帳</v>
      </c>
      <c r="I135" s="29" t="str">
        <f>IF(HLOOKUP(I$14,集計用!$4:$9894,マスター!$C135,FALSE)="","",HLOOKUP(I$14,集計用!$4:$9894,マスター!$C135,FALSE))</f>
        <v>20001-7</v>
      </c>
      <c r="J135" s="29" t="str">
        <f>IF(HLOOKUP(J$14,集計用!$4:$9894,マスター!$C135,FALSE)="","",HLOOKUP(J$14,集計用!$4:$9894,マスター!$C135,FALSE))</f>
        <v>事業用資産/建物</v>
      </c>
      <c r="K135" s="53"/>
      <c r="L135" s="53"/>
      <c r="M135" s="53"/>
      <c r="N135" s="53"/>
      <c r="O135" s="29">
        <f>IF(HLOOKUP(O$14,集計用!$4:$9894,マスター!$C135,FALSE)="","",HLOOKUP(O$14,集計用!$4:$9894,マスター!$C135,FALSE))</f>
        <v>15</v>
      </c>
      <c r="P135" s="53"/>
      <c r="Q135" s="53"/>
      <c r="R135" s="42" t="str">
        <f>IF(HLOOKUP(R$14,集計用!$4:$9894,マスター!$C135,FALSE)="","",HLOOKUP(R$14,集計用!$4:$9894,マスター!$C135,FALSE))</f>
        <v>一般会計等</v>
      </c>
      <c r="S135" s="42" t="str">
        <f>IF(HLOOKUP(S$14,集計用!$4:$9894,マスター!$C135,FALSE)="","",HLOOKUP(S$14,集計用!$4:$9894,マスター!$C135,FALSE))</f>
        <v>一般会計</v>
      </c>
      <c r="T135" s="209">
        <f>IF(HLOOKUP(T$14,集計用!$4:$9894,マスター!$C135,FALSE)="","",HLOOKUP(T$14,集計用!$4:$9894,マスター!$C135,FALSE))</f>
        <v>19780331</v>
      </c>
      <c r="U135" s="209">
        <f>IF(HLOOKUP(U$14,集計用!$4:$9894,マスター!$C135,FALSE)="","",HLOOKUP(U$14,集計用!$4:$9894,マスター!$C135,FALSE))</f>
        <v>19780331</v>
      </c>
      <c r="V135" s="53"/>
      <c r="W135" s="44"/>
      <c r="X135" s="53"/>
      <c r="Y135" s="53"/>
      <c r="Z135" s="29">
        <f>IF(HLOOKUP(Z$14,集計用!$4:$9894,マスター!$C135,FALSE)="","",HLOOKUP(Z$14,集計用!$4:$9894,マスター!$C135,FALSE))</f>
        <v>607500</v>
      </c>
      <c r="AA135" s="53"/>
      <c r="AB135" s="53"/>
      <c r="AC135" s="53"/>
      <c r="AD135" s="53"/>
      <c r="AE135" s="53"/>
      <c r="AF135" s="44"/>
      <c r="AG135" s="29" t="str">
        <f>IF(HLOOKUP(AG$14,集計用!$4:$9894,マスター!$C135,FALSE)="","",HLOOKUP(AG$14,集計用!$4:$9894,マスター!$C135,FALSE))</f>
        <v>石油庫</v>
      </c>
      <c r="AH135" s="29" t="str">
        <f>IF(HLOOKUP(AH$14,集計用!$4:$9894,マスター!$C135,FALSE)="","",HLOOKUP(AH$14,集計用!$4:$9894,マスター!$C135,FALSE))</f>
        <v>自己資産（リース資産外)</v>
      </c>
      <c r="AI135" s="29" t="str">
        <f>IF(HLOOKUP(AI$14,集計用!$4:$9894,マスター!$C135,FALSE)="","",HLOOKUP(AI$14,集計用!$4:$9894,マスター!$C135,FALSE))</f>
        <v>売却不可</v>
      </c>
      <c r="AJ135" s="60" t="str">
        <f>マスター!$B$3</f>
        <v>建物</v>
      </c>
      <c r="AK135" s="29" t="str">
        <f>IF(HLOOKUP(AK$14,集計用!$4:$9894,マスター!$C135,FALSE)="","",HLOOKUP(AK$14,集計用!$4:$9894,マスター!$C135,FALSE))</f>
        <v>倉庫・物置</v>
      </c>
      <c r="AL135" s="29" t="str">
        <f>IF(HLOOKUP(AL$14,集計用!$4:$9894,マスター!$C135,FALSE)="","",HLOOKUP(AL$14,集計用!$4:$9894,マスター!$C135,FALSE))</f>
        <v>鉄筋コンクリート</v>
      </c>
      <c r="AM135" s="53"/>
      <c r="AN135" s="29" t="str">
        <f>IFERROR(集計用!N113&amp;集計用!P113&amp;集計用!R113,"")</f>
        <v>下都賀郡壬生町駅東町192-5</v>
      </c>
      <c r="AO135" s="29">
        <f>IF(HLOOKUP(AO$14,集計用!$4:$9894,マスター!$C135,FALSE)="","",HLOOKUP(AO$14,集計用!$4:$9894,マスター!$C135,FALSE))</f>
        <v>100</v>
      </c>
      <c r="AP135" s="42" t="str">
        <f>集計用!AU113&amp;集計用!AV113&amp;集計用!AW113&amp;集計用!AX113&amp;集計用!AY113&amp;集計用!AZ113</f>
        <v>土木費住宅費住宅管理費</v>
      </c>
      <c r="AQ135" s="29" t="str">
        <f>IF(HLOOKUP(AQ$14,集計用!$4:$9894,マスター!$C135,FALSE)="","",HLOOKUP(AQ$14,集計用!$4:$9894,マスター!$C135,FALSE))</f>
        <v/>
      </c>
      <c r="AR135" s="29" t="str">
        <f>IF(HLOOKUP(AR$14,集計用!$4:$9894,マスター!$C135,FALSE)="","",HLOOKUP(AR$14,集計用!$4:$9894,マスター!$C135,FALSE))</f>
        <v/>
      </c>
      <c r="AS135" s="29" t="str">
        <f>IF(HLOOKUP(AS$14,集計用!$4:$9894,マスター!$C135,FALSE)="","",HLOOKUP(AS$14,集計用!$4:$9894,マスター!$C135,FALSE))</f>
        <v/>
      </c>
      <c r="AT135" s="29">
        <f>IF(HLOOKUP(AT$14,集計用!$4:$9894,マスター!$C135,FALSE)="","",HLOOKUP(AT$14,集計用!$4:$9894,マスター!$C135,FALSE))</f>
        <v>4.5</v>
      </c>
      <c r="AU135" s="29">
        <f>IF(HLOOKUP(AU$14,集計用!$4:$9894,マスター!$C135,FALSE)="","",HLOOKUP(AU$14,集計用!$4:$9894,マスター!$C135,FALSE))</f>
        <v>1</v>
      </c>
      <c r="AV135" s="61"/>
      <c r="AW135" s="45">
        <f t="shared" si="3"/>
        <v>38</v>
      </c>
      <c r="AX135" s="29" t="str">
        <f>IF(HLOOKUP(AX$14,集計用!$4:$9894,マスター!$C135,FALSE)="","",HLOOKUP(AX$14,集計用!$4:$9894,マスター!$C135,FALSE))</f>
        <v>教育</v>
      </c>
      <c r="AY135" s="29" t="str">
        <f>IF(HLOOKUP(AY$14,集計用!$4:$9894,マスター!$C135,FALSE)="","",HLOOKUP(AY$14,集計用!$4:$9894,マスター!$C135,FALSE))</f>
        <v xml:space="preserve">行政財産 </v>
      </c>
      <c r="AZ135" s="54"/>
      <c r="BA135" s="54"/>
      <c r="BB135" s="54"/>
      <c r="BC135" s="54"/>
      <c r="BD135" s="54"/>
      <c r="BE135" s="54"/>
      <c r="BF135" s="54"/>
      <c r="BG135" s="54"/>
      <c r="BH135" s="29" t="str">
        <f>IF(HLOOKUP(BH$14,集計用!$4:$9894,マスター!$C135,FALSE)="","",HLOOKUP(BH$14,集計用!$4:$9894,マスター!$C135,FALSE))</f>
        <v>実施済</v>
      </c>
      <c r="BI135" s="29" t="str">
        <f>IF(HLOOKUP(BI$14,集計用!$4:$9894,マスター!$C135,FALSE)="","",HLOOKUP(BI$14,集計用!$4:$9894,マスター!$C135,FALSE))</f>
        <v>実施済</v>
      </c>
      <c r="BJ135" s="54"/>
      <c r="BK135" s="54"/>
      <c r="BL135" s="54"/>
      <c r="BM135" s="54"/>
      <c r="BN135" s="54"/>
      <c r="BO135" s="54"/>
      <c r="BP135" s="54"/>
      <c r="BQ135" s="54"/>
      <c r="BR135" s="29" t="str">
        <f>IF(HLOOKUP(BR$14,集計用!$4:$9894,マスター!$C135,FALSE)="","",HLOOKUP(BR$14,集計用!$4:$9894,マスター!$C135,FALSE))</f>
        <v>ｾｷﾕｺ</v>
      </c>
      <c r="BS135" s="29" t="str">
        <f>IF(HLOOKUP(BS$14,集計用!$4:$9894,マスター!$C135,FALSE)="","",HLOOKUP(BS$14,集計用!$4:$9894,マスター!$C135,FALSE))</f>
        <v/>
      </c>
      <c r="BT135" s="29" t="str">
        <f>IF(HLOOKUP(BT$14,集計用!$4:$9894,マスター!$C135,FALSE)="","",HLOOKUP(BT$14,集計用!$4:$9894,マスター!$C135,FALSE))</f>
        <v>壬生町立稲葉小学校</v>
      </c>
      <c r="BU135" s="29" t="str">
        <f>IF(HLOOKUP(BU$14,集計用!$4:$9894,マスター!$C135,FALSE)="","",HLOOKUP(BU$14,集計用!$4:$9894,マスター!$C135,FALSE))</f>
        <v>㎡</v>
      </c>
      <c r="BV135" s="29" t="str">
        <f>集計用!O113&amp;集計用!Q113&amp;集計用!S113</f>
        <v>ｼﾓﾂｶﾞｸﾞﾝﾐﾌﾞﾏﾁｴｷﾋｶﾞｼﾁｮｳ192-5</v>
      </c>
      <c r="BW135" s="29" t="str">
        <f>IF(HLOOKUP(BW$14,集計用!$4:$9894,マスター!$C135,FALSE)="","",HLOOKUP(BW$14,集計用!$4:$9894,マスター!$C135,FALSE))</f>
        <v/>
      </c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3"/>
      <c r="CW135" s="53"/>
      <c r="CX135" s="53"/>
      <c r="CY135" s="53"/>
      <c r="CZ135" s="53"/>
      <c r="DA135" s="53"/>
      <c r="DB135" s="53"/>
      <c r="DC135" s="53"/>
      <c r="DD135" s="54"/>
      <c r="DE135" s="54"/>
      <c r="DF135" s="54"/>
      <c r="DG135" s="54"/>
      <c r="DH135" s="54"/>
      <c r="DI135" s="54"/>
    </row>
    <row r="136" spans="3:113" ht="13.5" customHeight="1">
      <c r="C136" s="89">
        <v>127</v>
      </c>
      <c r="D136" s="44"/>
      <c r="E136" s="53"/>
      <c r="F136" s="53"/>
      <c r="G136" s="53"/>
      <c r="H136" s="42" t="str">
        <f>IF(HLOOKUP(H$14,集計用!$4:$9894,マスター!$C136,FALSE)="","",HLOOKUP(H$14,集計用!$4:$9894,マスター!$C136,FALSE))</f>
        <v>建物台帳</v>
      </c>
      <c r="I136" s="29" t="str">
        <f>IF(HLOOKUP(I$14,集計用!$4:$9894,マスター!$C136,FALSE)="","",HLOOKUP(I$14,集計用!$4:$9894,マスター!$C136,FALSE))</f>
        <v>20001-8</v>
      </c>
      <c r="J136" s="29" t="str">
        <f>IF(HLOOKUP(J$14,集計用!$4:$9894,マスター!$C136,FALSE)="","",HLOOKUP(J$14,集計用!$4:$9894,マスター!$C136,FALSE))</f>
        <v>事業用資産/建物</v>
      </c>
      <c r="K136" s="53"/>
      <c r="L136" s="53"/>
      <c r="M136" s="53"/>
      <c r="N136" s="53"/>
      <c r="O136" s="29">
        <f>IF(HLOOKUP(O$14,集計用!$4:$9894,マスター!$C136,FALSE)="","",HLOOKUP(O$14,集計用!$4:$9894,マスター!$C136,FALSE))</f>
        <v>15</v>
      </c>
      <c r="P136" s="53"/>
      <c r="Q136" s="53"/>
      <c r="R136" s="42" t="str">
        <f>IF(HLOOKUP(R$14,集計用!$4:$9894,マスター!$C136,FALSE)="","",HLOOKUP(R$14,集計用!$4:$9894,マスター!$C136,FALSE))</f>
        <v>一般会計等</v>
      </c>
      <c r="S136" s="42" t="str">
        <f>IF(HLOOKUP(S$14,集計用!$4:$9894,マスター!$C136,FALSE)="","",HLOOKUP(S$14,集計用!$4:$9894,マスター!$C136,FALSE))</f>
        <v>一般会計</v>
      </c>
      <c r="T136" s="209">
        <f>IF(HLOOKUP(T$14,集計用!$4:$9894,マスター!$C136,FALSE)="","",HLOOKUP(T$14,集計用!$4:$9894,マスター!$C136,FALSE))</f>
        <v>19930331</v>
      </c>
      <c r="U136" s="209">
        <f>IF(HLOOKUP(U$14,集計用!$4:$9894,マスター!$C136,FALSE)="","",HLOOKUP(U$14,集計用!$4:$9894,マスター!$C136,FALSE))</f>
        <v>19930331</v>
      </c>
      <c r="V136" s="53"/>
      <c r="W136" s="44"/>
      <c r="X136" s="53"/>
      <c r="Y136" s="53"/>
      <c r="Z136" s="29">
        <f>IF(HLOOKUP(Z$14,集計用!$4:$9894,マスター!$C136,FALSE)="","",HLOOKUP(Z$14,集計用!$4:$9894,マスター!$C136,FALSE))</f>
        <v>8970000</v>
      </c>
      <c r="AA136" s="53"/>
      <c r="AB136" s="53"/>
      <c r="AC136" s="53"/>
      <c r="AD136" s="53"/>
      <c r="AE136" s="53"/>
      <c r="AF136" s="44"/>
      <c r="AG136" s="29" t="str">
        <f>IF(HLOOKUP(AG$14,集計用!$4:$9894,マスター!$C136,FALSE)="","",HLOOKUP(AG$14,集計用!$4:$9894,マスター!$C136,FALSE))</f>
        <v>屋外トイレ</v>
      </c>
      <c r="AH136" s="29" t="str">
        <f>IF(HLOOKUP(AH$14,集計用!$4:$9894,マスター!$C136,FALSE)="","",HLOOKUP(AH$14,集計用!$4:$9894,マスター!$C136,FALSE))</f>
        <v>自己資産（リース資産外)</v>
      </c>
      <c r="AI136" s="29" t="str">
        <f>IF(HLOOKUP(AI$14,集計用!$4:$9894,マスター!$C136,FALSE)="","",HLOOKUP(AI$14,集計用!$4:$9894,マスター!$C136,FALSE))</f>
        <v>売却不可</v>
      </c>
      <c r="AJ136" s="60" t="str">
        <f>マスター!$B$3</f>
        <v>建物</v>
      </c>
      <c r="AK136" s="29" t="str">
        <f>IF(HLOOKUP(AK$14,集計用!$4:$9894,マスター!$C136,FALSE)="","",HLOOKUP(AK$14,集計用!$4:$9894,マスター!$C136,FALSE))</f>
        <v>便所</v>
      </c>
      <c r="AL136" s="29" t="str">
        <f>IF(HLOOKUP(AL$14,集計用!$4:$9894,マスター!$C136,FALSE)="","",HLOOKUP(AL$14,集計用!$4:$9894,マスター!$C136,FALSE))</f>
        <v>コンクリートブロック</v>
      </c>
      <c r="AM136" s="53"/>
      <c r="AN136" s="29" t="str">
        <f>IFERROR(集計用!N114&amp;集計用!P114&amp;集計用!R114,"")</f>
        <v>下都賀郡壬生町駅東町192-5</v>
      </c>
      <c r="AO136" s="29">
        <f>IF(HLOOKUP(AO$14,集計用!$4:$9894,マスター!$C136,FALSE)="","",HLOOKUP(AO$14,集計用!$4:$9894,マスター!$C136,FALSE))</f>
        <v>100</v>
      </c>
      <c r="AP136" s="42" t="str">
        <f>集計用!AU114&amp;集計用!AV114&amp;集計用!AW114&amp;集計用!AX114&amp;集計用!AY114&amp;集計用!AZ114</f>
        <v>土木費住宅費住宅管理費</v>
      </c>
      <c r="AQ136" s="29" t="str">
        <f>IF(HLOOKUP(AQ$14,集計用!$4:$9894,マスター!$C136,FALSE)="","",HLOOKUP(AQ$14,集計用!$4:$9894,マスター!$C136,FALSE))</f>
        <v/>
      </c>
      <c r="AR136" s="29" t="str">
        <f>IF(HLOOKUP(AR$14,集計用!$4:$9894,マスター!$C136,FALSE)="","",HLOOKUP(AR$14,集計用!$4:$9894,マスター!$C136,FALSE))</f>
        <v/>
      </c>
      <c r="AS136" s="29" t="str">
        <f>IF(HLOOKUP(AS$14,集計用!$4:$9894,マスター!$C136,FALSE)="","",HLOOKUP(AS$14,集計用!$4:$9894,マスター!$C136,FALSE))</f>
        <v/>
      </c>
      <c r="AT136" s="29">
        <f>IF(HLOOKUP(AT$14,集計用!$4:$9894,マスター!$C136,FALSE)="","",HLOOKUP(AT$14,集計用!$4:$9894,マスター!$C136,FALSE))</f>
        <v>19</v>
      </c>
      <c r="AU136" s="29">
        <f>IF(HLOOKUP(AU$14,集計用!$4:$9894,マスター!$C136,FALSE)="","",HLOOKUP(AU$14,集計用!$4:$9894,マスター!$C136,FALSE))</f>
        <v>1</v>
      </c>
      <c r="AV136" s="61"/>
      <c r="AW136" s="45">
        <f t="shared" si="3"/>
        <v>23</v>
      </c>
      <c r="AX136" s="29" t="str">
        <f>IF(HLOOKUP(AX$14,集計用!$4:$9894,マスター!$C136,FALSE)="","",HLOOKUP(AX$14,集計用!$4:$9894,マスター!$C136,FALSE))</f>
        <v>教育</v>
      </c>
      <c r="AY136" s="29" t="str">
        <f>IF(HLOOKUP(AY$14,集計用!$4:$9894,マスター!$C136,FALSE)="","",HLOOKUP(AY$14,集計用!$4:$9894,マスター!$C136,FALSE))</f>
        <v xml:space="preserve">行政財産 </v>
      </c>
      <c r="AZ136" s="54"/>
      <c r="BA136" s="54"/>
      <c r="BB136" s="54"/>
      <c r="BC136" s="54"/>
      <c r="BD136" s="54"/>
      <c r="BE136" s="54"/>
      <c r="BF136" s="54"/>
      <c r="BG136" s="54"/>
      <c r="BH136" s="29" t="str">
        <f>IF(HLOOKUP(BH$14,集計用!$4:$9894,マスター!$C136,FALSE)="","",HLOOKUP(BH$14,集計用!$4:$9894,マスター!$C136,FALSE))</f>
        <v>実施済</v>
      </c>
      <c r="BI136" s="29" t="str">
        <f>IF(HLOOKUP(BI$14,集計用!$4:$9894,マスター!$C136,FALSE)="","",HLOOKUP(BI$14,集計用!$4:$9894,マスター!$C136,FALSE))</f>
        <v>実施済</v>
      </c>
      <c r="BJ136" s="54"/>
      <c r="BK136" s="54"/>
      <c r="BL136" s="54"/>
      <c r="BM136" s="54"/>
      <c r="BN136" s="54"/>
      <c r="BO136" s="54"/>
      <c r="BP136" s="54"/>
      <c r="BQ136" s="54"/>
      <c r="BR136" s="29" t="str">
        <f>IF(HLOOKUP(BR$14,集計用!$4:$9894,マスター!$C136,FALSE)="","",HLOOKUP(BR$14,集計用!$4:$9894,マスター!$C136,FALSE))</f>
        <v>ｵｸｶﾞｲﾄｲﾚ</v>
      </c>
      <c r="BS136" s="29" t="str">
        <f>IF(HLOOKUP(BS$14,集計用!$4:$9894,マスター!$C136,FALSE)="","",HLOOKUP(BS$14,集計用!$4:$9894,マスター!$C136,FALSE))</f>
        <v/>
      </c>
      <c r="BT136" s="29" t="str">
        <f>IF(HLOOKUP(BT$14,集計用!$4:$9894,マスター!$C136,FALSE)="","",HLOOKUP(BT$14,集計用!$4:$9894,マスター!$C136,FALSE))</f>
        <v>壬生町立稲葉小学校</v>
      </c>
      <c r="BU136" s="29" t="str">
        <f>IF(HLOOKUP(BU$14,集計用!$4:$9894,マスター!$C136,FALSE)="","",HLOOKUP(BU$14,集計用!$4:$9894,マスター!$C136,FALSE))</f>
        <v>㎡</v>
      </c>
      <c r="BV136" s="29" t="str">
        <f>集計用!O114&amp;集計用!Q114&amp;集計用!S114</f>
        <v>ｼﾓﾂｶﾞｸﾞﾝﾐﾌﾞﾏﾁｴｷﾋｶﾞｼﾁｮｳ192-5</v>
      </c>
      <c r="BW136" s="29" t="str">
        <f>IF(HLOOKUP(BW$14,集計用!$4:$9894,マスター!$C136,FALSE)="","",HLOOKUP(BW$14,集計用!$4:$9894,マスター!$C136,FALSE))</f>
        <v/>
      </c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3"/>
      <c r="CW136" s="53"/>
      <c r="CX136" s="53"/>
      <c r="CY136" s="53"/>
      <c r="CZ136" s="53"/>
      <c r="DA136" s="53"/>
      <c r="DB136" s="53"/>
      <c r="DC136" s="53"/>
      <c r="DD136" s="54"/>
      <c r="DE136" s="54"/>
      <c r="DF136" s="54"/>
      <c r="DG136" s="54"/>
      <c r="DH136" s="54"/>
      <c r="DI136" s="54"/>
    </row>
    <row r="137" spans="3:113" ht="13.5" customHeight="1">
      <c r="C137" s="89">
        <v>128</v>
      </c>
      <c r="D137" s="44"/>
      <c r="E137" s="53"/>
      <c r="F137" s="53"/>
      <c r="G137" s="53"/>
      <c r="H137" s="42" t="str">
        <f>IF(HLOOKUP(H$14,集計用!$4:$9894,マスター!$C137,FALSE)="","",HLOOKUP(H$14,集計用!$4:$9894,マスター!$C137,FALSE))</f>
        <v>建物台帳</v>
      </c>
      <c r="I137" s="29" t="str">
        <f>IF(HLOOKUP(I$14,集計用!$4:$9894,マスター!$C137,FALSE)="","",HLOOKUP(I$14,集計用!$4:$9894,マスター!$C137,FALSE))</f>
        <v>20002-1</v>
      </c>
      <c r="J137" s="29" t="str">
        <f>IF(HLOOKUP(J$14,集計用!$4:$9894,マスター!$C137,FALSE)="","",HLOOKUP(J$14,集計用!$4:$9894,マスター!$C137,FALSE))</f>
        <v>事業用資産/建物</v>
      </c>
      <c r="K137" s="53"/>
      <c r="L137" s="53"/>
      <c r="M137" s="53"/>
      <c r="N137" s="53"/>
      <c r="O137" s="29">
        <f>IF(HLOOKUP(O$14,集計用!$4:$9894,マスター!$C137,FALSE)="","",HLOOKUP(O$14,集計用!$4:$9894,マスター!$C137,FALSE))</f>
        <v>15</v>
      </c>
      <c r="P137" s="53"/>
      <c r="Q137" s="53"/>
      <c r="R137" s="42" t="str">
        <f>IF(HLOOKUP(R$14,集計用!$4:$9894,マスター!$C137,FALSE)="","",HLOOKUP(R$14,集計用!$4:$9894,マスター!$C137,FALSE))</f>
        <v>一般会計等</v>
      </c>
      <c r="S137" s="42" t="str">
        <f>IF(HLOOKUP(S$14,集計用!$4:$9894,マスター!$C137,FALSE)="","",HLOOKUP(S$14,集計用!$4:$9894,マスター!$C137,FALSE))</f>
        <v>一般会計</v>
      </c>
      <c r="T137" s="209">
        <f>IF(HLOOKUP(T$14,集計用!$4:$9894,マスター!$C137,FALSE)="","",HLOOKUP(T$14,集計用!$4:$9894,マスター!$C137,FALSE))</f>
        <v>19850228</v>
      </c>
      <c r="U137" s="209">
        <f>IF(HLOOKUP(U$14,集計用!$4:$9894,マスター!$C137,FALSE)="","",HLOOKUP(U$14,集計用!$4:$9894,マスター!$C137,FALSE))</f>
        <v>19850228</v>
      </c>
      <c r="V137" s="53"/>
      <c r="W137" s="44"/>
      <c r="X137" s="53"/>
      <c r="Y137" s="53"/>
      <c r="Z137" s="29">
        <f>IF(HLOOKUP(Z$14,集計用!$4:$9894,マスター!$C137,FALSE)="","",HLOOKUP(Z$14,集計用!$4:$9894,マスター!$C137,FALSE))</f>
        <v>279547200</v>
      </c>
      <c r="AA137" s="53"/>
      <c r="AB137" s="53"/>
      <c r="AC137" s="53"/>
      <c r="AD137" s="53"/>
      <c r="AE137" s="53"/>
      <c r="AF137" s="44"/>
      <c r="AG137" s="29" t="str">
        <f>IF(HLOOKUP(AG$14,集計用!$4:$9894,マスター!$C137,FALSE)="","",HLOOKUP(AG$14,集計用!$4:$9894,マスター!$C137,FALSE))</f>
        <v>管理教室棟</v>
      </c>
      <c r="AH137" s="29" t="str">
        <f>IF(HLOOKUP(AH$14,集計用!$4:$9894,マスター!$C137,FALSE)="","",HLOOKUP(AH$14,集計用!$4:$9894,マスター!$C137,FALSE))</f>
        <v>自己資産（リース資産外)</v>
      </c>
      <c r="AI137" s="29" t="str">
        <f>IF(HLOOKUP(AI$14,集計用!$4:$9894,マスター!$C137,FALSE)="","",HLOOKUP(AI$14,集計用!$4:$9894,マスター!$C137,FALSE))</f>
        <v>売却不可</v>
      </c>
      <c r="AJ137" s="60" t="str">
        <f>マスター!$B$3</f>
        <v>建物</v>
      </c>
      <c r="AK137" s="29" t="str">
        <f>IF(HLOOKUP(AK$14,集計用!$4:$9894,マスター!$C137,FALSE)="","",HLOOKUP(AK$14,集計用!$4:$9894,マスター!$C137,FALSE))</f>
        <v>校舎・園舎</v>
      </c>
      <c r="AL137" s="29" t="str">
        <f>IF(HLOOKUP(AL$14,集計用!$4:$9894,マスター!$C137,FALSE)="","",HLOOKUP(AL$14,集計用!$4:$9894,マスター!$C137,FALSE))</f>
        <v>鉄筋コンクリート</v>
      </c>
      <c r="AM137" s="53"/>
      <c r="AN137" s="29" t="str">
        <f>IFERROR(集計用!N115&amp;集計用!P115&amp;集計用!R115,"")</f>
        <v>下都賀郡壬生町駅東町192-5</v>
      </c>
      <c r="AO137" s="29">
        <f>IF(HLOOKUP(AO$14,集計用!$4:$9894,マスター!$C137,FALSE)="","",HLOOKUP(AO$14,集計用!$4:$9894,マスター!$C137,FALSE))</f>
        <v>100</v>
      </c>
      <c r="AP137" s="42" t="str">
        <f>集計用!AU115&amp;集計用!AV115&amp;集計用!AW115&amp;集計用!AX115&amp;集計用!AY115&amp;集計用!AZ115</f>
        <v>土木費住宅費住宅管理費</v>
      </c>
      <c r="AQ137" s="29" t="str">
        <f>IF(HLOOKUP(AQ$14,集計用!$4:$9894,マスター!$C137,FALSE)="","",HLOOKUP(AQ$14,集計用!$4:$9894,マスター!$C137,FALSE))</f>
        <v/>
      </c>
      <c r="AR137" s="29" t="str">
        <f>IF(HLOOKUP(AR$14,集計用!$4:$9894,マスター!$C137,FALSE)="","",HLOOKUP(AR$14,集計用!$4:$9894,マスター!$C137,FALSE))</f>
        <v/>
      </c>
      <c r="AS137" s="29" t="str">
        <f>IF(HLOOKUP(AS$14,集計用!$4:$9894,マスター!$C137,FALSE)="","",HLOOKUP(AS$14,集計用!$4:$9894,マスター!$C137,FALSE))</f>
        <v/>
      </c>
      <c r="AT137" s="29">
        <f>IF(HLOOKUP(AT$14,集計用!$4:$9894,マスター!$C137,FALSE)="","",HLOOKUP(AT$14,集計用!$4:$9894,マスター!$C137,FALSE))</f>
        <v>2070.7199999999998</v>
      </c>
      <c r="AU137" s="29">
        <f>IF(HLOOKUP(AU$14,集計用!$4:$9894,マスター!$C137,FALSE)="","",HLOOKUP(AU$14,集計用!$4:$9894,マスター!$C137,FALSE))</f>
        <v>3</v>
      </c>
      <c r="AV137" s="61"/>
      <c r="AW137" s="45">
        <f t="shared" si="3"/>
        <v>31</v>
      </c>
      <c r="AX137" s="29" t="str">
        <f>IF(HLOOKUP(AX$14,集計用!$4:$9894,マスター!$C137,FALSE)="","",HLOOKUP(AX$14,集計用!$4:$9894,マスター!$C137,FALSE))</f>
        <v>教育</v>
      </c>
      <c r="AY137" s="29" t="str">
        <f>IF(HLOOKUP(AY$14,集計用!$4:$9894,マスター!$C137,FALSE)="","",HLOOKUP(AY$14,集計用!$4:$9894,マスター!$C137,FALSE))</f>
        <v xml:space="preserve">行政財産 </v>
      </c>
      <c r="AZ137" s="54"/>
      <c r="BA137" s="54"/>
      <c r="BB137" s="54"/>
      <c r="BC137" s="54"/>
      <c r="BD137" s="54"/>
      <c r="BE137" s="54"/>
      <c r="BF137" s="54"/>
      <c r="BG137" s="54"/>
      <c r="BH137" s="29" t="str">
        <f>IF(HLOOKUP(BH$14,集計用!$4:$9894,マスター!$C137,FALSE)="","",HLOOKUP(BH$14,集計用!$4:$9894,マスター!$C137,FALSE))</f>
        <v>実施済</v>
      </c>
      <c r="BI137" s="29" t="str">
        <f>IF(HLOOKUP(BI$14,集計用!$4:$9894,マスター!$C137,FALSE)="","",HLOOKUP(BI$14,集計用!$4:$9894,マスター!$C137,FALSE))</f>
        <v>実施済</v>
      </c>
      <c r="BJ137" s="54"/>
      <c r="BK137" s="54"/>
      <c r="BL137" s="54"/>
      <c r="BM137" s="54"/>
      <c r="BN137" s="54"/>
      <c r="BO137" s="54"/>
      <c r="BP137" s="54"/>
      <c r="BQ137" s="54"/>
      <c r="BR137" s="29" t="str">
        <f>IF(HLOOKUP(BR$14,集計用!$4:$9894,マスター!$C137,FALSE)="","",HLOOKUP(BR$14,集計用!$4:$9894,マスター!$C137,FALSE))</f>
        <v>ｶﾝﾘｷｮｳｼﾂﾄｳ</v>
      </c>
      <c r="BS137" s="29" t="str">
        <f>IF(HLOOKUP(BS$14,集計用!$4:$9894,マスター!$C137,FALSE)="","",HLOOKUP(BS$14,集計用!$4:$9894,マスター!$C137,FALSE))</f>
        <v/>
      </c>
      <c r="BT137" s="29" t="str">
        <f>IF(HLOOKUP(BT$14,集計用!$4:$9894,マスター!$C137,FALSE)="","",HLOOKUP(BT$14,集計用!$4:$9894,マスター!$C137,FALSE))</f>
        <v>壬生町立羽生田小学校</v>
      </c>
      <c r="BU137" s="29" t="str">
        <f>IF(HLOOKUP(BU$14,集計用!$4:$9894,マスター!$C137,FALSE)="","",HLOOKUP(BU$14,集計用!$4:$9894,マスター!$C137,FALSE))</f>
        <v>㎡</v>
      </c>
      <c r="BV137" s="29" t="str">
        <f>集計用!O115&amp;集計用!Q115&amp;集計用!S115</f>
        <v>ｼﾓﾂｶﾞｸﾞﾝﾐﾌﾞﾏﾁｴｷﾋｶﾞｼﾁｮｳ192-5</v>
      </c>
      <c r="BW137" s="29" t="str">
        <f>IF(HLOOKUP(BW$14,集計用!$4:$9894,マスター!$C137,FALSE)="","",HLOOKUP(BW$14,集計用!$4:$9894,マスター!$C137,FALSE))</f>
        <v/>
      </c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3"/>
      <c r="CW137" s="53"/>
      <c r="CX137" s="53"/>
      <c r="CY137" s="53"/>
      <c r="CZ137" s="53"/>
      <c r="DA137" s="53"/>
      <c r="DB137" s="53"/>
      <c r="DC137" s="53"/>
      <c r="DD137" s="54"/>
      <c r="DE137" s="54"/>
      <c r="DF137" s="54"/>
      <c r="DG137" s="54"/>
      <c r="DH137" s="54"/>
      <c r="DI137" s="54"/>
    </row>
    <row r="138" spans="3:113" ht="13.5" customHeight="1">
      <c r="C138" s="89">
        <v>129</v>
      </c>
      <c r="D138" s="44"/>
      <c r="E138" s="53"/>
      <c r="F138" s="53"/>
      <c r="G138" s="53"/>
      <c r="H138" s="42" t="str">
        <f>IF(HLOOKUP(H$14,集計用!$4:$9894,マスター!$C138,FALSE)="","",HLOOKUP(H$14,集計用!$4:$9894,マスター!$C138,FALSE))</f>
        <v>建物台帳</v>
      </c>
      <c r="I138" s="29" t="str">
        <f>IF(HLOOKUP(I$14,集計用!$4:$9894,マスター!$C138,FALSE)="","",HLOOKUP(I$14,集計用!$4:$9894,マスター!$C138,FALSE))</f>
        <v>20002-2</v>
      </c>
      <c r="J138" s="29" t="str">
        <f>IF(HLOOKUP(J$14,集計用!$4:$9894,マスター!$C138,FALSE)="","",HLOOKUP(J$14,集計用!$4:$9894,マスター!$C138,FALSE))</f>
        <v>事業用資産/建物</v>
      </c>
      <c r="K138" s="53"/>
      <c r="L138" s="53"/>
      <c r="M138" s="53"/>
      <c r="N138" s="53"/>
      <c r="O138" s="29">
        <f>IF(HLOOKUP(O$14,集計用!$4:$9894,マスター!$C138,FALSE)="","",HLOOKUP(O$14,集計用!$4:$9894,マスター!$C138,FALSE))</f>
        <v>15</v>
      </c>
      <c r="P138" s="53"/>
      <c r="Q138" s="53"/>
      <c r="R138" s="42" t="str">
        <f>IF(HLOOKUP(R$14,集計用!$4:$9894,マスター!$C138,FALSE)="","",HLOOKUP(R$14,集計用!$4:$9894,マスター!$C138,FALSE))</f>
        <v>一般会計等</v>
      </c>
      <c r="S138" s="42" t="str">
        <f>IF(HLOOKUP(S$14,集計用!$4:$9894,マスター!$C138,FALSE)="","",HLOOKUP(S$14,集計用!$4:$9894,マスター!$C138,FALSE))</f>
        <v>一般会計</v>
      </c>
      <c r="T138" s="209">
        <f>IF(HLOOKUP(T$14,集計用!$4:$9894,マスター!$C138,FALSE)="","",HLOOKUP(T$14,集計用!$4:$9894,マスター!$C138,FALSE))</f>
        <v>19850228</v>
      </c>
      <c r="U138" s="209">
        <f>IF(HLOOKUP(U$14,集計用!$4:$9894,マスター!$C138,FALSE)="","",HLOOKUP(U$14,集計用!$4:$9894,マスター!$C138,FALSE))</f>
        <v>19850228</v>
      </c>
      <c r="V138" s="53"/>
      <c r="W138" s="44"/>
      <c r="X138" s="53"/>
      <c r="Y138" s="53"/>
      <c r="Z138" s="29">
        <f>IF(HLOOKUP(Z$14,集計用!$4:$9894,マスター!$C138,FALSE)="","",HLOOKUP(Z$14,集計用!$4:$9894,マスター!$C138,FALSE))</f>
        <v>36433800</v>
      </c>
      <c r="AA138" s="53"/>
      <c r="AB138" s="53"/>
      <c r="AC138" s="53"/>
      <c r="AD138" s="53"/>
      <c r="AE138" s="53"/>
      <c r="AF138" s="44"/>
      <c r="AG138" s="29" t="str">
        <f>IF(HLOOKUP(AG$14,集計用!$4:$9894,マスター!$C138,FALSE)="","",HLOOKUP(AG$14,集計用!$4:$9894,マスター!$C138,FALSE))</f>
        <v>給食室，食堂</v>
      </c>
      <c r="AH138" s="29" t="str">
        <f>IF(HLOOKUP(AH$14,集計用!$4:$9894,マスター!$C138,FALSE)="","",HLOOKUP(AH$14,集計用!$4:$9894,マスター!$C138,FALSE))</f>
        <v>自己資産（リース資産外)</v>
      </c>
      <c r="AI138" s="29" t="str">
        <f>IF(HLOOKUP(AI$14,集計用!$4:$9894,マスター!$C138,FALSE)="","",HLOOKUP(AI$14,集計用!$4:$9894,マスター!$C138,FALSE))</f>
        <v>売却不可</v>
      </c>
      <c r="AJ138" s="60" t="str">
        <f>マスター!$B$3</f>
        <v>建物</v>
      </c>
      <c r="AK138" s="29" t="str">
        <f>IF(HLOOKUP(AK$14,集計用!$4:$9894,マスター!$C138,FALSE)="","",HLOOKUP(AK$14,集計用!$4:$9894,マスター!$C138,FALSE))</f>
        <v>給食室</v>
      </c>
      <c r="AL138" s="29" t="str">
        <f>IF(HLOOKUP(AL$14,集計用!$4:$9894,マスター!$C138,FALSE)="","",HLOOKUP(AL$14,集計用!$4:$9894,マスター!$C138,FALSE))</f>
        <v>鉄筋コンクリート</v>
      </c>
      <c r="AM138" s="53"/>
      <c r="AN138" s="29" t="str">
        <f>IFERROR(集計用!N116&amp;集計用!P116&amp;集計用!R116,"")</f>
        <v>下都賀郡壬生町駅東町192-5</v>
      </c>
      <c r="AO138" s="29">
        <f>IF(HLOOKUP(AO$14,集計用!$4:$9894,マスター!$C138,FALSE)="","",HLOOKUP(AO$14,集計用!$4:$9894,マスター!$C138,FALSE))</f>
        <v>100</v>
      </c>
      <c r="AP138" s="42" t="str">
        <f>集計用!AU116&amp;集計用!AV116&amp;集計用!AW116&amp;集計用!AX116&amp;集計用!AY116&amp;集計用!AZ116</f>
        <v>土木費住宅費住宅管理費</v>
      </c>
      <c r="AQ138" s="29" t="str">
        <f>IF(HLOOKUP(AQ$14,集計用!$4:$9894,マスター!$C138,FALSE)="","",HLOOKUP(AQ$14,集計用!$4:$9894,マスター!$C138,FALSE))</f>
        <v/>
      </c>
      <c r="AR138" s="29" t="str">
        <f>IF(HLOOKUP(AR$14,集計用!$4:$9894,マスター!$C138,FALSE)="","",HLOOKUP(AR$14,集計用!$4:$9894,マスター!$C138,FALSE))</f>
        <v/>
      </c>
      <c r="AS138" s="29" t="str">
        <f>IF(HLOOKUP(AS$14,集計用!$4:$9894,マスター!$C138,FALSE)="","",HLOOKUP(AS$14,集計用!$4:$9894,マスター!$C138,FALSE))</f>
        <v/>
      </c>
      <c r="AT138" s="29">
        <f>IF(HLOOKUP(AT$14,集計用!$4:$9894,マスター!$C138,FALSE)="","",HLOOKUP(AT$14,集計用!$4:$9894,マスター!$C138,FALSE))</f>
        <v>269.88</v>
      </c>
      <c r="AU138" s="29">
        <f>IF(HLOOKUP(AU$14,集計用!$4:$9894,マスター!$C138,FALSE)="","",HLOOKUP(AU$14,集計用!$4:$9894,マスター!$C138,FALSE))</f>
        <v>1</v>
      </c>
      <c r="AV138" s="61"/>
      <c r="AW138" s="45">
        <f t="shared" si="3"/>
        <v>31</v>
      </c>
      <c r="AX138" s="29" t="str">
        <f>IF(HLOOKUP(AX$14,集計用!$4:$9894,マスター!$C138,FALSE)="","",HLOOKUP(AX$14,集計用!$4:$9894,マスター!$C138,FALSE))</f>
        <v>教育</v>
      </c>
      <c r="AY138" s="29" t="str">
        <f>IF(HLOOKUP(AY$14,集計用!$4:$9894,マスター!$C138,FALSE)="","",HLOOKUP(AY$14,集計用!$4:$9894,マスター!$C138,FALSE))</f>
        <v xml:space="preserve">行政財産 </v>
      </c>
      <c r="AZ138" s="54"/>
      <c r="BA138" s="54"/>
      <c r="BB138" s="54"/>
      <c r="BC138" s="54"/>
      <c r="BD138" s="54"/>
      <c r="BE138" s="54"/>
      <c r="BF138" s="54"/>
      <c r="BG138" s="54"/>
      <c r="BH138" s="29" t="str">
        <f>IF(HLOOKUP(BH$14,集計用!$4:$9894,マスター!$C138,FALSE)="","",HLOOKUP(BH$14,集計用!$4:$9894,マスター!$C138,FALSE))</f>
        <v>実施済</v>
      </c>
      <c r="BI138" s="29" t="str">
        <f>IF(HLOOKUP(BI$14,集計用!$4:$9894,マスター!$C138,FALSE)="","",HLOOKUP(BI$14,集計用!$4:$9894,マスター!$C138,FALSE))</f>
        <v>実施済</v>
      </c>
      <c r="BJ138" s="54"/>
      <c r="BK138" s="54"/>
      <c r="BL138" s="54"/>
      <c r="BM138" s="54"/>
      <c r="BN138" s="54"/>
      <c r="BO138" s="54"/>
      <c r="BP138" s="54"/>
      <c r="BQ138" s="54"/>
      <c r="BR138" s="29" t="str">
        <f>IF(HLOOKUP(BR$14,集計用!$4:$9894,マスター!$C138,FALSE)="","",HLOOKUP(BR$14,集計用!$4:$9894,マスター!$C138,FALSE))</f>
        <v>ｷｭｳｼｮｸｼﾂ､ｼｮｸﾄﾞｳ</v>
      </c>
      <c r="BS138" s="29" t="str">
        <f>IF(HLOOKUP(BS$14,集計用!$4:$9894,マスター!$C138,FALSE)="","",HLOOKUP(BS$14,集計用!$4:$9894,マスター!$C138,FALSE))</f>
        <v/>
      </c>
      <c r="BT138" s="29" t="str">
        <f>IF(HLOOKUP(BT$14,集計用!$4:$9894,マスター!$C138,FALSE)="","",HLOOKUP(BT$14,集計用!$4:$9894,マスター!$C138,FALSE))</f>
        <v>壬生町立羽生田小学校</v>
      </c>
      <c r="BU138" s="29" t="str">
        <f>IF(HLOOKUP(BU$14,集計用!$4:$9894,マスター!$C138,FALSE)="","",HLOOKUP(BU$14,集計用!$4:$9894,マスター!$C138,FALSE))</f>
        <v>㎡</v>
      </c>
      <c r="BV138" s="29" t="str">
        <f>集計用!O116&amp;集計用!Q116&amp;集計用!S116</f>
        <v>ｼﾓﾂｶﾞｸﾞﾝﾐﾌﾞﾏﾁｴｷﾋｶﾞｼﾁｮｳ192-5</v>
      </c>
      <c r="BW138" s="29" t="str">
        <f>IF(HLOOKUP(BW$14,集計用!$4:$9894,マスター!$C138,FALSE)="","",HLOOKUP(BW$14,集計用!$4:$9894,マスター!$C138,FALSE))</f>
        <v/>
      </c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3"/>
      <c r="CW138" s="53"/>
      <c r="CX138" s="53"/>
      <c r="CY138" s="53"/>
      <c r="CZ138" s="53"/>
      <c r="DA138" s="53"/>
      <c r="DB138" s="53"/>
      <c r="DC138" s="53"/>
      <c r="DD138" s="54"/>
      <c r="DE138" s="54"/>
      <c r="DF138" s="54"/>
      <c r="DG138" s="54"/>
      <c r="DH138" s="54"/>
      <c r="DI138" s="54"/>
    </row>
    <row r="139" spans="3:113" ht="13.5" customHeight="1">
      <c r="C139" s="89">
        <v>130</v>
      </c>
      <c r="D139" s="44"/>
      <c r="E139" s="53"/>
      <c r="F139" s="53"/>
      <c r="G139" s="53"/>
      <c r="H139" s="42" t="str">
        <f>IF(HLOOKUP(H$14,集計用!$4:$9894,マスター!$C139,FALSE)="","",HLOOKUP(H$14,集計用!$4:$9894,マスター!$C139,FALSE))</f>
        <v>建物台帳</v>
      </c>
      <c r="I139" s="29" t="str">
        <f>IF(HLOOKUP(I$14,集計用!$4:$9894,マスター!$C139,FALSE)="","",HLOOKUP(I$14,集計用!$4:$9894,マスター!$C139,FALSE))</f>
        <v>20002-3</v>
      </c>
      <c r="J139" s="29" t="str">
        <f>IF(HLOOKUP(J$14,集計用!$4:$9894,マスター!$C139,FALSE)="","",HLOOKUP(J$14,集計用!$4:$9894,マスター!$C139,FALSE))</f>
        <v>事業用資産/建物</v>
      </c>
      <c r="K139" s="53"/>
      <c r="L139" s="53"/>
      <c r="M139" s="53"/>
      <c r="N139" s="53"/>
      <c r="O139" s="29">
        <f>IF(HLOOKUP(O$14,集計用!$4:$9894,マスター!$C139,FALSE)="","",HLOOKUP(O$14,集計用!$4:$9894,マスター!$C139,FALSE))</f>
        <v>15</v>
      </c>
      <c r="P139" s="53"/>
      <c r="Q139" s="53"/>
      <c r="R139" s="42" t="str">
        <f>IF(HLOOKUP(R$14,集計用!$4:$9894,マスター!$C139,FALSE)="","",HLOOKUP(R$14,集計用!$4:$9894,マスター!$C139,FALSE))</f>
        <v>一般会計等</v>
      </c>
      <c r="S139" s="42" t="str">
        <f>IF(HLOOKUP(S$14,集計用!$4:$9894,マスター!$C139,FALSE)="","",HLOOKUP(S$14,集計用!$4:$9894,マスター!$C139,FALSE))</f>
        <v>一般会計</v>
      </c>
      <c r="T139" s="209">
        <f>IF(HLOOKUP(T$14,集計用!$4:$9894,マスター!$C139,FALSE)="","",HLOOKUP(T$14,集計用!$4:$9894,マスター!$C139,FALSE))</f>
        <v>19790331</v>
      </c>
      <c r="U139" s="209">
        <f>IF(HLOOKUP(U$14,集計用!$4:$9894,マスター!$C139,FALSE)="","",HLOOKUP(U$14,集計用!$4:$9894,マスター!$C139,FALSE))</f>
        <v>19790331</v>
      </c>
      <c r="V139" s="53"/>
      <c r="W139" s="44"/>
      <c r="X139" s="53"/>
      <c r="Y139" s="53"/>
      <c r="Z139" s="29">
        <f>IF(HLOOKUP(Z$14,集計用!$4:$9894,マスター!$C139,FALSE)="","",HLOOKUP(Z$14,集計用!$4:$9894,マスター!$C139,FALSE))</f>
        <v>59384000</v>
      </c>
      <c r="AA139" s="53"/>
      <c r="AB139" s="53"/>
      <c r="AC139" s="53"/>
      <c r="AD139" s="53"/>
      <c r="AE139" s="53"/>
      <c r="AF139" s="44"/>
      <c r="AG139" s="29" t="str">
        <f>IF(HLOOKUP(AG$14,集計用!$4:$9894,マスター!$C139,FALSE)="","",HLOOKUP(AG$14,集計用!$4:$9894,マスター!$C139,FALSE))</f>
        <v>体育館</v>
      </c>
      <c r="AH139" s="29" t="str">
        <f>IF(HLOOKUP(AH$14,集計用!$4:$9894,マスター!$C139,FALSE)="","",HLOOKUP(AH$14,集計用!$4:$9894,マスター!$C139,FALSE))</f>
        <v>自己資産（リース資産外)</v>
      </c>
      <c r="AI139" s="29" t="str">
        <f>IF(HLOOKUP(AI$14,集計用!$4:$9894,マスター!$C139,FALSE)="","",HLOOKUP(AI$14,集計用!$4:$9894,マスター!$C139,FALSE))</f>
        <v>売却不可</v>
      </c>
      <c r="AJ139" s="60" t="str">
        <f>マスター!$B$3</f>
        <v>建物</v>
      </c>
      <c r="AK139" s="29" t="str">
        <f>IF(HLOOKUP(AK$14,集計用!$4:$9894,マスター!$C139,FALSE)="","",HLOOKUP(AK$14,集計用!$4:$9894,マスター!$C139,FALSE))</f>
        <v>体育館</v>
      </c>
      <c r="AL139" s="29" t="str">
        <f>IF(HLOOKUP(AL$14,集計用!$4:$9894,マスター!$C139,FALSE)="","",HLOOKUP(AL$14,集計用!$4:$9894,マスター!$C139,FALSE))</f>
        <v>鉄骨造</v>
      </c>
      <c r="AM139" s="53"/>
      <c r="AN139" s="29" t="str">
        <f>IFERROR(集計用!N117&amp;集計用!P117&amp;集計用!R117,"")</f>
        <v>下都賀郡壬生町駅東町192-5</v>
      </c>
      <c r="AO139" s="29">
        <f>IF(HLOOKUP(AO$14,集計用!$4:$9894,マスター!$C139,FALSE)="","",HLOOKUP(AO$14,集計用!$4:$9894,マスター!$C139,FALSE))</f>
        <v>100</v>
      </c>
      <c r="AP139" s="42" t="str">
        <f>集計用!AU117&amp;集計用!AV117&amp;集計用!AW117&amp;集計用!AX117&amp;集計用!AY117&amp;集計用!AZ117</f>
        <v>土木費住宅費住宅管理費</v>
      </c>
      <c r="AQ139" s="29" t="str">
        <f>IF(HLOOKUP(AQ$14,集計用!$4:$9894,マスター!$C139,FALSE)="","",HLOOKUP(AQ$14,集計用!$4:$9894,マスター!$C139,FALSE))</f>
        <v/>
      </c>
      <c r="AR139" s="29" t="str">
        <f>IF(HLOOKUP(AR$14,集計用!$4:$9894,マスター!$C139,FALSE)="","",HLOOKUP(AR$14,集計用!$4:$9894,マスター!$C139,FALSE))</f>
        <v/>
      </c>
      <c r="AS139" s="29" t="str">
        <f>IF(HLOOKUP(AS$14,集計用!$4:$9894,マスター!$C139,FALSE)="","",HLOOKUP(AS$14,集計用!$4:$9894,マスター!$C139,FALSE))</f>
        <v/>
      </c>
      <c r="AT139" s="29">
        <f>IF(HLOOKUP(AT$14,集計用!$4:$9894,マスター!$C139,FALSE)="","",HLOOKUP(AT$14,集計用!$4:$9894,マスター!$C139,FALSE))</f>
        <v>742.3</v>
      </c>
      <c r="AU139" s="29">
        <f>IF(HLOOKUP(AU$14,集計用!$4:$9894,マスター!$C139,FALSE)="","",HLOOKUP(AU$14,集計用!$4:$9894,マスター!$C139,FALSE))</f>
        <v>1</v>
      </c>
      <c r="AV139" s="61"/>
      <c r="AW139" s="45">
        <f t="shared" si="3"/>
        <v>37</v>
      </c>
      <c r="AX139" s="29" t="str">
        <f>IF(HLOOKUP(AX$14,集計用!$4:$9894,マスター!$C139,FALSE)="","",HLOOKUP(AX$14,集計用!$4:$9894,マスター!$C139,FALSE))</f>
        <v>教育</v>
      </c>
      <c r="AY139" s="29" t="str">
        <f>IF(HLOOKUP(AY$14,集計用!$4:$9894,マスター!$C139,FALSE)="","",HLOOKUP(AY$14,集計用!$4:$9894,マスター!$C139,FALSE))</f>
        <v xml:space="preserve">行政財産 </v>
      </c>
      <c r="AZ139" s="54"/>
      <c r="BA139" s="54"/>
      <c r="BB139" s="54"/>
      <c r="BC139" s="54"/>
      <c r="BD139" s="54"/>
      <c r="BE139" s="54"/>
      <c r="BF139" s="54"/>
      <c r="BG139" s="54"/>
      <c r="BH139" s="29" t="str">
        <f>IF(HLOOKUP(BH$14,集計用!$4:$9894,マスター!$C139,FALSE)="","",HLOOKUP(BH$14,集計用!$4:$9894,マスター!$C139,FALSE))</f>
        <v>実施済</v>
      </c>
      <c r="BI139" s="29" t="str">
        <f>IF(HLOOKUP(BI$14,集計用!$4:$9894,マスター!$C139,FALSE)="","",HLOOKUP(BI$14,集計用!$4:$9894,マスター!$C139,FALSE))</f>
        <v>実施済</v>
      </c>
      <c r="BJ139" s="54"/>
      <c r="BK139" s="54"/>
      <c r="BL139" s="54"/>
      <c r="BM139" s="54"/>
      <c r="BN139" s="54"/>
      <c r="BO139" s="54"/>
      <c r="BP139" s="54"/>
      <c r="BQ139" s="54"/>
      <c r="BR139" s="29" t="str">
        <f>IF(HLOOKUP(BR$14,集計用!$4:$9894,マスター!$C139,FALSE)="","",HLOOKUP(BR$14,集計用!$4:$9894,マスター!$C139,FALSE))</f>
        <v>ﾀｲｲｸｶﾝ</v>
      </c>
      <c r="BS139" s="29" t="str">
        <f>IF(HLOOKUP(BS$14,集計用!$4:$9894,マスター!$C139,FALSE)="","",HLOOKUP(BS$14,集計用!$4:$9894,マスター!$C139,FALSE))</f>
        <v/>
      </c>
      <c r="BT139" s="29" t="str">
        <f>IF(HLOOKUP(BT$14,集計用!$4:$9894,マスター!$C139,FALSE)="","",HLOOKUP(BT$14,集計用!$4:$9894,マスター!$C139,FALSE))</f>
        <v>壬生町立羽生田小学校</v>
      </c>
      <c r="BU139" s="29" t="str">
        <f>IF(HLOOKUP(BU$14,集計用!$4:$9894,マスター!$C139,FALSE)="","",HLOOKUP(BU$14,集計用!$4:$9894,マスター!$C139,FALSE))</f>
        <v>㎡</v>
      </c>
      <c r="BV139" s="29" t="str">
        <f>集計用!O117&amp;集計用!Q117&amp;集計用!S117</f>
        <v>ｼﾓﾂｶﾞｸﾞﾝﾐﾌﾞﾏﾁｴｷﾋｶﾞｼﾁｮｳ192-5</v>
      </c>
      <c r="BW139" s="29" t="str">
        <f>IF(HLOOKUP(BW$14,集計用!$4:$9894,マスター!$C139,FALSE)="","",HLOOKUP(BW$14,集計用!$4:$9894,マスター!$C139,FALSE))</f>
        <v/>
      </c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3"/>
      <c r="CW139" s="53"/>
      <c r="CX139" s="53"/>
      <c r="CY139" s="53"/>
      <c r="CZ139" s="53"/>
      <c r="DA139" s="53"/>
      <c r="DB139" s="53"/>
      <c r="DC139" s="53"/>
      <c r="DD139" s="54"/>
      <c r="DE139" s="54"/>
      <c r="DF139" s="54"/>
      <c r="DG139" s="54"/>
      <c r="DH139" s="54"/>
      <c r="DI139" s="54"/>
    </row>
    <row r="140" spans="3:113" ht="13.5" customHeight="1">
      <c r="C140" s="89">
        <v>131</v>
      </c>
      <c r="D140" s="44"/>
      <c r="E140" s="53"/>
      <c r="F140" s="53"/>
      <c r="G140" s="53"/>
      <c r="H140" s="42" t="str">
        <f>IF(HLOOKUP(H$14,集計用!$4:$9894,マスター!$C140,FALSE)="","",HLOOKUP(H$14,集計用!$4:$9894,マスター!$C140,FALSE))</f>
        <v>建物台帳</v>
      </c>
      <c r="I140" s="29" t="str">
        <f>IF(HLOOKUP(I$14,集計用!$4:$9894,マスター!$C140,FALSE)="","",HLOOKUP(I$14,集計用!$4:$9894,マスター!$C140,FALSE))</f>
        <v>20002-4</v>
      </c>
      <c r="J140" s="29" t="str">
        <f>IF(HLOOKUP(J$14,集計用!$4:$9894,マスター!$C140,FALSE)="","",HLOOKUP(J$14,集計用!$4:$9894,マスター!$C140,FALSE))</f>
        <v>事業用資産/建物</v>
      </c>
      <c r="K140" s="53"/>
      <c r="L140" s="53"/>
      <c r="M140" s="53"/>
      <c r="N140" s="53"/>
      <c r="O140" s="29">
        <f>IF(HLOOKUP(O$14,集計用!$4:$9894,マスター!$C140,FALSE)="","",HLOOKUP(O$14,集計用!$4:$9894,マスター!$C140,FALSE))</f>
        <v>15</v>
      </c>
      <c r="P140" s="53"/>
      <c r="Q140" s="53"/>
      <c r="R140" s="42" t="str">
        <f>IF(HLOOKUP(R$14,集計用!$4:$9894,マスター!$C140,FALSE)="","",HLOOKUP(R$14,集計用!$4:$9894,マスター!$C140,FALSE))</f>
        <v>一般会計等</v>
      </c>
      <c r="S140" s="42" t="str">
        <f>IF(HLOOKUP(S$14,集計用!$4:$9894,マスター!$C140,FALSE)="","",HLOOKUP(S$14,集計用!$4:$9894,マスター!$C140,FALSE))</f>
        <v>一般会計</v>
      </c>
      <c r="T140" s="209">
        <f>IF(HLOOKUP(T$14,集計用!$4:$9894,マスター!$C140,FALSE)="","",HLOOKUP(T$14,集計用!$4:$9894,マスター!$C140,FALSE))</f>
        <v>19850228</v>
      </c>
      <c r="U140" s="209">
        <f>IF(HLOOKUP(U$14,集計用!$4:$9894,マスター!$C140,FALSE)="","",HLOOKUP(U$14,集計用!$4:$9894,マスター!$C140,FALSE))</f>
        <v>19850228</v>
      </c>
      <c r="V140" s="53"/>
      <c r="W140" s="44"/>
      <c r="X140" s="53"/>
      <c r="Y140" s="53"/>
      <c r="Z140" s="29">
        <f>IF(HLOOKUP(Z$14,集計用!$4:$9894,マスター!$C140,FALSE)="","",HLOOKUP(Z$14,集計用!$4:$9894,マスター!$C140,FALSE))</f>
        <v>3499200</v>
      </c>
      <c r="AA140" s="53"/>
      <c r="AB140" s="53"/>
      <c r="AC140" s="53"/>
      <c r="AD140" s="53"/>
      <c r="AE140" s="53"/>
      <c r="AF140" s="44"/>
      <c r="AG140" s="29" t="str">
        <f>IF(HLOOKUP(AG$14,集計用!$4:$9894,マスター!$C140,FALSE)="","",HLOOKUP(AG$14,集計用!$4:$9894,マスター!$C140,FALSE))</f>
        <v>体育倉庫</v>
      </c>
      <c r="AH140" s="29" t="str">
        <f>IF(HLOOKUP(AH$14,集計用!$4:$9894,マスター!$C140,FALSE)="","",HLOOKUP(AH$14,集計用!$4:$9894,マスター!$C140,FALSE))</f>
        <v>自己資産（リース資産外)</v>
      </c>
      <c r="AI140" s="29" t="str">
        <f>IF(HLOOKUP(AI$14,集計用!$4:$9894,マスター!$C140,FALSE)="","",HLOOKUP(AI$14,集計用!$4:$9894,マスター!$C140,FALSE))</f>
        <v>売却不可</v>
      </c>
      <c r="AJ140" s="60" t="str">
        <f>マスター!$B$3</f>
        <v>建物</v>
      </c>
      <c r="AK140" s="29" t="str">
        <f>IF(HLOOKUP(AK$14,集計用!$4:$9894,マスター!$C140,FALSE)="","",HLOOKUP(AK$14,集計用!$4:$9894,マスター!$C140,FALSE))</f>
        <v>倉庫・物置</v>
      </c>
      <c r="AL140" s="29" t="str">
        <f>IF(HLOOKUP(AL$14,集計用!$4:$9894,マスター!$C140,FALSE)="","",HLOOKUP(AL$14,集計用!$4:$9894,マスター!$C140,FALSE))</f>
        <v>鉄筋コンクリート</v>
      </c>
      <c r="AM140" s="53"/>
      <c r="AN140" s="29" t="str">
        <f>IFERROR(集計用!N118&amp;集計用!P118&amp;集計用!R118,"")</f>
        <v>下都賀郡壬生町駅東町192-5</v>
      </c>
      <c r="AO140" s="29">
        <f>IF(HLOOKUP(AO$14,集計用!$4:$9894,マスター!$C140,FALSE)="","",HLOOKUP(AO$14,集計用!$4:$9894,マスター!$C140,FALSE))</f>
        <v>100</v>
      </c>
      <c r="AP140" s="42" t="str">
        <f>集計用!AU118&amp;集計用!AV118&amp;集計用!AW118&amp;集計用!AX118&amp;集計用!AY118&amp;集計用!AZ118</f>
        <v>土木費住宅費住宅管理費</v>
      </c>
      <c r="AQ140" s="29" t="str">
        <f>IF(HLOOKUP(AQ$14,集計用!$4:$9894,マスター!$C140,FALSE)="","",HLOOKUP(AQ$14,集計用!$4:$9894,マスター!$C140,FALSE))</f>
        <v/>
      </c>
      <c r="AR140" s="29" t="str">
        <f>IF(HLOOKUP(AR$14,集計用!$4:$9894,マスター!$C140,FALSE)="","",HLOOKUP(AR$14,集計用!$4:$9894,マスター!$C140,FALSE))</f>
        <v/>
      </c>
      <c r="AS140" s="29" t="str">
        <f>IF(HLOOKUP(AS$14,集計用!$4:$9894,マスター!$C140,FALSE)="","",HLOOKUP(AS$14,集計用!$4:$9894,マスター!$C140,FALSE))</f>
        <v/>
      </c>
      <c r="AT140" s="29">
        <f>IF(HLOOKUP(AT$14,集計用!$4:$9894,マスター!$C140,FALSE)="","",HLOOKUP(AT$14,集計用!$4:$9894,マスター!$C140,FALSE))</f>
        <v>25.92</v>
      </c>
      <c r="AU140" s="29">
        <f>IF(HLOOKUP(AU$14,集計用!$4:$9894,マスター!$C140,FALSE)="","",HLOOKUP(AU$14,集計用!$4:$9894,マスター!$C140,FALSE))</f>
        <v>1</v>
      </c>
      <c r="AV140" s="61"/>
      <c r="AW140" s="45">
        <f t="shared" si="3"/>
        <v>31</v>
      </c>
      <c r="AX140" s="29" t="str">
        <f>IF(HLOOKUP(AX$14,集計用!$4:$9894,マスター!$C140,FALSE)="","",HLOOKUP(AX$14,集計用!$4:$9894,マスター!$C140,FALSE))</f>
        <v>教育</v>
      </c>
      <c r="AY140" s="29" t="str">
        <f>IF(HLOOKUP(AY$14,集計用!$4:$9894,マスター!$C140,FALSE)="","",HLOOKUP(AY$14,集計用!$4:$9894,マスター!$C140,FALSE))</f>
        <v xml:space="preserve">行政財産 </v>
      </c>
      <c r="AZ140" s="54"/>
      <c r="BA140" s="54"/>
      <c r="BB140" s="54"/>
      <c r="BC140" s="54"/>
      <c r="BD140" s="54"/>
      <c r="BE140" s="54"/>
      <c r="BF140" s="54"/>
      <c r="BG140" s="54"/>
      <c r="BH140" s="29" t="str">
        <f>IF(HLOOKUP(BH$14,集計用!$4:$9894,マスター!$C140,FALSE)="","",HLOOKUP(BH$14,集計用!$4:$9894,マスター!$C140,FALSE))</f>
        <v>実施済</v>
      </c>
      <c r="BI140" s="29" t="str">
        <f>IF(HLOOKUP(BI$14,集計用!$4:$9894,マスター!$C140,FALSE)="","",HLOOKUP(BI$14,集計用!$4:$9894,マスター!$C140,FALSE))</f>
        <v>実施済</v>
      </c>
      <c r="BJ140" s="54"/>
      <c r="BK140" s="54"/>
      <c r="BL140" s="54"/>
      <c r="BM140" s="54"/>
      <c r="BN140" s="54"/>
      <c r="BO140" s="54"/>
      <c r="BP140" s="54"/>
      <c r="BQ140" s="54"/>
      <c r="BR140" s="29" t="str">
        <f>IF(HLOOKUP(BR$14,集計用!$4:$9894,マスター!$C140,FALSE)="","",HLOOKUP(BR$14,集計用!$4:$9894,マスター!$C140,FALSE))</f>
        <v>ﾀｲｲｸｿｳｺ</v>
      </c>
      <c r="BS140" s="29" t="str">
        <f>IF(HLOOKUP(BS$14,集計用!$4:$9894,マスター!$C140,FALSE)="","",HLOOKUP(BS$14,集計用!$4:$9894,マスター!$C140,FALSE))</f>
        <v/>
      </c>
      <c r="BT140" s="29" t="str">
        <f>IF(HLOOKUP(BT$14,集計用!$4:$9894,マスター!$C140,FALSE)="","",HLOOKUP(BT$14,集計用!$4:$9894,マスター!$C140,FALSE))</f>
        <v>壬生町立羽生田小学校</v>
      </c>
      <c r="BU140" s="29" t="str">
        <f>IF(HLOOKUP(BU$14,集計用!$4:$9894,マスター!$C140,FALSE)="","",HLOOKUP(BU$14,集計用!$4:$9894,マスター!$C140,FALSE))</f>
        <v>㎡</v>
      </c>
      <c r="BV140" s="29" t="str">
        <f>集計用!O118&amp;集計用!Q118&amp;集計用!S118</f>
        <v>ｼﾓﾂｶﾞｸﾞﾝﾐﾌﾞﾏﾁｴｷﾋｶﾞｼﾁｮｳ192-5</v>
      </c>
      <c r="BW140" s="29" t="str">
        <f>IF(HLOOKUP(BW$14,集計用!$4:$9894,マスター!$C140,FALSE)="","",HLOOKUP(BW$14,集計用!$4:$9894,マスター!$C140,FALSE))</f>
        <v/>
      </c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3"/>
      <c r="CW140" s="53"/>
      <c r="CX140" s="53"/>
      <c r="CY140" s="53"/>
      <c r="CZ140" s="53"/>
      <c r="DA140" s="53"/>
      <c r="DB140" s="53"/>
      <c r="DC140" s="53"/>
      <c r="DD140" s="54"/>
      <c r="DE140" s="54"/>
      <c r="DF140" s="54"/>
      <c r="DG140" s="54"/>
      <c r="DH140" s="54"/>
      <c r="DI140" s="54"/>
    </row>
    <row r="141" spans="3:113" ht="13.5" customHeight="1">
      <c r="C141" s="89">
        <v>132</v>
      </c>
      <c r="D141" s="44"/>
      <c r="E141" s="53"/>
      <c r="F141" s="53"/>
      <c r="G141" s="53"/>
      <c r="H141" s="42" t="str">
        <f>IF(HLOOKUP(H$14,集計用!$4:$9894,マスター!$C141,FALSE)="","",HLOOKUP(H$14,集計用!$4:$9894,マスター!$C141,FALSE))</f>
        <v>建物台帳</v>
      </c>
      <c r="I141" s="29" t="str">
        <f>IF(HLOOKUP(I$14,集計用!$4:$9894,マスター!$C141,FALSE)="","",HLOOKUP(I$14,集計用!$4:$9894,マスター!$C141,FALSE))</f>
        <v>20002-5</v>
      </c>
      <c r="J141" s="29" t="str">
        <f>IF(HLOOKUP(J$14,集計用!$4:$9894,マスター!$C141,FALSE)="","",HLOOKUP(J$14,集計用!$4:$9894,マスター!$C141,FALSE))</f>
        <v>事業用資産/建物</v>
      </c>
      <c r="K141" s="53"/>
      <c r="L141" s="53"/>
      <c r="M141" s="53"/>
      <c r="N141" s="53"/>
      <c r="O141" s="29">
        <f>IF(HLOOKUP(O$14,集計用!$4:$9894,マスター!$C141,FALSE)="","",HLOOKUP(O$14,集計用!$4:$9894,マスター!$C141,FALSE))</f>
        <v>15</v>
      </c>
      <c r="P141" s="53"/>
      <c r="Q141" s="53"/>
      <c r="R141" s="42" t="str">
        <f>IF(HLOOKUP(R$14,集計用!$4:$9894,マスター!$C141,FALSE)="","",HLOOKUP(R$14,集計用!$4:$9894,マスター!$C141,FALSE))</f>
        <v>一般会計等</v>
      </c>
      <c r="S141" s="42" t="str">
        <f>IF(HLOOKUP(S$14,集計用!$4:$9894,マスター!$C141,FALSE)="","",HLOOKUP(S$14,集計用!$4:$9894,マスター!$C141,FALSE))</f>
        <v>一般会計</v>
      </c>
      <c r="T141" s="209">
        <f>IF(HLOOKUP(T$14,集計用!$4:$9894,マスター!$C141,FALSE)="","",HLOOKUP(T$14,集計用!$4:$9894,マスター!$C141,FALSE))</f>
        <v>19920228</v>
      </c>
      <c r="U141" s="209">
        <f>IF(HLOOKUP(U$14,集計用!$4:$9894,マスター!$C141,FALSE)="","",HLOOKUP(U$14,集計用!$4:$9894,マスター!$C141,FALSE))</f>
        <v>19920228</v>
      </c>
      <c r="V141" s="53"/>
      <c r="W141" s="44"/>
      <c r="X141" s="53"/>
      <c r="Y141" s="53"/>
      <c r="Z141" s="29">
        <f>IF(HLOOKUP(Z$14,集計用!$4:$9894,マスター!$C141,FALSE)="","",HLOOKUP(Z$14,集計用!$4:$9894,マスター!$C141,FALSE))</f>
        <v>12960000</v>
      </c>
      <c r="AA141" s="53"/>
      <c r="AB141" s="53"/>
      <c r="AC141" s="53"/>
      <c r="AD141" s="53"/>
      <c r="AE141" s="53"/>
      <c r="AF141" s="44"/>
      <c r="AG141" s="29" t="str">
        <f>IF(HLOOKUP(AG$14,集計用!$4:$9894,マスター!$C141,FALSE)="","",HLOOKUP(AG$14,集計用!$4:$9894,マスター!$C141,FALSE))</f>
        <v>プール附属室</v>
      </c>
      <c r="AH141" s="29" t="str">
        <f>IF(HLOOKUP(AH$14,集計用!$4:$9894,マスター!$C141,FALSE)="","",HLOOKUP(AH$14,集計用!$4:$9894,マスター!$C141,FALSE))</f>
        <v>自己資産（リース資産外)</v>
      </c>
      <c r="AI141" s="29" t="str">
        <f>IF(HLOOKUP(AI$14,集計用!$4:$9894,マスター!$C141,FALSE)="","",HLOOKUP(AI$14,集計用!$4:$9894,マスター!$C141,FALSE))</f>
        <v>売却不可</v>
      </c>
      <c r="AJ141" s="60" t="str">
        <f>マスター!$B$3</f>
        <v>建物</v>
      </c>
      <c r="AK141" s="29" t="str">
        <f>IF(HLOOKUP(AK$14,集計用!$4:$9894,マスター!$C141,FALSE)="","",HLOOKUP(AK$14,集計用!$4:$9894,マスター!$C141,FALSE))</f>
        <v>ポンプ室</v>
      </c>
      <c r="AL141" s="29" t="str">
        <f>IF(HLOOKUP(AL$14,集計用!$4:$9894,マスター!$C141,FALSE)="","",HLOOKUP(AL$14,集計用!$4:$9894,マスター!$C141,FALSE))</f>
        <v>コンクリートブロック</v>
      </c>
      <c r="AM141" s="53"/>
      <c r="AN141" s="29" t="str">
        <f>IFERROR(集計用!N119&amp;集計用!P119&amp;集計用!R119,"")</f>
        <v>下都賀郡壬生町駅東町192-5</v>
      </c>
      <c r="AO141" s="29">
        <f>IF(HLOOKUP(AO$14,集計用!$4:$9894,マスター!$C141,FALSE)="","",HLOOKUP(AO$14,集計用!$4:$9894,マスター!$C141,FALSE))</f>
        <v>100</v>
      </c>
      <c r="AP141" s="42" t="str">
        <f>集計用!AU119&amp;集計用!AV119&amp;集計用!AW119&amp;集計用!AX119&amp;集計用!AY119&amp;集計用!AZ119</f>
        <v>土木費住宅費住宅管理費</v>
      </c>
      <c r="AQ141" s="29" t="str">
        <f>IF(HLOOKUP(AQ$14,集計用!$4:$9894,マスター!$C141,FALSE)="","",HLOOKUP(AQ$14,集計用!$4:$9894,マスター!$C141,FALSE))</f>
        <v/>
      </c>
      <c r="AR141" s="29" t="str">
        <f>IF(HLOOKUP(AR$14,集計用!$4:$9894,マスター!$C141,FALSE)="","",HLOOKUP(AR$14,集計用!$4:$9894,マスター!$C141,FALSE))</f>
        <v/>
      </c>
      <c r="AS141" s="29" t="str">
        <f>IF(HLOOKUP(AS$14,集計用!$4:$9894,マスター!$C141,FALSE)="","",HLOOKUP(AS$14,集計用!$4:$9894,マスター!$C141,FALSE))</f>
        <v/>
      </c>
      <c r="AT141" s="29">
        <f>IF(HLOOKUP(AT$14,集計用!$4:$9894,マスター!$C141,FALSE)="","",HLOOKUP(AT$14,集計用!$4:$9894,マスター!$C141,FALSE))</f>
        <v>72.8</v>
      </c>
      <c r="AU141" s="29">
        <f>IF(HLOOKUP(AU$14,集計用!$4:$9894,マスター!$C141,FALSE)="","",HLOOKUP(AU$14,集計用!$4:$9894,マスター!$C141,FALSE))</f>
        <v>1</v>
      </c>
      <c r="AV141" s="61"/>
      <c r="AW141" s="45">
        <f t="shared" si="3"/>
        <v>24</v>
      </c>
      <c r="AX141" s="29" t="str">
        <f>IF(HLOOKUP(AX$14,集計用!$4:$9894,マスター!$C141,FALSE)="","",HLOOKUP(AX$14,集計用!$4:$9894,マスター!$C141,FALSE))</f>
        <v>教育</v>
      </c>
      <c r="AY141" s="29" t="str">
        <f>IF(HLOOKUP(AY$14,集計用!$4:$9894,マスター!$C141,FALSE)="","",HLOOKUP(AY$14,集計用!$4:$9894,マスター!$C141,FALSE))</f>
        <v xml:space="preserve">行政財産 </v>
      </c>
      <c r="AZ141" s="54"/>
      <c r="BA141" s="54"/>
      <c r="BB141" s="54"/>
      <c r="BC141" s="54"/>
      <c r="BD141" s="54"/>
      <c r="BE141" s="54"/>
      <c r="BF141" s="54"/>
      <c r="BG141" s="54"/>
      <c r="BH141" s="29" t="str">
        <f>IF(HLOOKUP(BH$14,集計用!$4:$9894,マスター!$C141,FALSE)="","",HLOOKUP(BH$14,集計用!$4:$9894,マスター!$C141,FALSE))</f>
        <v>実施済</v>
      </c>
      <c r="BI141" s="29" t="str">
        <f>IF(HLOOKUP(BI$14,集計用!$4:$9894,マスター!$C141,FALSE)="","",HLOOKUP(BI$14,集計用!$4:$9894,マスター!$C141,FALSE))</f>
        <v>実施済</v>
      </c>
      <c r="BJ141" s="54"/>
      <c r="BK141" s="54"/>
      <c r="BL141" s="54"/>
      <c r="BM141" s="54"/>
      <c r="BN141" s="54"/>
      <c r="BO141" s="54"/>
      <c r="BP141" s="54"/>
      <c r="BQ141" s="54"/>
      <c r="BR141" s="29" t="str">
        <f>IF(HLOOKUP(BR$14,集計用!$4:$9894,マスター!$C141,FALSE)="","",HLOOKUP(BR$14,集計用!$4:$9894,マスター!$C141,FALSE))</f>
        <v>ﾌﾟｰﾙﾌｿﾞｸｼﾂ</v>
      </c>
      <c r="BS141" s="29" t="str">
        <f>IF(HLOOKUP(BS$14,集計用!$4:$9894,マスター!$C141,FALSE)="","",HLOOKUP(BS$14,集計用!$4:$9894,マスター!$C141,FALSE))</f>
        <v/>
      </c>
      <c r="BT141" s="29" t="str">
        <f>IF(HLOOKUP(BT$14,集計用!$4:$9894,マスター!$C141,FALSE)="","",HLOOKUP(BT$14,集計用!$4:$9894,マスター!$C141,FALSE))</f>
        <v>壬生町立羽生田小学校</v>
      </c>
      <c r="BU141" s="29" t="str">
        <f>IF(HLOOKUP(BU$14,集計用!$4:$9894,マスター!$C141,FALSE)="","",HLOOKUP(BU$14,集計用!$4:$9894,マスター!$C141,FALSE))</f>
        <v>㎡</v>
      </c>
      <c r="BV141" s="29" t="str">
        <f>集計用!O119&amp;集計用!Q119&amp;集計用!S119</f>
        <v>ｼﾓﾂｶﾞｸﾞﾝﾐﾌﾞﾏﾁｴｷﾋｶﾞｼﾁｮｳ192-5</v>
      </c>
      <c r="BW141" s="29" t="str">
        <f>IF(HLOOKUP(BW$14,集計用!$4:$9894,マスター!$C141,FALSE)="","",HLOOKUP(BW$14,集計用!$4:$9894,マスター!$C141,FALSE))</f>
        <v/>
      </c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3"/>
      <c r="CW141" s="53"/>
      <c r="CX141" s="53"/>
      <c r="CY141" s="53"/>
      <c r="CZ141" s="53"/>
      <c r="DA141" s="53"/>
      <c r="DB141" s="53"/>
      <c r="DC141" s="53"/>
      <c r="DD141" s="54"/>
      <c r="DE141" s="54"/>
      <c r="DF141" s="54"/>
      <c r="DG141" s="54"/>
      <c r="DH141" s="54"/>
      <c r="DI141" s="54"/>
    </row>
    <row r="142" spans="3:113" ht="13.5" customHeight="1">
      <c r="C142" s="89">
        <v>133</v>
      </c>
      <c r="D142" s="44"/>
      <c r="E142" s="53"/>
      <c r="F142" s="53"/>
      <c r="G142" s="53"/>
      <c r="H142" s="42" t="str">
        <f>IF(HLOOKUP(H$14,集計用!$4:$9894,マスター!$C142,FALSE)="","",HLOOKUP(H$14,集計用!$4:$9894,マスター!$C142,FALSE))</f>
        <v>建物台帳</v>
      </c>
      <c r="I142" s="29" t="str">
        <f>IF(HLOOKUP(I$14,集計用!$4:$9894,マスター!$C142,FALSE)="","",HLOOKUP(I$14,集計用!$4:$9894,マスター!$C142,FALSE))</f>
        <v>20002-6</v>
      </c>
      <c r="J142" s="29" t="str">
        <f>IF(HLOOKUP(J$14,集計用!$4:$9894,マスター!$C142,FALSE)="","",HLOOKUP(J$14,集計用!$4:$9894,マスター!$C142,FALSE))</f>
        <v>事業用資産/建物</v>
      </c>
      <c r="K142" s="53"/>
      <c r="L142" s="53"/>
      <c r="M142" s="53"/>
      <c r="N142" s="53"/>
      <c r="O142" s="29">
        <f>IF(HLOOKUP(O$14,集計用!$4:$9894,マスター!$C142,FALSE)="","",HLOOKUP(O$14,集計用!$4:$9894,マスター!$C142,FALSE))</f>
        <v>15</v>
      </c>
      <c r="P142" s="53"/>
      <c r="Q142" s="53"/>
      <c r="R142" s="42" t="str">
        <f>IF(HLOOKUP(R$14,集計用!$4:$9894,マスター!$C142,FALSE)="","",HLOOKUP(R$14,集計用!$4:$9894,マスター!$C142,FALSE))</f>
        <v>一般会計等</v>
      </c>
      <c r="S142" s="42" t="str">
        <f>IF(HLOOKUP(S$14,集計用!$4:$9894,マスター!$C142,FALSE)="","",HLOOKUP(S$14,集計用!$4:$9894,マスター!$C142,FALSE))</f>
        <v>一般会計</v>
      </c>
      <c r="T142" s="209">
        <f>IF(HLOOKUP(T$14,集計用!$4:$9894,マスター!$C142,FALSE)="","",HLOOKUP(T$14,集計用!$4:$9894,マスター!$C142,FALSE))</f>
        <v>19951130</v>
      </c>
      <c r="U142" s="209">
        <f>IF(HLOOKUP(U$14,集計用!$4:$9894,マスター!$C142,FALSE)="","",HLOOKUP(U$14,集計用!$4:$9894,マスター!$C142,FALSE))</f>
        <v>19951130</v>
      </c>
      <c r="V142" s="53"/>
      <c r="W142" s="44"/>
      <c r="X142" s="53"/>
      <c r="Y142" s="53"/>
      <c r="Z142" s="29">
        <f>IF(HLOOKUP(Z$14,集計用!$4:$9894,マスター!$C142,FALSE)="","",HLOOKUP(Z$14,集計用!$4:$9894,マスター!$C142,FALSE))</f>
        <v>4515000</v>
      </c>
      <c r="AA142" s="53"/>
      <c r="AB142" s="53"/>
      <c r="AC142" s="53"/>
      <c r="AD142" s="53"/>
      <c r="AE142" s="53"/>
      <c r="AF142" s="44"/>
      <c r="AG142" s="29" t="str">
        <f>IF(HLOOKUP(AG$14,集計用!$4:$9894,マスター!$C142,FALSE)="","",HLOOKUP(AG$14,集計用!$4:$9894,マスター!$C142,FALSE))</f>
        <v>倉庫</v>
      </c>
      <c r="AH142" s="29" t="str">
        <f>IF(HLOOKUP(AH$14,集計用!$4:$9894,マスター!$C142,FALSE)="","",HLOOKUP(AH$14,集計用!$4:$9894,マスター!$C142,FALSE))</f>
        <v>自己資産（リース資産外)</v>
      </c>
      <c r="AI142" s="29" t="str">
        <f>IF(HLOOKUP(AI$14,集計用!$4:$9894,マスター!$C142,FALSE)="","",HLOOKUP(AI$14,集計用!$4:$9894,マスター!$C142,FALSE))</f>
        <v>売却不可</v>
      </c>
      <c r="AJ142" s="60" t="str">
        <f>マスター!$B$3</f>
        <v>建物</v>
      </c>
      <c r="AK142" s="29" t="str">
        <f>IF(HLOOKUP(AK$14,集計用!$4:$9894,マスター!$C142,FALSE)="","",HLOOKUP(AK$14,集計用!$4:$9894,マスター!$C142,FALSE))</f>
        <v>倉庫・物置</v>
      </c>
      <c r="AL142" s="29" t="str">
        <f>IF(HLOOKUP(AL$14,集計用!$4:$9894,マスター!$C142,FALSE)="","",HLOOKUP(AL$14,集計用!$4:$9894,マスター!$C142,FALSE))</f>
        <v>鉄骨造</v>
      </c>
      <c r="AM142" s="53"/>
      <c r="AN142" s="29" t="str">
        <f>IFERROR(集計用!N120&amp;集計用!P120&amp;集計用!R120,"")</f>
        <v>下都賀郡壬生町駅東町192-5</v>
      </c>
      <c r="AO142" s="29">
        <f>IF(HLOOKUP(AO$14,集計用!$4:$9894,マスター!$C142,FALSE)="","",HLOOKUP(AO$14,集計用!$4:$9894,マスター!$C142,FALSE))</f>
        <v>100</v>
      </c>
      <c r="AP142" s="42" t="str">
        <f>集計用!AU120&amp;集計用!AV120&amp;集計用!AW120&amp;集計用!AX120&amp;集計用!AY120&amp;集計用!AZ120</f>
        <v>土木費住宅費住宅管理費</v>
      </c>
      <c r="AQ142" s="29" t="str">
        <f>IF(HLOOKUP(AQ$14,集計用!$4:$9894,マスター!$C142,FALSE)="","",HLOOKUP(AQ$14,集計用!$4:$9894,マスター!$C142,FALSE))</f>
        <v/>
      </c>
      <c r="AR142" s="29" t="str">
        <f>IF(HLOOKUP(AR$14,集計用!$4:$9894,マスター!$C142,FALSE)="","",HLOOKUP(AR$14,集計用!$4:$9894,マスター!$C142,FALSE))</f>
        <v/>
      </c>
      <c r="AS142" s="29" t="str">
        <f>IF(HLOOKUP(AS$14,集計用!$4:$9894,マスター!$C142,FALSE)="","",HLOOKUP(AS$14,集計用!$4:$9894,マスター!$C142,FALSE))</f>
        <v/>
      </c>
      <c r="AT142" s="29">
        <f>IF(HLOOKUP(AT$14,集計用!$4:$9894,マスター!$C142,FALSE)="","",HLOOKUP(AT$14,集計用!$4:$9894,マスター!$C142,FALSE))</f>
        <v>26.28</v>
      </c>
      <c r="AU142" s="29">
        <f>IF(HLOOKUP(AU$14,集計用!$4:$9894,マスター!$C142,FALSE)="","",HLOOKUP(AU$14,集計用!$4:$9894,マスター!$C142,FALSE))</f>
        <v>1</v>
      </c>
      <c r="AV142" s="61"/>
      <c r="AW142" s="45">
        <f t="shared" si="3"/>
        <v>20</v>
      </c>
      <c r="AX142" s="29" t="str">
        <f>IF(HLOOKUP(AX$14,集計用!$4:$9894,マスター!$C142,FALSE)="","",HLOOKUP(AX$14,集計用!$4:$9894,マスター!$C142,FALSE))</f>
        <v>教育</v>
      </c>
      <c r="AY142" s="29" t="str">
        <f>IF(HLOOKUP(AY$14,集計用!$4:$9894,マスター!$C142,FALSE)="","",HLOOKUP(AY$14,集計用!$4:$9894,マスター!$C142,FALSE))</f>
        <v xml:space="preserve">行政財産 </v>
      </c>
      <c r="AZ142" s="54"/>
      <c r="BA142" s="54"/>
      <c r="BB142" s="54"/>
      <c r="BC142" s="54"/>
      <c r="BD142" s="54"/>
      <c r="BE142" s="54"/>
      <c r="BF142" s="54"/>
      <c r="BG142" s="54"/>
      <c r="BH142" s="29" t="str">
        <f>IF(HLOOKUP(BH$14,集計用!$4:$9894,マスター!$C142,FALSE)="","",HLOOKUP(BH$14,集計用!$4:$9894,マスター!$C142,FALSE))</f>
        <v>実施済</v>
      </c>
      <c r="BI142" s="29" t="str">
        <f>IF(HLOOKUP(BI$14,集計用!$4:$9894,マスター!$C142,FALSE)="","",HLOOKUP(BI$14,集計用!$4:$9894,マスター!$C142,FALSE))</f>
        <v>実施済</v>
      </c>
      <c r="BJ142" s="54"/>
      <c r="BK142" s="54"/>
      <c r="BL142" s="54"/>
      <c r="BM142" s="54"/>
      <c r="BN142" s="54"/>
      <c r="BO142" s="54"/>
      <c r="BP142" s="54"/>
      <c r="BQ142" s="54"/>
      <c r="BR142" s="29" t="str">
        <f>IF(HLOOKUP(BR$14,集計用!$4:$9894,マスター!$C142,FALSE)="","",HLOOKUP(BR$14,集計用!$4:$9894,マスター!$C142,FALSE))</f>
        <v>ｿｳｺ</v>
      </c>
      <c r="BS142" s="29" t="str">
        <f>IF(HLOOKUP(BS$14,集計用!$4:$9894,マスター!$C142,FALSE)="","",HLOOKUP(BS$14,集計用!$4:$9894,マスター!$C142,FALSE))</f>
        <v/>
      </c>
      <c r="BT142" s="29" t="str">
        <f>IF(HLOOKUP(BT$14,集計用!$4:$9894,マスター!$C142,FALSE)="","",HLOOKUP(BT$14,集計用!$4:$9894,マスター!$C142,FALSE))</f>
        <v>壬生町立羽生田小学校</v>
      </c>
      <c r="BU142" s="29" t="str">
        <f>IF(HLOOKUP(BU$14,集計用!$4:$9894,マスター!$C142,FALSE)="","",HLOOKUP(BU$14,集計用!$4:$9894,マスター!$C142,FALSE))</f>
        <v>㎡</v>
      </c>
      <c r="BV142" s="29" t="str">
        <f>集計用!O120&amp;集計用!Q120&amp;集計用!S120</f>
        <v>ｼﾓﾂｶﾞｸﾞﾝﾐﾌﾞﾏﾁｴｷﾋｶﾞｼﾁｮｳ192-5</v>
      </c>
      <c r="BW142" s="29" t="str">
        <f>IF(HLOOKUP(BW$14,集計用!$4:$9894,マスター!$C142,FALSE)="","",HLOOKUP(BW$14,集計用!$4:$9894,マスター!$C142,FALSE))</f>
        <v/>
      </c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3"/>
      <c r="CW142" s="53"/>
      <c r="CX142" s="53"/>
      <c r="CY142" s="53"/>
      <c r="CZ142" s="53"/>
      <c r="DA142" s="53"/>
      <c r="DB142" s="53"/>
      <c r="DC142" s="53"/>
      <c r="DD142" s="54"/>
      <c r="DE142" s="54"/>
      <c r="DF142" s="54"/>
      <c r="DG142" s="54"/>
      <c r="DH142" s="54"/>
      <c r="DI142" s="54"/>
    </row>
    <row r="143" spans="3:113" ht="13.5" customHeight="1">
      <c r="C143" s="89">
        <v>134</v>
      </c>
      <c r="D143" s="44"/>
      <c r="E143" s="53"/>
      <c r="F143" s="53"/>
      <c r="G143" s="53"/>
      <c r="H143" s="42" t="str">
        <f>IF(HLOOKUP(H$14,集計用!$4:$9894,マスター!$C143,FALSE)="","",HLOOKUP(H$14,集計用!$4:$9894,マスター!$C143,FALSE))</f>
        <v>建物台帳</v>
      </c>
      <c r="I143" s="29" t="str">
        <f>IF(HLOOKUP(I$14,集計用!$4:$9894,マスター!$C143,FALSE)="","",HLOOKUP(I$14,集計用!$4:$9894,マスター!$C143,FALSE))</f>
        <v>20002-7</v>
      </c>
      <c r="J143" s="29" t="str">
        <f>IF(HLOOKUP(J$14,集計用!$4:$9894,マスター!$C143,FALSE)="","",HLOOKUP(J$14,集計用!$4:$9894,マスター!$C143,FALSE))</f>
        <v>事業用資産/建物</v>
      </c>
      <c r="K143" s="53"/>
      <c r="L143" s="53"/>
      <c r="M143" s="53"/>
      <c r="N143" s="53"/>
      <c r="O143" s="29">
        <f>IF(HLOOKUP(O$14,集計用!$4:$9894,マスター!$C143,FALSE)="","",HLOOKUP(O$14,集計用!$4:$9894,マスター!$C143,FALSE))</f>
        <v>15</v>
      </c>
      <c r="P143" s="53"/>
      <c r="Q143" s="53"/>
      <c r="R143" s="42" t="str">
        <f>IF(HLOOKUP(R$14,集計用!$4:$9894,マスター!$C143,FALSE)="","",HLOOKUP(R$14,集計用!$4:$9894,マスター!$C143,FALSE))</f>
        <v>一般会計等</v>
      </c>
      <c r="S143" s="42" t="str">
        <f>IF(HLOOKUP(S$14,集計用!$4:$9894,マスター!$C143,FALSE)="","",HLOOKUP(S$14,集計用!$4:$9894,マスター!$C143,FALSE))</f>
        <v>一般会計</v>
      </c>
      <c r="T143" s="209">
        <f>IF(HLOOKUP(T$14,集計用!$4:$9894,マスター!$C143,FALSE)="","",HLOOKUP(T$14,集計用!$4:$9894,マスター!$C143,FALSE))</f>
        <v>20000331</v>
      </c>
      <c r="U143" s="209">
        <f>IF(HLOOKUP(U$14,集計用!$4:$9894,マスター!$C143,FALSE)="","",HLOOKUP(U$14,集計用!$4:$9894,マスター!$C143,FALSE))</f>
        <v>20000331</v>
      </c>
      <c r="V143" s="53"/>
      <c r="W143" s="44"/>
      <c r="X143" s="53"/>
      <c r="Y143" s="53"/>
      <c r="Z143" s="29">
        <f>IF(HLOOKUP(Z$14,集計用!$4:$9894,マスター!$C143,FALSE)="","",HLOOKUP(Z$14,集計用!$4:$9894,マスター!$C143,FALSE))</f>
        <v>7450000</v>
      </c>
      <c r="AA143" s="53"/>
      <c r="AB143" s="53"/>
      <c r="AC143" s="53"/>
      <c r="AD143" s="53"/>
      <c r="AE143" s="53"/>
      <c r="AF143" s="44"/>
      <c r="AG143" s="29" t="str">
        <f>IF(HLOOKUP(AG$14,集計用!$4:$9894,マスター!$C143,FALSE)="","",HLOOKUP(AG$14,集計用!$4:$9894,マスター!$C143,FALSE))</f>
        <v>屋外トイレ</v>
      </c>
      <c r="AH143" s="29" t="str">
        <f>IF(HLOOKUP(AH$14,集計用!$4:$9894,マスター!$C143,FALSE)="","",HLOOKUP(AH$14,集計用!$4:$9894,マスター!$C143,FALSE))</f>
        <v>自己資産（リース資産外)</v>
      </c>
      <c r="AI143" s="29" t="str">
        <f>IF(HLOOKUP(AI$14,集計用!$4:$9894,マスター!$C143,FALSE)="","",HLOOKUP(AI$14,集計用!$4:$9894,マスター!$C143,FALSE))</f>
        <v>売却不可</v>
      </c>
      <c r="AJ143" s="60" t="str">
        <f>マスター!$B$3</f>
        <v>建物</v>
      </c>
      <c r="AK143" s="29" t="str">
        <f>IF(HLOOKUP(AK$14,集計用!$4:$9894,マスター!$C143,FALSE)="","",HLOOKUP(AK$14,集計用!$4:$9894,マスター!$C143,FALSE))</f>
        <v>便所</v>
      </c>
      <c r="AL143" s="29" t="str">
        <f>IF(HLOOKUP(AL$14,集計用!$4:$9894,マスター!$C143,FALSE)="","",HLOOKUP(AL$14,集計用!$4:$9894,マスター!$C143,FALSE))</f>
        <v>鉄筋コンクリート</v>
      </c>
      <c r="AM143" s="53"/>
      <c r="AN143" s="29" t="str">
        <f>IFERROR(集計用!N121&amp;集計用!P121&amp;集計用!R121,"")</f>
        <v>下都賀郡壬生町通町</v>
      </c>
      <c r="AO143" s="29">
        <f>IF(HLOOKUP(AO$14,集計用!$4:$9894,マスター!$C143,FALSE)="","",HLOOKUP(AO$14,集計用!$4:$9894,マスター!$C143,FALSE))</f>
        <v>100</v>
      </c>
      <c r="AP143" s="42" t="str">
        <f>集計用!AU121&amp;集計用!AV121&amp;集計用!AW121&amp;集計用!AX121&amp;集計用!AY121&amp;集計用!AZ121</f>
        <v>土木費道路橋梁費道路新設改良費</v>
      </c>
      <c r="AQ143" s="29" t="str">
        <f>IF(HLOOKUP(AQ$14,集計用!$4:$9894,マスター!$C143,FALSE)="","",HLOOKUP(AQ$14,集計用!$4:$9894,マスター!$C143,FALSE))</f>
        <v/>
      </c>
      <c r="AR143" s="29" t="str">
        <f>IF(HLOOKUP(AR$14,集計用!$4:$9894,マスター!$C143,FALSE)="","",HLOOKUP(AR$14,集計用!$4:$9894,マスター!$C143,FALSE))</f>
        <v/>
      </c>
      <c r="AS143" s="29" t="str">
        <f>IF(HLOOKUP(AS$14,集計用!$4:$9894,マスター!$C143,FALSE)="","",HLOOKUP(AS$14,集計用!$4:$9894,マスター!$C143,FALSE))</f>
        <v/>
      </c>
      <c r="AT143" s="29">
        <f>IF(HLOOKUP(AT$14,集計用!$4:$9894,マスター!$C143,FALSE)="","",HLOOKUP(AT$14,集計用!$4:$9894,マスター!$C143,FALSE))</f>
        <v>10</v>
      </c>
      <c r="AU143" s="29">
        <f>IF(HLOOKUP(AU$14,集計用!$4:$9894,マスター!$C143,FALSE)="","",HLOOKUP(AU$14,集計用!$4:$9894,マスター!$C143,FALSE))</f>
        <v>1</v>
      </c>
      <c r="AV143" s="61"/>
      <c r="AW143" s="45">
        <f t="shared" si="3"/>
        <v>16</v>
      </c>
      <c r="AX143" s="29" t="str">
        <f>IF(HLOOKUP(AX$14,集計用!$4:$9894,マスター!$C143,FALSE)="","",HLOOKUP(AX$14,集計用!$4:$9894,マスター!$C143,FALSE))</f>
        <v>教育</v>
      </c>
      <c r="AY143" s="29" t="str">
        <f>IF(HLOOKUP(AY$14,集計用!$4:$9894,マスター!$C143,FALSE)="","",HLOOKUP(AY$14,集計用!$4:$9894,マスター!$C143,FALSE))</f>
        <v xml:space="preserve">行政財産 </v>
      </c>
      <c r="AZ143" s="54"/>
      <c r="BA143" s="54"/>
      <c r="BB143" s="54"/>
      <c r="BC143" s="54"/>
      <c r="BD143" s="54"/>
      <c r="BE143" s="54"/>
      <c r="BF143" s="54"/>
      <c r="BG143" s="54"/>
      <c r="BH143" s="29" t="str">
        <f>IF(HLOOKUP(BH$14,集計用!$4:$9894,マスター!$C143,FALSE)="","",HLOOKUP(BH$14,集計用!$4:$9894,マスター!$C143,FALSE))</f>
        <v>実施済</v>
      </c>
      <c r="BI143" s="29" t="str">
        <f>IF(HLOOKUP(BI$14,集計用!$4:$9894,マスター!$C143,FALSE)="","",HLOOKUP(BI$14,集計用!$4:$9894,マスター!$C143,FALSE))</f>
        <v>実施済</v>
      </c>
      <c r="BJ143" s="54"/>
      <c r="BK143" s="54"/>
      <c r="BL143" s="54"/>
      <c r="BM143" s="54"/>
      <c r="BN143" s="54"/>
      <c r="BO143" s="54"/>
      <c r="BP143" s="54"/>
      <c r="BQ143" s="54"/>
      <c r="BR143" s="29" t="str">
        <f>IF(HLOOKUP(BR$14,集計用!$4:$9894,マスター!$C143,FALSE)="","",HLOOKUP(BR$14,集計用!$4:$9894,マスター!$C143,FALSE))</f>
        <v>ｵｸｶﾞｲﾄｲﾚ</v>
      </c>
      <c r="BS143" s="29" t="str">
        <f>IF(HLOOKUP(BS$14,集計用!$4:$9894,マスター!$C143,FALSE)="","",HLOOKUP(BS$14,集計用!$4:$9894,マスター!$C143,FALSE))</f>
        <v/>
      </c>
      <c r="BT143" s="29" t="str">
        <f>IF(HLOOKUP(BT$14,集計用!$4:$9894,マスター!$C143,FALSE)="","",HLOOKUP(BT$14,集計用!$4:$9894,マスター!$C143,FALSE))</f>
        <v>壬生町立羽生田小学校</v>
      </c>
      <c r="BU143" s="29" t="str">
        <f>IF(HLOOKUP(BU$14,集計用!$4:$9894,マスター!$C143,FALSE)="","",HLOOKUP(BU$14,集計用!$4:$9894,マスター!$C143,FALSE))</f>
        <v>㎡</v>
      </c>
      <c r="BV143" s="29" t="str">
        <f>集計用!O121&amp;集計用!Q121&amp;集計用!S121</f>
        <v>ｼﾓﾂｶﾞｸﾞﾝﾐﾌﾞﾏﾁﾄｵﾘﾏﾁ</v>
      </c>
      <c r="BW143" s="29" t="str">
        <f>IF(HLOOKUP(BW$14,集計用!$4:$9894,マスター!$C143,FALSE)="","",HLOOKUP(BW$14,集計用!$4:$9894,マスター!$C143,FALSE))</f>
        <v/>
      </c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3"/>
      <c r="CW143" s="53"/>
      <c r="CX143" s="53"/>
      <c r="CY143" s="53"/>
      <c r="CZ143" s="53"/>
      <c r="DA143" s="53"/>
      <c r="DB143" s="53"/>
      <c r="DC143" s="53"/>
      <c r="DD143" s="54"/>
      <c r="DE143" s="54"/>
      <c r="DF143" s="54"/>
      <c r="DG143" s="54"/>
      <c r="DH143" s="54"/>
      <c r="DI143" s="54"/>
    </row>
    <row r="144" spans="3:113" ht="13.5" customHeight="1">
      <c r="C144" s="89">
        <v>135</v>
      </c>
      <c r="D144" s="44"/>
      <c r="E144" s="53"/>
      <c r="F144" s="53"/>
      <c r="G144" s="53"/>
      <c r="H144" s="42" t="str">
        <f>IF(HLOOKUP(H$14,集計用!$4:$9894,マスター!$C144,FALSE)="","",HLOOKUP(H$14,集計用!$4:$9894,マスター!$C144,FALSE))</f>
        <v>建物台帳</v>
      </c>
      <c r="I144" s="29" t="str">
        <f>IF(HLOOKUP(I$14,集計用!$4:$9894,マスター!$C144,FALSE)="","",HLOOKUP(I$14,集計用!$4:$9894,マスター!$C144,FALSE))</f>
        <v>20003-1</v>
      </c>
      <c r="J144" s="29" t="str">
        <f>IF(HLOOKUP(J$14,集計用!$4:$9894,マスター!$C144,FALSE)="","",HLOOKUP(J$14,集計用!$4:$9894,マスター!$C144,FALSE))</f>
        <v>事業用資産/建物</v>
      </c>
      <c r="K144" s="53"/>
      <c r="L144" s="53"/>
      <c r="M144" s="53"/>
      <c r="N144" s="53"/>
      <c r="O144" s="29">
        <f>IF(HLOOKUP(O$14,集計用!$4:$9894,マスター!$C144,FALSE)="","",HLOOKUP(O$14,集計用!$4:$9894,マスター!$C144,FALSE))</f>
        <v>15</v>
      </c>
      <c r="P144" s="53"/>
      <c r="Q144" s="53"/>
      <c r="R144" s="42" t="str">
        <f>IF(HLOOKUP(R$14,集計用!$4:$9894,マスター!$C144,FALSE)="","",HLOOKUP(R$14,集計用!$4:$9894,マスター!$C144,FALSE))</f>
        <v>一般会計等</v>
      </c>
      <c r="S144" s="42" t="str">
        <f>IF(HLOOKUP(S$14,集計用!$4:$9894,マスター!$C144,FALSE)="","",HLOOKUP(S$14,集計用!$4:$9894,マスター!$C144,FALSE))</f>
        <v>一般会計</v>
      </c>
      <c r="T144" s="209">
        <f>IF(HLOOKUP(T$14,集計用!$4:$9894,マスター!$C144,FALSE)="","",HLOOKUP(T$14,集計用!$4:$9894,マスター!$C144,FALSE))</f>
        <v>19850331</v>
      </c>
      <c r="U144" s="209">
        <f>IF(HLOOKUP(U$14,集計用!$4:$9894,マスター!$C144,FALSE)="","",HLOOKUP(U$14,集計用!$4:$9894,マスター!$C144,FALSE))</f>
        <v>19850331</v>
      </c>
      <c r="V144" s="53"/>
      <c r="W144" s="44"/>
      <c r="X144" s="53"/>
      <c r="Y144" s="53"/>
      <c r="Z144" s="29">
        <f>IF(HLOOKUP(Z$14,集計用!$4:$9894,マスター!$C144,FALSE)="","",HLOOKUP(Z$14,集計用!$4:$9894,マスター!$C144,FALSE))</f>
        <v>283230000</v>
      </c>
      <c r="AA144" s="53"/>
      <c r="AB144" s="53"/>
      <c r="AC144" s="53"/>
      <c r="AD144" s="53"/>
      <c r="AE144" s="53"/>
      <c r="AF144" s="44"/>
      <c r="AG144" s="29" t="str">
        <f>IF(HLOOKUP(AG$14,集計用!$4:$9894,マスター!$C144,FALSE)="","",HLOOKUP(AG$14,集計用!$4:$9894,マスター!$C144,FALSE))</f>
        <v>校舎棟</v>
      </c>
      <c r="AH144" s="29" t="str">
        <f>IF(HLOOKUP(AH$14,集計用!$4:$9894,マスター!$C144,FALSE)="","",HLOOKUP(AH$14,集計用!$4:$9894,マスター!$C144,FALSE))</f>
        <v>自己資産（リース資産外)</v>
      </c>
      <c r="AI144" s="29" t="str">
        <f>IF(HLOOKUP(AI$14,集計用!$4:$9894,マスター!$C144,FALSE)="","",HLOOKUP(AI$14,集計用!$4:$9894,マスター!$C144,FALSE))</f>
        <v>売却不可</v>
      </c>
      <c r="AJ144" s="60" t="str">
        <f>マスター!$B$3</f>
        <v>建物</v>
      </c>
      <c r="AK144" s="29" t="str">
        <f>IF(HLOOKUP(AK$14,集計用!$4:$9894,マスター!$C144,FALSE)="","",HLOOKUP(AK$14,集計用!$4:$9894,マスター!$C144,FALSE))</f>
        <v>校舎・園舎</v>
      </c>
      <c r="AL144" s="29" t="str">
        <f>IF(HLOOKUP(AL$14,集計用!$4:$9894,マスター!$C144,FALSE)="","",HLOOKUP(AL$14,集計用!$4:$9894,マスター!$C144,FALSE))</f>
        <v>鉄筋コンクリート</v>
      </c>
      <c r="AM144" s="53"/>
      <c r="AN144" s="29" t="str">
        <f>IFERROR(集計用!N122&amp;集計用!P122&amp;集計用!R122,"")</f>
        <v>下都賀郡壬生町国谷国谷1870-2</v>
      </c>
      <c r="AO144" s="29">
        <f>IF(HLOOKUP(AO$14,集計用!$4:$9894,マスター!$C144,FALSE)="","",HLOOKUP(AO$14,集計用!$4:$9894,マスター!$C144,FALSE))</f>
        <v>100</v>
      </c>
      <c r="AP144" s="42" t="str">
        <f>集計用!AU122&amp;集計用!AV122&amp;集計用!AW122&amp;集計用!AX122&amp;集計用!AY122&amp;集計用!AZ122</f>
        <v>土木費都市計画費公園費</v>
      </c>
      <c r="AQ144" s="29" t="str">
        <f>IF(HLOOKUP(AQ$14,集計用!$4:$9894,マスター!$C144,FALSE)="","",HLOOKUP(AQ$14,集計用!$4:$9894,マスター!$C144,FALSE))</f>
        <v/>
      </c>
      <c r="AR144" s="29" t="str">
        <f>IF(HLOOKUP(AR$14,集計用!$4:$9894,マスター!$C144,FALSE)="","",HLOOKUP(AR$14,集計用!$4:$9894,マスター!$C144,FALSE))</f>
        <v/>
      </c>
      <c r="AS144" s="29" t="str">
        <f>IF(HLOOKUP(AS$14,集計用!$4:$9894,マスター!$C144,FALSE)="","",HLOOKUP(AS$14,集計用!$4:$9894,マスター!$C144,FALSE))</f>
        <v/>
      </c>
      <c r="AT144" s="29">
        <f>IF(HLOOKUP(AT$14,集計用!$4:$9894,マスター!$C144,FALSE)="","",HLOOKUP(AT$14,集計用!$4:$9894,マスター!$C144,FALSE))</f>
        <v>2098</v>
      </c>
      <c r="AU144" s="29">
        <f>IF(HLOOKUP(AU$14,集計用!$4:$9894,マスター!$C144,FALSE)="","",HLOOKUP(AU$14,集計用!$4:$9894,マスター!$C144,FALSE))</f>
        <v>3</v>
      </c>
      <c r="AV144" s="61"/>
      <c r="AW144" s="45">
        <f t="shared" si="3"/>
        <v>31</v>
      </c>
      <c r="AX144" s="29" t="str">
        <f>IF(HLOOKUP(AX$14,集計用!$4:$9894,マスター!$C144,FALSE)="","",HLOOKUP(AX$14,集計用!$4:$9894,マスター!$C144,FALSE))</f>
        <v>教育</v>
      </c>
      <c r="AY144" s="29" t="str">
        <f>IF(HLOOKUP(AY$14,集計用!$4:$9894,マスター!$C144,FALSE)="","",HLOOKUP(AY$14,集計用!$4:$9894,マスター!$C144,FALSE))</f>
        <v xml:space="preserve">行政財産 </v>
      </c>
      <c r="AZ144" s="54"/>
      <c r="BA144" s="54"/>
      <c r="BB144" s="54"/>
      <c r="BC144" s="54"/>
      <c r="BD144" s="54"/>
      <c r="BE144" s="54"/>
      <c r="BF144" s="54"/>
      <c r="BG144" s="54"/>
      <c r="BH144" s="29" t="str">
        <f>IF(HLOOKUP(BH$14,集計用!$4:$9894,マスター!$C144,FALSE)="","",HLOOKUP(BH$14,集計用!$4:$9894,マスター!$C144,FALSE))</f>
        <v>実施済</v>
      </c>
      <c r="BI144" s="29" t="str">
        <f>IF(HLOOKUP(BI$14,集計用!$4:$9894,マスター!$C144,FALSE)="","",HLOOKUP(BI$14,集計用!$4:$9894,マスター!$C144,FALSE))</f>
        <v>実施済</v>
      </c>
      <c r="BJ144" s="54"/>
      <c r="BK144" s="54"/>
      <c r="BL144" s="54"/>
      <c r="BM144" s="54"/>
      <c r="BN144" s="54"/>
      <c r="BO144" s="54"/>
      <c r="BP144" s="54"/>
      <c r="BQ144" s="54"/>
      <c r="BR144" s="29" t="str">
        <f>IF(HLOOKUP(BR$14,集計用!$4:$9894,マスター!$C144,FALSE)="","",HLOOKUP(BR$14,集計用!$4:$9894,マスター!$C144,FALSE))</f>
        <v>ｺｳｼｬﾄｳ</v>
      </c>
      <c r="BS144" s="29" t="str">
        <f>IF(HLOOKUP(BS$14,集計用!$4:$9894,マスター!$C144,FALSE)="","",HLOOKUP(BS$14,集計用!$4:$9894,マスター!$C144,FALSE))</f>
        <v/>
      </c>
      <c r="BT144" s="29" t="str">
        <f>IF(HLOOKUP(BT$14,集計用!$4:$9894,マスター!$C144,FALSE)="","",HLOOKUP(BT$14,集計用!$4:$9894,マスター!$C144,FALSE))</f>
        <v>壬生町立藤井小学校</v>
      </c>
      <c r="BU144" s="29" t="str">
        <f>IF(HLOOKUP(BU$14,集計用!$4:$9894,マスター!$C144,FALSE)="","",HLOOKUP(BU$14,集計用!$4:$9894,マスター!$C144,FALSE))</f>
        <v>㎡</v>
      </c>
      <c r="BV144" s="29" t="str">
        <f>集計用!O122&amp;集計用!Q122&amp;集計用!S122</f>
        <v>ｼﾓﾂｶﾞｸﾞﾝﾐﾌﾞﾏﾁｸﾆﾔ</v>
      </c>
      <c r="BW144" s="29" t="str">
        <f>IF(HLOOKUP(BW$14,集計用!$4:$9894,マスター!$C144,FALSE)="","",HLOOKUP(BW$14,集計用!$4:$9894,マスター!$C144,FALSE))</f>
        <v/>
      </c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3"/>
      <c r="CW144" s="53"/>
      <c r="CX144" s="53"/>
      <c r="CY144" s="53"/>
      <c r="CZ144" s="53"/>
      <c r="DA144" s="53"/>
      <c r="DB144" s="53"/>
      <c r="DC144" s="53"/>
      <c r="DD144" s="54"/>
      <c r="DE144" s="54"/>
      <c r="DF144" s="54"/>
      <c r="DG144" s="54"/>
      <c r="DH144" s="54"/>
      <c r="DI144" s="54"/>
    </row>
    <row r="145" spans="3:113" ht="13.5" customHeight="1">
      <c r="C145" s="89">
        <v>136</v>
      </c>
      <c r="D145" s="44"/>
      <c r="E145" s="53"/>
      <c r="F145" s="53"/>
      <c r="G145" s="53"/>
      <c r="H145" s="42" t="str">
        <f>IF(HLOOKUP(H$14,集計用!$4:$9894,マスター!$C145,FALSE)="","",HLOOKUP(H$14,集計用!$4:$9894,マスター!$C145,FALSE))</f>
        <v>建物台帳</v>
      </c>
      <c r="I145" s="29" t="str">
        <f>IF(HLOOKUP(I$14,集計用!$4:$9894,マスター!$C145,FALSE)="","",HLOOKUP(I$14,集計用!$4:$9894,マスター!$C145,FALSE))</f>
        <v>20003-2</v>
      </c>
      <c r="J145" s="29" t="str">
        <f>IF(HLOOKUP(J$14,集計用!$4:$9894,マスター!$C145,FALSE)="","",HLOOKUP(J$14,集計用!$4:$9894,マスター!$C145,FALSE))</f>
        <v>事業用資産/建物</v>
      </c>
      <c r="K145" s="53"/>
      <c r="L145" s="53"/>
      <c r="M145" s="53"/>
      <c r="N145" s="53"/>
      <c r="O145" s="29">
        <f>IF(HLOOKUP(O$14,集計用!$4:$9894,マスター!$C145,FALSE)="","",HLOOKUP(O$14,集計用!$4:$9894,マスター!$C145,FALSE))</f>
        <v>15</v>
      </c>
      <c r="P145" s="53"/>
      <c r="Q145" s="53"/>
      <c r="R145" s="42" t="str">
        <f>IF(HLOOKUP(R$14,集計用!$4:$9894,マスター!$C145,FALSE)="","",HLOOKUP(R$14,集計用!$4:$9894,マスター!$C145,FALSE))</f>
        <v>一般会計等</v>
      </c>
      <c r="S145" s="42" t="str">
        <f>IF(HLOOKUP(S$14,集計用!$4:$9894,マスター!$C145,FALSE)="","",HLOOKUP(S$14,集計用!$4:$9894,マスター!$C145,FALSE))</f>
        <v>一般会計</v>
      </c>
      <c r="T145" s="209">
        <f>IF(HLOOKUP(T$14,集計用!$4:$9894,マスター!$C145,FALSE)="","",HLOOKUP(T$14,集計用!$4:$9894,マスター!$C145,FALSE))</f>
        <v>19850331</v>
      </c>
      <c r="U145" s="209">
        <f>IF(HLOOKUP(U$14,集計用!$4:$9894,マスター!$C145,FALSE)="","",HLOOKUP(U$14,集計用!$4:$9894,マスター!$C145,FALSE))</f>
        <v>19850331</v>
      </c>
      <c r="V145" s="53"/>
      <c r="W145" s="44"/>
      <c r="X145" s="53"/>
      <c r="Y145" s="53"/>
      <c r="Z145" s="29">
        <f>IF(HLOOKUP(Z$14,集計用!$4:$9894,マスター!$C145,FALSE)="","",HLOOKUP(Z$14,集計用!$4:$9894,マスター!$C145,FALSE))</f>
        <v>38070000</v>
      </c>
      <c r="AA145" s="53"/>
      <c r="AB145" s="53"/>
      <c r="AC145" s="53"/>
      <c r="AD145" s="53"/>
      <c r="AE145" s="53"/>
      <c r="AF145" s="44"/>
      <c r="AG145" s="29" t="str">
        <f>IF(HLOOKUP(AG$14,集計用!$4:$9894,マスター!$C145,FALSE)="","",HLOOKUP(AG$14,集計用!$4:$9894,マスター!$C145,FALSE))</f>
        <v>給食棟</v>
      </c>
      <c r="AH145" s="29" t="str">
        <f>IF(HLOOKUP(AH$14,集計用!$4:$9894,マスター!$C145,FALSE)="","",HLOOKUP(AH$14,集計用!$4:$9894,マスター!$C145,FALSE))</f>
        <v>自己資産（リース資産外)</v>
      </c>
      <c r="AI145" s="29" t="str">
        <f>IF(HLOOKUP(AI$14,集計用!$4:$9894,マスター!$C145,FALSE)="","",HLOOKUP(AI$14,集計用!$4:$9894,マスター!$C145,FALSE))</f>
        <v>売却不可</v>
      </c>
      <c r="AJ145" s="60" t="str">
        <f>マスター!$B$3</f>
        <v>建物</v>
      </c>
      <c r="AK145" s="29" t="str">
        <f>IF(HLOOKUP(AK$14,集計用!$4:$9894,マスター!$C145,FALSE)="","",HLOOKUP(AK$14,集計用!$4:$9894,マスター!$C145,FALSE))</f>
        <v>給食室</v>
      </c>
      <c r="AL145" s="29" t="str">
        <f>IF(HLOOKUP(AL$14,集計用!$4:$9894,マスター!$C145,FALSE)="","",HLOOKUP(AL$14,集計用!$4:$9894,マスター!$C145,FALSE))</f>
        <v>鉄筋コンクリート</v>
      </c>
      <c r="AM145" s="53"/>
      <c r="AN145" s="29" t="str">
        <f>IFERROR(集計用!N123&amp;集計用!P123&amp;集計用!R123,"")</f>
        <v>下都賀郡壬生町上稲葉権三郎内881</v>
      </c>
      <c r="AO145" s="29">
        <f>IF(HLOOKUP(AO$14,集計用!$4:$9894,マスター!$C145,FALSE)="","",HLOOKUP(AO$14,集計用!$4:$9894,マスター!$C145,FALSE))</f>
        <v>100</v>
      </c>
      <c r="AP145" s="42" t="str">
        <f>集計用!AU123&amp;集計用!AV123&amp;集計用!AW123&amp;集計用!AX123&amp;集計用!AY123&amp;集計用!AZ123</f>
        <v>教育費小学校費学校管理費</v>
      </c>
      <c r="AQ145" s="29" t="str">
        <f>IF(HLOOKUP(AQ$14,集計用!$4:$9894,マスター!$C145,FALSE)="","",HLOOKUP(AQ$14,集計用!$4:$9894,マスター!$C145,FALSE))</f>
        <v/>
      </c>
      <c r="AR145" s="29" t="str">
        <f>IF(HLOOKUP(AR$14,集計用!$4:$9894,マスター!$C145,FALSE)="","",HLOOKUP(AR$14,集計用!$4:$9894,マスター!$C145,FALSE))</f>
        <v/>
      </c>
      <c r="AS145" s="29" t="str">
        <f>IF(HLOOKUP(AS$14,集計用!$4:$9894,マスター!$C145,FALSE)="","",HLOOKUP(AS$14,集計用!$4:$9894,マスター!$C145,FALSE))</f>
        <v/>
      </c>
      <c r="AT145" s="29">
        <f>IF(HLOOKUP(AT$14,集計用!$4:$9894,マスター!$C145,FALSE)="","",HLOOKUP(AT$14,集計用!$4:$9894,マスター!$C145,FALSE))</f>
        <v>282</v>
      </c>
      <c r="AU145" s="29">
        <f>IF(HLOOKUP(AU$14,集計用!$4:$9894,マスター!$C145,FALSE)="","",HLOOKUP(AU$14,集計用!$4:$9894,マスター!$C145,FALSE))</f>
        <v>1</v>
      </c>
      <c r="AV145" s="61"/>
      <c r="AW145" s="45">
        <f t="shared" si="3"/>
        <v>31</v>
      </c>
      <c r="AX145" s="29" t="str">
        <f>IF(HLOOKUP(AX$14,集計用!$4:$9894,マスター!$C145,FALSE)="","",HLOOKUP(AX$14,集計用!$4:$9894,マスター!$C145,FALSE))</f>
        <v>教育</v>
      </c>
      <c r="AY145" s="29" t="str">
        <f>IF(HLOOKUP(AY$14,集計用!$4:$9894,マスター!$C145,FALSE)="","",HLOOKUP(AY$14,集計用!$4:$9894,マスター!$C145,FALSE))</f>
        <v xml:space="preserve">行政財産 </v>
      </c>
      <c r="AZ145" s="54"/>
      <c r="BA145" s="54"/>
      <c r="BB145" s="54"/>
      <c r="BC145" s="54"/>
      <c r="BD145" s="54"/>
      <c r="BE145" s="54"/>
      <c r="BF145" s="54"/>
      <c r="BG145" s="54"/>
      <c r="BH145" s="29" t="str">
        <f>IF(HLOOKUP(BH$14,集計用!$4:$9894,マスター!$C145,FALSE)="","",HLOOKUP(BH$14,集計用!$4:$9894,マスター!$C145,FALSE))</f>
        <v>実施済</v>
      </c>
      <c r="BI145" s="29" t="str">
        <f>IF(HLOOKUP(BI$14,集計用!$4:$9894,マスター!$C145,FALSE)="","",HLOOKUP(BI$14,集計用!$4:$9894,マスター!$C145,FALSE))</f>
        <v>実施済</v>
      </c>
      <c r="BJ145" s="54"/>
      <c r="BK145" s="54"/>
      <c r="BL145" s="54"/>
      <c r="BM145" s="54"/>
      <c r="BN145" s="54"/>
      <c r="BO145" s="54"/>
      <c r="BP145" s="54"/>
      <c r="BQ145" s="54"/>
      <c r="BR145" s="29" t="str">
        <f>IF(HLOOKUP(BR$14,集計用!$4:$9894,マスター!$C145,FALSE)="","",HLOOKUP(BR$14,集計用!$4:$9894,マスター!$C145,FALSE))</f>
        <v>ｷｭｳｼｮｸﾄｳ</v>
      </c>
      <c r="BS145" s="29" t="str">
        <f>IF(HLOOKUP(BS$14,集計用!$4:$9894,マスター!$C145,FALSE)="","",HLOOKUP(BS$14,集計用!$4:$9894,マスター!$C145,FALSE))</f>
        <v/>
      </c>
      <c r="BT145" s="29" t="str">
        <f>IF(HLOOKUP(BT$14,集計用!$4:$9894,マスター!$C145,FALSE)="","",HLOOKUP(BT$14,集計用!$4:$9894,マスター!$C145,FALSE))</f>
        <v>壬生町立藤井小学校</v>
      </c>
      <c r="BU145" s="29" t="str">
        <f>IF(HLOOKUP(BU$14,集計用!$4:$9894,マスター!$C145,FALSE)="","",HLOOKUP(BU$14,集計用!$4:$9894,マスター!$C145,FALSE))</f>
        <v>㎡</v>
      </c>
      <c r="BV145" s="29" t="str">
        <f>集計用!O123&amp;集計用!Q123&amp;集計用!S123</f>
        <v>ｼﾓﾂｶﾞｸﾞﾝﾐﾌﾞﾏﾁｶﾐｲﾅﾊﾞ</v>
      </c>
      <c r="BW145" s="29" t="str">
        <f>IF(HLOOKUP(BW$14,集計用!$4:$9894,マスター!$C145,FALSE)="","",HLOOKUP(BW$14,集計用!$4:$9894,マスター!$C145,FALSE))</f>
        <v/>
      </c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3"/>
      <c r="CW145" s="53"/>
      <c r="CX145" s="53"/>
      <c r="CY145" s="53"/>
      <c r="CZ145" s="53"/>
      <c r="DA145" s="53"/>
      <c r="DB145" s="53"/>
      <c r="DC145" s="53"/>
      <c r="DD145" s="54"/>
      <c r="DE145" s="54"/>
      <c r="DF145" s="54"/>
      <c r="DG145" s="54"/>
      <c r="DH145" s="54"/>
      <c r="DI145" s="54"/>
    </row>
    <row r="146" spans="3:113" ht="13.5" customHeight="1">
      <c r="C146" s="89">
        <v>137</v>
      </c>
      <c r="D146" s="44"/>
      <c r="E146" s="53"/>
      <c r="F146" s="53"/>
      <c r="G146" s="53"/>
      <c r="H146" s="42" t="str">
        <f>IF(HLOOKUP(H$14,集計用!$4:$9894,マスター!$C146,FALSE)="","",HLOOKUP(H$14,集計用!$4:$9894,マスター!$C146,FALSE))</f>
        <v>建物台帳</v>
      </c>
      <c r="I146" s="29" t="str">
        <f>IF(HLOOKUP(I$14,集計用!$4:$9894,マスター!$C146,FALSE)="","",HLOOKUP(I$14,集計用!$4:$9894,マスター!$C146,FALSE))</f>
        <v>20003-3</v>
      </c>
      <c r="J146" s="29" t="str">
        <f>IF(HLOOKUP(J$14,集計用!$4:$9894,マスター!$C146,FALSE)="","",HLOOKUP(J$14,集計用!$4:$9894,マスター!$C146,FALSE))</f>
        <v>事業用資産/建物</v>
      </c>
      <c r="K146" s="53"/>
      <c r="L146" s="53"/>
      <c r="M146" s="53"/>
      <c r="N146" s="53"/>
      <c r="O146" s="29">
        <f>IF(HLOOKUP(O$14,集計用!$4:$9894,マスター!$C146,FALSE)="","",HLOOKUP(O$14,集計用!$4:$9894,マスター!$C146,FALSE))</f>
        <v>15</v>
      </c>
      <c r="P146" s="53"/>
      <c r="Q146" s="53"/>
      <c r="R146" s="42" t="str">
        <f>IF(HLOOKUP(R$14,集計用!$4:$9894,マスター!$C146,FALSE)="","",HLOOKUP(R$14,集計用!$4:$9894,マスター!$C146,FALSE))</f>
        <v>一般会計等</v>
      </c>
      <c r="S146" s="42" t="str">
        <f>IF(HLOOKUP(S$14,集計用!$4:$9894,マスター!$C146,FALSE)="","",HLOOKUP(S$14,集計用!$4:$9894,マスター!$C146,FALSE))</f>
        <v>一般会計</v>
      </c>
      <c r="T146" s="209">
        <f>IF(HLOOKUP(T$14,集計用!$4:$9894,マスター!$C146,FALSE)="","",HLOOKUP(T$14,集計用!$4:$9894,マスター!$C146,FALSE))</f>
        <v>19790331</v>
      </c>
      <c r="U146" s="209">
        <f>IF(HLOOKUP(U$14,集計用!$4:$9894,マスター!$C146,FALSE)="","",HLOOKUP(U$14,集計用!$4:$9894,マスター!$C146,FALSE))</f>
        <v>19790331</v>
      </c>
      <c r="V146" s="53"/>
      <c r="W146" s="44"/>
      <c r="X146" s="53"/>
      <c r="Y146" s="53"/>
      <c r="Z146" s="29">
        <f>IF(HLOOKUP(Z$14,集計用!$4:$9894,マスター!$C146,FALSE)="","",HLOOKUP(Z$14,集計用!$4:$9894,マスター!$C146,FALSE))</f>
        <v>61003200</v>
      </c>
      <c r="AA146" s="53"/>
      <c r="AB146" s="53"/>
      <c r="AC146" s="53"/>
      <c r="AD146" s="53"/>
      <c r="AE146" s="53"/>
      <c r="AF146" s="44"/>
      <c r="AG146" s="29" t="str">
        <f>IF(HLOOKUP(AG$14,集計用!$4:$9894,マスター!$C146,FALSE)="","",HLOOKUP(AG$14,集計用!$4:$9894,マスター!$C146,FALSE))</f>
        <v>体育館</v>
      </c>
      <c r="AH146" s="29" t="str">
        <f>IF(HLOOKUP(AH$14,集計用!$4:$9894,マスター!$C146,FALSE)="","",HLOOKUP(AH$14,集計用!$4:$9894,マスター!$C146,FALSE))</f>
        <v>自己資産（リース資産外)</v>
      </c>
      <c r="AI146" s="29" t="str">
        <f>IF(HLOOKUP(AI$14,集計用!$4:$9894,マスター!$C146,FALSE)="","",HLOOKUP(AI$14,集計用!$4:$9894,マスター!$C146,FALSE))</f>
        <v>売却不可</v>
      </c>
      <c r="AJ146" s="60" t="str">
        <f>マスター!$B$3</f>
        <v>建物</v>
      </c>
      <c r="AK146" s="29" t="str">
        <f>IF(HLOOKUP(AK$14,集計用!$4:$9894,マスター!$C146,FALSE)="","",HLOOKUP(AK$14,集計用!$4:$9894,マスター!$C146,FALSE))</f>
        <v>体育館</v>
      </c>
      <c r="AL146" s="29" t="str">
        <f>IF(HLOOKUP(AL$14,集計用!$4:$9894,マスター!$C146,FALSE)="","",HLOOKUP(AL$14,集計用!$4:$9894,マスター!$C146,FALSE))</f>
        <v>鉄骨造</v>
      </c>
      <c r="AM146" s="53"/>
      <c r="AN146" s="29" t="str">
        <f>IFERROR(集計用!N124&amp;集計用!P124&amp;集計用!R124,"")</f>
        <v>下都賀郡壬生町上稲葉権三郎内881</v>
      </c>
      <c r="AO146" s="29">
        <f>IF(HLOOKUP(AO$14,集計用!$4:$9894,マスター!$C146,FALSE)="","",HLOOKUP(AO$14,集計用!$4:$9894,マスター!$C146,FALSE))</f>
        <v>100</v>
      </c>
      <c r="AP146" s="42" t="str">
        <f>集計用!AU124&amp;集計用!AV124&amp;集計用!AW124&amp;集計用!AX124&amp;集計用!AY124&amp;集計用!AZ124</f>
        <v>教育費小学校費学校管理費</v>
      </c>
      <c r="AQ146" s="29" t="str">
        <f>IF(HLOOKUP(AQ$14,集計用!$4:$9894,マスター!$C146,FALSE)="","",HLOOKUP(AQ$14,集計用!$4:$9894,マスター!$C146,FALSE))</f>
        <v/>
      </c>
      <c r="AR146" s="29" t="str">
        <f>IF(HLOOKUP(AR$14,集計用!$4:$9894,マスター!$C146,FALSE)="","",HLOOKUP(AR$14,集計用!$4:$9894,マスター!$C146,FALSE))</f>
        <v/>
      </c>
      <c r="AS146" s="29" t="str">
        <f>IF(HLOOKUP(AS$14,集計用!$4:$9894,マスター!$C146,FALSE)="","",HLOOKUP(AS$14,集計用!$4:$9894,マスター!$C146,FALSE))</f>
        <v/>
      </c>
      <c r="AT146" s="29">
        <f>IF(HLOOKUP(AT$14,集計用!$4:$9894,マスター!$C146,FALSE)="","",HLOOKUP(AT$14,集計用!$4:$9894,マスター!$C146,FALSE))</f>
        <v>762.54</v>
      </c>
      <c r="AU146" s="29">
        <f>IF(HLOOKUP(AU$14,集計用!$4:$9894,マスター!$C146,FALSE)="","",HLOOKUP(AU$14,集計用!$4:$9894,マスター!$C146,FALSE))</f>
        <v>2</v>
      </c>
      <c r="AV146" s="61"/>
      <c r="AW146" s="45">
        <f t="shared" si="3"/>
        <v>37</v>
      </c>
      <c r="AX146" s="29" t="str">
        <f>IF(HLOOKUP(AX$14,集計用!$4:$9894,マスター!$C146,FALSE)="","",HLOOKUP(AX$14,集計用!$4:$9894,マスター!$C146,FALSE))</f>
        <v>教育</v>
      </c>
      <c r="AY146" s="29" t="str">
        <f>IF(HLOOKUP(AY$14,集計用!$4:$9894,マスター!$C146,FALSE)="","",HLOOKUP(AY$14,集計用!$4:$9894,マスター!$C146,FALSE))</f>
        <v xml:space="preserve">行政財産 </v>
      </c>
      <c r="AZ146" s="54"/>
      <c r="BA146" s="54"/>
      <c r="BB146" s="54"/>
      <c r="BC146" s="54"/>
      <c r="BD146" s="54"/>
      <c r="BE146" s="54"/>
      <c r="BF146" s="54"/>
      <c r="BG146" s="54"/>
      <c r="BH146" s="29" t="str">
        <f>IF(HLOOKUP(BH$14,集計用!$4:$9894,マスター!$C146,FALSE)="","",HLOOKUP(BH$14,集計用!$4:$9894,マスター!$C146,FALSE))</f>
        <v>実施済</v>
      </c>
      <c r="BI146" s="29" t="str">
        <f>IF(HLOOKUP(BI$14,集計用!$4:$9894,マスター!$C146,FALSE)="","",HLOOKUP(BI$14,集計用!$4:$9894,マスター!$C146,FALSE))</f>
        <v>実施済</v>
      </c>
      <c r="BJ146" s="54"/>
      <c r="BK146" s="54"/>
      <c r="BL146" s="54"/>
      <c r="BM146" s="54"/>
      <c r="BN146" s="54"/>
      <c r="BO146" s="54"/>
      <c r="BP146" s="54"/>
      <c r="BQ146" s="54"/>
      <c r="BR146" s="29" t="str">
        <f>IF(HLOOKUP(BR$14,集計用!$4:$9894,マスター!$C146,FALSE)="","",HLOOKUP(BR$14,集計用!$4:$9894,マスター!$C146,FALSE))</f>
        <v>ﾀｲｲｸｶﾝ</v>
      </c>
      <c r="BS146" s="29" t="str">
        <f>IF(HLOOKUP(BS$14,集計用!$4:$9894,マスター!$C146,FALSE)="","",HLOOKUP(BS$14,集計用!$4:$9894,マスター!$C146,FALSE))</f>
        <v/>
      </c>
      <c r="BT146" s="29" t="str">
        <f>IF(HLOOKUP(BT$14,集計用!$4:$9894,マスター!$C146,FALSE)="","",HLOOKUP(BT$14,集計用!$4:$9894,マスター!$C146,FALSE))</f>
        <v>壬生町立藤井小学校</v>
      </c>
      <c r="BU146" s="29" t="str">
        <f>IF(HLOOKUP(BU$14,集計用!$4:$9894,マスター!$C146,FALSE)="","",HLOOKUP(BU$14,集計用!$4:$9894,マスター!$C146,FALSE))</f>
        <v>㎡</v>
      </c>
      <c r="BV146" s="29" t="str">
        <f>集計用!O124&amp;集計用!Q124&amp;集計用!S124</f>
        <v>ｼﾓﾂｶﾞｸﾞﾝﾐﾌﾞﾏﾁｶﾐｲﾅﾊﾞ</v>
      </c>
      <c r="BW146" s="29" t="str">
        <f>IF(HLOOKUP(BW$14,集計用!$4:$9894,マスター!$C146,FALSE)="","",HLOOKUP(BW$14,集計用!$4:$9894,マスター!$C146,FALSE))</f>
        <v/>
      </c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3"/>
      <c r="CW146" s="53"/>
      <c r="CX146" s="53"/>
      <c r="CY146" s="53"/>
      <c r="CZ146" s="53"/>
      <c r="DA146" s="53"/>
      <c r="DB146" s="53"/>
      <c r="DC146" s="53"/>
      <c r="DD146" s="54"/>
      <c r="DE146" s="54"/>
      <c r="DF146" s="54"/>
      <c r="DG146" s="54"/>
      <c r="DH146" s="54"/>
      <c r="DI146" s="54"/>
    </row>
    <row r="147" spans="3:113" ht="13.5" customHeight="1">
      <c r="C147" s="89">
        <v>138</v>
      </c>
      <c r="D147" s="44"/>
      <c r="E147" s="53"/>
      <c r="F147" s="53"/>
      <c r="G147" s="53"/>
      <c r="H147" s="42" t="str">
        <f>IF(HLOOKUP(H$14,集計用!$4:$9894,マスター!$C147,FALSE)="","",HLOOKUP(H$14,集計用!$4:$9894,マスター!$C147,FALSE))</f>
        <v>建物台帳</v>
      </c>
      <c r="I147" s="29" t="str">
        <f>IF(HLOOKUP(I$14,集計用!$4:$9894,マスター!$C147,FALSE)="","",HLOOKUP(I$14,集計用!$4:$9894,マスター!$C147,FALSE))</f>
        <v>20003-4</v>
      </c>
      <c r="J147" s="29" t="str">
        <f>IF(HLOOKUP(J$14,集計用!$4:$9894,マスター!$C147,FALSE)="","",HLOOKUP(J$14,集計用!$4:$9894,マスター!$C147,FALSE))</f>
        <v>事業用資産/建物</v>
      </c>
      <c r="K147" s="53"/>
      <c r="L147" s="53"/>
      <c r="M147" s="53"/>
      <c r="N147" s="53"/>
      <c r="O147" s="29">
        <f>IF(HLOOKUP(O$14,集計用!$4:$9894,マスター!$C147,FALSE)="","",HLOOKUP(O$14,集計用!$4:$9894,マスター!$C147,FALSE))</f>
        <v>15</v>
      </c>
      <c r="P147" s="53"/>
      <c r="Q147" s="53"/>
      <c r="R147" s="42" t="str">
        <f>IF(HLOOKUP(R$14,集計用!$4:$9894,マスター!$C147,FALSE)="","",HLOOKUP(R$14,集計用!$4:$9894,マスター!$C147,FALSE))</f>
        <v>一般会計等</v>
      </c>
      <c r="S147" s="42" t="str">
        <f>IF(HLOOKUP(S$14,集計用!$4:$9894,マスター!$C147,FALSE)="","",HLOOKUP(S$14,集計用!$4:$9894,マスター!$C147,FALSE))</f>
        <v>一般会計</v>
      </c>
      <c r="T147" s="209">
        <f>IF(HLOOKUP(T$14,集計用!$4:$9894,マスター!$C147,FALSE)="","",HLOOKUP(T$14,集計用!$4:$9894,マスター!$C147,FALSE))</f>
        <v>19920228</v>
      </c>
      <c r="U147" s="209">
        <f>IF(HLOOKUP(U$14,集計用!$4:$9894,マスター!$C147,FALSE)="","",HLOOKUP(U$14,集計用!$4:$9894,マスター!$C147,FALSE))</f>
        <v>19920228</v>
      </c>
      <c r="V147" s="53"/>
      <c r="W147" s="44"/>
      <c r="X147" s="53"/>
      <c r="Y147" s="53"/>
      <c r="Z147" s="29">
        <f>IF(HLOOKUP(Z$14,集計用!$4:$9894,マスター!$C147,FALSE)="","",HLOOKUP(Z$14,集計用!$4:$9894,マスター!$C147,FALSE))</f>
        <v>7920000</v>
      </c>
      <c r="AA147" s="53"/>
      <c r="AB147" s="53"/>
      <c r="AC147" s="53"/>
      <c r="AD147" s="53"/>
      <c r="AE147" s="53"/>
      <c r="AF147" s="44"/>
      <c r="AG147" s="29" t="str">
        <f>IF(HLOOKUP(AG$14,集計用!$4:$9894,マスター!$C147,FALSE)="","",HLOOKUP(AG$14,集計用!$4:$9894,マスター!$C147,FALSE))</f>
        <v>プール付属室</v>
      </c>
      <c r="AH147" s="29" t="str">
        <f>IF(HLOOKUP(AH$14,集計用!$4:$9894,マスター!$C147,FALSE)="","",HLOOKUP(AH$14,集計用!$4:$9894,マスター!$C147,FALSE))</f>
        <v>自己資産（リース資産外)</v>
      </c>
      <c r="AI147" s="29" t="str">
        <f>IF(HLOOKUP(AI$14,集計用!$4:$9894,マスター!$C147,FALSE)="","",HLOOKUP(AI$14,集計用!$4:$9894,マスター!$C147,FALSE))</f>
        <v>売却不可</v>
      </c>
      <c r="AJ147" s="60" t="str">
        <f>マスター!$B$3</f>
        <v>建物</v>
      </c>
      <c r="AK147" s="29" t="str">
        <f>IF(HLOOKUP(AK$14,集計用!$4:$9894,マスター!$C147,FALSE)="","",HLOOKUP(AK$14,集計用!$4:$9894,マスター!$C147,FALSE))</f>
        <v>ポンプ室</v>
      </c>
      <c r="AL147" s="29" t="str">
        <f>IF(HLOOKUP(AL$14,集計用!$4:$9894,マスター!$C147,FALSE)="","",HLOOKUP(AL$14,集計用!$4:$9894,マスター!$C147,FALSE))</f>
        <v>コンクリートブロック</v>
      </c>
      <c r="AM147" s="53"/>
      <c r="AN147" s="29" t="str">
        <f>IFERROR(集計用!N125&amp;集計用!P125&amp;集計用!R125,"")</f>
        <v>下都賀郡壬生町上稲葉権三郎内881</v>
      </c>
      <c r="AO147" s="29">
        <f>IF(HLOOKUP(AO$14,集計用!$4:$9894,マスター!$C147,FALSE)="","",HLOOKUP(AO$14,集計用!$4:$9894,マスター!$C147,FALSE))</f>
        <v>100</v>
      </c>
      <c r="AP147" s="42" t="str">
        <f>集計用!AU125&amp;集計用!AV125&amp;集計用!AW125&amp;集計用!AX125&amp;集計用!AY125&amp;集計用!AZ125</f>
        <v>教育費小学校費学校管理費</v>
      </c>
      <c r="AQ147" s="29" t="str">
        <f>IF(HLOOKUP(AQ$14,集計用!$4:$9894,マスター!$C147,FALSE)="","",HLOOKUP(AQ$14,集計用!$4:$9894,マスター!$C147,FALSE))</f>
        <v/>
      </c>
      <c r="AR147" s="29" t="str">
        <f>IF(HLOOKUP(AR$14,集計用!$4:$9894,マスター!$C147,FALSE)="","",HLOOKUP(AR$14,集計用!$4:$9894,マスター!$C147,FALSE))</f>
        <v/>
      </c>
      <c r="AS147" s="29" t="str">
        <f>IF(HLOOKUP(AS$14,集計用!$4:$9894,マスター!$C147,FALSE)="","",HLOOKUP(AS$14,集計用!$4:$9894,マスター!$C147,FALSE))</f>
        <v/>
      </c>
      <c r="AT147" s="29">
        <f>IF(HLOOKUP(AT$14,集計用!$4:$9894,マスター!$C147,FALSE)="","",HLOOKUP(AT$14,集計用!$4:$9894,マスター!$C147,FALSE))</f>
        <v>44.24</v>
      </c>
      <c r="AU147" s="29">
        <f>IF(HLOOKUP(AU$14,集計用!$4:$9894,マスター!$C147,FALSE)="","",HLOOKUP(AU$14,集計用!$4:$9894,マスター!$C147,FALSE))</f>
        <v>1</v>
      </c>
      <c r="AV147" s="61"/>
      <c r="AW147" s="45">
        <f t="shared" si="3"/>
        <v>24</v>
      </c>
      <c r="AX147" s="29" t="str">
        <f>IF(HLOOKUP(AX$14,集計用!$4:$9894,マスター!$C147,FALSE)="","",HLOOKUP(AX$14,集計用!$4:$9894,マスター!$C147,FALSE))</f>
        <v>教育</v>
      </c>
      <c r="AY147" s="29" t="str">
        <f>IF(HLOOKUP(AY$14,集計用!$4:$9894,マスター!$C147,FALSE)="","",HLOOKUP(AY$14,集計用!$4:$9894,マスター!$C147,FALSE))</f>
        <v xml:space="preserve">行政財産 </v>
      </c>
      <c r="AZ147" s="54"/>
      <c r="BA147" s="54"/>
      <c r="BB147" s="54"/>
      <c r="BC147" s="54"/>
      <c r="BD147" s="54"/>
      <c r="BE147" s="54"/>
      <c r="BF147" s="54"/>
      <c r="BG147" s="54"/>
      <c r="BH147" s="29" t="str">
        <f>IF(HLOOKUP(BH$14,集計用!$4:$9894,マスター!$C147,FALSE)="","",HLOOKUP(BH$14,集計用!$4:$9894,マスター!$C147,FALSE))</f>
        <v>実施済</v>
      </c>
      <c r="BI147" s="29" t="str">
        <f>IF(HLOOKUP(BI$14,集計用!$4:$9894,マスター!$C147,FALSE)="","",HLOOKUP(BI$14,集計用!$4:$9894,マスター!$C147,FALSE))</f>
        <v>実施済</v>
      </c>
      <c r="BJ147" s="54"/>
      <c r="BK147" s="54"/>
      <c r="BL147" s="54"/>
      <c r="BM147" s="54"/>
      <c r="BN147" s="54"/>
      <c r="BO147" s="54"/>
      <c r="BP147" s="54"/>
      <c r="BQ147" s="54"/>
      <c r="BR147" s="29" t="str">
        <f>IF(HLOOKUP(BR$14,集計用!$4:$9894,マスター!$C147,FALSE)="","",HLOOKUP(BR$14,集計用!$4:$9894,マスター!$C147,FALSE))</f>
        <v>ﾌﾟｰﾙﾌｿﾞｸｼﾂ</v>
      </c>
      <c r="BS147" s="29" t="str">
        <f>IF(HLOOKUP(BS$14,集計用!$4:$9894,マスター!$C147,FALSE)="","",HLOOKUP(BS$14,集計用!$4:$9894,マスター!$C147,FALSE))</f>
        <v/>
      </c>
      <c r="BT147" s="29" t="str">
        <f>IF(HLOOKUP(BT$14,集計用!$4:$9894,マスター!$C147,FALSE)="","",HLOOKUP(BT$14,集計用!$4:$9894,マスター!$C147,FALSE))</f>
        <v>壬生町立藤井小学校</v>
      </c>
      <c r="BU147" s="29" t="str">
        <f>IF(HLOOKUP(BU$14,集計用!$4:$9894,マスター!$C147,FALSE)="","",HLOOKUP(BU$14,集計用!$4:$9894,マスター!$C147,FALSE))</f>
        <v>㎡</v>
      </c>
      <c r="BV147" s="29" t="str">
        <f>集計用!O125&amp;集計用!Q125&amp;集計用!S125</f>
        <v>ｼﾓﾂｶﾞｸﾞﾝﾐﾌﾞﾏﾁｶﾐｲﾅﾊﾞ</v>
      </c>
      <c r="BW147" s="29" t="str">
        <f>IF(HLOOKUP(BW$14,集計用!$4:$9894,マスター!$C147,FALSE)="","",HLOOKUP(BW$14,集計用!$4:$9894,マスター!$C147,FALSE))</f>
        <v/>
      </c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3"/>
      <c r="CW147" s="53"/>
      <c r="CX147" s="53"/>
      <c r="CY147" s="53"/>
      <c r="CZ147" s="53"/>
      <c r="DA147" s="53"/>
      <c r="DB147" s="53"/>
      <c r="DC147" s="53"/>
      <c r="DD147" s="54"/>
      <c r="DE147" s="54"/>
      <c r="DF147" s="54"/>
      <c r="DG147" s="54"/>
      <c r="DH147" s="54"/>
      <c r="DI147" s="54"/>
    </row>
    <row r="148" spans="3:113" ht="13.5" customHeight="1">
      <c r="C148" s="89">
        <v>139</v>
      </c>
      <c r="D148" s="44"/>
      <c r="E148" s="53"/>
      <c r="F148" s="53"/>
      <c r="G148" s="53"/>
      <c r="H148" s="42" t="str">
        <f>IF(HLOOKUP(H$14,集計用!$4:$9894,マスター!$C148,FALSE)="","",HLOOKUP(H$14,集計用!$4:$9894,マスター!$C148,FALSE))</f>
        <v>建物台帳</v>
      </c>
      <c r="I148" s="29" t="str">
        <f>IF(HLOOKUP(I$14,集計用!$4:$9894,マスター!$C148,FALSE)="","",HLOOKUP(I$14,集計用!$4:$9894,マスター!$C148,FALSE))</f>
        <v>20003-5</v>
      </c>
      <c r="J148" s="29" t="str">
        <f>IF(HLOOKUP(J$14,集計用!$4:$9894,マスター!$C148,FALSE)="","",HLOOKUP(J$14,集計用!$4:$9894,マスター!$C148,FALSE))</f>
        <v>事業用資産/建物</v>
      </c>
      <c r="K148" s="53"/>
      <c r="L148" s="53"/>
      <c r="M148" s="53"/>
      <c r="N148" s="53"/>
      <c r="O148" s="29">
        <f>IF(HLOOKUP(O$14,集計用!$4:$9894,マスター!$C148,FALSE)="","",HLOOKUP(O$14,集計用!$4:$9894,マスター!$C148,FALSE))</f>
        <v>15</v>
      </c>
      <c r="P148" s="53"/>
      <c r="Q148" s="53"/>
      <c r="R148" s="42" t="str">
        <f>IF(HLOOKUP(R$14,集計用!$4:$9894,マスター!$C148,FALSE)="","",HLOOKUP(R$14,集計用!$4:$9894,マスター!$C148,FALSE))</f>
        <v>一般会計等</v>
      </c>
      <c r="S148" s="42" t="str">
        <f>IF(HLOOKUP(S$14,集計用!$4:$9894,マスター!$C148,FALSE)="","",HLOOKUP(S$14,集計用!$4:$9894,マスター!$C148,FALSE))</f>
        <v>一般会計</v>
      </c>
      <c r="T148" s="209">
        <f>IF(HLOOKUP(T$14,集計用!$4:$9894,マスター!$C148,FALSE)="","",HLOOKUP(T$14,集計用!$4:$9894,マスター!$C148,FALSE))</f>
        <v>19810630</v>
      </c>
      <c r="U148" s="209">
        <f>IF(HLOOKUP(U$14,集計用!$4:$9894,マスター!$C148,FALSE)="","",HLOOKUP(U$14,集計用!$4:$9894,マスター!$C148,FALSE))</f>
        <v>19810630</v>
      </c>
      <c r="V148" s="53"/>
      <c r="W148" s="44"/>
      <c r="X148" s="53"/>
      <c r="Y148" s="53"/>
      <c r="Z148" s="29">
        <f>IF(HLOOKUP(Z$14,集計用!$4:$9894,マスター!$C148,FALSE)="","",HLOOKUP(Z$14,集計用!$4:$9894,マスター!$C148,FALSE))</f>
        <v>1856800</v>
      </c>
      <c r="AA148" s="53"/>
      <c r="AB148" s="53"/>
      <c r="AC148" s="53"/>
      <c r="AD148" s="53"/>
      <c r="AE148" s="53"/>
      <c r="AF148" s="44"/>
      <c r="AG148" s="29" t="str">
        <f>IF(HLOOKUP(AG$14,集計用!$4:$9894,マスター!$C148,FALSE)="","",HLOOKUP(AG$14,集計用!$4:$9894,マスター!$C148,FALSE))</f>
        <v>倉庫</v>
      </c>
      <c r="AH148" s="29" t="str">
        <f>IF(HLOOKUP(AH$14,集計用!$4:$9894,マスター!$C148,FALSE)="","",HLOOKUP(AH$14,集計用!$4:$9894,マスター!$C148,FALSE))</f>
        <v>自己資産（リース資産外)</v>
      </c>
      <c r="AI148" s="29" t="str">
        <f>IF(HLOOKUP(AI$14,集計用!$4:$9894,マスター!$C148,FALSE)="","",HLOOKUP(AI$14,集計用!$4:$9894,マスター!$C148,FALSE))</f>
        <v>売却不可</v>
      </c>
      <c r="AJ148" s="60" t="str">
        <f>マスター!$B$3</f>
        <v>建物</v>
      </c>
      <c r="AK148" s="29" t="str">
        <f>IF(HLOOKUP(AK$14,集計用!$4:$9894,マスター!$C148,FALSE)="","",HLOOKUP(AK$14,集計用!$4:$9894,マスター!$C148,FALSE))</f>
        <v>倉庫・物置</v>
      </c>
      <c r="AL148" s="29" t="str">
        <f>IF(HLOOKUP(AL$14,集計用!$4:$9894,マスター!$C148,FALSE)="","",HLOOKUP(AL$14,集計用!$4:$9894,マスター!$C148,FALSE))</f>
        <v>鉄骨造</v>
      </c>
      <c r="AM148" s="53"/>
      <c r="AN148" s="29" t="str">
        <f>IFERROR(集計用!N126&amp;集計用!P126&amp;集計用!R126,"")</f>
        <v>下都賀郡壬生町上稲葉権三郎内881</v>
      </c>
      <c r="AO148" s="29">
        <f>IF(HLOOKUP(AO$14,集計用!$4:$9894,マスター!$C148,FALSE)="","",HLOOKUP(AO$14,集計用!$4:$9894,マスター!$C148,FALSE))</f>
        <v>100</v>
      </c>
      <c r="AP148" s="42" t="str">
        <f>集計用!AU126&amp;集計用!AV126&amp;集計用!AW126&amp;集計用!AX126&amp;集計用!AY126&amp;集計用!AZ126</f>
        <v>教育費小学校費学校管理費</v>
      </c>
      <c r="AQ148" s="29" t="str">
        <f>IF(HLOOKUP(AQ$14,集計用!$4:$9894,マスター!$C148,FALSE)="","",HLOOKUP(AQ$14,集計用!$4:$9894,マスター!$C148,FALSE))</f>
        <v/>
      </c>
      <c r="AR148" s="29" t="str">
        <f>IF(HLOOKUP(AR$14,集計用!$4:$9894,マスター!$C148,FALSE)="","",HLOOKUP(AR$14,集計用!$4:$9894,マスター!$C148,FALSE))</f>
        <v/>
      </c>
      <c r="AS148" s="29" t="str">
        <f>IF(HLOOKUP(AS$14,集計用!$4:$9894,マスター!$C148,FALSE)="","",HLOOKUP(AS$14,集計用!$4:$9894,マスター!$C148,FALSE))</f>
        <v/>
      </c>
      <c r="AT148" s="29">
        <f>IF(HLOOKUP(AT$14,集計用!$4:$9894,マスター!$C148,FALSE)="","",HLOOKUP(AT$14,集計用!$4:$9894,マスター!$C148,FALSE))</f>
        <v>23.21</v>
      </c>
      <c r="AU148" s="29">
        <f>IF(HLOOKUP(AU$14,集計用!$4:$9894,マスター!$C148,FALSE)="","",HLOOKUP(AU$14,集計用!$4:$9894,マスター!$C148,FALSE))</f>
        <v>1</v>
      </c>
      <c r="AV148" s="61"/>
      <c r="AW148" s="45">
        <f t="shared" si="3"/>
        <v>34</v>
      </c>
      <c r="AX148" s="29" t="str">
        <f>IF(HLOOKUP(AX$14,集計用!$4:$9894,マスター!$C148,FALSE)="","",HLOOKUP(AX$14,集計用!$4:$9894,マスター!$C148,FALSE))</f>
        <v>教育</v>
      </c>
      <c r="AY148" s="29" t="str">
        <f>IF(HLOOKUP(AY$14,集計用!$4:$9894,マスター!$C148,FALSE)="","",HLOOKUP(AY$14,集計用!$4:$9894,マスター!$C148,FALSE))</f>
        <v xml:space="preserve">行政財産 </v>
      </c>
      <c r="AZ148" s="54"/>
      <c r="BA148" s="54"/>
      <c r="BB148" s="54"/>
      <c r="BC148" s="54"/>
      <c r="BD148" s="54"/>
      <c r="BE148" s="54"/>
      <c r="BF148" s="54"/>
      <c r="BG148" s="54"/>
      <c r="BH148" s="29" t="str">
        <f>IF(HLOOKUP(BH$14,集計用!$4:$9894,マスター!$C148,FALSE)="","",HLOOKUP(BH$14,集計用!$4:$9894,マスター!$C148,FALSE))</f>
        <v>実施済</v>
      </c>
      <c r="BI148" s="29" t="str">
        <f>IF(HLOOKUP(BI$14,集計用!$4:$9894,マスター!$C148,FALSE)="","",HLOOKUP(BI$14,集計用!$4:$9894,マスター!$C148,FALSE))</f>
        <v>実施済</v>
      </c>
      <c r="BJ148" s="54"/>
      <c r="BK148" s="54"/>
      <c r="BL148" s="54"/>
      <c r="BM148" s="54"/>
      <c r="BN148" s="54"/>
      <c r="BO148" s="54"/>
      <c r="BP148" s="54"/>
      <c r="BQ148" s="54"/>
      <c r="BR148" s="29" t="str">
        <f>IF(HLOOKUP(BR$14,集計用!$4:$9894,マスター!$C148,FALSE)="","",HLOOKUP(BR$14,集計用!$4:$9894,マスター!$C148,FALSE))</f>
        <v>ｿｳｺ</v>
      </c>
      <c r="BS148" s="29" t="str">
        <f>IF(HLOOKUP(BS$14,集計用!$4:$9894,マスター!$C148,FALSE)="","",HLOOKUP(BS$14,集計用!$4:$9894,マスター!$C148,FALSE))</f>
        <v/>
      </c>
      <c r="BT148" s="29" t="str">
        <f>IF(HLOOKUP(BT$14,集計用!$4:$9894,マスター!$C148,FALSE)="","",HLOOKUP(BT$14,集計用!$4:$9894,マスター!$C148,FALSE))</f>
        <v>壬生町立藤井小学校</v>
      </c>
      <c r="BU148" s="29" t="str">
        <f>IF(HLOOKUP(BU$14,集計用!$4:$9894,マスター!$C148,FALSE)="","",HLOOKUP(BU$14,集計用!$4:$9894,マスター!$C148,FALSE))</f>
        <v>㎡</v>
      </c>
      <c r="BV148" s="29" t="str">
        <f>集計用!O126&amp;集計用!Q126&amp;集計用!S126</f>
        <v>ｼﾓﾂｶﾞｸﾞﾝﾐﾌﾞﾏﾁｶﾐｲﾅﾊﾞ</v>
      </c>
      <c r="BW148" s="29" t="str">
        <f>IF(HLOOKUP(BW$14,集計用!$4:$9894,マスター!$C148,FALSE)="","",HLOOKUP(BW$14,集計用!$4:$9894,マスター!$C148,FALSE))</f>
        <v/>
      </c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3"/>
      <c r="CW148" s="53"/>
      <c r="CX148" s="53"/>
      <c r="CY148" s="53"/>
      <c r="CZ148" s="53"/>
      <c r="DA148" s="53"/>
      <c r="DB148" s="53"/>
      <c r="DC148" s="53"/>
      <c r="DD148" s="54"/>
      <c r="DE148" s="54"/>
      <c r="DF148" s="54"/>
      <c r="DG148" s="54"/>
      <c r="DH148" s="54"/>
      <c r="DI148" s="54"/>
    </row>
    <row r="149" spans="3:113" ht="13.5" customHeight="1">
      <c r="C149" s="89">
        <v>140</v>
      </c>
      <c r="D149" s="44"/>
      <c r="E149" s="53"/>
      <c r="F149" s="53"/>
      <c r="G149" s="53"/>
      <c r="H149" s="42" t="str">
        <f>IF(HLOOKUP(H$14,集計用!$4:$9894,マスター!$C149,FALSE)="","",HLOOKUP(H$14,集計用!$4:$9894,マスター!$C149,FALSE))</f>
        <v>建物台帳</v>
      </c>
      <c r="I149" s="29" t="str">
        <f>IF(HLOOKUP(I$14,集計用!$4:$9894,マスター!$C149,FALSE)="","",HLOOKUP(I$14,集計用!$4:$9894,マスター!$C149,FALSE))</f>
        <v>20003-6</v>
      </c>
      <c r="J149" s="29" t="str">
        <f>IF(HLOOKUP(J$14,集計用!$4:$9894,マスター!$C149,FALSE)="","",HLOOKUP(J$14,集計用!$4:$9894,マスター!$C149,FALSE))</f>
        <v>事業用資産/建物</v>
      </c>
      <c r="K149" s="53"/>
      <c r="L149" s="53"/>
      <c r="M149" s="53"/>
      <c r="N149" s="53"/>
      <c r="O149" s="29">
        <f>IF(HLOOKUP(O$14,集計用!$4:$9894,マスター!$C149,FALSE)="","",HLOOKUP(O$14,集計用!$4:$9894,マスター!$C149,FALSE))</f>
        <v>15</v>
      </c>
      <c r="P149" s="53"/>
      <c r="Q149" s="53"/>
      <c r="R149" s="42" t="str">
        <f>IF(HLOOKUP(R$14,集計用!$4:$9894,マスター!$C149,FALSE)="","",HLOOKUP(R$14,集計用!$4:$9894,マスター!$C149,FALSE))</f>
        <v>一般会計等</v>
      </c>
      <c r="S149" s="42" t="str">
        <f>IF(HLOOKUP(S$14,集計用!$4:$9894,マスター!$C149,FALSE)="","",HLOOKUP(S$14,集計用!$4:$9894,マスター!$C149,FALSE))</f>
        <v>一般会計</v>
      </c>
      <c r="T149" s="209">
        <f>IF(HLOOKUP(T$14,集計用!$4:$9894,マスター!$C149,FALSE)="","",HLOOKUP(T$14,集計用!$4:$9894,マスター!$C149,FALSE))</f>
        <v>19850331</v>
      </c>
      <c r="U149" s="209">
        <f>IF(HLOOKUP(U$14,集計用!$4:$9894,マスター!$C149,FALSE)="","",HLOOKUP(U$14,集計用!$4:$9894,マスター!$C149,FALSE))</f>
        <v>19850331</v>
      </c>
      <c r="V149" s="53"/>
      <c r="W149" s="44"/>
      <c r="X149" s="53"/>
      <c r="Y149" s="53"/>
      <c r="Z149" s="29">
        <f>IF(HLOOKUP(Z$14,集計用!$4:$9894,マスター!$C149,FALSE)="","",HLOOKUP(Z$14,集計用!$4:$9894,マスター!$C149,FALSE))</f>
        <v>500000</v>
      </c>
      <c r="AA149" s="53"/>
      <c r="AB149" s="53"/>
      <c r="AC149" s="53"/>
      <c r="AD149" s="53"/>
      <c r="AE149" s="53"/>
      <c r="AF149" s="44"/>
      <c r="AG149" s="29" t="str">
        <f>IF(HLOOKUP(AG$14,集計用!$4:$9894,マスター!$C149,FALSE)="","",HLOOKUP(AG$14,集計用!$4:$9894,マスター!$C149,FALSE))</f>
        <v>石油庫</v>
      </c>
      <c r="AH149" s="29" t="str">
        <f>IF(HLOOKUP(AH$14,集計用!$4:$9894,マスター!$C149,FALSE)="","",HLOOKUP(AH$14,集計用!$4:$9894,マスター!$C149,FALSE))</f>
        <v>自己資産（リース資産外)</v>
      </c>
      <c r="AI149" s="29" t="str">
        <f>IF(HLOOKUP(AI$14,集計用!$4:$9894,マスター!$C149,FALSE)="","",HLOOKUP(AI$14,集計用!$4:$9894,マスター!$C149,FALSE))</f>
        <v>売却不可</v>
      </c>
      <c r="AJ149" s="60" t="str">
        <f>マスター!$B$3</f>
        <v>建物</v>
      </c>
      <c r="AK149" s="29" t="str">
        <f>IF(HLOOKUP(AK$14,集計用!$4:$9894,マスター!$C149,FALSE)="","",HLOOKUP(AK$14,集計用!$4:$9894,マスター!$C149,FALSE))</f>
        <v>倉庫・物置</v>
      </c>
      <c r="AL149" s="29" t="str">
        <f>IF(HLOOKUP(AL$14,集計用!$4:$9894,マスター!$C149,FALSE)="","",HLOOKUP(AL$14,集計用!$4:$9894,マスター!$C149,FALSE))</f>
        <v>コンクリートブロック</v>
      </c>
      <c r="AM149" s="53"/>
      <c r="AN149" s="29" t="str">
        <f>IFERROR(集計用!N127&amp;集計用!P127&amp;集計用!R127,"")</f>
        <v>下都賀郡壬生町上稲葉権三郎内881</v>
      </c>
      <c r="AO149" s="29">
        <f>IF(HLOOKUP(AO$14,集計用!$4:$9894,マスター!$C149,FALSE)="","",HLOOKUP(AO$14,集計用!$4:$9894,マスター!$C149,FALSE))</f>
        <v>100</v>
      </c>
      <c r="AP149" s="42" t="str">
        <f>集計用!AU127&amp;集計用!AV127&amp;集計用!AW127&amp;集計用!AX127&amp;集計用!AY127&amp;集計用!AZ127</f>
        <v>教育費小学校費学校管理費</v>
      </c>
      <c r="AQ149" s="29" t="str">
        <f>IF(HLOOKUP(AQ$14,集計用!$4:$9894,マスター!$C149,FALSE)="","",HLOOKUP(AQ$14,集計用!$4:$9894,マスター!$C149,FALSE))</f>
        <v/>
      </c>
      <c r="AR149" s="29" t="str">
        <f>IF(HLOOKUP(AR$14,集計用!$4:$9894,マスター!$C149,FALSE)="","",HLOOKUP(AR$14,集計用!$4:$9894,マスター!$C149,FALSE))</f>
        <v/>
      </c>
      <c r="AS149" s="29" t="str">
        <f>IF(HLOOKUP(AS$14,集計用!$4:$9894,マスター!$C149,FALSE)="","",HLOOKUP(AS$14,集計用!$4:$9894,マスター!$C149,FALSE))</f>
        <v/>
      </c>
      <c r="AT149" s="29">
        <f>IF(HLOOKUP(AT$14,集計用!$4:$9894,マスター!$C149,FALSE)="","",HLOOKUP(AT$14,集計用!$4:$9894,マスター!$C149,FALSE))</f>
        <v>5</v>
      </c>
      <c r="AU149" s="29">
        <f>IF(HLOOKUP(AU$14,集計用!$4:$9894,マスター!$C149,FALSE)="","",HLOOKUP(AU$14,集計用!$4:$9894,マスター!$C149,FALSE))</f>
        <v>1</v>
      </c>
      <c r="AV149" s="61"/>
      <c r="AW149" s="45">
        <f t="shared" si="3"/>
        <v>31</v>
      </c>
      <c r="AX149" s="29" t="str">
        <f>IF(HLOOKUP(AX$14,集計用!$4:$9894,マスター!$C149,FALSE)="","",HLOOKUP(AX$14,集計用!$4:$9894,マスター!$C149,FALSE))</f>
        <v>教育</v>
      </c>
      <c r="AY149" s="29" t="str">
        <f>IF(HLOOKUP(AY$14,集計用!$4:$9894,マスター!$C149,FALSE)="","",HLOOKUP(AY$14,集計用!$4:$9894,マスター!$C149,FALSE))</f>
        <v xml:space="preserve">行政財産 </v>
      </c>
      <c r="AZ149" s="54"/>
      <c r="BA149" s="54"/>
      <c r="BB149" s="54"/>
      <c r="BC149" s="54"/>
      <c r="BD149" s="54"/>
      <c r="BE149" s="54"/>
      <c r="BF149" s="54"/>
      <c r="BG149" s="54"/>
      <c r="BH149" s="29" t="str">
        <f>IF(HLOOKUP(BH$14,集計用!$4:$9894,マスター!$C149,FALSE)="","",HLOOKUP(BH$14,集計用!$4:$9894,マスター!$C149,FALSE))</f>
        <v>実施済</v>
      </c>
      <c r="BI149" s="29" t="str">
        <f>IF(HLOOKUP(BI$14,集計用!$4:$9894,マスター!$C149,FALSE)="","",HLOOKUP(BI$14,集計用!$4:$9894,マスター!$C149,FALSE))</f>
        <v>実施済</v>
      </c>
      <c r="BJ149" s="54"/>
      <c r="BK149" s="54"/>
      <c r="BL149" s="54"/>
      <c r="BM149" s="54"/>
      <c r="BN149" s="54"/>
      <c r="BO149" s="54"/>
      <c r="BP149" s="54"/>
      <c r="BQ149" s="54"/>
      <c r="BR149" s="29" t="str">
        <f>IF(HLOOKUP(BR$14,集計用!$4:$9894,マスター!$C149,FALSE)="","",HLOOKUP(BR$14,集計用!$4:$9894,マスター!$C149,FALSE))</f>
        <v>ｾｷﾕｺ</v>
      </c>
      <c r="BS149" s="29" t="str">
        <f>IF(HLOOKUP(BS$14,集計用!$4:$9894,マスター!$C149,FALSE)="","",HLOOKUP(BS$14,集計用!$4:$9894,マスター!$C149,FALSE))</f>
        <v/>
      </c>
      <c r="BT149" s="29" t="str">
        <f>IF(HLOOKUP(BT$14,集計用!$4:$9894,マスター!$C149,FALSE)="","",HLOOKUP(BT$14,集計用!$4:$9894,マスター!$C149,FALSE))</f>
        <v>壬生町立藤井小学校</v>
      </c>
      <c r="BU149" s="29" t="str">
        <f>IF(HLOOKUP(BU$14,集計用!$4:$9894,マスター!$C149,FALSE)="","",HLOOKUP(BU$14,集計用!$4:$9894,マスター!$C149,FALSE))</f>
        <v>㎡</v>
      </c>
      <c r="BV149" s="29" t="str">
        <f>集計用!O127&amp;集計用!Q127&amp;集計用!S127</f>
        <v>ｼﾓﾂｶﾞｸﾞﾝﾐﾌﾞﾏﾁｶﾐｲﾅﾊﾞ</v>
      </c>
      <c r="BW149" s="29" t="str">
        <f>IF(HLOOKUP(BW$14,集計用!$4:$9894,マスター!$C149,FALSE)="","",HLOOKUP(BW$14,集計用!$4:$9894,マスター!$C149,FALSE))</f>
        <v/>
      </c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3"/>
      <c r="CW149" s="53"/>
      <c r="CX149" s="53"/>
      <c r="CY149" s="53"/>
      <c r="CZ149" s="53"/>
      <c r="DA149" s="53"/>
      <c r="DB149" s="53"/>
      <c r="DC149" s="53"/>
      <c r="DD149" s="54"/>
      <c r="DE149" s="54"/>
      <c r="DF149" s="54"/>
      <c r="DG149" s="54"/>
      <c r="DH149" s="54"/>
      <c r="DI149" s="54"/>
    </row>
    <row r="150" spans="3:113" ht="13.5" customHeight="1">
      <c r="C150" s="89">
        <v>141</v>
      </c>
      <c r="D150" s="44"/>
      <c r="E150" s="53"/>
      <c r="F150" s="53"/>
      <c r="G150" s="53"/>
      <c r="H150" s="42" t="str">
        <f>IF(HLOOKUP(H$14,集計用!$4:$9894,マスター!$C150,FALSE)="","",HLOOKUP(H$14,集計用!$4:$9894,マスター!$C150,FALSE))</f>
        <v>建物台帳</v>
      </c>
      <c r="I150" s="29" t="str">
        <f>IF(HLOOKUP(I$14,集計用!$4:$9894,マスター!$C150,FALSE)="","",HLOOKUP(I$14,集計用!$4:$9894,マスター!$C150,FALSE))</f>
        <v>20003-7</v>
      </c>
      <c r="J150" s="29" t="str">
        <f>IF(HLOOKUP(J$14,集計用!$4:$9894,マスター!$C150,FALSE)="","",HLOOKUP(J$14,集計用!$4:$9894,マスター!$C150,FALSE))</f>
        <v>事業用資産/建物</v>
      </c>
      <c r="K150" s="53"/>
      <c r="L150" s="53"/>
      <c r="M150" s="53"/>
      <c r="N150" s="53"/>
      <c r="O150" s="29">
        <f>IF(HLOOKUP(O$14,集計用!$4:$9894,マスター!$C150,FALSE)="","",HLOOKUP(O$14,集計用!$4:$9894,マスター!$C150,FALSE))</f>
        <v>15</v>
      </c>
      <c r="P150" s="53"/>
      <c r="Q150" s="53"/>
      <c r="R150" s="42" t="str">
        <f>IF(HLOOKUP(R$14,集計用!$4:$9894,マスター!$C150,FALSE)="","",HLOOKUP(R$14,集計用!$4:$9894,マスター!$C150,FALSE))</f>
        <v>一般会計等</v>
      </c>
      <c r="S150" s="42" t="str">
        <f>IF(HLOOKUP(S$14,集計用!$4:$9894,マスター!$C150,FALSE)="","",HLOOKUP(S$14,集計用!$4:$9894,マスター!$C150,FALSE))</f>
        <v>一般会計</v>
      </c>
      <c r="T150" s="209">
        <f>IF(HLOOKUP(T$14,集計用!$4:$9894,マスター!$C150,FALSE)="","",HLOOKUP(T$14,集計用!$4:$9894,マスター!$C150,FALSE))</f>
        <v>19961231</v>
      </c>
      <c r="U150" s="209">
        <f>IF(HLOOKUP(U$14,集計用!$4:$9894,マスター!$C150,FALSE)="","",HLOOKUP(U$14,集計用!$4:$9894,マスター!$C150,FALSE))</f>
        <v>19961231</v>
      </c>
      <c r="V150" s="53"/>
      <c r="W150" s="44"/>
      <c r="X150" s="53"/>
      <c r="Y150" s="53"/>
      <c r="Z150" s="29">
        <f>IF(HLOOKUP(Z$14,集計用!$4:$9894,マスター!$C150,FALSE)="","",HLOOKUP(Z$14,集計用!$4:$9894,マスター!$C150,FALSE))</f>
        <v>10681000</v>
      </c>
      <c r="AA150" s="53"/>
      <c r="AB150" s="53"/>
      <c r="AC150" s="53"/>
      <c r="AD150" s="53"/>
      <c r="AE150" s="53"/>
      <c r="AF150" s="44"/>
      <c r="AG150" s="29" t="str">
        <f>IF(HLOOKUP(AG$14,集計用!$4:$9894,マスター!$C150,FALSE)="","",HLOOKUP(AG$14,集計用!$4:$9894,マスター!$C150,FALSE))</f>
        <v>屋外便所</v>
      </c>
      <c r="AH150" s="29" t="str">
        <f>IF(HLOOKUP(AH$14,集計用!$4:$9894,マスター!$C150,FALSE)="","",HLOOKUP(AH$14,集計用!$4:$9894,マスター!$C150,FALSE))</f>
        <v>自己資産（リース資産外)</v>
      </c>
      <c r="AI150" s="29" t="str">
        <f>IF(HLOOKUP(AI$14,集計用!$4:$9894,マスター!$C150,FALSE)="","",HLOOKUP(AI$14,集計用!$4:$9894,マスター!$C150,FALSE))</f>
        <v>売却不可</v>
      </c>
      <c r="AJ150" s="60" t="str">
        <f>マスター!$B$3</f>
        <v>建物</v>
      </c>
      <c r="AK150" s="29" t="str">
        <f>IF(HLOOKUP(AK$14,集計用!$4:$9894,マスター!$C150,FALSE)="","",HLOOKUP(AK$14,集計用!$4:$9894,マスター!$C150,FALSE))</f>
        <v>便所</v>
      </c>
      <c r="AL150" s="29" t="str">
        <f>IF(HLOOKUP(AL$14,集計用!$4:$9894,マスター!$C150,FALSE)="","",HLOOKUP(AL$14,集計用!$4:$9894,マスター!$C150,FALSE))</f>
        <v>コンクリートブロック</v>
      </c>
      <c r="AM150" s="53"/>
      <c r="AN150" s="29" t="str">
        <f>IFERROR(集計用!N128&amp;集計用!P128&amp;集計用!R128,"")</f>
        <v>下都賀郡壬生町上稲葉権三郎内881</v>
      </c>
      <c r="AO150" s="29">
        <f>IF(HLOOKUP(AO$14,集計用!$4:$9894,マスター!$C150,FALSE)="","",HLOOKUP(AO$14,集計用!$4:$9894,マスター!$C150,FALSE))</f>
        <v>100</v>
      </c>
      <c r="AP150" s="42" t="str">
        <f>集計用!AU128&amp;集計用!AV128&amp;集計用!AW128&amp;集計用!AX128&amp;集計用!AY128&amp;集計用!AZ128</f>
        <v>教育費小学校費学校管理費</v>
      </c>
      <c r="AQ150" s="29" t="str">
        <f>IF(HLOOKUP(AQ$14,集計用!$4:$9894,マスター!$C150,FALSE)="","",HLOOKUP(AQ$14,集計用!$4:$9894,マスター!$C150,FALSE))</f>
        <v/>
      </c>
      <c r="AR150" s="29" t="str">
        <f>IF(HLOOKUP(AR$14,集計用!$4:$9894,マスター!$C150,FALSE)="","",HLOOKUP(AR$14,集計用!$4:$9894,マスター!$C150,FALSE))</f>
        <v/>
      </c>
      <c r="AS150" s="29" t="str">
        <f>IF(HLOOKUP(AS$14,集計用!$4:$9894,マスター!$C150,FALSE)="","",HLOOKUP(AS$14,集計用!$4:$9894,マスター!$C150,FALSE))</f>
        <v/>
      </c>
      <c r="AT150" s="29">
        <f>IF(HLOOKUP(AT$14,集計用!$4:$9894,マスター!$C150,FALSE)="","",HLOOKUP(AT$14,集計用!$4:$9894,マスター!$C150,FALSE))</f>
        <v>19</v>
      </c>
      <c r="AU150" s="29">
        <f>IF(HLOOKUP(AU$14,集計用!$4:$9894,マスター!$C150,FALSE)="","",HLOOKUP(AU$14,集計用!$4:$9894,マスター!$C150,FALSE))</f>
        <v>1</v>
      </c>
      <c r="AV150" s="61"/>
      <c r="AW150" s="45">
        <f t="shared" si="3"/>
        <v>19</v>
      </c>
      <c r="AX150" s="29" t="str">
        <f>IF(HLOOKUP(AX$14,集計用!$4:$9894,マスター!$C150,FALSE)="","",HLOOKUP(AX$14,集計用!$4:$9894,マスター!$C150,FALSE))</f>
        <v>教育</v>
      </c>
      <c r="AY150" s="29" t="str">
        <f>IF(HLOOKUP(AY$14,集計用!$4:$9894,マスター!$C150,FALSE)="","",HLOOKUP(AY$14,集計用!$4:$9894,マスター!$C150,FALSE))</f>
        <v xml:space="preserve">行政財産 </v>
      </c>
      <c r="AZ150" s="54"/>
      <c r="BA150" s="54"/>
      <c r="BB150" s="54"/>
      <c r="BC150" s="54"/>
      <c r="BD150" s="54"/>
      <c r="BE150" s="54"/>
      <c r="BF150" s="54"/>
      <c r="BG150" s="54"/>
      <c r="BH150" s="29" t="str">
        <f>IF(HLOOKUP(BH$14,集計用!$4:$9894,マスター!$C150,FALSE)="","",HLOOKUP(BH$14,集計用!$4:$9894,マスター!$C150,FALSE))</f>
        <v>実施済</v>
      </c>
      <c r="BI150" s="29" t="str">
        <f>IF(HLOOKUP(BI$14,集計用!$4:$9894,マスター!$C150,FALSE)="","",HLOOKUP(BI$14,集計用!$4:$9894,マスター!$C150,FALSE))</f>
        <v>実施済</v>
      </c>
      <c r="BJ150" s="54"/>
      <c r="BK150" s="54"/>
      <c r="BL150" s="54"/>
      <c r="BM150" s="54"/>
      <c r="BN150" s="54"/>
      <c r="BO150" s="54"/>
      <c r="BP150" s="54"/>
      <c r="BQ150" s="54"/>
      <c r="BR150" s="29" t="str">
        <f>IF(HLOOKUP(BR$14,集計用!$4:$9894,マスター!$C150,FALSE)="","",HLOOKUP(BR$14,集計用!$4:$9894,マスター!$C150,FALSE))</f>
        <v>ｵｸｶﾞｲﾍﾞﾝｼﾞｮ</v>
      </c>
      <c r="BS150" s="29" t="str">
        <f>IF(HLOOKUP(BS$14,集計用!$4:$9894,マスター!$C150,FALSE)="","",HLOOKUP(BS$14,集計用!$4:$9894,マスター!$C150,FALSE))</f>
        <v/>
      </c>
      <c r="BT150" s="29" t="str">
        <f>IF(HLOOKUP(BT$14,集計用!$4:$9894,マスター!$C150,FALSE)="","",HLOOKUP(BT$14,集計用!$4:$9894,マスター!$C150,FALSE))</f>
        <v>壬生町立藤井小学校</v>
      </c>
      <c r="BU150" s="29" t="str">
        <f>IF(HLOOKUP(BU$14,集計用!$4:$9894,マスター!$C150,FALSE)="","",HLOOKUP(BU$14,集計用!$4:$9894,マスター!$C150,FALSE))</f>
        <v>㎡</v>
      </c>
      <c r="BV150" s="29" t="str">
        <f>集計用!O128&amp;集計用!Q128&amp;集計用!S128</f>
        <v>ｼﾓﾂｶﾞｸﾞﾝﾐﾌﾞﾏﾁｶﾐｲﾅﾊﾞ</v>
      </c>
      <c r="BW150" s="29" t="str">
        <f>IF(HLOOKUP(BW$14,集計用!$4:$9894,マスター!$C150,FALSE)="","",HLOOKUP(BW$14,集計用!$4:$9894,マスター!$C150,FALSE))</f>
        <v/>
      </c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3"/>
      <c r="CW150" s="53"/>
      <c r="CX150" s="53"/>
      <c r="CY150" s="53"/>
      <c r="CZ150" s="53"/>
      <c r="DA150" s="53"/>
      <c r="DB150" s="53"/>
      <c r="DC150" s="53"/>
      <c r="DD150" s="54"/>
      <c r="DE150" s="54"/>
      <c r="DF150" s="54"/>
      <c r="DG150" s="54"/>
      <c r="DH150" s="54"/>
      <c r="DI150" s="54"/>
    </row>
    <row r="151" spans="3:113" ht="13.5" customHeight="1">
      <c r="C151" s="89">
        <v>142</v>
      </c>
      <c r="D151" s="44"/>
      <c r="E151" s="53"/>
      <c r="F151" s="53"/>
      <c r="G151" s="53"/>
      <c r="H151" s="42" t="str">
        <f>IF(HLOOKUP(H$14,集計用!$4:$9894,マスター!$C151,FALSE)="","",HLOOKUP(H$14,集計用!$4:$9894,マスター!$C151,FALSE))</f>
        <v>建物台帳</v>
      </c>
      <c r="I151" s="29" t="str">
        <f>IF(HLOOKUP(I$14,集計用!$4:$9894,マスター!$C151,FALSE)="","",HLOOKUP(I$14,集計用!$4:$9894,マスター!$C151,FALSE))</f>
        <v>20003-8</v>
      </c>
      <c r="J151" s="29" t="str">
        <f>IF(HLOOKUP(J$14,集計用!$4:$9894,マスター!$C151,FALSE)="","",HLOOKUP(J$14,集計用!$4:$9894,マスター!$C151,FALSE))</f>
        <v>事業用資産/建物</v>
      </c>
      <c r="K151" s="53"/>
      <c r="L151" s="53"/>
      <c r="M151" s="53"/>
      <c r="N151" s="53"/>
      <c r="O151" s="29">
        <f>IF(HLOOKUP(O$14,集計用!$4:$9894,マスター!$C151,FALSE)="","",HLOOKUP(O$14,集計用!$4:$9894,マスター!$C151,FALSE))</f>
        <v>15</v>
      </c>
      <c r="P151" s="53"/>
      <c r="Q151" s="53"/>
      <c r="R151" s="42" t="str">
        <f>IF(HLOOKUP(R$14,集計用!$4:$9894,マスター!$C151,FALSE)="","",HLOOKUP(R$14,集計用!$4:$9894,マスター!$C151,FALSE))</f>
        <v>一般会計等</v>
      </c>
      <c r="S151" s="42" t="str">
        <f>IF(HLOOKUP(S$14,集計用!$4:$9894,マスター!$C151,FALSE)="","",HLOOKUP(S$14,集計用!$4:$9894,マスター!$C151,FALSE))</f>
        <v>一般会計</v>
      </c>
      <c r="T151" s="209">
        <f>IF(HLOOKUP(T$14,集計用!$4:$9894,マスター!$C151,FALSE)="","",HLOOKUP(T$14,集計用!$4:$9894,マスター!$C151,FALSE))</f>
        <v>19920228</v>
      </c>
      <c r="U151" s="209">
        <f>IF(HLOOKUP(U$14,集計用!$4:$9894,マスター!$C151,FALSE)="","",HLOOKUP(U$14,集計用!$4:$9894,マスター!$C151,FALSE))</f>
        <v>19920228</v>
      </c>
      <c r="V151" s="53"/>
      <c r="W151" s="44"/>
      <c r="X151" s="53"/>
      <c r="Y151" s="53"/>
      <c r="Z151" s="29">
        <f>IF(HLOOKUP(Z$14,集計用!$4:$9894,マスター!$C151,FALSE)="","",HLOOKUP(Z$14,集計用!$4:$9894,マスター!$C151,FALSE))</f>
        <v>1291000</v>
      </c>
      <c r="AA151" s="53"/>
      <c r="AB151" s="53"/>
      <c r="AC151" s="53"/>
      <c r="AD151" s="53"/>
      <c r="AE151" s="53"/>
      <c r="AF151" s="44"/>
      <c r="AG151" s="29" t="str">
        <f>IF(HLOOKUP(AG$14,集計用!$4:$9894,マスター!$C151,FALSE)="","",HLOOKUP(AG$14,集計用!$4:$9894,マスター!$C151,FALSE))</f>
        <v>機械室</v>
      </c>
      <c r="AH151" s="29" t="str">
        <f>IF(HLOOKUP(AH$14,集計用!$4:$9894,マスター!$C151,FALSE)="","",HLOOKUP(AH$14,集計用!$4:$9894,マスター!$C151,FALSE))</f>
        <v>自己資産（リース資産外)</v>
      </c>
      <c r="AI151" s="29" t="str">
        <f>IF(HLOOKUP(AI$14,集計用!$4:$9894,マスター!$C151,FALSE)="","",HLOOKUP(AI$14,集計用!$4:$9894,マスター!$C151,FALSE))</f>
        <v>売却不可</v>
      </c>
      <c r="AJ151" s="60" t="str">
        <f>マスター!$B$3</f>
        <v>建物</v>
      </c>
      <c r="AK151" s="29" t="str">
        <f>IF(HLOOKUP(AK$14,集計用!$4:$9894,マスター!$C151,FALSE)="","",HLOOKUP(AK$14,集計用!$4:$9894,マスター!$C151,FALSE))</f>
        <v>ポンプ室</v>
      </c>
      <c r="AL151" s="29" t="str">
        <f>IF(HLOOKUP(AL$14,集計用!$4:$9894,マスター!$C151,FALSE)="","",HLOOKUP(AL$14,集計用!$4:$9894,マスター!$C151,FALSE))</f>
        <v>コンクリートブロック</v>
      </c>
      <c r="AM151" s="53"/>
      <c r="AN151" s="29" t="str">
        <f>IFERROR(集計用!N129&amp;集計用!P129&amp;集計用!R129,"")</f>
        <v>下都賀郡壬生町上稲葉権三郎内881</v>
      </c>
      <c r="AO151" s="29">
        <f>IF(HLOOKUP(AO$14,集計用!$4:$9894,マスター!$C151,FALSE)="","",HLOOKUP(AO$14,集計用!$4:$9894,マスター!$C151,FALSE))</f>
        <v>100</v>
      </c>
      <c r="AP151" s="42" t="str">
        <f>集計用!AU129&amp;集計用!AV129&amp;集計用!AW129&amp;集計用!AX129&amp;集計用!AY129&amp;集計用!AZ129</f>
        <v>教育費小学校費学校管理費</v>
      </c>
      <c r="AQ151" s="29" t="str">
        <f>IF(HLOOKUP(AQ$14,集計用!$4:$9894,マスター!$C151,FALSE)="","",HLOOKUP(AQ$14,集計用!$4:$9894,マスター!$C151,FALSE))</f>
        <v/>
      </c>
      <c r="AR151" s="29" t="str">
        <f>IF(HLOOKUP(AR$14,集計用!$4:$9894,マスター!$C151,FALSE)="","",HLOOKUP(AR$14,集計用!$4:$9894,マスター!$C151,FALSE))</f>
        <v/>
      </c>
      <c r="AS151" s="29" t="str">
        <f>IF(HLOOKUP(AS$14,集計用!$4:$9894,マスター!$C151,FALSE)="","",HLOOKUP(AS$14,集計用!$4:$9894,マスター!$C151,FALSE))</f>
        <v/>
      </c>
      <c r="AT151" s="29">
        <f>IF(HLOOKUP(AT$14,集計用!$4:$9894,マスター!$C151,FALSE)="","",HLOOKUP(AT$14,集計用!$4:$9894,マスター!$C151,FALSE))</f>
        <v>12.91</v>
      </c>
      <c r="AU151" s="29">
        <f>IF(HLOOKUP(AU$14,集計用!$4:$9894,マスター!$C151,FALSE)="","",HLOOKUP(AU$14,集計用!$4:$9894,マスター!$C151,FALSE))</f>
        <v>1</v>
      </c>
      <c r="AV151" s="61"/>
      <c r="AW151" s="45">
        <f t="shared" si="3"/>
        <v>24</v>
      </c>
      <c r="AX151" s="29" t="str">
        <f>IF(HLOOKUP(AX$14,集計用!$4:$9894,マスター!$C151,FALSE)="","",HLOOKUP(AX$14,集計用!$4:$9894,マスター!$C151,FALSE))</f>
        <v>教育</v>
      </c>
      <c r="AY151" s="29" t="str">
        <f>IF(HLOOKUP(AY$14,集計用!$4:$9894,マスター!$C151,FALSE)="","",HLOOKUP(AY$14,集計用!$4:$9894,マスター!$C151,FALSE))</f>
        <v xml:space="preserve">行政財産 </v>
      </c>
      <c r="AZ151" s="54"/>
      <c r="BA151" s="54"/>
      <c r="BB151" s="54"/>
      <c r="BC151" s="54"/>
      <c r="BD151" s="54"/>
      <c r="BE151" s="54"/>
      <c r="BF151" s="54"/>
      <c r="BG151" s="54"/>
      <c r="BH151" s="29" t="str">
        <f>IF(HLOOKUP(BH$14,集計用!$4:$9894,マスター!$C151,FALSE)="","",HLOOKUP(BH$14,集計用!$4:$9894,マスター!$C151,FALSE))</f>
        <v>実施済</v>
      </c>
      <c r="BI151" s="29" t="str">
        <f>IF(HLOOKUP(BI$14,集計用!$4:$9894,マスター!$C151,FALSE)="","",HLOOKUP(BI$14,集計用!$4:$9894,マスター!$C151,FALSE))</f>
        <v>実施済</v>
      </c>
      <c r="BJ151" s="54"/>
      <c r="BK151" s="54"/>
      <c r="BL151" s="54"/>
      <c r="BM151" s="54"/>
      <c r="BN151" s="54"/>
      <c r="BO151" s="54"/>
      <c r="BP151" s="54"/>
      <c r="BQ151" s="54"/>
      <c r="BR151" s="29" t="str">
        <f>IF(HLOOKUP(BR$14,集計用!$4:$9894,マスター!$C151,FALSE)="","",HLOOKUP(BR$14,集計用!$4:$9894,マスター!$C151,FALSE))</f>
        <v>ｷｶｲｼﾂ</v>
      </c>
      <c r="BS151" s="29" t="str">
        <f>IF(HLOOKUP(BS$14,集計用!$4:$9894,マスター!$C151,FALSE)="","",HLOOKUP(BS$14,集計用!$4:$9894,マスター!$C151,FALSE))</f>
        <v/>
      </c>
      <c r="BT151" s="29" t="str">
        <f>IF(HLOOKUP(BT$14,集計用!$4:$9894,マスター!$C151,FALSE)="","",HLOOKUP(BT$14,集計用!$4:$9894,マスター!$C151,FALSE))</f>
        <v>壬生町立藤井小学校</v>
      </c>
      <c r="BU151" s="29" t="str">
        <f>IF(HLOOKUP(BU$14,集計用!$4:$9894,マスター!$C151,FALSE)="","",HLOOKUP(BU$14,集計用!$4:$9894,マスター!$C151,FALSE))</f>
        <v>㎡</v>
      </c>
      <c r="BV151" s="29" t="str">
        <f>集計用!O129&amp;集計用!Q129&amp;集計用!S129</f>
        <v>ｼﾓﾂｶﾞｸﾞﾝﾐﾌﾞﾏﾁｶﾐｲﾅﾊﾞ</v>
      </c>
      <c r="BW151" s="29" t="str">
        <f>IF(HLOOKUP(BW$14,集計用!$4:$9894,マスター!$C151,FALSE)="","",HLOOKUP(BW$14,集計用!$4:$9894,マスター!$C151,FALSE))</f>
        <v/>
      </c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3"/>
      <c r="CW151" s="53"/>
      <c r="CX151" s="53"/>
      <c r="CY151" s="53"/>
      <c r="CZ151" s="53"/>
      <c r="DA151" s="53"/>
      <c r="DB151" s="53"/>
      <c r="DC151" s="53"/>
      <c r="DD151" s="54"/>
      <c r="DE151" s="54"/>
      <c r="DF151" s="54"/>
      <c r="DG151" s="54"/>
      <c r="DH151" s="54"/>
      <c r="DI151" s="54"/>
    </row>
    <row r="152" spans="3:113" ht="13.5" customHeight="1">
      <c r="C152" s="89">
        <v>143</v>
      </c>
      <c r="D152" s="44"/>
      <c r="E152" s="53"/>
      <c r="F152" s="53"/>
      <c r="G152" s="53"/>
      <c r="H152" s="42" t="str">
        <f>IF(HLOOKUP(H$14,集計用!$4:$9894,マスター!$C152,FALSE)="","",HLOOKUP(H$14,集計用!$4:$9894,マスター!$C152,FALSE))</f>
        <v>建物台帳</v>
      </c>
      <c r="I152" s="29" t="str">
        <f>IF(HLOOKUP(I$14,集計用!$4:$9894,マスター!$C152,FALSE)="","",HLOOKUP(I$14,集計用!$4:$9894,マスター!$C152,FALSE))</f>
        <v>20003-9</v>
      </c>
      <c r="J152" s="29" t="str">
        <f>IF(HLOOKUP(J$14,集計用!$4:$9894,マスター!$C152,FALSE)="","",HLOOKUP(J$14,集計用!$4:$9894,マスター!$C152,FALSE))</f>
        <v>事業用資産/建物</v>
      </c>
      <c r="K152" s="53"/>
      <c r="L152" s="53"/>
      <c r="M152" s="53"/>
      <c r="N152" s="53"/>
      <c r="O152" s="29">
        <f>IF(HLOOKUP(O$14,集計用!$4:$9894,マスター!$C152,FALSE)="","",HLOOKUP(O$14,集計用!$4:$9894,マスター!$C152,FALSE))</f>
        <v>15</v>
      </c>
      <c r="P152" s="53"/>
      <c r="Q152" s="53"/>
      <c r="R152" s="42" t="str">
        <f>IF(HLOOKUP(R$14,集計用!$4:$9894,マスター!$C152,FALSE)="","",HLOOKUP(R$14,集計用!$4:$9894,マスター!$C152,FALSE))</f>
        <v>一般会計等</v>
      </c>
      <c r="S152" s="42" t="str">
        <f>IF(HLOOKUP(S$14,集計用!$4:$9894,マスター!$C152,FALSE)="","",HLOOKUP(S$14,集計用!$4:$9894,マスター!$C152,FALSE))</f>
        <v>一般会計</v>
      </c>
      <c r="T152" s="209">
        <f>IF(HLOOKUP(T$14,集計用!$4:$9894,マスター!$C152,FALSE)="","",HLOOKUP(T$14,集計用!$4:$9894,マスター!$C152,FALSE))</f>
        <v>19790831</v>
      </c>
      <c r="U152" s="209">
        <f>IF(HLOOKUP(U$14,集計用!$4:$9894,マスター!$C152,FALSE)="","",HLOOKUP(U$14,集計用!$4:$9894,マスター!$C152,FALSE))</f>
        <v>19790831</v>
      </c>
      <c r="V152" s="53"/>
      <c r="W152" s="44"/>
      <c r="X152" s="53"/>
      <c r="Y152" s="53"/>
      <c r="Z152" s="29">
        <f>IF(HLOOKUP(Z$14,集計用!$4:$9894,マスター!$C152,FALSE)="","",HLOOKUP(Z$14,集計用!$4:$9894,マスター!$C152,FALSE))</f>
        <v>331000</v>
      </c>
      <c r="AA152" s="53"/>
      <c r="AB152" s="53"/>
      <c r="AC152" s="53"/>
      <c r="AD152" s="53"/>
      <c r="AE152" s="53"/>
      <c r="AF152" s="44"/>
      <c r="AG152" s="29" t="str">
        <f>IF(HLOOKUP(AG$14,集計用!$4:$9894,マスター!$C152,FALSE)="","",HLOOKUP(AG$14,集計用!$4:$9894,マスター!$C152,FALSE))</f>
        <v>ポンプ室</v>
      </c>
      <c r="AH152" s="29" t="str">
        <f>IF(HLOOKUP(AH$14,集計用!$4:$9894,マスター!$C152,FALSE)="","",HLOOKUP(AH$14,集計用!$4:$9894,マスター!$C152,FALSE))</f>
        <v>自己資産（リース資産外)</v>
      </c>
      <c r="AI152" s="29" t="str">
        <f>IF(HLOOKUP(AI$14,集計用!$4:$9894,マスター!$C152,FALSE)="","",HLOOKUP(AI$14,集計用!$4:$9894,マスター!$C152,FALSE))</f>
        <v>売却不可</v>
      </c>
      <c r="AJ152" s="60" t="str">
        <f>マスター!$B$3</f>
        <v>建物</v>
      </c>
      <c r="AK152" s="29" t="str">
        <f>IF(HLOOKUP(AK$14,集計用!$4:$9894,マスター!$C152,FALSE)="","",HLOOKUP(AK$14,集計用!$4:$9894,マスター!$C152,FALSE))</f>
        <v>ポンプ室</v>
      </c>
      <c r="AL152" s="29" t="str">
        <f>IF(HLOOKUP(AL$14,集計用!$4:$9894,マスター!$C152,FALSE)="","",HLOOKUP(AL$14,集計用!$4:$9894,マスター!$C152,FALSE))</f>
        <v>コンクリートブロック</v>
      </c>
      <c r="AM152" s="53"/>
      <c r="AN152" s="29" t="str">
        <f>IFERROR(集計用!N130&amp;集計用!P130&amp;集計用!R130,"")</f>
        <v>下都賀郡壬生町上稲葉権三郎内881</v>
      </c>
      <c r="AO152" s="29">
        <f>IF(HLOOKUP(AO$14,集計用!$4:$9894,マスター!$C152,FALSE)="","",HLOOKUP(AO$14,集計用!$4:$9894,マスター!$C152,FALSE))</f>
        <v>100</v>
      </c>
      <c r="AP152" s="42" t="str">
        <f>集計用!AU130&amp;集計用!AV130&amp;集計用!AW130&amp;集計用!AX130&amp;集計用!AY130&amp;集計用!AZ130</f>
        <v>教育費小学校費学校管理費</v>
      </c>
      <c r="AQ152" s="29" t="str">
        <f>IF(HLOOKUP(AQ$14,集計用!$4:$9894,マスター!$C152,FALSE)="","",HLOOKUP(AQ$14,集計用!$4:$9894,マスター!$C152,FALSE))</f>
        <v/>
      </c>
      <c r="AR152" s="29" t="str">
        <f>IF(HLOOKUP(AR$14,集計用!$4:$9894,マスター!$C152,FALSE)="","",HLOOKUP(AR$14,集計用!$4:$9894,マスター!$C152,FALSE))</f>
        <v/>
      </c>
      <c r="AS152" s="29" t="str">
        <f>IF(HLOOKUP(AS$14,集計用!$4:$9894,マスター!$C152,FALSE)="","",HLOOKUP(AS$14,集計用!$4:$9894,マスター!$C152,FALSE))</f>
        <v/>
      </c>
      <c r="AT152" s="29">
        <f>IF(HLOOKUP(AT$14,集計用!$4:$9894,マスター!$C152,FALSE)="","",HLOOKUP(AT$14,集計用!$4:$9894,マスター!$C152,FALSE))</f>
        <v>3.31</v>
      </c>
      <c r="AU152" s="29">
        <f>IF(HLOOKUP(AU$14,集計用!$4:$9894,マスター!$C152,FALSE)="","",HLOOKUP(AU$14,集計用!$4:$9894,マスター!$C152,FALSE))</f>
        <v>1</v>
      </c>
      <c r="AV152" s="61"/>
      <c r="AW152" s="45">
        <f t="shared" si="3"/>
        <v>36</v>
      </c>
      <c r="AX152" s="29" t="str">
        <f>IF(HLOOKUP(AX$14,集計用!$4:$9894,マスター!$C152,FALSE)="","",HLOOKUP(AX$14,集計用!$4:$9894,マスター!$C152,FALSE))</f>
        <v>教育</v>
      </c>
      <c r="AY152" s="29" t="str">
        <f>IF(HLOOKUP(AY$14,集計用!$4:$9894,マスター!$C152,FALSE)="","",HLOOKUP(AY$14,集計用!$4:$9894,マスター!$C152,FALSE))</f>
        <v xml:space="preserve">行政財産 </v>
      </c>
      <c r="AZ152" s="54"/>
      <c r="BA152" s="54"/>
      <c r="BB152" s="54"/>
      <c r="BC152" s="54"/>
      <c r="BD152" s="54"/>
      <c r="BE152" s="54"/>
      <c r="BF152" s="54"/>
      <c r="BG152" s="54"/>
      <c r="BH152" s="29" t="str">
        <f>IF(HLOOKUP(BH$14,集計用!$4:$9894,マスター!$C152,FALSE)="","",HLOOKUP(BH$14,集計用!$4:$9894,マスター!$C152,FALSE))</f>
        <v>実施済</v>
      </c>
      <c r="BI152" s="29" t="str">
        <f>IF(HLOOKUP(BI$14,集計用!$4:$9894,マスター!$C152,FALSE)="","",HLOOKUP(BI$14,集計用!$4:$9894,マスター!$C152,FALSE))</f>
        <v>実施済</v>
      </c>
      <c r="BJ152" s="54"/>
      <c r="BK152" s="54"/>
      <c r="BL152" s="54"/>
      <c r="BM152" s="54"/>
      <c r="BN152" s="54"/>
      <c r="BO152" s="54"/>
      <c r="BP152" s="54"/>
      <c r="BQ152" s="54"/>
      <c r="BR152" s="29" t="str">
        <f>IF(HLOOKUP(BR$14,集計用!$4:$9894,マスター!$C152,FALSE)="","",HLOOKUP(BR$14,集計用!$4:$9894,マスター!$C152,FALSE))</f>
        <v>ﾎﾟﾝﾌﾟｼﾂ</v>
      </c>
      <c r="BS152" s="29" t="str">
        <f>IF(HLOOKUP(BS$14,集計用!$4:$9894,マスター!$C152,FALSE)="","",HLOOKUP(BS$14,集計用!$4:$9894,マスター!$C152,FALSE))</f>
        <v/>
      </c>
      <c r="BT152" s="29" t="str">
        <f>IF(HLOOKUP(BT$14,集計用!$4:$9894,マスター!$C152,FALSE)="","",HLOOKUP(BT$14,集計用!$4:$9894,マスター!$C152,FALSE))</f>
        <v>壬生町立藤井小学校</v>
      </c>
      <c r="BU152" s="29" t="str">
        <f>IF(HLOOKUP(BU$14,集計用!$4:$9894,マスター!$C152,FALSE)="","",HLOOKUP(BU$14,集計用!$4:$9894,マスター!$C152,FALSE))</f>
        <v>㎡</v>
      </c>
      <c r="BV152" s="29" t="str">
        <f>集計用!O130&amp;集計用!Q130&amp;集計用!S130</f>
        <v>ｼﾓﾂｶﾞｸﾞﾝﾐﾌﾞﾏﾁｶﾐｲﾅﾊﾞ</v>
      </c>
      <c r="BW152" s="29" t="str">
        <f>IF(HLOOKUP(BW$14,集計用!$4:$9894,マスター!$C152,FALSE)="","",HLOOKUP(BW$14,集計用!$4:$9894,マスター!$C152,FALSE))</f>
        <v/>
      </c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3"/>
      <c r="CW152" s="53"/>
      <c r="CX152" s="53"/>
      <c r="CY152" s="53"/>
      <c r="CZ152" s="53"/>
      <c r="DA152" s="53"/>
      <c r="DB152" s="53"/>
      <c r="DC152" s="53"/>
      <c r="DD152" s="54"/>
      <c r="DE152" s="54"/>
      <c r="DF152" s="54"/>
      <c r="DG152" s="54"/>
      <c r="DH152" s="54"/>
      <c r="DI152" s="54"/>
    </row>
    <row r="153" spans="3:113" ht="13.5" customHeight="1">
      <c r="C153" s="89">
        <v>144</v>
      </c>
      <c r="D153" s="44"/>
      <c r="E153" s="53"/>
      <c r="F153" s="53"/>
      <c r="G153" s="53"/>
      <c r="H153" s="42" t="str">
        <f>IF(HLOOKUP(H$14,集計用!$4:$9894,マスター!$C153,FALSE)="","",HLOOKUP(H$14,集計用!$4:$9894,マスター!$C153,FALSE))</f>
        <v>建物台帳</v>
      </c>
      <c r="I153" s="29" t="str">
        <f>IF(HLOOKUP(I$14,集計用!$4:$9894,マスター!$C153,FALSE)="","",HLOOKUP(I$14,集計用!$4:$9894,マスター!$C153,FALSE))</f>
        <v>20003-10</v>
      </c>
      <c r="J153" s="29" t="str">
        <f>IF(HLOOKUP(J$14,集計用!$4:$9894,マスター!$C153,FALSE)="","",HLOOKUP(J$14,集計用!$4:$9894,マスター!$C153,FALSE))</f>
        <v>事業用資産/建物</v>
      </c>
      <c r="K153" s="53"/>
      <c r="L153" s="53"/>
      <c r="M153" s="53"/>
      <c r="N153" s="53"/>
      <c r="O153" s="29">
        <f>IF(HLOOKUP(O$14,集計用!$4:$9894,マスター!$C153,FALSE)="","",HLOOKUP(O$14,集計用!$4:$9894,マスター!$C153,FALSE))</f>
        <v>15</v>
      </c>
      <c r="P153" s="53"/>
      <c r="Q153" s="53"/>
      <c r="R153" s="42" t="str">
        <f>IF(HLOOKUP(R$14,集計用!$4:$9894,マスター!$C153,FALSE)="","",HLOOKUP(R$14,集計用!$4:$9894,マスター!$C153,FALSE))</f>
        <v>一般会計等</v>
      </c>
      <c r="S153" s="42" t="str">
        <f>IF(HLOOKUP(S$14,集計用!$4:$9894,マスター!$C153,FALSE)="","",HLOOKUP(S$14,集計用!$4:$9894,マスター!$C153,FALSE))</f>
        <v>一般会計</v>
      </c>
      <c r="T153" s="209">
        <f>IF(HLOOKUP(T$14,集計用!$4:$9894,マスター!$C153,FALSE)="","",HLOOKUP(T$14,集計用!$4:$9894,マスター!$C153,FALSE))</f>
        <v>19850331</v>
      </c>
      <c r="U153" s="209">
        <f>IF(HLOOKUP(U$14,集計用!$4:$9894,マスター!$C153,FALSE)="","",HLOOKUP(U$14,集計用!$4:$9894,マスター!$C153,FALSE))</f>
        <v>19850331</v>
      </c>
      <c r="V153" s="53"/>
      <c r="W153" s="44"/>
      <c r="X153" s="53"/>
      <c r="Y153" s="53"/>
      <c r="Z153" s="29">
        <f>IF(HLOOKUP(Z$14,集計用!$4:$9894,マスター!$C153,FALSE)="","",HLOOKUP(Z$14,集計用!$4:$9894,マスター!$C153,FALSE))</f>
        <v>700000</v>
      </c>
      <c r="AA153" s="53"/>
      <c r="AB153" s="53"/>
      <c r="AC153" s="53"/>
      <c r="AD153" s="53"/>
      <c r="AE153" s="53"/>
      <c r="AF153" s="44"/>
      <c r="AG153" s="29" t="str">
        <f>IF(HLOOKUP(AG$14,集計用!$4:$9894,マスター!$C153,FALSE)="","",HLOOKUP(AG$14,集計用!$4:$9894,マスター!$C153,FALSE))</f>
        <v>受水ポンプ室</v>
      </c>
      <c r="AH153" s="29" t="str">
        <f>IF(HLOOKUP(AH$14,集計用!$4:$9894,マスター!$C153,FALSE)="","",HLOOKUP(AH$14,集計用!$4:$9894,マスター!$C153,FALSE))</f>
        <v>自己資産（リース資産外)</v>
      </c>
      <c r="AI153" s="29" t="str">
        <f>IF(HLOOKUP(AI$14,集計用!$4:$9894,マスター!$C153,FALSE)="","",HLOOKUP(AI$14,集計用!$4:$9894,マスター!$C153,FALSE))</f>
        <v>売却不可</v>
      </c>
      <c r="AJ153" s="60" t="str">
        <f>マスター!$B$3</f>
        <v>建物</v>
      </c>
      <c r="AK153" s="29" t="str">
        <f>IF(HLOOKUP(AK$14,集計用!$4:$9894,マスター!$C153,FALSE)="","",HLOOKUP(AK$14,集計用!$4:$9894,マスター!$C153,FALSE))</f>
        <v>ポンプ室</v>
      </c>
      <c r="AL153" s="29" t="str">
        <f>IF(HLOOKUP(AL$14,集計用!$4:$9894,マスター!$C153,FALSE)="","",HLOOKUP(AL$14,集計用!$4:$9894,マスター!$C153,FALSE))</f>
        <v>コンクリートブロック</v>
      </c>
      <c r="AM153" s="53"/>
      <c r="AN153" s="29" t="str">
        <f>IFERROR(集計用!N131&amp;集計用!P131&amp;集計用!R131,"")</f>
        <v>下都賀郡壬生町羽生田新廊2142-1</v>
      </c>
      <c r="AO153" s="29">
        <f>IF(HLOOKUP(AO$14,集計用!$4:$9894,マスター!$C153,FALSE)="","",HLOOKUP(AO$14,集計用!$4:$9894,マスター!$C153,FALSE))</f>
        <v>100</v>
      </c>
      <c r="AP153" s="42" t="str">
        <f>集計用!AU131&amp;集計用!AV131&amp;集計用!AW131&amp;集計用!AX131&amp;集計用!AY131&amp;集計用!AZ131</f>
        <v>教育費小学校費学校管理費</v>
      </c>
      <c r="AQ153" s="29" t="str">
        <f>IF(HLOOKUP(AQ$14,集計用!$4:$9894,マスター!$C153,FALSE)="","",HLOOKUP(AQ$14,集計用!$4:$9894,マスター!$C153,FALSE))</f>
        <v/>
      </c>
      <c r="AR153" s="29" t="str">
        <f>IF(HLOOKUP(AR$14,集計用!$4:$9894,マスター!$C153,FALSE)="","",HLOOKUP(AR$14,集計用!$4:$9894,マスター!$C153,FALSE))</f>
        <v/>
      </c>
      <c r="AS153" s="29" t="str">
        <f>IF(HLOOKUP(AS$14,集計用!$4:$9894,マスター!$C153,FALSE)="","",HLOOKUP(AS$14,集計用!$4:$9894,マスター!$C153,FALSE))</f>
        <v/>
      </c>
      <c r="AT153" s="29">
        <f>IF(HLOOKUP(AT$14,集計用!$4:$9894,マスター!$C153,FALSE)="","",HLOOKUP(AT$14,集計用!$4:$9894,マスター!$C153,FALSE))</f>
        <v>7</v>
      </c>
      <c r="AU153" s="29">
        <f>IF(HLOOKUP(AU$14,集計用!$4:$9894,マスター!$C153,FALSE)="","",HLOOKUP(AU$14,集計用!$4:$9894,マスター!$C153,FALSE))</f>
        <v>1</v>
      </c>
      <c r="AV153" s="61"/>
      <c r="AW153" s="45">
        <f t="shared" si="3"/>
        <v>31</v>
      </c>
      <c r="AX153" s="29" t="str">
        <f>IF(HLOOKUP(AX$14,集計用!$4:$9894,マスター!$C153,FALSE)="","",HLOOKUP(AX$14,集計用!$4:$9894,マスター!$C153,FALSE))</f>
        <v>教育</v>
      </c>
      <c r="AY153" s="29" t="str">
        <f>IF(HLOOKUP(AY$14,集計用!$4:$9894,マスター!$C153,FALSE)="","",HLOOKUP(AY$14,集計用!$4:$9894,マスター!$C153,FALSE))</f>
        <v xml:space="preserve">行政財産 </v>
      </c>
      <c r="AZ153" s="54"/>
      <c r="BA153" s="54"/>
      <c r="BB153" s="54"/>
      <c r="BC153" s="54"/>
      <c r="BD153" s="54"/>
      <c r="BE153" s="54"/>
      <c r="BF153" s="54"/>
      <c r="BG153" s="54"/>
      <c r="BH153" s="29" t="str">
        <f>IF(HLOOKUP(BH$14,集計用!$4:$9894,マスター!$C153,FALSE)="","",HLOOKUP(BH$14,集計用!$4:$9894,マスター!$C153,FALSE))</f>
        <v>実施済</v>
      </c>
      <c r="BI153" s="29" t="str">
        <f>IF(HLOOKUP(BI$14,集計用!$4:$9894,マスター!$C153,FALSE)="","",HLOOKUP(BI$14,集計用!$4:$9894,マスター!$C153,FALSE))</f>
        <v>実施済</v>
      </c>
      <c r="BJ153" s="54"/>
      <c r="BK153" s="54"/>
      <c r="BL153" s="54"/>
      <c r="BM153" s="54"/>
      <c r="BN153" s="54"/>
      <c r="BO153" s="54"/>
      <c r="BP153" s="54"/>
      <c r="BQ153" s="54"/>
      <c r="BR153" s="29" t="str">
        <f>IF(HLOOKUP(BR$14,集計用!$4:$9894,マスター!$C153,FALSE)="","",HLOOKUP(BR$14,集計用!$4:$9894,マスター!$C153,FALSE))</f>
        <v>ｼﾞｭｽｲﾎﾟﾝﾌﾟｼﾂ</v>
      </c>
      <c r="BS153" s="29" t="str">
        <f>IF(HLOOKUP(BS$14,集計用!$4:$9894,マスター!$C153,FALSE)="","",HLOOKUP(BS$14,集計用!$4:$9894,マスター!$C153,FALSE))</f>
        <v/>
      </c>
      <c r="BT153" s="29" t="str">
        <f>IF(HLOOKUP(BT$14,集計用!$4:$9894,マスター!$C153,FALSE)="","",HLOOKUP(BT$14,集計用!$4:$9894,マスター!$C153,FALSE))</f>
        <v>壬生町立藤井小学校</v>
      </c>
      <c r="BU153" s="29" t="str">
        <f>IF(HLOOKUP(BU$14,集計用!$4:$9894,マスター!$C153,FALSE)="","",HLOOKUP(BU$14,集計用!$4:$9894,マスター!$C153,FALSE))</f>
        <v>㎡</v>
      </c>
      <c r="BV153" s="29" t="str">
        <f>集計用!O131&amp;集計用!Q131&amp;集計用!S131</f>
        <v>ｼﾓﾂｶﾞｸﾞﾝﾐﾌﾞﾏﾁﾊﾆｭｳﾀﾞ</v>
      </c>
      <c r="BW153" s="29" t="str">
        <f>IF(HLOOKUP(BW$14,集計用!$4:$9894,マスター!$C153,FALSE)="","",HLOOKUP(BW$14,集計用!$4:$9894,マスター!$C153,FALSE))</f>
        <v/>
      </c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3"/>
      <c r="CW153" s="53"/>
      <c r="CX153" s="53"/>
      <c r="CY153" s="53"/>
      <c r="CZ153" s="53"/>
      <c r="DA153" s="53"/>
      <c r="DB153" s="53"/>
      <c r="DC153" s="53"/>
      <c r="DD153" s="54"/>
      <c r="DE153" s="54"/>
      <c r="DF153" s="54"/>
      <c r="DG153" s="54"/>
      <c r="DH153" s="54"/>
      <c r="DI153" s="54"/>
    </row>
    <row r="154" spans="3:113" ht="13.5" customHeight="1">
      <c r="C154" s="89">
        <v>145</v>
      </c>
      <c r="D154" s="44"/>
      <c r="E154" s="53"/>
      <c r="F154" s="53"/>
      <c r="G154" s="53"/>
      <c r="H154" s="42" t="str">
        <f>IF(HLOOKUP(H$14,集計用!$4:$9894,マスター!$C154,FALSE)="","",HLOOKUP(H$14,集計用!$4:$9894,マスター!$C154,FALSE))</f>
        <v>建物台帳</v>
      </c>
      <c r="I154" s="29" t="str">
        <f>IF(HLOOKUP(I$14,集計用!$4:$9894,マスター!$C154,FALSE)="","",HLOOKUP(I$14,集計用!$4:$9894,マスター!$C154,FALSE))</f>
        <v>20004-1</v>
      </c>
      <c r="J154" s="29" t="str">
        <f>IF(HLOOKUP(J$14,集計用!$4:$9894,マスター!$C154,FALSE)="","",HLOOKUP(J$14,集計用!$4:$9894,マスター!$C154,FALSE))</f>
        <v>事業用資産/建物</v>
      </c>
      <c r="K154" s="53"/>
      <c r="L154" s="53"/>
      <c r="M154" s="53"/>
      <c r="N154" s="53"/>
      <c r="O154" s="29">
        <f>IF(HLOOKUP(O$14,集計用!$4:$9894,マスター!$C154,FALSE)="","",HLOOKUP(O$14,集計用!$4:$9894,マスター!$C154,FALSE))</f>
        <v>15</v>
      </c>
      <c r="P154" s="53"/>
      <c r="Q154" s="53"/>
      <c r="R154" s="42" t="str">
        <f>IF(HLOOKUP(R$14,集計用!$4:$9894,マスター!$C154,FALSE)="","",HLOOKUP(R$14,集計用!$4:$9894,マスター!$C154,FALSE))</f>
        <v>一般会計等</v>
      </c>
      <c r="S154" s="42" t="str">
        <f>IF(HLOOKUP(S$14,集計用!$4:$9894,マスター!$C154,FALSE)="","",HLOOKUP(S$14,集計用!$4:$9894,マスター!$C154,FALSE))</f>
        <v>一般会計</v>
      </c>
      <c r="T154" s="209">
        <f>IF(HLOOKUP(T$14,集計用!$4:$9894,マスター!$C154,FALSE)="","",HLOOKUP(T$14,集計用!$4:$9894,マスター!$C154,FALSE))</f>
        <v>19880310</v>
      </c>
      <c r="U154" s="209">
        <f>IF(HLOOKUP(U$14,集計用!$4:$9894,マスター!$C154,FALSE)="","",HLOOKUP(U$14,集計用!$4:$9894,マスター!$C154,FALSE))</f>
        <v>19880310</v>
      </c>
      <c r="V154" s="53"/>
      <c r="W154" s="44"/>
      <c r="X154" s="53"/>
      <c r="Y154" s="53"/>
      <c r="Z154" s="29">
        <f>IF(HLOOKUP(Z$14,集計用!$4:$9894,マスター!$C154,FALSE)="","",HLOOKUP(Z$14,集計用!$4:$9894,マスター!$C154,FALSE))</f>
        <v>576200000</v>
      </c>
      <c r="AA154" s="53"/>
      <c r="AB154" s="53"/>
      <c r="AC154" s="53"/>
      <c r="AD154" s="53"/>
      <c r="AE154" s="53"/>
      <c r="AF154" s="44"/>
      <c r="AG154" s="29" t="str">
        <f>IF(HLOOKUP(AG$14,集計用!$4:$9894,マスター!$C154,FALSE)="","",HLOOKUP(AG$14,集計用!$4:$9894,マスター!$C154,FALSE))</f>
        <v>校舎棟</v>
      </c>
      <c r="AH154" s="29" t="str">
        <f>IF(HLOOKUP(AH$14,集計用!$4:$9894,マスター!$C154,FALSE)="","",HLOOKUP(AH$14,集計用!$4:$9894,マスター!$C154,FALSE))</f>
        <v>自己資産（リース資産外)</v>
      </c>
      <c r="AI154" s="29" t="str">
        <f>IF(HLOOKUP(AI$14,集計用!$4:$9894,マスター!$C154,FALSE)="","",HLOOKUP(AI$14,集計用!$4:$9894,マスター!$C154,FALSE))</f>
        <v>売却不可</v>
      </c>
      <c r="AJ154" s="60" t="str">
        <f>マスター!$B$3</f>
        <v>建物</v>
      </c>
      <c r="AK154" s="29" t="str">
        <f>IF(HLOOKUP(AK$14,集計用!$4:$9894,マスター!$C154,FALSE)="","",HLOOKUP(AK$14,集計用!$4:$9894,マスター!$C154,FALSE))</f>
        <v>校舎・園舎</v>
      </c>
      <c r="AL154" s="29" t="str">
        <f>IF(HLOOKUP(AL$14,集計用!$4:$9894,マスター!$C154,FALSE)="","",HLOOKUP(AL$14,集計用!$4:$9894,マスター!$C154,FALSE))</f>
        <v>鉄筋コンクリート</v>
      </c>
      <c r="AM154" s="53"/>
      <c r="AN154" s="29" t="str">
        <f>IFERROR(集計用!N132&amp;集計用!P132&amp;集計用!R132,"")</f>
        <v>下都賀郡壬生町羽生田新廊2142-1</v>
      </c>
      <c r="AO154" s="29">
        <f>IF(HLOOKUP(AO$14,集計用!$4:$9894,マスター!$C154,FALSE)="","",HLOOKUP(AO$14,集計用!$4:$9894,マスター!$C154,FALSE))</f>
        <v>100</v>
      </c>
      <c r="AP154" s="42" t="str">
        <f>集計用!AU132&amp;集計用!AV132&amp;集計用!AW132&amp;集計用!AX132&amp;集計用!AY132&amp;集計用!AZ132</f>
        <v>教育費小学校費学校管理費</v>
      </c>
      <c r="AQ154" s="29" t="str">
        <f>IF(HLOOKUP(AQ$14,集計用!$4:$9894,マスター!$C154,FALSE)="","",HLOOKUP(AQ$14,集計用!$4:$9894,マスター!$C154,FALSE))</f>
        <v/>
      </c>
      <c r="AR154" s="29" t="str">
        <f>IF(HLOOKUP(AR$14,集計用!$4:$9894,マスター!$C154,FALSE)="","",HLOOKUP(AR$14,集計用!$4:$9894,マスター!$C154,FALSE))</f>
        <v/>
      </c>
      <c r="AS154" s="29" t="str">
        <f>IF(HLOOKUP(AS$14,集計用!$4:$9894,マスター!$C154,FALSE)="","",HLOOKUP(AS$14,集計用!$4:$9894,マスター!$C154,FALSE))</f>
        <v/>
      </c>
      <c r="AT154" s="29">
        <f>IF(HLOOKUP(AT$14,集計用!$4:$9894,マスター!$C154,FALSE)="","",HLOOKUP(AT$14,集計用!$4:$9894,マスター!$C154,FALSE))</f>
        <v>2616</v>
      </c>
      <c r="AU154" s="29">
        <f>IF(HLOOKUP(AU$14,集計用!$4:$9894,マスター!$C154,FALSE)="","",HLOOKUP(AU$14,集計用!$4:$9894,マスター!$C154,FALSE))</f>
        <v>3</v>
      </c>
      <c r="AV154" s="61"/>
      <c r="AW154" s="45">
        <f t="shared" si="3"/>
        <v>28</v>
      </c>
      <c r="AX154" s="29" t="str">
        <f>IF(HLOOKUP(AX$14,集計用!$4:$9894,マスター!$C154,FALSE)="","",HLOOKUP(AX$14,集計用!$4:$9894,マスター!$C154,FALSE))</f>
        <v>教育</v>
      </c>
      <c r="AY154" s="29" t="str">
        <f>IF(HLOOKUP(AY$14,集計用!$4:$9894,マスター!$C154,FALSE)="","",HLOOKUP(AY$14,集計用!$4:$9894,マスター!$C154,FALSE))</f>
        <v xml:space="preserve">行政財産 </v>
      </c>
      <c r="AZ154" s="54"/>
      <c r="BA154" s="54"/>
      <c r="BB154" s="54"/>
      <c r="BC154" s="54"/>
      <c r="BD154" s="54"/>
      <c r="BE154" s="54"/>
      <c r="BF154" s="54"/>
      <c r="BG154" s="54"/>
      <c r="BH154" s="29" t="str">
        <f>IF(HLOOKUP(BH$14,集計用!$4:$9894,マスター!$C154,FALSE)="","",HLOOKUP(BH$14,集計用!$4:$9894,マスター!$C154,FALSE))</f>
        <v>実施済</v>
      </c>
      <c r="BI154" s="29" t="str">
        <f>IF(HLOOKUP(BI$14,集計用!$4:$9894,マスター!$C154,FALSE)="","",HLOOKUP(BI$14,集計用!$4:$9894,マスター!$C154,FALSE))</f>
        <v>実施済</v>
      </c>
      <c r="BJ154" s="54"/>
      <c r="BK154" s="54"/>
      <c r="BL154" s="54"/>
      <c r="BM154" s="54"/>
      <c r="BN154" s="54"/>
      <c r="BO154" s="54"/>
      <c r="BP154" s="54"/>
      <c r="BQ154" s="54"/>
      <c r="BR154" s="29" t="str">
        <f>IF(HLOOKUP(BR$14,集計用!$4:$9894,マスター!$C154,FALSE)="","",HLOOKUP(BR$14,集計用!$4:$9894,マスター!$C154,FALSE))</f>
        <v>ｺｳｼｬﾄｳ</v>
      </c>
      <c r="BS154" s="29" t="str">
        <f>IF(HLOOKUP(BS$14,集計用!$4:$9894,マスター!$C154,FALSE)="","",HLOOKUP(BS$14,集計用!$4:$9894,マスター!$C154,FALSE))</f>
        <v/>
      </c>
      <c r="BT154" s="29" t="str">
        <f>IF(HLOOKUP(BT$14,集計用!$4:$9894,マスター!$C154,FALSE)="","",HLOOKUP(BT$14,集計用!$4:$9894,マスター!$C154,FALSE))</f>
        <v>壬生町立壬生北小学校</v>
      </c>
      <c r="BU154" s="29" t="str">
        <f>IF(HLOOKUP(BU$14,集計用!$4:$9894,マスター!$C154,FALSE)="","",HLOOKUP(BU$14,集計用!$4:$9894,マスター!$C154,FALSE))</f>
        <v>㎡</v>
      </c>
      <c r="BV154" s="29" t="str">
        <f>集計用!O132&amp;集計用!Q132&amp;集計用!S132</f>
        <v>ｼﾓﾂｶﾞｸﾞﾝﾐﾌﾞﾏﾁﾊﾆｭｳﾀﾞ</v>
      </c>
      <c r="BW154" s="29" t="str">
        <f>IF(HLOOKUP(BW$14,集計用!$4:$9894,マスター!$C154,FALSE)="","",HLOOKUP(BW$14,集計用!$4:$9894,マスター!$C154,FALSE))</f>
        <v/>
      </c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3"/>
      <c r="CW154" s="53"/>
      <c r="CX154" s="53"/>
      <c r="CY154" s="53"/>
      <c r="CZ154" s="53"/>
      <c r="DA154" s="53"/>
      <c r="DB154" s="53"/>
      <c r="DC154" s="53"/>
      <c r="DD154" s="54"/>
      <c r="DE154" s="54"/>
      <c r="DF154" s="54"/>
      <c r="DG154" s="54"/>
      <c r="DH154" s="54"/>
      <c r="DI154" s="54"/>
    </row>
    <row r="155" spans="3:113" ht="13.5" customHeight="1">
      <c r="C155" s="89">
        <v>146</v>
      </c>
      <c r="D155" s="44"/>
      <c r="E155" s="53"/>
      <c r="F155" s="53"/>
      <c r="G155" s="53"/>
      <c r="H155" s="42" t="str">
        <f>IF(HLOOKUP(H$14,集計用!$4:$9894,マスター!$C155,FALSE)="","",HLOOKUP(H$14,集計用!$4:$9894,マスター!$C155,FALSE))</f>
        <v>建物台帳</v>
      </c>
      <c r="I155" s="29" t="str">
        <f>IF(HLOOKUP(I$14,集計用!$4:$9894,マスター!$C155,FALSE)="","",HLOOKUP(I$14,集計用!$4:$9894,マスター!$C155,FALSE))</f>
        <v>20004-2</v>
      </c>
      <c r="J155" s="29" t="str">
        <f>IF(HLOOKUP(J$14,集計用!$4:$9894,マスター!$C155,FALSE)="","",HLOOKUP(J$14,集計用!$4:$9894,マスター!$C155,FALSE))</f>
        <v>事業用資産/建物</v>
      </c>
      <c r="K155" s="53"/>
      <c r="L155" s="53"/>
      <c r="M155" s="53"/>
      <c r="N155" s="53"/>
      <c r="O155" s="29">
        <f>IF(HLOOKUP(O$14,集計用!$4:$9894,マスター!$C155,FALSE)="","",HLOOKUP(O$14,集計用!$4:$9894,マスター!$C155,FALSE))</f>
        <v>15</v>
      </c>
      <c r="P155" s="53"/>
      <c r="Q155" s="53"/>
      <c r="R155" s="42" t="str">
        <f>IF(HLOOKUP(R$14,集計用!$4:$9894,マスター!$C155,FALSE)="","",HLOOKUP(R$14,集計用!$4:$9894,マスター!$C155,FALSE))</f>
        <v>一般会計等</v>
      </c>
      <c r="S155" s="42" t="str">
        <f>IF(HLOOKUP(S$14,集計用!$4:$9894,マスター!$C155,FALSE)="","",HLOOKUP(S$14,集計用!$4:$9894,マスター!$C155,FALSE))</f>
        <v>一般会計</v>
      </c>
      <c r="T155" s="209">
        <f>IF(HLOOKUP(T$14,集計用!$4:$9894,マスター!$C155,FALSE)="","",HLOOKUP(T$14,集計用!$4:$9894,マスター!$C155,FALSE))</f>
        <v>19880310</v>
      </c>
      <c r="U155" s="209">
        <f>IF(HLOOKUP(U$14,集計用!$4:$9894,マスター!$C155,FALSE)="","",HLOOKUP(U$14,集計用!$4:$9894,マスター!$C155,FALSE))</f>
        <v>19880310</v>
      </c>
      <c r="V155" s="53"/>
      <c r="W155" s="44"/>
      <c r="X155" s="53"/>
      <c r="Y155" s="53"/>
      <c r="Z155" s="29">
        <f>IF(HLOOKUP(Z$14,集計用!$4:$9894,マスター!$C155,FALSE)="","",HLOOKUP(Z$14,集計用!$4:$9894,マスター!$C155,FALSE))</f>
        <v>87120000</v>
      </c>
      <c r="AA155" s="53"/>
      <c r="AB155" s="53"/>
      <c r="AC155" s="53"/>
      <c r="AD155" s="53"/>
      <c r="AE155" s="53"/>
      <c r="AF155" s="44"/>
      <c r="AG155" s="29" t="str">
        <f>IF(HLOOKUP(AG$14,集計用!$4:$9894,マスター!$C155,FALSE)="","",HLOOKUP(AG$14,集計用!$4:$9894,マスター!$C155,FALSE))</f>
        <v>給食室</v>
      </c>
      <c r="AH155" s="29" t="str">
        <f>IF(HLOOKUP(AH$14,集計用!$4:$9894,マスター!$C155,FALSE)="","",HLOOKUP(AH$14,集計用!$4:$9894,マスター!$C155,FALSE))</f>
        <v>自己資産（リース資産外)</v>
      </c>
      <c r="AI155" s="29" t="str">
        <f>IF(HLOOKUP(AI$14,集計用!$4:$9894,マスター!$C155,FALSE)="","",HLOOKUP(AI$14,集計用!$4:$9894,マスター!$C155,FALSE))</f>
        <v>売却不可</v>
      </c>
      <c r="AJ155" s="60" t="str">
        <f>マスター!$B$3</f>
        <v>建物</v>
      </c>
      <c r="AK155" s="29" t="str">
        <f>IF(HLOOKUP(AK$14,集計用!$4:$9894,マスター!$C155,FALSE)="","",HLOOKUP(AK$14,集計用!$4:$9894,マスター!$C155,FALSE))</f>
        <v>給食室</v>
      </c>
      <c r="AL155" s="29" t="str">
        <f>IF(HLOOKUP(AL$14,集計用!$4:$9894,マスター!$C155,FALSE)="","",HLOOKUP(AL$14,集計用!$4:$9894,マスター!$C155,FALSE))</f>
        <v>鉄筋コンクリート</v>
      </c>
      <c r="AM155" s="53"/>
      <c r="AN155" s="29" t="str">
        <f>IFERROR(集計用!N133&amp;集計用!P133&amp;集計用!R133,"")</f>
        <v>下都賀郡壬生町羽生田新廊2142-1</v>
      </c>
      <c r="AO155" s="29">
        <f>IF(HLOOKUP(AO$14,集計用!$4:$9894,マスター!$C155,FALSE)="","",HLOOKUP(AO$14,集計用!$4:$9894,マスター!$C155,FALSE))</f>
        <v>100</v>
      </c>
      <c r="AP155" s="42" t="str">
        <f>集計用!AU133&amp;集計用!AV133&amp;集計用!AW133&amp;集計用!AX133&amp;集計用!AY133&amp;集計用!AZ133</f>
        <v>教育費小学校費学校管理費</v>
      </c>
      <c r="AQ155" s="29" t="str">
        <f>IF(HLOOKUP(AQ$14,集計用!$4:$9894,マスター!$C155,FALSE)="","",HLOOKUP(AQ$14,集計用!$4:$9894,マスター!$C155,FALSE))</f>
        <v/>
      </c>
      <c r="AR155" s="29" t="str">
        <f>IF(HLOOKUP(AR$14,集計用!$4:$9894,マスター!$C155,FALSE)="","",HLOOKUP(AR$14,集計用!$4:$9894,マスター!$C155,FALSE))</f>
        <v/>
      </c>
      <c r="AS155" s="29" t="str">
        <f>IF(HLOOKUP(AS$14,集計用!$4:$9894,マスター!$C155,FALSE)="","",HLOOKUP(AS$14,集計用!$4:$9894,マスター!$C155,FALSE))</f>
        <v/>
      </c>
      <c r="AT155" s="29">
        <f>IF(HLOOKUP(AT$14,集計用!$4:$9894,マスター!$C155,FALSE)="","",HLOOKUP(AT$14,集計用!$4:$9894,マスター!$C155,FALSE))</f>
        <v>396</v>
      </c>
      <c r="AU155" s="29">
        <f>IF(HLOOKUP(AU$14,集計用!$4:$9894,マスター!$C155,FALSE)="","",HLOOKUP(AU$14,集計用!$4:$9894,マスター!$C155,FALSE))</f>
        <v>1</v>
      </c>
      <c r="AV155" s="61"/>
      <c r="AW155" s="45">
        <f t="shared" si="3"/>
        <v>28</v>
      </c>
      <c r="AX155" s="29" t="str">
        <f>IF(HLOOKUP(AX$14,集計用!$4:$9894,マスター!$C155,FALSE)="","",HLOOKUP(AX$14,集計用!$4:$9894,マスター!$C155,FALSE))</f>
        <v>教育</v>
      </c>
      <c r="AY155" s="29" t="str">
        <f>IF(HLOOKUP(AY$14,集計用!$4:$9894,マスター!$C155,FALSE)="","",HLOOKUP(AY$14,集計用!$4:$9894,マスター!$C155,FALSE))</f>
        <v xml:space="preserve">行政財産 </v>
      </c>
      <c r="AZ155" s="54"/>
      <c r="BA155" s="54"/>
      <c r="BB155" s="54"/>
      <c r="BC155" s="54"/>
      <c r="BD155" s="54"/>
      <c r="BE155" s="54"/>
      <c r="BF155" s="54"/>
      <c r="BG155" s="54"/>
      <c r="BH155" s="29" t="str">
        <f>IF(HLOOKUP(BH$14,集計用!$4:$9894,マスター!$C155,FALSE)="","",HLOOKUP(BH$14,集計用!$4:$9894,マスター!$C155,FALSE))</f>
        <v>実施済</v>
      </c>
      <c r="BI155" s="29" t="str">
        <f>IF(HLOOKUP(BI$14,集計用!$4:$9894,マスター!$C155,FALSE)="","",HLOOKUP(BI$14,集計用!$4:$9894,マスター!$C155,FALSE))</f>
        <v>実施済</v>
      </c>
      <c r="BJ155" s="54"/>
      <c r="BK155" s="54"/>
      <c r="BL155" s="54"/>
      <c r="BM155" s="54"/>
      <c r="BN155" s="54"/>
      <c r="BO155" s="54"/>
      <c r="BP155" s="54"/>
      <c r="BQ155" s="54"/>
      <c r="BR155" s="29" t="str">
        <f>IF(HLOOKUP(BR$14,集計用!$4:$9894,マスター!$C155,FALSE)="","",HLOOKUP(BR$14,集計用!$4:$9894,マスター!$C155,FALSE))</f>
        <v>ｷｭｳｼｮｸｼﾂ</v>
      </c>
      <c r="BS155" s="29" t="str">
        <f>IF(HLOOKUP(BS$14,集計用!$4:$9894,マスター!$C155,FALSE)="","",HLOOKUP(BS$14,集計用!$4:$9894,マスター!$C155,FALSE))</f>
        <v/>
      </c>
      <c r="BT155" s="29" t="str">
        <f>IF(HLOOKUP(BT$14,集計用!$4:$9894,マスター!$C155,FALSE)="","",HLOOKUP(BT$14,集計用!$4:$9894,マスター!$C155,FALSE))</f>
        <v>壬生町立壬生北小学校</v>
      </c>
      <c r="BU155" s="29" t="str">
        <f>IF(HLOOKUP(BU$14,集計用!$4:$9894,マスター!$C155,FALSE)="","",HLOOKUP(BU$14,集計用!$4:$9894,マスター!$C155,FALSE))</f>
        <v>㎡</v>
      </c>
      <c r="BV155" s="29" t="str">
        <f>集計用!O133&amp;集計用!Q133&amp;集計用!S133</f>
        <v>ｼﾓﾂｶﾞｸﾞﾝﾐﾌﾞﾏﾁﾊﾆｭｳﾀﾞ</v>
      </c>
      <c r="BW155" s="29" t="str">
        <f>IF(HLOOKUP(BW$14,集計用!$4:$9894,マスター!$C155,FALSE)="","",HLOOKUP(BW$14,集計用!$4:$9894,マスター!$C155,FALSE))</f>
        <v/>
      </c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3"/>
      <c r="CW155" s="53"/>
      <c r="CX155" s="53"/>
      <c r="CY155" s="53"/>
      <c r="CZ155" s="53"/>
      <c r="DA155" s="53"/>
      <c r="DB155" s="53"/>
      <c r="DC155" s="53"/>
      <c r="DD155" s="54"/>
      <c r="DE155" s="54"/>
      <c r="DF155" s="54"/>
      <c r="DG155" s="54"/>
      <c r="DH155" s="54"/>
      <c r="DI155" s="54"/>
    </row>
    <row r="156" spans="3:113" ht="13.5" customHeight="1">
      <c r="C156" s="89">
        <v>147</v>
      </c>
      <c r="D156" s="44"/>
      <c r="E156" s="53"/>
      <c r="F156" s="53"/>
      <c r="G156" s="53"/>
      <c r="H156" s="42" t="str">
        <f>IF(HLOOKUP(H$14,集計用!$4:$9894,マスター!$C156,FALSE)="","",HLOOKUP(H$14,集計用!$4:$9894,マスター!$C156,FALSE))</f>
        <v>建物台帳</v>
      </c>
      <c r="I156" s="29" t="str">
        <f>IF(HLOOKUP(I$14,集計用!$4:$9894,マスター!$C156,FALSE)="","",HLOOKUP(I$14,集計用!$4:$9894,マスター!$C156,FALSE))</f>
        <v>20004-3</v>
      </c>
      <c r="J156" s="29" t="str">
        <f>IF(HLOOKUP(J$14,集計用!$4:$9894,マスター!$C156,FALSE)="","",HLOOKUP(J$14,集計用!$4:$9894,マスター!$C156,FALSE))</f>
        <v>事業用資産/建物</v>
      </c>
      <c r="K156" s="53"/>
      <c r="L156" s="53"/>
      <c r="M156" s="53"/>
      <c r="N156" s="53"/>
      <c r="O156" s="29">
        <f>IF(HLOOKUP(O$14,集計用!$4:$9894,マスター!$C156,FALSE)="","",HLOOKUP(O$14,集計用!$4:$9894,マスター!$C156,FALSE))</f>
        <v>15</v>
      </c>
      <c r="P156" s="53"/>
      <c r="Q156" s="53"/>
      <c r="R156" s="42" t="str">
        <f>IF(HLOOKUP(R$14,集計用!$4:$9894,マスター!$C156,FALSE)="","",HLOOKUP(R$14,集計用!$4:$9894,マスター!$C156,FALSE))</f>
        <v>一般会計等</v>
      </c>
      <c r="S156" s="42" t="str">
        <f>IF(HLOOKUP(S$14,集計用!$4:$9894,マスター!$C156,FALSE)="","",HLOOKUP(S$14,集計用!$4:$9894,マスター!$C156,FALSE))</f>
        <v>一般会計</v>
      </c>
      <c r="T156" s="209">
        <f>IF(HLOOKUP(T$14,集計用!$4:$9894,マスター!$C156,FALSE)="","",HLOOKUP(T$14,集計用!$4:$9894,マスター!$C156,FALSE))</f>
        <v>19790331</v>
      </c>
      <c r="U156" s="209">
        <f>IF(HLOOKUP(U$14,集計用!$4:$9894,マスター!$C156,FALSE)="","",HLOOKUP(U$14,集計用!$4:$9894,マスター!$C156,FALSE))</f>
        <v>19790331</v>
      </c>
      <c r="V156" s="53"/>
      <c r="W156" s="44"/>
      <c r="X156" s="53"/>
      <c r="Y156" s="53"/>
      <c r="Z156" s="29">
        <f>IF(HLOOKUP(Z$14,集計用!$4:$9894,マスター!$C156,FALSE)="","",HLOOKUP(Z$14,集計用!$4:$9894,マスター!$C156,FALSE))</f>
        <v>98193600</v>
      </c>
      <c r="AA156" s="53"/>
      <c r="AB156" s="53"/>
      <c r="AC156" s="53"/>
      <c r="AD156" s="53"/>
      <c r="AE156" s="53"/>
      <c r="AF156" s="44"/>
      <c r="AG156" s="29" t="str">
        <f>IF(HLOOKUP(AG$14,集計用!$4:$9894,マスター!$C156,FALSE)="","",HLOOKUP(AG$14,集計用!$4:$9894,マスター!$C156,FALSE))</f>
        <v>体育館</v>
      </c>
      <c r="AH156" s="29" t="str">
        <f>IF(HLOOKUP(AH$14,集計用!$4:$9894,マスター!$C156,FALSE)="","",HLOOKUP(AH$14,集計用!$4:$9894,マスター!$C156,FALSE))</f>
        <v>自己資産（リース資産外)</v>
      </c>
      <c r="AI156" s="29" t="str">
        <f>IF(HLOOKUP(AI$14,集計用!$4:$9894,マスター!$C156,FALSE)="","",HLOOKUP(AI$14,集計用!$4:$9894,マスター!$C156,FALSE))</f>
        <v>売却不可</v>
      </c>
      <c r="AJ156" s="60" t="str">
        <f>マスター!$B$3</f>
        <v>建物</v>
      </c>
      <c r="AK156" s="29" t="str">
        <f>IF(HLOOKUP(AK$14,集計用!$4:$9894,マスター!$C156,FALSE)="","",HLOOKUP(AK$14,集計用!$4:$9894,マスター!$C156,FALSE))</f>
        <v>体育館</v>
      </c>
      <c r="AL156" s="29" t="str">
        <f>IF(HLOOKUP(AL$14,集計用!$4:$9894,マスター!$C156,FALSE)="","",HLOOKUP(AL$14,集計用!$4:$9894,マスター!$C156,FALSE))</f>
        <v>鉄筋コンクリート</v>
      </c>
      <c r="AM156" s="53"/>
      <c r="AN156" s="29" t="str">
        <f>IFERROR(集計用!N134&amp;集計用!P134&amp;集計用!R134,"")</f>
        <v>下都賀郡壬生町羽生田新廊2142-1</v>
      </c>
      <c r="AO156" s="29">
        <f>IF(HLOOKUP(AO$14,集計用!$4:$9894,マスター!$C156,FALSE)="","",HLOOKUP(AO$14,集計用!$4:$9894,マスター!$C156,FALSE))</f>
        <v>100</v>
      </c>
      <c r="AP156" s="42" t="str">
        <f>集計用!AU134&amp;集計用!AV134&amp;集計用!AW134&amp;集計用!AX134&amp;集計用!AY134&amp;集計用!AZ134</f>
        <v>教育費小学校費学校管理費</v>
      </c>
      <c r="AQ156" s="29" t="str">
        <f>IF(HLOOKUP(AQ$14,集計用!$4:$9894,マスター!$C156,FALSE)="","",HLOOKUP(AQ$14,集計用!$4:$9894,マスター!$C156,FALSE))</f>
        <v/>
      </c>
      <c r="AR156" s="29" t="str">
        <f>IF(HLOOKUP(AR$14,集計用!$4:$9894,マスター!$C156,FALSE)="","",HLOOKUP(AR$14,集計用!$4:$9894,マスター!$C156,FALSE))</f>
        <v/>
      </c>
      <c r="AS156" s="29" t="str">
        <f>IF(HLOOKUP(AS$14,集計用!$4:$9894,マスター!$C156,FALSE)="","",HLOOKUP(AS$14,集計用!$4:$9894,マスター!$C156,FALSE))</f>
        <v/>
      </c>
      <c r="AT156" s="29">
        <f>IF(HLOOKUP(AT$14,集計用!$4:$9894,マスター!$C156,FALSE)="","",HLOOKUP(AT$14,集計用!$4:$9894,マスター!$C156,FALSE))</f>
        <v>727.36</v>
      </c>
      <c r="AU156" s="29">
        <f>IF(HLOOKUP(AU$14,集計用!$4:$9894,マスター!$C156,FALSE)="","",HLOOKUP(AU$14,集計用!$4:$9894,マスター!$C156,FALSE))</f>
        <v>1</v>
      </c>
      <c r="AV156" s="61"/>
      <c r="AW156" s="45">
        <f t="shared" si="3"/>
        <v>37</v>
      </c>
      <c r="AX156" s="29" t="str">
        <f>IF(HLOOKUP(AX$14,集計用!$4:$9894,マスター!$C156,FALSE)="","",HLOOKUP(AX$14,集計用!$4:$9894,マスター!$C156,FALSE))</f>
        <v>教育</v>
      </c>
      <c r="AY156" s="29" t="str">
        <f>IF(HLOOKUP(AY$14,集計用!$4:$9894,マスター!$C156,FALSE)="","",HLOOKUP(AY$14,集計用!$4:$9894,マスター!$C156,FALSE))</f>
        <v xml:space="preserve">行政財産 </v>
      </c>
      <c r="AZ156" s="54"/>
      <c r="BA156" s="54"/>
      <c r="BB156" s="54"/>
      <c r="BC156" s="54"/>
      <c r="BD156" s="54"/>
      <c r="BE156" s="54"/>
      <c r="BF156" s="54"/>
      <c r="BG156" s="54"/>
      <c r="BH156" s="29" t="str">
        <f>IF(HLOOKUP(BH$14,集計用!$4:$9894,マスター!$C156,FALSE)="","",HLOOKUP(BH$14,集計用!$4:$9894,マスター!$C156,FALSE))</f>
        <v>実施済</v>
      </c>
      <c r="BI156" s="29" t="str">
        <f>IF(HLOOKUP(BI$14,集計用!$4:$9894,マスター!$C156,FALSE)="","",HLOOKUP(BI$14,集計用!$4:$9894,マスター!$C156,FALSE))</f>
        <v>実施済</v>
      </c>
      <c r="BJ156" s="54"/>
      <c r="BK156" s="54"/>
      <c r="BL156" s="54"/>
      <c r="BM156" s="54"/>
      <c r="BN156" s="54"/>
      <c r="BO156" s="54"/>
      <c r="BP156" s="54"/>
      <c r="BQ156" s="54"/>
      <c r="BR156" s="29" t="str">
        <f>IF(HLOOKUP(BR$14,集計用!$4:$9894,マスター!$C156,FALSE)="","",HLOOKUP(BR$14,集計用!$4:$9894,マスター!$C156,FALSE))</f>
        <v>ﾀｲｲｸｶﾝ</v>
      </c>
      <c r="BS156" s="29" t="str">
        <f>IF(HLOOKUP(BS$14,集計用!$4:$9894,マスター!$C156,FALSE)="","",HLOOKUP(BS$14,集計用!$4:$9894,マスター!$C156,FALSE))</f>
        <v/>
      </c>
      <c r="BT156" s="29" t="str">
        <f>IF(HLOOKUP(BT$14,集計用!$4:$9894,マスター!$C156,FALSE)="","",HLOOKUP(BT$14,集計用!$4:$9894,マスター!$C156,FALSE))</f>
        <v>壬生町立壬生北小学校</v>
      </c>
      <c r="BU156" s="29" t="str">
        <f>IF(HLOOKUP(BU$14,集計用!$4:$9894,マスター!$C156,FALSE)="","",HLOOKUP(BU$14,集計用!$4:$9894,マスター!$C156,FALSE))</f>
        <v>㎡</v>
      </c>
      <c r="BV156" s="29" t="str">
        <f>集計用!O134&amp;集計用!Q134&amp;集計用!S134</f>
        <v>ｼﾓﾂｶﾞｸﾞﾝﾐﾌﾞﾏﾁﾊﾆｭｳﾀﾞ</v>
      </c>
      <c r="BW156" s="29" t="str">
        <f>IF(HLOOKUP(BW$14,集計用!$4:$9894,マスター!$C156,FALSE)="","",HLOOKUP(BW$14,集計用!$4:$9894,マスター!$C156,FALSE))</f>
        <v/>
      </c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3"/>
      <c r="CW156" s="53"/>
      <c r="CX156" s="53"/>
      <c r="CY156" s="53"/>
      <c r="CZ156" s="53"/>
      <c r="DA156" s="53"/>
      <c r="DB156" s="53"/>
      <c r="DC156" s="53"/>
      <c r="DD156" s="54"/>
      <c r="DE156" s="54"/>
      <c r="DF156" s="54"/>
      <c r="DG156" s="54"/>
      <c r="DH156" s="54"/>
      <c r="DI156" s="54"/>
    </row>
    <row r="157" spans="3:113" ht="13.5" customHeight="1">
      <c r="C157" s="89">
        <v>148</v>
      </c>
      <c r="D157" s="44"/>
      <c r="E157" s="53"/>
      <c r="F157" s="53"/>
      <c r="G157" s="53"/>
      <c r="H157" s="42" t="str">
        <f>IF(HLOOKUP(H$14,集計用!$4:$9894,マスター!$C157,FALSE)="","",HLOOKUP(H$14,集計用!$4:$9894,マスター!$C157,FALSE))</f>
        <v>建物台帳</v>
      </c>
      <c r="I157" s="29" t="str">
        <f>IF(HLOOKUP(I$14,集計用!$4:$9894,マスター!$C157,FALSE)="","",HLOOKUP(I$14,集計用!$4:$9894,マスター!$C157,FALSE))</f>
        <v>20004-4</v>
      </c>
      <c r="J157" s="29" t="str">
        <f>IF(HLOOKUP(J$14,集計用!$4:$9894,マスター!$C157,FALSE)="","",HLOOKUP(J$14,集計用!$4:$9894,マスター!$C157,FALSE))</f>
        <v>事業用資産/建物</v>
      </c>
      <c r="K157" s="53"/>
      <c r="L157" s="53"/>
      <c r="M157" s="53"/>
      <c r="N157" s="53"/>
      <c r="O157" s="29">
        <f>IF(HLOOKUP(O$14,集計用!$4:$9894,マスター!$C157,FALSE)="","",HLOOKUP(O$14,集計用!$4:$9894,マスター!$C157,FALSE))</f>
        <v>15</v>
      </c>
      <c r="P157" s="53"/>
      <c r="Q157" s="53"/>
      <c r="R157" s="42" t="str">
        <f>IF(HLOOKUP(R$14,集計用!$4:$9894,マスター!$C157,FALSE)="","",HLOOKUP(R$14,集計用!$4:$9894,マスター!$C157,FALSE))</f>
        <v>一般会計等</v>
      </c>
      <c r="S157" s="42" t="str">
        <f>IF(HLOOKUP(S$14,集計用!$4:$9894,マスター!$C157,FALSE)="","",HLOOKUP(S$14,集計用!$4:$9894,マスター!$C157,FALSE))</f>
        <v>一般会計</v>
      </c>
      <c r="T157" s="209">
        <f>IF(HLOOKUP(T$14,集計用!$4:$9894,マスター!$C157,FALSE)="","",HLOOKUP(T$14,集計用!$4:$9894,マスター!$C157,FALSE))</f>
        <v>19800731</v>
      </c>
      <c r="U157" s="209">
        <f>IF(HLOOKUP(U$14,集計用!$4:$9894,マスター!$C157,FALSE)="","",HLOOKUP(U$14,集計用!$4:$9894,マスター!$C157,FALSE))</f>
        <v>19800731</v>
      </c>
      <c r="V157" s="53"/>
      <c r="W157" s="44"/>
      <c r="X157" s="53"/>
      <c r="Y157" s="53"/>
      <c r="Z157" s="29">
        <f>IF(HLOOKUP(Z$14,集計用!$4:$9894,マスター!$C157,FALSE)="","",HLOOKUP(Z$14,集計用!$4:$9894,マスター!$C157,FALSE))</f>
        <v>3280000</v>
      </c>
      <c r="AA157" s="53"/>
      <c r="AB157" s="53"/>
      <c r="AC157" s="53"/>
      <c r="AD157" s="53"/>
      <c r="AE157" s="53"/>
      <c r="AF157" s="44"/>
      <c r="AG157" s="29" t="str">
        <f>IF(HLOOKUP(AG$14,集計用!$4:$9894,マスター!$C157,FALSE)="","",HLOOKUP(AG$14,集計用!$4:$9894,マスター!$C157,FALSE))</f>
        <v>体育器具庫</v>
      </c>
      <c r="AH157" s="29" t="str">
        <f>IF(HLOOKUP(AH$14,集計用!$4:$9894,マスター!$C157,FALSE)="","",HLOOKUP(AH$14,集計用!$4:$9894,マスター!$C157,FALSE))</f>
        <v>自己資産（リース資産外)</v>
      </c>
      <c r="AI157" s="29" t="str">
        <f>IF(HLOOKUP(AI$14,集計用!$4:$9894,マスター!$C157,FALSE)="","",HLOOKUP(AI$14,集計用!$4:$9894,マスター!$C157,FALSE))</f>
        <v>売却不可</v>
      </c>
      <c r="AJ157" s="60" t="str">
        <f>マスター!$B$3</f>
        <v>建物</v>
      </c>
      <c r="AK157" s="29" t="str">
        <f>IF(HLOOKUP(AK$14,集計用!$4:$9894,マスター!$C157,FALSE)="","",HLOOKUP(AK$14,集計用!$4:$9894,マスター!$C157,FALSE))</f>
        <v>倉庫・物置</v>
      </c>
      <c r="AL157" s="29" t="str">
        <f>IF(HLOOKUP(AL$14,集計用!$4:$9894,マスター!$C157,FALSE)="","",HLOOKUP(AL$14,集計用!$4:$9894,マスター!$C157,FALSE))</f>
        <v>鉄骨造</v>
      </c>
      <c r="AM157" s="53"/>
      <c r="AN157" s="29" t="str">
        <f>IFERROR(集計用!N135&amp;集計用!P135&amp;集計用!R135,"")</f>
        <v>下都賀郡壬生町羽生田新廊2142-1</v>
      </c>
      <c r="AO157" s="29">
        <f>IF(HLOOKUP(AO$14,集計用!$4:$9894,マスター!$C157,FALSE)="","",HLOOKUP(AO$14,集計用!$4:$9894,マスター!$C157,FALSE))</f>
        <v>100</v>
      </c>
      <c r="AP157" s="42" t="str">
        <f>集計用!AU135&amp;集計用!AV135&amp;集計用!AW135&amp;集計用!AX135&amp;集計用!AY135&amp;集計用!AZ135</f>
        <v>教育費小学校費学校管理費</v>
      </c>
      <c r="AQ157" s="29" t="str">
        <f>IF(HLOOKUP(AQ$14,集計用!$4:$9894,マスター!$C157,FALSE)="","",HLOOKUP(AQ$14,集計用!$4:$9894,マスター!$C157,FALSE))</f>
        <v/>
      </c>
      <c r="AR157" s="29" t="str">
        <f>IF(HLOOKUP(AR$14,集計用!$4:$9894,マスター!$C157,FALSE)="","",HLOOKUP(AR$14,集計用!$4:$9894,マスター!$C157,FALSE))</f>
        <v/>
      </c>
      <c r="AS157" s="29" t="str">
        <f>IF(HLOOKUP(AS$14,集計用!$4:$9894,マスター!$C157,FALSE)="","",HLOOKUP(AS$14,集計用!$4:$9894,マスター!$C157,FALSE))</f>
        <v/>
      </c>
      <c r="AT157" s="29">
        <f>IF(HLOOKUP(AT$14,集計用!$4:$9894,マスター!$C157,FALSE)="","",HLOOKUP(AT$14,集計用!$4:$9894,マスター!$C157,FALSE))</f>
        <v>41</v>
      </c>
      <c r="AU157" s="29">
        <f>IF(HLOOKUP(AU$14,集計用!$4:$9894,マスター!$C157,FALSE)="","",HLOOKUP(AU$14,集計用!$4:$9894,マスター!$C157,FALSE))</f>
        <v>1</v>
      </c>
      <c r="AV157" s="61"/>
      <c r="AW157" s="45">
        <f t="shared" si="3"/>
        <v>35</v>
      </c>
      <c r="AX157" s="29" t="str">
        <f>IF(HLOOKUP(AX$14,集計用!$4:$9894,マスター!$C157,FALSE)="","",HLOOKUP(AX$14,集計用!$4:$9894,マスター!$C157,FALSE))</f>
        <v>教育</v>
      </c>
      <c r="AY157" s="29" t="str">
        <f>IF(HLOOKUP(AY$14,集計用!$4:$9894,マスター!$C157,FALSE)="","",HLOOKUP(AY$14,集計用!$4:$9894,マスター!$C157,FALSE))</f>
        <v xml:space="preserve">行政財産 </v>
      </c>
      <c r="AZ157" s="54"/>
      <c r="BA157" s="54"/>
      <c r="BB157" s="54"/>
      <c r="BC157" s="54"/>
      <c r="BD157" s="54"/>
      <c r="BE157" s="54"/>
      <c r="BF157" s="54"/>
      <c r="BG157" s="54"/>
      <c r="BH157" s="29" t="str">
        <f>IF(HLOOKUP(BH$14,集計用!$4:$9894,マスター!$C157,FALSE)="","",HLOOKUP(BH$14,集計用!$4:$9894,マスター!$C157,FALSE))</f>
        <v>実施済</v>
      </c>
      <c r="BI157" s="29" t="str">
        <f>IF(HLOOKUP(BI$14,集計用!$4:$9894,マスター!$C157,FALSE)="","",HLOOKUP(BI$14,集計用!$4:$9894,マスター!$C157,FALSE))</f>
        <v>実施済</v>
      </c>
      <c r="BJ157" s="54"/>
      <c r="BK157" s="54"/>
      <c r="BL157" s="54"/>
      <c r="BM157" s="54"/>
      <c r="BN157" s="54"/>
      <c r="BO157" s="54"/>
      <c r="BP157" s="54"/>
      <c r="BQ157" s="54"/>
      <c r="BR157" s="29" t="str">
        <f>IF(HLOOKUP(BR$14,集計用!$4:$9894,マスター!$C157,FALSE)="","",HLOOKUP(BR$14,集計用!$4:$9894,マスター!$C157,FALSE))</f>
        <v>ﾀｲｲｸｷｸﾞｺ</v>
      </c>
      <c r="BS157" s="29" t="str">
        <f>IF(HLOOKUP(BS$14,集計用!$4:$9894,マスター!$C157,FALSE)="","",HLOOKUP(BS$14,集計用!$4:$9894,マスター!$C157,FALSE))</f>
        <v/>
      </c>
      <c r="BT157" s="29" t="str">
        <f>IF(HLOOKUP(BT$14,集計用!$4:$9894,マスター!$C157,FALSE)="","",HLOOKUP(BT$14,集計用!$4:$9894,マスター!$C157,FALSE))</f>
        <v>壬生町立壬生北小学校</v>
      </c>
      <c r="BU157" s="29" t="str">
        <f>IF(HLOOKUP(BU$14,集計用!$4:$9894,マスター!$C157,FALSE)="","",HLOOKUP(BU$14,集計用!$4:$9894,マスター!$C157,FALSE))</f>
        <v>㎡</v>
      </c>
      <c r="BV157" s="29" t="str">
        <f>集計用!O135&amp;集計用!Q135&amp;集計用!S135</f>
        <v>ｼﾓﾂｶﾞｸﾞﾝﾐﾌﾞﾏﾁﾊﾆｭｳﾀﾞ</v>
      </c>
      <c r="BW157" s="29" t="str">
        <f>IF(HLOOKUP(BW$14,集計用!$4:$9894,マスター!$C157,FALSE)="","",HLOOKUP(BW$14,集計用!$4:$9894,マスター!$C157,FALSE))</f>
        <v/>
      </c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3"/>
      <c r="CW157" s="53"/>
      <c r="CX157" s="53"/>
      <c r="CY157" s="53"/>
      <c r="CZ157" s="53"/>
      <c r="DA157" s="53"/>
      <c r="DB157" s="53"/>
      <c r="DC157" s="53"/>
      <c r="DD157" s="54"/>
      <c r="DE157" s="54"/>
      <c r="DF157" s="54"/>
      <c r="DG157" s="54"/>
      <c r="DH157" s="54"/>
      <c r="DI157" s="54"/>
    </row>
    <row r="158" spans="3:113" ht="13.5" customHeight="1">
      <c r="C158" s="89">
        <v>149</v>
      </c>
      <c r="D158" s="44"/>
      <c r="E158" s="53"/>
      <c r="F158" s="53"/>
      <c r="G158" s="53"/>
      <c r="H158" s="42" t="str">
        <f>IF(HLOOKUP(H$14,集計用!$4:$9894,マスター!$C158,FALSE)="","",HLOOKUP(H$14,集計用!$4:$9894,マスター!$C158,FALSE))</f>
        <v>建物台帳</v>
      </c>
      <c r="I158" s="29" t="str">
        <f>IF(HLOOKUP(I$14,集計用!$4:$9894,マスター!$C158,FALSE)="","",HLOOKUP(I$14,集計用!$4:$9894,マスター!$C158,FALSE))</f>
        <v>20004-5</v>
      </c>
      <c r="J158" s="29" t="str">
        <f>IF(HLOOKUP(J$14,集計用!$4:$9894,マスター!$C158,FALSE)="","",HLOOKUP(J$14,集計用!$4:$9894,マスター!$C158,FALSE))</f>
        <v>事業用資産/建物</v>
      </c>
      <c r="K158" s="53"/>
      <c r="L158" s="53"/>
      <c r="M158" s="53"/>
      <c r="N158" s="53"/>
      <c r="O158" s="29">
        <f>IF(HLOOKUP(O$14,集計用!$4:$9894,マスター!$C158,FALSE)="","",HLOOKUP(O$14,集計用!$4:$9894,マスター!$C158,FALSE))</f>
        <v>15</v>
      </c>
      <c r="P158" s="53"/>
      <c r="Q158" s="53"/>
      <c r="R158" s="42" t="str">
        <f>IF(HLOOKUP(R$14,集計用!$4:$9894,マスター!$C158,FALSE)="","",HLOOKUP(R$14,集計用!$4:$9894,マスター!$C158,FALSE))</f>
        <v>一般会計等</v>
      </c>
      <c r="S158" s="42" t="str">
        <f>IF(HLOOKUP(S$14,集計用!$4:$9894,マスター!$C158,FALSE)="","",HLOOKUP(S$14,集計用!$4:$9894,マスター!$C158,FALSE))</f>
        <v>一般会計</v>
      </c>
      <c r="T158" s="209">
        <f>IF(HLOOKUP(T$14,集計用!$4:$9894,マスター!$C158,FALSE)="","",HLOOKUP(T$14,集計用!$4:$9894,マスター!$C158,FALSE))</f>
        <v>19880709</v>
      </c>
      <c r="U158" s="209">
        <f>IF(HLOOKUP(U$14,集計用!$4:$9894,マスター!$C158,FALSE)="","",HLOOKUP(U$14,集計用!$4:$9894,マスター!$C158,FALSE))</f>
        <v>19880709</v>
      </c>
      <c r="V158" s="53"/>
      <c r="W158" s="44"/>
      <c r="X158" s="53"/>
      <c r="Y158" s="53"/>
      <c r="Z158" s="29">
        <f>IF(HLOOKUP(Z$14,集計用!$4:$9894,マスター!$C158,FALSE)="","",HLOOKUP(Z$14,集計用!$4:$9894,マスター!$C158,FALSE))</f>
        <v>6891750</v>
      </c>
      <c r="AA158" s="53"/>
      <c r="AB158" s="53"/>
      <c r="AC158" s="53"/>
      <c r="AD158" s="53"/>
      <c r="AE158" s="53"/>
      <c r="AF158" s="44"/>
      <c r="AG158" s="29" t="str">
        <f>IF(HLOOKUP(AG$14,集計用!$4:$9894,マスター!$C158,FALSE)="","",HLOOKUP(AG$14,集計用!$4:$9894,マスター!$C158,FALSE))</f>
        <v>プール附属室</v>
      </c>
      <c r="AH158" s="29" t="str">
        <f>IF(HLOOKUP(AH$14,集計用!$4:$9894,マスター!$C158,FALSE)="","",HLOOKUP(AH$14,集計用!$4:$9894,マスター!$C158,FALSE))</f>
        <v>自己資産（リース資産外)</v>
      </c>
      <c r="AI158" s="29" t="str">
        <f>IF(HLOOKUP(AI$14,集計用!$4:$9894,マスター!$C158,FALSE)="","",HLOOKUP(AI$14,集計用!$4:$9894,マスター!$C158,FALSE))</f>
        <v>売却不可</v>
      </c>
      <c r="AJ158" s="60" t="str">
        <f>マスター!$B$3</f>
        <v>建物</v>
      </c>
      <c r="AK158" s="29" t="str">
        <f>IF(HLOOKUP(AK$14,集計用!$4:$9894,マスター!$C158,FALSE)="","",HLOOKUP(AK$14,集計用!$4:$9894,マスター!$C158,FALSE))</f>
        <v>ポンプ室</v>
      </c>
      <c r="AL158" s="29" t="str">
        <f>IF(HLOOKUP(AL$14,集計用!$4:$9894,マスター!$C158,FALSE)="","",HLOOKUP(AL$14,集計用!$4:$9894,マスター!$C158,FALSE))</f>
        <v>鉄筋コンクリート</v>
      </c>
      <c r="AM158" s="53"/>
      <c r="AN158" s="29" t="str">
        <f>IFERROR(集計用!N136&amp;集計用!P136&amp;集計用!R136,"")</f>
        <v>下都賀郡壬生町羽生田新廊2142-1</v>
      </c>
      <c r="AO158" s="29">
        <f>IF(HLOOKUP(AO$14,集計用!$4:$9894,マスター!$C158,FALSE)="","",HLOOKUP(AO$14,集計用!$4:$9894,マスター!$C158,FALSE))</f>
        <v>100</v>
      </c>
      <c r="AP158" s="42" t="str">
        <f>集計用!AU136&amp;集計用!AV136&amp;集計用!AW136&amp;集計用!AX136&amp;集計用!AY136&amp;集計用!AZ136</f>
        <v>教育費小学校費学校管理費</v>
      </c>
      <c r="AQ158" s="29" t="str">
        <f>IF(HLOOKUP(AQ$14,集計用!$4:$9894,マスター!$C158,FALSE)="","",HLOOKUP(AQ$14,集計用!$4:$9894,マスター!$C158,FALSE))</f>
        <v/>
      </c>
      <c r="AR158" s="29" t="str">
        <f>IF(HLOOKUP(AR$14,集計用!$4:$9894,マスター!$C158,FALSE)="","",HLOOKUP(AR$14,集計用!$4:$9894,マスター!$C158,FALSE))</f>
        <v/>
      </c>
      <c r="AS158" s="29" t="str">
        <f>IF(HLOOKUP(AS$14,集計用!$4:$9894,マスター!$C158,FALSE)="","",HLOOKUP(AS$14,集計用!$4:$9894,マスター!$C158,FALSE))</f>
        <v/>
      </c>
      <c r="AT158" s="29">
        <f>IF(HLOOKUP(AT$14,集計用!$4:$9894,マスター!$C158,FALSE)="","",HLOOKUP(AT$14,集計用!$4:$9894,マスター!$C158,FALSE))</f>
        <v>51.05</v>
      </c>
      <c r="AU158" s="29">
        <f>IF(HLOOKUP(AU$14,集計用!$4:$9894,マスター!$C158,FALSE)="","",HLOOKUP(AU$14,集計用!$4:$9894,マスター!$C158,FALSE))</f>
        <v>1</v>
      </c>
      <c r="AV158" s="61"/>
      <c r="AW158" s="45">
        <f t="shared" si="3"/>
        <v>27</v>
      </c>
      <c r="AX158" s="29" t="str">
        <f>IF(HLOOKUP(AX$14,集計用!$4:$9894,マスター!$C158,FALSE)="","",HLOOKUP(AX$14,集計用!$4:$9894,マスター!$C158,FALSE))</f>
        <v>教育</v>
      </c>
      <c r="AY158" s="29" t="str">
        <f>IF(HLOOKUP(AY$14,集計用!$4:$9894,マスター!$C158,FALSE)="","",HLOOKUP(AY$14,集計用!$4:$9894,マスター!$C158,FALSE))</f>
        <v xml:space="preserve">行政財産 </v>
      </c>
      <c r="AZ158" s="54"/>
      <c r="BA158" s="54"/>
      <c r="BB158" s="54"/>
      <c r="BC158" s="54"/>
      <c r="BD158" s="54"/>
      <c r="BE158" s="54"/>
      <c r="BF158" s="54"/>
      <c r="BG158" s="54"/>
      <c r="BH158" s="29" t="str">
        <f>IF(HLOOKUP(BH$14,集計用!$4:$9894,マスター!$C158,FALSE)="","",HLOOKUP(BH$14,集計用!$4:$9894,マスター!$C158,FALSE))</f>
        <v>実施済</v>
      </c>
      <c r="BI158" s="29" t="str">
        <f>IF(HLOOKUP(BI$14,集計用!$4:$9894,マスター!$C158,FALSE)="","",HLOOKUP(BI$14,集計用!$4:$9894,マスター!$C158,FALSE))</f>
        <v>実施済</v>
      </c>
      <c r="BJ158" s="54"/>
      <c r="BK158" s="54"/>
      <c r="BL158" s="54"/>
      <c r="BM158" s="54"/>
      <c r="BN158" s="54"/>
      <c r="BO158" s="54"/>
      <c r="BP158" s="54"/>
      <c r="BQ158" s="54"/>
      <c r="BR158" s="29" t="str">
        <f>IF(HLOOKUP(BR$14,集計用!$4:$9894,マスター!$C158,FALSE)="","",HLOOKUP(BR$14,集計用!$4:$9894,マスター!$C158,FALSE))</f>
        <v>ﾌﾟｰﾙﾌｿﾞｸｼﾂ</v>
      </c>
      <c r="BS158" s="29" t="str">
        <f>IF(HLOOKUP(BS$14,集計用!$4:$9894,マスター!$C158,FALSE)="","",HLOOKUP(BS$14,集計用!$4:$9894,マスター!$C158,FALSE))</f>
        <v/>
      </c>
      <c r="BT158" s="29" t="str">
        <f>IF(HLOOKUP(BT$14,集計用!$4:$9894,マスター!$C158,FALSE)="","",HLOOKUP(BT$14,集計用!$4:$9894,マスター!$C158,FALSE))</f>
        <v>壬生町立壬生北小学校</v>
      </c>
      <c r="BU158" s="29" t="str">
        <f>IF(HLOOKUP(BU$14,集計用!$4:$9894,マスター!$C158,FALSE)="","",HLOOKUP(BU$14,集計用!$4:$9894,マスター!$C158,FALSE))</f>
        <v>㎡</v>
      </c>
      <c r="BV158" s="29" t="str">
        <f>集計用!O136&amp;集計用!Q136&amp;集計用!S136</f>
        <v>ｼﾓﾂｶﾞｸﾞﾝﾐﾌﾞﾏﾁﾊﾆｭｳﾀﾞ</v>
      </c>
      <c r="BW158" s="29" t="str">
        <f>IF(HLOOKUP(BW$14,集計用!$4:$9894,マスター!$C158,FALSE)="","",HLOOKUP(BW$14,集計用!$4:$9894,マスター!$C158,FALSE))</f>
        <v/>
      </c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3"/>
      <c r="CW158" s="53"/>
      <c r="CX158" s="53"/>
      <c r="CY158" s="53"/>
      <c r="CZ158" s="53"/>
      <c r="DA158" s="53"/>
      <c r="DB158" s="53"/>
      <c r="DC158" s="53"/>
      <c r="DD158" s="54"/>
      <c r="DE158" s="54"/>
      <c r="DF158" s="54"/>
      <c r="DG158" s="54"/>
      <c r="DH158" s="54"/>
      <c r="DI158" s="54"/>
    </row>
    <row r="159" spans="3:113" ht="13.5" customHeight="1">
      <c r="C159" s="89">
        <v>150</v>
      </c>
      <c r="D159" s="44"/>
      <c r="E159" s="53"/>
      <c r="F159" s="53"/>
      <c r="G159" s="53"/>
      <c r="H159" s="42" t="str">
        <f>IF(HLOOKUP(H$14,集計用!$4:$9894,マスター!$C159,FALSE)="","",HLOOKUP(H$14,集計用!$4:$9894,マスター!$C159,FALSE))</f>
        <v>建物台帳</v>
      </c>
      <c r="I159" s="29" t="str">
        <f>IF(HLOOKUP(I$14,集計用!$4:$9894,マスター!$C159,FALSE)="","",HLOOKUP(I$14,集計用!$4:$9894,マスター!$C159,FALSE))</f>
        <v>20004-9</v>
      </c>
      <c r="J159" s="29" t="str">
        <f>IF(HLOOKUP(J$14,集計用!$4:$9894,マスター!$C159,FALSE)="","",HLOOKUP(J$14,集計用!$4:$9894,マスター!$C159,FALSE))</f>
        <v>事業用資産/建物</v>
      </c>
      <c r="K159" s="53"/>
      <c r="L159" s="53"/>
      <c r="M159" s="53"/>
      <c r="N159" s="53"/>
      <c r="O159" s="29">
        <f>IF(HLOOKUP(O$14,集計用!$4:$9894,マスター!$C159,FALSE)="","",HLOOKUP(O$14,集計用!$4:$9894,マスター!$C159,FALSE))</f>
        <v>15</v>
      </c>
      <c r="P159" s="53"/>
      <c r="Q159" s="53"/>
      <c r="R159" s="42" t="str">
        <f>IF(HLOOKUP(R$14,集計用!$4:$9894,マスター!$C159,FALSE)="","",HLOOKUP(R$14,集計用!$4:$9894,マスター!$C159,FALSE))</f>
        <v>一般会計等</v>
      </c>
      <c r="S159" s="42" t="str">
        <f>IF(HLOOKUP(S$14,集計用!$4:$9894,マスター!$C159,FALSE)="","",HLOOKUP(S$14,集計用!$4:$9894,マスター!$C159,FALSE))</f>
        <v>一般会計</v>
      </c>
      <c r="T159" s="209">
        <f>IF(HLOOKUP(T$14,集計用!$4:$9894,マスター!$C159,FALSE)="","",HLOOKUP(T$14,集計用!$4:$9894,マスター!$C159,FALSE))</f>
        <v>19971231</v>
      </c>
      <c r="U159" s="209">
        <f>IF(HLOOKUP(U$14,集計用!$4:$9894,マスター!$C159,FALSE)="","",HLOOKUP(U$14,集計用!$4:$9894,マスター!$C159,FALSE))</f>
        <v>19971231</v>
      </c>
      <c r="V159" s="53"/>
      <c r="W159" s="44"/>
      <c r="X159" s="53"/>
      <c r="Y159" s="53"/>
      <c r="Z159" s="29">
        <f>IF(HLOOKUP(Z$14,集計用!$4:$9894,マスター!$C159,FALSE)="","",HLOOKUP(Z$14,集計用!$4:$9894,マスター!$C159,FALSE))</f>
        <v>10866000</v>
      </c>
      <c r="AA159" s="53"/>
      <c r="AB159" s="53"/>
      <c r="AC159" s="53"/>
      <c r="AD159" s="53"/>
      <c r="AE159" s="53"/>
      <c r="AF159" s="44"/>
      <c r="AG159" s="29" t="str">
        <f>IF(HLOOKUP(AG$14,集計用!$4:$9894,マスター!$C159,FALSE)="","",HLOOKUP(AG$14,集計用!$4:$9894,マスター!$C159,FALSE))</f>
        <v>屋外便所</v>
      </c>
      <c r="AH159" s="29" t="str">
        <f>IF(HLOOKUP(AH$14,集計用!$4:$9894,マスター!$C159,FALSE)="","",HLOOKUP(AH$14,集計用!$4:$9894,マスター!$C159,FALSE))</f>
        <v>自己資産（リース資産外)</v>
      </c>
      <c r="AI159" s="29" t="str">
        <f>IF(HLOOKUP(AI$14,集計用!$4:$9894,マスター!$C159,FALSE)="","",HLOOKUP(AI$14,集計用!$4:$9894,マスター!$C159,FALSE))</f>
        <v>売却不可</v>
      </c>
      <c r="AJ159" s="60" t="str">
        <f>マスター!$B$3</f>
        <v>建物</v>
      </c>
      <c r="AK159" s="29" t="str">
        <f>IF(HLOOKUP(AK$14,集計用!$4:$9894,マスター!$C159,FALSE)="","",HLOOKUP(AK$14,集計用!$4:$9894,マスター!$C159,FALSE))</f>
        <v>便所</v>
      </c>
      <c r="AL159" s="29" t="str">
        <f>IF(HLOOKUP(AL$14,集計用!$4:$9894,マスター!$C159,FALSE)="","",HLOOKUP(AL$14,集計用!$4:$9894,マスター!$C159,FALSE))</f>
        <v>コンクリートブロック</v>
      </c>
      <c r="AM159" s="53"/>
      <c r="AN159" s="29" t="str">
        <f>IFERROR(集計用!N137&amp;集計用!P137&amp;集計用!R137,"")</f>
        <v>下都賀郡壬生町羽生田新廊2142-1</v>
      </c>
      <c r="AO159" s="29">
        <f>IF(HLOOKUP(AO$14,集計用!$4:$9894,マスター!$C159,FALSE)="","",HLOOKUP(AO$14,集計用!$4:$9894,マスター!$C159,FALSE))</f>
        <v>100</v>
      </c>
      <c r="AP159" s="42" t="str">
        <f>集計用!AU137&amp;集計用!AV137&amp;集計用!AW137&amp;集計用!AX137&amp;集計用!AY137&amp;集計用!AZ137</f>
        <v>教育費小学校費学校管理費</v>
      </c>
      <c r="AQ159" s="29" t="str">
        <f>IF(HLOOKUP(AQ$14,集計用!$4:$9894,マスター!$C159,FALSE)="","",HLOOKUP(AQ$14,集計用!$4:$9894,マスター!$C159,FALSE))</f>
        <v/>
      </c>
      <c r="AR159" s="29" t="str">
        <f>IF(HLOOKUP(AR$14,集計用!$4:$9894,マスター!$C159,FALSE)="","",HLOOKUP(AR$14,集計用!$4:$9894,マスター!$C159,FALSE))</f>
        <v/>
      </c>
      <c r="AS159" s="29" t="str">
        <f>IF(HLOOKUP(AS$14,集計用!$4:$9894,マスター!$C159,FALSE)="","",HLOOKUP(AS$14,集計用!$4:$9894,マスター!$C159,FALSE))</f>
        <v/>
      </c>
      <c r="AT159" s="29">
        <f>IF(HLOOKUP(AT$14,集計用!$4:$9894,マスター!$C159,FALSE)="","",HLOOKUP(AT$14,集計用!$4:$9894,マスター!$C159,FALSE))</f>
        <v>19</v>
      </c>
      <c r="AU159" s="29">
        <f>IF(HLOOKUP(AU$14,集計用!$4:$9894,マスター!$C159,FALSE)="","",HLOOKUP(AU$14,集計用!$4:$9894,マスター!$C159,FALSE))</f>
        <v>1</v>
      </c>
      <c r="AV159" s="61"/>
      <c r="AW159" s="45">
        <f t="shared" si="3"/>
        <v>18</v>
      </c>
      <c r="AX159" s="29" t="str">
        <f>IF(HLOOKUP(AX$14,集計用!$4:$9894,マスター!$C159,FALSE)="","",HLOOKUP(AX$14,集計用!$4:$9894,マスター!$C159,FALSE))</f>
        <v>教育</v>
      </c>
      <c r="AY159" s="29" t="str">
        <f>IF(HLOOKUP(AY$14,集計用!$4:$9894,マスター!$C159,FALSE)="","",HLOOKUP(AY$14,集計用!$4:$9894,マスター!$C159,FALSE))</f>
        <v xml:space="preserve">行政財産 </v>
      </c>
      <c r="AZ159" s="54"/>
      <c r="BA159" s="54"/>
      <c r="BB159" s="54"/>
      <c r="BC159" s="54"/>
      <c r="BD159" s="54"/>
      <c r="BE159" s="54"/>
      <c r="BF159" s="54"/>
      <c r="BG159" s="54"/>
      <c r="BH159" s="29" t="str">
        <f>IF(HLOOKUP(BH$14,集計用!$4:$9894,マスター!$C159,FALSE)="","",HLOOKUP(BH$14,集計用!$4:$9894,マスター!$C159,FALSE))</f>
        <v>実施済</v>
      </c>
      <c r="BI159" s="29" t="str">
        <f>IF(HLOOKUP(BI$14,集計用!$4:$9894,マスター!$C159,FALSE)="","",HLOOKUP(BI$14,集計用!$4:$9894,マスター!$C159,FALSE))</f>
        <v>実施済</v>
      </c>
      <c r="BJ159" s="54"/>
      <c r="BK159" s="54"/>
      <c r="BL159" s="54"/>
      <c r="BM159" s="54"/>
      <c r="BN159" s="54"/>
      <c r="BO159" s="54"/>
      <c r="BP159" s="54"/>
      <c r="BQ159" s="54"/>
      <c r="BR159" s="29" t="str">
        <f>IF(HLOOKUP(BR$14,集計用!$4:$9894,マスター!$C159,FALSE)="","",HLOOKUP(BR$14,集計用!$4:$9894,マスター!$C159,FALSE))</f>
        <v>ｵｸｶﾞｲﾍﾞﾝｼﾞｮ</v>
      </c>
      <c r="BS159" s="29" t="str">
        <f>IF(HLOOKUP(BS$14,集計用!$4:$9894,マスター!$C159,FALSE)="","",HLOOKUP(BS$14,集計用!$4:$9894,マスター!$C159,FALSE))</f>
        <v/>
      </c>
      <c r="BT159" s="29" t="str">
        <f>IF(HLOOKUP(BT$14,集計用!$4:$9894,マスター!$C159,FALSE)="","",HLOOKUP(BT$14,集計用!$4:$9894,マスター!$C159,FALSE))</f>
        <v>壬生町立壬生北小学校</v>
      </c>
      <c r="BU159" s="29" t="str">
        <f>IF(HLOOKUP(BU$14,集計用!$4:$9894,マスター!$C159,FALSE)="","",HLOOKUP(BU$14,集計用!$4:$9894,マスター!$C159,FALSE))</f>
        <v>㎡</v>
      </c>
      <c r="BV159" s="29" t="str">
        <f>集計用!O137&amp;集計用!Q137&amp;集計用!S137</f>
        <v>ｼﾓﾂｶﾞｸﾞﾝﾐﾌﾞﾏﾁﾊﾆｭｳﾀﾞ</v>
      </c>
      <c r="BW159" s="29" t="str">
        <f>IF(HLOOKUP(BW$14,集計用!$4:$9894,マスター!$C159,FALSE)="","",HLOOKUP(BW$14,集計用!$4:$9894,マスター!$C159,FALSE))</f>
        <v/>
      </c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3"/>
      <c r="CW159" s="53"/>
      <c r="CX159" s="53"/>
      <c r="CY159" s="53"/>
      <c r="CZ159" s="53"/>
      <c r="DA159" s="53"/>
      <c r="DB159" s="53"/>
      <c r="DC159" s="53"/>
      <c r="DD159" s="54"/>
      <c r="DE159" s="54"/>
      <c r="DF159" s="54"/>
      <c r="DG159" s="54"/>
      <c r="DH159" s="54"/>
      <c r="DI159" s="54"/>
    </row>
    <row r="160" spans="3:113" ht="13.5" customHeight="1">
      <c r="C160" s="89">
        <v>151</v>
      </c>
      <c r="D160" s="44"/>
      <c r="E160" s="53"/>
      <c r="F160" s="53"/>
      <c r="G160" s="53"/>
      <c r="H160" s="42" t="str">
        <f>IF(HLOOKUP(H$14,集計用!$4:$9894,マスター!$C160,FALSE)="","",HLOOKUP(H$14,集計用!$4:$9894,マスター!$C160,FALSE))</f>
        <v>建物台帳</v>
      </c>
      <c r="I160" s="29" t="str">
        <f>IF(HLOOKUP(I$14,集計用!$4:$9894,マスター!$C160,FALSE)="","",HLOOKUP(I$14,集計用!$4:$9894,マスター!$C160,FALSE))</f>
        <v>20004-10</v>
      </c>
      <c r="J160" s="29" t="str">
        <f>IF(HLOOKUP(J$14,集計用!$4:$9894,マスター!$C160,FALSE)="","",HLOOKUP(J$14,集計用!$4:$9894,マスター!$C160,FALSE))</f>
        <v>事業用資産/建物</v>
      </c>
      <c r="K160" s="53"/>
      <c r="L160" s="53"/>
      <c r="M160" s="53"/>
      <c r="N160" s="53"/>
      <c r="O160" s="29">
        <f>IF(HLOOKUP(O$14,集計用!$4:$9894,マスター!$C160,FALSE)="","",HLOOKUP(O$14,集計用!$4:$9894,マスター!$C160,FALSE))</f>
        <v>15</v>
      </c>
      <c r="P160" s="53"/>
      <c r="Q160" s="53"/>
      <c r="R160" s="42" t="str">
        <f>IF(HLOOKUP(R$14,集計用!$4:$9894,マスター!$C160,FALSE)="","",HLOOKUP(R$14,集計用!$4:$9894,マスター!$C160,FALSE))</f>
        <v>一般会計等</v>
      </c>
      <c r="S160" s="42" t="str">
        <f>IF(HLOOKUP(S$14,集計用!$4:$9894,マスター!$C160,FALSE)="","",HLOOKUP(S$14,集計用!$4:$9894,マスター!$C160,FALSE))</f>
        <v>一般会計</v>
      </c>
      <c r="T160" s="209">
        <f>IF(HLOOKUP(T$14,集計用!$4:$9894,マスター!$C160,FALSE)="","",HLOOKUP(T$14,集計用!$4:$9894,マスター!$C160,FALSE))</f>
        <v>20021112</v>
      </c>
      <c r="U160" s="209">
        <f>IF(HLOOKUP(U$14,集計用!$4:$9894,マスター!$C160,FALSE)="","",HLOOKUP(U$14,集計用!$4:$9894,マスター!$C160,FALSE))</f>
        <v>20021112</v>
      </c>
      <c r="V160" s="53"/>
      <c r="W160" s="44"/>
      <c r="X160" s="53"/>
      <c r="Y160" s="53"/>
      <c r="Z160" s="29">
        <f>IF(HLOOKUP(Z$14,集計用!$4:$9894,マスター!$C160,FALSE)="","",HLOOKUP(Z$14,集計用!$4:$9894,マスター!$C160,FALSE))</f>
        <v>2730000</v>
      </c>
      <c r="AA160" s="53"/>
      <c r="AB160" s="53"/>
      <c r="AC160" s="53"/>
      <c r="AD160" s="53"/>
      <c r="AE160" s="53"/>
      <c r="AF160" s="44"/>
      <c r="AG160" s="29" t="str">
        <f>IF(HLOOKUP(AG$14,集計用!$4:$9894,マスター!$C160,FALSE)="","",HLOOKUP(AG$14,集計用!$4:$9894,マスター!$C160,FALSE))</f>
        <v>倉庫</v>
      </c>
      <c r="AH160" s="29" t="str">
        <f>IF(HLOOKUP(AH$14,集計用!$4:$9894,マスター!$C160,FALSE)="","",HLOOKUP(AH$14,集計用!$4:$9894,マスター!$C160,FALSE))</f>
        <v>自己資産（リース資産外)</v>
      </c>
      <c r="AI160" s="29" t="str">
        <f>IF(HLOOKUP(AI$14,集計用!$4:$9894,マスター!$C160,FALSE)="","",HLOOKUP(AI$14,集計用!$4:$9894,マスター!$C160,FALSE))</f>
        <v>売却不可</v>
      </c>
      <c r="AJ160" s="60" t="str">
        <f>マスター!$B$3</f>
        <v>建物</v>
      </c>
      <c r="AK160" s="29" t="str">
        <f>IF(HLOOKUP(AK$14,集計用!$4:$9894,マスター!$C160,FALSE)="","",HLOOKUP(AK$14,集計用!$4:$9894,マスター!$C160,FALSE))</f>
        <v>倉庫・物置</v>
      </c>
      <c r="AL160" s="29" t="str">
        <f>IF(HLOOKUP(AL$14,集計用!$4:$9894,マスター!$C160,FALSE)="","",HLOOKUP(AL$14,集計用!$4:$9894,マスター!$C160,FALSE))</f>
        <v>鉄筋コンクリート</v>
      </c>
      <c r="AM160" s="53"/>
      <c r="AN160" s="29" t="str">
        <f>IFERROR(集計用!N138&amp;集計用!P138&amp;集計用!R138,"")</f>
        <v>下都賀郡壬生町藤井宿坪1267-1</v>
      </c>
      <c r="AO160" s="29">
        <f>IF(HLOOKUP(AO$14,集計用!$4:$9894,マスター!$C160,FALSE)="","",HLOOKUP(AO$14,集計用!$4:$9894,マスター!$C160,FALSE))</f>
        <v>100</v>
      </c>
      <c r="AP160" s="42" t="str">
        <f>集計用!AU138&amp;集計用!AV138&amp;集計用!AW138&amp;集計用!AX138&amp;集計用!AY138&amp;集計用!AZ138</f>
        <v>教育費小学校費学校管理費</v>
      </c>
      <c r="AQ160" s="29" t="str">
        <f>IF(HLOOKUP(AQ$14,集計用!$4:$9894,マスター!$C160,FALSE)="","",HLOOKUP(AQ$14,集計用!$4:$9894,マスター!$C160,FALSE))</f>
        <v/>
      </c>
      <c r="AR160" s="29" t="str">
        <f>IF(HLOOKUP(AR$14,集計用!$4:$9894,マスター!$C160,FALSE)="","",HLOOKUP(AR$14,集計用!$4:$9894,マスター!$C160,FALSE))</f>
        <v/>
      </c>
      <c r="AS160" s="29" t="str">
        <f>IF(HLOOKUP(AS$14,集計用!$4:$9894,マスター!$C160,FALSE)="","",HLOOKUP(AS$14,集計用!$4:$9894,マスター!$C160,FALSE))</f>
        <v/>
      </c>
      <c r="AT160" s="29">
        <f>IF(HLOOKUP(AT$14,集計用!$4:$9894,マスター!$C160,FALSE)="","",HLOOKUP(AT$14,集計用!$4:$9894,マスター!$C160,FALSE))</f>
        <v>9.9499999999999993</v>
      </c>
      <c r="AU160" s="29">
        <f>IF(HLOOKUP(AU$14,集計用!$4:$9894,マスター!$C160,FALSE)="","",HLOOKUP(AU$14,集計用!$4:$9894,マスター!$C160,FALSE))</f>
        <v>1</v>
      </c>
      <c r="AV160" s="61"/>
      <c r="AW160" s="45">
        <f t="shared" si="3"/>
        <v>13</v>
      </c>
      <c r="AX160" s="29" t="str">
        <f>IF(HLOOKUP(AX$14,集計用!$4:$9894,マスター!$C160,FALSE)="","",HLOOKUP(AX$14,集計用!$4:$9894,マスター!$C160,FALSE))</f>
        <v>教育</v>
      </c>
      <c r="AY160" s="29" t="str">
        <f>IF(HLOOKUP(AY$14,集計用!$4:$9894,マスター!$C160,FALSE)="","",HLOOKUP(AY$14,集計用!$4:$9894,マスター!$C160,FALSE))</f>
        <v xml:space="preserve">行政財産 </v>
      </c>
      <c r="AZ160" s="54"/>
      <c r="BA160" s="54"/>
      <c r="BB160" s="54"/>
      <c r="BC160" s="54"/>
      <c r="BD160" s="54"/>
      <c r="BE160" s="54"/>
      <c r="BF160" s="54"/>
      <c r="BG160" s="54"/>
      <c r="BH160" s="29" t="str">
        <f>IF(HLOOKUP(BH$14,集計用!$4:$9894,マスター!$C160,FALSE)="","",HLOOKUP(BH$14,集計用!$4:$9894,マスター!$C160,FALSE))</f>
        <v>実施済</v>
      </c>
      <c r="BI160" s="29" t="str">
        <f>IF(HLOOKUP(BI$14,集計用!$4:$9894,マスター!$C160,FALSE)="","",HLOOKUP(BI$14,集計用!$4:$9894,マスター!$C160,FALSE))</f>
        <v>実施済</v>
      </c>
      <c r="BJ160" s="54"/>
      <c r="BK160" s="54"/>
      <c r="BL160" s="54"/>
      <c r="BM160" s="54"/>
      <c r="BN160" s="54"/>
      <c r="BO160" s="54"/>
      <c r="BP160" s="54"/>
      <c r="BQ160" s="54"/>
      <c r="BR160" s="29" t="str">
        <f>IF(HLOOKUP(BR$14,集計用!$4:$9894,マスター!$C160,FALSE)="","",HLOOKUP(BR$14,集計用!$4:$9894,マスター!$C160,FALSE))</f>
        <v>ｿｳｺ</v>
      </c>
      <c r="BS160" s="29" t="str">
        <f>IF(HLOOKUP(BS$14,集計用!$4:$9894,マスター!$C160,FALSE)="","",HLOOKUP(BS$14,集計用!$4:$9894,マスター!$C160,FALSE))</f>
        <v/>
      </c>
      <c r="BT160" s="29" t="str">
        <f>IF(HLOOKUP(BT$14,集計用!$4:$9894,マスター!$C160,FALSE)="","",HLOOKUP(BT$14,集計用!$4:$9894,マスター!$C160,FALSE))</f>
        <v>壬生町立壬生北小学校</v>
      </c>
      <c r="BU160" s="29" t="str">
        <f>IF(HLOOKUP(BU$14,集計用!$4:$9894,マスター!$C160,FALSE)="","",HLOOKUP(BU$14,集計用!$4:$9894,マスター!$C160,FALSE))</f>
        <v>㎡</v>
      </c>
      <c r="BV160" s="29" t="str">
        <f>集計用!O138&amp;集計用!Q138&amp;集計用!S138</f>
        <v>ｼﾓﾂｶﾞｸﾞﾝﾐﾌﾞﾏﾁﾌｼﾞｲ</v>
      </c>
      <c r="BW160" s="29" t="str">
        <f>IF(HLOOKUP(BW$14,集計用!$4:$9894,マスター!$C160,FALSE)="","",HLOOKUP(BW$14,集計用!$4:$9894,マスター!$C160,FALSE))</f>
        <v/>
      </c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3"/>
      <c r="CW160" s="53"/>
      <c r="CX160" s="53"/>
      <c r="CY160" s="53"/>
      <c r="CZ160" s="53"/>
      <c r="DA160" s="53"/>
      <c r="DB160" s="53"/>
      <c r="DC160" s="53"/>
      <c r="DD160" s="54"/>
      <c r="DE160" s="54"/>
      <c r="DF160" s="54"/>
      <c r="DG160" s="54"/>
      <c r="DH160" s="54"/>
      <c r="DI160" s="54"/>
    </row>
    <row r="161" spans="3:113" ht="13.5" customHeight="1">
      <c r="C161" s="89">
        <v>152</v>
      </c>
      <c r="D161" s="44"/>
      <c r="E161" s="53"/>
      <c r="F161" s="53"/>
      <c r="G161" s="53"/>
      <c r="H161" s="42" t="str">
        <f>IF(HLOOKUP(H$14,集計用!$4:$9894,マスター!$C161,FALSE)="","",HLOOKUP(H$14,集計用!$4:$9894,マスター!$C161,FALSE))</f>
        <v>建物台帳</v>
      </c>
      <c r="I161" s="29" t="str">
        <f>IF(HLOOKUP(I$14,集計用!$4:$9894,マスター!$C161,FALSE)="","",HLOOKUP(I$14,集計用!$4:$9894,マスター!$C161,FALSE))</f>
        <v>20004-11</v>
      </c>
      <c r="J161" s="29" t="str">
        <f>IF(HLOOKUP(J$14,集計用!$4:$9894,マスター!$C161,FALSE)="","",HLOOKUP(J$14,集計用!$4:$9894,マスター!$C161,FALSE))</f>
        <v>事業用資産/建物</v>
      </c>
      <c r="K161" s="53"/>
      <c r="L161" s="53"/>
      <c r="M161" s="53"/>
      <c r="N161" s="53"/>
      <c r="O161" s="29">
        <f>IF(HLOOKUP(O$14,集計用!$4:$9894,マスター!$C161,FALSE)="","",HLOOKUP(O$14,集計用!$4:$9894,マスター!$C161,FALSE))</f>
        <v>15</v>
      </c>
      <c r="P161" s="53"/>
      <c r="Q161" s="53"/>
      <c r="R161" s="42" t="str">
        <f>IF(HLOOKUP(R$14,集計用!$4:$9894,マスター!$C161,FALSE)="","",HLOOKUP(R$14,集計用!$4:$9894,マスター!$C161,FALSE))</f>
        <v>一般会計等</v>
      </c>
      <c r="S161" s="42" t="str">
        <f>IF(HLOOKUP(S$14,集計用!$4:$9894,マスター!$C161,FALSE)="","",HLOOKUP(S$14,集計用!$4:$9894,マスター!$C161,FALSE))</f>
        <v>一般会計</v>
      </c>
      <c r="T161" s="209">
        <f>IF(HLOOKUP(T$14,集計用!$4:$9894,マスター!$C161,FALSE)="","",HLOOKUP(T$14,集計用!$4:$9894,マスター!$C161,FALSE))</f>
        <v>20021112</v>
      </c>
      <c r="U161" s="209">
        <f>IF(HLOOKUP(U$14,集計用!$4:$9894,マスター!$C161,FALSE)="","",HLOOKUP(U$14,集計用!$4:$9894,マスター!$C161,FALSE))</f>
        <v>20021112</v>
      </c>
      <c r="V161" s="53"/>
      <c r="W161" s="44"/>
      <c r="X161" s="53"/>
      <c r="Y161" s="53"/>
      <c r="Z161" s="29">
        <f>IF(HLOOKUP(Z$14,集計用!$4:$9894,マスター!$C161,FALSE)="","",HLOOKUP(Z$14,集計用!$4:$9894,マスター!$C161,FALSE))</f>
        <v>2730000</v>
      </c>
      <c r="AA161" s="53"/>
      <c r="AB161" s="53"/>
      <c r="AC161" s="53"/>
      <c r="AD161" s="53"/>
      <c r="AE161" s="53"/>
      <c r="AF161" s="44"/>
      <c r="AG161" s="29" t="str">
        <f>IF(HLOOKUP(AG$14,集計用!$4:$9894,マスター!$C161,FALSE)="","",HLOOKUP(AG$14,集計用!$4:$9894,マスター!$C161,FALSE))</f>
        <v>用具庫</v>
      </c>
      <c r="AH161" s="29" t="str">
        <f>IF(HLOOKUP(AH$14,集計用!$4:$9894,マスター!$C161,FALSE)="","",HLOOKUP(AH$14,集計用!$4:$9894,マスター!$C161,FALSE))</f>
        <v>自己資産（リース資産外)</v>
      </c>
      <c r="AI161" s="29" t="str">
        <f>IF(HLOOKUP(AI$14,集計用!$4:$9894,マスター!$C161,FALSE)="","",HLOOKUP(AI$14,集計用!$4:$9894,マスター!$C161,FALSE))</f>
        <v>売却不可</v>
      </c>
      <c r="AJ161" s="60" t="str">
        <f>マスター!$B$3</f>
        <v>建物</v>
      </c>
      <c r="AK161" s="29" t="str">
        <f>IF(HLOOKUP(AK$14,集計用!$4:$9894,マスター!$C161,FALSE)="","",HLOOKUP(AK$14,集計用!$4:$9894,マスター!$C161,FALSE))</f>
        <v>倉庫・物置</v>
      </c>
      <c r="AL161" s="29" t="str">
        <f>IF(HLOOKUP(AL$14,集計用!$4:$9894,マスター!$C161,FALSE)="","",HLOOKUP(AL$14,集計用!$4:$9894,マスター!$C161,FALSE))</f>
        <v>鉄筋コンクリート</v>
      </c>
      <c r="AM161" s="53"/>
      <c r="AN161" s="29" t="str">
        <f>IFERROR(集計用!N139&amp;集計用!P139&amp;集計用!R139,"")</f>
        <v>下都賀郡壬生町藤井宿坪1267-1</v>
      </c>
      <c r="AO161" s="29">
        <f>IF(HLOOKUP(AO$14,集計用!$4:$9894,マスター!$C161,FALSE)="","",HLOOKUP(AO$14,集計用!$4:$9894,マスター!$C161,FALSE))</f>
        <v>100</v>
      </c>
      <c r="AP161" s="42" t="str">
        <f>集計用!AU139&amp;集計用!AV139&amp;集計用!AW139&amp;集計用!AX139&amp;集計用!AY139&amp;集計用!AZ139</f>
        <v>教育費小学校費学校管理費</v>
      </c>
      <c r="AQ161" s="29" t="str">
        <f>IF(HLOOKUP(AQ$14,集計用!$4:$9894,マスター!$C161,FALSE)="","",HLOOKUP(AQ$14,集計用!$4:$9894,マスター!$C161,FALSE))</f>
        <v/>
      </c>
      <c r="AR161" s="29" t="str">
        <f>IF(HLOOKUP(AR$14,集計用!$4:$9894,マスター!$C161,FALSE)="","",HLOOKUP(AR$14,集計用!$4:$9894,マスター!$C161,FALSE))</f>
        <v/>
      </c>
      <c r="AS161" s="29" t="str">
        <f>IF(HLOOKUP(AS$14,集計用!$4:$9894,マスター!$C161,FALSE)="","",HLOOKUP(AS$14,集計用!$4:$9894,マスター!$C161,FALSE))</f>
        <v/>
      </c>
      <c r="AT161" s="29">
        <f>IF(HLOOKUP(AT$14,集計用!$4:$9894,マスター!$C161,FALSE)="","",HLOOKUP(AT$14,集計用!$4:$9894,マスター!$C161,FALSE))</f>
        <v>9.9600000000000009</v>
      </c>
      <c r="AU161" s="29">
        <f>IF(HLOOKUP(AU$14,集計用!$4:$9894,マスター!$C161,FALSE)="","",HLOOKUP(AU$14,集計用!$4:$9894,マスター!$C161,FALSE))</f>
        <v>1</v>
      </c>
      <c r="AV161" s="61"/>
      <c r="AW161" s="45">
        <f t="shared" si="3"/>
        <v>13</v>
      </c>
      <c r="AX161" s="29" t="str">
        <f>IF(HLOOKUP(AX$14,集計用!$4:$9894,マスター!$C161,FALSE)="","",HLOOKUP(AX$14,集計用!$4:$9894,マスター!$C161,FALSE))</f>
        <v>教育</v>
      </c>
      <c r="AY161" s="29" t="str">
        <f>IF(HLOOKUP(AY$14,集計用!$4:$9894,マスター!$C161,FALSE)="","",HLOOKUP(AY$14,集計用!$4:$9894,マスター!$C161,FALSE))</f>
        <v xml:space="preserve">行政財産 </v>
      </c>
      <c r="AZ161" s="54"/>
      <c r="BA161" s="54"/>
      <c r="BB161" s="54"/>
      <c r="BC161" s="54"/>
      <c r="BD161" s="54"/>
      <c r="BE161" s="54"/>
      <c r="BF161" s="54"/>
      <c r="BG161" s="54"/>
      <c r="BH161" s="29" t="str">
        <f>IF(HLOOKUP(BH$14,集計用!$4:$9894,マスター!$C161,FALSE)="","",HLOOKUP(BH$14,集計用!$4:$9894,マスター!$C161,FALSE))</f>
        <v>実施済</v>
      </c>
      <c r="BI161" s="29" t="str">
        <f>IF(HLOOKUP(BI$14,集計用!$4:$9894,マスター!$C161,FALSE)="","",HLOOKUP(BI$14,集計用!$4:$9894,マスター!$C161,FALSE))</f>
        <v>実施済</v>
      </c>
      <c r="BJ161" s="54"/>
      <c r="BK161" s="54"/>
      <c r="BL161" s="54"/>
      <c r="BM161" s="54"/>
      <c r="BN161" s="54"/>
      <c r="BO161" s="54"/>
      <c r="BP161" s="54"/>
      <c r="BQ161" s="54"/>
      <c r="BR161" s="29" t="str">
        <f>IF(HLOOKUP(BR$14,集計用!$4:$9894,マスター!$C161,FALSE)="","",HLOOKUP(BR$14,集計用!$4:$9894,マスター!$C161,FALSE))</f>
        <v>ﾖｳｸﾞｺ</v>
      </c>
      <c r="BS161" s="29" t="str">
        <f>IF(HLOOKUP(BS$14,集計用!$4:$9894,マスター!$C161,FALSE)="","",HLOOKUP(BS$14,集計用!$4:$9894,マスター!$C161,FALSE))</f>
        <v/>
      </c>
      <c r="BT161" s="29" t="str">
        <f>IF(HLOOKUP(BT$14,集計用!$4:$9894,マスター!$C161,FALSE)="","",HLOOKUP(BT$14,集計用!$4:$9894,マスター!$C161,FALSE))</f>
        <v>壬生町立壬生北小学校</v>
      </c>
      <c r="BU161" s="29" t="str">
        <f>IF(HLOOKUP(BU$14,集計用!$4:$9894,マスター!$C161,FALSE)="","",HLOOKUP(BU$14,集計用!$4:$9894,マスター!$C161,FALSE))</f>
        <v>㎡</v>
      </c>
      <c r="BV161" s="29" t="str">
        <f>集計用!O139&amp;集計用!Q139&amp;集計用!S139</f>
        <v>ｼﾓﾂｶﾞｸﾞﾝﾐﾌﾞﾏﾁﾌｼﾞｲ</v>
      </c>
      <c r="BW161" s="29" t="str">
        <f>IF(HLOOKUP(BW$14,集計用!$4:$9894,マスター!$C161,FALSE)="","",HLOOKUP(BW$14,集計用!$4:$9894,マスター!$C161,FALSE))</f>
        <v/>
      </c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3"/>
      <c r="CW161" s="53"/>
      <c r="CX161" s="53"/>
      <c r="CY161" s="53"/>
      <c r="CZ161" s="53"/>
      <c r="DA161" s="53"/>
      <c r="DB161" s="53"/>
      <c r="DC161" s="53"/>
      <c r="DD161" s="54"/>
      <c r="DE161" s="54"/>
      <c r="DF161" s="54"/>
      <c r="DG161" s="54"/>
      <c r="DH161" s="54"/>
      <c r="DI161" s="54"/>
    </row>
    <row r="162" spans="3:113" ht="13.5" customHeight="1">
      <c r="C162" s="89">
        <v>153</v>
      </c>
      <c r="D162" s="44"/>
      <c r="E162" s="53"/>
      <c r="F162" s="53"/>
      <c r="G162" s="53"/>
      <c r="H162" s="42" t="str">
        <f>IF(HLOOKUP(H$14,集計用!$4:$9894,マスター!$C162,FALSE)="","",HLOOKUP(H$14,集計用!$4:$9894,マスター!$C162,FALSE))</f>
        <v>建物台帳</v>
      </c>
      <c r="I162" s="29" t="str">
        <f>IF(HLOOKUP(I$14,集計用!$4:$9894,マスター!$C162,FALSE)="","",HLOOKUP(I$14,集計用!$4:$9894,マスター!$C162,FALSE))</f>
        <v>20004-12</v>
      </c>
      <c r="J162" s="29" t="str">
        <f>IF(HLOOKUP(J$14,集計用!$4:$9894,マスター!$C162,FALSE)="","",HLOOKUP(J$14,集計用!$4:$9894,マスター!$C162,FALSE))</f>
        <v>事業用資産/建物</v>
      </c>
      <c r="K162" s="53"/>
      <c r="L162" s="53"/>
      <c r="M162" s="53"/>
      <c r="N162" s="53"/>
      <c r="O162" s="29">
        <f>IF(HLOOKUP(O$14,集計用!$4:$9894,マスター!$C162,FALSE)="","",HLOOKUP(O$14,集計用!$4:$9894,マスター!$C162,FALSE))</f>
        <v>15</v>
      </c>
      <c r="P162" s="53"/>
      <c r="Q162" s="53"/>
      <c r="R162" s="42" t="str">
        <f>IF(HLOOKUP(R$14,集計用!$4:$9894,マスター!$C162,FALSE)="","",HLOOKUP(R$14,集計用!$4:$9894,マスター!$C162,FALSE))</f>
        <v>一般会計等</v>
      </c>
      <c r="S162" s="42" t="str">
        <f>IF(HLOOKUP(S$14,集計用!$4:$9894,マスター!$C162,FALSE)="","",HLOOKUP(S$14,集計用!$4:$9894,マスター!$C162,FALSE))</f>
        <v>一般会計</v>
      </c>
      <c r="T162" s="209">
        <f>IF(HLOOKUP(T$14,集計用!$4:$9894,マスター!$C162,FALSE)="","",HLOOKUP(T$14,集計用!$4:$9894,マスター!$C162,FALSE))</f>
        <v>19880310</v>
      </c>
      <c r="U162" s="209">
        <f>IF(HLOOKUP(U$14,集計用!$4:$9894,マスター!$C162,FALSE)="","",HLOOKUP(U$14,集計用!$4:$9894,マスター!$C162,FALSE))</f>
        <v>19880310</v>
      </c>
      <c r="V162" s="53"/>
      <c r="W162" s="44"/>
      <c r="X162" s="53"/>
      <c r="Y162" s="53"/>
      <c r="Z162" s="29">
        <f>IF(HLOOKUP(Z$14,集計用!$4:$9894,マスター!$C162,FALSE)="","",HLOOKUP(Z$14,集計用!$4:$9894,マスター!$C162,FALSE))</f>
        <v>1224000</v>
      </c>
      <c r="AA162" s="53"/>
      <c r="AB162" s="53"/>
      <c r="AC162" s="53"/>
      <c r="AD162" s="53"/>
      <c r="AE162" s="53"/>
      <c r="AF162" s="44"/>
      <c r="AG162" s="29" t="str">
        <f>IF(HLOOKUP(AG$14,集計用!$4:$9894,マスター!$C162,FALSE)="","",HLOOKUP(AG$14,集計用!$4:$9894,マスター!$C162,FALSE))</f>
        <v>機械室</v>
      </c>
      <c r="AH162" s="29" t="str">
        <f>IF(HLOOKUP(AH$14,集計用!$4:$9894,マスター!$C162,FALSE)="","",HLOOKUP(AH$14,集計用!$4:$9894,マスター!$C162,FALSE))</f>
        <v>自己資産（リース資産外)</v>
      </c>
      <c r="AI162" s="29" t="str">
        <f>IF(HLOOKUP(AI$14,集計用!$4:$9894,マスター!$C162,FALSE)="","",HLOOKUP(AI$14,集計用!$4:$9894,マスター!$C162,FALSE))</f>
        <v>売却不可</v>
      </c>
      <c r="AJ162" s="60" t="str">
        <f>マスター!$B$3</f>
        <v>建物</v>
      </c>
      <c r="AK162" s="29" t="str">
        <f>IF(HLOOKUP(AK$14,集計用!$4:$9894,マスター!$C162,FALSE)="","",HLOOKUP(AK$14,集計用!$4:$9894,マスター!$C162,FALSE))</f>
        <v>ポンプ室</v>
      </c>
      <c r="AL162" s="29" t="str">
        <f>IF(HLOOKUP(AL$14,集計用!$4:$9894,マスター!$C162,FALSE)="","",HLOOKUP(AL$14,集計用!$4:$9894,マスター!$C162,FALSE))</f>
        <v>コンクリートブロック</v>
      </c>
      <c r="AM162" s="53"/>
      <c r="AN162" s="29" t="str">
        <f>IFERROR(集計用!N140&amp;集計用!P140&amp;集計用!R140,"")</f>
        <v>下都賀郡壬生町藤井宿坪1267-1</v>
      </c>
      <c r="AO162" s="29">
        <f>IF(HLOOKUP(AO$14,集計用!$4:$9894,マスター!$C162,FALSE)="","",HLOOKUP(AO$14,集計用!$4:$9894,マスター!$C162,FALSE))</f>
        <v>100</v>
      </c>
      <c r="AP162" s="42" t="str">
        <f>集計用!AU140&amp;集計用!AV140&amp;集計用!AW140&amp;集計用!AX140&amp;集計用!AY140&amp;集計用!AZ140</f>
        <v>教育費小学校費学校管理費</v>
      </c>
      <c r="AQ162" s="29" t="str">
        <f>IF(HLOOKUP(AQ$14,集計用!$4:$9894,マスター!$C162,FALSE)="","",HLOOKUP(AQ$14,集計用!$4:$9894,マスター!$C162,FALSE))</f>
        <v/>
      </c>
      <c r="AR162" s="29" t="str">
        <f>IF(HLOOKUP(AR$14,集計用!$4:$9894,マスター!$C162,FALSE)="","",HLOOKUP(AR$14,集計用!$4:$9894,マスター!$C162,FALSE))</f>
        <v/>
      </c>
      <c r="AS162" s="29" t="str">
        <f>IF(HLOOKUP(AS$14,集計用!$4:$9894,マスター!$C162,FALSE)="","",HLOOKUP(AS$14,集計用!$4:$9894,マスター!$C162,FALSE))</f>
        <v/>
      </c>
      <c r="AT162" s="29">
        <f>IF(HLOOKUP(AT$14,集計用!$4:$9894,マスター!$C162,FALSE)="","",HLOOKUP(AT$14,集計用!$4:$9894,マスター!$C162,FALSE))</f>
        <v>12.24</v>
      </c>
      <c r="AU162" s="29">
        <f>IF(HLOOKUP(AU$14,集計用!$4:$9894,マスター!$C162,FALSE)="","",HLOOKUP(AU$14,集計用!$4:$9894,マスター!$C162,FALSE))</f>
        <v>1</v>
      </c>
      <c r="AV162" s="61"/>
      <c r="AW162" s="45">
        <f t="shared" si="3"/>
        <v>28</v>
      </c>
      <c r="AX162" s="29" t="str">
        <f>IF(HLOOKUP(AX$14,集計用!$4:$9894,マスター!$C162,FALSE)="","",HLOOKUP(AX$14,集計用!$4:$9894,マスター!$C162,FALSE))</f>
        <v>教育</v>
      </c>
      <c r="AY162" s="29" t="str">
        <f>IF(HLOOKUP(AY$14,集計用!$4:$9894,マスター!$C162,FALSE)="","",HLOOKUP(AY$14,集計用!$4:$9894,マスター!$C162,FALSE))</f>
        <v xml:space="preserve">行政財産 </v>
      </c>
      <c r="AZ162" s="54"/>
      <c r="BA162" s="54"/>
      <c r="BB162" s="54"/>
      <c r="BC162" s="54"/>
      <c r="BD162" s="54"/>
      <c r="BE162" s="54"/>
      <c r="BF162" s="54"/>
      <c r="BG162" s="54"/>
      <c r="BH162" s="29" t="str">
        <f>IF(HLOOKUP(BH$14,集計用!$4:$9894,マスター!$C162,FALSE)="","",HLOOKUP(BH$14,集計用!$4:$9894,マスター!$C162,FALSE))</f>
        <v>実施済</v>
      </c>
      <c r="BI162" s="29" t="str">
        <f>IF(HLOOKUP(BI$14,集計用!$4:$9894,マスター!$C162,FALSE)="","",HLOOKUP(BI$14,集計用!$4:$9894,マスター!$C162,FALSE))</f>
        <v>実施済</v>
      </c>
      <c r="BJ162" s="54"/>
      <c r="BK162" s="54"/>
      <c r="BL162" s="54"/>
      <c r="BM162" s="54"/>
      <c r="BN162" s="54"/>
      <c r="BO162" s="54"/>
      <c r="BP162" s="54"/>
      <c r="BQ162" s="54"/>
      <c r="BR162" s="29" t="str">
        <f>IF(HLOOKUP(BR$14,集計用!$4:$9894,マスター!$C162,FALSE)="","",HLOOKUP(BR$14,集計用!$4:$9894,マスター!$C162,FALSE))</f>
        <v>ｷｶｲｼﾂ</v>
      </c>
      <c r="BS162" s="29" t="str">
        <f>IF(HLOOKUP(BS$14,集計用!$4:$9894,マスター!$C162,FALSE)="","",HLOOKUP(BS$14,集計用!$4:$9894,マスター!$C162,FALSE))</f>
        <v/>
      </c>
      <c r="BT162" s="29" t="str">
        <f>IF(HLOOKUP(BT$14,集計用!$4:$9894,マスター!$C162,FALSE)="","",HLOOKUP(BT$14,集計用!$4:$9894,マスター!$C162,FALSE))</f>
        <v>壬生町立壬生北小学校</v>
      </c>
      <c r="BU162" s="29" t="str">
        <f>IF(HLOOKUP(BU$14,集計用!$4:$9894,マスター!$C162,FALSE)="","",HLOOKUP(BU$14,集計用!$4:$9894,マスター!$C162,FALSE))</f>
        <v>㎡</v>
      </c>
      <c r="BV162" s="29" t="str">
        <f>集計用!O140&amp;集計用!Q140&amp;集計用!S140</f>
        <v>ｼﾓﾂｶﾞｸﾞﾝﾐﾌﾞﾏﾁﾌｼﾞｲ</v>
      </c>
      <c r="BW162" s="29" t="str">
        <f>IF(HLOOKUP(BW$14,集計用!$4:$9894,マスター!$C162,FALSE)="","",HLOOKUP(BW$14,集計用!$4:$9894,マスター!$C162,FALSE))</f>
        <v/>
      </c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3"/>
      <c r="CW162" s="53"/>
      <c r="CX162" s="53"/>
      <c r="CY162" s="53"/>
      <c r="CZ162" s="53"/>
      <c r="DA162" s="53"/>
      <c r="DB162" s="53"/>
      <c r="DC162" s="53"/>
      <c r="DD162" s="54"/>
      <c r="DE162" s="54"/>
      <c r="DF162" s="54"/>
      <c r="DG162" s="54"/>
      <c r="DH162" s="54"/>
      <c r="DI162" s="54"/>
    </row>
    <row r="163" spans="3:113" ht="13.5" customHeight="1">
      <c r="C163" s="89">
        <v>154</v>
      </c>
      <c r="D163" s="44"/>
      <c r="E163" s="53"/>
      <c r="F163" s="53"/>
      <c r="G163" s="53"/>
      <c r="H163" s="42" t="str">
        <f>IF(HLOOKUP(H$14,集計用!$4:$9894,マスター!$C163,FALSE)="","",HLOOKUP(H$14,集計用!$4:$9894,マスター!$C163,FALSE))</f>
        <v>建物台帳</v>
      </c>
      <c r="I163" s="29" t="str">
        <f>IF(HLOOKUP(I$14,集計用!$4:$9894,マスター!$C163,FALSE)="","",HLOOKUP(I$14,集計用!$4:$9894,マスター!$C163,FALSE))</f>
        <v>20004-13</v>
      </c>
      <c r="J163" s="29" t="str">
        <f>IF(HLOOKUP(J$14,集計用!$4:$9894,マスター!$C163,FALSE)="","",HLOOKUP(J$14,集計用!$4:$9894,マスター!$C163,FALSE))</f>
        <v>事業用資産/建物</v>
      </c>
      <c r="K163" s="53"/>
      <c r="L163" s="53"/>
      <c r="M163" s="53"/>
      <c r="N163" s="53"/>
      <c r="O163" s="29">
        <f>IF(HLOOKUP(O$14,集計用!$4:$9894,マスター!$C163,FALSE)="","",HLOOKUP(O$14,集計用!$4:$9894,マスター!$C163,FALSE))</f>
        <v>15</v>
      </c>
      <c r="P163" s="53"/>
      <c r="Q163" s="53"/>
      <c r="R163" s="42" t="str">
        <f>IF(HLOOKUP(R$14,集計用!$4:$9894,マスター!$C163,FALSE)="","",HLOOKUP(R$14,集計用!$4:$9894,マスター!$C163,FALSE))</f>
        <v>一般会計等</v>
      </c>
      <c r="S163" s="42" t="str">
        <f>IF(HLOOKUP(S$14,集計用!$4:$9894,マスター!$C163,FALSE)="","",HLOOKUP(S$14,集計用!$4:$9894,マスター!$C163,FALSE))</f>
        <v>一般会計</v>
      </c>
      <c r="T163" s="209">
        <f>IF(HLOOKUP(T$14,集計用!$4:$9894,マスター!$C163,FALSE)="","",HLOOKUP(T$14,集計用!$4:$9894,マスター!$C163,FALSE))</f>
        <v>19880310</v>
      </c>
      <c r="U163" s="209">
        <f>IF(HLOOKUP(U$14,集計用!$4:$9894,マスター!$C163,FALSE)="","",HLOOKUP(U$14,集計用!$4:$9894,マスター!$C163,FALSE))</f>
        <v>19880310</v>
      </c>
      <c r="V163" s="53"/>
      <c r="W163" s="44"/>
      <c r="X163" s="53"/>
      <c r="Y163" s="53"/>
      <c r="Z163" s="29">
        <f>IF(HLOOKUP(Z$14,集計用!$4:$9894,マスター!$C163,FALSE)="","",HLOOKUP(Z$14,集計用!$4:$9894,マスター!$C163,FALSE))</f>
        <v>840000</v>
      </c>
      <c r="AA163" s="53"/>
      <c r="AB163" s="53"/>
      <c r="AC163" s="53"/>
      <c r="AD163" s="53"/>
      <c r="AE163" s="53"/>
      <c r="AF163" s="44"/>
      <c r="AG163" s="29" t="str">
        <f>IF(HLOOKUP(AG$14,集計用!$4:$9894,マスター!$C163,FALSE)="","",HLOOKUP(AG$14,集計用!$4:$9894,マスター!$C163,FALSE))</f>
        <v>ポンプ室</v>
      </c>
      <c r="AH163" s="29" t="str">
        <f>IF(HLOOKUP(AH$14,集計用!$4:$9894,マスター!$C163,FALSE)="","",HLOOKUP(AH$14,集計用!$4:$9894,マスター!$C163,FALSE))</f>
        <v>自己資産（リース資産外)</v>
      </c>
      <c r="AI163" s="29" t="str">
        <f>IF(HLOOKUP(AI$14,集計用!$4:$9894,マスター!$C163,FALSE)="","",HLOOKUP(AI$14,集計用!$4:$9894,マスター!$C163,FALSE))</f>
        <v>売却不可</v>
      </c>
      <c r="AJ163" s="60" t="str">
        <f>マスター!$B$3</f>
        <v>建物</v>
      </c>
      <c r="AK163" s="29" t="str">
        <f>IF(HLOOKUP(AK$14,集計用!$4:$9894,マスター!$C163,FALSE)="","",HLOOKUP(AK$14,集計用!$4:$9894,マスター!$C163,FALSE))</f>
        <v>ポンプ室</v>
      </c>
      <c r="AL163" s="29" t="str">
        <f>IF(HLOOKUP(AL$14,集計用!$4:$9894,マスター!$C163,FALSE)="","",HLOOKUP(AL$14,集計用!$4:$9894,マスター!$C163,FALSE))</f>
        <v>コンクリートブロック</v>
      </c>
      <c r="AM163" s="53"/>
      <c r="AN163" s="29" t="str">
        <f>IFERROR(集計用!N141&amp;集計用!P141&amp;集計用!R141,"")</f>
        <v>下都賀郡壬生町藤井宿坪1267-1</v>
      </c>
      <c r="AO163" s="29">
        <f>IF(HLOOKUP(AO$14,集計用!$4:$9894,マスター!$C163,FALSE)="","",HLOOKUP(AO$14,集計用!$4:$9894,マスター!$C163,FALSE))</f>
        <v>100</v>
      </c>
      <c r="AP163" s="42" t="str">
        <f>集計用!AU141&amp;集計用!AV141&amp;集計用!AW141&amp;集計用!AX141&amp;集計用!AY141&amp;集計用!AZ141</f>
        <v>教育費小学校費学校管理費</v>
      </c>
      <c r="AQ163" s="29" t="str">
        <f>IF(HLOOKUP(AQ$14,集計用!$4:$9894,マスター!$C163,FALSE)="","",HLOOKUP(AQ$14,集計用!$4:$9894,マスター!$C163,FALSE))</f>
        <v/>
      </c>
      <c r="AR163" s="29" t="str">
        <f>IF(HLOOKUP(AR$14,集計用!$4:$9894,マスター!$C163,FALSE)="","",HLOOKUP(AR$14,集計用!$4:$9894,マスター!$C163,FALSE))</f>
        <v/>
      </c>
      <c r="AS163" s="29" t="str">
        <f>IF(HLOOKUP(AS$14,集計用!$4:$9894,マスター!$C163,FALSE)="","",HLOOKUP(AS$14,集計用!$4:$9894,マスター!$C163,FALSE))</f>
        <v/>
      </c>
      <c r="AT163" s="29">
        <f>IF(HLOOKUP(AT$14,集計用!$4:$9894,マスター!$C163,FALSE)="","",HLOOKUP(AT$14,集計用!$4:$9894,マスター!$C163,FALSE))</f>
        <v>4.59</v>
      </c>
      <c r="AU163" s="29">
        <f>IF(HLOOKUP(AU$14,集計用!$4:$9894,マスター!$C163,FALSE)="","",HLOOKUP(AU$14,集計用!$4:$9894,マスター!$C163,FALSE))</f>
        <v>1</v>
      </c>
      <c r="AV163" s="61"/>
      <c r="AW163" s="45">
        <f t="shared" si="3"/>
        <v>28</v>
      </c>
      <c r="AX163" s="29" t="str">
        <f>IF(HLOOKUP(AX$14,集計用!$4:$9894,マスター!$C163,FALSE)="","",HLOOKUP(AX$14,集計用!$4:$9894,マスター!$C163,FALSE))</f>
        <v>教育</v>
      </c>
      <c r="AY163" s="29" t="str">
        <f>IF(HLOOKUP(AY$14,集計用!$4:$9894,マスター!$C163,FALSE)="","",HLOOKUP(AY$14,集計用!$4:$9894,マスター!$C163,FALSE))</f>
        <v xml:space="preserve">行政財産 </v>
      </c>
      <c r="AZ163" s="54"/>
      <c r="BA163" s="54"/>
      <c r="BB163" s="54"/>
      <c r="BC163" s="54"/>
      <c r="BD163" s="54"/>
      <c r="BE163" s="54"/>
      <c r="BF163" s="54"/>
      <c r="BG163" s="54"/>
      <c r="BH163" s="29" t="str">
        <f>IF(HLOOKUP(BH$14,集計用!$4:$9894,マスター!$C163,FALSE)="","",HLOOKUP(BH$14,集計用!$4:$9894,マスター!$C163,FALSE))</f>
        <v>実施済</v>
      </c>
      <c r="BI163" s="29" t="str">
        <f>IF(HLOOKUP(BI$14,集計用!$4:$9894,マスター!$C163,FALSE)="","",HLOOKUP(BI$14,集計用!$4:$9894,マスター!$C163,FALSE))</f>
        <v>実施済</v>
      </c>
      <c r="BJ163" s="54"/>
      <c r="BK163" s="54"/>
      <c r="BL163" s="54"/>
      <c r="BM163" s="54"/>
      <c r="BN163" s="54"/>
      <c r="BO163" s="54"/>
      <c r="BP163" s="54"/>
      <c r="BQ163" s="54"/>
      <c r="BR163" s="29" t="str">
        <f>IF(HLOOKUP(BR$14,集計用!$4:$9894,マスター!$C163,FALSE)="","",HLOOKUP(BR$14,集計用!$4:$9894,マスター!$C163,FALSE))</f>
        <v>ﾎﾟﾝﾌﾟｼﾂ</v>
      </c>
      <c r="BS163" s="29" t="str">
        <f>IF(HLOOKUP(BS$14,集計用!$4:$9894,マスター!$C163,FALSE)="","",HLOOKUP(BS$14,集計用!$4:$9894,マスター!$C163,FALSE))</f>
        <v/>
      </c>
      <c r="BT163" s="29" t="str">
        <f>IF(HLOOKUP(BT$14,集計用!$4:$9894,マスター!$C163,FALSE)="","",HLOOKUP(BT$14,集計用!$4:$9894,マスター!$C163,FALSE))</f>
        <v>壬生町立壬生北小学校</v>
      </c>
      <c r="BU163" s="29" t="str">
        <f>IF(HLOOKUP(BU$14,集計用!$4:$9894,マスター!$C163,FALSE)="","",HLOOKUP(BU$14,集計用!$4:$9894,マスター!$C163,FALSE))</f>
        <v>㎡</v>
      </c>
      <c r="BV163" s="29" t="str">
        <f>集計用!O141&amp;集計用!Q141&amp;集計用!S141</f>
        <v>ｼﾓﾂｶﾞｸﾞﾝﾐﾌﾞﾏﾁﾌｼﾞｲ</v>
      </c>
      <c r="BW163" s="29" t="str">
        <f>IF(HLOOKUP(BW$14,集計用!$4:$9894,マスター!$C163,FALSE)="","",HLOOKUP(BW$14,集計用!$4:$9894,マスター!$C163,FALSE))</f>
        <v/>
      </c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3"/>
      <c r="CW163" s="53"/>
      <c r="CX163" s="53"/>
      <c r="CY163" s="53"/>
      <c r="CZ163" s="53"/>
      <c r="DA163" s="53"/>
      <c r="DB163" s="53"/>
      <c r="DC163" s="53"/>
      <c r="DD163" s="54"/>
      <c r="DE163" s="54"/>
      <c r="DF163" s="54"/>
      <c r="DG163" s="54"/>
      <c r="DH163" s="54"/>
      <c r="DI163" s="54"/>
    </row>
    <row r="164" spans="3:113" ht="13.5" customHeight="1">
      <c r="C164" s="89">
        <v>155</v>
      </c>
      <c r="D164" s="44"/>
      <c r="E164" s="53"/>
      <c r="F164" s="53"/>
      <c r="G164" s="53"/>
      <c r="H164" s="42" t="str">
        <f>IF(HLOOKUP(H$14,集計用!$4:$9894,マスター!$C164,FALSE)="","",HLOOKUP(H$14,集計用!$4:$9894,マスター!$C164,FALSE))</f>
        <v>建物台帳</v>
      </c>
      <c r="I164" s="29" t="str">
        <f>IF(HLOOKUP(I$14,集計用!$4:$9894,マスター!$C164,FALSE)="","",HLOOKUP(I$14,集計用!$4:$9894,マスター!$C164,FALSE))</f>
        <v>20005-1</v>
      </c>
      <c r="J164" s="29" t="str">
        <f>IF(HLOOKUP(J$14,集計用!$4:$9894,マスター!$C164,FALSE)="","",HLOOKUP(J$14,集計用!$4:$9894,マスター!$C164,FALSE))</f>
        <v>事業用資産/建物</v>
      </c>
      <c r="K164" s="53"/>
      <c r="L164" s="53"/>
      <c r="M164" s="53"/>
      <c r="N164" s="53"/>
      <c r="O164" s="29">
        <f>IF(HLOOKUP(O$14,集計用!$4:$9894,マスター!$C164,FALSE)="","",HLOOKUP(O$14,集計用!$4:$9894,マスター!$C164,FALSE))</f>
        <v>15</v>
      </c>
      <c r="P164" s="53"/>
      <c r="Q164" s="53"/>
      <c r="R164" s="42" t="str">
        <f>IF(HLOOKUP(R$14,集計用!$4:$9894,マスター!$C164,FALSE)="","",HLOOKUP(R$14,集計用!$4:$9894,マスター!$C164,FALSE))</f>
        <v>一般会計等</v>
      </c>
      <c r="S164" s="42" t="str">
        <f>IF(HLOOKUP(S$14,集計用!$4:$9894,マスター!$C164,FALSE)="","",HLOOKUP(S$14,集計用!$4:$9894,マスター!$C164,FALSE))</f>
        <v>一般会計</v>
      </c>
      <c r="T164" s="209">
        <f>IF(HLOOKUP(T$14,集計用!$4:$9894,マスター!$C164,FALSE)="","",HLOOKUP(T$14,集計用!$4:$9894,マスター!$C164,FALSE))</f>
        <v>19820228</v>
      </c>
      <c r="U164" s="209">
        <f>IF(HLOOKUP(U$14,集計用!$4:$9894,マスター!$C164,FALSE)="","",HLOOKUP(U$14,集計用!$4:$9894,マスター!$C164,FALSE))</f>
        <v>19820228</v>
      </c>
      <c r="V164" s="53"/>
      <c r="W164" s="44"/>
      <c r="X164" s="53"/>
      <c r="Y164" s="53"/>
      <c r="Z164" s="29">
        <f>IF(HLOOKUP(Z$14,集計用!$4:$9894,マスター!$C164,FALSE)="","",HLOOKUP(Z$14,集計用!$4:$9894,マスター!$C164,FALSE))</f>
        <v>474930000</v>
      </c>
      <c r="AA164" s="53"/>
      <c r="AB164" s="53"/>
      <c r="AC164" s="53"/>
      <c r="AD164" s="53"/>
      <c r="AE164" s="53"/>
      <c r="AF164" s="44"/>
      <c r="AG164" s="29" t="str">
        <f>IF(HLOOKUP(AG$14,集計用!$4:$9894,マスター!$C164,FALSE)="","",HLOOKUP(AG$14,集計用!$4:$9894,マスター!$C164,FALSE))</f>
        <v>管理教室棟</v>
      </c>
      <c r="AH164" s="29" t="str">
        <f>IF(HLOOKUP(AH$14,集計用!$4:$9894,マスター!$C164,FALSE)="","",HLOOKUP(AH$14,集計用!$4:$9894,マスター!$C164,FALSE))</f>
        <v>自己資産（リース資産外)</v>
      </c>
      <c r="AI164" s="29" t="str">
        <f>IF(HLOOKUP(AI$14,集計用!$4:$9894,マスター!$C164,FALSE)="","",HLOOKUP(AI$14,集計用!$4:$9894,マスター!$C164,FALSE))</f>
        <v>売却不可</v>
      </c>
      <c r="AJ164" s="60" t="str">
        <f>マスター!$B$3</f>
        <v>建物</v>
      </c>
      <c r="AK164" s="29" t="str">
        <f>IF(HLOOKUP(AK$14,集計用!$4:$9894,マスター!$C164,FALSE)="","",HLOOKUP(AK$14,集計用!$4:$9894,マスター!$C164,FALSE))</f>
        <v>校舎・園舎</v>
      </c>
      <c r="AL164" s="29" t="str">
        <f>IF(HLOOKUP(AL$14,集計用!$4:$9894,マスター!$C164,FALSE)="","",HLOOKUP(AL$14,集計用!$4:$9894,マスター!$C164,FALSE))</f>
        <v>鉄筋コンクリート</v>
      </c>
      <c r="AM164" s="53"/>
      <c r="AN164" s="29" t="str">
        <f>IFERROR(集計用!N142&amp;集計用!P142&amp;集計用!R142,"")</f>
        <v>下都賀郡壬生町藤井宿坪1267-1</v>
      </c>
      <c r="AO164" s="29">
        <f>IF(HLOOKUP(AO$14,集計用!$4:$9894,マスター!$C164,FALSE)="","",HLOOKUP(AO$14,集計用!$4:$9894,マスター!$C164,FALSE))</f>
        <v>100</v>
      </c>
      <c r="AP164" s="42" t="str">
        <f>集計用!AU142&amp;集計用!AV142&amp;集計用!AW142&amp;集計用!AX142&amp;集計用!AY142&amp;集計用!AZ142</f>
        <v>教育費小学校費学校管理費</v>
      </c>
      <c r="AQ164" s="29" t="str">
        <f>IF(HLOOKUP(AQ$14,集計用!$4:$9894,マスター!$C164,FALSE)="","",HLOOKUP(AQ$14,集計用!$4:$9894,マスター!$C164,FALSE))</f>
        <v/>
      </c>
      <c r="AR164" s="29" t="str">
        <f>IF(HLOOKUP(AR$14,集計用!$4:$9894,マスター!$C164,FALSE)="","",HLOOKUP(AR$14,集計用!$4:$9894,マスター!$C164,FALSE))</f>
        <v/>
      </c>
      <c r="AS164" s="29" t="str">
        <f>IF(HLOOKUP(AS$14,集計用!$4:$9894,マスター!$C164,FALSE)="","",HLOOKUP(AS$14,集計用!$4:$9894,マスター!$C164,FALSE))</f>
        <v/>
      </c>
      <c r="AT164" s="29">
        <f>IF(HLOOKUP(AT$14,集計用!$4:$9894,マスター!$C164,FALSE)="","",HLOOKUP(AT$14,集計用!$4:$9894,マスター!$C164,FALSE))</f>
        <v>3518</v>
      </c>
      <c r="AU164" s="29">
        <f>IF(HLOOKUP(AU$14,集計用!$4:$9894,マスター!$C164,FALSE)="","",HLOOKUP(AU$14,集計用!$4:$9894,マスター!$C164,FALSE))</f>
        <v>3</v>
      </c>
      <c r="AV164" s="61"/>
      <c r="AW164" s="45">
        <f t="shared" si="3"/>
        <v>34</v>
      </c>
      <c r="AX164" s="29" t="str">
        <f>IF(HLOOKUP(AX$14,集計用!$4:$9894,マスター!$C164,FALSE)="","",HLOOKUP(AX$14,集計用!$4:$9894,マスター!$C164,FALSE))</f>
        <v>教育</v>
      </c>
      <c r="AY164" s="29" t="str">
        <f>IF(HLOOKUP(AY$14,集計用!$4:$9894,マスター!$C164,FALSE)="","",HLOOKUP(AY$14,集計用!$4:$9894,マスター!$C164,FALSE))</f>
        <v xml:space="preserve">行政財産 </v>
      </c>
      <c r="AZ164" s="54"/>
      <c r="BA164" s="54"/>
      <c r="BB164" s="54"/>
      <c r="BC164" s="54"/>
      <c r="BD164" s="54"/>
      <c r="BE164" s="54"/>
      <c r="BF164" s="54"/>
      <c r="BG164" s="54"/>
      <c r="BH164" s="29" t="str">
        <f>IF(HLOOKUP(BH$14,集計用!$4:$9894,マスター!$C164,FALSE)="","",HLOOKUP(BH$14,集計用!$4:$9894,マスター!$C164,FALSE))</f>
        <v>実施済</v>
      </c>
      <c r="BI164" s="29" t="str">
        <f>IF(HLOOKUP(BI$14,集計用!$4:$9894,マスター!$C164,FALSE)="","",HLOOKUP(BI$14,集計用!$4:$9894,マスター!$C164,FALSE))</f>
        <v>実施済</v>
      </c>
      <c r="BJ164" s="54"/>
      <c r="BK164" s="54"/>
      <c r="BL164" s="54"/>
      <c r="BM164" s="54"/>
      <c r="BN164" s="54"/>
      <c r="BO164" s="54"/>
      <c r="BP164" s="54"/>
      <c r="BQ164" s="54"/>
      <c r="BR164" s="29" t="str">
        <f>IF(HLOOKUP(BR$14,集計用!$4:$9894,マスター!$C164,FALSE)="","",HLOOKUP(BR$14,集計用!$4:$9894,マスター!$C164,FALSE))</f>
        <v>ｶﾝﾘｷｮｳｼﾂﾄｳ</v>
      </c>
      <c r="BS164" s="29" t="str">
        <f>IF(HLOOKUP(BS$14,集計用!$4:$9894,マスター!$C164,FALSE)="","",HLOOKUP(BS$14,集計用!$4:$9894,マスター!$C164,FALSE))</f>
        <v/>
      </c>
      <c r="BT164" s="29" t="str">
        <f>IF(HLOOKUP(BT$14,集計用!$4:$9894,マスター!$C164,FALSE)="","",HLOOKUP(BT$14,集計用!$4:$9894,マスター!$C164,FALSE))</f>
        <v>壬生町立壬生小学校</v>
      </c>
      <c r="BU164" s="29" t="str">
        <f>IF(HLOOKUP(BU$14,集計用!$4:$9894,マスター!$C164,FALSE)="","",HLOOKUP(BU$14,集計用!$4:$9894,マスター!$C164,FALSE))</f>
        <v>㎡</v>
      </c>
      <c r="BV164" s="29" t="str">
        <f>集計用!O142&amp;集計用!Q142&amp;集計用!S142</f>
        <v>ｼﾓﾂｶﾞｸﾞﾝﾐﾌﾞﾏﾁﾌｼﾞｲ</v>
      </c>
      <c r="BW164" s="29" t="str">
        <f>IF(HLOOKUP(BW$14,集計用!$4:$9894,マスター!$C164,FALSE)="","",HLOOKUP(BW$14,集計用!$4:$9894,マスター!$C164,FALSE))</f>
        <v/>
      </c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3"/>
      <c r="CW164" s="53"/>
      <c r="CX164" s="53"/>
      <c r="CY164" s="53"/>
      <c r="CZ164" s="53"/>
      <c r="DA164" s="53"/>
      <c r="DB164" s="53"/>
      <c r="DC164" s="53"/>
      <c r="DD164" s="54"/>
      <c r="DE164" s="54"/>
      <c r="DF164" s="54"/>
      <c r="DG164" s="54"/>
      <c r="DH164" s="54"/>
      <c r="DI164" s="54"/>
    </row>
    <row r="165" spans="3:113" ht="13.5" customHeight="1">
      <c r="C165" s="89">
        <v>156</v>
      </c>
      <c r="D165" s="44"/>
      <c r="E165" s="53"/>
      <c r="F165" s="53"/>
      <c r="G165" s="53"/>
      <c r="H165" s="42" t="str">
        <f>IF(HLOOKUP(H$14,集計用!$4:$9894,マスター!$C165,FALSE)="","",HLOOKUP(H$14,集計用!$4:$9894,マスター!$C165,FALSE))</f>
        <v>建物台帳</v>
      </c>
      <c r="I165" s="29" t="str">
        <f>IF(HLOOKUP(I$14,集計用!$4:$9894,マスター!$C165,FALSE)="","",HLOOKUP(I$14,集計用!$4:$9894,マスター!$C165,FALSE))</f>
        <v>20005-2</v>
      </c>
      <c r="J165" s="29" t="str">
        <f>IF(HLOOKUP(J$14,集計用!$4:$9894,マスター!$C165,FALSE)="","",HLOOKUP(J$14,集計用!$4:$9894,マスター!$C165,FALSE))</f>
        <v>事業用資産/建物</v>
      </c>
      <c r="K165" s="53"/>
      <c r="L165" s="53"/>
      <c r="M165" s="53"/>
      <c r="N165" s="53"/>
      <c r="O165" s="29">
        <f>IF(HLOOKUP(O$14,集計用!$4:$9894,マスター!$C165,FALSE)="","",HLOOKUP(O$14,集計用!$4:$9894,マスター!$C165,FALSE))</f>
        <v>15</v>
      </c>
      <c r="P165" s="53"/>
      <c r="Q165" s="53"/>
      <c r="R165" s="42" t="str">
        <f>IF(HLOOKUP(R$14,集計用!$4:$9894,マスター!$C165,FALSE)="","",HLOOKUP(R$14,集計用!$4:$9894,マスター!$C165,FALSE))</f>
        <v>一般会計等</v>
      </c>
      <c r="S165" s="42" t="str">
        <f>IF(HLOOKUP(S$14,集計用!$4:$9894,マスター!$C165,FALSE)="","",HLOOKUP(S$14,集計用!$4:$9894,マスター!$C165,FALSE))</f>
        <v>一般会計</v>
      </c>
      <c r="T165" s="209">
        <f>IF(HLOOKUP(T$14,集計用!$4:$9894,マスター!$C165,FALSE)="","",HLOOKUP(T$14,集計用!$4:$9894,マスター!$C165,FALSE))</f>
        <v>19890310</v>
      </c>
      <c r="U165" s="209">
        <f>IF(HLOOKUP(U$14,集計用!$4:$9894,マスター!$C165,FALSE)="","",HLOOKUP(U$14,集計用!$4:$9894,マスター!$C165,FALSE))</f>
        <v>19890310</v>
      </c>
      <c r="V165" s="53"/>
      <c r="W165" s="44"/>
      <c r="X165" s="53"/>
      <c r="Y165" s="53"/>
      <c r="Z165" s="29">
        <f>IF(HLOOKUP(Z$14,集計用!$4:$9894,マスター!$C165,FALSE)="","",HLOOKUP(Z$14,集計用!$4:$9894,マスター!$C165,FALSE))</f>
        <v>687785000</v>
      </c>
      <c r="AA165" s="53"/>
      <c r="AB165" s="53"/>
      <c r="AC165" s="53"/>
      <c r="AD165" s="53"/>
      <c r="AE165" s="53"/>
      <c r="AF165" s="44"/>
      <c r="AG165" s="29" t="str">
        <f>IF(HLOOKUP(AG$14,集計用!$4:$9894,マスター!$C165,FALSE)="","",HLOOKUP(AG$14,集計用!$4:$9894,マスター!$C165,FALSE))</f>
        <v>教室棟</v>
      </c>
      <c r="AH165" s="29" t="str">
        <f>IF(HLOOKUP(AH$14,集計用!$4:$9894,マスター!$C165,FALSE)="","",HLOOKUP(AH$14,集計用!$4:$9894,マスター!$C165,FALSE))</f>
        <v>自己資産（リース資産外)</v>
      </c>
      <c r="AI165" s="29" t="str">
        <f>IF(HLOOKUP(AI$14,集計用!$4:$9894,マスター!$C165,FALSE)="","",HLOOKUP(AI$14,集計用!$4:$9894,マスター!$C165,FALSE))</f>
        <v>売却不可</v>
      </c>
      <c r="AJ165" s="60" t="str">
        <f>マスター!$B$3</f>
        <v>建物</v>
      </c>
      <c r="AK165" s="29" t="str">
        <f>IF(HLOOKUP(AK$14,集計用!$4:$9894,マスター!$C165,FALSE)="","",HLOOKUP(AK$14,集計用!$4:$9894,マスター!$C165,FALSE))</f>
        <v>校舎・園舎</v>
      </c>
      <c r="AL165" s="29" t="str">
        <f>IF(HLOOKUP(AL$14,集計用!$4:$9894,マスター!$C165,FALSE)="","",HLOOKUP(AL$14,集計用!$4:$9894,マスター!$C165,FALSE))</f>
        <v>鉄筋コンクリート</v>
      </c>
      <c r="AM165" s="53"/>
      <c r="AN165" s="29" t="str">
        <f>IFERROR(集計用!N143&amp;集計用!P143&amp;集計用!R143,"")</f>
        <v>下都賀郡壬生町藤井宿坪1267-1</v>
      </c>
      <c r="AO165" s="29">
        <f>IF(HLOOKUP(AO$14,集計用!$4:$9894,マスター!$C165,FALSE)="","",HLOOKUP(AO$14,集計用!$4:$9894,マスター!$C165,FALSE))</f>
        <v>100</v>
      </c>
      <c r="AP165" s="42" t="str">
        <f>集計用!AU143&amp;集計用!AV143&amp;集計用!AW143&amp;集計用!AX143&amp;集計用!AY143&amp;集計用!AZ143</f>
        <v>教育費小学校費学校管理費</v>
      </c>
      <c r="AQ165" s="29" t="str">
        <f>IF(HLOOKUP(AQ$14,集計用!$4:$9894,マスター!$C165,FALSE)="","",HLOOKUP(AQ$14,集計用!$4:$9894,マスター!$C165,FALSE))</f>
        <v/>
      </c>
      <c r="AR165" s="29" t="str">
        <f>IF(HLOOKUP(AR$14,集計用!$4:$9894,マスター!$C165,FALSE)="","",HLOOKUP(AR$14,集計用!$4:$9894,マスター!$C165,FALSE))</f>
        <v/>
      </c>
      <c r="AS165" s="29" t="str">
        <f>IF(HLOOKUP(AS$14,集計用!$4:$9894,マスター!$C165,FALSE)="","",HLOOKUP(AS$14,集計用!$4:$9894,マスター!$C165,FALSE))</f>
        <v/>
      </c>
      <c r="AT165" s="29">
        <f>IF(HLOOKUP(AT$14,集計用!$4:$9894,マスター!$C165,FALSE)="","",HLOOKUP(AT$14,集計用!$4:$9894,マスター!$C165,FALSE))</f>
        <v>3223</v>
      </c>
      <c r="AU165" s="29">
        <f>IF(HLOOKUP(AU$14,集計用!$4:$9894,マスター!$C165,FALSE)="","",HLOOKUP(AU$14,集計用!$4:$9894,マスター!$C165,FALSE))</f>
        <v>3</v>
      </c>
      <c r="AV165" s="61"/>
      <c r="AW165" s="45">
        <f t="shared" si="3"/>
        <v>27</v>
      </c>
      <c r="AX165" s="29" t="str">
        <f>IF(HLOOKUP(AX$14,集計用!$4:$9894,マスター!$C165,FALSE)="","",HLOOKUP(AX$14,集計用!$4:$9894,マスター!$C165,FALSE))</f>
        <v>教育</v>
      </c>
      <c r="AY165" s="29" t="str">
        <f>IF(HLOOKUP(AY$14,集計用!$4:$9894,マスター!$C165,FALSE)="","",HLOOKUP(AY$14,集計用!$4:$9894,マスター!$C165,FALSE))</f>
        <v xml:space="preserve">行政財産 </v>
      </c>
      <c r="AZ165" s="54"/>
      <c r="BA165" s="54"/>
      <c r="BB165" s="54"/>
      <c r="BC165" s="54"/>
      <c r="BD165" s="54"/>
      <c r="BE165" s="54"/>
      <c r="BF165" s="54"/>
      <c r="BG165" s="54"/>
      <c r="BH165" s="29" t="str">
        <f>IF(HLOOKUP(BH$14,集計用!$4:$9894,マスター!$C165,FALSE)="","",HLOOKUP(BH$14,集計用!$4:$9894,マスター!$C165,FALSE))</f>
        <v>実施済</v>
      </c>
      <c r="BI165" s="29" t="str">
        <f>IF(HLOOKUP(BI$14,集計用!$4:$9894,マスター!$C165,FALSE)="","",HLOOKUP(BI$14,集計用!$4:$9894,マスター!$C165,FALSE))</f>
        <v>実施済</v>
      </c>
      <c r="BJ165" s="54"/>
      <c r="BK165" s="54"/>
      <c r="BL165" s="54"/>
      <c r="BM165" s="54"/>
      <c r="BN165" s="54"/>
      <c r="BO165" s="54"/>
      <c r="BP165" s="54"/>
      <c r="BQ165" s="54"/>
      <c r="BR165" s="29" t="str">
        <f>IF(HLOOKUP(BR$14,集計用!$4:$9894,マスター!$C165,FALSE)="","",HLOOKUP(BR$14,集計用!$4:$9894,マスター!$C165,FALSE))</f>
        <v>ｷｮｳｼﾂﾄｳ</v>
      </c>
      <c r="BS165" s="29" t="str">
        <f>IF(HLOOKUP(BS$14,集計用!$4:$9894,マスター!$C165,FALSE)="","",HLOOKUP(BS$14,集計用!$4:$9894,マスター!$C165,FALSE))</f>
        <v/>
      </c>
      <c r="BT165" s="29" t="str">
        <f>IF(HLOOKUP(BT$14,集計用!$4:$9894,マスター!$C165,FALSE)="","",HLOOKUP(BT$14,集計用!$4:$9894,マスター!$C165,FALSE))</f>
        <v>壬生町立壬生小学校</v>
      </c>
      <c r="BU165" s="29" t="str">
        <f>IF(HLOOKUP(BU$14,集計用!$4:$9894,マスター!$C165,FALSE)="","",HLOOKUP(BU$14,集計用!$4:$9894,マスター!$C165,FALSE))</f>
        <v>㎡</v>
      </c>
      <c r="BV165" s="29" t="str">
        <f>集計用!O143&amp;集計用!Q143&amp;集計用!S143</f>
        <v>ｼﾓﾂｶﾞｸﾞﾝﾐﾌﾞﾏﾁﾌｼﾞｲ</v>
      </c>
      <c r="BW165" s="29" t="str">
        <f>IF(HLOOKUP(BW$14,集計用!$4:$9894,マスター!$C165,FALSE)="","",HLOOKUP(BW$14,集計用!$4:$9894,マスター!$C165,FALSE))</f>
        <v/>
      </c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3"/>
      <c r="CW165" s="53"/>
      <c r="CX165" s="53"/>
      <c r="CY165" s="53"/>
      <c r="CZ165" s="53"/>
      <c r="DA165" s="53"/>
      <c r="DB165" s="53"/>
      <c r="DC165" s="53"/>
      <c r="DD165" s="54"/>
      <c r="DE165" s="54"/>
      <c r="DF165" s="54"/>
      <c r="DG165" s="54"/>
      <c r="DH165" s="54"/>
      <c r="DI165" s="54"/>
    </row>
    <row r="166" spans="3:113" ht="13.5" customHeight="1">
      <c r="C166" s="89">
        <v>157</v>
      </c>
      <c r="D166" s="44"/>
      <c r="E166" s="53"/>
      <c r="F166" s="53"/>
      <c r="G166" s="53"/>
      <c r="H166" s="42" t="str">
        <f>IF(HLOOKUP(H$14,集計用!$4:$9894,マスター!$C166,FALSE)="","",HLOOKUP(H$14,集計用!$4:$9894,マスター!$C166,FALSE))</f>
        <v>建物台帳</v>
      </c>
      <c r="I166" s="29" t="str">
        <f>IF(HLOOKUP(I$14,集計用!$4:$9894,マスター!$C166,FALSE)="","",HLOOKUP(I$14,集計用!$4:$9894,マスター!$C166,FALSE))</f>
        <v>20005-3</v>
      </c>
      <c r="J166" s="29" t="str">
        <f>IF(HLOOKUP(J$14,集計用!$4:$9894,マスター!$C166,FALSE)="","",HLOOKUP(J$14,集計用!$4:$9894,マスター!$C166,FALSE))</f>
        <v>事業用資産/建物</v>
      </c>
      <c r="K166" s="53"/>
      <c r="L166" s="53"/>
      <c r="M166" s="53"/>
      <c r="N166" s="53"/>
      <c r="O166" s="29">
        <f>IF(HLOOKUP(O$14,集計用!$4:$9894,マスター!$C166,FALSE)="","",HLOOKUP(O$14,集計用!$4:$9894,マスター!$C166,FALSE))</f>
        <v>15</v>
      </c>
      <c r="P166" s="53"/>
      <c r="Q166" s="53"/>
      <c r="R166" s="42" t="str">
        <f>IF(HLOOKUP(R$14,集計用!$4:$9894,マスター!$C166,FALSE)="","",HLOOKUP(R$14,集計用!$4:$9894,マスター!$C166,FALSE))</f>
        <v>一般会計等</v>
      </c>
      <c r="S166" s="42" t="str">
        <f>IF(HLOOKUP(S$14,集計用!$4:$9894,マスター!$C166,FALSE)="","",HLOOKUP(S$14,集計用!$4:$9894,マスター!$C166,FALSE))</f>
        <v>一般会計</v>
      </c>
      <c r="T166" s="209">
        <f>IF(HLOOKUP(T$14,集計用!$4:$9894,マスター!$C166,FALSE)="","",HLOOKUP(T$14,集計用!$4:$9894,マスター!$C166,FALSE))</f>
        <v>19820331</v>
      </c>
      <c r="U166" s="209">
        <f>IF(HLOOKUP(U$14,集計用!$4:$9894,マスター!$C166,FALSE)="","",HLOOKUP(U$14,集計用!$4:$9894,マスター!$C166,FALSE))</f>
        <v>19820331</v>
      </c>
      <c r="V166" s="53"/>
      <c r="W166" s="44"/>
      <c r="X166" s="53"/>
      <c r="Y166" s="53"/>
      <c r="Z166" s="29">
        <f>IF(HLOOKUP(Z$14,集計用!$4:$9894,マスター!$C166,FALSE)="","",HLOOKUP(Z$14,集計用!$4:$9894,マスター!$C166,FALSE))</f>
        <v>25536600</v>
      </c>
      <c r="AA166" s="53"/>
      <c r="AB166" s="53"/>
      <c r="AC166" s="53"/>
      <c r="AD166" s="53"/>
      <c r="AE166" s="53"/>
      <c r="AF166" s="44"/>
      <c r="AG166" s="29" t="str">
        <f>IF(HLOOKUP(AG$14,集計用!$4:$9894,マスター!$C166,FALSE)="","",HLOOKUP(AG$14,集計用!$4:$9894,マスター!$C166,FALSE))</f>
        <v>給食室</v>
      </c>
      <c r="AH166" s="29" t="str">
        <f>IF(HLOOKUP(AH$14,集計用!$4:$9894,マスター!$C166,FALSE)="","",HLOOKUP(AH$14,集計用!$4:$9894,マスター!$C166,FALSE))</f>
        <v>自己資産（リース資産外)</v>
      </c>
      <c r="AI166" s="29" t="str">
        <f>IF(HLOOKUP(AI$14,集計用!$4:$9894,マスター!$C166,FALSE)="","",HLOOKUP(AI$14,集計用!$4:$9894,マスター!$C166,FALSE))</f>
        <v>売却不可</v>
      </c>
      <c r="AJ166" s="60" t="str">
        <f>マスター!$B$3</f>
        <v>建物</v>
      </c>
      <c r="AK166" s="29" t="str">
        <f>IF(HLOOKUP(AK$14,集計用!$4:$9894,マスター!$C166,FALSE)="","",HLOOKUP(AK$14,集計用!$4:$9894,マスター!$C166,FALSE))</f>
        <v>給食室</v>
      </c>
      <c r="AL166" s="29" t="str">
        <f>IF(HLOOKUP(AL$14,集計用!$4:$9894,マスター!$C166,FALSE)="","",HLOOKUP(AL$14,集計用!$4:$9894,マスター!$C166,FALSE))</f>
        <v>鉄筋コンクリート</v>
      </c>
      <c r="AM166" s="53"/>
      <c r="AN166" s="29" t="str">
        <f>IFERROR(集計用!N144&amp;集計用!P144&amp;集計用!R144,"")</f>
        <v>下都賀郡壬生町藤井宿坪1267-1</v>
      </c>
      <c r="AO166" s="29">
        <f>IF(HLOOKUP(AO$14,集計用!$4:$9894,マスター!$C166,FALSE)="","",HLOOKUP(AO$14,集計用!$4:$9894,マスター!$C166,FALSE))</f>
        <v>100</v>
      </c>
      <c r="AP166" s="42" t="str">
        <f>集計用!AU144&amp;集計用!AV144&amp;集計用!AW144&amp;集計用!AX144&amp;集計用!AY144&amp;集計用!AZ144</f>
        <v>教育費小学校費学校管理費</v>
      </c>
      <c r="AQ166" s="29" t="str">
        <f>IF(HLOOKUP(AQ$14,集計用!$4:$9894,マスター!$C166,FALSE)="","",HLOOKUP(AQ$14,集計用!$4:$9894,マスター!$C166,FALSE))</f>
        <v/>
      </c>
      <c r="AR166" s="29" t="str">
        <f>IF(HLOOKUP(AR$14,集計用!$4:$9894,マスター!$C166,FALSE)="","",HLOOKUP(AR$14,集計用!$4:$9894,マスター!$C166,FALSE))</f>
        <v/>
      </c>
      <c r="AS166" s="29" t="str">
        <f>IF(HLOOKUP(AS$14,集計用!$4:$9894,マスター!$C166,FALSE)="","",HLOOKUP(AS$14,集計用!$4:$9894,マスター!$C166,FALSE))</f>
        <v/>
      </c>
      <c r="AT166" s="29">
        <f>IF(HLOOKUP(AT$14,集計用!$4:$9894,マスター!$C166,FALSE)="","",HLOOKUP(AT$14,集計用!$4:$9894,マスター!$C166,FALSE))</f>
        <v>189.16</v>
      </c>
      <c r="AU166" s="29">
        <f>IF(HLOOKUP(AU$14,集計用!$4:$9894,マスター!$C166,FALSE)="","",HLOOKUP(AU$14,集計用!$4:$9894,マスター!$C166,FALSE))</f>
        <v>1</v>
      </c>
      <c r="AV166" s="61"/>
      <c r="AW166" s="45">
        <f t="shared" si="3"/>
        <v>34</v>
      </c>
      <c r="AX166" s="29" t="str">
        <f>IF(HLOOKUP(AX$14,集計用!$4:$9894,マスター!$C166,FALSE)="","",HLOOKUP(AX$14,集計用!$4:$9894,マスター!$C166,FALSE))</f>
        <v>教育</v>
      </c>
      <c r="AY166" s="29" t="str">
        <f>IF(HLOOKUP(AY$14,集計用!$4:$9894,マスター!$C166,FALSE)="","",HLOOKUP(AY$14,集計用!$4:$9894,マスター!$C166,FALSE))</f>
        <v xml:space="preserve">行政財産 </v>
      </c>
      <c r="AZ166" s="54"/>
      <c r="BA166" s="54"/>
      <c r="BB166" s="54"/>
      <c r="BC166" s="54"/>
      <c r="BD166" s="54"/>
      <c r="BE166" s="54"/>
      <c r="BF166" s="54"/>
      <c r="BG166" s="54"/>
      <c r="BH166" s="29" t="str">
        <f>IF(HLOOKUP(BH$14,集計用!$4:$9894,マスター!$C166,FALSE)="","",HLOOKUP(BH$14,集計用!$4:$9894,マスター!$C166,FALSE))</f>
        <v>実施済</v>
      </c>
      <c r="BI166" s="29" t="str">
        <f>IF(HLOOKUP(BI$14,集計用!$4:$9894,マスター!$C166,FALSE)="","",HLOOKUP(BI$14,集計用!$4:$9894,マスター!$C166,FALSE))</f>
        <v>実施済</v>
      </c>
      <c r="BJ166" s="54"/>
      <c r="BK166" s="54"/>
      <c r="BL166" s="54"/>
      <c r="BM166" s="54"/>
      <c r="BN166" s="54"/>
      <c r="BO166" s="54"/>
      <c r="BP166" s="54"/>
      <c r="BQ166" s="54"/>
      <c r="BR166" s="29" t="str">
        <f>IF(HLOOKUP(BR$14,集計用!$4:$9894,マスター!$C166,FALSE)="","",HLOOKUP(BR$14,集計用!$4:$9894,マスター!$C166,FALSE))</f>
        <v>ｷｭｳｼｮｸｼﾂ</v>
      </c>
      <c r="BS166" s="29" t="str">
        <f>IF(HLOOKUP(BS$14,集計用!$4:$9894,マスター!$C166,FALSE)="","",HLOOKUP(BS$14,集計用!$4:$9894,マスター!$C166,FALSE))</f>
        <v/>
      </c>
      <c r="BT166" s="29" t="str">
        <f>IF(HLOOKUP(BT$14,集計用!$4:$9894,マスター!$C166,FALSE)="","",HLOOKUP(BT$14,集計用!$4:$9894,マスター!$C166,FALSE))</f>
        <v>壬生町立壬生小学校</v>
      </c>
      <c r="BU166" s="29" t="str">
        <f>IF(HLOOKUP(BU$14,集計用!$4:$9894,マスター!$C166,FALSE)="","",HLOOKUP(BU$14,集計用!$4:$9894,マスター!$C166,FALSE))</f>
        <v>㎡</v>
      </c>
      <c r="BV166" s="29" t="str">
        <f>集計用!O144&amp;集計用!Q144&amp;集計用!S144</f>
        <v>ｼﾓﾂｶﾞｸﾞﾝﾐﾌﾞﾏﾁﾌｼﾞｲ</v>
      </c>
      <c r="BW166" s="29" t="str">
        <f>IF(HLOOKUP(BW$14,集計用!$4:$9894,マスター!$C166,FALSE)="","",HLOOKUP(BW$14,集計用!$4:$9894,マスター!$C166,FALSE))</f>
        <v/>
      </c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3"/>
      <c r="CW166" s="53"/>
      <c r="CX166" s="53"/>
      <c r="CY166" s="53"/>
      <c r="CZ166" s="53"/>
      <c r="DA166" s="53"/>
      <c r="DB166" s="53"/>
      <c r="DC166" s="53"/>
      <c r="DD166" s="54"/>
      <c r="DE166" s="54"/>
      <c r="DF166" s="54"/>
      <c r="DG166" s="54"/>
      <c r="DH166" s="54"/>
      <c r="DI166" s="54"/>
    </row>
    <row r="167" spans="3:113" ht="13.5" customHeight="1">
      <c r="C167" s="89">
        <v>158</v>
      </c>
      <c r="D167" s="44"/>
      <c r="E167" s="53"/>
      <c r="F167" s="53"/>
      <c r="G167" s="53"/>
      <c r="H167" s="42" t="str">
        <f>IF(HLOOKUP(H$14,集計用!$4:$9894,マスター!$C167,FALSE)="","",HLOOKUP(H$14,集計用!$4:$9894,マスター!$C167,FALSE))</f>
        <v>建物台帳</v>
      </c>
      <c r="I167" s="29" t="str">
        <f>IF(HLOOKUP(I$14,集計用!$4:$9894,マスター!$C167,FALSE)="","",HLOOKUP(I$14,集計用!$4:$9894,マスター!$C167,FALSE))</f>
        <v>20005-4</v>
      </c>
      <c r="J167" s="29" t="str">
        <f>IF(HLOOKUP(J$14,集計用!$4:$9894,マスター!$C167,FALSE)="","",HLOOKUP(J$14,集計用!$4:$9894,マスター!$C167,FALSE))</f>
        <v>事業用資産/建物</v>
      </c>
      <c r="K167" s="53"/>
      <c r="L167" s="53"/>
      <c r="M167" s="53"/>
      <c r="N167" s="53"/>
      <c r="O167" s="29">
        <f>IF(HLOOKUP(O$14,集計用!$4:$9894,マスター!$C167,FALSE)="","",HLOOKUP(O$14,集計用!$4:$9894,マスター!$C167,FALSE))</f>
        <v>15</v>
      </c>
      <c r="P167" s="53"/>
      <c r="Q167" s="53"/>
      <c r="R167" s="42" t="str">
        <f>IF(HLOOKUP(R$14,集計用!$4:$9894,マスター!$C167,FALSE)="","",HLOOKUP(R$14,集計用!$4:$9894,マスター!$C167,FALSE))</f>
        <v>一般会計等</v>
      </c>
      <c r="S167" s="42" t="str">
        <f>IF(HLOOKUP(S$14,集計用!$4:$9894,マスター!$C167,FALSE)="","",HLOOKUP(S$14,集計用!$4:$9894,マスター!$C167,FALSE))</f>
        <v>一般会計</v>
      </c>
      <c r="T167" s="209">
        <f>IF(HLOOKUP(T$14,集計用!$4:$9894,マスター!$C167,FALSE)="","",HLOOKUP(T$14,集計用!$4:$9894,マスター!$C167,FALSE))</f>
        <v>19760228</v>
      </c>
      <c r="U167" s="209">
        <f>IF(HLOOKUP(U$14,集計用!$4:$9894,マスター!$C167,FALSE)="","",HLOOKUP(U$14,集計用!$4:$9894,マスター!$C167,FALSE))</f>
        <v>19760228</v>
      </c>
      <c r="V167" s="53"/>
      <c r="W167" s="44"/>
      <c r="X167" s="53"/>
      <c r="Y167" s="53"/>
      <c r="Z167" s="29">
        <f>IF(HLOOKUP(Z$14,集計用!$4:$9894,マスター!$C167,FALSE)="","",HLOOKUP(Z$14,集計用!$4:$9894,マスター!$C167,FALSE))</f>
        <v>65552000</v>
      </c>
      <c r="AA167" s="53"/>
      <c r="AB167" s="53"/>
      <c r="AC167" s="53"/>
      <c r="AD167" s="53"/>
      <c r="AE167" s="53"/>
      <c r="AF167" s="44"/>
      <c r="AG167" s="29" t="str">
        <f>IF(HLOOKUP(AG$14,集計用!$4:$9894,マスター!$C167,FALSE)="","",HLOOKUP(AG$14,集計用!$4:$9894,マスター!$C167,FALSE))</f>
        <v>体育館</v>
      </c>
      <c r="AH167" s="29" t="str">
        <f>IF(HLOOKUP(AH$14,集計用!$4:$9894,マスター!$C167,FALSE)="","",HLOOKUP(AH$14,集計用!$4:$9894,マスター!$C167,FALSE))</f>
        <v>自己資産（リース資産外)</v>
      </c>
      <c r="AI167" s="29" t="str">
        <f>IF(HLOOKUP(AI$14,集計用!$4:$9894,マスター!$C167,FALSE)="","",HLOOKUP(AI$14,集計用!$4:$9894,マスター!$C167,FALSE))</f>
        <v>売却不可</v>
      </c>
      <c r="AJ167" s="60" t="str">
        <f>マスター!$B$3</f>
        <v>建物</v>
      </c>
      <c r="AK167" s="29" t="str">
        <f>IF(HLOOKUP(AK$14,集計用!$4:$9894,マスター!$C167,FALSE)="","",HLOOKUP(AK$14,集計用!$4:$9894,マスター!$C167,FALSE))</f>
        <v>体育館</v>
      </c>
      <c r="AL167" s="29" t="str">
        <f>IF(HLOOKUP(AL$14,集計用!$4:$9894,マスター!$C167,FALSE)="","",HLOOKUP(AL$14,集計用!$4:$9894,マスター!$C167,FALSE))</f>
        <v>鉄骨造</v>
      </c>
      <c r="AM167" s="53"/>
      <c r="AN167" s="29" t="str">
        <f>IFERROR(集計用!N145&amp;集計用!P145&amp;集計用!R145,"")</f>
        <v>下都賀郡壬生町藤井宿坪1267-1</v>
      </c>
      <c r="AO167" s="29">
        <f>IF(HLOOKUP(AO$14,集計用!$4:$9894,マスター!$C167,FALSE)="","",HLOOKUP(AO$14,集計用!$4:$9894,マスター!$C167,FALSE))</f>
        <v>100</v>
      </c>
      <c r="AP167" s="42" t="str">
        <f>集計用!AU145&amp;集計用!AV145&amp;集計用!AW145&amp;集計用!AX145&amp;集計用!AY145&amp;集計用!AZ145</f>
        <v>教育費小学校費学校管理費</v>
      </c>
      <c r="AQ167" s="29" t="str">
        <f>IF(HLOOKUP(AQ$14,集計用!$4:$9894,マスター!$C167,FALSE)="","",HLOOKUP(AQ$14,集計用!$4:$9894,マスター!$C167,FALSE))</f>
        <v/>
      </c>
      <c r="AR167" s="29" t="str">
        <f>IF(HLOOKUP(AR$14,集計用!$4:$9894,マスター!$C167,FALSE)="","",HLOOKUP(AR$14,集計用!$4:$9894,マスター!$C167,FALSE))</f>
        <v/>
      </c>
      <c r="AS167" s="29" t="str">
        <f>IF(HLOOKUP(AS$14,集計用!$4:$9894,マスター!$C167,FALSE)="","",HLOOKUP(AS$14,集計用!$4:$9894,マスター!$C167,FALSE))</f>
        <v/>
      </c>
      <c r="AT167" s="29">
        <f>IF(HLOOKUP(AT$14,集計用!$4:$9894,マスター!$C167,FALSE)="","",HLOOKUP(AT$14,集計用!$4:$9894,マスター!$C167,FALSE))</f>
        <v>819.4</v>
      </c>
      <c r="AU167" s="29">
        <f>IF(HLOOKUP(AU$14,集計用!$4:$9894,マスター!$C167,FALSE)="","",HLOOKUP(AU$14,集計用!$4:$9894,マスター!$C167,FALSE))</f>
        <v>1</v>
      </c>
      <c r="AV167" s="61"/>
      <c r="AW167" s="45">
        <f t="shared" si="3"/>
        <v>40</v>
      </c>
      <c r="AX167" s="29" t="str">
        <f>IF(HLOOKUP(AX$14,集計用!$4:$9894,マスター!$C167,FALSE)="","",HLOOKUP(AX$14,集計用!$4:$9894,マスター!$C167,FALSE))</f>
        <v>教育</v>
      </c>
      <c r="AY167" s="29" t="str">
        <f>IF(HLOOKUP(AY$14,集計用!$4:$9894,マスター!$C167,FALSE)="","",HLOOKUP(AY$14,集計用!$4:$9894,マスター!$C167,FALSE))</f>
        <v xml:space="preserve">行政財産 </v>
      </c>
      <c r="AZ167" s="54"/>
      <c r="BA167" s="54"/>
      <c r="BB167" s="54"/>
      <c r="BC167" s="54"/>
      <c r="BD167" s="54"/>
      <c r="BE167" s="54"/>
      <c r="BF167" s="54"/>
      <c r="BG167" s="54"/>
      <c r="BH167" s="29" t="str">
        <f>IF(HLOOKUP(BH$14,集計用!$4:$9894,マスター!$C167,FALSE)="","",HLOOKUP(BH$14,集計用!$4:$9894,マスター!$C167,FALSE))</f>
        <v>実施済</v>
      </c>
      <c r="BI167" s="29" t="str">
        <f>IF(HLOOKUP(BI$14,集計用!$4:$9894,マスター!$C167,FALSE)="","",HLOOKUP(BI$14,集計用!$4:$9894,マスター!$C167,FALSE))</f>
        <v>実施済</v>
      </c>
      <c r="BJ167" s="54"/>
      <c r="BK167" s="54"/>
      <c r="BL167" s="54"/>
      <c r="BM167" s="54"/>
      <c r="BN167" s="54"/>
      <c r="BO167" s="54"/>
      <c r="BP167" s="54"/>
      <c r="BQ167" s="54"/>
      <c r="BR167" s="29" t="str">
        <f>IF(HLOOKUP(BR$14,集計用!$4:$9894,マスター!$C167,FALSE)="","",HLOOKUP(BR$14,集計用!$4:$9894,マスター!$C167,FALSE))</f>
        <v>ﾀｲｲｸｶﾝ</v>
      </c>
      <c r="BS167" s="29" t="str">
        <f>IF(HLOOKUP(BS$14,集計用!$4:$9894,マスター!$C167,FALSE)="","",HLOOKUP(BS$14,集計用!$4:$9894,マスター!$C167,FALSE))</f>
        <v/>
      </c>
      <c r="BT167" s="29" t="str">
        <f>IF(HLOOKUP(BT$14,集計用!$4:$9894,マスター!$C167,FALSE)="","",HLOOKUP(BT$14,集計用!$4:$9894,マスター!$C167,FALSE))</f>
        <v>壬生町立壬生小学校</v>
      </c>
      <c r="BU167" s="29" t="str">
        <f>IF(HLOOKUP(BU$14,集計用!$4:$9894,マスター!$C167,FALSE)="","",HLOOKUP(BU$14,集計用!$4:$9894,マスター!$C167,FALSE))</f>
        <v>㎡</v>
      </c>
      <c r="BV167" s="29" t="str">
        <f>集計用!O145&amp;集計用!Q145&amp;集計用!S145</f>
        <v>ｼﾓﾂｶﾞｸﾞﾝﾐﾌﾞﾏﾁﾌｼﾞｲ</v>
      </c>
      <c r="BW167" s="29" t="str">
        <f>IF(HLOOKUP(BW$14,集計用!$4:$9894,マスター!$C167,FALSE)="","",HLOOKUP(BW$14,集計用!$4:$9894,マスター!$C167,FALSE))</f>
        <v/>
      </c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3"/>
      <c r="CW167" s="53"/>
      <c r="CX167" s="53"/>
      <c r="CY167" s="53"/>
      <c r="CZ167" s="53"/>
      <c r="DA167" s="53"/>
      <c r="DB167" s="53"/>
      <c r="DC167" s="53"/>
      <c r="DD167" s="54"/>
      <c r="DE167" s="54"/>
      <c r="DF167" s="54"/>
      <c r="DG167" s="54"/>
      <c r="DH167" s="54"/>
      <c r="DI167" s="54"/>
    </row>
    <row r="168" spans="3:113" ht="13.5" customHeight="1">
      <c r="C168" s="89">
        <v>159</v>
      </c>
      <c r="D168" s="44"/>
      <c r="E168" s="53"/>
      <c r="F168" s="53"/>
      <c r="G168" s="53"/>
      <c r="H168" s="42" t="str">
        <f>IF(HLOOKUP(H$14,集計用!$4:$9894,マスター!$C168,FALSE)="","",HLOOKUP(H$14,集計用!$4:$9894,マスター!$C168,FALSE))</f>
        <v>建物台帳</v>
      </c>
      <c r="I168" s="29" t="str">
        <f>IF(HLOOKUP(I$14,集計用!$4:$9894,マスター!$C168,FALSE)="","",HLOOKUP(I$14,集計用!$4:$9894,マスター!$C168,FALSE))</f>
        <v>20005-5</v>
      </c>
      <c r="J168" s="29" t="str">
        <f>IF(HLOOKUP(J$14,集計用!$4:$9894,マスター!$C168,FALSE)="","",HLOOKUP(J$14,集計用!$4:$9894,マスター!$C168,FALSE))</f>
        <v>事業用資産/建物</v>
      </c>
      <c r="K168" s="53"/>
      <c r="L168" s="53"/>
      <c r="M168" s="53"/>
      <c r="N168" s="53"/>
      <c r="O168" s="29">
        <f>IF(HLOOKUP(O$14,集計用!$4:$9894,マスター!$C168,FALSE)="","",HLOOKUP(O$14,集計用!$4:$9894,マスター!$C168,FALSE))</f>
        <v>15</v>
      </c>
      <c r="P168" s="53"/>
      <c r="Q168" s="53"/>
      <c r="R168" s="42" t="str">
        <f>IF(HLOOKUP(R$14,集計用!$4:$9894,マスター!$C168,FALSE)="","",HLOOKUP(R$14,集計用!$4:$9894,マスター!$C168,FALSE))</f>
        <v>一般会計等</v>
      </c>
      <c r="S168" s="42" t="str">
        <f>IF(HLOOKUP(S$14,集計用!$4:$9894,マスター!$C168,FALSE)="","",HLOOKUP(S$14,集計用!$4:$9894,マスター!$C168,FALSE))</f>
        <v>一般会計</v>
      </c>
      <c r="T168" s="209">
        <f>IF(HLOOKUP(T$14,集計用!$4:$9894,マスター!$C168,FALSE)="","",HLOOKUP(T$14,集計用!$4:$9894,マスター!$C168,FALSE))</f>
        <v>19910330</v>
      </c>
      <c r="U168" s="209">
        <f>IF(HLOOKUP(U$14,集計用!$4:$9894,マスター!$C168,FALSE)="","",HLOOKUP(U$14,集計用!$4:$9894,マスター!$C168,FALSE))</f>
        <v>19910330</v>
      </c>
      <c r="V168" s="53"/>
      <c r="W168" s="44"/>
      <c r="X168" s="53"/>
      <c r="Y168" s="53"/>
      <c r="Z168" s="29">
        <f>IF(HLOOKUP(Z$14,集計用!$4:$9894,マスター!$C168,FALSE)="","",HLOOKUP(Z$14,集計用!$4:$9894,マスター!$C168,FALSE))</f>
        <v>261433000</v>
      </c>
      <c r="AA168" s="53"/>
      <c r="AB168" s="53"/>
      <c r="AC168" s="53"/>
      <c r="AD168" s="53"/>
      <c r="AE168" s="53"/>
      <c r="AF168" s="44"/>
      <c r="AG168" s="29" t="str">
        <f>IF(HLOOKUP(AG$14,集計用!$4:$9894,マスター!$C168,FALSE)="","",HLOOKUP(AG$14,集計用!$4:$9894,マスター!$C168,FALSE))</f>
        <v>新体育館</v>
      </c>
      <c r="AH168" s="29" t="str">
        <f>IF(HLOOKUP(AH$14,集計用!$4:$9894,マスター!$C168,FALSE)="","",HLOOKUP(AH$14,集計用!$4:$9894,マスター!$C168,FALSE))</f>
        <v>自己資産（リース資産外)</v>
      </c>
      <c r="AI168" s="29" t="str">
        <f>IF(HLOOKUP(AI$14,集計用!$4:$9894,マスター!$C168,FALSE)="","",HLOOKUP(AI$14,集計用!$4:$9894,マスター!$C168,FALSE))</f>
        <v>売却不可</v>
      </c>
      <c r="AJ168" s="60" t="str">
        <f>マスター!$B$3</f>
        <v>建物</v>
      </c>
      <c r="AK168" s="29" t="str">
        <f>IF(HLOOKUP(AK$14,集計用!$4:$9894,マスター!$C168,FALSE)="","",HLOOKUP(AK$14,集計用!$4:$9894,マスター!$C168,FALSE))</f>
        <v>体育館</v>
      </c>
      <c r="AL168" s="29" t="str">
        <f>IF(HLOOKUP(AL$14,集計用!$4:$9894,マスター!$C168,FALSE)="","",HLOOKUP(AL$14,集計用!$4:$9894,マスター!$C168,FALSE))</f>
        <v>鉄骨造</v>
      </c>
      <c r="AM168" s="53"/>
      <c r="AN168" s="29" t="str">
        <f>IFERROR(集計用!N146&amp;集計用!P146&amp;集計用!R146,"")</f>
        <v>下都賀郡壬生町藤井宿坪1267-1</v>
      </c>
      <c r="AO168" s="29">
        <f>IF(HLOOKUP(AO$14,集計用!$4:$9894,マスター!$C168,FALSE)="","",HLOOKUP(AO$14,集計用!$4:$9894,マスター!$C168,FALSE))</f>
        <v>100</v>
      </c>
      <c r="AP168" s="42" t="str">
        <f>集計用!AU146&amp;集計用!AV146&amp;集計用!AW146&amp;集計用!AX146&amp;集計用!AY146&amp;集計用!AZ146</f>
        <v>教育費小学校費学校管理費</v>
      </c>
      <c r="AQ168" s="29" t="str">
        <f>IF(HLOOKUP(AQ$14,集計用!$4:$9894,マスター!$C168,FALSE)="","",HLOOKUP(AQ$14,集計用!$4:$9894,マスター!$C168,FALSE))</f>
        <v/>
      </c>
      <c r="AR168" s="29" t="str">
        <f>IF(HLOOKUP(AR$14,集計用!$4:$9894,マスター!$C168,FALSE)="","",HLOOKUP(AR$14,集計用!$4:$9894,マスター!$C168,FALSE))</f>
        <v/>
      </c>
      <c r="AS168" s="29" t="str">
        <f>IF(HLOOKUP(AS$14,集計用!$4:$9894,マスター!$C168,FALSE)="","",HLOOKUP(AS$14,集計用!$4:$9894,マスター!$C168,FALSE))</f>
        <v/>
      </c>
      <c r="AT168" s="29">
        <f>IF(HLOOKUP(AT$14,集計用!$4:$9894,マスター!$C168,FALSE)="","",HLOOKUP(AT$14,集計用!$4:$9894,マスター!$C168,FALSE))</f>
        <v>1318</v>
      </c>
      <c r="AU168" s="29">
        <f>IF(HLOOKUP(AU$14,集計用!$4:$9894,マスター!$C168,FALSE)="","",HLOOKUP(AU$14,集計用!$4:$9894,マスター!$C168,FALSE))</f>
        <v>2</v>
      </c>
      <c r="AV168" s="61"/>
      <c r="AW168" s="45">
        <f t="shared" ref="AW168:AW231" si="4">IFERROR(IF(VALUE(MID($B$4,5,2))&gt;3,LEFT($B$4,4),LEFT($B$4,4)-1)-IF(U168="","",IF(VALUE(MID(U168,5,2))&gt;3,LEFT(U168,4),LEFT(U168,4)-1))+1,"")</f>
        <v>25</v>
      </c>
      <c r="AX168" s="29" t="str">
        <f>IF(HLOOKUP(AX$14,集計用!$4:$9894,マスター!$C168,FALSE)="","",HLOOKUP(AX$14,集計用!$4:$9894,マスター!$C168,FALSE))</f>
        <v>教育</v>
      </c>
      <c r="AY168" s="29" t="str">
        <f>IF(HLOOKUP(AY$14,集計用!$4:$9894,マスター!$C168,FALSE)="","",HLOOKUP(AY$14,集計用!$4:$9894,マスター!$C168,FALSE))</f>
        <v xml:space="preserve">行政財産 </v>
      </c>
      <c r="AZ168" s="54"/>
      <c r="BA168" s="54"/>
      <c r="BB168" s="54"/>
      <c r="BC168" s="54"/>
      <c r="BD168" s="54"/>
      <c r="BE168" s="54"/>
      <c r="BF168" s="54"/>
      <c r="BG168" s="54"/>
      <c r="BH168" s="29" t="str">
        <f>IF(HLOOKUP(BH$14,集計用!$4:$9894,マスター!$C168,FALSE)="","",HLOOKUP(BH$14,集計用!$4:$9894,マスター!$C168,FALSE))</f>
        <v>実施済</v>
      </c>
      <c r="BI168" s="29" t="str">
        <f>IF(HLOOKUP(BI$14,集計用!$4:$9894,マスター!$C168,FALSE)="","",HLOOKUP(BI$14,集計用!$4:$9894,マスター!$C168,FALSE))</f>
        <v>実施済</v>
      </c>
      <c r="BJ168" s="54"/>
      <c r="BK168" s="54"/>
      <c r="BL168" s="54"/>
      <c r="BM168" s="54"/>
      <c r="BN168" s="54"/>
      <c r="BO168" s="54"/>
      <c r="BP168" s="54"/>
      <c r="BQ168" s="54"/>
      <c r="BR168" s="29" t="str">
        <f>IF(HLOOKUP(BR$14,集計用!$4:$9894,マスター!$C168,FALSE)="","",HLOOKUP(BR$14,集計用!$4:$9894,マスター!$C168,FALSE))</f>
        <v>ｼﾝﾀｲｲｸｶﾝ</v>
      </c>
      <c r="BS168" s="29" t="str">
        <f>IF(HLOOKUP(BS$14,集計用!$4:$9894,マスター!$C168,FALSE)="","",HLOOKUP(BS$14,集計用!$4:$9894,マスター!$C168,FALSE))</f>
        <v/>
      </c>
      <c r="BT168" s="29" t="str">
        <f>IF(HLOOKUP(BT$14,集計用!$4:$9894,マスター!$C168,FALSE)="","",HLOOKUP(BT$14,集計用!$4:$9894,マスター!$C168,FALSE))</f>
        <v>壬生町立壬生小学校</v>
      </c>
      <c r="BU168" s="29" t="str">
        <f>IF(HLOOKUP(BU$14,集計用!$4:$9894,マスター!$C168,FALSE)="","",HLOOKUP(BU$14,集計用!$4:$9894,マスター!$C168,FALSE))</f>
        <v>㎡</v>
      </c>
      <c r="BV168" s="29" t="str">
        <f>集計用!O146&amp;集計用!Q146&amp;集計用!S146</f>
        <v>ｼﾓﾂｶﾞｸﾞﾝﾐﾌﾞﾏﾁﾌｼﾞｲ</v>
      </c>
      <c r="BW168" s="29" t="str">
        <f>IF(HLOOKUP(BW$14,集計用!$4:$9894,マスター!$C168,FALSE)="","",HLOOKUP(BW$14,集計用!$4:$9894,マスター!$C168,FALSE))</f>
        <v/>
      </c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3"/>
      <c r="CW168" s="53"/>
      <c r="CX168" s="53"/>
      <c r="CY168" s="53"/>
      <c r="CZ168" s="53"/>
      <c r="DA168" s="53"/>
      <c r="DB168" s="53"/>
      <c r="DC168" s="53"/>
      <c r="DD168" s="54"/>
      <c r="DE168" s="54"/>
      <c r="DF168" s="54"/>
      <c r="DG168" s="54"/>
      <c r="DH168" s="54"/>
      <c r="DI168" s="54"/>
    </row>
    <row r="169" spans="3:113" ht="13.5" customHeight="1">
      <c r="C169" s="89">
        <v>160</v>
      </c>
      <c r="D169" s="44"/>
      <c r="E169" s="53"/>
      <c r="F169" s="53"/>
      <c r="G169" s="53"/>
      <c r="H169" s="42" t="str">
        <f>IF(HLOOKUP(H$14,集計用!$4:$9894,マスター!$C169,FALSE)="","",HLOOKUP(H$14,集計用!$4:$9894,マスター!$C169,FALSE))</f>
        <v>建物台帳</v>
      </c>
      <c r="I169" s="29" t="str">
        <f>IF(HLOOKUP(I$14,集計用!$4:$9894,マスター!$C169,FALSE)="","",HLOOKUP(I$14,集計用!$4:$9894,マスター!$C169,FALSE))</f>
        <v>20005-5</v>
      </c>
      <c r="J169" s="29" t="str">
        <f>IF(HLOOKUP(J$14,集計用!$4:$9894,マスター!$C169,FALSE)="","",HLOOKUP(J$14,集計用!$4:$9894,マスター!$C169,FALSE))</f>
        <v>事業用資産/建物</v>
      </c>
      <c r="K169" s="53"/>
      <c r="L169" s="53"/>
      <c r="M169" s="53"/>
      <c r="N169" s="53"/>
      <c r="O169" s="29">
        <f>IF(HLOOKUP(O$14,集計用!$4:$9894,マスター!$C169,FALSE)="","",HLOOKUP(O$14,集計用!$4:$9894,マスター!$C169,FALSE))</f>
        <v>15</v>
      </c>
      <c r="P169" s="53"/>
      <c r="Q169" s="53"/>
      <c r="R169" s="42" t="str">
        <f>IF(HLOOKUP(R$14,集計用!$4:$9894,マスター!$C169,FALSE)="","",HLOOKUP(R$14,集計用!$4:$9894,マスター!$C169,FALSE))</f>
        <v>一般会計等</v>
      </c>
      <c r="S169" s="42" t="str">
        <f>IF(HLOOKUP(S$14,集計用!$4:$9894,マスター!$C169,FALSE)="","",HLOOKUP(S$14,集計用!$4:$9894,マスター!$C169,FALSE))</f>
        <v>一般会計</v>
      </c>
      <c r="T169" s="209">
        <f>IF(HLOOKUP(T$14,集計用!$4:$9894,マスター!$C169,FALSE)="","",HLOOKUP(T$14,集計用!$4:$9894,マスター!$C169,FALSE))</f>
        <v>19910330</v>
      </c>
      <c r="U169" s="209">
        <f>IF(HLOOKUP(U$14,集計用!$4:$9894,マスター!$C169,FALSE)="","",HLOOKUP(U$14,集計用!$4:$9894,マスター!$C169,FALSE))</f>
        <v>19910330</v>
      </c>
      <c r="V169" s="53"/>
      <c r="W169" s="44"/>
      <c r="X169" s="53"/>
      <c r="Y169" s="53"/>
      <c r="Z169" s="29">
        <f>IF(HLOOKUP(Z$14,集計用!$4:$9894,マスター!$C169,FALSE)="","",HLOOKUP(Z$14,集計用!$4:$9894,マスター!$C169,FALSE))</f>
        <v>392350000</v>
      </c>
      <c r="AA169" s="53"/>
      <c r="AB169" s="53"/>
      <c r="AC169" s="53"/>
      <c r="AD169" s="53"/>
      <c r="AE169" s="53"/>
      <c r="AF169" s="44"/>
      <c r="AG169" s="29" t="str">
        <f>IF(HLOOKUP(AG$14,集計用!$4:$9894,マスター!$C169,FALSE)="","",HLOOKUP(AG$14,集計用!$4:$9894,マスター!$C169,FALSE))</f>
        <v>屋内プール</v>
      </c>
      <c r="AH169" s="29" t="str">
        <f>IF(HLOOKUP(AH$14,集計用!$4:$9894,マスター!$C169,FALSE)="","",HLOOKUP(AH$14,集計用!$4:$9894,マスター!$C169,FALSE))</f>
        <v>自己資産（リース資産外)</v>
      </c>
      <c r="AI169" s="29" t="str">
        <f>IF(HLOOKUP(AI$14,集計用!$4:$9894,マスター!$C169,FALSE)="","",HLOOKUP(AI$14,集計用!$4:$9894,マスター!$C169,FALSE))</f>
        <v>売却不可</v>
      </c>
      <c r="AJ169" s="60" t="str">
        <f>マスター!$B$3</f>
        <v>建物</v>
      </c>
      <c r="AK169" s="29" t="str">
        <f>IF(HLOOKUP(AK$14,集計用!$4:$9894,マスター!$C169,FALSE)="","",HLOOKUP(AK$14,集計用!$4:$9894,マスター!$C169,FALSE))</f>
        <v>体育館</v>
      </c>
      <c r="AL169" s="29" t="str">
        <f>IF(HLOOKUP(AL$14,集計用!$4:$9894,マスター!$C169,FALSE)="","",HLOOKUP(AL$14,集計用!$4:$9894,マスター!$C169,FALSE))</f>
        <v>鉄骨造</v>
      </c>
      <c r="AM169" s="53"/>
      <c r="AN169" s="29" t="str">
        <f>IFERROR(集計用!N147&amp;集計用!P147&amp;集計用!R147,"")</f>
        <v>下都賀郡壬生町藤井宿坪1267-1</v>
      </c>
      <c r="AO169" s="29">
        <f>IF(HLOOKUP(AO$14,集計用!$4:$9894,マスター!$C169,FALSE)="","",HLOOKUP(AO$14,集計用!$4:$9894,マスター!$C169,FALSE))</f>
        <v>100</v>
      </c>
      <c r="AP169" s="42" t="str">
        <f>集計用!AU147&amp;集計用!AV147&amp;集計用!AW147&amp;集計用!AX147&amp;集計用!AY147&amp;集計用!AZ147</f>
        <v>教育費小学校費学校管理費</v>
      </c>
      <c r="AQ169" s="29" t="str">
        <f>IF(HLOOKUP(AQ$14,集計用!$4:$9894,マスター!$C169,FALSE)="","",HLOOKUP(AQ$14,集計用!$4:$9894,マスター!$C169,FALSE))</f>
        <v/>
      </c>
      <c r="AR169" s="29" t="str">
        <f>IF(HLOOKUP(AR$14,集計用!$4:$9894,マスター!$C169,FALSE)="","",HLOOKUP(AR$14,集計用!$4:$9894,マスター!$C169,FALSE))</f>
        <v/>
      </c>
      <c r="AS169" s="29" t="str">
        <f>IF(HLOOKUP(AS$14,集計用!$4:$9894,マスター!$C169,FALSE)="","",HLOOKUP(AS$14,集計用!$4:$9894,マスター!$C169,FALSE))</f>
        <v/>
      </c>
      <c r="AT169" s="29">
        <f>IF(HLOOKUP(AT$14,集計用!$4:$9894,マスター!$C169,FALSE)="","",HLOOKUP(AT$14,集計用!$4:$9894,マスター!$C169,FALSE))</f>
        <v>1208</v>
      </c>
      <c r="AU169" s="29">
        <f>IF(HLOOKUP(AU$14,集計用!$4:$9894,マスター!$C169,FALSE)="","",HLOOKUP(AU$14,集計用!$4:$9894,マスター!$C169,FALSE))</f>
        <v>2</v>
      </c>
      <c r="AV169" s="61"/>
      <c r="AW169" s="45">
        <f t="shared" si="4"/>
        <v>25</v>
      </c>
      <c r="AX169" s="29" t="str">
        <f>IF(HLOOKUP(AX$14,集計用!$4:$9894,マスター!$C169,FALSE)="","",HLOOKUP(AX$14,集計用!$4:$9894,マスター!$C169,FALSE))</f>
        <v>教育</v>
      </c>
      <c r="AY169" s="29" t="str">
        <f>IF(HLOOKUP(AY$14,集計用!$4:$9894,マスター!$C169,FALSE)="","",HLOOKUP(AY$14,集計用!$4:$9894,マスター!$C169,FALSE))</f>
        <v xml:space="preserve">行政財産 </v>
      </c>
      <c r="AZ169" s="54"/>
      <c r="BA169" s="54"/>
      <c r="BB169" s="54"/>
      <c r="BC169" s="54"/>
      <c r="BD169" s="54"/>
      <c r="BE169" s="54"/>
      <c r="BF169" s="54"/>
      <c r="BG169" s="54"/>
      <c r="BH169" s="29" t="str">
        <f>IF(HLOOKUP(BH$14,集計用!$4:$9894,マスター!$C169,FALSE)="","",HLOOKUP(BH$14,集計用!$4:$9894,マスター!$C169,FALSE))</f>
        <v>実施済</v>
      </c>
      <c r="BI169" s="29" t="str">
        <f>IF(HLOOKUP(BI$14,集計用!$4:$9894,マスター!$C169,FALSE)="","",HLOOKUP(BI$14,集計用!$4:$9894,マスター!$C169,FALSE))</f>
        <v>実施済</v>
      </c>
      <c r="BJ169" s="54"/>
      <c r="BK169" s="54"/>
      <c r="BL169" s="54"/>
      <c r="BM169" s="54"/>
      <c r="BN169" s="54"/>
      <c r="BO169" s="54"/>
      <c r="BP169" s="54"/>
      <c r="BQ169" s="54"/>
      <c r="BR169" s="29" t="str">
        <f>IF(HLOOKUP(BR$14,集計用!$4:$9894,マスター!$C169,FALSE)="","",HLOOKUP(BR$14,集計用!$4:$9894,マスター!$C169,FALSE))</f>
        <v>ｵｸﾅｲﾌﾟｰﾙ</v>
      </c>
      <c r="BS169" s="29" t="str">
        <f>IF(HLOOKUP(BS$14,集計用!$4:$9894,マスター!$C169,FALSE)="","",HLOOKUP(BS$14,集計用!$4:$9894,マスター!$C169,FALSE))</f>
        <v/>
      </c>
      <c r="BT169" s="29" t="str">
        <f>IF(HLOOKUP(BT$14,集計用!$4:$9894,マスター!$C169,FALSE)="","",HLOOKUP(BT$14,集計用!$4:$9894,マスター!$C169,FALSE))</f>
        <v>壬生町立壬生小学校</v>
      </c>
      <c r="BU169" s="29" t="str">
        <f>IF(HLOOKUP(BU$14,集計用!$4:$9894,マスター!$C169,FALSE)="","",HLOOKUP(BU$14,集計用!$4:$9894,マスター!$C169,FALSE))</f>
        <v>㎡</v>
      </c>
      <c r="BV169" s="29" t="str">
        <f>集計用!O147&amp;集計用!Q147&amp;集計用!S147</f>
        <v>ｼﾓﾂｶﾞｸﾞﾝﾐﾌﾞﾏﾁﾌｼﾞｲ</v>
      </c>
      <c r="BW169" s="29" t="str">
        <f>IF(HLOOKUP(BW$14,集計用!$4:$9894,マスター!$C169,FALSE)="","",HLOOKUP(BW$14,集計用!$4:$9894,マスター!$C169,FALSE))</f>
        <v/>
      </c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3"/>
      <c r="CW169" s="53"/>
      <c r="CX169" s="53"/>
      <c r="CY169" s="53"/>
      <c r="CZ169" s="53"/>
      <c r="DA169" s="53"/>
      <c r="DB169" s="53"/>
      <c r="DC169" s="53"/>
      <c r="DD169" s="54"/>
      <c r="DE169" s="54"/>
      <c r="DF169" s="54"/>
      <c r="DG169" s="54"/>
      <c r="DH169" s="54"/>
      <c r="DI169" s="54"/>
    </row>
    <row r="170" spans="3:113" ht="13.5" customHeight="1">
      <c r="C170" s="89">
        <v>161</v>
      </c>
      <c r="D170" s="44"/>
      <c r="E170" s="53"/>
      <c r="F170" s="53"/>
      <c r="G170" s="53"/>
      <c r="H170" s="42" t="str">
        <f>IF(HLOOKUP(H$14,集計用!$4:$9894,マスター!$C170,FALSE)="","",HLOOKUP(H$14,集計用!$4:$9894,マスター!$C170,FALSE))</f>
        <v>建物台帳</v>
      </c>
      <c r="I170" s="29" t="str">
        <f>IF(HLOOKUP(I$14,集計用!$4:$9894,マスター!$C170,FALSE)="","",HLOOKUP(I$14,集計用!$4:$9894,マスター!$C170,FALSE))</f>
        <v>20005-6</v>
      </c>
      <c r="J170" s="29" t="str">
        <f>IF(HLOOKUP(J$14,集計用!$4:$9894,マスター!$C170,FALSE)="","",HLOOKUP(J$14,集計用!$4:$9894,マスター!$C170,FALSE))</f>
        <v>事業用資産/建物</v>
      </c>
      <c r="K170" s="53"/>
      <c r="L170" s="53"/>
      <c r="M170" s="53"/>
      <c r="N170" s="53"/>
      <c r="O170" s="29">
        <f>IF(HLOOKUP(O$14,集計用!$4:$9894,マスター!$C170,FALSE)="","",HLOOKUP(O$14,集計用!$4:$9894,マスター!$C170,FALSE))</f>
        <v>15</v>
      </c>
      <c r="P170" s="53"/>
      <c r="Q170" s="53"/>
      <c r="R170" s="42" t="str">
        <f>IF(HLOOKUP(R$14,集計用!$4:$9894,マスター!$C170,FALSE)="","",HLOOKUP(R$14,集計用!$4:$9894,マスター!$C170,FALSE))</f>
        <v>一般会計等</v>
      </c>
      <c r="S170" s="42" t="str">
        <f>IF(HLOOKUP(S$14,集計用!$4:$9894,マスター!$C170,FALSE)="","",HLOOKUP(S$14,集計用!$4:$9894,マスター!$C170,FALSE))</f>
        <v>一般会計</v>
      </c>
      <c r="T170" s="209">
        <f>IF(HLOOKUP(T$14,集計用!$4:$9894,マスター!$C170,FALSE)="","",HLOOKUP(T$14,集計用!$4:$9894,マスター!$C170,FALSE))</f>
        <v>19820831</v>
      </c>
      <c r="U170" s="209">
        <f>IF(HLOOKUP(U$14,集計用!$4:$9894,マスター!$C170,FALSE)="","",HLOOKUP(U$14,集計用!$4:$9894,マスター!$C170,FALSE))</f>
        <v>19820831</v>
      </c>
      <c r="V170" s="53"/>
      <c r="W170" s="44"/>
      <c r="X170" s="53"/>
      <c r="Y170" s="53"/>
      <c r="Z170" s="29">
        <f>IF(HLOOKUP(Z$14,集計用!$4:$9894,マスター!$C170,FALSE)="","",HLOOKUP(Z$14,集計用!$4:$9894,マスター!$C170,FALSE))</f>
        <v>7776000</v>
      </c>
      <c r="AA170" s="53"/>
      <c r="AB170" s="53"/>
      <c r="AC170" s="53"/>
      <c r="AD170" s="53"/>
      <c r="AE170" s="53"/>
      <c r="AF170" s="44"/>
      <c r="AG170" s="29" t="str">
        <f>IF(HLOOKUP(AG$14,集計用!$4:$9894,マスター!$C170,FALSE)="","",HLOOKUP(AG$14,集計用!$4:$9894,マスター!$C170,FALSE))</f>
        <v>体育器具庫</v>
      </c>
      <c r="AH170" s="29" t="str">
        <f>IF(HLOOKUP(AH$14,集計用!$4:$9894,マスター!$C170,FALSE)="","",HLOOKUP(AH$14,集計用!$4:$9894,マスター!$C170,FALSE))</f>
        <v>自己資産（リース資産外)</v>
      </c>
      <c r="AI170" s="29" t="str">
        <f>IF(HLOOKUP(AI$14,集計用!$4:$9894,マスター!$C170,FALSE)="","",HLOOKUP(AI$14,集計用!$4:$9894,マスター!$C170,FALSE))</f>
        <v>売却不可</v>
      </c>
      <c r="AJ170" s="60" t="str">
        <f>マスター!$B$3</f>
        <v>建物</v>
      </c>
      <c r="AK170" s="29" t="str">
        <f>IF(HLOOKUP(AK$14,集計用!$4:$9894,マスター!$C170,FALSE)="","",HLOOKUP(AK$14,集計用!$4:$9894,マスター!$C170,FALSE))</f>
        <v>倉庫・物置</v>
      </c>
      <c r="AL170" s="29" t="str">
        <f>IF(HLOOKUP(AL$14,集計用!$4:$9894,マスター!$C170,FALSE)="","",HLOOKUP(AL$14,集計用!$4:$9894,マスター!$C170,FALSE))</f>
        <v>鉄骨造</v>
      </c>
      <c r="AM170" s="53"/>
      <c r="AN170" s="29" t="str">
        <f>IFERROR(集計用!N148&amp;集計用!P148&amp;集計用!R148,"")</f>
        <v>下都賀郡壬生町北小林上原189-1</v>
      </c>
      <c r="AO170" s="29">
        <f>IF(HLOOKUP(AO$14,集計用!$4:$9894,マスター!$C170,FALSE)="","",HLOOKUP(AO$14,集計用!$4:$9894,マスター!$C170,FALSE))</f>
        <v>100</v>
      </c>
      <c r="AP170" s="42" t="str">
        <f>集計用!AU148&amp;集計用!AV148&amp;集計用!AW148&amp;集計用!AX148&amp;集計用!AY148&amp;集計用!AZ148</f>
        <v>教育費小学校費学校管理費</v>
      </c>
      <c r="AQ170" s="29" t="str">
        <f>IF(HLOOKUP(AQ$14,集計用!$4:$9894,マスター!$C170,FALSE)="","",HLOOKUP(AQ$14,集計用!$4:$9894,マスター!$C170,FALSE))</f>
        <v/>
      </c>
      <c r="AR170" s="29" t="str">
        <f>IF(HLOOKUP(AR$14,集計用!$4:$9894,マスター!$C170,FALSE)="","",HLOOKUP(AR$14,集計用!$4:$9894,マスター!$C170,FALSE))</f>
        <v/>
      </c>
      <c r="AS170" s="29" t="str">
        <f>IF(HLOOKUP(AS$14,集計用!$4:$9894,マスター!$C170,FALSE)="","",HLOOKUP(AS$14,集計用!$4:$9894,マスター!$C170,FALSE))</f>
        <v/>
      </c>
      <c r="AT170" s="29">
        <f>IF(HLOOKUP(AT$14,集計用!$4:$9894,マスター!$C170,FALSE)="","",HLOOKUP(AT$14,集計用!$4:$9894,マスター!$C170,FALSE))</f>
        <v>97.2</v>
      </c>
      <c r="AU170" s="29">
        <f>IF(HLOOKUP(AU$14,集計用!$4:$9894,マスター!$C170,FALSE)="","",HLOOKUP(AU$14,集計用!$4:$9894,マスター!$C170,FALSE))</f>
        <v>1</v>
      </c>
      <c r="AV170" s="61"/>
      <c r="AW170" s="45">
        <f t="shared" si="4"/>
        <v>33</v>
      </c>
      <c r="AX170" s="29" t="str">
        <f>IF(HLOOKUP(AX$14,集計用!$4:$9894,マスター!$C170,FALSE)="","",HLOOKUP(AX$14,集計用!$4:$9894,マスター!$C170,FALSE))</f>
        <v>教育</v>
      </c>
      <c r="AY170" s="29" t="str">
        <f>IF(HLOOKUP(AY$14,集計用!$4:$9894,マスター!$C170,FALSE)="","",HLOOKUP(AY$14,集計用!$4:$9894,マスター!$C170,FALSE))</f>
        <v xml:space="preserve">行政財産 </v>
      </c>
      <c r="AZ170" s="54"/>
      <c r="BA170" s="54"/>
      <c r="BB170" s="54"/>
      <c r="BC170" s="54"/>
      <c r="BD170" s="54"/>
      <c r="BE170" s="54"/>
      <c r="BF170" s="54"/>
      <c r="BG170" s="54"/>
      <c r="BH170" s="29" t="str">
        <f>IF(HLOOKUP(BH$14,集計用!$4:$9894,マスター!$C170,FALSE)="","",HLOOKUP(BH$14,集計用!$4:$9894,マスター!$C170,FALSE))</f>
        <v>実施済</v>
      </c>
      <c r="BI170" s="29" t="str">
        <f>IF(HLOOKUP(BI$14,集計用!$4:$9894,マスター!$C170,FALSE)="","",HLOOKUP(BI$14,集計用!$4:$9894,マスター!$C170,FALSE))</f>
        <v>実施済</v>
      </c>
      <c r="BJ170" s="54"/>
      <c r="BK170" s="54"/>
      <c r="BL170" s="54"/>
      <c r="BM170" s="54"/>
      <c r="BN170" s="54"/>
      <c r="BO170" s="54"/>
      <c r="BP170" s="54"/>
      <c r="BQ170" s="54"/>
      <c r="BR170" s="29" t="str">
        <f>IF(HLOOKUP(BR$14,集計用!$4:$9894,マスター!$C170,FALSE)="","",HLOOKUP(BR$14,集計用!$4:$9894,マスター!$C170,FALSE))</f>
        <v>ﾀｲｲｸｷｸﾞｺ</v>
      </c>
      <c r="BS170" s="29" t="str">
        <f>IF(HLOOKUP(BS$14,集計用!$4:$9894,マスター!$C170,FALSE)="","",HLOOKUP(BS$14,集計用!$4:$9894,マスター!$C170,FALSE))</f>
        <v/>
      </c>
      <c r="BT170" s="29" t="str">
        <f>IF(HLOOKUP(BT$14,集計用!$4:$9894,マスター!$C170,FALSE)="","",HLOOKUP(BT$14,集計用!$4:$9894,マスター!$C170,FALSE))</f>
        <v>壬生町立壬生小学校</v>
      </c>
      <c r="BU170" s="29" t="str">
        <f>IF(HLOOKUP(BU$14,集計用!$4:$9894,マスター!$C170,FALSE)="","",HLOOKUP(BU$14,集計用!$4:$9894,マスター!$C170,FALSE))</f>
        <v>㎡</v>
      </c>
      <c r="BV170" s="29" t="str">
        <f>集計用!O148&amp;集計用!Q148&amp;集計用!S148</f>
        <v>ｼﾓﾂｶﾞｸﾞﾝﾐﾌﾞﾏﾁｷﾀｺﾊﾞﾔｼ</v>
      </c>
      <c r="BW170" s="29" t="str">
        <f>IF(HLOOKUP(BW$14,集計用!$4:$9894,マスター!$C170,FALSE)="","",HLOOKUP(BW$14,集計用!$4:$9894,マスター!$C170,FALSE))</f>
        <v/>
      </c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3"/>
      <c r="CW170" s="53"/>
      <c r="CX170" s="53"/>
      <c r="CY170" s="53"/>
      <c r="CZ170" s="53"/>
      <c r="DA170" s="53"/>
      <c r="DB170" s="53"/>
      <c r="DC170" s="53"/>
      <c r="DD170" s="54"/>
      <c r="DE170" s="54"/>
      <c r="DF170" s="54"/>
      <c r="DG170" s="54"/>
      <c r="DH170" s="54"/>
      <c r="DI170" s="54"/>
    </row>
    <row r="171" spans="3:113" ht="13.5" customHeight="1">
      <c r="C171" s="89">
        <v>162</v>
      </c>
      <c r="D171" s="44"/>
      <c r="E171" s="53"/>
      <c r="F171" s="53"/>
      <c r="G171" s="53"/>
      <c r="H171" s="42" t="str">
        <f>IF(HLOOKUP(H$14,集計用!$4:$9894,マスター!$C171,FALSE)="","",HLOOKUP(H$14,集計用!$4:$9894,マスター!$C171,FALSE))</f>
        <v>建物台帳</v>
      </c>
      <c r="I171" s="29" t="str">
        <f>IF(HLOOKUP(I$14,集計用!$4:$9894,マスター!$C171,FALSE)="","",HLOOKUP(I$14,集計用!$4:$9894,マスター!$C171,FALSE))</f>
        <v>20005-7</v>
      </c>
      <c r="J171" s="29" t="str">
        <f>IF(HLOOKUP(J$14,集計用!$4:$9894,マスター!$C171,FALSE)="","",HLOOKUP(J$14,集計用!$4:$9894,マスター!$C171,FALSE))</f>
        <v>事業用資産/建物</v>
      </c>
      <c r="K171" s="53"/>
      <c r="L171" s="53"/>
      <c r="M171" s="53"/>
      <c r="N171" s="53"/>
      <c r="O171" s="29">
        <f>IF(HLOOKUP(O$14,集計用!$4:$9894,マスター!$C171,FALSE)="","",HLOOKUP(O$14,集計用!$4:$9894,マスター!$C171,FALSE))</f>
        <v>15</v>
      </c>
      <c r="P171" s="53"/>
      <c r="Q171" s="53"/>
      <c r="R171" s="42" t="str">
        <f>IF(HLOOKUP(R$14,集計用!$4:$9894,マスター!$C171,FALSE)="","",HLOOKUP(R$14,集計用!$4:$9894,マスター!$C171,FALSE))</f>
        <v>一般会計等</v>
      </c>
      <c r="S171" s="42" t="str">
        <f>IF(HLOOKUP(S$14,集計用!$4:$9894,マスター!$C171,FALSE)="","",HLOOKUP(S$14,集計用!$4:$9894,マスター!$C171,FALSE))</f>
        <v>一般会計</v>
      </c>
      <c r="T171" s="209">
        <f>IF(HLOOKUP(T$14,集計用!$4:$9894,マスター!$C171,FALSE)="","",HLOOKUP(T$14,集計用!$4:$9894,マスター!$C171,FALSE))</f>
        <v>19820331</v>
      </c>
      <c r="U171" s="209">
        <f>IF(HLOOKUP(U$14,集計用!$4:$9894,マスター!$C171,FALSE)="","",HLOOKUP(U$14,集計用!$4:$9894,マスター!$C171,FALSE))</f>
        <v>19820331</v>
      </c>
      <c r="V171" s="53"/>
      <c r="W171" s="44"/>
      <c r="X171" s="53"/>
      <c r="Y171" s="53"/>
      <c r="Z171" s="29">
        <f>IF(HLOOKUP(Z$14,集計用!$4:$9894,マスター!$C171,FALSE)="","",HLOOKUP(Z$14,集計用!$4:$9894,マスター!$C171,FALSE))</f>
        <v>21735000</v>
      </c>
      <c r="AA171" s="53"/>
      <c r="AB171" s="53"/>
      <c r="AC171" s="53"/>
      <c r="AD171" s="53"/>
      <c r="AE171" s="53"/>
      <c r="AF171" s="44"/>
      <c r="AG171" s="29" t="str">
        <f>IF(HLOOKUP(AG$14,集計用!$4:$9894,マスター!$C171,FALSE)="","",HLOOKUP(AG$14,集計用!$4:$9894,マスター!$C171,FALSE))</f>
        <v>渡り廊下棟（西側）</v>
      </c>
      <c r="AH171" s="29" t="str">
        <f>IF(HLOOKUP(AH$14,集計用!$4:$9894,マスター!$C171,FALSE)="","",HLOOKUP(AH$14,集計用!$4:$9894,マスター!$C171,FALSE))</f>
        <v>自己資産（リース資産外)</v>
      </c>
      <c r="AI171" s="29" t="str">
        <f>IF(HLOOKUP(AI$14,集計用!$4:$9894,マスター!$C171,FALSE)="","",HLOOKUP(AI$14,集計用!$4:$9894,マスター!$C171,FALSE))</f>
        <v>売却不可</v>
      </c>
      <c r="AJ171" s="60" t="str">
        <f>マスター!$B$3</f>
        <v>建物</v>
      </c>
      <c r="AK171" s="29" t="str">
        <f>IF(HLOOKUP(AK$14,集計用!$4:$9894,マスター!$C171,FALSE)="","",HLOOKUP(AK$14,集計用!$4:$9894,マスター!$C171,FALSE))</f>
        <v>校舎・園舎</v>
      </c>
      <c r="AL171" s="29" t="str">
        <f>IF(HLOOKUP(AL$14,集計用!$4:$9894,マスター!$C171,FALSE)="","",HLOOKUP(AL$14,集計用!$4:$9894,マスター!$C171,FALSE))</f>
        <v>鉄筋コンクリート</v>
      </c>
      <c r="AM171" s="53"/>
      <c r="AN171" s="29" t="str">
        <f>IFERROR(集計用!N149&amp;集計用!P149&amp;集計用!R149,"")</f>
        <v>下都賀郡壬生町北小林上原189-1</v>
      </c>
      <c r="AO171" s="29">
        <f>IF(HLOOKUP(AO$14,集計用!$4:$9894,マスター!$C171,FALSE)="","",HLOOKUP(AO$14,集計用!$4:$9894,マスター!$C171,FALSE))</f>
        <v>100</v>
      </c>
      <c r="AP171" s="42" t="str">
        <f>集計用!AU149&amp;集計用!AV149&amp;集計用!AW149&amp;集計用!AX149&amp;集計用!AY149&amp;集計用!AZ149</f>
        <v>教育費小学校費学校管理費</v>
      </c>
      <c r="AQ171" s="29" t="str">
        <f>IF(HLOOKUP(AQ$14,集計用!$4:$9894,マスター!$C171,FALSE)="","",HLOOKUP(AQ$14,集計用!$4:$9894,マスター!$C171,FALSE))</f>
        <v/>
      </c>
      <c r="AR171" s="29" t="str">
        <f>IF(HLOOKUP(AR$14,集計用!$4:$9894,マスター!$C171,FALSE)="","",HLOOKUP(AR$14,集計用!$4:$9894,マスター!$C171,FALSE))</f>
        <v/>
      </c>
      <c r="AS171" s="29" t="str">
        <f>IF(HLOOKUP(AS$14,集計用!$4:$9894,マスター!$C171,FALSE)="","",HLOOKUP(AS$14,集計用!$4:$9894,マスター!$C171,FALSE))</f>
        <v/>
      </c>
      <c r="AT171" s="29">
        <f>IF(HLOOKUP(AT$14,集計用!$4:$9894,マスター!$C171,FALSE)="","",HLOOKUP(AT$14,集計用!$4:$9894,マスター!$C171,FALSE))</f>
        <v>161</v>
      </c>
      <c r="AU171" s="29">
        <f>IF(HLOOKUP(AU$14,集計用!$4:$9894,マスター!$C171,FALSE)="","",HLOOKUP(AU$14,集計用!$4:$9894,マスター!$C171,FALSE))</f>
        <v>2</v>
      </c>
      <c r="AV171" s="61"/>
      <c r="AW171" s="45">
        <f t="shared" si="4"/>
        <v>34</v>
      </c>
      <c r="AX171" s="29" t="str">
        <f>IF(HLOOKUP(AX$14,集計用!$4:$9894,マスター!$C171,FALSE)="","",HLOOKUP(AX$14,集計用!$4:$9894,マスター!$C171,FALSE))</f>
        <v>教育</v>
      </c>
      <c r="AY171" s="29" t="str">
        <f>IF(HLOOKUP(AY$14,集計用!$4:$9894,マスター!$C171,FALSE)="","",HLOOKUP(AY$14,集計用!$4:$9894,マスター!$C171,FALSE))</f>
        <v xml:space="preserve">行政財産 </v>
      </c>
      <c r="AZ171" s="54"/>
      <c r="BA171" s="54"/>
      <c r="BB171" s="54"/>
      <c r="BC171" s="54"/>
      <c r="BD171" s="54"/>
      <c r="BE171" s="54"/>
      <c r="BF171" s="54"/>
      <c r="BG171" s="54"/>
      <c r="BH171" s="29" t="str">
        <f>IF(HLOOKUP(BH$14,集計用!$4:$9894,マスター!$C171,FALSE)="","",HLOOKUP(BH$14,集計用!$4:$9894,マスター!$C171,FALSE))</f>
        <v>実施済</v>
      </c>
      <c r="BI171" s="29" t="str">
        <f>IF(HLOOKUP(BI$14,集計用!$4:$9894,マスター!$C171,FALSE)="","",HLOOKUP(BI$14,集計用!$4:$9894,マスター!$C171,FALSE))</f>
        <v>実施済</v>
      </c>
      <c r="BJ171" s="54"/>
      <c r="BK171" s="54"/>
      <c r="BL171" s="54"/>
      <c r="BM171" s="54"/>
      <c r="BN171" s="54"/>
      <c r="BO171" s="54"/>
      <c r="BP171" s="54"/>
      <c r="BQ171" s="54"/>
      <c r="BR171" s="29" t="str">
        <f>IF(HLOOKUP(BR$14,集計用!$4:$9894,マスター!$C171,FALSE)="","",HLOOKUP(BR$14,集計用!$4:$9894,マスター!$C171,FALSE))</f>
        <v>ﾜﾀﾘﾛｳｶﾄｳ</v>
      </c>
      <c r="BS171" s="29" t="str">
        <f>IF(HLOOKUP(BS$14,集計用!$4:$9894,マスター!$C171,FALSE)="","",HLOOKUP(BS$14,集計用!$4:$9894,マスター!$C171,FALSE))</f>
        <v/>
      </c>
      <c r="BT171" s="29" t="str">
        <f>IF(HLOOKUP(BT$14,集計用!$4:$9894,マスター!$C171,FALSE)="","",HLOOKUP(BT$14,集計用!$4:$9894,マスター!$C171,FALSE))</f>
        <v>壬生町立壬生小学校</v>
      </c>
      <c r="BU171" s="29" t="str">
        <f>IF(HLOOKUP(BU$14,集計用!$4:$9894,マスター!$C171,FALSE)="","",HLOOKUP(BU$14,集計用!$4:$9894,マスター!$C171,FALSE))</f>
        <v>㎡</v>
      </c>
      <c r="BV171" s="29" t="str">
        <f>集計用!O149&amp;集計用!Q149&amp;集計用!S149</f>
        <v>ｼﾓﾂｶﾞｸﾞﾝﾐﾌﾞﾏﾁｷﾀｺﾊﾞﾔｼ</v>
      </c>
      <c r="BW171" s="29" t="str">
        <f>IF(HLOOKUP(BW$14,集計用!$4:$9894,マスター!$C171,FALSE)="","",HLOOKUP(BW$14,集計用!$4:$9894,マスター!$C171,FALSE))</f>
        <v/>
      </c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3"/>
      <c r="CW171" s="53"/>
      <c r="CX171" s="53"/>
      <c r="CY171" s="53"/>
      <c r="CZ171" s="53"/>
      <c r="DA171" s="53"/>
      <c r="DB171" s="53"/>
      <c r="DC171" s="53"/>
      <c r="DD171" s="54"/>
      <c r="DE171" s="54"/>
      <c r="DF171" s="54"/>
      <c r="DG171" s="54"/>
      <c r="DH171" s="54"/>
      <c r="DI171" s="54"/>
    </row>
    <row r="172" spans="3:113" ht="13.5" customHeight="1">
      <c r="C172" s="89">
        <v>163</v>
      </c>
      <c r="D172" s="44"/>
      <c r="E172" s="53"/>
      <c r="F172" s="53"/>
      <c r="G172" s="53"/>
      <c r="H172" s="42" t="str">
        <f>IF(HLOOKUP(H$14,集計用!$4:$9894,マスター!$C172,FALSE)="","",HLOOKUP(H$14,集計用!$4:$9894,マスター!$C172,FALSE))</f>
        <v>建物台帳</v>
      </c>
      <c r="I172" s="29" t="str">
        <f>IF(HLOOKUP(I$14,集計用!$4:$9894,マスター!$C172,FALSE)="","",HLOOKUP(I$14,集計用!$4:$9894,マスター!$C172,FALSE))</f>
        <v>20005-8</v>
      </c>
      <c r="J172" s="29" t="str">
        <f>IF(HLOOKUP(J$14,集計用!$4:$9894,マスター!$C172,FALSE)="","",HLOOKUP(J$14,集計用!$4:$9894,マスター!$C172,FALSE))</f>
        <v>事業用資産/建物</v>
      </c>
      <c r="K172" s="53"/>
      <c r="L172" s="53"/>
      <c r="M172" s="53"/>
      <c r="N172" s="53"/>
      <c r="O172" s="29">
        <f>IF(HLOOKUP(O$14,集計用!$4:$9894,マスター!$C172,FALSE)="","",HLOOKUP(O$14,集計用!$4:$9894,マスター!$C172,FALSE))</f>
        <v>15</v>
      </c>
      <c r="P172" s="53"/>
      <c r="Q172" s="53"/>
      <c r="R172" s="42" t="str">
        <f>IF(HLOOKUP(R$14,集計用!$4:$9894,マスター!$C172,FALSE)="","",HLOOKUP(R$14,集計用!$4:$9894,マスター!$C172,FALSE))</f>
        <v>一般会計等</v>
      </c>
      <c r="S172" s="42" t="str">
        <f>IF(HLOOKUP(S$14,集計用!$4:$9894,マスター!$C172,FALSE)="","",HLOOKUP(S$14,集計用!$4:$9894,マスター!$C172,FALSE))</f>
        <v>一般会計</v>
      </c>
      <c r="T172" s="209">
        <f>IF(HLOOKUP(T$14,集計用!$4:$9894,マスター!$C172,FALSE)="","",HLOOKUP(T$14,集計用!$4:$9894,マスター!$C172,FALSE))</f>
        <v>19890310</v>
      </c>
      <c r="U172" s="209">
        <f>IF(HLOOKUP(U$14,集計用!$4:$9894,マスター!$C172,FALSE)="","",HLOOKUP(U$14,集計用!$4:$9894,マスター!$C172,FALSE))</f>
        <v>19890310</v>
      </c>
      <c r="V172" s="53"/>
      <c r="W172" s="44"/>
      <c r="X172" s="53"/>
      <c r="Y172" s="53"/>
      <c r="Z172" s="29">
        <f>IF(HLOOKUP(Z$14,集計用!$4:$9894,マスター!$C172,FALSE)="","",HLOOKUP(Z$14,集計用!$4:$9894,マスター!$C172,FALSE))</f>
        <v>18117000</v>
      </c>
      <c r="AA172" s="53"/>
      <c r="AB172" s="53"/>
      <c r="AC172" s="53"/>
      <c r="AD172" s="53"/>
      <c r="AE172" s="53"/>
      <c r="AF172" s="44"/>
      <c r="AG172" s="29" t="str">
        <f>IF(HLOOKUP(AG$14,集計用!$4:$9894,マスター!$C172,FALSE)="","",HLOOKUP(AG$14,集計用!$4:$9894,マスター!$C172,FALSE))</f>
        <v>渡り廊下棟（東側）</v>
      </c>
      <c r="AH172" s="29" t="str">
        <f>IF(HLOOKUP(AH$14,集計用!$4:$9894,マスター!$C172,FALSE)="","",HLOOKUP(AH$14,集計用!$4:$9894,マスター!$C172,FALSE))</f>
        <v>自己資産（リース資産外)</v>
      </c>
      <c r="AI172" s="29" t="str">
        <f>IF(HLOOKUP(AI$14,集計用!$4:$9894,マスター!$C172,FALSE)="","",HLOOKUP(AI$14,集計用!$4:$9894,マスター!$C172,FALSE))</f>
        <v>売却不可</v>
      </c>
      <c r="AJ172" s="60" t="str">
        <f>マスター!$B$3</f>
        <v>建物</v>
      </c>
      <c r="AK172" s="29" t="str">
        <f>IF(HLOOKUP(AK$14,集計用!$4:$9894,マスター!$C172,FALSE)="","",HLOOKUP(AK$14,集計用!$4:$9894,マスター!$C172,FALSE))</f>
        <v>校舎・園舎</v>
      </c>
      <c r="AL172" s="29" t="str">
        <f>IF(HLOOKUP(AL$14,集計用!$4:$9894,マスター!$C172,FALSE)="","",HLOOKUP(AL$14,集計用!$4:$9894,マスター!$C172,FALSE))</f>
        <v>鉄骨造</v>
      </c>
      <c r="AM172" s="53"/>
      <c r="AN172" s="29" t="str">
        <f>IFERROR(集計用!N150&amp;集計用!P150&amp;集計用!R150,"")</f>
        <v>下都賀郡壬生町北小林上原189-1</v>
      </c>
      <c r="AO172" s="29">
        <f>IF(HLOOKUP(AO$14,集計用!$4:$9894,マスター!$C172,FALSE)="","",HLOOKUP(AO$14,集計用!$4:$9894,マスター!$C172,FALSE))</f>
        <v>100</v>
      </c>
      <c r="AP172" s="42" t="str">
        <f>集計用!AU150&amp;集計用!AV150&amp;集計用!AW150&amp;集計用!AX150&amp;集計用!AY150&amp;集計用!AZ150</f>
        <v>教育費小学校費学校管理費</v>
      </c>
      <c r="AQ172" s="29" t="str">
        <f>IF(HLOOKUP(AQ$14,集計用!$4:$9894,マスター!$C172,FALSE)="","",HLOOKUP(AQ$14,集計用!$4:$9894,マスター!$C172,FALSE))</f>
        <v/>
      </c>
      <c r="AR172" s="29" t="str">
        <f>IF(HLOOKUP(AR$14,集計用!$4:$9894,マスター!$C172,FALSE)="","",HLOOKUP(AR$14,集計用!$4:$9894,マスター!$C172,FALSE))</f>
        <v/>
      </c>
      <c r="AS172" s="29" t="str">
        <f>IF(HLOOKUP(AS$14,集計用!$4:$9894,マスター!$C172,FALSE)="","",HLOOKUP(AS$14,集計用!$4:$9894,マスター!$C172,FALSE))</f>
        <v/>
      </c>
      <c r="AT172" s="29">
        <f>IF(HLOOKUP(AT$14,集計用!$4:$9894,マスター!$C172,FALSE)="","",HLOOKUP(AT$14,集計用!$4:$9894,マスター!$C172,FALSE))</f>
        <v>99</v>
      </c>
      <c r="AU172" s="29">
        <f>IF(HLOOKUP(AU$14,集計用!$4:$9894,マスター!$C172,FALSE)="","",HLOOKUP(AU$14,集計用!$4:$9894,マスター!$C172,FALSE))</f>
        <v>1</v>
      </c>
      <c r="AV172" s="61"/>
      <c r="AW172" s="45">
        <f t="shared" si="4"/>
        <v>27</v>
      </c>
      <c r="AX172" s="29" t="str">
        <f>IF(HLOOKUP(AX$14,集計用!$4:$9894,マスター!$C172,FALSE)="","",HLOOKUP(AX$14,集計用!$4:$9894,マスター!$C172,FALSE))</f>
        <v>教育</v>
      </c>
      <c r="AY172" s="29" t="str">
        <f>IF(HLOOKUP(AY$14,集計用!$4:$9894,マスター!$C172,FALSE)="","",HLOOKUP(AY$14,集計用!$4:$9894,マスター!$C172,FALSE))</f>
        <v xml:space="preserve">行政財産 </v>
      </c>
      <c r="AZ172" s="54"/>
      <c r="BA172" s="54"/>
      <c r="BB172" s="54"/>
      <c r="BC172" s="54"/>
      <c r="BD172" s="54"/>
      <c r="BE172" s="54"/>
      <c r="BF172" s="54"/>
      <c r="BG172" s="54"/>
      <c r="BH172" s="29" t="str">
        <f>IF(HLOOKUP(BH$14,集計用!$4:$9894,マスター!$C172,FALSE)="","",HLOOKUP(BH$14,集計用!$4:$9894,マスター!$C172,FALSE))</f>
        <v>実施済</v>
      </c>
      <c r="BI172" s="29" t="str">
        <f>IF(HLOOKUP(BI$14,集計用!$4:$9894,マスター!$C172,FALSE)="","",HLOOKUP(BI$14,集計用!$4:$9894,マスター!$C172,FALSE))</f>
        <v>実施済</v>
      </c>
      <c r="BJ172" s="54"/>
      <c r="BK172" s="54"/>
      <c r="BL172" s="54"/>
      <c r="BM172" s="54"/>
      <c r="BN172" s="54"/>
      <c r="BO172" s="54"/>
      <c r="BP172" s="54"/>
      <c r="BQ172" s="54"/>
      <c r="BR172" s="29" t="str">
        <f>IF(HLOOKUP(BR$14,集計用!$4:$9894,マスター!$C172,FALSE)="","",HLOOKUP(BR$14,集計用!$4:$9894,マスター!$C172,FALSE))</f>
        <v>ﾜﾀﾘﾛｳｶﾄｳ</v>
      </c>
      <c r="BS172" s="29" t="str">
        <f>IF(HLOOKUP(BS$14,集計用!$4:$9894,マスター!$C172,FALSE)="","",HLOOKUP(BS$14,集計用!$4:$9894,マスター!$C172,FALSE))</f>
        <v/>
      </c>
      <c r="BT172" s="29" t="str">
        <f>IF(HLOOKUP(BT$14,集計用!$4:$9894,マスター!$C172,FALSE)="","",HLOOKUP(BT$14,集計用!$4:$9894,マスター!$C172,FALSE))</f>
        <v>壬生町立壬生小学校</v>
      </c>
      <c r="BU172" s="29" t="str">
        <f>IF(HLOOKUP(BU$14,集計用!$4:$9894,マスター!$C172,FALSE)="","",HLOOKUP(BU$14,集計用!$4:$9894,マスター!$C172,FALSE))</f>
        <v>㎡</v>
      </c>
      <c r="BV172" s="29" t="str">
        <f>集計用!O150&amp;集計用!Q150&amp;集計用!S150</f>
        <v>ｼﾓﾂｶﾞｸﾞﾝﾐﾌﾞﾏﾁｷﾀｺﾊﾞﾔｼ</v>
      </c>
      <c r="BW172" s="29" t="str">
        <f>IF(HLOOKUP(BW$14,集計用!$4:$9894,マスター!$C172,FALSE)="","",HLOOKUP(BW$14,集計用!$4:$9894,マスター!$C172,FALSE))</f>
        <v/>
      </c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3"/>
      <c r="CW172" s="53"/>
      <c r="CX172" s="53"/>
      <c r="CY172" s="53"/>
      <c r="CZ172" s="53"/>
      <c r="DA172" s="53"/>
      <c r="DB172" s="53"/>
      <c r="DC172" s="53"/>
      <c r="DD172" s="54"/>
      <c r="DE172" s="54"/>
      <c r="DF172" s="54"/>
      <c r="DG172" s="54"/>
      <c r="DH172" s="54"/>
      <c r="DI172" s="54"/>
    </row>
    <row r="173" spans="3:113" ht="13.5" customHeight="1">
      <c r="C173" s="89">
        <v>164</v>
      </c>
      <c r="D173" s="44"/>
      <c r="E173" s="53"/>
      <c r="F173" s="53"/>
      <c r="G173" s="53"/>
      <c r="H173" s="42" t="str">
        <f>IF(HLOOKUP(H$14,集計用!$4:$9894,マスター!$C173,FALSE)="","",HLOOKUP(H$14,集計用!$4:$9894,マスター!$C173,FALSE))</f>
        <v>建物台帳</v>
      </c>
      <c r="I173" s="29" t="str">
        <f>IF(HLOOKUP(I$14,集計用!$4:$9894,マスター!$C173,FALSE)="","",HLOOKUP(I$14,集計用!$4:$9894,マスター!$C173,FALSE))</f>
        <v>20005-9</v>
      </c>
      <c r="J173" s="29" t="str">
        <f>IF(HLOOKUP(J$14,集計用!$4:$9894,マスター!$C173,FALSE)="","",HLOOKUP(J$14,集計用!$4:$9894,マスター!$C173,FALSE))</f>
        <v>事業用資産/建物</v>
      </c>
      <c r="K173" s="53"/>
      <c r="L173" s="53"/>
      <c r="M173" s="53"/>
      <c r="N173" s="53"/>
      <c r="O173" s="29">
        <f>IF(HLOOKUP(O$14,集計用!$4:$9894,マスター!$C173,FALSE)="","",HLOOKUP(O$14,集計用!$4:$9894,マスター!$C173,FALSE))</f>
        <v>15</v>
      </c>
      <c r="P173" s="53"/>
      <c r="Q173" s="53"/>
      <c r="R173" s="42" t="str">
        <f>IF(HLOOKUP(R$14,集計用!$4:$9894,マスター!$C173,FALSE)="","",HLOOKUP(R$14,集計用!$4:$9894,マスター!$C173,FALSE))</f>
        <v>一般会計等</v>
      </c>
      <c r="S173" s="42" t="str">
        <f>IF(HLOOKUP(S$14,集計用!$4:$9894,マスター!$C173,FALSE)="","",HLOOKUP(S$14,集計用!$4:$9894,マスター!$C173,FALSE))</f>
        <v>一般会計</v>
      </c>
      <c r="T173" s="209">
        <f>IF(HLOOKUP(T$14,集計用!$4:$9894,マスター!$C173,FALSE)="","",HLOOKUP(T$14,集計用!$4:$9894,マスター!$C173,FALSE))</f>
        <v>19890825</v>
      </c>
      <c r="U173" s="209">
        <f>IF(HLOOKUP(U$14,集計用!$4:$9894,マスター!$C173,FALSE)="","",HLOOKUP(U$14,集計用!$4:$9894,マスター!$C173,FALSE))</f>
        <v>19890825</v>
      </c>
      <c r="V173" s="53"/>
      <c r="W173" s="44"/>
      <c r="X173" s="53"/>
      <c r="Y173" s="53"/>
      <c r="Z173" s="29">
        <f>IF(HLOOKUP(Z$14,集計用!$4:$9894,マスター!$C173,FALSE)="","",HLOOKUP(Z$14,集計用!$4:$9894,マスター!$C173,FALSE))</f>
        <v>3731450</v>
      </c>
      <c r="AA173" s="53"/>
      <c r="AB173" s="53"/>
      <c r="AC173" s="53"/>
      <c r="AD173" s="53"/>
      <c r="AE173" s="53"/>
      <c r="AF173" s="44"/>
      <c r="AG173" s="29" t="str">
        <f>IF(HLOOKUP(AG$14,集計用!$4:$9894,マスター!$C173,FALSE)="","",HLOOKUP(AG$14,集計用!$4:$9894,マスター!$C173,FALSE))</f>
        <v>屋外便所</v>
      </c>
      <c r="AH173" s="29" t="str">
        <f>IF(HLOOKUP(AH$14,集計用!$4:$9894,マスター!$C173,FALSE)="","",HLOOKUP(AH$14,集計用!$4:$9894,マスター!$C173,FALSE))</f>
        <v>自己資産（リース資産外)</v>
      </c>
      <c r="AI173" s="29" t="str">
        <f>IF(HLOOKUP(AI$14,集計用!$4:$9894,マスター!$C173,FALSE)="","",HLOOKUP(AI$14,集計用!$4:$9894,マスター!$C173,FALSE))</f>
        <v>売却不可</v>
      </c>
      <c r="AJ173" s="60" t="str">
        <f>マスター!$B$3</f>
        <v>建物</v>
      </c>
      <c r="AK173" s="29" t="str">
        <f>IF(HLOOKUP(AK$14,集計用!$4:$9894,マスター!$C173,FALSE)="","",HLOOKUP(AK$14,集計用!$4:$9894,マスター!$C173,FALSE))</f>
        <v>便所</v>
      </c>
      <c r="AL173" s="29" t="str">
        <f>IF(HLOOKUP(AL$14,集計用!$4:$9894,マスター!$C173,FALSE)="","",HLOOKUP(AL$14,集計用!$4:$9894,マスター!$C173,FALSE))</f>
        <v>鉄骨造</v>
      </c>
      <c r="AM173" s="53"/>
      <c r="AN173" s="29" t="str">
        <f>IFERROR(集計用!N151&amp;集計用!P151&amp;集計用!R151,"")</f>
        <v>下都賀郡壬生町北小林上原189-1</v>
      </c>
      <c r="AO173" s="29">
        <f>IF(HLOOKUP(AO$14,集計用!$4:$9894,マスター!$C173,FALSE)="","",HLOOKUP(AO$14,集計用!$4:$9894,マスター!$C173,FALSE))</f>
        <v>100</v>
      </c>
      <c r="AP173" s="42" t="str">
        <f>集計用!AU151&amp;集計用!AV151&amp;集計用!AW151&amp;集計用!AX151&amp;集計用!AY151&amp;集計用!AZ151</f>
        <v>教育費小学校費学校管理費</v>
      </c>
      <c r="AQ173" s="29" t="str">
        <f>IF(HLOOKUP(AQ$14,集計用!$4:$9894,マスター!$C173,FALSE)="","",HLOOKUP(AQ$14,集計用!$4:$9894,マスター!$C173,FALSE))</f>
        <v/>
      </c>
      <c r="AR173" s="29" t="str">
        <f>IF(HLOOKUP(AR$14,集計用!$4:$9894,マスター!$C173,FALSE)="","",HLOOKUP(AR$14,集計用!$4:$9894,マスター!$C173,FALSE))</f>
        <v/>
      </c>
      <c r="AS173" s="29" t="str">
        <f>IF(HLOOKUP(AS$14,集計用!$4:$9894,マスター!$C173,FALSE)="","",HLOOKUP(AS$14,集計用!$4:$9894,マスター!$C173,FALSE))</f>
        <v/>
      </c>
      <c r="AT173" s="29">
        <f>IF(HLOOKUP(AT$14,集計用!$4:$9894,マスター!$C173,FALSE)="","",HLOOKUP(AT$14,集計用!$4:$9894,マスター!$C173,FALSE))</f>
        <v>23</v>
      </c>
      <c r="AU173" s="29">
        <f>IF(HLOOKUP(AU$14,集計用!$4:$9894,マスター!$C173,FALSE)="","",HLOOKUP(AU$14,集計用!$4:$9894,マスター!$C173,FALSE))</f>
        <v>1</v>
      </c>
      <c r="AV173" s="61"/>
      <c r="AW173" s="45">
        <f t="shared" si="4"/>
        <v>26</v>
      </c>
      <c r="AX173" s="29" t="str">
        <f>IF(HLOOKUP(AX$14,集計用!$4:$9894,マスター!$C173,FALSE)="","",HLOOKUP(AX$14,集計用!$4:$9894,マスター!$C173,FALSE))</f>
        <v>教育</v>
      </c>
      <c r="AY173" s="29" t="str">
        <f>IF(HLOOKUP(AY$14,集計用!$4:$9894,マスター!$C173,FALSE)="","",HLOOKUP(AY$14,集計用!$4:$9894,マスター!$C173,FALSE))</f>
        <v xml:space="preserve">行政財産 </v>
      </c>
      <c r="AZ173" s="54"/>
      <c r="BA173" s="54"/>
      <c r="BB173" s="54"/>
      <c r="BC173" s="54"/>
      <c r="BD173" s="54"/>
      <c r="BE173" s="54"/>
      <c r="BF173" s="54"/>
      <c r="BG173" s="54"/>
      <c r="BH173" s="29" t="str">
        <f>IF(HLOOKUP(BH$14,集計用!$4:$9894,マスター!$C173,FALSE)="","",HLOOKUP(BH$14,集計用!$4:$9894,マスター!$C173,FALSE))</f>
        <v>実施済</v>
      </c>
      <c r="BI173" s="29" t="str">
        <f>IF(HLOOKUP(BI$14,集計用!$4:$9894,マスター!$C173,FALSE)="","",HLOOKUP(BI$14,集計用!$4:$9894,マスター!$C173,FALSE))</f>
        <v>実施済</v>
      </c>
      <c r="BJ173" s="54"/>
      <c r="BK173" s="54"/>
      <c r="BL173" s="54"/>
      <c r="BM173" s="54"/>
      <c r="BN173" s="54"/>
      <c r="BO173" s="54"/>
      <c r="BP173" s="54"/>
      <c r="BQ173" s="54"/>
      <c r="BR173" s="29" t="str">
        <f>IF(HLOOKUP(BR$14,集計用!$4:$9894,マスター!$C173,FALSE)="","",HLOOKUP(BR$14,集計用!$4:$9894,マスター!$C173,FALSE))</f>
        <v>ｵｸｶﾞｲﾍﾞﾝｼﾞｮ</v>
      </c>
      <c r="BS173" s="29" t="str">
        <f>IF(HLOOKUP(BS$14,集計用!$4:$9894,マスター!$C173,FALSE)="","",HLOOKUP(BS$14,集計用!$4:$9894,マスター!$C173,FALSE))</f>
        <v/>
      </c>
      <c r="BT173" s="29" t="str">
        <f>IF(HLOOKUP(BT$14,集計用!$4:$9894,マスター!$C173,FALSE)="","",HLOOKUP(BT$14,集計用!$4:$9894,マスター!$C173,FALSE))</f>
        <v>壬生町立壬生小学校</v>
      </c>
      <c r="BU173" s="29" t="str">
        <f>IF(HLOOKUP(BU$14,集計用!$4:$9894,マスター!$C173,FALSE)="","",HLOOKUP(BU$14,集計用!$4:$9894,マスター!$C173,FALSE))</f>
        <v>㎡</v>
      </c>
      <c r="BV173" s="29" t="str">
        <f>集計用!O151&amp;集計用!Q151&amp;集計用!S151</f>
        <v>ｼﾓﾂｶﾞｸﾞﾝﾐﾌﾞﾏﾁｷﾀｺﾊﾞﾔｼ</v>
      </c>
      <c r="BW173" s="29" t="str">
        <f>IF(HLOOKUP(BW$14,集計用!$4:$9894,マスター!$C173,FALSE)="","",HLOOKUP(BW$14,集計用!$4:$9894,マスター!$C173,FALSE))</f>
        <v/>
      </c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3"/>
      <c r="CW173" s="53"/>
      <c r="CX173" s="53"/>
      <c r="CY173" s="53"/>
      <c r="CZ173" s="53"/>
      <c r="DA173" s="53"/>
      <c r="DB173" s="53"/>
      <c r="DC173" s="53"/>
      <c r="DD173" s="54"/>
      <c r="DE173" s="54"/>
      <c r="DF173" s="54"/>
      <c r="DG173" s="54"/>
      <c r="DH173" s="54"/>
      <c r="DI173" s="54"/>
    </row>
    <row r="174" spans="3:113" ht="13.5" customHeight="1">
      <c r="C174" s="89">
        <v>165</v>
      </c>
      <c r="D174" s="44"/>
      <c r="E174" s="53"/>
      <c r="F174" s="53"/>
      <c r="G174" s="53"/>
      <c r="H174" s="42" t="str">
        <f>IF(HLOOKUP(H$14,集計用!$4:$9894,マスター!$C174,FALSE)="","",HLOOKUP(H$14,集計用!$4:$9894,マスター!$C174,FALSE))</f>
        <v>建物台帳</v>
      </c>
      <c r="I174" s="29" t="str">
        <f>IF(HLOOKUP(I$14,集計用!$4:$9894,マスター!$C174,FALSE)="","",HLOOKUP(I$14,集計用!$4:$9894,マスター!$C174,FALSE))</f>
        <v>20005-10</v>
      </c>
      <c r="J174" s="29" t="str">
        <f>IF(HLOOKUP(J$14,集計用!$4:$9894,マスター!$C174,FALSE)="","",HLOOKUP(J$14,集計用!$4:$9894,マスター!$C174,FALSE))</f>
        <v>事業用資産/建物</v>
      </c>
      <c r="K174" s="53"/>
      <c r="L174" s="53"/>
      <c r="M174" s="53"/>
      <c r="N174" s="53"/>
      <c r="O174" s="29">
        <f>IF(HLOOKUP(O$14,集計用!$4:$9894,マスター!$C174,FALSE)="","",HLOOKUP(O$14,集計用!$4:$9894,マスター!$C174,FALSE))</f>
        <v>15</v>
      </c>
      <c r="P174" s="53"/>
      <c r="Q174" s="53"/>
      <c r="R174" s="42" t="str">
        <f>IF(HLOOKUP(R$14,集計用!$4:$9894,マスター!$C174,FALSE)="","",HLOOKUP(R$14,集計用!$4:$9894,マスター!$C174,FALSE))</f>
        <v>一般会計等</v>
      </c>
      <c r="S174" s="42" t="str">
        <f>IF(HLOOKUP(S$14,集計用!$4:$9894,マスター!$C174,FALSE)="","",HLOOKUP(S$14,集計用!$4:$9894,マスター!$C174,FALSE))</f>
        <v>一般会計</v>
      </c>
      <c r="T174" s="209">
        <f>IF(HLOOKUP(T$14,集計用!$4:$9894,マスター!$C174,FALSE)="","",HLOOKUP(T$14,集計用!$4:$9894,マスター!$C174,FALSE))</f>
        <v>19820228</v>
      </c>
      <c r="U174" s="209">
        <f>IF(HLOOKUP(U$14,集計用!$4:$9894,マスター!$C174,FALSE)="","",HLOOKUP(U$14,集計用!$4:$9894,マスター!$C174,FALSE))</f>
        <v>19820228</v>
      </c>
      <c r="V174" s="53"/>
      <c r="W174" s="44"/>
      <c r="X174" s="53"/>
      <c r="Y174" s="53"/>
      <c r="Z174" s="29">
        <f>IF(HLOOKUP(Z$14,集計用!$4:$9894,マスター!$C174,FALSE)="","",HLOOKUP(Z$14,集計用!$4:$9894,マスター!$C174,FALSE))</f>
        <v>432000</v>
      </c>
      <c r="AA174" s="53"/>
      <c r="AB174" s="53"/>
      <c r="AC174" s="53"/>
      <c r="AD174" s="53"/>
      <c r="AE174" s="53"/>
      <c r="AF174" s="44"/>
      <c r="AG174" s="29" t="str">
        <f>IF(HLOOKUP(AG$14,集計用!$4:$9894,マスター!$C174,FALSE)="","",HLOOKUP(AG$14,集計用!$4:$9894,マスター!$C174,FALSE))</f>
        <v>ポンプ室1</v>
      </c>
      <c r="AH174" s="29" t="str">
        <f>IF(HLOOKUP(AH$14,集計用!$4:$9894,マスター!$C174,FALSE)="","",HLOOKUP(AH$14,集計用!$4:$9894,マスター!$C174,FALSE))</f>
        <v>自己資産（リース資産外)</v>
      </c>
      <c r="AI174" s="29" t="str">
        <f>IF(HLOOKUP(AI$14,集計用!$4:$9894,マスター!$C174,FALSE)="","",HLOOKUP(AI$14,集計用!$4:$9894,マスター!$C174,FALSE))</f>
        <v>売却不可</v>
      </c>
      <c r="AJ174" s="60" t="str">
        <f>マスター!$B$3</f>
        <v>建物</v>
      </c>
      <c r="AK174" s="29" t="str">
        <f>IF(HLOOKUP(AK$14,集計用!$4:$9894,マスター!$C174,FALSE)="","",HLOOKUP(AK$14,集計用!$4:$9894,マスター!$C174,FALSE))</f>
        <v>ポンプ室</v>
      </c>
      <c r="AL174" s="29" t="str">
        <f>IF(HLOOKUP(AL$14,集計用!$4:$9894,マスター!$C174,FALSE)="","",HLOOKUP(AL$14,集計用!$4:$9894,マスター!$C174,FALSE))</f>
        <v>コンクリートブロック</v>
      </c>
      <c r="AM174" s="53"/>
      <c r="AN174" s="29" t="str">
        <f>IFERROR(集計用!N152&amp;集計用!P152&amp;集計用!R152,"")</f>
        <v>下都賀郡壬生町北小林上原189-1</v>
      </c>
      <c r="AO174" s="29">
        <f>IF(HLOOKUP(AO$14,集計用!$4:$9894,マスター!$C174,FALSE)="","",HLOOKUP(AO$14,集計用!$4:$9894,マスター!$C174,FALSE))</f>
        <v>100</v>
      </c>
      <c r="AP174" s="42" t="str">
        <f>集計用!AU152&amp;集計用!AV152&amp;集計用!AW152&amp;集計用!AX152&amp;集計用!AY152&amp;集計用!AZ152</f>
        <v>教育費小学校費学校管理費</v>
      </c>
      <c r="AQ174" s="29" t="str">
        <f>IF(HLOOKUP(AQ$14,集計用!$4:$9894,マスター!$C174,FALSE)="","",HLOOKUP(AQ$14,集計用!$4:$9894,マスター!$C174,FALSE))</f>
        <v/>
      </c>
      <c r="AR174" s="29" t="str">
        <f>IF(HLOOKUP(AR$14,集計用!$4:$9894,マスター!$C174,FALSE)="","",HLOOKUP(AR$14,集計用!$4:$9894,マスター!$C174,FALSE))</f>
        <v/>
      </c>
      <c r="AS174" s="29" t="str">
        <f>IF(HLOOKUP(AS$14,集計用!$4:$9894,マスター!$C174,FALSE)="","",HLOOKUP(AS$14,集計用!$4:$9894,マスター!$C174,FALSE))</f>
        <v/>
      </c>
      <c r="AT174" s="29">
        <f>IF(HLOOKUP(AT$14,集計用!$4:$9894,マスター!$C174,FALSE)="","",HLOOKUP(AT$14,集計用!$4:$9894,マスター!$C174,FALSE))</f>
        <v>4.32</v>
      </c>
      <c r="AU174" s="29">
        <f>IF(HLOOKUP(AU$14,集計用!$4:$9894,マスター!$C174,FALSE)="","",HLOOKUP(AU$14,集計用!$4:$9894,マスター!$C174,FALSE))</f>
        <v>1</v>
      </c>
      <c r="AV174" s="61"/>
      <c r="AW174" s="45">
        <f t="shared" si="4"/>
        <v>34</v>
      </c>
      <c r="AX174" s="29" t="str">
        <f>IF(HLOOKUP(AX$14,集計用!$4:$9894,マスター!$C174,FALSE)="","",HLOOKUP(AX$14,集計用!$4:$9894,マスター!$C174,FALSE))</f>
        <v>教育</v>
      </c>
      <c r="AY174" s="29" t="str">
        <f>IF(HLOOKUP(AY$14,集計用!$4:$9894,マスター!$C174,FALSE)="","",HLOOKUP(AY$14,集計用!$4:$9894,マスター!$C174,FALSE))</f>
        <v xml:space="preserve">行政財産 </v>
      </c>
      <c r="AZ174" s="54"/>
      <c r="BA174" s="54"/>
      <c r="BB174" s="54"/>
      <c r="BC174" s="54"/>
      <c r="BD174" s="54"/>
      <c r="BE174" s="54"/>
      <c r="BF174" s="54"/>
      <c r="BG174" s="54"/>
      <c r="BH174" s="29" t="str">
        <f>IF(HLOOKUP(BH$14,集計用!$4:$9894,マスター!$C174,FALSE)="","",HLOOKUP(BH$14,集計用!$4:$9894,マスター!$C174,FALSE))</f>
        <v>実施済</v>
      </c>
      <c r="BI174" s="29" t="str">
        <f>IF(HLOOKUP(BI$14,集計用!$4:$9894,マスター!$C174,FALSE)="","",HLOOKUP(BI$14,集計用!$4:$9894,マスター!$C174,FALSE))</f>
        <v>実施済</v>
      </c>
      <c r="BJ174" s="54"/>
      <c r="BK174" s="54"/>
      <c r="BL174" s="54"/>
      <c r="BM174" s="54"/>
      <c r="BN174" s="54"/>
      <c r="BO174" s="54"/>
      <c r="BP174" s="54"/>
      <c r="BQ174" s="54"/>
      <c r="BR174" s="29" t="str">
        <f>IF(HLOOKUP(BR$14,集計用!$4:$9894,マスター!$C174,FALSE)="","",HLOOKUP(BR$14,集計用!$4:$9894,マスター!$C174,FALSE))</f>
        <v>ﾎﾟﾝﾌﾟｼﾂ1</v>
      </c>
      <c r="BS174" s="29" t="str">
        <f>IF(HLOOKUP(BS$14,集計用!$4:$9894,マスター!$C174,FALSE)="","",HLOOKUP(BS$14,集計用!$4:$9894,マスター!$C174,FALSE))</f>
        <v/>
      </c>
      <c r="BT174" s="29" t="str">
        <f>IF(HLOOKUP(BT$14,集計用!$4:$9894,マスター!$C174,FALSE)="","",HLOOKUP(BT$14,集計用!$4:$9894,マスター!$C174,FALSE))</f>
        <v>壬生町立壬生小学校</v>
      </c>
      <c r="BU174" s="29" t="str">
        <f>IF(HLOOKUP(BU$14,集計用!$4:$9894,マスター!$C174,FALSE)="","",HLOOKUP(BU$14,集計用!$4:$9894,マスター!$C174,FALSE))</f>
        <v>㎡</v>
      </c>
      <c r="BV174" s="29" t="str">
        <f>集計用!O152&amp;集計用!Q152&amp;集計用!S152</f>
        <v>ｼﾓﾂｶﾞｸﾞﾝﾐﾌﾞﾏﾁｷﾀｺﾊﾞﾔｼ</v>
      </c>
      <c r="BW174" s="29" t="str">
        <f>IF(HLOOKUP(BW$14,集計用!$4:$9894,マスター!$C174,FALSE)="","",HLOOKUP(BW$14,集計用!$4:$9894,マスター!$C174,FALSE))</f>
        <v/>
      </c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3"/>
      <c r="CW174" s="53"/>
      <c r="CX174" s="53"/>
      <c r="CY174" s="53"/>
      <c r="CZ174" s="53"/>
      <c r="DA174" s="53"/>
      <c r="DB174" s="53"/>
      <c r="DC174" s="53"/>
      <c r="DD174" s="54"/>
      <c r="DE174" s="54"/>
      <c r="DF174" s="54"/>
      <c r="DG174" s="54"/>
      <c r="DH174" s="54"/>
      <c r="DI174" s="54"/>
    </row>
    <row r="175" spans="3:113" ht="13.5" customHeight="1">
      <c r="C175" s="89">
        <v>166</v>
      </c>
      <c r="D175" s="44"/>
      <c r="E175" s="53"/>
      <c r="F175" s="53"/>
      <c r="G175" s="53"/>
      <c r="H175" s="42" t="str">
        <f>IF(HLOOKUP(H$14,集計用!$4:$9894,マスター!$C175,FALSE)="","",HLOOKUP(H$14,集計用!$4:$9894,マスター!$C175,FALSE))</f>
        <v>建物台帳</v>
      </c>
      <c r="I175" s="29" t="str">
        <f>IF(HLOOKUP(I$14,集計用!$4:$9894,マスター!$C175,FALSE)="","",HLOOKUP(I$14,集計用!$4:$9894,マスター!$C175,FALSE))</f>
        <v>20005-10</v>
      </c>
      <c r="J175" s="29" t="str">
        <f>IF(HLOOKUP(J$14,集計用!$4:$9894,マスター!$C175,FALSE)="","",HLOOKUP(J$14,集計用!$4:$9894,マスター!$C175,FALSE))</f>
        <v>事業用資産/建物</v>
      </c>
      <c r="K175" s="53"/>
      <c r="L175" s="53"/>
      <c r="M175" s="53"/>
      <c r="N175" s="53"/>
      <c r="O175" s="29">
        <f>IF(HLOOKUP(O$14,集計用!$4:$9894,マスター!$C175,FALSE)="","",HLOOKUP(O$14,集計用!$4:$9894,マスター!$C175,FALSE))</f>
        <v>15</v>
      </c>
      <c r="P175" s="53"/>
      <c r="Q175" s="53"/>
      <c r="R175" s="42" t="str">
        <f>IF(HLOOKUP(R$14,集計用!$4:$9894,マスター!$C175,FALSE)="","",HLOOKUP(R$14,集計用!$4:$9894,マスター!$C175,FALSE))</f>
        <v>一般会計等</v>
      </c>
      <c r="S175" s="42" t="str">
        <f>IF(HLOOKUP(S$14,集計用!$4:$9894,マスター!$C175,FALSE)="","",HLOOKUP(S$14,集計用!$4:$9894,マスター!$C175,FALSE))</f>
        <v>一般会計</v>
      </c>
      <c r="T175" s="209">
        <f>IF(HLOOKUP(T$14,集計用!$4:$9894,マスター!$C175,FALSE)="","",HLOOKUP(T$14,集計用!$4:$9894,マスター!$C175,FALSE))</f>
        <v>19820228</v>
      </c>
      <c r="U175" s="209">
        <f>IF(HLOOKUP(U$14,集計用!$4:$9894,マスター!$C175,FALSE)="","",HLOOKUP(U$14,集計用!$4:$9894,マスター!$C175,FALSE))</f>
        <v>19820228</v>
      </c>
      <c r="V175" s="53"/>
      <c r="W175" s="44"/>
      <c r="X175" s="53"/>
      <c r="Y175" s="53"/>
      <c r="Z175" s="29">
        <f>IF(HLOOKUP(Z$14,集計用!$4:$9894,マスター!$C175,FALSE)="","",HLOOKUP(Z$14,集計用!$4:$9894,マスター!$C175,FALSE))</f>
        <v>1000000</v>
      </c>
      <c r="AA175" s="53"/>
      <c r="AB175" s="53"/>
      <c r="AC175" s="53"/>
      <c r="AD175" s="53"/>
      <c r="AE175" s="53"/>
      <c r="AF175" s="44"/>
      <c r="AG175" s="29" t="str">
        <f>IF(HLOOKUP(AG$14,集計用!$4:$9894,マスター!$C175,FALSE)="","",HLOOKUP(AG$14,集計用!$4:$9894,マスター!$C175,FALSE))</f>
        <v>ポンプ室2</v>
      </c>
      <c r="AH175" s="29" t="str">
        <f>IF(HLOOKUP(AH$14,集計用!$4:$9894,マスター!$C175,FALSE)="","",HLOOKUP(AH$14,集計用!$4:$9894,マスター!$C175,FALSE))</f>
        <v>自己資産（リース資産外)</v>
      </c>
      <c r="AI175" s="29" t="str">
        <f>IF(HLOOKUP(AI$14,集計用!$4:$9894,マスター!$C175,FALSE)="","",HLOOKUP(AI$14,集計用!$4:$9894,マスター!$C175,FALSE))</f>
        <v>売却不可</v>
      </c>
      <c r="AJ175" s="60" t="str">
        <f>マスター!$B$3</f>
        <v>建物</v>
      </c>
      <c r="AK175" s="29" t="str">
        <f>IF(HLOOKUP(AK$14,集計用!$4:$9894,マスター!$C175,FALSE)="","",HLOOKUP(AK$14,集計用!$4:$9894,マスター!$C175,FALSE))</f>
        <v>ポンプ室</v>
      </c>
      <c r="AL175" s="29" t="str">
        <f>IF(HLOOKUP(AL$14,集計用!$4:$9894,マスター!$C175,FALSE)="","",HLOOKUP(AL$14,集計用!$4:$9894,マスター!$C175,FALSE))</f>
        <v>コンクリートブロック</v>
      </c>
      <c r="AM175" s="53"/>
      <c r="AN175" s="29" t="str">
        <f>IFERROR(集計用!N153&amp;集計用!P153&amp;集計用!R153,"")</f>
        <v>下都賀郡壬生町北小林上原189-1</v>
      </c>
      <c r="AO175" s="29">
        <f>IF(HLOOKUP(AO$14,集計用!$4:$9894,マスター!$C175,FALSE)="","",HLOOKUP(AO$14,集計用!$4:$9894,マスター!$C175,FALSE))</f>
        <v>100</v>
      </c>
      <c r="AP175" s="42" t="str">
        <f>集計用!AU153&amp;集計用!AV153&amp;集計用!AW153&amp;集計用!AX153&amp;集計用!AY153&amp;集計用!AZ153</f>
        <v>教育費小学校費学校管理費</v>
      </c>
      <c r="AQ175" s="29" t="str">
        <f>IF(HLOOKUP(AQ$14,集計用!$4:$9894,マスター!$C175,FALSE)="","",HLOOKUP(AQ$14,集計用!$4:$9894,マスター!$C175,FALSE))</f>
        <v/>
      </c>
      <c r="AR175" s="29" t="str">
        <f>IF(HLOOKUP(AR$14,集計用!$4:$9894,マスター!$C175,FALSE)="","",HLOOKUP(AR$14,集計用!$4:$9894,マスター!$C175,FALSE))</f>
        <v/>
      </c>
      <c r="AS175" s="29" t="str">
        <f>IF(HLOOKUP(AS$14,集計用!$4:$9894,マスター!$C175,FALSE)="","",HLOOKUP(AS$14,集計用!$4:$9894,マスター!$C175,FALSE))</f>
        <v/>
      </c>
      <c r="AT175" s="29">
        <f>IF(HLOOKUP(AT$14,集計用!$4:$9894,マスター!$C175,FALSE)="","",HLOOKUP(AT$14,集計用!$4:$9894,マスター!$C175,FALSE))</f>
        <v>10</v>
      </c>
      <c r="AU175" s="29">
        <f>IF(HLOOKUP(AU$14,集計用!$4:$9894,マスター!$C175,FALSE)="","",HLOOKUP(AU$14,集計用!$4:$9894,マスター!$C175,FALSE))</f>
        <v>1</v>
      </c>
      <c r="AV175" s="61"/>
      <c r="AW175" s="45">
        <f t="shared" si="4"/>
        <v>34</v>
      </c>
      <c r="AX175" s="29" t="str">
        <f>IF(HLOOKUP(AX$14,集計用!$4:$9894,マスター!$C175,FALSE)="","",HLOOKUP(AX$14,集計用!$4:$9894,マスター!$C175,FALSE))</f>
        <v>教育</v>
      </c>
      <c r="AY175" s="29" t="str">
        <f>IF(HLOOKUP(AY$14,集計用!$4:$9894,マスター!$C175,FALSE)="","",HLOOKUP(AY$14,集計用!$4:$9894,マスター!$C175,FALSE))</f>
        <v xml:space="preserve">行政財産 </v>
      </c>
      <c r="AZ175" s="54"/>
      <c r="BA175" s="54"/>
      <c r="BB175" s="54"/>
      <c r="BC175" s="54"/>
      <c r="BD175" s="54"/>
      <c r="BE175" s="54"/>
      <c r="BF175" s="54"/>
      <c r="BG175" s="54"/>
      <c r="BH175" s="29" t="str">
        <f>IF(HLOOKUP(BH$14,集計用!$4:$9894,マスター!$C175,FALSE)="","",HLOOKUP(BH$14,集計用!$4:$9894,マスター!$C175,FALSE))</f>
        <v>実施済</v>
      </c>
      <c r="BI175" s="29" t="str">
        <f>IF(HLOOKUP(BI$14,集計用!$4:$9894,マスター!$C175,FALSE)="","",HLOOKUP(BI$14,集計用!$4:$9894,マスター!$C175,FALSE))</f>
        <v>実施済</v>
      </c>
      <c r="BJ175" s="54"/>
      <c r="BK175" s="54"/>
      <c r="BL175" s="54"/>
      <c r="BM175" s="54"/>
      <c r="BN175" s="54"/>
      <c r="BO175" s="54"/>
      <c r="BP175" s="54"/>
      <c r="BQ175" s="54"/>
      <c r="BR175" s="29" t="str">
        <f>IF(HLOOKUP(BR$14,集計用!$4:$9894,マスター!$C175,FALSE)="","",HLOOKUP(BR$14,集計用!$4:$9894,マスター!$C175,FALSE))</f>
        <v>ﾎﾟﾝﾌﾟｼﾂ2</v>
      </c>
      <c r="BS175" s="29" t="str">
        <f>IF(HLOOKUP(BS$14,集計用!$4:$9894,マスター!$C175,FALSE)="","",HLOOKUP(BS$14,集計用!$4:$9894,マスター!$C175,FALSE))</f>
        <v/>
      </c>
      <c r="BT175" s="29" t="str">
        <f>IF(HLOOKUP(BT$14,集計用!$4:$9894,マスター!$C175,FALSE)="","",HLOOKUP(BT$14,集計用!$4:$9894,マスター!$C175,FALSE))</f>
        <v>壬生町立壬生小学校</v>
      </c>
      <c r="BU175" s="29" t="str">
        <f>IF(HLOOKUP(BU$14,集計用!$4:$9894,マスター!$C175,FALSE)="","",HLOOKUP(BU$14,集計用!$4:$9894,マスター!$C175,FALSE))</f>
        <v>㎡</v>
      </c>
      <c r="BV175" s="29" t="str">
        <f>集計用!O153&amp;集計用!Q153&amp;集計用!S153</f>
        <v>ｼﾓﾂｶﾞｸﾞﾝﾐﾌﾞﾏﾁｷﾀｺﾊﾞﾔｼ</v>
      </c>
      <c r="BW175" s="29" t="str">
        <f>IF(HLOOKUP(BW$14,集計用!$4:$9894,マスター!$C175,FALSE)="","",HLOOKUP(BW$14,集計用!$4:$9894,マスター!$C175,FALSE))</f>
        <v/>
      </c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3"/>
      <c r="CW175" s="53"/>
      <c r="CX175" s="53"/>
      <c r="CY175" s="53"/>
      <c r="CZ175" s="53"/>
      <c r="DA175" s="53"/>
      <c r="DB175" s="53"/>
      <c r="DC175" s="53"/>
      <c r="DD175" s="54"/>
      <c r="DE175" s="54"/>
      <c r="DF175" s="54"/>
      <c r="DG175" s="54"/>
      <c r="DH175" s="54"/>
      <c r="DI175" s="54"/>
    </row>
    <row r="176" spans="3:113" ht="13.5" customHeight="1">
      <c r="C176" s="89">
        <v>167</v>
      </c>
      <c r="D176" s="44"/>
      <c r="E176" s="53"/>
      <c r="F176" s="53"/>
      <c r="G176" s="53"/>
      <c r="H176" s="42" t="str">
        <f>IF(HLOOKUP(H$14,集計用!$4:$9894,マスター!$C176,FALSE)="","",HLOOKUP(H$14,集計用!$4:$9894,マスター!$C176,FALSE))</f>
        <v>建物台帳</v>
      </c>
      <c r="I176" s="29" t="str">
        <f>IF(HLOOKUP(I$14,集計用!$4:$9894,マスター!$C176,FALSE)="","",HLOOKUP(I$14,集計用!$4:$9894,マスター!$C176,FALSE))</f>
        <v>20005-12</v>
      </c>
      <c r="J176" s="29" t="str">
        <f>IF(HLOOKUP(J$14,集計用!$4:$9894,マスター!$C176,FALSE)="","",HLOOKUP(J$14,集計用!$4:$9894,マスター!$C176,FALSE))</f>
        <v>事業用資産/建物</v>
      </c>
      <c r="K176" s="53"/>
      <c r="L176" s="53"/>
      <c r="M176" s="53"/>
      <c r="N176" s="53"/>
      <c r="O176" s="29">
        <f>IF(HLOOKUP(O$14,集計用!$4:$9894,マスター!$C176,FALSE)="","",HLOOKUP(O$14,集計用!$4:$9894,マスター!$C176,FALSE))</f>
        <v>15</v>
      </c>
      <c r="P176" s="53"/>
      <c r="Q176" s="53"/>
      <c r="R176" s="42" t="str">
        <f>IF(HLOOKUP(R$14,集計用!$4:$9894,マスター!$C176,FALSE)="","",HLOOKUP(R$14,集計用!$4:$9894,マスター!$C176,FALSE))</f>
        <v>一般会計等</v>
      </c>
      <c r="S176" s="42" t="str">
        <f>IF(HLOOKUP(S$14,集計用!$4:$9894,マスター!$C176,FALSE)="","",HLOOKUP(S$14,集計用!$4:$9894,マスター!$C176,FALSE))</f>
        <v>一般会計</v>
      </c>
      <c r="T176" s="209">
        <f>IF(HLOOKUP(T$14,集計用!$4:$9894,マスター!$C176,FALSE)="","",HLOOKUP(T$14,集計用!$4:$9894,マスター!$C176,FALSE))</f>
        <v>19820331</v>
      </c>
      <c r="U176" s="209">
        <f>IF(HLOOKUP(U$14,集計用!$4:$9894,マスター!$C176,FALSE)="","",HLOOKUP(U$14,集計用!$4:$9894,マスター!$C176,FALSE))</f>
        <v>19820331</v>
      </c>
      <c r="V176" s="53"/>
      <c r="W176" s="44"/>
      <c r="X176" s="53"/>
      <c r="Y176" s="53"/>
      <c r="Z176" s="29">
        <f>IF(HLOOKUP(Z$14,集計用!$4:$9894,マスター!$C176,FALSE)="","",HLOOKUP(Z$14,集計用!$4:$9894,マスター!$C176,FALSE))</f>
        <v>456000</v>
      </c>
      <c r="AA176" s="53"/>
      <c r="AB176" s="53"/>
      <c r="AC176" s="53"/>
      <c r="AD176" s="53"/>
      <c r="AE176" s="53"/>
      <c r="AF176" s="44"/>
      <c r="AG176" s="29" t="str">
        <f>IF(HLOOKUP(AG$14,集計用!$4:$9894,マスター!$C176,FALSE)="","",HLOOKUP(AG$14,集計用!$4:$9894,マスター!$C176,FALSE))</f>
        <v>石油貯蔵庫</v>
      </c>
      <c r="AH176" s="29" t="str">
        <f>IF(HLOOKUP(AH$14,集計用!$4:$9894,マスター!$C176,FALSE)="","",HLOOKUP(AH$14,集計用!$4:$9894,マスター!$C176,FALSE))</f>
        <v>自己資産（リース資産外)</v>
      </c>
      <c r="AI176" s="29" t="str">
        <f>IF(HLOOKUP(AI$14,集計用!$4:$9894,マスター!$C176,FALSE)="","",HLOOKUP(AI$14,集計用!$4:$9894,マスター!$C176,FALSE))</f>
        <v>売却不可</v>
      </c>
      <c r="AJ176" s="60" t="str">
        <f>マスター!$B$3</f>
        <v>建物</v>
      </c>
      <c r="AK176" s="29" t="str">
        <f>IF(HLOOKUP(AK$14,集計用!$4:$9894,マスター!$C176,FALSE)="","",HLOOKUP(AK$14,集計用!$4:$9894,マスター!$C176,FALSE))</f>
        <v>倉庫・物置</v>
      </c>
      <c r="AL176" s="29" t="str">
        <f>IF(HLOOKUP(AL$14,集計用!$4:$9894,マスター!$C176,FALSE)="","",HLOOKUP(AL$14,集計用!$4:$9894,マスター!$C176,FALSE))</f>
        <v>鉄骨造</v>
      </c>
      <c r="AM176" s="53"/>
      <c r="AN176" s="29" t="str">
        <f>IFERROR(集計用!N154&amp;集計用!P154&amp;集計用!R154,"")</f>
        <v>下都賀郡壬生町北小林上原189-1</v>
      </c>
      <c r="AO176" s="29">
        <f>IF(HLOOKUP(AO$14,集計用!$4:$9894,マスター!$C176,FALSE)="","",HLOOKUP(AO$14,集計用!$4:$9894,マスター!$C176,FALSE))</f>
        <v>100</v>
      </c>
      <c r="AP176" s="42" t="str">
        <f>集計用!AU154&amp;集計用!AV154&amp;集計用!AW154&amp;集計用!AX154&amp;集計用!AY154&amp;集計用!AZ154</f>
        <v>教育費小学校費学校管理費</v>
      </c>
      <c r="AQ176" s="29" t="str">
        <f>IF(HLOOKUP(AQ$14,集計用!$4:$9894,マスター!$C176,FALSE)="","",HLOOKUP(AQ$14,集計用!$4:$9894,マスター!$C176,FALSE))</f>
        <v/>
      </c>
      <c r="AR176" s="29" t="str">
        <f>IF(HLOOKUP(AR$14,集計用!$4:$9894,マスター!$C176,FALSE)="","",HLOOKUP(AR$14,集計用!$4:$9894,マスター!$C176,FALSE))</f>
        <v/>
      </c>
      <c r="AS176" s="29" t="str">
        <f>IF(HLOOKUP(AS$14,集計用!$4:$9894,マスター!$C176,FALSE)="","",HLOOKUP(AS$14,集計用!$4:$9894,マスター!$C176,FALSE))</f>
        <v/>
      </c>
      <c r="AT176" s="29">
        <f>IF(HLOOKUP(AT$14,集計用!$4:$9894,マスター!$C176,FALSE)="","",HLOOKUP(AT$14,集計用!$4:$9894,マスター!$C176,FALSE))</f>
        <v>5.7</v>
      </c>
      <c r="AU176" s="29">
        <f>IF(HLOOKUP(AU$14,集計用!$4:$9894,マスター!$C176,FALSE)="","",HLOOKUP(AU$14,集計用!$4:$9894,マスター!$C176,FALSE))</f>
        <v>1</v>
      </c>
      <c r="AV176" s="61"/>
      <c r="AW176" s="45">
        <f t="shared" si="4"/>
        <v>34</v>
      </c>
      <c r="AX176" s="29" t="str">
        <f>IF(HLOOKUP(AX$14,集計用!$4:$9894,マスター!$C176,FALSE)="","",HLOOKUP(AX$14,集計用!$4:$9894,マスター!$C176,FALSE))</f>
        <v>教育</v>
      </c>
      <c r="AY176" s="29" t="str">
        <f>IF(HLOOKUP(AY$14,集計用!$4:$9894,マスター!$C176,FALSE)="","",HLOOKUP(AY$14,集計用!$4:$9894,マスター!$C176,FALSE))</f>
        <v xml:space="preserve">行政財産 </v>
      </c>
      <c r="AZ176" s="54"/>
      <c r="BA176" s="54"/>
      <c r="BB176" s="54"/>
      <c r="BC176" s="54"/>
      <c r="BD176" s="54"/>
      <c r="BE176" s="54"/>
      <c r="BF176" s="54"/>
      <c r="BG176" s="54"/>
      <c r="BH176" s="29" t="str">
        <f>IF(HLOOKUP(BH$14,集計用!$4:$9894,マスター!$C176,FALSE)="","",HLOOKUP(BH$14,集計用!$4:$9894,マスター!$C176,FALSE))</f>
        <v>実施済</v>
      </c>
      <c r="BI176" s="29" t="str">
        <f>IF(HLOOKUP(BI$14,集計用!$4:$9894,マスター!$C176,FALSE)="","",HLOOKUP(BI$14,集計用!$4:$9894,マスター!$C176,FALSE))</f>
        <v>実施済</v>
      </c>
      <c r="BJ176" s="54"/>
      <c r="BK176" s="54"/>
      <c r="BL176" s="54"/>
      <c r="BM176" s="54"/>
      <c r="BN176" s="54"/>
      <c r="BO176" s="54"/>
      <c r="BP176" s="54"/>
      <c r="BQ176" s="54"/>
      <c r="BR176" s="29" t="str">
        <f>IF(HLOOKUP(BR$14,集計用!$4:$9894,マスター!$C176,FALSE)="","",HLOOKUP(BR$14,集計用!$4:$9894,マスター!$C176,FALSE))</f>
        <v>ｾｷﾕﾁｮｿﾞｳｺ</v>
      </c>
      <c r="BS176" s="29" t="str">
        <f>IF(HLOOKUP(BS$14,集計用!$4:$9894,マスター!$C176,FALSE)="","",HLOOKUP(BS$14,集計用!$4:$9894,マスター!$C176,FALSE))</f>
        <v/>
      </c>
      <c r="BT176" s="29" t="str">
        <f>IF(HLOOKUP(BT$14,集計用!$4:$9894,マスター!$C176,FALSE)="","",HLOOKUP(BT$14,集計用!$4:$9894,マスター!$C176,FALSE))</f>
        <v>壬生町立壬生小学校</v>
      </c>
      <c r="BU176" s="29" t="str">
        <f>IF(HLOOKUP(BU$14,集計用!$4:$9894,マスター!$C176,FALSE)="","",HLOOKUP(BU$14,集計用!$4:$9894,マスター!$C176,FALSE))</f>
        <v>㎡</v>
      </c>
      <c r="BV176" s="29" t="str">
        <f>集計用!O154&amp;集計用!Q154&amp;集計用!S154</f>
        <v>ｼﾓﾂｶﾞｸﾞﾝﾐﾌﾞﾏﾁｷﾀｺﾊﾞﾔｼ</v>
      </c>
      <c r="BW176" s="29" t="str">
        <f>IF(HLOOKUP(BW$14,集計用!$4:$9894,マスター!$C176,FALSE)="","",HLOOKUP(BW$14,集計用!$4:$9894,マスター!$C176,FALSE))</f>
        <v/>
      </c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3"/>
      <c r="CW176" s="53"/>
      <c r="CX176" s="53"/>
      <c r="CY176" s="53"/>
      <c r="CZ176" s="53"/>
      <c r="DA176" s="53"/>
      <c r="DB176" s="53"/>
      <c r="DC176" s="53"/>
      <c r="DD176" s="54"/>
      <c r="DE176" s="54"/>
      <c r="DF176" s="54"/>
      <c r="DG176" s="54"/>
      <c r="DH176" s="54"/>
      <c r="DI176" s="54"/>
    </row>
    <row r="177" spans="3:113" ht="13.5" customHeight="1">
      <c r="C177" s="89">
        <v>168</v>
      </c>
      <c r="D177" s="44"/>
      <c r="E177" s="53"/>
      <c r="F177" s="53"/>
      <c r="G177" s="53"/>
      <c r="H177" s="42" t="str">
        <f>IF(HLOOKUP(H$14,集計用!$4:$9894,マスター!$C177,FALSE)="","",HLOOKUP(H$14,集計用!$4:$9894,マスター!$C177,FALSE))</f>
        <v>建物台帳</v>
      </c>
      <c r="I177" s="29" t="str">
        <f>IF(HLOOKUP(I$14,集計用!$4:$9894,マスター!$C177,FALSE)="","",HLOOKUP(I$14,集計用!$4:$9894,マスター!$C177,FALSE))</f>
        <v>20006-1</v>
      </c>
      <c r="J177" s="29" t="str">
        <f>IF(HLOOKUP(J$14,集計用!$4:$9894,マスター!$C177,FALSE)="","",HLOOKUP(J$14,集計用!$4:$9894,マスター!$C177,FALSE))</f>
        <v>事業用資産/建物</v>
      </c>
      <c r="K177" s="53"/>
      <c r="L177" s="53"/>
      <c r="M177" s="53"/>
      <c r="N177" s="53"/>
      <c r="O177" s="29">
        <f>IF(HLOOKUP(O$14,集計用!$4:$9894,マスター!$C177,FALSE)="","",HLOOKUP(O$14,集計用!$4:$9894,マスター!$C177,FALSE))</f>
        <v>15</v>
      </c>
      <c r="P177" s="53"/>
      <c r="Q177" s="53"/>
      <c r="R177" s="42" t="str">
        <f>IF(HLOOKUP(R$14,集計用!$4:$9894,マスター!$C177,FALSE)="","",HLOOKUP(R$14,集計用!$4:$9894,マスター!$C177,FALSE))</f>
        <v>一般会計等</v>
      </c>
      <c r="S177" s="42" t="str">
        <f>IF(HLOOKUP(S$14,集計用!$4:$9894,マスター!$C177,FALSE)="","",HLOOKUP(S$14,集計用!$4:$9894,マスター!$C177,FALSE))</f>
        <v>一般会計</v>
      </c>
      <c r="T177" s="209">
        <f>IF(HLOOKUP(T$14,集計用!$4:$9894,マスター!$C177,FALSE)="","",HLOOKUP(T$14,集計用!$4:$9894,マスター!$C177,FALSE))</f>
        <v>19870825</v>
      </c>
      <c r="U177" s="209">
        <f>IF(HLOOKUP(U$14,集計用!$4:$9894,マスター!$C177,FALSE)="","",HLOOKUP(U$14,集計用!$4:$9894,マスター!$C177,FALSE))</f>
        <v>19870825</v>
      </c>
      <c r="V177" s="53"/>
      <c r="W177" s="44"/>
      <c r="X177" s="53"/>
      <c r="Y177" s="53"/>
      <c r="Z177" s="29">
        <f>IF(HLOOKUP(Z$14,集計用!$4:$9894,マスター!$C177,FALSE)="","",HLOOKUP(Z$14,集計用!$4:$9894,マスター!$C177,FALSE))</f>
        <v>784105000</v>
      </c>
      <c r="AA177" s="53"/>
      <c r="AB177" s="53"/>
      <c r="AC177" s="53"/>
      <c r="AD177" s="53"/>
      <c r="AE177" s="53"/>
      <c r="AF177" s="44"/>
      <c r="AG177" s="29" t="str">
        <f>IF(HLOOKUP(AG$14,集計用!$4:$9894,マスター!$C177,FALSE)="","",HLOOKUP(AG$14,集計用!$4:$9894,マスター!$C177,FALSE))</f>
        <v>校舎棟1</v>
      </c>
      <c r="AH177" s="29" t="str">
        <f>IF(HLOOKUP(AH$14,集計用!$4:$9894,マスター!$C177,FALSE)="","",HLOOKUP(AH$14,集計用!$4:$9894,マスター!$C177,FALSE))</f>
        <v>自己資産（リース資産外)</v>
      </c>
      <c r="AI177" s="29" t="str">
        <f>IF(HLOOKUP(AI$14,集計用!$4:$9894,マスター!$C177,FALSE)="","",HLOOKUP(AI$14,集計用!$4:$9894,マスター!$C177,FALSE))</f>
        <v>売却不可</v>
      </c>
      <c r="AJ177" s="60" t="str">
        <f>マスター!$B$3</f>
        <v>建物</v>
      </c>
      <c r="AK177" s="29" t="str">
        <f>IF(HLOOKUP(AK$14,集計用!$4:$9894,マスター!$C177,FALSE)="","",HLOOKUP(AK$14,集計用!$4:$9894,マスター!$C177,FALSE))</f>
        <v>校舎・園舎</v>
      </c>
      <c r="AL177" s="29" t="str">
        <f>IF(HLOOKUP(AL$14,集計用!$4:$9894,マスター!$C177,FALSE)="","",HLOOKUP(AL$14,集計用!$4:$9894,マスター!$C177,FALSE))</f>
        <v>鉄筋コンクリート</v>
      </c>
      <c r="AM177" s="53"/>
      <c r="AN177" s="29" t="str">
        <f>IFERROR(集計用!N155&amp;集計用!P155&amp;集計用!R155,"")</f>
        <v>下都賀郡壬生町北小林上原189-1</v>
      </c>
      <c r="AO177" s="29">
        <f>IF(HLOOKUP(AO$14,集計用!$4:$9894,マスター!$C177,FALSE)="","",HLOOKUP(AO$14,集計用!$4:$9894,マスター!$C177,FALSE))</f>
        <v>100</v>
      </c>
      <c r="AP177" s="42" t="str">
        <f>集計用!AU155&amp;集計用!AV155&amp;集計用!AW155&amp;集計用!AX155&amp;集計用!AY155&amp;集計用!AZ155</f>
        <v>教育費小学校費学校管理費</v>
      </c>
      <c r="AQ177" s="29" t="str">
        <f>IF(HLOOKUP(AQ$14,集計用!$4:$9894,マスター!$C177,FALSE)="","",HLOOKUP(AQ$14,集計用!$4:$9894,マスター!$C177,FALSE))</f>
        <v/>
      </c>
      <c r="AR177" s="29" t="str">
        <f>IF(HLOOKUP(AR$14,集計用!$4:$9894,マスター!$C177,FALSE)="","",HLOOKUP(AR$14,集計用!$4:$9894,マスター!$C177,FALSE))</f>
        <v/>
      </c>
      <c r="AS177" s="29" t="str">
        <f>IF(HLOOKUP(AS$14,集計用!$4:$9894,マスター!$C177,FALSE)="","",HLOOKUP(AS$14,集計用!$4:$9894,マスター!$C177,FALSE))</f>
        <v/>
      </c>
      <c r="AT177" s="29">
        <f>IF(HLOOKUP(AT$14,集計用!$4:$9894,マスター!$C177,FALSE)="","",HLOOKUP(AT$14,集計用!$4:$9894,マスター!$C177,FALSE))</f>
        <v>3647.56</v>
      </c>
      <c r="AU177" s="29">
        <f>IF(HLOOKUP(AU$14,集計用!$4:$9894,マスター!$C177,FALSE)="","",HLOOKUP(AU$14,集計用!$4:$9894,マスター!$C177,FALSE))</f>
        <v>3</v>
      </c>
      <c r="AV177" s="61"/>
      <c r="AW177" s="45">
        <f t="shared" si="4"/>
        <v>28</v>
      </c>
      <c r="AX177" s="29" t="str">
        <f>IF(HLOOKUP(AX$14,集計用!$4:$9894,マスター!$C177,FALSE)="","",HLOOKUP(AX$14,集計用!$4:$9894,マスター!$C177,FALSE))</f>
        <v>教育</v>
      </c>
      <c r="AY177" s="29" t="str">
        <f>IF(HLOOKUP(AY$14,集計用!$4:$9894,マスター!$C177,FALSE)="","",HLOOKUP(AY$14,集計用!$4:$9894,マスター!$C177,FALSE))</f>
        <v xml:space="preserve">行政財産 </v>
      </c>
      <c r="AZ177" s="54"/>
      <c r="BA177" s="54"/>
      <c r="BB177" s="54"/>
      <c r="BC177" s="54"/>
      <c r="BD177" s="54"/>
      <c r="BE177" s="54"/>
      <c r="BF177" s="54"/>
      <c r="BG177" s="54"/>
      <c r="BH177" s="29" t="str">
        <f>IF(HLOOKUP(BH$14,集計用!$4:$9894,マスター!$C177,FALSE)="","",HLOOKUP(BH$14,集計用!$4:$9894,マスター!$C177,FALSE))</f>
        <v>実施済</v>
      </c>
      <c r="BI177" s="29" t="str">
        <f>IF(HLOOKUP(BI$14,集計用!$4:$9894,マスター!$C177,FALSE)="","",HLOOKUP(BI$14,集計用!$4:$9894,マスター!$C177,FALSE))</f>
        <v>実施済</v>
      </c>
      <c r="BJ177" s="54"/>
      <c r="BK177" s="54"/>
      <c r="BL177" s="54"/>
      <c r="BM177" s="54"/>
      <c r="BN177" s="54"/>
      <c r="BO177" s="54"/>
      <c r="BP177" s="54"/>
      <c r="BQ177" s="54"/>
      <c r="BR177" s="29" t="str">
        <f>IF(HLOOKUP(BR$14,集計用!$4:$9894,マスター!$C177,FALSE)="","",HLOOKUP(BR$14,集計用!$4:$9894,マスター!$C177,FALSE))</f>
        <v>ｺｳｼｬﾄｳ1</v>
      </c>
      <c r="BS177" s="29" t="str">
        <f>IF(HLOOKUP(BS$14,集計用!$4:$9894,マスター!$C177,FALSE)="","",HLOOKUP(BS$14,集計用!$4:$9894,マスター!$C177,FALSE))</f>
        <v/>
      </c>
      <c r="BT177" s="29" t="str">
        <f>IF(HLOOKUP(BT$14,集計用!$4:$9894,マスター!$C177,FALSE)="","",HLOOKUP(BT$14,集計用!$4:$9894,マスター!$C177,FALSE))</f>
        <v>壬生町立壬生東小学校</v>
      </c>
      <c r="BU177" s="29" t="str">
        <f>IF(HLOOKUP(BU$14,集計用!$4:$9894,マスター!$C177,FALSE)="","",HLOOKUP(BU$14,集計用!$4:$9894,マスター!$C177,FALSE))</f>
        <v>㎡</v>
      </c>
      <c r="BV177" s="29" t="str">
        <f>集計用!O155&amp;集計用!Q155&amp;集計用!S155</f>
        <v>ｼﾓﾂｶﾞｸﾞﾝﾐﾌﾞﾏﾁｷﾀｺﾊﾞﾔｼ</v>
      </c>
      <c r="BW177" s="29" t="str">
        <f>IF(HLOOKUP(BW$14,集計用!$4:$9894,マスター!$C177,FALSE)="","",HLOOKUP(BW$14,集計用!$4:$9894,マスター!$C177,FALSE))</f>
        <v/>
      </c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3"/>
      <c r="CW177" s="53"/>
      <c r="CX177" s="53"/>
      <c r="CY177" s="53"/>
      <c r="CZ177" s="53"/>
      <c r="DA177" s="53"/>
      <c r="DB177" s="53"/>
      <c r="DC177" s="53"/>
      <c r="DD177" s="54"/>
      <c r="DE177" s="54"/>
      <c r="DF177" s="54"/>
      <c r="DG177" s="54"/>
      <c r="DH177" s="54"/>
      <c r="DI177" s="54"/>
    </row>
    <row r="178" spans="3:113" ht="13.5" customHeight="1">
      <c r="C178" s="89">
        <v>169</v>
      </c>
      <c r="D178" s="44"/>
      <c r="E178" s="53"/>
      <c r="F178" s="53"/>
      <c r="G178" s="53"/>
      <c r="H178" s="42" t="str">
        <f>IF(HLOOKUP(H$14,集計用!$4:$9894,マスター!$C178,FALSE)="","",HLOOKUP(H$14,集計用!$4:$9894,マスター!$C178,FALSE))</f>
        <v>建物台帳</v>
      </c>
      <c r="I178" s="29" t="str">
        <f>IF(HLOOKUP(I$14,集計用!$4:$9894,マスター!$C178,FALSE)="","",HLOOKUP(I$14,集計用!$4:$9894,マスター!$C178,FALSE))</f>
        <v>20006-2</v>
      </c>
      <c r="J178" s="29" t="str">
        <f>IF(HLOOKUP(J$14,集計用!$4:$9894,マスター!$C178,FALSE)="","",HLOOKUP(J$14,集計用!$4:$9894,マスター!$C178,FALSE))</f>
        <v>事業用資産/建物</v>
      </c>
      <c r="K178" s="53"/>
      <c r="L178" s="53"/>
      <c r="M178" s="53"/>
      <c r="N178" s="53"/>
      <c r="O178" s="29">
        <f>IF(HLOOKUP(O$14,集計用!$4:$9894,マスター!$C178,FALSE)="","",HLOOKUP(O$14,集計用!$4:$9894,マスター!$C178,FALSE))</f>
        <v>15</v>
      </c>
      <c r="P178" s="53"/>
      <c r="Q178" s="53"/>
      <c r="R178" s="42" t="str">
        <f>IF(HLOOKUP(R$14,集計用!$4:$9894,マスター!$C178,FALSE)="","",HLOOKUP(R$14,集計用!$4:$9894,マスター!$C178,FALSE))</f>
        <v>一般会計等</v>
      </c>
      <c r="S178" s="42" t="str">
        <f>IF(HLOOKUP(S$14,集計用!$4:$9894,マスター!$C178,FALSE)="","",HLOOKUP(S$14,集計用!$4:$9894,マスター!$C178,FALSE))</f>
        <v>一般会計</v>
      </c>
      <c r="T178" s="209">
        <f>IF(HLOOKUP(T$14,集計用!$4:$9894,マスター!$C178,FALSE)="","",HLOOKUP(T$14,集計用!$4:$9894,マスター!$C178,FALSE))</f>
        <v>19740331</v>
      </c>
      <c r="U178" s="209">
        <f>IF(HLOOKUP(U$14,集計用!$4:$9894,マスター!$C178,FALSE)="","",HLOOKUP(U$14,集計用!$4:$9894,マスター!$C178,FALSE))</f>
        <v>19740331</v>
      </c>
      <c r="V178" s="53"/>
      <c r="W178" s="44"/>
      <c r="X178" s="53"/>
      <c r="Y178" s="53"/>
      <c r="Z178" s="29">
        <f>IF(HLOOKUP(Z$14,集計用!$4:$9894,マスター!$C178,FALSE)="","",HLOOKUP(Z$14,集計用!$4:$9894,マスター!$C178,FALSE))</f>
        <v>162810000</v>
      </c>
      <c r="AA178" s="53"/>
      <c r="AB178" s="53"/>
      <c r="AC178" s="53"/>
      <c r="AD178" s="53"/>
      <c r="AE178" s="53"/>
      <c r="AF178" s="44"/>
      <c r="AG178" s="29" t="str">
        <f>IF(HLOOKUP(AG$14,集計用!$4:$9894,マスター!$C178,FALSE)="","",HLOOKUP(AG$14,集計用!$4:$9894,マスター!$C178,FALSE))</f>
        <v>校舎棟2</v>
      </c>
      <c r="AH178" s="29" t="str">
        <f>IF(HLOOKUP(AH$14,集計用!$4:$9894,マスター!$C178,FALSE)="","",HLOOKUP(AH$14,集計用!$4:$9894,マスター!$C178,FALSE))</f>
        <v>自己資産（リース資産外)</v>
      </c>
      <c r="AI178" s="29" t="str">
        <f>IF(HLOOKUP(AI$14,集計用!$4:$9894,マスター!$C178,FALSE)="","",HLOOKUP(AI$14,集計用!$4:$9894,マスター!$C178,FALSE))</f>
        <v>売却不可</v>
      </c>
      <c r="AJ178" s="60" t="str">
        <f>マスター!$B$3</f>
        <v>建物</v>
      </c>
      <c r="AK178" s="29" t="str">
        <f>IF(HLOOKUP(AK$14,集計用!$4:$9894,マスター!$C178,FALSE)="","",HLOOKUP(AK$14,集計用!$4:$9894,マスター!$C178,FALSE))</f>
        <v>校舎・園舎</v>
      </c>
      <c r="AL178" s="29" t="str">
        <f>IF(HLOOKUP(AL$14,集計用!$4:$9894,マスター!$C178,FALSE)="","",HLOOKUP(AL$14,集計用!$4:$9894,マスター!$C178,FALSE))</f>
        <v>鉄筋コンクリート</v>
      </c>
      <c r="AM178" s="53"/>
      <c r="AN178" s="29" t="str">
        <f>IFERROR(集計用!N156&amp;集計用!P156&amp;集計用!R156,"")</f>
        <v>下都賀郡壬生町北小林上原189-1</v>
      </c>
      <c r="AO178" s="29">
        <f>IF(HLOOKUP(AO$14,集計用!$4:$9894,マスター!$C178,FALSE)="","",HLOOKUP(AO$14,集計用!$4:$9894,マスター!$C178,FALSE))</f>
        <v>100</v>
      </c>
      <c r="AP178" s="42" t="str">
        <f>集計用!AU156&amp;集計用!AV156&amp;集計用!AW156&amp;集計用!AX156&amp;集計用!AY156&amp;集計用!AZ156</f>
        <v>教育費小学校費学校管理費</v>
      </c>
      <c r="AQ178" s="29" t="str">
        <f>IF(HLOOKUP(AQ$14,集計用!$4:$9894,マスター!$C178,FALSE)="","",HLOOKUP(AQ$14,集計用!$4:$9894,マスター!$C178,FALSE))</f>
        <v/>
      </c>
      <c r="AR178" s="29" t="str">
        <f>IF(HLOOKUP(AR$14,集計用!$4:$9894,マスター!$C178,FALSE)="","",HLOOKUP(AR$14,集計用!$4:$9894,マスター!$C178,FALSE))</f>
        <v/>
      </c>
      <c r="AS178" s="29" t="str">
        <f>IF(HLOOKUP(AS$14,集計用!$4:$9894,マスター!$C178,FALSE)="","",HLOOKUP(AS$14,集計用!$4:$9894,マスター!$C178,FALSE))</f>
        <v/>
      </c>
      <c r="AT178" s="29">
        <f>IF(HLOOKUP(AT$14,集計用!$4:$9894,マスター!$C178,FALSE)="","",HLOOKUP(AT$14,集計用!$4:$9894,マスター!$C178,FALSE))</f>
        <v>1206</v>
      </c>
      <c r="AU178" s="29">
        <f>IF(HLOOKUP(AU$14,集計用!$4:$9894,マスター!$C178,FALSE)="","",HLOOKUP(AU$14,集計用!$4:$9894,マスター!$C178,FALSE))</f>
        <v>3</v>
      </c>
      <c r="AV178" s="61"/>
      <c r="AW178" s="45">
        <f t="shared" si="4"/>
        <v>42</v>
      </c>
      <c r="AX178" s="29" t="str">
        <f>IF(HLOOKUP(AX$14,集計用!$4:$9894,マスター!$C178,FALSE)="","",HLOOKUP(AX$14,集計用!$4:$9894,マスター!$C178,FALSE))</f>
        <v>教育</v>
      </c>
      <c r="AY178" s="29" t="str">
        <f>IF(HLOOKUP(AY$14,集計用!$4:$9894,マスター!$C178,FALSE)="","",HLOOKUP(AY$14,集計用!$4:$9894,マスター!$C178,FALSE))</f>
        <v xml:space="preserve">行政財産 </v>
      </c>
      <c r="AZ178" s="54"/>
      <c r="BA178" s="54"/>
      <c r="BB178" s="54"/>
      <c r="BC178" s="54"/>
      <c r="BD178" s="54"/>
      <c r="BE178" s="54"/>
      <c r="BF178" s="54"/>
      <c r="BG178" s="54"/>
      <c r="BH178" s="29" t="str">
        <f>IF(HLOOKUP(BH$14,集計用!$4:$9894,マスター!$C178,FALSE)="","",HLOOKUP(BH$14,集計用!$4:$9894,マスター!$C178,FALSE))</f>
        <v>実施済</v>
      </c>
      <c r="BI178" s="29" t="str">
        <f>IF(HLOOKUP(BI$14,集計用!$4:$9894,マスター!$C178,FALSE)="","",HLOOKUP(BI$14,集計用!$4:$9894,マスター!$C178,FALSE))</f>
        <v>実施済</v>
      </c>
      <c r="BJ178" s="54"/>
      <c r="BK178" s="54"/>
      <c r="BL178" s="54"/>
      <c r="BM178" s="54"/>
      <c r="BN178" s="54"/>
      <c r="BO178" s="54"/>
      <c r="BP178" s="54"/>
      <c r="BQ178" s="54"/>
      <c r="BR178" s="29" t="str">
        <f>IF(HLOOKUP(BR$14,集計用!$4:$9894,マスター!$C178,FALSE)="","",HLOOKUP(BR$14,集計用!$4:$9894,マスター!$C178,FALSE))</f>
        <v>ｺｳｼｬﾄｳ2</v>
      </c>
      <c r="BS178" s="29" t="str">
        <f>IF(HLOOKUP(BS$14,集計用!$4:$9894,マスター!$C178,FALSE)="","",HLOOKUP(BS$14,集計用!$4:$9894,マスター!$C178,FALSE))</f>
        <v/>
      </c>
      <c r="BT178" s="29" t="str">
        <f>IF(HLOOKUP(BT$14,集計用!$4:$9894,マスター!$C178,FALSE)="","",HLOOKUP(BT$14,集計用!$4:$9894,マスター!$C178,FALSE))</f>
        <v>壬生町立壬生東小学校</v>
      </c>
      <c r="BU178" s="29" t="str">
        <f>IF(HLOOKUP(BU$14,集計用!$4:$9894,マスター!$C178,FALSE)="","",HLOOKUP(BU$14,集計用!$4:$9894,マスター!$C178,FALSE))</f>
        <v>㎡</v>
      </c>
      <c r="BV178" s="29" t="str">
        <f>集計用!O156&amp;集計用!Q156&amp;集計用!S156</f>
        <v>ｼﾓﾂｶﾞｸﾞﾝﾐﾌﾞﾏﾁｷﾀｺﾊﾞﾔｼ</v>
      </c>
      <c r="BW178" s="29" t="str">
        <f>IF(HLOOKUP(BW$14,集計用!$4:$9894,マスター!$C178,FALSE)="","",HLOOKUP(BW$14,集計用!$4:$9894,マスター!$C178,FALSE))</f>
        <v/>
      </c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3"/>
      <c r="CW178" s="53"/>
      <c r="CX178" s="53"/>
      <c r="CY178" s="53"/>
      <c r="CZ178" s="53"/>
      <c r="DA178" s="53"/>
      <c r="DB178" s="53"/>
      <c r="DC178" s="53"/>
      <c r="DD178" s="54"/>
      <c r="DE178" s="54"/>
      <c r="DF178" s="54"/>
      <c r="DG178" s="54"/>
      <c r="DH178" s="54"/>
      <c r="DI178" s="54"/>
    </row>
    <row r="179" spans="3:113" ht="13.5" customHeight="1">
      <c r="C179" s="89">
        <v>170</v>
      </c>
      <c r="D179" s="44"/>
      <c r="E179" s="53"/>
      <c r="F179" s="53"/>
      <c r="G179" s="53"/>
      <c r="H179" s="42" t="str">
        <f>IF(HLOOKUP(H$14,集計用!$4:$9894,マスター!$C179,FALSE)="","",HLOOKUP(H$14,集計用!$4:$9894,マスター!$C179,FALSE))</f>
        <v>建物台帳</v>
      </c>
      <c r="I179" s="29" t="str">
        <f>IF(HLOOKUP(I$14,集計用!$4:$9894,マスター!$C179,FALSE)="","",HLOOKUP(I$14,集計用!$4:$9894,マスター!$C179,FALSE))</f>
        <v>20006-3</v>
      </c>
      <c r="J179" s="29" t="str">
        <f>IF(HLOOKUP(J$14,集計用!$4:$9894,マスター!$C179,FALSE)="","",HLOOKUP(J$14,集計用!$4:$9894,マスター!$C179,FALSE))</f>
        <v>事業用資産/建物</v>
      </c>
      <c r="K179" s="53"/>
      <c r="L179" s="53"/>
      <c r="M179" s="53"/>
      <c r="N179" s="53"/>
      <c r="O179" s="29">
        <f>IF(HLOOKUP(O$14,集計用!$4:$9894,マスター!$C179,FALSE)="","",HLOOKUP(O$14,集計用!$4:$9894,マスター!$C179,FALSE))</f>
        <v>15</v>
      </c>
      <c r="P179" s="53"/>
      <c r="Q179" s="53"/>
      <c r="R179" s="42" t="str">
        <f>IF(HLOOKUP(R$14,集計用!$4:$9894,マスター!$C179,FALSE)="","",HLOOKUP(R$14,集計用!$4:$9894,マスター!$C179,FALSE))</f>
        <v>一般会計等</v>
      </c>
      <c r="S179" s="42" t="str">
        <f>IF(HLOOKUP(S$14,集計用!$4:$9894,マスター!$C179,FALSE)="","",HLOOKUP(S$14,集計用!$4:$9894,マスター!$C179,FALSE))</f>
        <v>一般会計</v>
      </c>
      <c r="T179" s="209">
        <f>IF(HLOOKUP(T$14,集計用!$4:$9894,マスター!$C179,FALSE)="","",HLOOKUP(T$14,集計用!$4:$9894,マスター!$C179,FALSE))</f>
        <v>19751231</v>
      </c>
      <c r="U179" s="209">
        <f>IF(HLOOKUP(U$14,集計用!$4:$9894,マスター!$C179,FALSE)="","",HLOOKUP(U$14,集計用!$4:$9894,マスター!$C179,FALSE))</f>
        <v>19751231</v>
      </c>
      <c r="V179" s="53"/>
      <c r="W179" s="44"/>
      <c r="X179" s="53"/>
      <c r="Y179" s="53"/>
      <c r="Z179" s="29">
        <f>IF(HLOOKUP(Z$14,集計用!$4:$9894,マスター!$C179,FALSE)="","",HLOOKUP(Z$14,集計用!$4:$9894,マスター!$C179,FALSE))</f>
        <v>1674400</v>
      </c>
      <c r="AA179" s="53"/>
      <c r="AB179" s="53"/>
      <c r="AC179" s="53"/>
      <c r="AD179" s="53"/>
      <c r="AE179" s="53"/>
      <c r="AF179" s="44"/>
      <c r="AG179" s="29" t="str">
        <f>IF(HLOOKUP(AG$14,集計用!$4:$9894,マスター!$C179,FALSE)="","",HLOOKUP(AG$14,集計用!$4:$9894,マスター!$C179,FALSE))</f>
        <v>エレベ－タ棟</v>
      </c>
      <c r="AH179" s="29" t="str">
        <f>IF(HLOOKUP(AH$14,集計用!$4:$9894,マスター!$C179,FALSE)="","",HLOOKUP(AH$14,集計用!$4:$9894,マスター!$C179,FALSE))</f>
        <v>自己資産（リース資産外)</v>
      </c>
      <c r="AI179" s="29" t="str">
        <f>IF(HLOOKUP(AI$14,集計用!$4:$9894,マスター!$C179,FALSE)="","",HLOOKUP(AI$14,集計用!$4:$9894,マスター!$C179,FALSE))</f>
        <v>売却不可</v>
      </c>
      <c r="AJ179" s="60" t="str">
        <f>マスター!$B$3</f>
        <v>建物</v>
      </c>
      <c r="AK179" s="29" t="str">
        <f>IF(HLOOKUP(AK$14,集計用!$4:$9894,マスター!$C179,FALSE)="","",HLOOKUP(AK$14,集計用!$4:$9894,マスター!$C179,FALSE))</f>
        <v>校舎・園舎</v>
      </c>
      <c r="AL179" s="29" t="str">
        <f>IF(HLOOKUP(AL$14,集計用!$4:$9894,マスター!$C179,FALSE)="","",HLOOKUP(AL$14,集計用!$4:$9894,マスター!$C179,FALSE))</f>
        <v>鉄骨造</v>
      </c>
      <c r="AM179" s="53"/>
      <c r="AN179" s="29" t="str">
        <f>IFERROR(集計用!N157&amp;集計用!P157&amp;集計用!R157,"")</f>
        <v>下都賀郡壬生町北小林上原189-1</v>
      </c>
      <c r="AO179" s="29">
        <f>IF(HLOOKUP(AO$14,集計用!$4:$9894,マスター!$C179,FALSE)="","",HLOOKUP(AO$14,集計用!$4:$9894,マスター!$C179,FALSE))</f>
        <v>100</v>
      </c>
      <c r="AP179" s="42" t="str">
        <f>集計用!AU157&amp;集計用!AV157&amp;集計用!AW157&amp;集計用!AX157&amp;集計用!AY157&amp;集計用!AZ157</f>
        <v>教育費小学校費学校管理費</v>
      </c>
      <c r="AQ179" s="29" t="str">
        <f>IF(HLOOKUP(AQ$14,集計用!$4:$9894,マスター!$C179,FALSE)="","",HLOOKUP(AQ$14,集計用!$4:$9894,マスター!$C179,FALSE))</f>
        <v/>
      </c>
      <c r="AR179" s="29" t="str">
        <f>IF(HLOOKUP(AR$14,集計用!$4:$9894,マスター!$C179,FALSE)="","",HLOOKUP(AR$14,集計用!$4:$9894,マスター!$C179,FALSE))</f>
        <v/>
      </c>
      <c r="AS179" s="29" t="str">
        <f>IF(HLOOKUP(AS$14,集計用!$4:$9894,マスター!$C179,FALSE)="","",HLOOKUP(AS$14,集計用!$4:$9894,マスター!$C179,FALSE))</f>
        <v/>
      </c>
      <c r="AT179" s="29">
        <f>IF(HLOOKUP(AT$14,集計用!$4:$9894,マスター!$C179,FALSE)="","",HLOOKUP(AT$14,集計用!$4:$9894,マスター!$C179,FALSE))</f>
        <v>20.93</v>
      </c>
      <c r="AU179" s="29">
        <f>IF(HLOOKUP(AU$14,集計用!$4:$9894,マスター!$C179,FALSE)="","",HLOOKUP(AU$14,集計用!$4:$9894,マスター!$C179,FALSE))</f>
        <v>3</v>
      </c>
      <c r="AV179" s="61"/>
      <c r="AW179" s="45">
        <f t="shared" si="4"/>
        <v>40</v>
      </c>
      <c r="AX179" s="29" t="str">
        <f>IF(HLOOKUP(AX$14,集計用!$4:$9894,マスター!$C179,FALSE)="","",HLOOKUP(AX$14,集計用!$4:$9894,マスター!$C179,FALSE))</f>
        <v>教育</v>
      </c>
      <c r="AY179" s="29" t="str">
        <f>IF(HLOOKUP(AY$14,集計用!$4:$9894,マスター!$C179,FALSE)="","",HLOOKUP(AY$14,集計用!$4:$9894,マスター!$C179,FALSE))</f>
        <v xml:space="preserve">行政財産 </v>
      </c>
      <c r="AZ179" s="54"/>
      <c r="BA179" s="54"/>
      <c r="BB179" s="54"/>
      <c r="BC179" s="54"/>
      <c r="BD179" s="54"/>
      <c r="BE179" s="54"/>
      <c r="BF179" s="54"/>
      <c r="BG179" s="54"/>
      <c r="BH179" s="29" t="str">
        <f>IF(HLOOKUP(BH$14,集計用!$4:$9894,マスター!$C179,FALSE)="","",HLOOKUP(BH$14,集計用!$4:$9894,マスター!$C179,FALSE))</f>
        <v>実施済</v>
      </c>
      <c r="BI179" s="29" t="str">
        <f>IF(HLOOKUP(BI$14,集計用!$4:$9894,マスター!$C179,FALSE)="","",HLOOKUP(BI$14,集計用!$4:$9894,マスター!$C179,FALSE))</f>
        <v>実施済</v>
      </c>
      <c r="BJ179" s="54"/>
      <c r="BK179" s="54"/>
      <c r="BL179" s="54"/>
      <c r="BM179" s="54"/>
      <c r="BN179" s="54"/>
      <c r="BO179" s="54"/>
      <c r="BP179" s="54"/>
      <c r="BQ179" s="54"/>
      <c r="BR179" s="29" t="str">
        <f>IF(HLOOKUP(BR$14,集計用!$4:$9894,マスター!$C179,FALSE)="","",HLOOKUP(BR$14,集計用!$4:$9894,マスター!$C179,FALSE))</f>
        <v>ｴﾚﾍﾞｰﾀﾄｳ</v>
      </c>
      <c r="BS179" s="29" t="str">
        <f>IF(HLOOKUP(BS$14,集計用!$4:$9894,マスター!$C179,FALSE)="","",HLOOKUP(BS$14,集計用!$4:$9894,マスター!$C179,FALSE))</f>
        <v/>
      </c>
      <c r="BT179" s="29" t="str">
        <f>IF(HLOOKUP(BT$14,集計用!$4:$9894,マスター!$C179,FALSE)="","",HLOOKUP(BT$14,集計用!$4:$9894,マスター!$C179,FALSE))</f>
        <v>壬生町立壬生東小学校</v>
      </c>
      <c r="BU179" s="29" t="str">
        <f>IF(HLOOKUP(BU$14,集計用!$4:$9894,マスター!$C179,FALSE)="","",HLOOKUP(BU$14,集計用!$4:$9894,マスター!$C179,FALSE))</f>
        <v>㎡</v>
      </c>
      <c r="BV179" s="29" t="str">
        <f>集計用!O157&amp;集計用!Q157&amp;集計用!S157</f>
        <v>ｼﾓﾂｶﾞｸﾞﾝﾐﾌﾞﾏﾁｷﾀｺﾊﾞﾔｼ</v>
      </c>
      <c r="BW179" s="29" t="str">
        <f>IF(HLOOKUP(BW$14,集計用!$4:$9894,マスター!$C179,FALSE)="","",HLOOKUP(BW$14,集計用!$4:$9894,マスター!$C179,FALSE))</f>
        <v/>
      </c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3"/>
      <c r="CW179" s="53"/>
      <c r="CX179" s="53"/>
      <c r="CY179" s="53"/>
      <c r="CZ179" s="53"/>
      <c r="DA179" s="53"/>
      <c r="DB179" s="53"/>
      <c r="DC179" s="53"/>
      <c r="DD179" s="54"/>
      <c r="DE179" s="54"/>
      <c r="DF179" s="54"/>
      <c r="DG179" s="54"/>
      <c r="DH179" s="54"/>
      <c r="DI179" s="54"/>
    </row>
    <row r="180" spans="3:113" ht="13.5" customHeight="1">
      <c r="C180" s="89">
        <v>171</v>
      </c>
      <c r="D180" s="44"/>
      <c r="E180" s="53"/>
      <c r="F180" s="53"/>
      <c r="G180" s="53"/>
      <c r="H180" s="42" t="str">
        <f>IF(HLOOKUP(H$14,集計用!$4:$9894,マスター!$C180,FALSE)="","",HLOOKUP(H$14,集計用!$4:$9894,マスター!$C180,FALSE))</f>
        <v>建物台帳</v>
      </c>
      <c r="I180" s="29" t="str">
        <f>IF(HLOOKUP(I$14,集計用!$4:$9894,マスター!$C180,FALSE)="","",HLOOKUP(I$14,集計用!$4:$9894,マスター!$C180,FALSE))</f>
        <v>20006-4</v>
      </c>
      <c r="J180" s="29" t="str">
        <f>IF(HLOOKUP(J$14,集計用!$4:$9894,マスター!$C180,FALSE)="","",HLOOKUP(J$14,集計用!$4:$9894,マスター!$C180,FALSE))</f>
        <v>事業用資産/建物</v>
      </c>
      <c r="K180" s="53"/>
      <c r="L180" s="53"/>
      <c r="M180" s="53"/>
      <c r="N180" s="53"/>
      <c r="O180" s="29">
        <f>IF(HLOOKUP(O$14,集計用!$4:$9894,マスター!$C180,FALSE)="","",HLOOKUP(O$14,集計用!$4:$9894,マスター!$C180,FALSE))</f>
        <v>15</v>
      </c>
      <c r="P180" s="53"/>
      <c r="Q180" s="53"/>
      <c r="R180" s="42" t="str">
        <f>IF(HLOOKUP(R$14,集計用!$4:$9894,マスター!$C180,FALSE)="","",HLOOKUP(R$14,集計用!$4:$9894,マスター!$C180,FALSE))</f>
        <v>一般会計等</v>
      </c>
      <c r="S180" s="42" t="str">
        <f>IF(HLOOKUP(S$14,集計用!$4:$9894,マスター!$C180,FALSE)="","",HLOOKUP(S$14,集計用!$4:$9894,マスター!$C180,FALSE))</f>
        <v>一般会計</v>
      </c>
      <c r="T180" s="209">
        <f>IF(HLOOKUP(T$14,集計用!$4:$9894,マスター!$C180,FALSE)="","",HLOOKUP(T$14,集計用!$4:$9894,マスター!$C180,FALSE))</f>
        <v>19870825</v>
      </c>
      <c r="U180" s="209">
        <f>IF(HLOOKUP(U$14,集計用!$4:$9894,マスター!$C180,FALSE)="","",HLOOKUP(U$14,集計用!$4:$9894,マスター!$C180,FALSE))</f>
        <v>19870825</v>
      </c>
      <c r="V180" s="53"/>
      <c r="W180" s="44"/>
      <c r="X180" s="53"/>
      <c r="Y180" s="53"/>
      <c r="Z180" s="29">
        <f>IF(HLOOKUP(Z$14,集計用!$4:$9894,マスター!$C180,FALSE)="","",HLOOKUP(Z$14,集計用!$4:$9894,マスター!$C180,FALSE))</f>
        <v>46423000</v>
      </c>
      <c r="AA180" s="53"/>
      <c r="AB180" s="53"/>
      <c r="AC180" s="53"/>
      <c r="AD180" s="53"/>
      <c r="AE180" s="53"/>
      <c r="AF180" s="44"/>
      <c r="AG180" s="29" t="str">
        <f>IF(HLOOKUP(AG$14,集計用!$4:$9894,マスター!$C180,FALSE)="","",HLOOKUP(AG$14,集計用!$4:$9894,マスター!$C180,FALSE))</f>
        <v>給食室棟</v>
      </c>
      <c r="AH180" s="29" t="str">
        <f>IF(HLOOKUP(AH$14,集計用!$4:$9894,マスター!$C180,FALSE)="","",HLOOKUP(AH$14,集計用!$4:$9894,マスター!$C180,FALSE))</f>
        <v>自己資産（リース資産外)</v>
      </c>
      <c r="AI180" s="29" t="str">
        <f>IF(HLOOKUP(AI$14,集計用!$4:$9894,マスター!$C180,FALSE)="","",HLOOKUP(AI$14,集計用!$4:$9894,マスター!$C180,FALSE))</f>
        <v>売却不可</v>
      </c>
      <c r="AJ180" s="60" t="str">
        <f>マスター!$B$3</f>
        <v>建物</v>
      </c>
      <c r="AK180" s="29" t="str">
        <f>IF(HLOOKUP(AK$14,集計用!$4:$9894,マスター!$C180,FALSE)="","",HLOOKUP(AK$14,集計用!$4:$9894,マスター!$C180,FALSE))</f>
        <v>給食室</v>
      </c>
      <c r="AL180" s="29" t="str">
        <f>IF(HLOOKUP(AL$14,集計用!$4:$9894,マスター!$C180,FALSE)="","",HLOOKUP(AL$14,集計用!$4:$9894,マスター!$C180,FALSE))</f>
        <v>鉄筋コンクリート</v>
      </c>
      <c r="AM180" s="53"/>
      <c r="AN180" s="29" t="str">
        <f>IFERROR(集計用!N158&amp;集計用!P158&amp;集計用!R158,"")</f>
        <v>下都賀郡壬生町本丸二丁目1663-2</v>
      </c>
      <c r="AO180" s="29">
        <f>IF(HLOOKUP(AO$14,集計用!$4:$9894,マスター!$C180,FALSE)="","",HLOOKUP(AO$14,集計用!$4:$9894,マスター!$C180,FALSE))</f>
        <v>100</v>
      </c>
      <c r="AP180" s="42" t="str">
        <f>集計用!AU158&amp;集計用!AV158&amp;集計用!AW158&amp;集計用!AX158&amp;集計用!AY158&amp;集計用!AZ158</f>
        <v>教育費小学校費学校管理費</v>
      </c>
      <c r="AQ180" s="29" t="str">
        <f>IF(HLOOKUP(AQ$14,集計用!$4:$9894,マスター!$C180,FALSE)="","",HLOOKUP(AQ$14,集計用!$4:$9894,マスター!$C180,FALSE))</f>
        <v/>
      </c>
      <c r="AR180" s="29" t="str">
        <f>IF(HLOOKUP(AR$14,集計用!$4:$9894,マスター!$C180,FALSE)="","",HLOOKUP(AR$14,集計用!$4:$9894,マスター!$C180,FALSE))</f>
        <v/>
      </c>
      <c r="AS180" s="29" t="str">
        <f>IF(HLOOKUP(AS$14,集計用!$4:$9894,マスター!$C180,FALSE)="","",HLOOKUP(AS$14,集計用!$4:$9894,マスター!$C180,FALSE))</f>
        <v/>
      </c>
      <c r="AT180" s="29">
        <f>IF(HLOOKUP(AT$14,集計用!$4:$9894,マスター!$C180,FALSE)="","",HLOOKUP(AT$14,集計用!$4:$9894,マスター!$C180,FALSE))</f>
        <v>195</v>
      </c>
      <c r="AU180" s="29">
        <f>IF(HLOOKUP(AU$14,集計用!$4:$9894,マスター!$C180,FALSE)="","",HLOOKUP(AU$14,集計用!$4:$9894,マスター!$C180,FALSE))</f>
        <v>1</v>
      </c>
      <c r="AV180" s="61"/>
      <c r="AW180" s="45">
        <f t="shared" si="4"/>
        <v>28</v>
      </c>
      <c r="AX180" s="29" t="str">
        <f>IF(HLOOKUP(AX$14,集計用!$4:$9894,マスター!$C180,FALSE)="","",HLOOKUP(AX$14,集計用!$4:$9894,マスター!$C180,FALSE))</f>
        <v>教育</v>
      </c>
      <c r="AY180" s="29" t="str">
        <f>IF(HLOOKUP(AY$14,集計用!$4:$9894,マスター!$C180,FALSE)="","",HLOOKUP(AY$14,集計用!$4:$9894,マスター!$C180,FALSE))</f>
        <v xml:space="preserve">行政財産 </v>
      </c>
      <c r="AZ180" s="54"/>
      <c r="BA180" s="54"/>
      <c r="BB180" s="54"/>
      <c r="BC180" s="54"/>
      <c r="BD180" s="54"/>
      <c r="BE180" s="54"/>
      <c r="BF180" s="54"/>
      <c r="BG180" s="54"/>
      <c r="BH180" s="29" t="str">
        <f>IF(HLOOKUP(BH$14,集計用!$4:$9894,マスター!$C180,FALSE)="","",HLOOKUP(BH$14,集計用!$4:$9894,マスター!$C180,FALSE))</f>
        <v>実施済</v>
      </c>
      <c r="BI180" s="29" t="str">
        <f>IF(HLOOKUP(BI$14,集計用!$4:$9894,マスター!$C180,FALSE)="","",HLOOKUP(BI$14,集計用!$4:$9894,マスター!$C180,FALSE))</f>
        <v>実施済</v>
      </c>
      <c r="BJ180" s="54"/>
      <c r="BK180" s="54"/>
      <c r="BL180" s="54"/>
      <c r="BM180" s="54"/>
      <c r="BN180" s="54"/>
      <c r="BO180" s="54"/>
      <c r="BP180" s="54"/>
      <c r="BQ180" s="54"/>
      <c r="BR180" s="29" t="str">
        <f>IF(HLOOKUP(BR$14,集計用!$4:$9894,マスター!$C180,FALSE)="","",HLOOKUP(BR$14,集計用!$4:$9894,マスター!$C180,FALSE))</f>
        <v>ｷｭｳｼｮｸｼﾂﾄｳ</v>
      </c>
      <c r="BS180" s="29" t="str">
        <f>IF(HLOOKUP(BS$14,集計用!$4:$9894,マスター!$C180,FALSE)="","",HLOOKUP(BS$14,集計用!$4:$9894,マスター!$C180,FALSE))</f>
        <v/>
      </c>
      <c r="BT180" s="29" t="str">
        <f>IF(HLOOKUP(BT$14,集計用!$4:$9894,マスター!$C180,FALSE)="","",HLOOKUP(BT$14,集計用!$4:$9894,マスター!$C180,FALSE))</f>
        <v>壬生町立壬生東小学校</v>
      </c>
      <c r="BU180" s="29" t="str">
        <f>IF(HLOOKUP(BU$14,集計用!$4:$9894,マスター!$C180,FALSE)="","",HLOOKUP(BU$14,集計用!$4:$9894,マスター!$C180,FALSE))</f>
        <v>㎡</v>
      </c>
      <c r="BV180" s="29" t="str">
        <f>集計用!O158&amp;集計用!Q158&amp;集計用!S158</f>
        <v>ｼﾓﾂｶﾞｸﾞﾝﾐﾌﾞﾏﾁﾎﾝﾏﾙ</v>
      </c>
      <c r="BW180" s="29" t="str">
        <f>IF(HLOOKUP(BW$14,集計用!$4:$9894,マスター!$C180,FALSE)="","",HLOOKUP(BW$14,集計用!$4:$9894,マスター!$C180,FALSE))</f>
        <v/>
      </c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3"/>
      <c r="CW180" s="53"/>
      <c r="CX180" s="53"/>
      <c r="CY180" s="53"/>
      <c r="CZ180" s="53"/>
      <c r="DA180" s="53"/>
      <c r="DB180" s="53"/>
      <c r="DC180" s="53"/>
      <c r="DD180" s="54"/>
      <c r="DE180" s="54"/>
      <c r="DF180" s="54"/>
      <c r="DG180" s="54"/>
      <c r="DH180" s="54"/>
      <c r="DI180" s="54"/>
    </row>
    <row r="181" spans="3:113" ht="13.5" customHeight="1">
      <c r="C181" s="89">
        <v>172</v>
      </c>
      <c r="D181" s="44"/>
      <c r="E181" s="53"/>
      <c r="F181" s="53"/>
      <c r="G181" s="53"/>
      <c r="H181" s="42" t="str">
        <f>IF(HLOOKUP(H$14,集計用!$4:$9894,マスター!$C181,FALSE)="","",HLOOKUP(H$14,集計用!$4:$9894,マスター!$C181,FALSE))</f>
        <v>建物台帳</v>
      </c>
      <c r="I181" s="29" t="str">
        <f>IF(HLOOKUP(I$14,集計用!$4:$9894,マスター!$C181,FALSE)="","",HLOOKUP(I$14,集計用!$4:$9894,マスター!$C181,FALSE))</f>
        <v>20006-5</v>
      </c>
      <c r="J181" s="29" t="str">
        <f>IF(HLOOKUP(J$14,集計用!$4:$9894,マスター!$C181,FALSE)="","",HLOOKUP(J$14,集計用!$4:$9894,マスター!$C181,FALSE))</f>
        <v>事業用資産/建物</v>
      </c>
      <c r="K181" s="53"/>
      <c r="L181" s="53"/>
      <c r="M181" s="53"/>
      <c r="N181" s="53"/>
      <c r="O181" s="29">
        <f>IF(HLOOKUP(O$14,集計用!$4:$9894,マスター!$C181,FALSE)="","",HLOOKUP(O$14,集計用!$4:$9894,マスター!$C181,FALSE))</f>
        <v>15</v>
      </c>
      <c r="P181" s="53"/>
      <c r="Q181" s="53"/>
      <c r="R181" s="42" t="str">
        <f>IF(HLOOKUP(R$14,集計用!$4:$9894,マスター!$C181,FALSE)="","",HLOOKUP(R$14,集計用!$4:$9894,マスター!$C181,FALSE))</f>
        <v>一般会計等</v>
      </c>
      <c r="S181" s="42" t="str">
        <f>IF(HLOOKUP(S$14,集計用!$4:$9894,マスター!$C181,FALSE)="","",HLOOKUP(S$14,集計用!$4:$9894,マスター!$C181,FALSE))</f>
        <v>一般会計</v>
      </c>
      <c r="T181" s="209">
        <f>IF(HLOOKUP(T$14,集計用!$4:$9894,マスター!$C181,FALSE)="","",HLOOKUP(T$14,集計用!$4:$9894,マスター!$C181,FALSE))</f>
        <v>19780331</v>
      </c>
      <c r="U181" s="209">
        <f>IF(HLOOKUP(U$14,集計用!$4:$9894,マスター!$C181,FALSE)="","",HLOOKUP(U$14,集計用!$4:$9894,マスター!$C181,FALSE))</f>
        <v>19780331</v>
      </c>
      <c r="V181" s="53"/>
      <c r="W181" s="44"/>
      <c r="X181" s="53"/>
      <c r="Y181" s="53"/>
      <c r="Z181" s="29">
        <f>IF(HLOOKUP(Z$14,集計用!$4:$9894,マスター!$C181,FALSE)="","",HLOOKUP(Z$14,集計用!$4:$9894,マスター!$C181,FALSE))</f>
        <v>65612000</v>
      </c>
      <c r="AA181" s="53"/>
      <c r="AB181" s="53"/>
      <c r="AC181" s="53"/>
      <c r="AD181" s="53"/>
      <c r="AE181" s="53"/>
      <c r="AF181" s="44"/>
      <c r="AG181" s="29" t="str">
        <f>IF(HLOOKUP(AG$14,集計用!$4:$9894,マスター!$C181,FALSE)="","",HLOOKUP(AG$14,集計用!$4:$9894,マスター!$C181,FALSE))</f>
        <v>屋内運動場</v>
      </c>
      <c r="AH181" s="29" t="str">
        <f>IF(HLOOKUP(AH$14,集計用!$4:$9894,マスター!$C181,FALSE)="","",HLOOKUP(AH$14,集計用!$4:$9894,マスター!$C181,FALSE))</f>
        <v>自己資産（リース資産外)</v>
      </c>
      <c r="AI181" s="29" t="str">
        <f>IF(HLOOKUP(AI$14,集計用!$4:$9894,マスター!$C181,FALSE)="","",HLOOKUP(AI$14,集計用!$4:$9894,マスター!$C181,FALSE))</f>
        <v>売却不可</v>
      </c>
      <c r="AJ181" s="60" t="str">
        <f>マスター!$B$3</f>
        <v>建物</v>
      </c>
      <c r="AK181" s="29" t="str">
        <f>IF(HLOOKUP(AK$14,集計用!$4:$9894,マスター!$C181,FALSE)="","",HLOOKUP(AK$14,集計用!$4:$9894,マスター!$C181,FALSE))</f>
        <v>体育館</v>
      </c>
      <c r="AL181" s="29" t="str">
        <f>IF(HLOOKUP(AL$14,集計用!$4:$9894,マスター!$C181,FALSE)="","",HLOOKUP(AL$14,集計用!$4:$9894,マスター!$C181,FALSE))</f>
        <v>鉄骨造</v>
      </c>
      <c r="AM181" s="53"/>
      <c r="AN181" s="29" t="str">
        <f>IFERROR(集計用!N159&amp;集計用!P159&amp;集計用!R159,"")</f>
        <v>下都賀郡壬生町本丸二丁目1663-2</v>
      </c>
      <c r="AO181" s="29">
        <f>IF(HLOOKUP(AO$14,集計用!$4:$9894,マスター!$C181,FALSE)="","",HLOOKUP(AO$14,集計用!$4:$9894,マスター!$C181,FALSE))</f>
        <v>100</v>
      </c>
      <c r="AP181" s="42" t="str">
        <f>集計用!AU159&amp;集計用!AV159&amp;集計用!AW159&amp;集計用!AX159&amp;集計用!AY159&amp;集計用!AZ159</f>
        <v>教育費小学校費学校管理費</v>
      </c>
      <c r="AQ181" s="29" t="str">
        <f>IF(HLOOKUP(AQ$14,集計用!$4:$9894,マスター!$C181,FALSE)="","",HLOOKUP(AQ$14,集計用!$4:$9894,マスター!$C181,FALSE))</f>
        <v/>
      </c>
      <c r="AR181" s="29" t="str">
        <f>IF(HLOOKUP(AR$14,集計用!$4:$9894,マスター!$C181,FALSE)="","",HLOOKUP(AR$14,集計用!$4:$9894,マスター!$C181,FALSE))</f>
        <v/>
      </c>
      <c r="AS181" s="29" t="str">
        <f>IF(HLOOKUP(AS$14,集計用!$4:$9894,マスター!$C181,FALSE)="","",HLOOKUP(AS$14,集計用!$4:$9894,マスター!$C181,FALSE))</f>
        <v/>
      </c>
      <c r="AT181" s="29">
        <f>IF(HLOOKUP(AT$14,集計用!$4:$9894,マスター!$C181,FALSE)="","",HLOOKUP(AT$14,集計用!$4:$9894,マスター!$C181,FALSE))</f>
        <v>820.15</v>
      </c>
      <c r="AU181" s="29">
        <f>IF(HLOOKUP(AU$14,集計用!$4:$9894,マスター!$C181,FALSE)="","",HLOOKUP(AU$14,集計用!$4:$9894,マスター!$C181,FALSE))</f>
        <v>1</v>
      </c>
      <c r="AV181" s="61"/>
      <c r="AW181" s="45">
        <f t="shared" si="4"/>
        <v>38</v>
      </c>
      <c r="AX181" s="29" t="str">
        <f>IF(HLOOKUP(AX$14,集計用!$4:$9894,マスター!$C181,FALSE)="","",HLOOKUP(AX$14,集計用!$4:$9894,マスター!$C181,FALSE))</f>
        <v>教育</v>
      </c>
      <c r="AY181" s="29" t="str">
        <f>IF(HLOOKUP(AY$14,集計用!$4:$9894,マスター!$C181,FALSE)="","",HLOOKUP(AY$14,集計用!$4:$9894,マスター!$C181,FALSE))</f>
        <v xml:space="preserve">行政財産 </v>
      </c>
      <c r="AZ181" s="54"/>
      <c r="BA181" s="54"/>
      <c r="BB181" s="54"/>
      <c r="BC181" s="54"/>
      <c r="BD181" s="54"/>
      <c r="BE181" s="54"/>
      <c r="BF181" s="54"/>
      <c r="BG181" s="54"/>
      <c r="BH181" s="29" t="str">
        <f>IF(HLOOKUP(BH$14,集計用!$4:$9894,マスター!$C181,FALSE)="","",HLOOKUP(BH$14,集計用!$4:$9894,マスター!$C181,FALSE))</f>
        <v>実施済</v>
      </c>
      <c r="BI181" s="29" t="str">
        <f>IF(HLOOKUP(BI$14,集計用!$4:$9894,マスター!$C181,FALSE)="","",HLOOKUP(BI$14,集計用!$4:$9894,マスター!$C181,FALSE))</f>
        <v>実施済</v>
      </c>
      <c r="BJ181" s="54"/>
      <c r="BK181" s="54"/>
      <c r="BL181" s="54"/>
      <c r="BM181" s="54"/>
      <c r="BN181" s="54"/>
      <c r="BO181" s="54"/>
      <c r="BP181" s="54"/>
      <c r="BQ181" s="54"/>
      <c r="BR181" s="29" t="str">
        <f>IF(HLOOKUP(BR$14,集計用!$4:$9894,マスター!$C181,FALSE)="","",HLOOKUP(BR$14,集計用!$4:$9894,マスター!$C181,FALSE))</f>
        <v>ｵｸﾅｲｳﾝﾄﾞｳｼﾞｮｳ</v>
      </c>
      <c r="BS181" s="29" t="str">
        <f>IF(HLOOKUP(BS$14,集計用!$4:$9894,マスター!$C181,FALSE)="","",HLOOKUP(BS$14,集計用!$4:$9894,マスター!$C181,FALSE))</f>
        <v/>
      </c>
      <c r="BT181" s="29" t="str">
        <f>IF(HLOOKUP(BT$14,集計用!$4:$9894,マスター!$C181,FALSE)="","",HLOOKUP(BT$14,集計用!$4:$9894,マスター!$C181,FALSE))</f>
        <v>壬生町立壬生東小学校</v>
      </c>
      <c r="BU181" s="29" t="str">
        <f>IF(HLOOKUP(BU$14,集計用!$4:$9894,マスター!$C181,FALSE)="","",HLOOKUP(BU$14,集計用!$4:$9894,マスター!$C181,FALSE))</f>
        <v>㎡</v>
      </c>
      <c r="BV181" s="29" t="str">
        <f>集計用!O159&amp;集計用!Q159&amp;集計用!S159</f>
        <v>ｼﾓﾂｶﾞｸﾞﾝﾐﾌﾞﾏﾁﾎﾝﾏﾙ</v>
      </c>
      <c r="BW181" s="29" t="str">
        <f>IF(HLOOKUP(BW$14,集計用!$4:$9894,マスター!$C181,FALSE)="","",HLOOKUP(BW$14,集計用!$4:$9894,マスター!$C181,FALSE))</f>
        <v/>
      </c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3"/>
      <c r="CW181" s="53"/>
      <c r="CX181" s="53"/>
      <c r="CY181" s="53"/>
      <c r="CZ181" s="53"/>
      <c r="DA181" s="53"/>
      <c r="DB181" s="53"/>
      <c r="DC181" s="53"/>
      <c r="DD181" s="54"/>
      <c r="DE181" s="54"/>
      <c r="DF181" s="54"/>
      <c r="DG181" s="54"/>
      <c r="DH181" s="54"/>
      <c r="DI181" s="54"/>
    </row>
    <row r="182" spans="3:113" ht="13.5" customHeight="1">
      <c r="C182" s="89">
        <v>173</v>
      </c>
      <c r="D182" s="44"/>
      <c r="E182" s="53"/>
      <c r="F182" s="53"/>
      <c r="G182" s="53"/>
      <c r="H182" s="42" t="str">
        <f>IF(HLOOKUP(H$14,集計用!$4:$9894,マスター!$C182,FALSE)="","",HLOOKUP(H$14,集計用!$4:$9894,マスター!$C182,FALSE))</f>
        <v>建物台帳</v>
      </c>
      <c r="I182" s="29" t="str">
        <f>IF(HLOOKUP(I$14,集計用!$4:$9894,マスター!$C182,FALSE)="","",HLOOKUP(I$14,集計用!$4:$9894,マスター!$C182,FALSE))</f>
        <v>20006-6</v>
      </c>
      <c r="J182" s="29" t="str">
        <f>IF(HLOOKUP(J$14,集計用!$4:$9894,マスター!$C182,FALSE)="","",HLOOKUP(J$14,集計用!$4:$9894,マスター!$C182,FALSE))</f>
        <v>事業用資産/建物</v>
      </c>
      <c r="K182" s="53"/>
      <c r="L182" s="53"/>
      <c r="M182" s="53"/>
      <c r="N182" s="53"/>
      <c r="O182" s="29">
        <f>IF(HLOOKUP(O$14,集計用!$4:$9894,マスター!$C182,FALSE)="","",HLOOKUP(O$14,集計用!$4:$9894,マスター!$C182,FALSE))</f>
        <v>15</v>
      </c>
      <c r="P182" s="53"/>
      <c r="Q182" s="53"/>
      <c r="R182" s="42" t="str">
        <f>IF(HLOOKUP(R$14,集計用!$4:$9894,マスター!$C182,FALSE)="","",HLOOKUP(R$14,集計用!$4:$9894,マスター!$C182,FALSE))</f>
        <v>一般会計等</v>
      </c>
      <c r="S182" s="42" t="str">
        <f>IF(HLOOKUP(S$14,集計用!$4:$9894,マスター!$C182,FALSE)="","",HLOOKUP(S$14,集計用!$4:$9894,マスター!$C182,FALSE))</f>
        <v>一般会計</v>
      </c>
      <c r="T182" s="209">
        <f>IF(HLOOKUP(T$14,集計用!$4:$9894,マスター!$C182,FALSE)="","",HLOOKUP(T$14,集計用!$4:$9894,マスター!$C182,FALSE))</f>
        <v>19740331</v>
      </c>
      <c r="U182" s="209">
        <f>IF(HLOOKUP(U$14,集計用!$4:$9894,マスター!$C182,FALSE)="","",HLOOKUP(U$14,集計用!$4:$9894,マスター!$C182,FALSE))</f>
        <v>19740331</v>
      </c>
      <c r="V182" s="53"/>
      <c r="W182" s="44"/>
      <c r="X182" s="53"/>
      <c r="Y182" s="53"/>
      <c r="Z182" s="29">
        <f>IF(HLOOKUP(Z$14,集計用!$4:$9894,マスター!$C182,FALSE)="","",HLOOKUP(Z$14,集計用!$4:$9894,マスター!$C182,FALSE))</f>
        <v>3509600</v>
      </c>
      <c r="AA182" s="53"/>
      <c r="AB182" s="53"/>
      <c r="AC182" s="53"/>
      <c r="AD182" s="53"/>
      <c r="AE182" s="53"/>
      <c r="AF182" s="44"/>
      <c r="AG182" s="29" t="str">
        <f>IF(HLOOKUP(AG$14,集計用!$4:$9894,マスター!$C182,FALSE)="","",HLOOKUP(AG$14,集計用!$4:$9894,マスター!$C182,FALSE))</f>
        <v>体育器具庫</v>
      </c>
      <c r="AH182" s="29" t="str">
        <f>IF(HLOOKUP(AH$14,集計用!$4:$9894,マスター!$C182,FALSE)="","",HLOOKUP(AH$14,集計用!$4:$9894,マスター!$C182,FALSE))</f>
        <v>自己資産（リース資産外)</v>
      </c>
      <c r="AI182" s="29" t="str">
        <f>IF(HLOOKUP(AI$14,集計用!$4:$9894,マスター!$C182,FALSE)="","",HLOOKUP(AI$14,集計用!$4:$9894,マスター!$C182,FALSE))</f>
        <v>売却不可</v>
      </c>
      <c r="AJ182" s="60" t="str">
        <f>マスター!$B$3</f>
        <v>建物</v>
      </c>
      <c r="AK182" s="29" t="str">
        <f>IF(HLOOKUP(AK$14,集計用!$4:$9894,マスター!$C182,FALSE)="","",HLOOKUP(AK$14,集計用!$4:$9894,マスター!$C182,FALSE))</f>
        <v>倉庫・物置</v>
      </c>
      <c r="AL182" s="29" t="str">
        <f>IF(HLOOKUP(AL$14,集計用!$4:$9894,マスター!$C182,FALSE)="","",HLOOKUP(AL$14,集計用!$4:$9894,マスター!$C182,FALSE))</f>
        <v>鉄骨造</v>
      </c>
      <c r="AM182" s="53"/>
      <c r="AN182" s="29" t="str">
        <f>IFERROR(集計用!N160&amp;集計用!P160&amp;集計用!R160,"")</f>
        <v>下都賀郡壬生町本丸二丁目1663-2</v>
      </c>
      <c r="AO182" s="29">
        <f>IF(HLOOKUP(AO$14,集計用!$4:$9894,マスター!$C182,FALSE)="","",HLOOKUP(AO$14,集計用!$4:$9894,マスター!$C182,FALSE))</f>
        <v>100</v>
      </c>
      <c r="AP182" s="42" t="str">
        <f>集計用!AU160&amp;集計用!AV160&amp;集計用!AW160&amp;集計用!AX160&amp;集計用!AY160&amp;集計用!AZ160</f>
        <v>教育費小学校費学校管理費</v>
      </c>
      <c r="AQ182" s="29" t="str">
        <f>IF(HLOOKUP(AQ$14,集計用!$4:$9894,マスター!$C182,FALSE)="","",HLOOKUP(AQ$14,集計用!$4:$9894,マスター!$C182,FALSE))</f>
        <v/>
      </c>
      <c r="AR182" s="29" t="str">
        <f>IF(HLOOKUP(AR$14,集計用!$4:$9894,マスター!$C182,FALSE)="","",HLOOKUP(AR$14,集計用!$4:$9894,マスター!$C182,FALSE))</f>
        <v/>
      </c>
      <c r="AS182" s="29" t="str">
        <f>IF(HLOOKUP(AS$14,集計用!$4:$9894,マスター!$C182,FALSE)="","",HLOOKUP(AS$14,集計用!$4:$9894,マスター!$C182,FALSE))</f>
        <v/>
      </c>
      <c r="AT182" s="29">
        <f>IF(HLOOKUP(AT$14,集計用!$4:$9894,マスター!$C182,FALSE)="","",HLOOKUP(AT$14,集計用!$4:$9894,マスター!$C182,FALSE))</f>
        <v>43.87</v>
      </c>
      <c r="AU182" s="29">
        <f>IF(HLOOKUP(AU$14,集計用!$4:$9894,マスター!$C182,FALSE)="","",HLOOKUP(AU$14,集計用!$4:$9894,マスター!$C182,FALSE))</f>
        <v>1</v>
      </c>
      <c r="AV182" s="61"/>
      <c r="AW182" s="45">
        <f t="shared" si="4"/>
        <v>42</v>
      </c>
      <c r="AX182" s="29" t="str">
        <f>IF(HLOOKUP(AX$14,集計用!$4:$9894,マスター!$C182,FALSE)="","",HLOOKUP(AX$14,集計用!$4:$9894,マスター!$C182,FALSE))</f>
        <v>教育</v>
      </c>
      <c r="AY182" s="29" t="str">
        <f>IF(HLOOKUP(AY$14,集計用!$4:$9894,マスター!$C182,FALSE)="","",HLOOKUP(AY$14,集計用!$4:$9894,マスター!$C182,FALSE))</f>
        <v xml:space="preserve">行政財産 </v>
      </c>
      <c r="AZ182" s="54"/>
      <c r="BA182" s="54"/>
      <c r="BB182" s="54"/>
      <c r="BC182" s="54"/>
      <c r="BD182" s="54"/>
      <c r="BE182" s="54"/>
      <c r="BF182" s="54"/>
      <c r="BG182" s="54"/>
      <c r="BH182" s="29" t="str">
        <f>IF(HLOOKUP(BH$14,集計用!$4:$9894,マスター!$C182,FALSE)="","",HLOOKUP(BH$14,集計用!$4:$9894,マスター!$C182,FALSE))</f>
        <v>実施済</v>
      </c>
      <c r="BI182" s="29" t="str">
        <f>IF(HLOOKUP(BI$14,集計用!$4:$9894,マスター!$C182,FALSE)="","",HLOOKUP(BI$14,集計用!$4:$9894,マスター!$C182,FALSE))</f>
        <v>実施済</v>
      </c>
      <c r="BJ182" s="54"/>
      <c r="BK182" s="54"/>
      <c r="BL182" s="54"/>
      <c r="BM182" s="54"/>
      <c r="BN182" s="54"/>
      <c r="BO182" s="54"/>
      <c r="BP182" s="54"/>
      <c r="BQ182" s="54"/>
      <c r="BR182" s="29" t="str">
        <f>IF(HLOOKUP(BR$14,集計用!$4:$9894,マスター!$C182,FALSE)="","",HLOOKUP(BR$14,集計用!$4:$9894,マスター!$C182,FALSE))</f>
        <v>ﾀｲｲｸｷｸﾞｺ</v>
      </c>
      <c r="BS182" s="29" t="str">
        <f>IF(HLOOKUP(BS$14,集計用!$4:$9894,マスター!$C182,FALSE)="","",HLOOKUP(BS$14,集計用!$4:$9894,マスター!$C182,FALSE))</f>
        <v/>
      </c>
      <c r="BT182" s="29" t="str">
        <f>IF(HLOOKUP(BT$14,集計用!$4:$9894,マスター!$C182,FALSE)="","",HLOOKUP(BT$14,集計用!$4:$9894,マスター!$C182,FALSE))</f>
        <v>壬生町立壬生東小学校</v>
      </c>
      <c r="BU182" s="29" t="str">
        <f>IF(HLOOKUP(BU$14,集計用!$4:$9894,マスター!$C182,FALSE)="","",HLOOKUP(BU$14,集計用!$4:$9894,マスター!$C182,FALSE))</f>
        <v>㎡</v>
      </c>
      <c r="BV182" s="29" t="str">
        <f>集計用!O160&amp;集計用!Q160&amp;集計用!S160</f>
        <v>ｼﾓﾂｶﾞｸﾞﾝﾐﾌﾞﾏﾁﾎﾝﾏﾙ</v>
      </c>
      <c r="BW182" s="29" t="str">
        <f>IF(HLOOKUP(BW$14,集計用!$4:$9894,マスター!$C182,FALSE)="","",HLOOKUP(BW$14,集計用!$4:$9894,マスター!$C182,FALSE))</f>
        <v/>
      </c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4"/>
      <c r="CO182" s="54"/>
      <c r="CP182" s="54"/>
      <c r="CQ182" s="54"/>
      <c r="CR182" s="54"/>
      <c r="CS182" s="54"/>
      <c r="CT182" s="54"/>
      <c r="CU182" s="54"/>
      <c r="CV182" s="53"/>
      <c r="CW182" s="53"/>
      <c r="CX182" s="53"/>
      <c r="CY182" s="53"/>
      <c r="CZ182" s="53"/>
      <c r="DA182" s="53"/>
      <c r="DB182" s="53"/>
      <c r="DC182" s="53"/>
      <c r="DD182" s="54"/>
      <c r="DE182" s="54"/>
      <c r="DF182" s="54"/>
      <c r="DG182" s="54"/>
      <c r="DH182" s="54"/>
      <c r="DI182" s="54"/>
    </row>
    <row r="183" spans="3:113" ht="13.5" customHeight="1">
      <c r="C183" s="89">
        <v>174</v>
      </c>
      <c r="D183" s="44"/>
      <c r="E183" s="53"/>
      <c r="F183" s="53"/>
      <c r="G183" s="53"/>
      <c r="H183" s="42" t="str">
        <f>IF(HLOOKUP(H$14,集計用!$4:$9894,マスター!$C183,FALSE)="","",HLOOKUP(H$14,集計用!$4:$9894,マスター!$C183,FALSE))</f>
        <v>建物台帳</v>
      </c>
      <c r="I183" s="29" t="str">
        <f>IF(HLOOKUP(I$14,集計用!$4:$9894,マスター!$C183,FALSE)="","",HLOOKUP(I$14,集計用!$4:$9894,マスター!$C183,FALSE))</f>
        <v>20006-7</v>
      </c>
      <c r="J183" s="29" t="str">
        <f>IF(HLOOKUP(J$14,集計用!$4:$9894,マスター!$C183,FALSE)="","",HLOOKUP(J$14,集計用!$4:$9894,マスター!$C183,FALSE))</f>
        <v>事業用資産/建物</v>
      </c>
      <c r="K183" s="53"/>
      <c r="L183" s="53"/>
      <c r="M183" s="53"/>
      <c r="N183" s="53"/>
      <c r="O183" s="29">
        <f>IF(HLOOKUP(O$14,集計用!$4:$9894,マスター!$C183,FALSE)="","",HLOOKUP(O$14,集計用!$4:$9894,マスター!$C183,FALSE))</f>
        <v>15</v>
      </c>
      <c r="P183" s="53"/>
      <c r="Q183" s="53"/>
      <c r="R183" s="42" t="str">
        <f>IF(HLOOKUP(R$14,集計用!$4:$9894,マスター!$C183,FALSE)="","",HLOOKUP(R$14,集計用!$4:$9894,マスター!$C183,FALSE))</f>
        <v>一般会計等</v>
      </c>
      <c r="S183" s="42" t="str">
        <f>IF(HLOOKUP(S$14,集計用!$4:$9894,マスター!$C183,FALSE)="","",HLOOKUP(S$14,集計用!$4:$9894,マスター!$C183,FALSE))</f>
        <v>一般会計</v>
      </c>
      <c r="T183" s="209">
        <f>IF(HLOOKUP(T$14,集計用!$4:$9894,マスター!$C183,FALSE)="","",HLOOKUP(T$14,集計用!$4:$9894,マスター!$C183,FALSE))</f>
        <v>19740331</v>
      </c>
      <c r="U183" s="209">
        <f>IF(HLOOKUP(U$14,集計用!$4:$9894,マスター!$C183,FALSE)="","",HLOOKUP(U$14,集計用!$4:$9894,マスター!$C183,FALSE))</f>
        <v>19740331</v>
      </c>
      <c r="V183" s="53"/>
      <c r="W183" s="44"/>
      <c r="X183" s="53"/>
      <c r="Y183" s="53"/>
      <c r="Z183" s="29">
        <f>IF(HLOOKUP(Z$14,集計用!$4:$9894,マスター!$C183,FALSE)="","",HLOOKUP(Z$14,集計用!$4:$9894,マスター!$C183,FALSE))</f>
        <v>812800</v>
      </c>
      <c r="AA183" s="53"/>
      <c r="AB183" s="53"/>
      <c r="AC183" s="53"/>
      <c r="AD183" s="53"/>
      <c r="AE183" s="53"/>
      <c r="AF183" s="44"/>
      <c r="AG183" s="29" t="str">
        <f>IF(HLOOKUP(AG$14,集計用!$4:$9894,マスター!$C183,FALSE)="","",HLOOKUP(AG$14,集計用!$4:$9894,マスター!$C183,FALSE))</f>
        <v>倉庫</v>
      </c>
      <c r="AH183" s="29" t="str">
        <f>IF(HLOOKUP(AH$14,集計用!$4:$9894,マスター!$C183,FALSE)="","",HLOOKUP(AH$14,集計用!$4:$9894,マスター!$C183,FALSE))</f>
        <v>自己資産（リース資産外)</v>
      </c>
      <c r="AI183" s="29" t="str">
        <f>IF(HLOOKUP(AI$14,集計用!$4:$9894,マスター!$C183,FALSE)="","",HLOOKUP(AI$14,集計用!$4:$9894,マスター!$C183,FALSE))</f>
        <v>売却不可</v>
      </c>
      <c r="AJ183" s="60" t="str">
        <f>マスター!$B$3</f>
        <v>建物</v>
      </c>
      <c r="AK183" s="29" t="str">
        <f>IF(HLOOKUP(AK$14,集計用!$4:$9894,マスター!$C183,FALSE)="","",HLOOKUP(AK$14,集計用!$4:$9894,マスター!$C183,FALSE))</f>
        <v>倉庫・物置</v>
      </c>
      <c r="AL183" s="29" t="str">
        <f>IF(HLOOKUP(AL$14,集計用!$4:$9894,マスター!$C183,FALSE)="","",HLOOKUP(AL$14,集計用!$4:$9894,マスター!$C183,FALSE))</f>
        <v>軽量鉄骨造</v>
      </c>
      <c r="AM183" s="53"/>
      <c r="AN183" s="29" t="str">
        <f>IFERROR(集計用!N161&amp;集計用!P161&amp;集計用!R161,"")</f>
        <v>下都賀郡壬生町本丸二丁目1663-2</v>
      </c>
      <c r="AO183" s="29">
        <f>IF(HLOOKUP(AO$14,集計用!$4:$9894,マスター!$C183,FALSE)="","",HLOOKUP(AO$14,集計用!$4:$9894,マスター!$C183,FALSE))</f>
        <v>100</v>
      </c>
      <c r="AP183" s="42" t="str">
        <f>集計用!AU161&amp;集計用!AV161&amp;集計用!AW161&amp;集計用!AX161&amp;集計用!AY161&amp;集計用!AZ161</f>
        <v>教育費小学校費学校管理費</v>
      </c>
      <c r="AQ183" s="29" t="str">
        <f>IF(HLOOKUP(AQ$14,集計用!$4:$9894,マスター!$C183,FALSE)="","",HLOOKUP(AQ$14,集計用!$4:$9894,マスター!$C183,FALSE))</f>
        <v/>
      </c>
      <c r="AR183" s="29" t="str">
        <f>IF(HLOOKUP(AR$14,集計用!$4:$9894,マスター!$C183,FALSE)="","",HLOOKUP(AR$14,集計用!$4:$9894,マスター!$C183,FALSE))</f>
        <v/>
      </c>
      <c r="AS183" s="29" t="str">
        <f>IF(HLOOKUP(AS$14,集計用!$4:$9894,マスター!$C183,FALSE)="","",HLOOKUP(AS$14,集計用!$4:$9894,マスター!$C183,FALSE))</f>
        <v/>
      </c>
      <c r="AT183" s="29">
        <f>IF(HLOOKUP(AT$14,集計用!$4:$9894,マスター!$C183,FALSE)="","",HLOOKUP(AT$14,集計用!$4:$9894,マスター!$C183,FALSE))</f>
        <v>10.16</v>
      </c>
      <c r="AU183" s="29">
        <f>IF(HLOOKUP(AU$14,集計用!$4:$9894,マスター!$C183,FALSE)="","",HLOOKUP(AU$14,集計用!$4:$9894,マスター!$C183,FALSE))</f>
        <v>1</v>
      </c>
      <c r="AV183" s="61"/>
      <c r="AW183" s="45">
        <f t="shared" si="4"/>
        <v>42</v>
      </c>
      <c r="AX183" s="29" t="str">
        <f>IF(HLOOKUP(AX$14,集計用!$4:$9894,マスター!$C183,FALSE)="","",HLOOKUP(AX$14,集計用!$4:$9894,マスター!$C183,FALSE))</f>
        <v>教育</v>
      </c>
      <c r="AY183" s="29" t="str">
        <f>IF(HLOOKUP(AY$14,集計用!$4:$9894,マスター!$C183,FALSE)="","",HLOOKUP(AY$14,集計用!$4:$9894,マスター!$C183,FALSE))</f>
        <v xml:space="preserve">行政財産 </v>
      </c>
      <c r="AZ183" s="54"/>
      <c r="BA183" s="54"/>
      <c r="BB183" s="54"/>
      <c r="BC183" s="54"/>
      <c r="BD183" s="54"/>
      <c r="BE183" s="54"/>
      <c r="BF183" s="54"/>
      <c r="BG183" s="54"/>
      <c r="BH183" s="29" t="str">
        <f>IF(HLOOKUP(BH$14,集計用!$4:$9894,マスター!$C183,FALSE)="","",HLOOKUP(BH$14,集計用!$4:$9894,マスター!$C183,FALSE))</f>
        <v>実施済</v>
      </c>
      <c r="BI183" s="29" t="str">
        <f>IF(HLOOKUP(BI$14,集計用!$4:$9894,マスター!$C183,FALSE)="","",HLOOKUP(BI$14,集計用!$4:$9894,マスター!$C183,FALSE))</f>
        <v>実施済</v>
      </c>
      <c r="BJ183" s="54"/>
      <c r="BK183" s="54"/>
      <c r="BL183" s="54"/>
      <c r="BM183" s="54"/>
      <c r="BN183" s="54"/>
      <c r="BO183" s="54"/>
      <c r="BP183" s="54"/>
      <c r="BQ183" s="54"/>
      <c r="BR183" s="29" t="str">
        <f>IF(HLOOKUP(BR$14,集計用!$4:$9894,マスター!$C183,FALSE)="","",HLOOKUP(BR$14,集計用!$4:$9894,マスター!$C183,FALSE))</f>
        <v>ｿｳｺ</v>
      </c>
      <c r="BS183" s="29" t="str">
        <f>IF(HLOOKUP(BS$14,集計用!$4:$9894,マスター!$C183,FALSE)="","",HLOOKUP(BS$14,集計用!$4:$9894,マスター!$C183,FALSE))</f>
        <v/>
      </c>
      <c r="BT183" s="29" t="str">
        <f>IF(HLOOKUP(BT$14,集計用!$4:$9894,マスター!$C183,FALSE)="","",HLOOKUP(BT$14,集計用!$4:$9894,マスター!$C183,FALSE))</f>
        <v>壬生町立壬生東小学校</v>
      </c>
      <c r="BU183" s="29" t="str">
        <f>IF(HLOOKUP(BU$14,集計用!$4:$9894,マスター!$C183,FALSE)="","",HLOOKUP(BU$14,集計用!$4:$9894,マスター!$C183,FALSE))</f>
        <v>㎡</v>
      </c>
      <c r="BV183" s="29" t="str">
        <f>集計用!O161&amp;集計用!Q161&amp;集計用!S161</f>
        <v>ｼﾓﾂｶﾞｸﾞﾝﾐﾌﾞﾏﾁﾎﾝﾏﾙ</v>
      </c>
      <c r="BW183" s="29" t="str">
        <f>IF(HLOOKUP(BW$14,集計用!$4:$9894,マスター!$C183,FALSE)="","",HLOOKUP(BW$14,集計用!$4:$9894,マスター!$C183,FALSE))</f>
        <v/>
      </c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3"/>
      <c r="CW183" s="53"/>
      <c r="CX183" s="53"/>
      <c r="CY183" s="53"/>
      <c r="CZ183" s="53"/>
      <c r="DA183" s="53"/>
      <c r="DB183" s="53"/>
      <c r="DC183" s="53"/>
      <c r="DD183" s="54"/>
      <c r="DE183" s="54"/>
      <c r="DF183" s="54"/>
      <c r="DG183" s="54"/>
      <c r="DH183" s="54"/>
      <c r="DI183" s="54"/>
    </row>
    <row r="184" spans="3:113" ht="13.5" customHeight="1">
      <c r="C184" s="89">
        <v>175</v>
      </c>
      <c r="D184" s="44"/>
      <c r="E184" s="53"/>
      <c r="F184" s="53"/>
      <c r="G184" s="53"/>
      <c r="H184" s="42" t="str">
        <f>IF(HLOOKUP(H$14,集計用!$4:$9894,マスター!$C184,FALSE)="","",HLOOKUP(H$14,集計用!$4:$9894,マスター!$C184,FALSE))</f>
        <v>建物台帳</v>
      </c>
      <c r="I184" s="29" t="str">
        <f>IF(HLOOKUP(I$14,集計用!$4:$9894,マスター!$C184,FALSE)="","",HLOOKUP(I$14,集計用!$4:$9894,マスター!$C184,FALSE))</f>
        <v>20006-8</v>
      </c>
      <c r="J184" s="29" t="str">
        <f>IF(HLOOKUP(J$14,集計用!$4:$9894,マスター!$C184,FALSE)="","",HLOOKUP(J$14,集計用!$4:$9894,マスター!$C184,FALSE))</f>
        <v>事業用資産/建物</v>
      </c>
      <c r="K184" s="53"/>
      <c r="L184" s="53"/>
      <c r="M184" s="53"/>
      <c r="N184" s="53"/>
      <c r="O184" s="29">
        <f>IF(HLOOKUP(O$14,集計用!$4:$9894,マスター!$C184,FALSE)="","",HLOOKUP(O$14,集計用!$4:$9894,マスター!$C184,FALSE))</f>
        <v>15</v>
      </c>
      <c r="P184" s="53"/>
      <c r="Q184" s="53"/>
      <c r="R184" s="42" t="str">
        <f>IF(HLOOKUP(R$14,集計用!$4:$9894,マスター!$C184,FALSE)="","",HLOOKUP(R$14,集計用!$4:$9894,マスター!$C184,FALSE))</f>
        <v>一般会計等</v>
      </c>
      <c r="S184" s="42" t="str">
        <f>IF(HLOOKUP(S$14,集計用!$4:$9894,マスター!$C184,FALSE)="","",HLOOKUP(S$14,集計用!$4:$9894,マスター!$C184,FALSE))</f>
        <v>一般会計</v>
      </c>
      <c r="T184" s="209">
        <f>IF(HLOOKUP(T$14,集計用!$4:$9894,マスター!$C184,FALSE)="","",HLOOKUP(T$14,集計用!$4:$9894,マスター!$C184,FALSE))</f>
        <v>19870825</v>
      </c>
      <c r="U184" s="209">
        <f>IF(HLOOKUP(U$14,集計用!$4:$9894,マスター!$C184,FALSE)="","",HLOOKUP(U$14,集計用!$4:$9894,マスター!$C184,FALSE))</f>
        <v>19870825</v>
      </c>
      <c r="V184" s="53"/>
      <c r="W184" s="44"/>
      <c r="X184" s="53"/>
      <c r="Y184" s="53"/>
      <c r="Z184" s="29">
        <f>IF(HLOOKUP(Z$14,集計用!$4:$9894,マスター!$C184,FALSE)="","",HLOOKUP(Z$14,集計用!$4:$9894,マスター!$C184,FALSE))</f>
        <v>3499200</v>
      </c>
      <c r="AA184" s="53"/>
      <c r="AB184" s="53"/>
      <c r="AC184" s="53"/>
      <c r="AD184" s="53"/>
      <c r="AE184" s="53"/>
      <c r="AF184" s="44"/>
      <c r="AG184" s="29" t="str">
        <f>IF(HLOOKUP(AG$14,集計用!$4:$9894,マスター!$C184,FALSE)="","",HLOOKUP(AG$14,集計用!$4:$9894,マスター!$C184,FALSE))</f>
        <v>ボンベ庫</v>
      </c>
      <c r="AH184" s="29" t="str">
        <f>IF(HLOOKUP(AH$14,集計用!$4:$9894,マスター!$C184,FALSE)="","",HLOOKUP(AH$14,集計用!$4:$9894,マスター!$C184,FALSE))</f>
        <v>自己資産（リース資産外)</v>
      </c>
      <c r="AI184" s="29" t="str">
        <f>IF(HLOOKUP(AI$14,集計用!$4:$9894,マスター!$C184,FALSE)="","",HLOOKUP(AI$14,集計用!$4:$9894,マスター!$C184,FALSE))</f>
        <v>売却不可</v>
      </c>
      <c r="AJ184" s="60" t="str">
        <f>マスター!$B$3</f>
        <v>建物</v>
      </c>
      <c r="AK184" s="29" t="str">
        <f>IF(HLOOKUP(AK$14,集計用!$4:$9894,マスター!$C184,FALSE)="","",HLOOKUP(AK$14,集計用!$4:$9894,マスター!$C184,FALSE))</f>
        <v>倉庫・物置</v>
      </c>
      <c r="AL184" s="29" t="str">
        <f>IF(HLOOKUP(AL$14,集計用!$4:$9894,マスター!$C184,FALSE)="","",HLOOKUP(AL$14,集計用!$4:$9894,マスター!$C184,FALSE))</f>
        <v>鉄筋コンクリート</v>
      </c>
      <c r="AM184" s="53"/>
      <c r="AN184" s="29" t="str">
        <f>IFERROR(集計用!N162&amp;集計用!P162&amp;集計用!R162,"")</f>
        <v>下都賀郡壬生町本丸二丁目1663-2</v>
      </c>
      <c r="AO184" s="29">
        <f>IF(HLOOKUP(AO$14,集計用!$4:$9894,マスター!$C184,FALSE)="","",HLOOKUP(AO$14,集計用!$4:$9894,マスター!$C184,FALSE))</f>
        <v>100</v>
      </c>
      <c r="AP184" s="42" t="str">
        <f>集計用!AU162&amp;集計用!AV162&amp;集計用!AW162&amp;集計用!AX162&amp;集計用!AY162&amp;集計用!AZ162</f>
        <v>教育費小学校費学校管理費</v>
      </c>
      <c r="AQ184" s="29" t="str">
        <f>IF(HLOOKUP(AQ$14,集計用!$4:$9894,マスター!$C184,FALSE)="","",HLOOKUP(AQ$14,集計用!$4:$9894,マスター!$C184,FALSE))</f>
        <v/>
      </c>
      <c r="AR184" s="29" t="str">
        <f>IF(HLOOKUP(AR$14,集計用!$4:$9894,マスター!$C184,FALSE)="","",HLOOKUP(AR$14,集計用!$4:$9894,マスター!$C184,FALSE))</f>
        <v/>
      </c>
      <c r="AS184" s="29" t="str">
        <f>IF(HLOOKUP(AS$14,集計用!$4:$9894,マスター!$C184,FALSE)="","",HLOOKUP(AS$14,集計用!$4:$9894,マスター!$C184,FALSE))</f>
        <v/>
      </c>
      <c r="AT184" s="29">
        <f>IF(HLOOKUP(AT$14,集計用!$4:$9894,マスター!$C184,FALSE)="","",HLOOKUP(AT$14,集計用!$4:$9894,マスター!$C184,FALSE))</f>
        <v>25.92</v>
      </c>
      <c r="AU184" s="29">
        <f>IF(HLOOKUP(AU$14,集計用!$4:$9894,マスター!$C184,FALSE)="","",HLOOKUP(AU$14,集計用!$4:$9894,マスター!$C184,FALSE))</f>
        <v>1</v>
      </c>
      <c r="AV184" s="61"/>
      <c r="AW184" s="45">
        <f t="shared" si="4"/>
        <v>28</v>
      </c>
      <c r="AX184" s="29" t="str">
        <f>IF(HLOOKUP(AX$14,集計用!$4:$9894,マスター!$C184,FALSE)="","",HLOOKUP(AX$14,集計用!$4:$9894,マスター!$C184,FALSE))</f>
        <v>教育</v>
      </c>
      <c r="AY184" s="29" t="str">
        <f>IF(HLOOKUP(AY$14,集計用!$4:$9894,マスター!$C184,FALSE)="","",HLOOKUP(AY$14,集計用!$4:$9894,マスター!$C184,FALSE))</f>
        <v xml:space="preserve">行政財産 </v>
      </c>
      <c r="AZ184" s="54"/>
      <c r="BA184" s="54"/>
      <c r="BB184" s="54"/>
      <c r="BC184" s="54"/>
      <c r="BD184" s="54"/>
      <c r="BE184" s="54"/>
      <c r="BF184" s="54"/>
      <c r="BG184" s="54"/>
      <c r="BH184" s="29" t="str">
        <f>IF(HLOOKUP(BH$14,集計用!$4:$9894,マスター!$C184,FALSE)="","",HLOOKUP(BH$14,集計用!$4:$9894,マスター!$C184,FALSE))</f>
        <v>実施済</v>
      </c>
      <c r="BI184" s="29" t="str">
        <f>IF(HLOOKUP(BI$14,集計用!$4:$9894,マスター!$C184,FALSE)="","",HLOOKUP(BI$14,集計用!$4:$9894,マスター!$C184,FALSE))</f>
        <v>実施済</v>
      </c>
      <c r="BJ184" s="54"/>
      <c r="BK184" s="54"/>
      <c r="BL184" s="54"/>
      <c r="BM184" s="54"/>
      <c r="BN184" s="54"/>
      <c r="BO184" s="54"/>
      <c r="BP184" s="54"/>
      <c r="BQ184" s="54"/>
      <c r="BR184" s="29" t="str">
        <f>IF(HLOOKUP(BR$14,集計用!$4:$9894,マスター!$C184,FALSE)="","",HLOOKUP(BR$14,集計用!$4:$9894,マスター!$C184,FALSE))</f>
        <v>ﾎﾞﾝﾍﾞｺ</v>
      </c>
      <c r="BS184" s="29" t="str">
        <f>IF(HLOOKUP(BS$14,集計用!$4:$9894,マスター!$C184,FALSE)="","",HLOOKUP(BS$14,集計用!$4:$9894,マスター!$C184,FALSE))</f>
        <v/>
      </c>
      <c r="BT184" s="29" t="str">
        <f>IF(HLOOKUP(BT$14,集計用!$4:$9894,マスター!$C184,FALSE)="","",HLOOKUP(BT$14,集計用!$4:$9894,マスター!$C184,FALSE))</f>
        <v>壬生町立壬生東小学校</v>
      </c>
      <c r="BU184" s="29" t="str">
        <f>IF(HLOOKUP(BU$14,集計用!$4:$9894,マスター!$C184,FALSE)="","",HLOOKUP(BU$14,集計用!$4:$9894,マスター!$C184,FALSE))</f>
        <v>㎡</v>
      </c>
      <c r="BV184" s="29" t="str">
        <f>集計用!O162&amp;集計用!Q162&amp;集計用!S162</f>
        <v>ｼﾓﾂｶﾞｸﾞﾝﾐﾌﾞﾏﾁﾎﾝﾏﾙ</v>
      </c>
      <c r="BW184" s="29" t="str">
        <f>IF(HLOOKUP(BW$14,集計用!$4:$9894,マスター!$C184,FALSE)="","",HLOOKUP(BW$14,集計用!$4:$9894,マスター!$C184,FALSE))</f>
        <v/>
      </c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3"/>
      <c r="CW184" s="53"/>
      <c r="CX184" s="53"/>
      <c r="CY184" s="53"/>
      <c r="CZ184" s="53"/>
      <c r="DA184" s="53"/>
      <c r="DB184" s="53"/>
      <c r="DC184" s="53"/>
      <c r="DD184" s="54"/>
      <c r="DE184" s="54"/>
      <c r="DF184" s="54"/>
      <c r="DG184" s="54"/>
      <c r="DH184" s="54"/>
      <c r="DI184" s="54"/>
    </row>
    <row r="185" spans="3:113" ht="13.5" customHeight="1">
      <c r="C185" s="89">
        <v>176</v>
      </c>
      <c r="D185" s="44"/>
      <c r="E185" s="53"/>
      <c r="F185" s="53"/>
      <c r="G185" s="53"/>
      <c r="H185" s="42" t="str">
        <f>IF(HLOOKUP(H$14,集計用!$4:$9894,マスター!$C185,FALSE)="","",HLOOKUP(H$14,集計用!$4:$9894,マスター!$C185,FALSE))</f>
        <v>建物台帳</v>
      </c>
      <c r="I185" s="29" t="str">
        <f>IF(HLOOKUP(I$14,集計用!$4:$9894,マスター!$C185,FALSE)="","",HLOOKUP(I$14,集計用!$4:$9894,マスター!$C185,FALSE))</f>
        <v>20006-9</v>
      </c>
      <c r="J185" s="29" t="str">
        <f>IF(HLOOKUP(J$14,集計用!$4:$9894,マスター!$C185,FALSE)="","",HLOOKUP(J$14,集計用!$4:$9894,マスター!$C185,FALSE))</f>
        <v>事業用資産/建物</v>
      </c>
      <c r="K185" s="53"/>
      <c r="L185" s="53"/>
      <c r="M185" s="53"/>
      <c r="N185" s="53"/>
      <c r="O185" s="29">
        <f>IF(HLOOKUP(O$14,集計用!$4:$9894,マスター!$C185,FALSE)="","",HLOOKUP(O$14,集計用!$4:$9894,マスター!$C185,FALSE))</f>
        <v>15</v>
      </c>
      <c r="P185" s="53"/>
      <c r="Q185" s="53"/>
      <c r="R185" s="42" t="str">
        <f>IF(HLOOKUP(R$14,集計用!$4:$9894,マスター!$C185,FALSE)="","",HLOOKUP(R$14,集計用!$4:$9894,マスター!$C185,FALSE))</f>
        <v>一般会計等</v>
      </c>
      <c r="S185" s="42" t="str">
        <f>IF(HLOOKUP(S$14,集計用!$4:$9894,マスター!$C185,FALSE)="","",HLOOKUP(S$14,集計用!$4:$9894,マスター!$C185,FALSE))</f>
        <v>一般会計</v>
      </c>
      <c r="T185" s="209">
        <f>IF(HLOOKUP(T$14,集計用!$4:$9894,マスター!$C185,FALSE)="","",HLOOKUP(T$14,集計用!$4:$9894,マスター!$C185,FALSE))</f>
        <v>19930831</v>
      </c>
      <c r="U185" s="209">
        <f>IF(HLOOKUP(U$14,集計用!$4:$9894,マスター!$C185,FALSE)="","",HLOOKUP(U$14,集計用!$4:$9894,マスター!$C185,FALSE))</f>
        <v>19930831</v>
      </c>
      <c r="V185" s="53"/>
      <c r="W185" s="44"/>
      <c r="X185" s="53"/>
      <c r="Y185" s="53"/>
      <c r="Z185" s="29">
        <f>IF(HLOOKUP(Z$14,集計用!$4:$9894,マスター!$C185,FALSE)="","",HLOOKUP(Z$14,集計用!$4:$9894,マスター!$C185,FALSE))</f>
        <v>25380000</v>
      </c>
      <c r="AA185" s="53"/>
      <c r="AB185" s="53"/>
      <c r="AC185" s="53"/>
      <c r="AD185" s="53"/>
      <c r="AE185" s="53"/>
      <c r="AF185" s="44"/>
      <c r="AG185" s="29" t="str">
        <f>IF(HLOOKUP(AG$14,集計用!$4:$9894,マスター!$C185,FALSE)="","",HLOOKUP(AG$14,集計用!$4:$9894,マスター!$C185,FALSE))</f>
        <v>プ－ル付属室</v>
      </c>
      <c r="AH185" s="29" t="str">
        <f>IF(HLOOKUP(AH$14,集計用!$4:$9894,マスター!$C185,FALSE)="","",HLOOKUP(AH$14,集計用!$4:$9894,マスター!$C185,FALSE))</f>
        <v>自己資産（リース資産外)</v>
      </c>
      <c r="AI185" s="29" t="str">
        <f>IF(HLOOKUP(AI$14,集計用!$4:$9894,マスター!$C185,FALSE)="","",HLOOKUP(AI$14,集計用!$4:$9894,マスター!$C185,FALSE))</f>
        <v>売却不可</v>
      </c>
      <c r="AJ185" s="60" t="str">
        <f>マスター!$B$3</f>
        <v>建物</v>
      </c>
      <c r="AK185" s="29" t="str">
        <f>IF(HLOOKUP(AK$14,集計用!$4:$9894,マスター!$C185,FALSE)="","",HLOOKUP(AK$14,集計用!$4:$9894,マスター!$C185,FALSE))</f>
        <v>ポンプ室</v>
      </c>
      <c r="AL185" s="29" t="str">
        <f>IF(HLOOKUP(AL$14,集計用!$4:$9894,マスター!$C185,FALSE)="","",HLOOKUP(AL$14,集計用!$4:$9894,マスター!$C185,FALSE))</f>
        <v>鉄筋コンクリート</v>
      </c>
      <c r="AM185" s="53"/>
      <c r="AN185" s="29" t="str">
        <f>IFERROR(集計用!N163&amp;集計用!P163&amp;集計用!R163,"")</f>
        <v>下都賀郡壬生町本丸二丁目1663-2</v>
      </c>
      <c r="AO185" s="29">
        <f>IF(HLOOKUP(AO$14,集計用!$4:$9894,マスター!$C185,FALSE)="","",HLOOKUP(AO$14,集計用!$4:$9894,マスター!$C185,FALSE))</f>
        <v>100</v>
      </c>
      <c r="AP185" s="42" t="str">
        <f>集計用!AU163&amp;集計用!AV163&amp;集計用!AW163&amp;集計用!AX163&amp;集計用!AY163&amp;集計用!AZ163</f>
        <v>教育費小学校費学校管理費</v>
      </c>
      <c r="AQ185" s="29" t="str">
        <f>IF(HLOOKUP(AQ$14,集計用!$4:$9894,マスター!$C185,FALSE)="","",HLOOKUP(AQ$14,集計用!$4:$9894,マスター!$C185,FALSE))</f>
        <v/>
      </c>
      <c r="AR185" s="29" t="str">
        <f>IF(HLOOKUP(AR$14,集計用!$4:$9894,マスター!$C185,FALSE)="","",HLOOKUP(AR$14,集計用!$4:$9894,マスター!$C185,FALSE))</f>
        <v/>
      </c>
      <c r="AS185" s="29" t="str">
        <f>IF(HLOOKUP(AS$14,集計用!$4:$9894,マスター!$C185,FALSE)="","",HLOOKUP(AS$14,集計用!$4:$9894,マスター!$C185,FALSE))</f>
        <v/>
      </c>
      <c r="AT185" s="29">
        <f>IF(HLOOKUP(AT$14,集計用!$4:$9894,マスター!$C185,FALSE)="","",HLOOKUP(AT$14,集計用!$4:$9894,マスター!$C185,FALSE))</f>
        <v>108</v>
      </c>
      <c r="AU185" s="29">
        <f>IF(HLOOKUP(AU$14,集計用!$4:$9894,マスター!$C185,FALSE)="","",HLOOKUP(AU$14,集計用!$4:$9894,マスター!$C185,FALSE))</f>
        <v>1</v>
      </c>
      <c r="AV185" s="61"/>
      <c r="AW185" s="45">
        <f t="shared" si="4"/>
        <v>22</v>
      </c>
      <c r="AX185" s="29" t="str">
        <f>IF(HLOOKUP(AX$14,集計用!$4:$9894,マスター!$C185,FALSE)="","",HLOOKUP(AX$14,集計用!$4:$9894,マスター!$C185,FALSE))</f>
        <v>教育</v>
      </c>
      <c r="AY185" s="29" t="str">
        <f>IF(HLOOKUP(AY$14,集計用!$4:$9894,マスター!$C185,FALSE)="","",HLOOKUP(AY$14,集計用!$4:$9894,マスター!$C185,FALSE))</f>
        <v xml:space="preserve">行政財産 </v>
      </c>
      <c r="AZ185" s="54"/>
      <c r="BA185" s="54"/>
      <c r="BB185" s="54"/>
      <c r="BC185" s="54"/>
      <c r="BD185" s="54"/>
      <c r="BE185" s="54"/>
      <c r="BF185" s="54"/>
      <c r="BG185" s="54"/>
      <c r="BH185" s="29" t="str">
        <f>IF(HLOOKUP(BH$14,集計用!$4:$9894,マスター!$C185,FALSE)="","",HLOOKUP(BH$14,集計用!$4:$9894,マスター!$C185,FALSE))</f>
        <v>実施済</v>
      </c>
      <c r="BI185" s="29" t="str">
        <f>IF(HLOOKUP(BI$14,集計用!$4:$9894,マスター!$C185,FALSE)="","",HLOOKUP(BI$14,集計用!$4:$9894,マスター!$C185,FALSE))</f>
        <v>実施済</v>
      </c>
      <c r="BJ185" s="54"/>
      <c r="BK185" s="54"/>
      <c r="BL185" s="54"/>
      <c r="BM185" s="54"/>
      <c r="BN185" s="54"/>
      <c r="BO185" s="54"/>
      <c r="BP185" s="54"/>
      <c r="BQ185" s="54"/>
      <c r="BR185" s="29" t="str">
        <f>IF(HLOOKUP(BR$14,集計用!$4:$9894,マスター!$C185,FALSE)="","",HLOOKUP(BR$14,集計用!$4:$9894,マスター!$C185,FALSE))</f>
        <v>ﾌﾟｰﾙﾌｿﾞｸｺ</v>
      </c>
      <c r="BS185" s="29" t="str">
        <f>IF(HLOOKUP(BS$14,集計用!$4:$9894,マスター!$C185,FALSE)="","",HLOOKUP(BS$14,集計用!$4:$9894,マスター!$C185,FALSE))</f>
        <v/>
      </c>
      <c r="BT185" s="29" t="str">
        <f>IF(HLOOKUP(BT$14,集計用!$4:$9894,マスター!$C185,FALSE)="","",HLOOKUP(BT$14,集計用!$4:$9894,マスター!$C185,FALSE))</f>
        <v>壬生町立壬生東小学校</v>
      </c>
      <c r="BU185" s="29" t="str">
        <f>IF(HLOOKUP(BU$14,集計用!$4:$9894,マスター!$C185,FALSE)="","",HLOOKUP(BU$14,集計用!$4:$9894,マスター!$C185,FALSE))</f>
        <v>㎡</v>
      </c>
      <c r="BV185" s="29" t="str">
        <f>集計用!O163&amp;集計用!Q163&amp;集計用!S163</f>
        <v>ｼﾓﾂｶﾞｸﾞﾝﾐﾌﾞﾏﾁﾎﾝﾏﾙ</v>
      </c>
      <c r="BW185" s="29" t="str">
        <f>IF(HLOOKUP(BW$14,集計用!$4:$9894,マスター!$C185,FALSE)="","",HLOOKUP(BW$14,集計用!$4:$9894,マスター!$C185,FALSE))</f>
        <v/>
      </c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3"/>
      <c r="CW185" s="53"/>
      <c r="CX185" s="53"/>
      <c r="CY185" s="53"/>
      <c r="CZ185" s="53"/>
      <c r="DA185" s="53"/>
      <c r="DB185" s="53"/>
      <c r="DC185" s="53"/>
      <c r="DD185" s="54"/>
      <c r="DE185" s="54"/>
      <c r="DF185" s="54"/>
      <c r="DG185" s="54"/>
      <c r="DH185" s="54"/>
      <c r="DI185" s="54"/>
    </row>
    <row r="186" spans="3:113" ht="13.5" customHeight="1">
      <c r="C186" s="89">
        <v>177</v>
      </c>
      <c r="D186" s="44"/>
      <c r="E186" s="53"/>
      <c r="F186" s="53"/>
      <c r="G186" s="53"/>
      <c r="H186" s="42" t="str">
        <f>IF(HLOOKUP(H$14,集計用!$4:$9894,マスター!$C186,FALSE)="","",HLOOKUP(H$14,集計用!$4:$9894,マスター!$C186,FALSE))</f>
        <v>建物台帳</v>
      </c>
      <c r="I186" s="29" t="str">
        <f>IF(HLOOKUP(I$14,集計用!$4:$9894,マスター!$C186,FALSE)="","",HLOOKUP(I$14,集計用!$4:$9894,マスター!$C186,FALSE))</f>
        <v>20007-1</v>
      </c>
      <c r="J186" s="29" t="str">
        <f>IF(HLOOKUP(J$14,集計用!$4:$9894,マスター!$C186,FALSE)="","",HLOOKUP(J$14,集計用!$4:$9894,マスター!$C186,FALSE))</f>
        <v>事業用資産/建物</v>
      </c>
      <c r="K186" s="53"/>
      <c r="L186" s="53"/>
      <c r="M186" s="53"/>
      <c r="N186" s="53"/>
      <c r="O186" s="29">
        <f>IF(HLOOKUP(O$14,集計用!$4:$9894,マスター!$C186,FALSE)="","",HLOOKUP(O$14,集計用!$4:$9894,マスター!$C186,FALSE))</f>
        <v>15</v>
      </c>
      <c r="P186" s="53"/>
      <c r="Q186" s="53"/>
      <c r="R186" s="42" t="str">
        <f>IF(HLOOKUP(R$14,集計用!$4:$9894,マスター!$C186,FALSE)="","",HLOOKUP(R$14,集計用!$4:$9894,マスター!$C186,FALSE))</f>
        <v>一般会計等</v>
      </c>
      <c r="S186" s="42" t="str">
        <f>IF(HLOOKUP(S$14,集計用!$4:$9894,マスター!$C186,FALSE)="","",HLOOKUP(S$14,集計用!$4:$9894,マスター!$C186,FALSE))</f>
        <v>一般会計</v>
      </c>
      <c r="T186" s="209">
        <f>IF(HLOOKUP(T$14,集計用!$4:$9894,マスター!$C186,FALSE)="","",HLOOKUP(T$14,集計用!$4:$9894,マスター!$C186,FALSE))</f>
        <v>19761231</v>
      </c>
      <c r="U186" s="209">
        <f>IF(HLOOKUP(U$14,集計用!$4:$9894,マスター!$C186,FALSE)="","",HLOOKUP(U$14,集計用!$4:$9894,マスター!$C186,FALSE))</f>
        <v>19761231</v>
      </c>
      <c r="V186" s="53"/>
      <c r="W186" s="44"/>
      <c r="X186" s="53"/>
      <c r="Y186" s="53"/>
      <c r="Z186" s="29">
        <f>IF(HLOOKUP(Z$14,集計用!$4:$9894,マスター!$C186,FALSE)="","",HLOOKUP(Z$14,集計用!$4:$9894,マスター!$C186,FALSE))</f>
        <v>140042250</v>
      </c>
      <c r="AA186" s="53"/>
      <c r="AB186" s="53"/>
      <c r="AC186" s="53"/>
      <c r="AD186" s="53"/>
      <c r="AE186" s="53"/>
      <c r="AF186" s="44"/>
      <c r="AG186" s="29" t="str">
        <f>IF(HLOOKUP(AG$14,集計用!$4:$9894,マスター!$C186,FALSE)="","",HLOOKUP(AG$14,集計用!$4:$9894,マスター!$C186,FALSE))</f>
        <v>管理特別教室棟</v>
      </c>
      <c r="AH186" s="29" t="str">
        <f>IF(HLOOKUP(AH$14,集計用!$4:$9894,マスター!$C186,FALSE)="","",HLOOKUP(AH$14,集計用!$4:$9894,マスター!$C186,FALSE))</f>
        <v>自己資産（リース資産外)</v>
      </c>
      <c r="AI186" s="29" t="str">
        <f>IF(HLOOKUP(AI$14,集計用!$4:$9894,マスター!$C186,FALSE)="","",HLOOKUP(AI$14,集計用!$4:$9894,マスター!$C186,FALSE))</f>
        <v>売却不可</v>
      </c>
      <c r="AJ186" s="60" t="str">
        <f>マスター!$B$3</f>
        <v>建物</v>
      </c>
      <c r="AK186" s="29" t="str">
        <f>IF(HLOOKUP(AK$14,集計用!$4:$9894,マスター!$C186,FALSE)="","",HLOOKUP(AK$14,集計用!$4:$9894,マスター!$C186,FALSE))</f>
        <v>校舎・園舎</v>
      </c>
      <c r="AL186" s="29" t="str">
        <f>IF(HLOOKUP(AL$14,集計用!$4:$9894,マスター!$C186,FALSE)="","",HLOOKUP(AL$14,集計用!$4:$9894,マスター!$C186,FALSE))</f>
        <v>鉄筋コンクリート</v>
      </c>
      <c r="AM186" s="53"/>
      <c r="AN186" s="29" t="str">
        <f>IFERROR(集計用!N164&amp;集計用!P164&amp;集計用!R164,"")</f>
        <v>下都賀郡壬生町本丸二丁目1663-2</v>
      </c>
      <c r="AO186" s="29">
        <f>IF(HLOOKUP(AO$14,集計用!$4:$9894,マスター!$C186,FALSE)="","",HLOOKUP(AO$14,集計用!$4:$9894,マスター!$C186,FALSE))</f>
        <v>100</v>
      </c>
      <c r="AP186" s="42" t="str">
        <f>集計用!AU164&amp;集計用!AV164&amp;集計用!AW164&amp;集計用!AX164&amp;集計用!AY164&amp;集計用!AZ164</f>
        <v>教育費小学校費学校管理費</v>
      </c>
      <c r="AQ186" s="29" t="str">
        <f>IF(HLOOKUP(AQ$14,集計用!$4:$9894,マスター!$C186,FALSE)="","",HLOOKUP(AQ$14,集計用!$4:$9894,マスター!$C186,FALSE))</f>
        <v/>
      </c>
      <c r="AR186" s="29" t="str">
        <f>IF(HLOOKUP(AR$14,集計用!$4:$9894,マスター!$C186,FALSE)="","",HLOOKUP(AR$14,集計用!$4:$9894,マスター!$C186,FALSE))</f>
        <v/>
      </c>
      <c r="AS186" s="29" t="str">
        <f>IF(HLOOKUP(AS$14,集計用!$4:$9894,マスター!$C186,FALSE)="","",HLOOKUP(AS$14,集計用!$4:$9894,マスター!$C186,FALSE))</f>
        <v/>
      </c>
      <c r="AT186" s="29">
        <f>IF(HLOOKUP(AT$14,集計用!$4:$9894,マスター!$C186,FALSE)="","",HLOOKUP(AT$14,集計用!$4:$9894,マスター!$C186,FALSE))</f>
        <v>1037.3499999999999</v>
      </c>
      <c r="AU186" s="29">
        <f>IF(HLOOKUP(AU$14,集計用!$4:$9894,マスター!$C186,FALSE)="","",HLOOKUP(AU$14,集計用!$4:$9894,マスター!$C186,FALSE))</f>
        <v>2</v>
      </c>
      <c r="AV186" s="61"/>
      <c r="AW186" s="45">
        <f t="shared" si="4"/>
        <v>39</v>
      </c>
      <c r="AX186" s="29" t="str">
        <f>IF(HLOOKUP(AX$14,集計用!$4:$9894,マスター!$C186,FALSE)="","",HLOOKUP(AX$14,集計用!$4:$9894,マスター!$C186,FALSE))</f>
        <v>教育</v>
      </c>
      <c r="AY186" s="29" t="str">
        <f>IF(HLOOKUP(AY$14,集計用!$4:$9894,マスター!$C186,FALSE)="","",HLOOKUP(AY$14,集計用!$4:$9894,マスター!$C186,FALSE))</f>
        <v xml:space="preserve">行政財産 </v>
      </c>
      <c r="AZ186" s="54"/>
      <c r="BA186" s="54"/>
      <c r="BB186" s="54"/>
      <c r="BC186" s="54"/>
      <c r="BD186" s="54"/>
      <c r="BE186" s="54"/>
      <c r="BF186" s="54"/>
      <c r="BG186" s="54"/>
      <c r="BH186" s="29" t="str">
        <f>IF(HLOOKUP(BH$14,集計用!$4:$9894,マスター!$C186,FALSE)="","",HLOOKUP(BH$14,集計用!$4:$9894,マスター!$C186,FALSE))</f>
        <v>実施済</v>
      </c>
      <c r="BI186" s="29" t="str">
        <f>IF(HLOOKUP(BI$14,集計用!$4:$9894,マスター!$C186,FALSE)="","",HLOOKUP(BI$14,集計用!$4:$9894,マスター!$C186,FALSE))</f>
        <v>実施済</v>
      </c>
      <c r="BJ186" s="54"/>
      <c r="BK186" s="54"/>
      <c r="BL186" s="54"/>
      <c r="BM186" s="54"/>
      <c r="BN186" s="54"/>
      <c r="BO186" s="54"/>
      <c r="BP186" s="54"/>
      <c r="BQ186" s="54"/>
      <c r="BR186" s="29" t="str">
        <f>IF(HLOOKUP(BR$14,集計用!$4:$9894,マスター!$C186,FALSE)="","",HLOOKUP(BR$14,集計用!$4:$9894,マスター!$C186,FALSE))</f>
        <v>ｶﾝﾘﾄｸﾍﾞﾂｷｮｳｼﾂﾄｳ</v>
      </c>
      <c r="BS186" s="29" t="str">
        <f>IF(HLOOKUP(BS$14,集計用!$4:$9894,マスター!$C186,FALSE)="","",HLOOKUP(BS$14,集計用!$4:$9894,マスター!$C186,FALSE))</f>
        <v/>
      </c>
      <c r="BT186" s="29" t="str">
        <f>IF(HLOOKUP(BT$14,集計用!$4:$9894,マスター!$C186,FALSE)="","",HLOOKUP(BT$14,集計用!$4:$9894,マスター!$C186,FALSE))</f>
        <v>壬生町立睦小学校</v>
      </c>
      <c r="BU186" s="29" t="str">
        <f>IF(HLOOKUP(BU$14,集計用!$4:$9894,マスター!$C186,FALSE)="","",HLOOKUP(BU$14,集計用!$4:$9894,マスター!$C186,FALSE))</f>
        <v>㎡</v>
      </c>
      <c r="BV186" s="29" t="str">
        <f>集計用!O164&amp;集計用!Q164&amp;集計用!S164</f>
        <v>ｼﾓﾂｶﾞｸﾞﾝﾐﾌﾞﾏﾁﾎﾝﾏﾙ</v>
      </c>
      <c r="BW186" s="29" t="str">
        <f>IF(HLOOKUP(BW$14,集計用!$4:$9894,マスター!$C186,FALSE)="","",HLOOKUP(BW$14,集計用!$4:$9894,マスター!$C186,FALSE))</f>
        <v/>
      </c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3"/>
      <c r="CW186" s="53"/>
      <c r="CX186" s="53"/>
      <c r="CY186" s="53"/>
      <c r="CZ186" s="53"/>
      <c r="DA186" s="53"/>
      <c r="DB186" s="53"/>
      <c r="DC186" s="53"/>
      <c r="DD186" s="54"/>
      <c r="DE186" s="54"/>
      <c r="DF186" s="54"/>
      <c r="DG186" s="54"/>
      <c r="DH186" s="54"/>
      <c r="DI186" s="54"/>
    </row>
    <row r="187" spans="3:113" ht="13.5" customHeight="1">
      <c r="C187" s="89">
        <v>178</v>
      </c>
      <c r="D187" s="44"/>
      <c r="E187" s="53"/>
      <c r="F187" s="53"/>
      <c r="G187" s="53"/>
      <c r="H187" s="42" t="str">
        <f>IF(HLOOKUP(H$14,集計用!$4:$9894,マスター!$C187,FALSE)="","",HLOOKUP(H$14,集計用!$4:$9894,マスター!$C187,FALSE))</f>
        <v>建物台帳</v>
      </c>
      <c r="I187" s="29" t="str">
        <f>IF(HLOOKUP(I$14,集計用!$4:$9894,マスター!$C187,FALSE)="","",HLOOKUP(I$14,集計用!$4:$9894,マスター!$C187,FALSE))</f>
        <v>20007-2</v>
      </c>
      <c r="J187" s="29" t="str">
        <f>IF(HLOOKUP(J$14,集計用!$4:$9894,マスター!$C187,FALSE)="","",HLOOKUP(J$14,集計用!$4:$9894,マスター!$C187,FALSE))</f>
        <v>事業用資産/建物</v>
      </c>
      <c r="K187" s="53"/>
      <c r="L187" s="53"/>
      <c r="M187" s="53"/>
      <c r="N187" s="53"/>
      <c r="O187" s="29">
        <f>IF(HLOOKUP(O$14,集計用!$4:$9894,マスター!$C187,FALSE)="","",HLOOKUP(O$14,集計用!$4:$9894,マスター!$C187,FALSE))</f>
        <v>15</v>
      </c>
      <c r="P187" s="53"/>
      <c r="Q187" s="53"/>
      <c r="R187" s="42" t="str">
        <f>IF(HLOOKUP(R$14,集計用!$4:$9894,マスター!$C187,FALSE)="","",HLOOKUP(R$14,集計用!$4:$9894,マスター!$C187,FALSE))</f>
        <v>一般会計等</v>
      </c>
      <c r="S187" s="42" t="str">
        <f>IF(HLOOKUP(S$14,集計用!$4:$9894,マスター!$C187,FALSE)="","",HLOOKUP(S$14,集計用!$4:$9894,マスター!$C187,FALSE))</f>
        <v>一般会計</v>
      </c>
      <c r="T187" s="209">
        <f>IF(HLOOKUP(T$14,集計用!$4:$9894,マスター!$C187,FALSE)="","",HLOOKUP(T$14,集計用!$4:$9894,マスター!$C187,FALSE))</f>
        <v>19761231</v>
      </c>
      <c r="U187" s="209">
        <f>IF(HLOOKUP(U$14,集計用!$4:$9894,マスター!$C187,FALSE)="","",HLOOKUP(U$14,集計用!$4:$9894,マスター!$C187,FALSE))</f>
        <v>19761231</v>
      </c>
      <c r="V187" s="53"/>
      <c r="W187" s="44"/>
      <c r="X187" s="53"/>
      <c r="Y187" s="53"/>
      <c r="Z187" s="29">
        <f>IF(HLOOKUP(Z$14,集計用!$4:$9894,マスター!$C187,FALSE)="","",HLOOKUP(Z$14,集計用!$4:$9894,マスター!$C187,FALSE))</f>
        <v>278100000</v>
      </c>
      <c r="AA187" s="53"/>
      <c r="AB187" s="53"/>
      <c r="AC187" s="53"/>
      <c r="AD187" s="53"/>
      <c r="AE187" s="53"/>
      <c r="AF187" s="44"/>
      <c r="AG187" s="29" t="str">
        <f>IF(HLOOKUP(AG$14,集計用!$4:$9894,マスター!$C187,FALSE)="","",HLOOKUP(AG$14,集計用!$4:$9894,マスター!$C187,FALSE))</f>
        <v>教室棟1</v>
      </c>
      <c r="AH187" s="29" t="str">
        <f>IF(HLOOKUP(AH$14,集計用!$4:$9894,マスター!$C187,FALSE)="","",HLOOKUP(AH$14,集計用!$4:$9894,マスター!$C187,FALSE))</f>
        <v>自己資産（リース資産外)</v>
      </c>
      <c r="AI187" s="29" t="str">
        <f>IF(HLOOKUP(AI$14,集計用!$4:$9894,マスター!$C187,FALSE)="","",HLOOKUP(AI$14,集計用!$4:$9894,マスター!$C187,FALSE))</f>
        <v>売却不可</v>
      </c>
      <c r="AJ187" s="60" t="str">
        <f>マスター!$B$3</f>
        <v>建物</v>
      </c>
      <c r="AK187" s="29" t="str">
        <f>IF(HLOOKUP(AK$14,集計用!$4:$9894,マスター!$C187,FALSE)="","",HLOOKUP(AK$14,集計用!$4:$9894,マスター!$C187,FALSE))</f>
        <v>校舎・園舎</v>
      </c>
      <c r="AL187" s="29" t="str">
        <f>IF(HLOOKUP(AL$14,集計用!$4:$9894,マスター!$C187,FALSE)="","",HLOOKUP(AL$14,集計用!$4:$9894,マスター!$C187,FALSE))</f>
        <v>鉄筋コンクリート</v>
      </c>
      <c r="AM187" s="53"/>
      <c r="AN187" s="29" t="str">
        <f>IFERROR(集計用!#REF!&amp;集計用!#REF!&amp;集計用!#REF!,"")</f>
        <v/>
      </c>
      <c r="AO187" s="29">
        <f>IF(HLOOKUP(AO$14,集計用!$4:$9894,マスター!$C187,FALSE)="","",HLOOKUP(AO$14,集計用!$4:$9894,マスター!$C187,FALSE))</f>
        <v>100</v>
      </c>
      <c r="AP187" s="42" t="e">
        <f>集計用!#REF!&amp;集計用!#REF!&amp;集計用!#REF!&amp;集計用!#REF!&amp;集計用!#REF!&amp;集計用!#REF!</f>
        <v>#REF!</v>
      </c>
      <c r="AQ187" s="29" t="str">
        <f>IF(HLOOKUP(AQ$14,集計用!$4:$9894,マスター!$C187,FALSE)="","",HLOOKUP(AQ$14,集計用!$4:$9894,マスター!$C187,FALSE))</f>
        <v/>
      </c>
      <c r="AR187" s="29" t="str">
        <f>IF(HLOOKUP(AR$14,集計用!$4:$9894,マスター!$C187,FALSE)="","",HLOOKUP(AR$14,集計用!$4:$9894,マスター!$C187,FALSE))</f>
        <v/>
      </c>
      <c r="AS187" s="29" t="str">
        <f>IF(HLOOKUP(AS$14,集計用!$4:$9894,マスター!$C187,FALSE)="","",HLOOKUP(AS$14,集計用!$4:$9894,マスター!$C187,FALSE))</f>
        <v/>
      </c>
      <c r="AT187" s="29">
        <f>IF(HLOOKUP(AT$14,集計用!$4:$9894,マスター!$C187,FALSE)="","",HLOOKUP(AT$14,集計用!$4:$9894,マスター!$C187,FALSE))</f>
        <v>2060</v>
      </c>
      <c r="AU187" s="29">
        <f>IF(HLOOKUP(AU$14,集計用!$4:$9894,マスター!$C187,FALSE)="","",HLOOKUP(AU$14,集計用!$4:$9894,マスター!$C187,FALSE))</f>
        <v>3</v>
      </c>
      <c r="AV187" s="61"/>
      <c r="AW187" s="45">
        <f t="shared" si="4"/>
        <v>39</v>
      </c>
      <c r="AX187" s="29" t="str">
        <f>IF(HLOOKUP(AX$14,集計用!$4:$9894,マスター!$C187,FALSE)="","",HLOOKUP(AX$14,集計用!$4:$9894,マスター!$C187,FALSE))</f>
        <v>教育</v>
      </c>
      <c r="AY187" s="29" t="str">
        <f>IF(HLOOKUP(AY$14,集計用!$4:$9894,マスター!$C187,FALSE)="","",HLOOKUP(AY$14,集計用!$4:$9894,マスター!$C187,FALSE))</f>
        <v xml:space="preserve">行政財産 </v>
      </c>
      <c r="AZ187" s="54"/>
      <c r="BA187" s="54"/>
      <c r="BB187" s="54"/>
      <c r="BC187" s="54"/>
      <c r="BD187" s="54"/>
      <c r="BE187" s="54"/>
      <c r="BF187" s="54"/>
      <c r="BG187" s="54"/>
      <c r="BH187" s="29" t="str">
        <f>IF(HLOOKUP(BH$14,集計用!$4:$9894,マスター!$C187,FALSE)="","",HLOOKUP(BH$14,集計用!$4:$9894,マスター!$C187,FALSE))</f>
        <v>実施済</v>
      </c>
      <c r="BI187" s="29" t="str">
        <f>IF(HLOOKUP(BI$14,集計用!$4:$9894,マスター!$C187,FALSE)="","",HLOOKUP(BI$14,集計用!$4:$9894,マスター!$C187,FALSE))</f>
        <v>実施済</v>
      </c>
      <c r="BJ187" s="54"/>
      <c r="BK187" s="54"/>
      <c r="BL187" s="54"/>
      <c r="BM187" s="54"/>
      <c r="BN187" s="54"/>
      <c r="BO187" s="54"/>
      <c r="BP187" s="54"/>
      <c r="BQ187" s="54"/>
      <c r="BR187" s="29" t="str">
        <f>IF(HLOOKUP(BR$14,集計用!$4:$9894,マスター!$C187,FALSE)="","",HLOOKUP(BR$14,集計用!$4:$9894,マスター!$C187,FALSE))</f>
        <v>ｷｮｳｼﾂﾄｳ1</v>
      </c>
      <c r="BS187" s="29" t="str">
        <f>IF(HLOOKUP(BS$14,集計用!$4:$9894,マスター!$C187,FALSE)="","",HLOOKUP(BS$14,集計用!$4:$9894,マスター!$C187,FALSE))</f>
        <v/>
      </c>
      <c r="BT187" s="29" t="str">
        <f>IF(HLOOKUP(BT$14,集計用!$4:$9894,マスター!$C187,FALSE)="","",HLOOKUP(BT$14,集計用!$4:$9894,マスター!$C187,FALSE))</f>
        <v>壬生町立睦小学校</v>
      </c>
      <c r="BU187" s="29" t="str">
        <f>IF(HLOOKUP(BU$14,集計用!$4:$9894,マスター!$C187,FALSE)="","",HLOOKUP(BU$14,集計用!$4:$9894,マスター!$C187,FALSE))</f>
        <v>㎡</v>
      </c>
      <c r="BV187" s="29" t="e">
        <f>集計用!#REF!&amp;集計用!#REF!&amp;集計用!#REF!</f>
        <v>#REF!</v>
      </c>
      <c r="BW187" s="29" t="str">
        <f>IF(HLOOKUP(BW$14,集計用!$4:$9894,マスター!$C187,FALSE)="","",HLOOKUP(BW$14,集計用!$4:$9894,マスター!$C187,FALSE))</f>
        <v/>
      </c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3"/>
      <c r="CW187" s="53"/>
      <c r="CX187" s="53"/>
      <c r="CY187" s="53"/>
      <c r="CZ187" s="53"/>
      <c r="DA187" s="53"/>
      <c r="DB187" s="53"/>
      <c r="DC187" s="53"/>
      <c r="DD187" s="54"/>
      <c r="DE187" s="54"/>
      <c r="DF187" s="54"/>
      <c r="DG187" s="54"/>
      <c r="DH187" s="54"/>
      <c r="DI187" s="54"/>
    </row>
    <row r="188" spans="3:113" ht="13.5" customHeight="1">
      <c r="C188" s="89">
        <v>179</v>
      </c>
      <c r="D188" s="44"/>
      <c r="E188" s="53"/>
      <c r="F188" s="53"/>
      <c r="G188" s="53"/>
      <c r="H188" s="42" t="str">
        <f>IF(HLOOKUP(H$14,集計用!$4:$9894,マスター!$C188,FALSE)="","",HLOOKUP(H$14,集計用!$4:$9894,マスター!$C188,FALSE))</f>
        <v>建物台帳</v>
      </c>
      <c r="I188" s="29" t="str">
        <f>IF(HLOOKUP(I$14,集計用!$4:$9894,マスター!$C188,FALSE)="","",HLOOKUP(I$14,集計用!$4:$9894,マスター!$C188,FALSE))</f>
        <v>20007-3</v>
      </c>
      <c r="J188" s="29" t="str">
        <f>IF(HLOOKUP(J$14,集計用!$4:$9894,マスター!$C188,FALSE)="","",HLOOKUP(J$14,集計用!$4:$9894,マスター!$C188,FALSE))</f>
        <v>事業用資産/建物</v>
      </c>
      <c r="K188" s="53"/>
      <c r="L188" s="53"/>
      <c r="M188" s="53"/>
      <c r="N188" s="53"/>
      <c r="O188" s="29">
        <f>IF(HLOOKUP(O$14,集計用!$4:$9894,マスター!$C188,FALSE)="","",HLOOKUP(O$14,集計用!$4:$9894,マスター!$C188,FALSE))</f>
        <v>15</v>
      </c>
      <c r="P188" s="53"/>
      <c r="Q188" s="53"/>
      <c r="R188" s="42" t="str">
        <f>IF(HLOOKUP(R$14,集計用!$4:$9894,マスター!$C188,FALSE)="","",HLOOKUP(R$14,集計用!$4:$9894,マスター!$C188,FALSE))</f>
        <v>一般会計等</v>
      </c>
      <c r="S188" s="42" t="str">
        <f>IF(HLOOKUP(S$14,集計用!$4:$9894,マスター!$C188,FALSE)="","",HLOOKUP(S$14,集計用!$4:$9894,マスター!$C188,FALSE))</f>
        <v>一般会計</v>
      </c>
      <c r="T188" s="209">
        <f>IF(HLOOKUP(T$14,集計用!$4:$9894,マスター!$C188,FALSE)="","",HLOOKUP(T$14,集計用!$4:$9894,マスター!$C188,FALSE))</f>
        <v>19800228</v>
      </c>
      <c r="U188" s="209">
        <f>IF(HLOOKUP(U$14,集計用!$4:$9894,マスター!$C188,FALSE)="","",HLOOKUP(U$14,集計用!$4:$9894,マスター!$C188,FALSE))</f>
        <v>19800228</v>
      </c>
      <c r="V188" s="53"/>
      <c r="W188" s="44"/>
      <c r="X188" s="53"/>
      <c r="Y188" s="53"/>
      <c r="Z188" s="29">
        <f>IF(HLOOKUP(Z$14,集計用!$4:$9894,マスター!$C188,FALSE)="","",HLOOKUP(Z$14,集計用!$4:$9894,マスター!$C188,FALSE))</f>
        <v>84133350</v>
      </c>
      <c r="AA188" s="53"/>
      <c r="AB188" s="53"/>
      <c r="AC188" s="53"/>
      <c r="AD188" s="53"/>
      <c r="AE188" s="53"/>
      <c r="AF188" s="44"/>
      <c r="AG188" s="29" t="str">
        <f>IF(HLOOKUP(AG$14,集計用!$4:$9894,マスター!$C188,FALSE)="","",HLOOKUP(AG$14,集計用!$4:$9894,マスター!$C188,FALSE))</f>
        <v>教室棟2</v>
      </c>
      <c r="AH188" s="29" t="str">
        <f>IF(HLOOKUP(AH$14,集計用!$4:$9894,マスター!$C188,FALSE)="","",HLOOKUP(AH$14,集計用!$4:$9894,マスター!$C188,FALSE))</f>
        <v>自己資産（リース資産外)</v>
      </c>
      <c r="AI188" s="29" t="str">
        <f>IF(HLOOKUP(AI$14,集計用!$4:$9894,マスター!$C188,FALSE)="","",HLOOKUP(AI$14,集計用!$4:$9894,マスター!$C188,FALSE))</f>
        <v>売却不可</v>
      </c>
      <c r="AJ188" s="60" t="str">
        <f>マスター!$B$3</f>
        <v>建物</v>
      </c>
      <c r="AK188" s="29" t="str">
        <f>IF(HLOOKUP(AK$14,集計用!$4:$9894,マスター!$C188,FALSE)="","",HLOOKUP(AK$14,集計用!$4:$9894,マスター!$C188,FALSE))</f>
        <v>校舎・園舎</v>
      </c>
      <c r="AL188" s="29" t="str">
        <f>IF(HLOOKUP(AL$14,集計用!$4:$9894,マスター!$C188,FALSE)="","",HLOOKUP(AL$14,集計用!$4:$9894,マスター!$C188,FALSE))</f>
        <v>鉄筋コンクリート</v>
      </c>
      <c r="AM188" s="53"/>
      <c r="AN188" s="29" t="str">
        <f>IFERROR(集計用!#REF!&amp;集計用!#REF!&amp;集計用!#REF!,"")</f>
        <v/>
      </c>
      <c r="AO188" s="29">
        <f>IF(HLOOKUP(AO$14,集計用!$4:$9894,マスター!$C188,FALSE)="","",HLOOKUP(AO$14,集計用!$4:$9894,マスター!$C188,FALSE))</f>
        <v>100</v>
      </c>
      <c r="AP188" s="42" t="e">
        <f>集計用!#REF!&amp;集計用!#REF!&amp;集計用!#REF!&amp;集計用!#REF!&amp;集計用!#REF!&amp;集計用!#REF!</f>
        <v>#REF!</v>
      </c>
      <c r="AQ188" s="29" t="str">
        <f>IF(HLOOKUP(AQ$14,集計用!$4:$9894,マスター!$C188,FALSE)="","",HLOOKUP(AQ$14,集計用!$4:$9894,マスター!$C188,FALSE))</f>
        <v/>
      </c>
      <c r="AR188" s="29" t="str">
        <f>IF(HLOOKUP(AR$14,集計用!$4:$9894,マスター!$C188,FALSE)="","",HLOOKUP(AR$14,集計用!$4:$9894,マスター!$C188,FALSE))</f>
        <v/>
      </c>
      <c r="AS188" s="29" t="str">
        <f>IF(HLOOKUP(AS$14,集計用!$4:$9894,マスター!$C188,FALSE)="","",HLOOKUP(AS$14,集計用!$4:$9894,マスター!$C188,FALSE))</f>
        <v/>
      </c>
      <c r="AT188" s="29">
        <f>IF(HLOOKUP(AT$14,集計用!$4:$9894,マスター!$C188,FALSE)="","",HLOOKUP(AT$14,集計用!$4:$9894,マスター!$C188,FALSE))</f>
        <v>623.21</v>
      </c>
      <c r="AU188" s="29">
        <f>IF(HLOOKUP(AU$14,集計用!$4:$9894,マスター!$C188,FALSE)="","",HLOOKUP(AU$14,集計用!$4:$9894,マスター!$C188,FALSE))</f>
        <v>3</v>
      </c>
      <c r="AV188" s="61"/>
      <c r="AW188" s="45">
        <f t="shared" si="4"/>
        <v>36</v>
      </c>
      <c r="AX188" s="29" t="str">
        <f>IF(HLOOKUP(AX$14,集計用!$4:$9894,マスター!$C188,FALSE)="","",HLOOKUP(AX$14,集計用!$4:$9894,マスター!$C188,FALSE))</f>
        <v>教育</v>
      </c>
      <c r="AY188" s="29" t="str">
        <f>IF(HLOOKUP(AY$14,集計用!$4:$9894,マスター!$C188,FALSE)="","",HLOOKUP(AY$14,集計用!$4:$9894,マスター!$C188,FALSE))</f>
        <v xml:space="preserve">行政財産 </v>
      </c>
      <c r="AZ188" s="54"/>
      <c r="BA188" s="54"/>
      <c r="BB188" s="54"/>
      <c r="BC188" s="54"/>
      <c r="BD188" s="54"/>
      <c r="BE188" s="54"/>
      <c r="BF188" s="54"/>
      <c r="BG188" s="54"/>
      <c r="BH188" s="29" t="str">
        <f>IF(HLOOKUP(BH$14,集計用!$4:$9894,マスター!$C188,FALSE)="","",HLOOKUP(BH$14,集計用!$4:$9894,マスター!$C188,FALSE))</f>
        <v>実施済</v>
      </c>
      <c r="BI188" s="29" t="str">
        <f>IF(HLOOKUP(BI$14,集計用!$4:$9894,マスター!$C188,FALSE)="","",HLOOKUP(BI$14,集計用!$4:$9894,マスター!$C188,FALSE))</f>
        <v>実施済</v>
      </c>
      <c r="BJ188" s="54"/>
      <c r="BK188" s="54"/>
      <c r="BL188" s="54"/>
      <c r="BM188" s="54"/>
      <c r="BN188" s="54"/>
      <c r="BO188" s="54"/>
      <c r="BP188" s="54"/>
      <c r="BQ188" s="54"/>
      <c r="BR188" s="29" t="str">
        <f>IF(HLOOKUP(BR$14,集計用!$4:$9894,マスター!$C188,FALSE)="","",HLOOKUP(BR$14,集計用!$4:$9894,マスター!$C188,FALSE))</f>
        <v>ｷｮｳｼﾂﾄｳ2</v>
      </c>
      <c r="BS188" s="29" t="str">
        <f>IF(HLOOKUP(BS$14,集計用!$4:$9894,マスター!$C188,FALSE)="","",HLOOKUP(BS$14,集計用!$4:$9894,マスター!$C188,FALSE))</f>
        <v/>
      </c>
      <c r="BT188" s="29" t="str">
        <f>IF(HLOOKUP(BT$14,集計用!$4:$9894,マスター!$C188,FALSE)="","",HLOOKUP(BT$14,集計用!$4:$9894,マスター!$C188,FALSE))</f>
        <v>壬生町立睦小学校</v>
      </c>
      <c r="BU188" s="29" t="str">
        <f>IF(HLOOKUP(BU$14,集計用!$4:$9894,マスター!$C188,FALSE)="","",HLOOKUP(BU$14,集計用!$4:$9894,マスター!$C188,FALSE))</f>
        <v>㎡</v>
      </c>
      <c r="BV188" s="29" t="e">
        <f>集計用!#REF!&amp;集計用!#REF!&amp;集計用!#REF!</f>
        <v>#REF!</v>
      </c>
      <c r="BW188" s="29" t="str">
        <f>IF(HLOOKUP(BW$14,集計用!$4:$9894,マスター!$C188,FALSE)="","",HLOOKUP(BW$14,集計用!$4:$9894,マスター!$C188,FALSE))</f>
        <v/>
      </c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3"/>
      <c r="CW188" s="53"/>
      <c r="CX188" s="53"/>
      <c r="CY188" s="53"/>
      <c r="CZ188" s="53"/>
      <c r="DA188" s="53"/>
      <c r="DB188" s="53"/>
      <c r="DC188" s="53"/>
      <c r="DD188" s="54"/>
      <c r="DE188" s="54"/>
      <c r="DF188" s="54"/>
      <c r="DG188" s="54"/>
      <c r="DH188" s="54"/>
      <c r="DI188" s="54"/>
    </row>
    <row r="189" spans="3:113" ht="13.5" customHeight="1">
      <c r="C189" s="89">
        <v>180</v>
      </c>
      <c r="D189" s="44"/>
      <c r="E189" s="53"/>
      <c r="F189" s="53"/>
      <c r="G189" s="53"/>
      <c r="H189" s="42" t="str">
        <f>IF(HLOOKUP(H$14,集計用!$4:$9894,マスター!$C189,FALSE)="","",HLOOKUP(H$14,集計用!$4:$9894,マスター!$C189,FALSE))</f>
        <v>建物台帳</v>
      </c>
      <c r="I189" s="29" t="str">
        <f>IF(HLOOKUP(I$14,集計用!$4:$9894,マスター!$C189,FALSE)="","",HLOOKUP(I$14,集計用!$4:$9894,マスター!$C189,FALSE))</f>
        <v>20007-4</v>
      </c>
      <c r="J189" s="29" t="str">
        <f>IF(HLOOKUP(J$14,集計用!$4:$9894,マスター!$C189,FALSE)="","",HLOOKUP(J$14,集計用!$4:$9894,マスター!$C189,FALSE))</f>
        <v>事業用資産/建物</v>
      </c>
      <c r="K189" s="53"/>
      <c r="L189" s="53"/>
      <c r="M189" s="53"/>
      <c r="N189" s="53"/>
      <c r="O189" s="29">
        <f>IF(HLOOKUP(O$14,集計用!$4:$9894,マスター!$C189,FALSE)="","",HLOOKUP(O$14,集計用!$4:$9894,マスター!$C189,FALSE))</f>
        <v>15</v>
      </c>
      <c r="P189" s="53"/>
      <c r="Q189" s="53"/>
      <c r="R189" s="42" t="str">
        <f>IF(HLOOKUP(R$14,集計用!$4:$9894,マスター!$C189,FALSE)="","",HLOOKUP(R$14,集計用!$4:$9894,マスター!$C189,FALSE))</f>
        <v>一般会計等</v>
      </c>
      <c r="S189" s="42" t="str">
        <f>IF(HLOOKUP(S$14,集計用!$4:$9894,マスター!$C189,FALSE)="","",HLOOKUP(S$14,集計用!$4:$9894,マスター!$C189,FALSE))</f>
        <v>一般会計</v>
      </c>
      <c r="T189" s="209">
        <f>IF(HLOOKUP(T$14,集計用!$4:$9894,マスター!$C189,FALSE)="","",HLOOKUP(T$14,集計用!$4:$9894,マスター!$C189,FALSE))</f>
        <v>19951231</v>
      </c>
      <c r="U189" s="209">
        <f>IF(HLOOKUP(U$14,集計用!$4:$9894,マスター!$C189,FALSE)="","",HLOOKUP(U$14,集計用!$4:$9894,マスター!$C189,FALSE))</f>
        <v>19951231</v>
      </c>
      <c r="V189" s="53"/>
      <c r="W189" s="44"/>
      <c r="X189" s="53"/>
      <c r="Y189" s="53"/>
      <c r="Z189" s="29">
        <f>IF(HLOOKUP(Z$14,集計用!$4:$9894,マスター!$C189,FALSE)="","",HLOOKUP(Z$14,集計用!$4:$9894,マスター!$C189,FALSE))</f>
        <v>5225000</v>
      </c>
      <c r="AA189" s="53"/>
      <c r="AB189" s="53"/>
      <c r="AC189" s="53"/>
      <c r="AD189" s="53"/>
      <c r="AE189" s="53"/>
      <c r="AF189" s="44"/>
      <c r="AG189" s="29" t="str">
        <f>IF(HLOOKUP(AG$14,集計用!$4:$9894,マスター!$C189,FALSE)="","",HLOOKUP(AG$14,集計用!$4:$9894,マスター!$C189,FALSE))</f>
        <v>更衣室棟</v>
      </c>
      <c r="AH189" s="29" t="str">
        <f>IF(HLOOKUP(AH$14,集計用!$4:$9894,マスター!$C189,FALSE)="","",HLOOKUP(AH$14,集計用!$4:$9894,マスター!$C189,FALSE))</f>
        <v>自己資産（リース資産外)</v>
      </c>
      <c r="AI189" s="29" t="str">
        <f>IF(HLOOKUP(AI$14,集計用!$4:$9894,マスター!$C189,FALSE)="","",HLOOKUP(AI$14,集計用!$4:$9894,マスター!$C189,FALSE))</f>
        <v>売却不可</v>
      </c>
      <c r="AJ189" s="60" t="str">
        <f>マスター!$B$3</f>
        <v>建物</v>
      </c>
      <c r="AK189" s="29" t="str">
        <f>IF(HLOOKUP(AK$14,集計用!$4:$9894,マスター!$C189,FALSE)="","",HLOOKUP(AK$14,集計用!$4:$9894,マスター!$C189,FALSE))</f>
        <v>校舎・園舎</v>
      </c>
      <c r="AL189" s="29" t="str">
        <f>IF(HLOOKUP(AL$14,集計用!$4:$9894,マスター!$C189,FALSE)="","",HLOOKUP(AL$14,集計用!$4:$9894,マスター!$C189,FALSE))</f>
        <v>鉄筋コンクリート</v>
      </c>
      <c r="AM189" s="53"/>
      <c r="AN189" s="29" t="str">
        <f>IFERROR(集計用!#REF!&amp;集計用!#REF!&amp;集計用!#REF!,"")</f>
        <v/>
      </c>
      <c r="AO189" s="29">
        <f>IF(HLOOKUP(AO$14,集計用!$4:$9894,マスター!$C189,FALSE)="","",HLOOKUP(AO$14,集計用!$4:$9894,マスター!$C189,FALSE))</f>
        <v>100</v>
      </c>
      <c r="AP189" s="42" t="e">
        <f>集計用!#REF!&amp;集計用!#REF!&amp;集計用!#REF!&amp;集計用!#REF!&amp;集計用!#REF!&amp;集計用!#REF!</f>
        <v>#REF!</v>
      </c>
      <c r="AQ189" s="29" t="str">
        <f>IF(HLOOKUP(AQ$14,集計用!$4:$9894,マスター!$C189,FALSE)="","",HLOOKUP(AQ$14,集計用!$4:$9894,マスター!$C189,FALSE))</f>
        <v/>
      </c>
      <c r="AR189" s="29" t="str">
        <f>IF(HLOOKUP(AR$14,集計用!$4:$9894,マスター!$C189,FALSE)="","",HLOOKUP(AR$14,集計用!$4:$9894,マスター!$C189,FALSE))</f>
        <v/>
      </c>
      <c r="AS189" s="29" t="str">
        <f>IF(HLOOKUP(AS$14,集計用!$4:$9894,マスター!$C189,FALSE)="","",HLOOKUP(AS$14,集計用!$4:$9894,マスター!$C189,FALSE))</f>
        <v/>
      </c>
      <c r="AT189" s="29">
        <f>IF(HLOOKUP(AT$14,集計用!$4:$9894,マスター!$C189,FALSE)="","",HLOOKUP(AT$14,集計用!$4:$9894,マスター!$C189,FALSE))</f>
        <v>53.38</v>
      </c>
      <c r="AU189" s="29">
        <f>IF(HLOOKUP(AU$14,集計用!$4:$9894,マスター!$C189,FALSE)="","",HLOOKUP(AU$14,集計用!$4:$9894,マスター!$C189,FALSE))</f>
        <v>1</v>
      </c>
      <c r="AV189" s="61"/>
      <c r="AW189" s="45">
        <f t="shared" si="4"/>
        <v>20</v>
      </c>
      <c r="AX189" s="29" t="str">
        <f>IF(HLOOKUP(AX$14,集計用!$4:$9894,マスター!$C189,FALSE)="","",HLOOKUP(AX$14,集計用!$4:$9894,マスター!$C189,FALSE))</f>
        <v>教育</v>
      </c>
      <c r="AY189" s="29" t="str">
        <f>IF(HLOOKUP(AY$14,集計用!$4:$9894,マスター!$C189,FALSE)="","",HLOOKUP(AY$14,集計用!$4:$9894,マスター!$C189,FALSE))</f>
        <v xml:space="preserve">行政財産 </v>
      </c>
      <c r="AZ189" s="54"/>
      <c r="BA189" s="54"/>
      <c r="BB189" s="54"/>
      <c r="BC189" s="54"/>
      <c r="BD189" s="54"/>
      <c r="BE189" s="54"/>
      <c r="BF189" s="54"/>
      <c r="BG189" s="54"/>
      <c r="BH189" s="29" t="str">
        <f>IF(HLOOKUP(BH$14,集計用!$4:$9894,マスター!$C189,FALSE)="","",HLOOKUP(BH$14,集計用!$4:$9894,マスター!$C189,FALSE))</f>
        <v>実施済</v>
      </c>
      <c r="BI189" s="29" t="str">
        <f>IF(HLOOKUP(BI$14,集計用!$4:$9894,マスター!$C189,FALSE)="","",HLOOKUP(BI$14,集計用!$4:$9894,マスター!$C189,FALSE))</f>
        <v>実施済</v>
      </c>
      <c r="BJ189" s="54"/>
      <c r="BK189" s="54"/>
      <c r="BL189" s="54"/>
      <c r="BM189" s="54"/>
      <c r="BN189" s="54"/>
      <c r="BO189" s="54"/>
      <c r="BP189" s="54"/>
      <c r="BQ189" s="54"/>
      <c r="BR189" s="29" t="str">
        <f>IF(HLOOKUP(BR$14,集計用!$4:$9894,マスター!$C189,FALSE)="","",HLOOKUP(BR$14,集計用!$4:$9894,マスター!$C189,FALSE))</f>
        <v>ｺｳｲｼﾂﾄｳ</v>
      </c>
      <c r="BS189" s="29" t="str">
        <f>IF(HLOOKUP(BS$14,集計用!$4:$9894,マスター!$C189,FALSE)="","",HLOOKUP(BS$14,集計用!$4:$9894,マスター!$C189,FALSE))</f>
        <v/>
      </c>
      <c r="BT189" s="29" t="str">
        <f>IF(HLOOKUP(BT$14,集計用!$4:$9894,マスター!$C189,FALSE)="","",HLOOKUP(BT$14,集計用!$4:$9894,マスター!$C189,FALSE))</f>
        <v>壬生町立睦小学校</v>
      </c>
      <c r="BU189" s="29" t="str">
        <f>IF(HLOOKUP(BU$14,集計用!$4:$9894,マスター!$C189,FALSE)="","",HLOOKUP(BU$14,集計用!$4:$9894,マスター!$C189,FALSE))</f>
        <v>㎡</v>
      </c>
      <c r="BV189" s="29" t="e">
        <f>集計用!#REF!&amp;集計用!#REF!&amp;集計用!#REF!</f>
        <v>#REF!</v>
      </c>
      <c r="BW189" s="29" t="str">
        <f>IF(HLOOKUP(BW$14,集計用!$4:$9894,マスター!$C189,FALSE)="","",HLOOKUP(BW$14,集計用!$4:$9894,マスター!$C189,FALSE))</f>
        <v/>
      </c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3"/>
      <c r="CW189" s="53"/>
      <c r="CX189" s="53"/>
      <c r="CY189" s="53"/>
      <c r="CZ189" s="53"/>
      <c r="DA189" s="53"/>
      <c r="DB189" s="53"/>
      <c r="DC189" s="53"/>
      <c r="DD189" s="54"/>
      <c r="DE189" s="54"/>
      <c r="DF189" s="54"/>
      <c r="DG189" s="54"/>
      <c r="DH189" s="54"/>
      <c r="DI189" s="54"/>
    </row>
    <row r="190" spans="3:113" ht="13.5" customHeight="1">
      <c r="C190" s="89">
        <v>181</v>
      </c>
      <c r="D190" s="44"/>
      <c r="E190" s="53"/>
      <c r="F190" s="53"/>
      <c r="G190" s="53"/>
      <c r="H190" s="42" t="str">
        <f>IF(HLOOKUP(H$14,集計用!$4:$9894,マスター!$C190,FALSE)="","",HLOOKUP(H$14,集計用!$4:$9894,マスター!$C190,FALSE))</f>
        <v>建物台帳</v>
      </c>
      <c r="I190" s="29" t="str">
        <f>IF(HLOOKUP(I$14,集計用!$4:$9894,マスター!$C190,FALSE)="","",HLOOKUP(I$14,集計用!$4:$9894,マスター!$C190,FALSE))</f>
        <v>20007-5</v>
      </c>
      <c r="J190" s="29" t="str">
        <f>IF(HLOOKUP(J$14,集計用!$4:$9894,マスター!$C190,FALSE)="","",HLOOKUP(J$14,集計用!$4:$9894,マスター!$C190,FALSE))</f>
        <v>事業用資産/建物</v>
      </c>
      <c r="K190" s="53"/>
      <c r="L190" s="53"/>
      <c r="M190" s="53"/>
      <c r="N190" s="53"/>
      <c r="O190" s="29">
        <f>IF(HLOOKUP(O$14,集計用!$4:$9894,マスター!$C190,FALSE)="","",HLOOKUP(O$14,集計用!$4:$9894,マスター!$C190,FALSE))</f>
        <v>15</v>
      </c>
      <c r="P190" s="53"/>
      <c r="Q190" s="53"/>
      <c r="R190" s="42" t="str">
        <f>IF(HLOOKUP(R$14,集計用!$4:$9894,マスター!$C190,FALSE)="","",HLOOKUP(R$14,集計用!$4:$9894,マスター!$C190,FALSE))</f>
        <v>一般会計等</v>
      </c>
      <c r="S190" s="42" t="str">
        <f>IF(HLOOKUP(S$14,集計用!$4:$9894,マスター!$C190,FALSE)="","",HLOOKUP(S$14,集計用!$4:$9894,マスター!$C190,FALSE))</f>
        <v>一般会計</v>
      </c>
      <c r="T190" s="209">
        <f>IF(HLOOKUP(T$14,集計用!$4:$9894,マスター!$C190,FALSE)="","",HLOOKUP(T$14,集計用!$4:$9894,マスター!$C190,FALSE))</f>
        <v>19800331</v>
      </c>
      <c r="U190" s="209">
        <f>IF(HLOOKUP(U$14,集計用!$4:$9894,マスター!$C190,FALSE)="","",HLOOKUP(U$14,集計用!$4:$9894,マスター!$C190,FALSE))</f>
        <v>19800331</v>
      </c>
      <c r="V190" s="53"/>
      <c r="W190" s="44"/>
      <c r="X190" s="53"/>
      <c r="Y190" s="53"/>
      <c r="Z190" s="29">
        <f>IF(HLOOKUP(Z$14,集計用!$4:$9894,マスター!$C190,FALSE)="","",HLOOKUP(Z$14,集計用!$4:$9894,マスター!$C190,FALSE))</f>
        <v>1667200</v>
      </c>
      <c r="AA190" s="53"/>
      <c r="AB190" s="53"/>
      <c r="AC190" s="53"/>
      <c r="AD190" s="53"/>
      <c r="AE190" s="53"/>
      <c r="AF190" s="44"/>
      <c r="AG190" s="29" t="str">
        <f>IF(HLOOKUP(AG$14,集計用!$4:$9894,マスター!$C190,FALSE)="","",HLOOKUP(AG$14,集計用!$4:$9894,マスター!$C190,FALSE))</f>
        <v>給食室（1）</v>
      </c>
      <c r="AH190" s="29" t="str">
        <f>IF(HLOOKUP(AH$14,集計用!$4:$9894,マスター!$C190,FALSE)="","",HLOOKUP(AH$14,集計用!$4:$9894,マスター!$C190,FALSE))</f>
        <v>自己資産（リース資産外)</v>
      </c>
      <c r="AI190" s="29" t="str">
        <f>IF(HLOOKUP(AI$14,集計用!$4:$9894,マスター!$C190,FALSE)="","",HLOOKUP(AI$14,集計用!$4:$9894,マスター!$C190,FALSE))</f>
        <v>売却不可</v>
      </c>
      <c r="AJ190" s="60" t="str">
        <f>マスター!$B$3</f>
        <v>建物</v>
      </c>
      <c r="AK190" s="29" t="str">
        <f>IF(HLOOKUP(AK$14,集計用!$4:$9894,マスター!$C190,FALSE)="","",HLOOKUP(AK$14,集計用!$4:$9894,マスター!$C190,FALSE))</f>
        <v>給食室</v>
      </c>
      <c r="AL190" s="29" t="str">
        <f>IF(HLOOKUP(AL$14,集計用!$4:$9894,マスター!$C190,FALSE)="","",HLOOKUP(AL$14,集計用!$4:$9894,マスター!$C190,FALSE))</f>
        <v>鉄骨造</v>
      </c>
      <c r="AM190" s="53"/>
      <c r="AN190" s="29" t="str">
        <f>IFERROR(集計用!#REF!&amp;集計用!#REF!&amp;集計用!#REF!,"")</f>
        <v/>
      </c>
      <c r="AO190" s="29">
        <f>IF(HLOOKUP(AO$14,集計用!$4:$9894,マスター!$C190,FALSE)="","",HLOOKUP(AO$14,集計用!$4:$9894,マスター!$C190,FALSE))</f>
        <v>100</v>
      </c>
      <c r="AP190" s="42" t="e">
        <f>集計用!#REF!&amp;集計用!#REF!&amp;集計用!#REF!&amp;集計用!#REF!&amp;集計用!#REF!&amp;集計用!#REF!</f>
        <v>#REF!</v>
      </c>
      <c r="AQ190" s="29" t="str">
        <f>IF(HLOOKUP(AQ$14,集計用!$4:$9894,マスター!$C190,FALSE)="","",HLOOKUP(AQ$14,集計用!$4:$9894,マスター!$C190,FALSE))</f>
        <v/>
      </c>
      <c r="AR190" s="29" t="str">
        <f>IF(HLOOKUP(AR$14,集計用!$4:$9894,マスター!$C190,FALSE)="","",HLOOKUP(AR$14,集計用!$4:$9894,マスター!$C190,FALSE))</f>
        <v/>
      </c>
      <c r="AS190" s="29" t="str">
        <f>IF(HLOOKUP(AS$14,集計用!$4:$9894,マスター!$C190,FALSE)="","",HLOOKUP(AS$14,集計用!$4:$9894,マスター!$C190,FALSE))</f>
        <v/>
      </c>
      <c r="AT190" s="29">
        <f>IF(HLOOKUP(AT$14,集計用!$4:$9894,マスター!$C190,FALSE)="","",HLOOKUP(AT$14,集計用!$4:$9894,マスター!$C190,FALSE))</f>
        <v>20.84</v>
      </c>
      <c r="AU190" s="29">
        <f>IF(HLOOKUP(AU$14,集計用!$4:$9894,マスター!$C190,FALSE)="","",HLOOKUP(AU$14,集計用!$4:$9894,マスター!$C190,FALSE))</f>
        <v>1</v>
      </c>
      <c r="AV190" s="61"/>
      <c r="AW190" s="45">
        <f t="shared" si="4"/>
        <v>36</v>
      </c>
      <c r="AX190" s="29" t="str">
        <f>IF(HLOOKUP(AX$14,集計用!$4:$9894,マスター!$C190,FALSE)="","",HLOOKUP(AX$14,集計用!$4:$9894,マスター!$C190,FALSE))</f>
        <v>教育</v>
      </c>
      <c r="AY190" s="29" t="str">
        <f>IF(HLOOKUP(AY$14,集計用!$4:$9894,マスター!$C190,FALSE)="","",HLOOKUP(AY$14,集計用!$4:$9894,マスター!$C190,FALSE))</f>
        <v xml:space="preserve">行政財産 </v>
      </c>
      <c r="AZ190" s="54"/>
      <c r="BA190" s="54"/>
      <c r="BB190" s="54"/>
      <c r="BC190" s="54"/>
      <c r="BD190" s="54"/>
      <c r="BE190" s="54"/>
      <c r="BF190" s="54"/>
      <c r="BG190" s="54"/>
      <c r="BH190" s="29" t="str">
        <f>IF(HLOOKUP(BH$14,集計用!$4:$9894,マスター!$C190,FALSE)="","",HLOOKUP(BH$14,集計用!$4:$9894,マスター!$C190,FALSE))</f>
        <v>実施済</v>
      </c>
      <c r="BI190" s="29" t="str">
        <f>IF(HLOOKUP(BI$14,集計用!$4:$9894,マスター!$C190,FALSE)="","",HLOOKUP(BI$14,集計用!$4:$9894,マスター!$C190,FALSE))</f>
        <v>実施済</v>
      </c>
      <c r="BJ190" s="54"/>
      <c r="BK190" s="54"/>
      <c r="BL190" s="54"/>
      <c r="BM190" s="54"/>
      <c r="BN190" s="54"/>
      <c r="BO190" s="54"/>
      <c r="BP190" s="54"/>
      <c r="BQ190" s="54"/>
      <c r="BR190" s="29" t="str">
        <f>IF(HLOOKUP(BR$14,集計用!$4:$9894,マスター!$C190,FALSE)="","",HLOOKUP(BR$14,集計用!$4:$9894,マスター!$C190,FALSE))</f>
        <v>ｷｭｳｼｮｸｼﾂ(1)</v>
      </c>
      <c r="BS190" s="29" t="str">
        <f>IF(HLOOKUP(BS$14,集計用!$4:$9894,マスター!$C190,FALSE)="","",HLOOKUP(BS$14,集計用!$4:$9894,マスター!$C190,FALSE))</f>
        <v/>
      </c>
      <c r="BT190" s="29" t="str">
        <f>IF(HLOOKUP(BT$14,集計用!$4:$9894,マスター!$C190,FALSE)="","",HLOOKUP(BT$14,集計用!$4:$9894,マスター!$C190,FALSE))</f>
        <v>壬生町立睦小学校</v>
      </c>
      <c r="BU190" s="29" t="str">
        <f>IF(HLOOKUP(BU$14,集計用!$4:$9894,マスター!$C190,FALSE)="","",HLOOKUP(BU$14,集計用!$4:$9894,マスター!$C190,FALSE))</f>
        <v>㎡</v>
      </c>
      <c r="BV190" s="29" t="e">
        <f>集計用!#REF!&amp;集計用!#REF!&amp;集計用!#REF!</f>
        <v>#REF!</v>
      </c>
      <c r="BW190" s="29" t="str">
        <f>IF(HLOOKUP(BW$14,集計用!$4:$9894,マスター!$C190,FALSE)="","",HLOOKUP(BW$14,集計用!$4:$9894,マスター!$C190,FALSE))</f>
        <v/>
      </c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3"/>
      <c r="CW190" s="53"/>
      <c r="CX190" s="53"/>
      <c r="CY190" s="53"/>
      <c r="CZ190" s="53"/>
      <c r="DA190" s="53"/>
      <c r="DB190" s="53"/>
      <c r="DC190" s="53"/>
      <c r="DD190" s="54"/>
      <c r="DE190" s="54"/>
      <c r="DF190" s="54"/>
      <c r="DG190" s="54"/>
      <c r="DH190" s="54"/>
      <c r="DI190" s="54"/>
    </row>
    <row r="191" spans="3:113" ht="13.5" customHeight="1">
      <c r="C191" s="89">
        <v>182</v>
      </c>
      <c r="D191" s="44"/>
      <c r="E191" s="53"/>
      <c r="F191" s="53"/>
      <c r="G191" s="53"/>
      <c r="H191" s="42" t="str">
        <f>IF(HLOOKUP(H$14,集計用!$4:$9894,マスター!$C191,FALSE)="","",HLOOKUP(H$14,集計用!$4:$9894,マスター!$C191,FALSE))</f>
        <v>建物台帳</v>
      </c>
      <c r="I191" s="29" t="str">
        <f>IF(HLOOKUP(I$14,集計用!$4:$9894,マスター!$C191,FALSE)="","",HLOOKUP(I$14,集計用!$4:$9894,マスター!$C191,FALSE))</f>
        <v>20007-6</v>
      </c>
      <c r="J191" s="29" t="str">
        <f>IF(HLOOKUP(J$14,集計用!$4:$9894,マスター!$C191,FALSE)="","",HLOOKUP(J$14,集計用!$4:$9894,マスター!$C191,FALSE))</f>
        <v>事業用資産/建物</v>
      </c>
      <c r="K191" s="53"/>
      <c r="L191" s="53"/>
      <c r="M191" s="53"/>
      <c r="N191" s="53"/>
      <c r="O191" s="29">
        <f>IF(HLOOKUP(O$14,集計用!$4:$9894,マスター!$C191,FALSE)="","",HLOOKUP(O$14,集計用!$4:$9894,マスター!$C191,FALSE))</f>
        <v>15</v>
      </c>
      <c r="P191" s="53"/>
      <c r="Q191" s="53"/>
      <c r="R191" s="42" t="str">
        <f>IF(HLOOKUP(R$14,集計用!$4:$9894,マスター!$C191,FALSE)="","",HLOOKUP(R$14,集計用!$4:$9894,マスター!$C191,FALSE))</f>
        <v>一般会計等</v>
      </c>
      <c r="S191" s="42" t="str">
        <f>IF(HLOOKUP(S$14,集計用!$4:$9894,マスター!$C191,FALSE)="","",HLOOKUP(S$14,集計用!$4:$9894,マスター!$C191,FALSE))</f>
        <v>一般会計</v>
      </c>
      <c r="T191" s="209">
        <f>IF(HLOOKUP(T$14,集計用!$4:$9894,マスター!$C191,FALSE)="","",HLOOKUP(T$14,集計用!$4:$9894,マスター!$C191,FALSE))</f>
        <v>19770331</v>
      </c>
      <c r="U191" s="209">
        <f>IF(HLOOKUP(U$14,集計用!$4:$9894,マスター!$C191,FALSE)="","",HLOOKUP(U$14,集計用!$4:$9894,マスター!$C191,FALSE))</f>
        <v>19770331</v>
      </c>
      <c r="V191" s="53"/>
      <c r="W191" s="44"/>
      <c r="X191" s="53"/>
      <c r="Y191" s="53"/>
      <c r="Z191" s="29">
        <f>IF(HLOOKUP(Z$14,集計用!$4:$9894,マスター!$C191,FALSE)="","",HLOOKUP(Z$14,集計用!$4:$9894,マスター!$C191,FALSE))</f>
        <v>11791199.999999998</v>
      </c>
      <c r="AA191" s="53"/>
      <c r="AB191" s="53"/>
      <c r="AC191" s="53"/>
      <c r="AD191" s="53"/>
      <c r="AE191" s="53"/>
      <c r="AF191" s="44"/>
      <c r="AG191" s="29" t="str">
        <f>IF(HLOOKUP(AG$14,集計用!$4:$9894,マスター!$C191,FALSE)="","",HLOOKUP(AG$14,集計用!$4:$9894,マスター!$C191,FALSE))</f>
        <v>給食室（2）</v>
      </c>
      <c r="AH191" s="29" t="str">
        <f>IF(HLOOKUP(AH$14,集計用!$4:$9894,マスター!$C191,FALSE)="","",HLOOKUP(AH$14,集計用!$4:$9894,マスター!$C191,FALSE))</f>
        <v>自己資産（リース資産外)</v>
      </c>
      <c r="AI191" s="29" t="str">
        <f>IF(HLOOKUP(AI$14,集計用!$4:$9894,マスター!$C191,FALSE)="","",HLOOKUP(AI$14,集計用!$4:$9894,マスター!$C191,FALSE))</f>
        <v>売却不可</v>
      </c>
      <c r="AJ191" s="60" t="str">
        <f>マスター!$B$3</f>
        <v>建物</v>
      </c>
      <c r="AK191" s="29" t="str">
        <f>IF(HLOOKUP(AK$14,集計用!$4:$9894,マスター!$C191,FALSE)="","",HLOOKUP(AK$14,集計用!$4:$9894,マスター!$C191,FALSE))</f>
        <v>給食室</v>
      </c>
      <c r="AL191" s="29" t="str">
        <f>IF(HLOOKUP(AL$14,集計用!$4:$9894,マスター!$C191,FALSE)="","",HLOOKUP(AL$14,集計用!$4:$9894,マスター!$C191,FALSE))</f>
        <v>鉄骨造</v>
      </c>
      <c r="AM191" s="53"/>
      <c r="AN191" s="29" t="str">
        <f>IFERROR(集計用!#REF!&amp;集計用!#REF!&amp;集計用!#REF!,"")</f>
        <v/>
      </c>
      <c r="AO191" s="29">
        <f>IF(HLOOKUP(AO$14,集計用!$4:$9894,マスター!$C191,FALSE)="","",HLOOKUP(AO$14,集計用!$4:$9894,マスター!$C191,FALSE))</f>
        <v>100</v>
      </c>
      <c r="AP191" s="42" t="e">
        <f>集計用!#REF!&amp;集計用!#REF!&amp;集計用!#REF!&amp;集計用!#REF!&amp;集計用!#REF!&amp;集計用!#REF!</f>
        <v>#REF!</v>
      </c>
      <c r="AQ191" s="29" t="str">
        <f>IF(HLOOKUP(AQ$14,集計用!$4:$9894,マスター!$C191,FALSE)="","",HLOOKUP(AQ$14,集計用!$4:$9894,マスター!$C191,FALSE))</f>
        <v/>
      </c>
      <c r="AR191" s="29" t="str">
        <f>IF(HLOOKUP(AR$14,集計用!$4:$9894,マスター!$C191,FALSE)="","",HLOOKUP(AR$14,集計用!$4:$9894,マスター!$C191,FALSE))</f>
        <v/>
      </c>
      <c r="AS191" s="29" t="str">
        <f>IF(HLOOKUP(AS$14,集計用!$4:$9894,マスター!$C191,FALSE)="","",HLOOKUP(AS$14,集計用!$4:$9894,マスター!$C191,FALSE))</f>
        <v/>
      </c>
      <c r="AT191" s="29">
        <f>IF(HLOOKUP(AT$14,集計用!$4:$9894,マスター!$C191,FALSE)="","",HLOOKUP(AT$14,集計用!$4:$9894,マスター!$C191,FALSE))</f>
        <v>147.38999999999999</v>
      </c>
      <c r="AU191" s="29">
        <f>IF(HLOOKUP(AU$14,集計用!$4:$9894,マスター!$C191,FALSE)="","",HLOOKUP(AU$14,集計用!$4:$9894,マスター!$C191,FALSE))</f>
        <v>1</v>
      </c>
      <c r="AV191" s="61"/>
      <c r="AW191" s="45">
        <f t="shared" si="4"/>
        <v>39</v>
      </c>
      <c r="AX191" s="29" t="str">
        <f>IF(HLOOKUP(AX$14,集計用!$4:$9894,マスター!$C191,FALSE)="","",HLOOKUP(AX$14,集計用!$4:$9894,マスター!$C191,FALSE))</f>
        <v>教育</v>
      </c>
      <c r="AY191" s="29" t="str">
        <f>IF(HLOOKUP(AY$14,集計用!$4:$9894,マスター!$C191,FALSE)="","",HLOOKUP(AY$14,集計用!$4:$9894,マスター!$C191,FALSE))</f>
        <v xml:space="preserve">行政財産 </v>
      </c>
      <c r="AZ191" s="54"/>
      <c r="BA191" s="54"/>
      <c r="BB191" s="54"/>
      <c r="BC191" s="54"/>
      <c r="BD191" s="54"/>
      <c r="BE191" s="54"/>
      <c r="BF191" s="54"/>
      <c r="BG191" s="54"/>
      <c r="BH191" s="29" t="str">
        <f>IF(HLOOKUP(BH$14,集計用!$4:$9894,マスター!$C191,FALSE)="","",HLOOKUP(BH$14,集計用!$4:$9894,マスター!$C191,FALSE))</f>
        <v>実施済</v>
      </c>
      <c r="BI191" s="29" t="str">
        <f>IF(HLOOKUP(BI$14,集計用!$4:$9894,マスター!$C191,FALSE)="","",HLOOKUP(BI$14,集計用!$4:$9894,マスター!$C191,FALSE))</f>
        <v>実施済</v>
      </c>
      <c r="BJ191" s="54"/>
      <c r="BK191" s="54"/>
      <c r="BL191" s="54"/>
      <c r="BM191" s="54"/>
      <c r="BN191" s="54"/>
      <c r="BO191" s="54"/>
      <c r="BP191" s="54"/>
      <c r="BQ191" s="54"/>
      <c r="BR191" s="29" t="str">
        <f>IF(HLOOKUP(BR$14,集計用!$4:$9894,マスター!$C191,FALSE)="","",HLOOKUP(BR$14,集計用!$4:$9894,マスター!$C191,FALSE))</f>
        <v>ｷｭｳｼｮｸｼﾂ(2)</v>
      </c>
      <c r="BS191" s="29" t="str">
        <f>IF(HLOOKUP(BS$14,集計用!$4:$9894,マスター!$C191,FALSE)="","",HLOOKUP(BS$14,集計用!$4:$9894,マスター!$C191,FALSE))</f>
        <v/>
      </c>
      <c r="BT191" s="29" t="str">
        <f>IF(HLOOKUP(BT$14,集計用!$4:$9894,マスター!$C191,FALSE)="","",HLOOKUP(BT$14,集計用!$4:$9894,マスター!$C191,FALSE))</f>
        <v>壬生町立睦小学校</v>
      </c>
      <c r="BU191" s="29" t="str">
        <f>IF(HLOOKUP(BU$14,集計用!$4:$9894,マスター!$C191,FALSE)="","",HLOOKUP(BU$14,集計用!$4:$9894,マスター!$C191,FALSE))</f>
        <v>㎡</v>
      </c>
      <c r="BV191" s="29" t="e">
        <f>集計用!#REF!&amp;集計用!#REF!&amp;集計用!#REF!</f>
        <v>#REF!</v>
      </c>
      <c r="BW191" s="29" t="str">
        <f>IF(HLOOKUP(BW$14,集計用!$4:$9894,マスター!$C191,FALSE)="","",HLOOKUP(BW$14,集計用!$4:$9894,マスター!$C191,FALSE))</f>
        <v/>
      </c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3"/>
      <c r="CW191" s="53"/>
      <c r="CX191" s="53"/>
      <c r="CY191" s="53"/>
      <c r="CZ191" s="53"/>
      <c r="DA191" s="53"/>
      <c r="DB191" s="53"/>
      <c r="DC191" s="53"/>
      <c r="DD191" s="54"/>
      <c r="DE191" s="54"/>
      <c r="DF191" s="54"/>
      <c r="DG191" s="54"/>
      <c r="DH191" s="54"/>
      <c r="DI191" s="54"/>
    </row>
    <row r="192" spans="3:113" ht="13.5" customHeight="1">
      <c r="C192" s="89">
        <v>183</v>
      </c>
      <c r="D192" s="44"/>
      <c r="E192" s="53"/>
      <c r="F192" s="53"/>
      <c r="G192" s="53"/>
      <c r="H192" s="42" t="str">
        <f>IF(HLOOKUP(H$14,集計用!$4:$9894,マスター!$C192,FALSE)="","",HLOOKUP(H$14,集計用!$4:$9894,マスター!$C192,FALSE))</f>
        <v>建物台帳</v>
      </c>
      <c r="I192" s="29" t="str">
        <f>IF(HLOOKUP(I$14,集計用!$4:$9894,マスター!$C192,FALSE)="","",HLOOKUP(I$14,集計用!$4:$9894,マスター!$C192,FALSE))</f>
        <v>20007-7</v>
      </c>
      <c r="J192" s="29" t="str">
        <f>IF(HLOOKUP(J$14,集計用!$4:$9894,マスター!$C192,FALSE)="","",HLOOKUP(J$14,集計用!$4:$9894,マスター!$C192,FALSE))</f>
        <v>事業用資産/建物</v>
      </c>
      <c r="K192" s="53"/>
      <c r="L192" s="53"/>
      <c r="M192" s="53"/>
      <c r="N192" s="53"/>
      <c r="O192" s="29">
        <f>IF(HLOOKUP(O$14,集計用!$4:$9894,マスター!$C192,FALSE)="","",HLOOKUP(O$14,集計用!$4:$9894,マスター!$C192,FALSE))</f>
        <v>15</v>
      </c>
      <c r="P192" s="53"/>
      <c r="Q192" s="53"/>
      <c r="R192" s="42" t="str">
        <f>IF(HLOOKUP(R$14,集計用!$4:$9894,マスター!$C192,FALSE)="","",HLOOKUP(R$14,集計用!$4:$9894,マスター!$C192,FALSE))</f>
        <v>一般会計等</v>
      </c>
      <c r="S192" s="42" t="str">
        <f>IF(HLOOKUP(S$14,集計用!$4:$9894,マスター!$C192,FALSE)="","",HLOOKUP(S$14,集計用!$4:$9894,マスター!$C192,FALSE))</f>
        <v>一般会計</v>
      </c>
      <c r="T192" s="209">
        <f>IF(HLOOKUP(T$14,集計用!$4:$9894,マスター!$C192,FALSE)="","",HLOOKUP(T$14,集計用!$4:$9894,マスター!$C192,FALSE))</f>
        <v>19810228</v>
      </c>
      <c r="U192" s="209">
        <f>IF(HLOOKUP(U$14,集計用!$4:$9894,マスター!$C192,FALSE)="","",HLOOKUP(U$14,集計用!$4:$9894,マスター!$C192,FALSE))</f>
        <v>19810228</v>
      </c>
      <c r="V192" s="53"/>
      <c r="W192" s="44"/>
      <c r="X192" s="53"/>
      <c r="Y192" s="53"/>
      <c r="Z192" s="29">
        <f>IF(HLOOKUP(Z$14,集計用!$4:$9894,マスター!$C192,FALSE)="","",HLOOKUP(Z$14,集計用!$4:$9894,マスター!$C192,FALSE))</f>
        <v>79840000</v>
      </c>
      <c r="AA192" s="53"/>
      <c r="AB192" s="53"/>
      <c r="AC192" s="53"/>
      <c r="AD192" s="53"/>
      <c r="AE192" s="53"/>
      <c r="AF192" s="44"/>
      <c r="AG192" s="29" t="str">
        <f>IF(HLOOKUP(AG$14,集計用!$4:$9894,マスター!$C192,FALSE)="","",HLOOKUP(AG$14,集計用!$4:$9894,マスター!$C192,FALSE))</f>
        <v>体育館</v>
      </c>
      <c r="AH192" s="29" t="str">
        <f>IF(HLOOKUP(AH$14,集計用!$4:$9894,マスター!$C192,FALSE)="","",HLOOKUP(AH$14,集計用!$4:$9894,マスター!$C192,FALSE))</f>
        <v>自己資産（リース資産外)</v>
      </c>
      <c r="AI192" s="29" t="str">
        <f>IF(HLOOKUP(AI$14,集計用!$4:$9894,マスター!$C192,FALSE)="","",HLOOKUP(AI$14,集計用!$4:$9894,マスター!$C192,FALSE))</f>
        <v>売却不可</v>
      </c>
      <c r="AJ192" s="60" t="str">
        <f>マスター!$B$3</f>
        <v>建物</v>
      </c>
      <c r="AK192" s="29" t="str">
        <f>IF(HLOOKUP(AK$14,集計用!$4:$9894,マスター!$C192,FALSE)="","",HLOOKUP(AK$14,集計用!$4:$9894,マスター!$C192,FALSE))</f>
        <v>体育館</v>
      </c>
      <c r="AL192" s="29" t="str">
        <f>IF(HLOOKUP(AL$14,集計用!$4:$9894,マスター!$C192,FALSE)="","",HLOOKUP(AL$14,集計用!$4:$9894,マスター!$C192,FALSE))</f>
        <v>鉄骨造</v>
      </c>
      <c r="AM192" s="53"/>
      <c r="AN192" s="29" t="str">
        <f>IFERROR(集計用!#REF!&amp;集計用!#REF!&amp;集計用!#REF!,"")</f>
        <v/>
      </c>
      <c r="AO192" s="29">
        <f>IF(HLOOKUP(AO$14,集計用!$4:$9894,マスター!$C192,FALSE)="","",HLOOKUP(AO$14,集計用!$4:$9894,マスター!$C192,FALSE))</f>
        <v>100</v>
      </c>
      <c r="AP192" s="42" t="e">
        <f>集計用!#REF!&amp;集計用!#REF!&amp;集計用!#REF!&amp;集計用!#REF!&amp;集計用!#REF!&amp;集計用!#REF!</f>
        <v>#REF!</v>
      </c>
      <c r="AQ192" s="29" t="str">
        <f>IF(HLOOKUP(AQ$14,集計用!$4:$9894,マスター!$C192,FALSE)="","",HLOOKUP(AQ$14,集計用!$4:$9894,マスター!$C192,FALSE))</f>
        <v/>
      </c>
      <c r="AR192" s="29" t="str">
        <f>IF(HLOOKUP(AR$14,集計用!$4:$9894,マスター!$C192,FALSE)="","",HLOOKUP(AR$14,集計用!$4:$9894,マスター!$C192,FALSE))</f>
        <v/>
      </c>
      <c r="AS192" s="29" t="str">
        <f>IF(HLOOKUP(AS$14,集計用!$4:$9894,マスター!$C192,FALSE)="","",HLOOKUP(AS$14,集計用!$4:$9894,マスター!$C192,FALSE))</f>
        <v/>
      </c>
      <c r="AT192" s="29">
        <f>IF(HLOOKUP(AT$14,集計用!$4:$9894,マスター!$C192,FALSE)="","",HLOOKUP(AT$14,集計用!$4:$9894,マスター!$C192,FALSE))</f>
        <v>998</v>
      </c>
      <c r="AU192" s="29">
        <f>IF(HLOOKUP(AU$14,集計用!$4:$9894,マスター!$C192,FALSE)="","",HLOOKUP(AU$14,集計用!$4:$9894,マスター!$C192,FALSE))</f>
        <v>2</v>
      </c>
      <c r="AV192" s="61"/>
      <c r="AW192" s="45">
        <f t="shared" si="4"/>
        <v>35</v>
      </c>
      <c r="AX192" s="29" t="str">
        <f>IF(HLOOKUP(AX$14,集計用!$4:$9894,マスター!$C192,FALSE)="","",HLOOKUP(AX$14,集計用!$4:$9894,マスター!$C192,FALSE))</f>
        <v>教育</v>
      </c>
      <c r="AY192" s="29" t="str">
        <f>IF(HLOOKUP(AY$14,集計用!$4:$9894,マスター!$C192,FALSE)="","",HLOOKUP(AY$14,集計用!$4:$9894,マスター!$C192,FALSE))</f>
        <v xml:space="preserve">行政財産 </v>
      </c>
      <c r="AZ192" s="54"/>
      <c r="BA192" s="54"/>
      <c r="BB192" s="54"/>
      <c r="BC192" s="54"/>
      <c r="BD192" s="54"/>
      <c r="BE192" s="54"/>
      <c r="BF192" s="54"/>
      <c r="BG192" s="54"/>
      <c r="BH192" s="29" t="str">
        <f>IF(HLOOKUP(BH$14,集計用!$4:$9894,マスター!$C192,FALSE)="","",HLOOKUP(BH$14,集計用!$4:$9894,マスター!$C192,FALSE))</f>
        <v>実施済</v>
      </c>
      <c r="BI192" s="29" t="str">
        <f>IF(HLOOKUP(BI$14,集計用!$4:$9894,マスター!$C192,FALSE)="","",HLOOKUP(BI$14,集計用!$4:$9894,マスター!$C192,FALSE))</f>
        <v>実施済</v>
      </c>
      <c r="BJ192" s="54"/>
      <c r="BK192" s="54"/>
      <c r="BL192" s="54"/>
      <c r="BM192" s="54"/>
      <c r="BN192" s="54"/>
      <c r="BO192" s="54"/>
      <c r="BP192" s="54"/>
      <c r="BQ192" s="54"/>
      <c r="BR192" s="29" t="str">
        <f>IF(HLOOKUP(BR$14,集計用!$4:$9894,マスター!$C192,FALSE)="","",HLOOKUP(BR$14,集計用!$4:$9894,マスター!$C192,FALSE))</f>
        <v>ﾀｲｲｸｶﾝ</v>
      </c>
      <c r="BS192" s="29" t="str">
        <f>IF(HLOOKUP(BS$14,集計用!$4:$9894,マスター!$C192,FALSE)="","",HLOOKUP(BS$14,集計用!$4:$9894,マスター!$C192,FALSE))</f>
        <v/>
      </c>
      <c r="BT192" s="29" t="str">
        <f>IF(HLOOKUP(BT$14,集計用!$4:$9894,マスター!$C192,FALSE)="","",HLOOKUP(BT$14,集計用!$4:$9894,マスター!$C192,FALSE))</f>
        <v>壬生町立睦小学校</v>
      </c>
      <c r="BU192" s="29" t="str">
        <f>IF(HLOOKUP(BU$14,集計用!$4:$9894,マスター!$C192,FALSE)="","",HLOOKUP(BU$14,集計用!$4:$9894,マスター!$C192,FALSE))</f>
        <v>㎡</v>
      </c>
      <c r="BV192" s="29" t="e">
        <f>集計用!#REF!&amp;集計用!#REF!&amp;集計用!#REF!</f>
        <v>#REF!</v>
      </c>
      <c r="BW192" s="29" t="str">
        <f>IF(HLOOKUP(BW$14,集計用!$4:$9894,マスター!$C192,FALSE)="","",HLOOKUP(BW$14,集計用!$4:$9894,マスター!$C192,FALSE))</f>
        <v/>
      </c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3"/>
      <c r="CW192" s="53"/>
      <c r="CX192" s="53"/>
      <c r="CY192" s="53"/>
      <c r="CZ192" s="53"/>
      <c r="DA192" s="53"/>
      <c r="DB192" s="53"/>
      <c r="DC192" s="53"/>
      <c r="DD192" s="54"/>
      <c r="DE192" s="54"/>
      <c r="DF192" s="54"/>
      <c r="DG192" s="54"/>
      <c r="DH192" s="54"/>
      <c r="DI192" s="54"/>
    </row>
    <row r="193" spans="3:113" ht="13.5" customHeight="1">
      <c r="C193" s="89">
        <v>184</v>
      </c>
      <c r="D193" s="44"/>
      <c r="E193" s="53"/>
      <c r="F193" s="53"/>
      <c r="G193" s="53"/>
      <c r="H193" s="42" t="str">
        <f>IF(HLOOKUP(H$14,集計用!$4:$9894,マスター!$C193,FALSE)="","",HLOOKUP(H$14,集計用!$4:$9894,マスター!$C193,FALSE))</f>
        <v>建物台帳</v>
      </c>
      <c r="I193" s="29" t="str">
        <f>IF(HLOOKUP(I$14,集計用!$4:$9894,マスター!$C193,FALSE)="","",HLOOKUP(I$14,集計用!$4:$9894,マスター!$C193,FALSE))</f>
        <v>20007-8</v>
      </c>
      <c r="J193" s="29" t="str">
        <f>IF(HLOOKUP(J$14,集計用!$4:$9894,マスター!$C193,FALSE)="","",HLOOKUP(J$14,集計用!$4:$9894,マスター!$C193,FALSE))</f>
        <v>事業用資産/建物</v>
      </c>
      <c r="K193" s="53"/>
      <c r="L193" s="53"/>
      <c r="M193" s="53"/>
      <c r="N193" s="53"/>
      <c r="O193" s="29">
        <f>IF(HLOOKUP(O$14,集計用!$4:$9894,マスター!$C193,FALSE)="","",HLOOKUP(O$14,集計用!$4:$9894,マスター!$C193,FALSE))</f>
        <v>15</v>
      </c>
      <c r="P193" s="53"/>
      <c r="Q193" s="53"/>
      <c r="R193" s="42" t="str">
        <f>IF(HLOOKUP(R$14,集計用!$4:$9894,マスター!$C193,FALSE)="","",HLOOKUP(R$14,集計用!$4:$9894,マスター!$C193,FALSE))</f>
        <v>一般会計等</v>
      </c>
      <c r="S193" s="42" t="str">
        <f>IF(HLOOKUP(S$14,集計用!$4:$9894,マスター!$C193,FALSE)="","",HLOOKUP(S$14,集計用!$4:$9894,マスター!$C193,FALSE))</f>
        <v>一般会計</v>
      </c>
      <c r="T193" s="209">
        <f>IF(HLOOKUP(T$14,集計用!$4:$9894,マスター!$C193,FALSE)="","",HLOOKUP(T$14,集計用!$4:$9894,マスター!$C193,FALSE))</f>
        <v>19770331</v>
      </c>
      <c r="U193" s="209">
        <f>IF(HLOOKUP(U$14,集計用!$4:$9894,マスター!$C193,FALSE)="","",HLOOKUP(U$14,集計用!$4:$9894,マスター!$C193,FALSE))</f>
        <v>19770331</v>
      </c>
      <c r="V193" s="53"/>
      <c r="W193" s="44"/>
      <c r="X193" s="53"/>
      <c r="Y193" s="53"/>
      <c r="Z193" s="29">
        <f>IF(HLOOKUP(Z$14,集計用!$4:$9894,マスター!$C193,FALSE)="","",HLOOKUP(Z$14,集計用!$4:$9894,マスター!$C193,FALSE))</f>
        <v>5508000</v>
      </c>
      <c r="AA193" s="53"/>
      <c r="AB193" s="53"/>
      <c r="AC193" s="53"/>
      <c r="AD193" s="53"/>
      <c r="AE193" s="53"/>
      <c r="AF193" s="44"/>
      <c r="AG193" s="29" t="str">
        <f>IF(HLOOKUP(AG$14,集計用!$4:$9894,マスター!$C193,FALSE)="","",HLOOKUP(AG$14,集計用!$4:$9894,マスター!$C193,FALSE))</f>
        <v>プール附属室棟</v>
      </c>
      <c r="AH193" s="29" t="str">
        <f>IF(HLOOKUP(AH$14,集計用!$4:$9894,マスター!$C193,FALSE)="","",HLOOKUP(AH$14,集計用!$4:$9894,マスター!$C193,FALSE))</f>
        <v>自己資産（リース資産外)</v>
      </c>
      <c r="AI193" s="29" t="str">
        <f>IF(HLOOKUP(AI$14,集計用!$4:$9894,マスター!$C193,FALSE)="","",HLOOKUP(AI$14,集計用!$4:$9894,マスター!$C193,FALSE))</f>
        <v>売却不可</v>
      </c>
      <c r="AJ193" s="60" t="str">
        <f>マスター!$B$3</f>
        <v>建物</v>
      </c>
      <c r="AK193" s="29" t="str">
        <f>IF(HLOOKUP(AK$14,集計用!$4:$9894,マスター!$C193,FALSE)="","",HLOOKUP(AK$14,集計用!$4:$9894,マスター!$C193,FALSE))</f>
        <v>ポンプ室</v>
      </c>
      <c r="AL193" s="29" t="str">
        <f>IF(HLOOKUP(AL$14,集計用!$4:$9894,マスター!$C193,FALSE)="","",HLOOKUP(AL$14,集計用!$4:$9894,マスター!$C193,FALSE))</f>
        <v>コンクリートブロック</v>
      </c>
      <c r="AM193" s="53"/>
      <c r="AN193" s="29" t="str">
        <f>IFERROR(集計用!#REF!&amp;集計用!#REF!&amp;集計用!#REF!,"")</f>
        <v/>
      </c>
      <c r="AO193" s="29">
        <f>IF(HLOOKUP(AO$14,集計用!$4:$9894,マスター!$C193,FALSE)="","",HLOOKUP(AO$14,集計用!$4:$9894,マスター!$C193,FALSE))</f>
        <v>100</v>
      </c>
      <c r="AP193" s="42" t="e">
        <f>集計用!#REF!&amp;集計用!#REF!&amp;集計用!#REF!&amp;集計用!#REF!&amp;集計用!#REF!&amp;集計用!#REF!</f>
        <v>#REF!</v>
      </c>
      <c r="AQ193" s="29" t="str">
        <f>IF(HLOOKUP(AQ$14,集計用!$4:$9894,マスター!$C193,FALSE)="","",HLOOKUP(AQ$14,集計用!$4:$9894,マスター!$C193,FALSE))</f>
        <v/>
      </c>
      <c r="AR193" s="29" t="str">
        <f>IF(HLOOKUP(AR$14,集計用!$4:$9894,マスター!$C193,FALSE)="","",HLOOKUP(AR$14,集計用!$4:$9894,マスター!$C193,FALSE))</f>
        <v/>
      </c>
      <c r="AS193" s="29" t="str">
        <f>IF(HLOOKUP(AS$14,集計用!$4:$9894,マスター!$C193,FALSE)="","",HLOOKUP(AS$14,集計用!$4:$9894,マスター!$C193,FALSE))</f>
        <v/>
      </c>
      <c r="AT193" s="29">
        <f>IF(HLOOKUP(AT$14,集計用!$4:$9894,マスター!$C193,FALSE)="","",HLOOKUP(AT$14,集計用!$4:$9894,マスター!$C193,FALSE))</f>
        <v>55.08</v>
      </c>
      <c r="AU193" s="29">
        <f>IF(HLOOKUP(AU$14,集計用!$4:$9894,マスター!$C193,FALSE)="","",HLOOKUP(AU$14,集計用!$4:$9894,マスター!$C193,FALSE))</f>
        <v>1</v>
      </c>
      <c r="AV193" s="61"/>
      <c r="AW193" s="45">
        <f t="shared" si="4"/>
        <v>39</v>
      </c>
      <c r="AX193" s="29" t="str">
        <f>IF(HLOOKUP(AX$14,集計用!$4:$9894,マスター!$C193,FALSE)="","",HLOOKUP(AX$14,集計用!$4:$9894,マスター!$C193,FALSE))</f>
        <v>教育</v>
      </c>
      <c r="AY193" s="29" t="str">
        <f>IF(HLOOKUP(AY$14,集計用!$4:$9894,マスター!$C193,FALSE)="","",HLOOKUP(AY$14,集計用!$4:$9894,マスター!$C193,FALSE))</f>
        <v xml:space="preserve">行政財産 </v>
      </c>
      <c r="AZ193" s="54"/>
      <c r="BA193" s="54"/>
      <c r="BB193" s="54"/>
      <c r="BC193" s="54"/>
      <c r="BD193" s="54"/>
      <c r="BE193" s="54"/>
      <c r="BF193" s="54"/>
      <c r="BG193" s="54"/>
      <c r="BH193" s="29" t="str">
        <f>IF(HLOOKUP(BH$14,集計用!$4:$9894,マスター!$C193,FALSE)="","",HLOOKUP(BH$14,集計用!$4:$9894,マスター!$C193,FALSE))</f>
        <v>実施済</v>
      </c>
      <c r="BI193" s="29" t="str">
        <f>IF(HLOOKUP(BI$14,集計用!$4:$9894,マスター!$C193,FALSE)="","",HLOOKUP(BI$14,集計用!$4:$9894,マスター!$C193,FALSE))</f>
        <v>実施済</v>
      </c>
      <c r="BJ193" s="54"/>
      <c r="BK193" s="54"/>
      <c r="BL193" s="54"/>
      <c r="BM193" s="54"/>
      <c r="BN193" s="54"/>
      <c r="BO193" s="54"/>
      <c r="BP193" s="54"/>
      <c r="BQ193" s="54"/>
      <c r="BR193" s="29" t="str">
        <f>IF(HLOOKUP(BR$14,集計用!$4:$9894,マスター!$C193,FALSE)="","",HLOOKUP(BR$14,集計用!$4:$9894,マスター!$C193,FALSE))</f>
        <v>ﾌﾟｰﾙﾌｿﾞｸｼﾂﾄｳ</v>
      </c>
      <c r="BS193" s="29" t="str">
        <f>IF(HLOOKUP(BS$14,集計用!$4:$9894,マスター!$C193,FALSE)="","",HLOOKUP(BS$14,集計用!$4:$9894,マスター!$C193,FALSE))</f>
        <v/>
      </c>
      <c r="BT193" s="29" t="str">
        <f>IF(HLOOKUP(BT$14,集計用!$4:$9894,マスター!$C193,FALSE)="","",HLOOKUP(BT$14,集計用!$4:$9894,マスター!$C193,FALSE))</f>
        <v>壬生町立睦小学校</v>
      </c>
      <c r="BU193" s="29" t="str">
        <f>IF(HLOOKUP(BU$14,集計用!$4:$9894,マスター!$C193,FALSE)="","",HLOOKUP(BU$14,集計用!$4:$9894,マスター!$C193,FALSE))</f>
        <v>㎡</v>
      </c>
      <c r="BV193" s="29" t="e">
        <f>集計用!#REF!&amp;集計用!#REF!&amp;集計用!#REF!</f>
        <v>#REF!</v>
      </c>
      <c r="BW193" s="29" t="str">
        <f>IF(HLOOKUP(BW$14,集計用!$4:$9894,マスター!$C193,FALSE)="","",HLOOKUP(BW$14,集計用!$4:$9894,マスター!$C193,FALSE))</f>
        <v/>
      </c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3"/>
      <c r="CW193" s="53"/>
      <c r="CX193" s="53"/>
      <c r="CY193" s="53"/>
      <c r="CZ193" s="53"/>
      <c r="DA193" s="53"/>
      <c r="DB193" s="53"/>
      <c r="DC193" s="53"/>
      <c r="DD193" s="54"/>
      <c r="DE193" s="54"/>
      <c r="DF193" s="54"/>
      <c r="DG193" s="54"/>
      <c r="DH193" s="54"/>
      <c r="DI193" s="54"/>
    </row>
    <row r="194" spans="3:113" ht="13.5" customHeight="1">
      <c r="C194" s="89">
        <v>185</v>
      </c>
      <c r="D194" s="44"/>
      <c r="E194" s="53"/>
      <c r="F194" s="53"/>
      <c r="G194" s="53"/>
      <c r="H194" s="42" t="str">
        <f>IF(HLOOKUP(H$14,集計用!$4:$9894,マスター!$C194,FALSE)="","",HLOOKUP(H$14,集計用!$4:$9894,マスター!$C194,FALSE))</f>
        <v>建物台帳</v>
      </c>
      <c r="I194" s="29" t="str">
        <f>IF(HLOOKUP(I$14,集計用!$4:$9894,マスター!$C194,FALSE)="","",HLOOKUP(I$14,集計用!$4:$9894,マスター!$C194,FALSE))</f>
        <v>20007-9</v>
      </c>
      <c r="J194" s="29" t="str">
        <f>IF(HLOOKUP(J$14,集計用!$4:$9894,マスター!$C194,FALSE)="","",HLOOKUP(J$14,集計用!$4:$9894,マスター!$C194,FALSE))</f>
        <v>事業用資産/建物</v>
      </c>
      <c r="K194" s="53"/>
      <c r="L194" s="53"/>
      <c r="M194" s="53"/>
      <c r="N194" s="53"/>
      <c r="O194" s="29">
        <f>IF(HLOOKUP(O$14,集計用!$4:$9894,マスター!$C194,FALSE)="","",HLOOKUP(O$14,集計用!$4:$9894,マスター!$C194,FALSE))</f>
        <v>15</v>
      </c>
      <c r="P194" s="53"/>
      <c r="Q194" s="53"/>
      <c r="R194" s="42" t="str">
        <f>IF(HLOOKUP(R$14,集計用!$4:$9894,マスター!$C194,FALSE)="","",HLOOKUP(R$14,集計用!$4:$9894,マスター!$C194,FALSE))</f>
        <v>一般会計等</v>
      </c>
      <c r="S194" s="42" t="str">
        <f>IF(HLOOKUP(S$14,集計用!$4:$9894,マスター!$C194,FALSE)="","",HLOOKUP(S$14,集計用!$4:$9894,マスター!$C194,FALSE))</f>
        <v>一般会計</v>
      </c>
      <c r="T194" s="209">
        <f>IF(HLOOKUP(T$14,集計用!$4:$9894,マスター!$C194,FALSE)="","",HLOOKUP(T$14,集計用!$4:$9894,マスター!$C194,FALSE))</f>
        <v>19810228</v>
      </c>
      <c r="U194" s="209">
        <f>IF(HLOOKUP(U$14,集計用!$4:$9894,マスター!$C194,FALSE)="","",HLOOKUP(U$14,集計用!$4:$9894,マスター!$C194,FALSE))</f>
        <v>19810228</v>
      </c>
      <c r="V194" s="53"/>
      <c r="W194" s="44"/>
      <c r="X194" s="53"/>
      <c r="Y194" s="53"/>
      <c r="Z194" s="29">
        <f>IF(HLOOKUP(Z$14,集計用!$4:$9894,マスター!$C194,FALSE)="","",HLOOKUP(Z$14,集計用!$4:$9894,マスター!$C194,FALSE))</f>
        <v>1920000</v>
      </c>
      <c r="AA194" s="53"/>
      <c r="AB194" s="53"/>
      <c r="AC194" s="53"/>
      <c r="AD194" s="53"/>
      <c r="AE194" s="53"/>
      <c r="AF194" s="44"/>
      <c r="AG194" s="29" t="str">
        <f>IF(HLOOKUP(AG$14,集計用!$4:$9894,マスター!$C194,FALSE)="","",HLOOKUP(AG$14,集計用!$4:$9894,マスター!$C194,FALSE))</f>
        <v>便所棟</v>
      </c>
      <c r="AH194" s="29" t="str">
        <f>IF(HLOOKUP(AH$14,集計用!$4:$9894,マスター!$C194,FALSE)="","",HLOOKUP(AH$14,集計用!$4:$9894,マスター!$C194,FALSE))</f>
        <v>自己資産（リース資産外)</v>
      </c>
      <c r="AI194" s="29" t="str">
        <f>IF(HLOOKUP(AI$14,集計用!$4:$9894,マスター!$C194,FALSE)="","",HLOOKUP(AI$14,集計用!$4:$9894,マスター!$C194,FALSE))</f>
        <v>売却不可</v>
      </c>
      <c r="AJ194" s="60" t="str">
        <f>マスター!$B$3</f>
        <v>建物</v>
      </c>
      <c r="AK194" s="29" t="str">
        <f>IF(HLOOKUP(AK$14,集計用!$4:$9894,マスター!$C194,FALSE)="","",HLOOKUP(AK$14,集計用!$4:$9894,マスター!$C194,FALSE))</f>
        <v>便所</v>
      </c>
      <c r="AL194" s="29" t="str">
        <f>IF(HLOOKUP(AL$14,集計用!$4:$9894,マスター!$C194,FALSE)="","",HLOOKUP(AL$14,集計用!$4:$9894,マスター!$C194,FALSE))</f>
        <v>鉄骨造</v>
      </c>
      <c r="AM194" s="53"/>
      <c r="AN194" s="29" t="str">
        <f>IFERROR(集計用!#REF!&amp;集計用!#REF!&amp;集計用!#REF!,"")</f>
        <v/>
      </c>
      <c r="AO194" s="29">
        <f>IF(HLOOKUP(AO$14,集計用!$4:$9894,マスター!$C194,FALSE)="","",HLOOKUP(AO$14,集計用!$4:$9894,マスター!$C194,FALSE))</f>
        <v>100</v>
      </c>
      <c r="AP194" s="42" t="e">
        <f>集計用!#REF!&amp;集計用!#REF!&amp;集計用!#REF!&amp;集計用!#REF!&amp;集計用!#REF!&amp;集計用!#REF!</f>
        <v>#REF!</v>
      </c>
      <c r="AQ194" s="29" t="str">
        <f>IF(HLOOKUP(AQ$14,集計用!$4:$9894,マスター!$C194,FALSE)="","",HLOOKUP(AQ$14,集計用!$4:$9894,マスター!$C194,FALSE))</f>
        <v/>
      </c>
      <c r="AR194" s="29" t="str">
        <f>IF(HLOOKUP(AR$14,集計用!$4:$9894,マスター!$C194,FALSE)="","",HLOOKUP(AR$14,集計用!$4:$9894,マスター!$C194,FALSE))</f>
        <v/>
      </c>
      <c r="AS194" s="29" t="str">
        <f>IF(HLOOKUP(AS$14,集計用!$4:$9894,マスター!$C194,FALSE)="","",HLOOKUP(AS$14,集計用!$4:$9894,マスター!$C194,FALSE))</f>
        <v/>
      </c>
      <c r="AT194" s="29">
        <f>IF(HLOOKUP(AT$14,集計用!$4:$9894,マスター!$C194,FALSE)="","",HLOOKUP(AT$14,集計用!$4:$9894,マスター!$C194,FALSE))</f>
        <v>24</v>
      </c>
      <c r="AU194" s="29">
        <f>IF(HLOOKUP(AU$14,集計用!$4:$9894,マスター!$C194,FALSE)="","",HLOOKUP(AU$14,集計用!$4:$9894,マスター!$C194,FALSE))</f>
        <v>1</v>
      </c>
      <c r="AV194" s="61"/>
      <c r="AW194" s="45">
        <f t="shared" si="4"/>
        <v>35</v>
      </c>
      <c r="AX194" s="29" t="str">
        <f>IF(HLOOKUP(AX$14,集計用!$4:$9894,マスター!$C194,FALSE)="","",HLOOKUP(AX$14,集計用!$4:$9894,マスター!$C194,FALSE))</f>
        <v>教育</v>
      </c>
      <c r="AY194" s="29" t="str">
        <f>IF(HLOOKUP(AY$14,集計用!$4:$9894,マスター!$C194,FALSE)="","",HLOOKUP(AY$14,集計用!$4:$9894,マスター!$C194,FALSE))</f>
        <v xml:space="preserve">行政財産 </v>
      </c>
      <c r="AZ194" s="54"/>
      <c r="BA194" s="54"/>
      <c r="BB194" s="54"/>
      <c r="BC194" s="54"/>
      <c r="BD194" s="54"/>
      <c r="BE194" s="54"/>
      <c r="BF194" s="54"/>
      <c r="BG194" s="54"/>
      <c r="BH194" s="29" t="str">
        <f>IF(HLOOKUP(BH$14,集計用!$4:$9894,マスター!$C194,FALSE)="","",HLOOKUP(BH$14,集計用!$4:$9894,マスター!$C194,FALSE))</f>
        <v>実施済</v>
      </c>
      <c r="BI194" s="29" t="str">
        <f>IF(HLOOKUP(BI$14,集計用!$4:$9894,マスター!$C194,FALSE)="","",HLOOKUP(BI$14,集計用!$4:$9894,マスター!$C194,FALSE))</f>
        <v>実施済</v>
      </c>
      <c r="BJ194" s="54"/>
      <c r="BK194" s="54"/>
      <c r="BL194" s="54"/>
      <c r="BM194" s="54"/>
      <c r="BN194" s="54"/>
      <c r="BO194" s="54"/>
      <c r="BP194" s="54"/>
      <c r="BQ194" s="54"/>
      <c r="BR194" s="29" t="str">
        <f>IF(HLOOKUP(BR$14,集計用!$4:$9894,マスター!$C194,FALSE)="","",HLOOKUP(BR$14,集計用!$4:$9894,マスター!$C194,FALSE))</f>
        <v>ﾍﾞﾝｼﾞｮﾄｳ</v>
      </c>
      <c r="BS194" s="29" t="str">
        <f>IF(HLOOKUP(BS$14,集計用!$4:$9894,マスター!$C194,FALSE)="","",HLOOKUP(BS$14,集計用!$4:$9894,マスター!$C194,FALSE))</f>
        <v/>
      </c>
      <c r="BT194" s="29" t="str">
        <f>IF(HLOOKUP(BT$14,集計用!$4:$9894,マスター!$C194,FALSE)="","",HLOOKUP(BT$14,集計用!$4:$9894,マスター!$C194,FALSE))</f>
        <v>壬生町立睦小学校</v>
      </c>
      <c r="BU194" s="29" t="str">
        <f>IF(HLOOKUP(BU$14,集計用!$4:$9894,マスター!$C194,FALSE)="","",HLOOKUP(BU$14,集計用!$4:$9894,マスター!$C194,FALSE))</f>
        <v>㎡</v>
      </c>
      <c r="BV194" s="29" t="e">
        <f>集計用!#REF!&amp;集計用!#REF!&amp;集計用!#REF!</f>
        <v>#REF!</v>
      </c>
      <c r="BW194" s="29" t="str">
        <f>IF(HLOOKUP(BW$14,集計用!$4:$9894,マスター!$C194,FALSE)="","",HLOOKUP(BW$14,集計用!$4:$9894,マスター!$C194,FALSE))</f>
        <v/>
      </c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3"/>
      <c r="CW194" s="53"/>
      <c r="CX194" s="53"/>
      <c r="CY194" s="53"/>
      <c r="CZ194" s="53"/>
      <c r="DA194" s="53"/>
      <c r="DB194" s="53"/>
      <c r="DC194" s="53"/>
      <c r="DD194" s="54"/>
      <c r="DE194" s="54"/>
      <c r="DF194" s="54"/>
      <c r="DG194" s="54"/>
      <c r="DH194" s="54"/>
      <c r="DI194" s="54"/>
    </row>
    <row r="195" spans="3:113" ht="13.5" customHeight="1">
      <c r="C195" s="89">
        <v>186</v>
      </c>
      <c r="D195" s="44"/>
      <c r="E195" s="53"/>
      <c r="F195" s="53"/>
      <c r="G195" s="53"/>
      <c r="H195" s="42" t="str">
        <f>IF(HLOOKUP(H$14,集計用!$4:$9894,マスター!$C195,FALSE)="","",HLOOKUP(H$14,集計用!$4:$9894,マスター!$C195,FALSE))</f>
        <v>建物台帳</v>
      </c>
      <c r="I195" s="29" t="str">
        <f>IF(HLOOKUP(I$14,集計用!$4:$9894,マスター!$C195,FALSE)="","",HLOOKUP(I$14,集計用!$4:$9894,マスター!$C195,FALSE))</f>
        <v>20007-10</v>
      </c>
      <c r="J195" s="29" t="str">
        <f>IF(HLOOKUP(J$14,集計用!$4:$9894,マスター!$C195,FALSE)="","",HLOOKUP(J$14,集計用!$4:$9894,マスター!$C195,FALSE))</f>
        <v>事業用資産/建物</v>
      </c>
      <c r="K195" s="53"/>
      <c r="L195" s="53"/>
      <c r="M195" s="53"/>
      <c r="N195" s="53"/>
      <c r="O195" s="29">
        <f>IF(HLOOKUP(O$14,集計用!$4:$9894,マスター!$C195,FALSE)="","",HLOOKUP(O$14,集計用!$4:$9894,マスター!$C195,FALSE))</f>
        <v>15</v>
      </c>
      <c r="P195" s="53"/>
      <c r="Q195" s="53"/>
      <c r="R195" s="42" t="str">
        <f>IF(HLOOKUP(R$14,集計用!$4:$9894,マスター!$C195,FALSE)="","",HLOOKUP(R$14,集計用!$4:$9894,マスター!$C195,FALSE))</f>
        <v>一般会計等</v>
      </c>
      <c r="S195" s="42" t="str">
        <f>IF(HLOOKUP(S$14,集計用!$4:$9894,マスター!$C195,FALSE)="","",HLOOKUP(S$14,集計用!$4:$9894,マスター!$C195,FALSE))</f>
        <v>一般会計</v>
      </c>
      <c r="T195" s="209">
        <f>IF(HLOOKUP(T$14,集計用!$4:$9894,マスター!$C195,FALSE)="","",HLOOKUP(T$14,集計用!$4:$9894,マスター!$C195,FALSE))</f>
        <v>19770331</v>
      </c>
      <c r="U195" s="209">
        <f>IF(HLOOKUP(U$14,集計用!$4:$9894,マスター!$C195,FALSE)="","",HLOOKUP(U$14,集計用!$4:$9894,マスター!$C195,FALSE))</f>
        <v>19770331</v>
      </c>
      <c r="V195" s="53"/>
      <c r="W195" s="44"/>
      <c r="X195" s="53"/>
      <c r="Y195" s="53"/>
      <c r="Z195" s="29">
        <f>IF(HLOOKUP(Z$14,集計用!$4:$9894,マスター!$C195,FALSE)="","",HLOOKUP(Z$14,集計用!$4:$9894,マスター!$C195,FALSE))</f>
        <v>2616800</v>
      </c>
      <c r="AA195" s="53"/>
      <c r="AB195" s="53"/>
      <c r="AC195" s="53"/>
      <c r="AD195" s="53"/>
      <c r="AE195" s="53"/>
      <c r="AF195" s="44"/>
      <c r="AG195" s="29" t="str">
        <f>IF(HLOOKUP(AG$14,集計用!$4:$9894,マスター!$C195,FALSE)="","",HLOOKUP(AG$14,集計用!$4:$9894,マスター!$C195,FALSE))</f>
        <v>倉庫1</v>
      </c>
      <c r="AH195" s="29" t="str">
        <f>IF(HLOOKUP(AH$14,集計用!$4:$9894,マスター!$C195,FALSE)="","",HLOOKUP(AH$14,集計用!$4:$9894,マスター!$C195,FALSE))</f>
        <v>自己資産（リース資産外)</v>
      </c>
      <c r="AI195" s="29" t="str">
        <f>IF(HLOOKUP(AI$14,集計用!$4:$9894,マスター!$C195,FALSE)="","",HLOOKUP(AI$14,集計用!$4:$9894,マスター!$C195,FALSE))</f>
        <v>売却不可</v>
      </c>
      <c r="AJ195" s="60" t="str">
        <f>マスター!$B$3</f>
        <v>建物</v>
      </c>
      <c r="AK195" s="29" t="str">
        <f>IF(HLOOKUP(AK$14,集計用!$4:$9894,マスター!$C195,FALSE)="","",HLOOKUP(AK$14,集計用!$4:$9894,マスター!$C195,FALSE))</f>
        <v>倉庫・物置</v>
      </c>
      <c r="AL195" s="29" t="str">
        <f>IF(HLOOKUP(AL$14,集計用!$4:$9894,マスター!$C195,FALSE)="","",HLOOKUP(AL$14,集計用!$4:$9894,マスター!$C195,FALSE))</f>
        <v>鉄骨造</v>
      </c>
      <c r="AM195" s="53"/>
      <c r="AN195" s="29" t="str">
        <f>IFERROR(集計用!#REF!&amp;集計用!#REF!&amp;集計用!#REF!,"")</f>
        <v/>
      </c>
      <c r="AO195" s="29">
        <f>IF(HLOOKUP(AO$14,集計用!$4:$9894,マスター!$C195,FALSE)="","",HLOOKUP(AO$14,集計用!$4:$9894,マスター!$C195,FALSE))</f>
        <v>100</v>
      </c>
      <c r="AP195" s="42" t="e">
        <f>集計用!#REF!&amp;集計用!#REF!&amp;集計用!#REF!&amp;集計用!#REF!&amp;集計用!#REF!&amp;集計用!#REF!</f>
        <v>#REF!</v>
      </c>
      <c r="AQ195" s="29" t="str">
        <f>IF(HLOOKUP(AQ$14,集計用!$4:$9894,マスター!$C195,FALSE)="","",HLOOKUP(AQ$14,集計用!$4:$9894,マスター!$C195,FALSE))</f>
        <v/>
      </c>
      <c r="AR195" s="29" t="str">
        <f>IF(HLOOKUP(AR$14,集計用!$4:$9894,マスター!$C195,FALSE)="","",HLOOKUP(AR$14,集計用!$4:$9894,マスター!$C195,FALSE))</f>
        <v/>
      </c>
      <c r="AS195" s="29" t="str">
        <f>IF(HLOOKUP(AS$14,集計用!$4:$9894,マスター!$C195,FALSE)="","",HLOOKUP(AS$14,集計用!$4:$9894,マスター!$C195,FALSE))</f>
        <v/>
      </c>
      <c r="AT195" s="29">
        <f>IF(HLOOKUP(AT$14,集計用!$4:$9894,マスター!$C195,FALSE)="","",HLOOKUP(AT$14,集計用!$4:$9894,マスター!$C195,FALSE))</f>
        <v>32.71</v>
      </c>
      <c r="AU195" s="29">
        <f>IF(HLOOKUP(AU$14,集計用!$4:$9894,マスター!$C195,FALSE)="","",HLOOKUP(AU$14,集計用!$4:$9894,マスター!$C195,FALSE))</f>
        <v>1</v>
      </c>
      <c r="AV195" s="61"/>
      <c r="AW195" s="45">
        <f t="shared" si="4"/>
        <v>39</v>
      </c>
      <c r="AX195" s="29" t="str">
        <f>IF(HLOOKUP(AX$14,集計用!$4:$9894,マスター!$C195,FALSE)="","",HLOOKUP(AX$14,集計用!$4:$9894,マスター!$C195,FALSE))</f>
        <v>教育</v>
      </c>
      <c r="AY195" s="29" t="str">
        <f>IF(HLOOKUP(AY$14,集計用!$4:$9894,マスター!$C195,FALSE)="","",HLOOKUP(AY$14,集計用!$4:$9894,マスター!$C195,FALSE))</f>
        <v xml:space="preserve">行政財産 </v>
      </c>
      <c r="AZ195" s="54"/>
      <c r="BA195" s="54"/>
      <c r="BB195" s="54"/>
      <c r="BC195" s="54"/>
      <c r="BD195" s="54"/>
      <c r="BE195" s="54"/>
      <c r="BF195" s="54"/>
      <c r="BG195" s="54"/>
      <c r="BH195" s="29" t="str">
        <f>IF(HLOOKUP(BH$14,集計用!$4:$9894,マスター!$C195,FALSE)="","",HLOOKUP(BH$14,集計用!$4:$9894,マスター!$C195,FALSE))</f>
        <v>実施済</v>
      </c>
      <c r="BI195" s="29" t="str">
        <f>IF(HLOOKUP(BI$14,集計用!$4:$9894,マスター!$C195,FALSE)="","",HLOOKUP(BI$14,集計用!$4:$9894,マスター!$C195,FALSE))</f>
        <v>実施済</v>
      </c>
      <c r="BJ195" s="54"/>
      <c r="BK195" s="54"/>
      <c r="BL195" s="54"/>
      <c r="BM195" s="54"/>
      <c r="BN195" s="54"/>
      <c r="BO195" s="54"/>
      <c r="BP195" s="54"/>
      <c r="BQ195" s="54"/>
      <c r="BR195" s="29" t="str">
        <f>IF(HLOOKUP(BR$14,集計用!$4:$9894,マスター!$C195,FALSE)="","",HLOOKUP(BR$14,集計用!$4:$9894,マスター!$C195,FALSE))</f>
        <v>ｿｳｺ1</v>
      </c>
      <c r="BS195" s="29" t="str">
        <f>IF(HLOOKUP(BS$14,集計用!$4:$9894,マスター!$C195,FALSE)="","",HLOOKUP(BS$14,集計用!$4:$9894,マスター!$C195,FALSE))</f>
        <v/>
      </c>
      <c r="BT195" s="29" t="str">
        <f>IF(HLOOKUP(BT$14,集計用!$4:$9894,マスター!$C195,FALSE)="","",HLOOKUP(BT$14,集計用!$4:$9894,マスター!$C195,FALSE))</f>
        <v>壬生町立睦小学校</v>
      </c>
      <c r="BU195" s="29" t="str">
        <f>IF(HLOOKUP(BU$14,集計用!$4:$9894,マスター!$C195,FALSE)="","",HLOOKUP(BU$14,集計用!$4:$9894,マスター!$C195,FALSE))</f>
        <v>㎡</v>
      </c>
      <c r="BV195" s="29" t="e">
        <f>集計用!#REF!&amp;集計用!#REF!&amp;集計用!#REF!</f>
        <v>#REF!</v>
      </c>
      <c r="BW195" s="29" t="str">
        <f>IF(HLOOKUP(BW$14,集計用!$4:$9894,マスター!$C195,FALSE)="","",HLOOKUP(BW$14,集計用!$4:$9894,マスター!$C195,FALSE))</f>
        <v/>
      </c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3"/>
      <c r="CW195" s="53"/>
      <c r="CX195" s="53"/>
      <c r="CY195" s="53"/>
      <c r="CZ195" s="53"/>
      <c r="DA195" s="53"/>
      <c r="DB195" s="53"/>
      <c r="DC195" s="53"/>
      <c r="DD195" s="54"/>
      <c r="DE195" s="54"/>
      <c r="DF195" s="54"/>
      <c r="DG195" s="54"/>
      <c r="DH195" s="54"/>
      <c r="DI195" s="54"/>
    </row>
    <row r="196" spans="3:113" ht="13.5" customHeight="1">
      <c r="C196" s="89">
        <v>187</v>
      </c>
      <c r="D196" s="44"/>
      <c r="E196" s="53"/>
      <c r="F196" s="53"/>
      <c r="G196" s="53"/>
      <c r="H196" s="42" t="str">
        <f>IF(HLOOKUP(H$14,集計用!$4:$9894,マスター!$C196,FALSE)="","",HLOOKUP(H$14,集計用!$4:$9894,マスター!$C196,FALSE))</f>
        <v>建物台帳</v>
      </c>
      <c r="I196" s="29" t="str">
        <f>IF(HLOOKUP(I$14,集計用!$4:$9894,マスター!$C196,FALSE)="","",HLOOKUP(I$14,集計用!$4:$9894,マスター!$C196,FALSE))</f>
        <v>20007-11</v>
      </c>
      <c r="J196" s="29" t="str">
        <f>IF(HLOOKUP(J$14,集計用!$4:$9894,マスター!$C196,FALSE)="","",HLOOKUP(J$14,集計用!$4:$9894,マスター!$C196,FALSE))</f>
        <v>事業用資産/建物</v>
      </c>
      <c r="K196" s="53"/>
      <c r="L196" s="53"/>
      <c r="M196" s="53"/>
      <c r="N196" s="53"/>
      <c r="O196" s="29">
        <f>IF(HLOOKUP(O$14,集計用!$4:$9894,マスター!$C196,FALSE)="","",HLOOKUP(O$14,集計用!$4:$9894,マスター!$C196,FALSE))</f>
        <v>15</v>
      </c>
      <c r="P196" s="53"/>
      <c r="Q196" s="53"/>
      <c r="R196" s="42" t="str">
        <f>IF(HLOOKUP(R$14,集計用!$4:$9894,マスター!$C196,FALSE)="","",HLOOKUP(R$14,集計用!$4:$9894,マスター!$C196,FALSE))</f>
        <v>一般会計等</v>
      </c>
      <c r="S196" s="42" t="str">
        <f>IF(HLOOKUP(S$14,集計用!$4:$9894,マスター!$C196,FALSE)="","",HLOOKUP(S$14,集計用!$4:$9894,マスター!$C196,FALSE))</f>
        <v>一般会計</v>
      </c>
      <c r="T196" s="209">
        <f>IF(HLOOKUP(T$14,集計用!$4:$9894,マスター!$C196,FALSE)="","",HLOOKUP(T$14,集計用!$4:$9894,マスター!$C196,FALSE))</f>
        <v>19830831</v>
      </c>
      <c r="U196" s="209">
        <f>IF(HLOOKUP(U$14,集計用!$4:$9894,マスター!$C196,FALSE)="","",HLOOKUP(U$14,集計用!$4:$9894,マスター!$C196,FALSE))</f>
        <v>19830831</v>
      </c>
      <c r="V196" s="53"/>
      <c r="W196" s="44"/>
      <c r="X196" s="53"/>
      <c r="Y196" s="53"/>
      <c r="Z196" s="29">
        <f>IF(HLOOKUP(Z$14,集計用!$4:$9894,マスター!$C196,FALSE)="","",HLOOKUP(Z$14,集計用!$4:$9894,マスター!$C196,FALSE))</f>
        <v>2560000</v>
      </c>
      <c r="AA196" s="53"/>
      <c r="AB196" s="53"/>
      <c r="AC196" s="53"/>
      <c r="AD196" s="53"/>
      <c r="AE196" s="53"/>
      <c r="AF196" s="44"/>
      <c r="AG196" s="29" t="str">
        <f>IF(HLOOKUP(AG$14,集計用!$4:$9894,マスター!$C196,FALSE)="","",HLOOKUP(AG$14,集計用!$4:$9894,マスター!$C196,FALSE))</f>
        <v>倉庫2</v>
      </c>
      <c r="AH196" s="29" t="str">
        <f>IF(HLOOKUP(AH$14,集計用!$4:$9894,マスター!$C196,FALSE)="","",HLOOKUP(AH$14,集計用!$4:$9894,マスター!$C196,FALSE))</f>
        <v>自己資産（リース資産外)</v>
      </c>
      <c r="AI196" s="29" t="str">
        <f>IF(HLOOKUP(AI$14,集計用!$4:$9894,マスター!$C196,FALSE)="","",HLOOKUP(AI$14,集計用!$4:$9894,マスター!$C196,FALSE))</f>
        <v>売却不可</v>
      </c>
      <c r="AJ196" s="60" t="str">
        <f>マスター!$B$3</f>
        <v>建物</v>
      </c>
      <c r="AK196" s="29" t="str">
        <f>IF(HLOOKUP(AK$14,集計用!$4:$9894,マスター!$C196,FALSE)="","",HLOOKUP(AK$14,集計用!$4:$9894,マスター!$C196,FALSE))</f>
        <v>倉庫・物置</v>
      </c>
      <c r="AL196" s="29" t="str">
        <f>IF(HLOOKUP(AL$14,集計用!$4:$9894,マスター!$C196,FALSE)="","",HLOOKUP(AL$14,集計用!$4:$9894,マスター!$C196,FALSE))</f>
        <v>鉄骨造</v>
      </c>
      <c r="AM196" s="53"/>
      <c r="AN196" s="29" t="str">
        <f>IFERROR(集計用!#REF!&amp;集計用!#REF!&amp;集計用!#REF!,"")</f>
        <v/>
      </c>
      <c r="AO196" s="29">
        <f>IF(HLOOKUP(AO$14,集計用!$4:$9894,マスター!$C196,FALSE)="","",HLOOKUP(AO$14,集計用!$4:$9894,マスター!$C196,FALSE))</f>
        <v>100</v>
      </c>
      <c r="AP196" s="42" t="e">
        <f>集計用!#REF!&amp;集計用!#REF!&amp;集計用!#REF!&amp;集計用!#REF!&amp;集計用!#REF!&amp;集計用!#REF!</f>
        <v>#REF!</v>
      </c>
      <c r="AQ196" s="29" t="str">
        <f>IF(HLOOKUP(AQ$14,集計用!$4:$9894,マスター!$C196,FALSE)="","",HLOOKUP(AQ$14,集計用!$4:$9894,マスター!$C196,FALSE))</f>
        <v/>
      </c>
      <c r="AR196" s="29" t="str">
        <f>IF(HLOOKUP(AR$14,集計用!$4:$9894,マスター!$C196,FALSE)="","",HLOOKUP(AR$14,集計用!$4:$9894,マスター!$C196,FALSE))</f>
        <v/>
      </c>
      <c r="AS196" s="29" t="str">
        <f>IF(HLOOKUP(AS$14,集計用!$4:$9894,マスター!$C196,FALSE)="","",HLOOKUP(AS$14,集計用!$4:$9894,マスター!$C196,FALSE))</f>
        <v/>
      </c>
      <c r="AT196" s="29">
        <f>IF(HLOOKUP(AT$14,集計用!$4:$9894,マスター!$C196,FALSE)="","",HLOOKUP(AT$14,集計用!$4:$9894,マスター!$C196,FALSE))</f>
        <v>32</v>
      </c>
      <c r="AU196" s="29">
        <f>IF(HLOOKUP(AU$14,集計用!$4:$9894,マスター!$C196,FALSE)="","",HLOOKUP(AU$14,集計用!$4:$9894,マスター!$C196,FALSE))</f>
        <v>1</v>
      </c>
      <c r="AV196" s="61"/>
      <c r="AW196" s="45">
        <f t="shared" si="4"/>
        <v>32</v>
      </c>
      <c r="AX196" s="29" t="str">
        <f>IF(HLOOKUP(AX$14,集計用!$4:$9894,マスター!$C196,FALSE)="","",HLOOKUP(AX$14,集計用!$4:$9894,マスター!$C196,FALSE))</f>
        <v>教育</v>
      </c>
      <c r="AY196" s="29" t="str">
        <f>IF(HLOOKUP(AY$14,集計用!$4:$9894,マスター!$C196,FALSE)="","",HLOOKUP(AY$14,集計用!$4:$9894,マスター!$C196,FALSE))</f>
        <v xml:space="preserve">行政財産 </v>
      </c>
      <c r="AZ196" s="54"/>
      <c r="BA196" s="54"/>
      <c r="BB196" s="54"/>
      <c r="BC196" s="54"/>
      <c r="BD196" s="54"/>
      <c r="BE196" s="54"/>
      <c r="BF196" s="54"/>
      <c r="BG196" s="54"/>
      <c r="BH196" s="29" t="str">
        <f>IF(HLOOKUP(BH$14,集計用!$4:$9894,マスター!$C196,FALSE)="","",HLOOKUP(BH$14,集計用!$4:$9894,マスター!$C196,FALSE))</f>
        <v>実施済</v>
      </c>
      <c r="BI196" s="29" t="str">
        <f>IF(HLOOKUP(BI$14,集計用!$4:$9894,マスター!$C196,FALSE)="","",HLOOKUP(BI$14,集計用!$4:$9894,マスター!$C196,FALSE))</f>
        <v>実施済</v>
      </c>
      <c r="BJ196" s="54"/>
      <c r="BK196" s="54"/>
      <c r="BL196" s="54"/>
      <c r="BM196" s="54"/>
      <c r="BN196" s="54"/>
      <c r="BO196" s="54"/>
      <c r="BP196" s="54"/>
      <c r="BQ196" s="54"/>
      <c r="BR196" s="29" t="str">
        <f>IF(HLOOKUP(BR$14,集計用!$4:$9894,マスター!$C196,FALSE)="","",HLOOKUP(BR$14,集計用!$4:$9894,マスター!$C196,FALSE))</f>
        <v>ｿｳｺ2</v>
      </c>
      <c r="BS196" s="29" t="str">
        <f>IF(HLOOKUP(BS$14,集計用!$4:$9894,マスター!$C196,FALSE)="","",HLOOKUP(BS$14,集計用!$4:$9894,マスター!$C196,FALSE))</f>
        <v/>
      </c>
      <c r="BT196" s="29" t="str">
        <f>IF(HLOOKUP(BT$14,集計用!$4:$9894,マスター!$C196,FALSE)="","",HLOOKUP(BT$14,集計用!$4:$9894,マスター!$C196,FALSE))</f>
        <v>壬生町立睦小学校</v>
      </c>
      <c r="BU196" s="29" t="str">
        <f>IF(HLOOKUP(BU$14,集計用!$4:$9894,マスター!$C196,FALSE)="","",HLOOKUP(BU$14,集計用!$4:$9894,マスター!$C196,FALSE))</f>
        <v>㎡</v>
      </c>
      <c r="BV196" s="29" t="e">
        <f>集計用!#REF!&amp;集計用!#REF!&amp;集計用!#REF!</f>
        <v>#REF!</v>
      </c>
      <c r="BW196" s="29" t="str">
        <f>IF(HLOOKUP(BW$14,集計用!$4:$9894,マスター!$C196,FALSE)="","",HLOOKUP(BW$14,集計用!$4:$9894,マスター!$C196,FALSE))</f>
        <v/>
      </c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3"/>
      <c r="CW196" s="53"/>
      <c r="CX196" s="53"/>
      <c r="CY196" s="53"/>
      <c r="CZ196" s="53"/>
      <c r="DA196" s="53"/>
      <c r="DB196" s="53"/>
      <c r="DC196" s="53"/>
      <c r="DD196" s="54"/>
      <c r="DE196" s="54"/>
      <c r="DF196" s="54"/>
      <c r="DG196" s="54"/>
      <c r="DH196" s="54"/>
      <c r="DI196" s="54"/>
    </row>
    <row r="197" spans="3:113" ht="13.5" customHeight="1">
      <c r="C197" s="89">
        <v>188</v>
      </c>
      <c r="D197" s="44"/>
      <c r="E197" s="53"/>
      <c r="F197" s="53"/>
      <c r="G197" s="53"/>
      <c r="H197" s="42" t="str">
        <f>IF(HLOOKUP(H$14,集計用!$4:$9894,マスター!$C197,FALSE)="","",HLOOKUP(H$14,集計用!$4:$9894,マスター!$C197,FALSE))</f>
        <v>建物台帳</v>
      </c>
      <c r="I197" s="29" t="str">
        <f>IF(HLOOKUP(I$14,集計用!$4:$9894,マスター!$C197,FALSE)="","",HLOOKUP(I$14,集計用!$4:$9894,マスター!$C197,FALSE))</f>
        <v>20007-12</v>
      </c>
      <c r="J197" s="29" t="str">
        <f>IF(HLOOKUP(J$14,集計用!$4:$9894,マスター!$C197,FALSE)="","",HLOOKUP(J$14,集計用!$4:$9894,マスター!$C197,FALSE))</f>
        <v>事業用資産/建物</v>
      </c>
      <c r="K197" s="53"/>
      <c r="L197" s="53"/>
      <c r="M197" s="53"/>
      <c r="N197" s="53"/>
      <c r="O197" s="29">
        <f>IF(HLOOKUP(O$14,集計用!$4:$9894,マスター!$C197,FALSE)="","",HLOOKUP(O$14,集計用!$4:$9894,マスター!$C197,FALSE))</f>
        <v>15</v>
      </c>
      <c r="P197" s="53"/>
      <c r="Q197" s="53"/>
      <c r="R197" s="42" t="str">
        <f>IF(HLOOKUP(R$14,集計用!$4:$9894,マスター!$C197,FALSE)="","",HLOOKUP(R$14,集計用!$4:$9894,マスター!$C197,FALSE))</f>
        <v>一般会計等</v>
      </c>
      <c r="S197" s="42" t="str">
        <f>IF(HLOOKUP(S$14,集計用!$4:$9894,マスター!$C197,FALSE)="","",HLOOKUP(S$14,集計用!$4:$9894,マスター!$C197,FALSE))</f>
        <v>一般会計</v>
      </c>
      <c r="T197" s="209">
        <f>IF(HLOOKUP(T$14,集計用!$4:$9894,マスター!$C197,FALSE)="","",HLOOKUP(T$14,集計用!$4:$9894,マスター!$C197,FALSE))</f>
        <v>19780228</v>
      </c>
      <c r="U197" s="209">
        <f>IF(HLOOKUP(U$14,集計用!$4:$9894,マスター!$C197,FALSE)="","",HLOOKUP(U$14,集計用!$4:$9894,マスター!$C197,FALSE))</f>
        <v>19780228</v>
      </c>
      <c r="V197" s="53"/>
      <c r="W197" s="44"/>
      <c r="X197" s="53"/>
      <c r="Y197" s="53"/>
      <c r="Z197" s="29">
        <f>IF(HLOOKUP(Z$14,集計用!$4:$9894,マスター!$C197,FALSE)="","",HLOOKUP(Z$14,集計用!$4:$9894,マスター!$C197,FALSE))</f>
        <v>3509600</v>
      </c>
      <c r="AA197" s="53"/>
      <c r="AB197" s="53"/>
      <c r="AC197" s="53"/>
      <c r="AD197" s="53"/>
      <c r="AE197" s="53"/>
      <c r="AF197" s="44"/>
      <c r="AG197" s="29" t="str">
        <f>IF(HLOOKUP(AG$14,集計用!$4:$9894,マスター!$C197,FALSE)="","",HLOOKUP(AG$14,集計用!$4:$9894,マスター!$C197,FALSE))</f>
        <v>倉庫3</v>
      </c>
      <c r="AH197" s="29" t="str">
        <f>IF(HLOOKUP(AH$14,集計用!$4:$9894,マスター!$C197,FALSE)="","",HLOOKUP(AH$14,集計用!$4:$9894,マスター!$C197,FALSE))</f>
        <v>自己資産（リース資産外)</v>
      </c>
      <c r="AI197" s="29" t="str">
        <f>IF(HLOOKUP(AI$14,集計用!$4:$9894,マスター!$C197,FALSE)="","",HLOOKUP(AI$14,集計用!$4:$9894,マスター!$C197,FALSE))</f>
        <v>売却不可</v>
      </c>
      <c r="AJ197" s="60" t="str">
        <f>マスター!$B$3</f>
        <v>建物</v>
      </c>
      <c r="AK197" s="29" t="str">
        <f>IF(HLOOKUP(AK$14,集計用!$4:$9894,マスター!$C197,FALSE)="","",HLOOKUP(AK$14,集計用!$4:$9894,マスター!$C197,FALSE))</f>
        <v>倉庫・物置</v>
      </c>
      <c r="AL197" s="29" t="str">
        <f>IF(HLOOKUP(AL$14,集計用!$4:$9894,マスター!$C197,FALSE)="","",HLOOKUP(AL$14,集計用!$4:$9894,マスター!$C197,FALSE))</f>
        <v>鉄骨造</v>
      </c>
      <c r="AM197" s="53"/>
      <c r="AN197" s="29" t="str">
        <f>IFERROR(集計用!#REF!&amp;集計用!#REF!&amp;集計用!#REF!,"")</f>
        <v/>
      </c>
      <c r="AO197" s="29">
        <f>IF(HLOOKUP(AO$14,集計用!$4:$9894,マスター!$C197,FALSE)="","",HLOOKUP(AO$14,集計用!$4:$9894,マスター!$C197,FALSE))</f>
        <v>100</v>
      </c>
      <c r="AP197" s="42" t="e">
        <f>集計用!#REF!&amp;集計用!#REF!&amp;集計用!#REF!&amp;集計用!#REF!&amp;集計用!#REF!&amp;集計用!#REF!</f>
        <v>#REF!</v>
      </c>
      <c r="AQ197" s="29" t="str">
        <f>IF(HLOOKUP(AQ$14,集計用!$4:$9894,マスター!$C197,FALSE)="","",HLOOKUP(AQ$14,集計用!$4:$9894,マスター!$C197,FALSE))</f>
        <v/>
      </c>
      <c r="AR197" s="29" t="str">
        <f>IF(HLOOKUP(AR$14,集計用!$4:$9894,マスター!$C197,FALSE)="","",HLOOKUP(AR$14,集計用!$4:$9894,マスター!$C197,FALSE))</f>
        <v/>
      </c>
      <c r="AS197" s="29" t="str">
        <f>IF(HLOOKUP(AS$14,集計用!$4:$9894,マスター!$C197,FALSE)="","",HLOOKUP(AS$14,集計用!$4:$9894,マスター!$C197,FALSE))</f>
        <v/>
      </c>
      <c r="AT197" s="29">
        <f>IF(HLOOKUP(AT$14,集計用!$4:$9894,マスター!$C197,FALSE)="","",HLOOKUP(AT$14,集計用!$4:$9894,マスター!$C197,FALSE))</f>
        <v>43.87</v>
      </c>
      <c r="AU197" s="29">
        <f>IF(HLOOKUP(AU$14,集計用!$4:$9894,マスター!$C197,FALSE)="","",HLOOKUP(AU$14,集計用!$4:$9894,マスター!$C197,FALSE))</f>
        <v>1</v>
      </c>
      <c r="AV197" s="61"/>
      <c r="AW197" s="45">
        <f t="shared" si="4"/>
        <v>38</v>
      </c>
      <c r="AX197" s="29" t="str">
        <f>IF(HLOOKUP(AX$14,集計用!$4:$9894,マスター!$C197,FALSE)="","",HLOOKUP(AX$14,集計用!$4:$9894,マスター!$C197,FALSE))</f>
        <v>教育</v>
      </c>
      <c r="AY197" s="29" t="str">
        <f>IF(HLOOKUP(AY$14,集計用!$4:$9894,マスター!$C197,FALSE)="","",HLOOKUP(AY$14,集計用!$4:$9894,マスター!$C197,FALSE))</f>
        <v xml:space="preserve">行政財産 </v>
      </c>
      <c r="AZ197" s="54"/>
      <c r="BA197" s="54"/>
      <c r="BB197" s="54"/>
      <c r="BC197" s="54"/>
      <c r="BD197" s="54"/>
      <c r="BE197" s="54"/>
      <c r="BF197" s="54"/>
      <c r="BG197" s="54"/>
      <c r="BH197" s="29" t="str">
        <f>IF(HLOOKUP(BH$14,集計用!$4:$9894,マスター!$C197,FALSE)="","",HLOOKUP(BH$14,集計用!$4:$9894,マスター!$C197,FALSE))</f>
        <v>実施済</v>
      </c>
      <c r="BI197" s="29" t="str">
        <f>IF(HLOOKUP(BI$14,集計用!$4:$9894,マスター!$C197,FALSE)="","",HLOOKUP(BI$14,集計用!$4:$9894,マスター!$C197,FALSE))</f>
        <v>実施済</v>
      </c>
      <c r="BJ197" s="54"/>
      <c r="BK197" s="54"/>
      <c r="BL197" s="54"/>
      <c r="BM197" s="54"/>
      <c r="BN197" s="54"/>
      <c r="BO197" s="54"/>
      <c r="BP197" s="54"/>
      <c r="BQ197" s="54"/>
      <c r="BR197" s="29" t="str">
        <f>IF(HLOOKUP(BR$14,集計用!$4:$9894,マスター!$C197,FALSE)="","",HLOOKUP(BR$14,集計用!$4:$9894,マスター!$C197,FALSE))</f>
        <v>ｿｳｺ3</v>
      </c>
      <c r="BS197" s="29" t="str">
        <f>IF(HLOOKUP(BS$14,集計用!$4:$9894,マスター!$C197,FALSE)="","",HLOOKUP(BS$14,集計用!$4:$9894,マスター!$C197,FALSE))</f>
        <v/>
      </c>
      <c r="BT197" s="29" t="str">
        <f>IF(HLOOKUP(BT$14,集計用!$4:$9894,マスター!$C197,FALSE)="","",HLOOKUP(BT$14,集計用!$4:$9894,マスター!$C197,FALSE))</f>
        <v>壬生町立睦小学校</v>
      </c>
      <c r="BU197" s="29" t="str">
        <f>IF(HLOOKUP(BU$14,集計用!$4:$9894,マスター!$C197,FALSE)="","",HLOOKUP(BU$14,集計用!$4:$9894,マスター!$C197,FALSE))</f>
        <v>㎡</v>
      </c>
      <c r="BV197" s="29" t="e">
        <f>集計用!#REF!&amp;集計用!#REF!&amp;集計用!#REF!</f>
        <v>#REF!</v>
      </c>
      <c r="BW197" s="29" t="str">
        <f>IF(HLOOKUP(BW$14,集計用!$4:$9894,マスター!$C197,FALSE)="","",HLOOKUP(BW$14,集計用!$4:$9894,マスター!$C197,FALSE))</f>
        <v/>
      </c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3"/>
      <c r="CW197" s="53"/>
      <c r="CX197" s="53"/>
      <c r="CY197" s="53"/>
      <c r="CZ197" s="53"/>
      <c r="DA197" s="53"/>
      <c r="DB197" s="53"/>
      <c r="DC197" s="53"/>
      <c r="DD197" s="54"/>
      <c r="DE197" s="54"/>
      <c r="DF197" s="54"/>
      <c r="DG197" s="54"/>
      <c r="DH197" s="54"/>
      <c r="DI197" s="54"/>
    </row>
    <row r="198" spans="3:113" ht="13.5" customHeight="1">
      <c r="C198" s="89">
        <v>189</v>
      </c>
      <c r="D198" s="44"/>
      <c r="E198" s="53"/>
      <c r="F198" s="53"/>
      <c r="G198" s="53"/>
      <c r="H198" s="42" t="str">
        <f>IF(HLOOKUP(H$14,集計用!$4:$9894,マスター!$C198,FALSE)="","",HLOOKUP(H$14,集計用!$4:$9894,マスター!$C198,FALSE))</f>
        <v>建物台帳</v>
      </c>
      <c r="I198" s="29" t="str">
        <f>IF(HLOOKUP(I$14,集計用!$4:$9894,マスター!$C198,FALSE)="","",HLOOKUP(I$14,集計用!$4:$9894,マスター!$C198,FALSE))</f>
        <v>20007-13</v>
      </c>
      <c r="J198" s="29" t="str">
        <f>IF(HLOOKUP(J$14,集計用!$4:$9894,マスター!$C198,FALSE)="","",HLOOKUP(J$14,集計用!$4:$9894,マスター!$C198,FALSE))</f>
        <v>事業用資産/建物</v>
      </c>
      <c r="K198" s="53"/>
      <c r="L198" s="53"/>
      <c r="M198" s="53"/>
      <c r="N198" s="53"/>
      <c r="O198" s="29">
        <f>IF(HLOOKUP(O$14,集計用!$4:$9894,マスター!$C198,FALSE)="","",HLOOKUP(O$14,集計用!$4:$9894,マスター!$C198,FALSE))</f>
        <v>15</v>
      </c>
      <c r="P198" s="53"/>
      <c r="Q198" s="53"/>
      <c r="R198" s="42" t="str">
        <f>IF(HLOOKUP(R$14,集計用!$4:$9894,マスター!$C198,FALSE)="","",HLOOKUP(R$14,集計用!$4:$9894,マスター!$C198,FALSE))</f>
        <v>一般会計等</v>
      </c>
      <c r="S198" s="42" t="str">
        <f>IF(HLOOKUP(S$14,集計用!$4:$9894,マスター!$C198,FALSE)="","",HLOOKUP(S$14,集計用!$4:$9894,マスター!$C198,FALSE))</f>
        <v>一般会計</v>
      </c>
      <c r="T198" s="209">
        <f>IF(HLOOKUP(T$14,集計用!$4:$9894,マスター!$C198,FALSE)="","",HLOOKUP(T$14,集計用!$4:$9894,マスター!$C198,FALSE))</f>
        <v>19770331</v>
      </c>
      <c r="U198" s="209">
        <f>IF(HLOOKUP(U$14,集計用!$4:$9894,マスター!$C198,FALSE)="","",HLOOKUP(U$14,集計用!$4:$9894,マスター!$C198,FALSE))</f>
        <v>19770331</v>
      </c>
      <c r="V198" s="53"/>
      <c r="W198" s="44"/>
      <c r="X198" s="53"/>
      <c r="Y198" s="53"/>
      <c r="Z198" s="29">
        <f>IF(HLOOKUP(Z$14,集計用!$4:$9894,マスター!$C198,FALSE)="","",HLOOKUP(Z$14,集計用!$4:$9894,マスター!$C198,FALSE))</f>
        <v>459000</v>
      </c>
      <c r="AA198" s="53"/>
      <c r="AB198" s="53"/>
      <c r="AC198" s="53"/>
      <c r="AD198" s="53"/>
      <c r="AE198" s="53"/>
      <c r="AF198" s="44"/>
      <c r="AG198" s="29" t="str">
        <f>IF(HLOOKUP(AG$14,集計用!$4:$9894,マスター!$C198,FALSE)="","",HLOOKUP(AG$14,集計用!$4:$9894,マスター!$C198,FALSE))</f>
        <v>石油庫</v>
      </c>
      <c r="AH198" s="29" t="str">
        <f>IF(HLOOKUP(AH$14,集計用!$4:$9894,マスター!$C198,FALSE)="","",HLOOKUP(AH$14,集計用!$4:$9894,マスター!$C198,FALSE))</f>
        <v>自己資産（リース資産外)</v>
      </c>
      <c r="AI198" s="29" t="str">
        <f>IF(HLOOKUP(AI$14,集計用!$4:$9894,マスター!$C198,FALSE)="","",HLOOKUP(AI$14,集計用!$4:$9894,マスター!$C198,FALSE))</f>
        <v>売却不可</v>
      </c>
      <c r="AJ198" s="60" t="str">
        <f>マスター!$B$3</f>
        <v>建物</v>
      </c>
      <c r="AK198" s="29" t="str">
        <f>IF(HLOOKUP(AK$14,集計用!$4:$9894,マスター!$C198,FALSE)="","",HLOOKUP(AK$14,集計用!$4:$9894,マスター!$C198,FALSE))</f>
        <v>倉庫・物置</v>
      </c>
      <c r="AL198" s="29" t="str">
        <f>IF(HLOOKUP(AL$14,集計用!$4:$9894,マスター!$C198,FALSE)="","",HLOOKUP(AL$14,集計用!$4:$9894,マスター!$C198,FALSE))</f>
        <v>コンクリートブロック</v>
      </c>
      <c r="AM198" s="53"/>
      <c r="AN198" s="29" t="str">
        <f>IFERROR(集計用!#REF!&amp;集計用!#REF!&amp;集計用!#REF!,"")</f>
        <v/>
      </c>
      <c r="AO198" s="29">
        <f>IF(HLOOKUP(AO$14,集計用!$4:$9894,マスター!$C198,FALSE)="","",HLOOKUP(AO$14,集計用!$4:$9894,マスター!$C198,FALSE))</f>
        <v>100</v>
      </c>
      <c r="AP198" s="42" t="e">
        <f>集計用!#REF!&amp;集計用!#REF!&amp;集計用!#REF!&amp;集計用!#REF!&amp;集計用!#REF!&amp;集計用!#REF!</f>
        <v>#REF!</v>
      </c>
      <c r="AQ198" s="29" t="str">
        <f>IF(HLOOKUP(AQ$14,集計用!$4:$9894,マスター!$C198,FALSE)="","",HLOOKUP(AQ$14,集計用!$4:$9894,マスター!$C198,FALSE))</f>
        <v/>
      </c>
      <c r="AR198" s="29" t="str">
        <f>IF(HLOOKUP(AR$14,集計用!$4:$9894,マスター!$C198,FALSE)="","",HLOOKUP(AR$14,集計用!$4:$9894,マスター!$C198,FALSE))</f>
        <v/>
      </c>
      <c r="AS198" s="29" t="str">
        <f>IF(HLOOKUP(AS$14,集計用!$4:$9894,マスター!$C198,FALSE)="","",HLOOKUP(AS$14,集計用!$4:$9894,マスター!$C198,FALSE))</f>
        <v/>
      </c>
      <c r="AT198" s="29">
        <f>IF(HLOOKUP(AT$14,集計用!$4:$9894,マスター!$C198,FALSE)="","",HLOOKUP(AT$14,集計用!$4:$9894,マスター!$C198,FALSE))</f>
        <v>4.59</v>
      </c>
      <c r="AU198" s="29">
        <f>IF(HLOOKUP(AU$14,集計用!$4:$9894,マスター!$C198,FALSE)="","",HLOOKUP(AU$14,集計用!$4:$9894,マスター!$C198,FALSE))</f>
        <v>1</v>
      </c>
      <c r="AV198" s="61"/>
      <c r="AW198" s="45">
        <f t="shared" si="4"/>
        <v>39</v>
      </c>
      <c r="AX198" s="29" t="str">
        <f>IF(HLOOKUP(AX$14,集計用!$4:$9894,マスター!$C198,FALSE)="","",HLOOKUP(AX$14,集計用!$4:$9894,マスター!$C198,FALSE))</f>
        <v>教育</v>
      </c>
      <c r="AY198" s="29" t="str">
        <f>IF(HLOOKUP(AY$14,集計用!$4:$9894,マスター!$C198,FALSE)="","",HLOOKUP(AY$14,集計用!$4:$9894,マスター!$C198,FALSE))</f>
        <v xml:space="preserve">行政財産 </v>
      </c>
      <c r="AZ198" s="54"/>
      <c r="BA198" s="54"/>
      <c r="BB198" s="54"/>
      <c r="BC198" s="54"/>
      <c r="BD198" s="54"/>
      <c r="BE198" s="54"/>
      <c r="BF198" s="54"/>
      <c r="BG198" s="54"/>
      <c r="BH198" s="29" t="str">
        <f>IF(HLOOKUP(BH$14,集計用!$4:$9894,マスター!$C198,FALSE)="","",HLOOKUP(BH$14,集計用!$4:$9894,マスター!$C198,FALSE))</f>
        <v>実施済</v>
      </c>
      <c r="BI198" s="29" t="str">
        <f>IF(HLOOKUP(BI$14,集計用!$4:$9894,マスター!$C198,FALSE)="","",HLOOKUP(BI$14,集計用!$4:$9894,マスター!$C198,FALSE))</f>
        <v>実施済</v>
      </c>
      <c r="BJ198" s="54"/>
      <c r="BK198" s="54"/>
      <c r="BL198" s="54"/>
      <c r="BM198" s="54"/>
      <c r="BN198" s="54"/>
      <c r="BO198" s="54"/>
      <c r="BP198" s="54"/>
      <c r="BQ198" s="54"/>
      <c r="BR198" s="29" t="str">
        <f>IF(HLOOKUP(BR$14,集計用!$4:$9894,マスター!$C198,FALSE)="","",HLOOKUP(BR$14,集計用!$4:$9894,マスター!$C198,FALSE))</f>
        <v>ｾｷﾕｺ</v>
      </c>
      <c r="BS198" s="29" t="str">
        <f>IF(HLOOKUP(BS$14,集計用!$4:$9894,マスター!$C198,FALSE)="","",HLOOKUP(BS$14,集計用!$4:$9894,マスター!$C198,FALSE))</f>
        <v/>
      </c>
      <c r="BT198" s="29" t="str">
        <f>IF(HLOOKUP(BT$14,集計用!$4:$9894,マスター!$C198,FALSE)="","",HLOOKUP(BT$14,集計用!$4:$9894,マスター!$C198,FALSE))</f>
        <v>壬生町立睦小学校</v>
      </c>
      <c r="BU198" s="29" t="str">
        <f>IF(HLOOKUP(BU$14,集計用!$4:$9894,マスター!$C198,FALSE)="","",HLOOKUP(BU$14,集計用!$4:$9894,マスター!$C198,FALSE))</f>
        <v>㎡</v>
      </c>
      <c r="BV198" s="29" t="e">
        <f>集計用!#REF!&amp;集計用!#REF!&amp;集計用!#REF!</f>
        <v>#REF!</v>
      </c>
      <c r="BW198" s="29" t="str">
        <f>IF(HLOOKUP(BW$14,集計用!$4:$9894,マスター!$C198,FALSE)="","",HLOOKUP(BW$14,集計用!$4:$9894,マスター!$C198,FALSE))</f>
        <v/>
      </c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3"/>
      <c r="CW198" s="53"/>
      <c r="CX198" s="53"/>
      <c r="CY198" s="53"/>
      <c r="CZ198" s="53"/>
      <c r="DA198" s="53"/>
      <c r="DB198" s="53"/>
      <c r="DC198" s="53"/>
      <c r="DD198" s="54"/>
      <c r="DE198" s="54"/>
      <c r="DF198" s="54"/>
      <c r="DG198" s="54"/>
      <c r="DH198" s="54"/>
      <c r="DI198" s="54"/>
    </row>
    <row r="199" spans="3:113" ht="13.5" customHeight="1">
      <c r="C199" s="89">
        <v>190</v>
      </c>
      <c r="D199" s="44"/>
      <c r="E199" s="53"/>
      <c r="F199" s="53"/>
      <c r="G199" s="53"/>
      <c r="H199" s="42" t="str">
        <f>IF(HLOOKUP(H$14,集計用!$4:$9894,マスター!$C199,FALSE)="","",HLOOKUP(H$14,集計用!$4:$9894,マスター!$C199,FALSE))</f>
        <v>建物台帳</v>
      </c>
      <c r="I199" s="29" t="str">
        <f>IF(HLOOKUP(I$14,集計用!$4:$9894,マスター!$C199,FALSE)="","",HLOOKUP(I$14,集計用!$4:$9894,マスター!$C199,FALSE))</f>
        <v>20007-14</v>
      </c>
      <c r="J199" s="29" t="str">
        <f>IF(HLOOKUP(J$14,集計用!$4:$9894,マスター!$C199,FALSE)="","",HLOOKUP(J$14,集計用!$4:$9894,マスター!$C199,FALSE))</f>
        <v>事業用資産/建物</v>
      </c>
      <c r="K199" s="53"/>
      <c r="L199" s="53"/>
      <c r="M199" s="53"/>
      <c r="N199" s="53"/>
      <c r="O199" s="29">
        <f>IF(HLOOKUP(O$14,集計用!$4:$9894,マスター!$C199,FALSE)="","",HLOOKUP(O$14,集計用!$4:$9894,マスター!$C199,FALSE))</f>
        <v>15</v>
      </c>
      <c r="P199" s="53"/>
      <c r="Q199" s="53"/>
      <c r="R199" s="42" t="str">
        <f>IF(HLOOKUP(R$14,集計用!$4:$9894,マスター!$C199,FALSE)="","",HLOOKUP(R$14,集計用!$4:$9894,マスター!$C199,FALSE))</f>
        <v>一般会計等</v>
      </c>
      <c r="S199" s="42" t="str">
        <f>IF(HLOOKUP(S$14,集計用!$4:$9894,マスター!$C199,FALSE)="","",HLOOKUP(S$14,集計用!$4:$9894,マスター!$C199,FALSE))</f>
        <v>一般会計</v>
      </c>
      <c r="T199" s="209">
        <f>IF(HLOOKUP(T$14,集計用!$4:$9894,マスター!$C199,FALSE)="","",HLOOKUP(T$14,集計用!$4:$9894,マスター!$C199,FALSE))</f>
        <v>19770331</v>
      </c>
      <c r="U199" s="209">
        <f>IF(HLOOKUP(U$14,集計用!$4:$9894,マスター!$C199,FALSE)="","",HLOOKUP(U$14,集計用!$4:$9894,マスター!$C199,FALSE))</f>
        <v>19770331</v>
      </c>
      <c r="V199" s="53"/>
      <c r="W199" s="44"/>
      <c r="X199" s="53"/>
      <c r="Y199" s="53"/>
      <c r="Z199" s="29">
        <f>IF(HLOOKUP(Z$14,集計用!$4:$9894,マスター!$C199,FALSE)="","",HLOOKUP(Z$14,集計用!$4:$9894,マスター!$C199,FALSE))</f>
        <v>527000</v>
      </c>
      <c r="AA199" s="53"/>
      <c r="AB199" s="53"/>
      <c r="AC199" s="53"/>
      <c r="AD199" s="53"/>
      <c r="AE199" s="53"/>
      <c r="AF199" s="44"/>
      <c r="AG199" s="29" t="str">
        <f>IF(HLOOKUP(AG$14,集計用!$4:$9894,マスター!$C199,FALSE)="","",HLOOKUP(AG$14,集計用!$4:$9894,マスター!$C199,FALSE))</f>
        <v>プロパン庫</v>
      </c>
      <c r="AH199" s="29" t="str">
        <f>IF(HLOOKUP(AH$14,集計用!$4:$9894,マスター!$C199,FALSE)="","",HLOOKUP(AH$14,集計用!$4:$9894,マスター!$C199,FALSE))</f>
        <v>自己資産（リース資産外)</v>
      </c>
      <c r="AI199" s="29" t="str">
        <f>IF(HLOOKUP(AI$14,集計用!$4:$9894,マスター!$C199,FALSE)="","",HLOOKUP(AI$14,集計用!$4:$9894,マスター!$C199,FALSE))</f>
        <v>売却不可</v>
      </c>
      <c r="AJ199" s="60" t="str">
        <f>マスター!$B$3</f>
        <v>建物</v>
      </c>
      <c r="AK199" s="29" t="str">
        <f>IF(HLOOKUP(AK$14,集計用!$4:$9894,マスター!$C199,FALSE)="","",HLOOKUP(AK$14,集計用!$4:$9894,マスター!$C199,FALSE))</f>
        <v>倉庫・物置</v>
      </c>
      <c r="AL199" s="29" t="str">
        <f>IF(HLOOKUP(AL$14,集計用!$4:$9894,マスター!$C199,FALSE)="","",HLOOKUP(AL$14,集計用!$4:$9894,マスター!$C199,FALSE))</f>
        <v>コンクリートブロック</v>
      </c>
      <c r="AM199" s="53"/>
      <c r="AN199" s="29" t="str">
        <f>IFERROR(集計用!#REF!&amp;集計用!#REF!&amp;集計用!#REF!,"")</f>
        <v/>
      </c>
      <c r="AO199" s="29">
        <f>IF(HLOOKUP(AO$14,集計用!$4:$9894,マスター!$C199,FALSE)="","",HLOOKUP(AO$14,集計用!$4:$9894,マスター!$C199,FALSE))</f>
        <v>100</v>
      </c>
      <c r="AP199" s="42" t="e">
        <f>集計用!#REF!&amp;集計用!#REF!&amp;集計用!#REF!&amp;集計用!#REF!&amp;集計用!#REF!&amp;集計用!#REF!</f>
        <v>#REF!</v>
      </c>
      <c r="AQ199" s="29" t="str">
        <f>IF(HLOOKUP(AQ$14,集計用!$4:$9894,マスター!$C199,FALSE)="","",HLOOKUP(AQ$14,集計用!$4:$9894,マスター!$C199,FALSE))</f>
        <v/>
      </c>
      <c r="AR199" s="29" t="str">
        <f>IF(HLOOKUP(AR$14,集計用!$4:$9894,マスター!$C199,FALSE)="","",HLOOKUP(AR$14,集計用!$4:$9894,マスター!$C199,FALSE))</f>
        <v/>
      </c>
      <c r="AS199" s="29" t="str">
        <f>IF(HLOOKUP(AS$14,集計用!$4:$9894,マスター!$C199,FALSE)="","",HLOOKUP(AS$14,集計用!$4:$9894,マスター!$C199,FALSE))</f>
        <v/>
      </c>
      <c r="AT199" s="29">
        <f>IF(HLOOKUP(AT$14,集計用!$4:$9894,マスター!$C199,FALSE)="","",HLOOKUP(AT$14,集計用!$4:$9894,マスター!$C199,FALSE))</f>
        <v>5.27</v>
      </c>
      <c r="AU199" s="29">
        <f>IF(HLOOKUP(AU$14,集計用!$4:$9894,マスター!$C199,FALSE)="","",HLOOKUP(AU$14,集計用!$4:$9894,マスター!$C199,FALSE))</f>
        <v>1</v>
      </c>
      <c r="AV199" s="61"/>
      <c r="AW199" s="45">
        <f t="shared" si="4"/>
        <v>39</v>
      </c>
      <c r="AX199" s="29" t="str">
        <f>IF(HLOOKUP(AX$14,集計用!$4:$9894,マスター!$C199,FALSE)="","",HLOOKUP(AX$14,集計用!$4:$9894,マスター!$C199,FALSE))</f>
        <v>教育</v>
      </c>
      <c r="AY199" s="29" t="str">
        <f>IF(HLOOKUP(AY$14,集計用!$4:$9894,マスター!$C199,FALSE)="","",HLOOKUP(AY$14,集計用!$4:$9894,マスター!$C199,FALSE))</f>
        <v xml:space="preserve">行政財産 </v>
      </c>
      <c r="AZ199" s="54"/>
      <c r="BA199" s="54"/>
      <c r="BB199" s="54"/>
      <c r="BC199" s="54"/>
      <c r="BD199" s="54"/>
      <c r="BE199" s="54"/>
      <c r="BF199" s="54"/>
      <c r="BG199" s="54"/>
      <c r="BH199" s="29" t="str">
        <f>IF(HLOOKUP(BH$14,集計用!$4:$9894,マスター!$C199,FALSE)="","",HLOOKUP(BH$14,集計用!$4:$9894,マスター!$C199,FALSE))</f>
        <v>実施済</v>
      </c>
      <c r="BI199" s="29" t="str">
        <f>IF(HLOOKUP(BI$14,集計用!$4:$9894,マスター!$C199,FALSE)="","",HLOOKUP(BI$14,集計用!$4:$9894,マスター!$C199,FALSE))</f>
        <v>実施済</v>
      </c>
      <c r="BJ199" s="54"/>
      <c r="BK199" s="54"/>
      <c r="BL199" s="54"/>
      <c r="BM199" s="54"/>
      <c r="BN199" s="54"/>
      <c r="BO199" s="54"/>
      <c r="BP199" s="54"/>
      <c r="BQ199" s="54"/>
      <c r="BR199" s="29" t="str">
        <f>IF(HLOOKUP(BR$14,集計用!$4:$9894,マスター!$C199,FALSE)="","",HLOOKUP(BR$14,集計用!$4:$9894,マスター!$C199,FALSE))</f>
        <v>ﾌﾟﾛﾊﾟﾝｺ</v>
      </c>
      <c r="BS199" s="29" t="str">
        <f>IF(HLOOKUP(BS$14,集計用!$4:$9894,マスター!$C199,FALSE)="","",HLOOKUP(BS$14,集計用!$4:$9894,マスター!$C199,FALSE))</f>
        <v/>
      </c>
      <c r="BT199" s="29" t="str">
        <f>IF(HLOOKUP(BT$14,集計用!$4:$9894,マスター!$C199,FALSE)="","",HLOOKUP(BT$14,集計用!$4:$9894,マスター!$C199,FALSE))</f>
        <v>壬生町立睦小学校</v>
      </c>
      <c r="BU199" s="29" t="str">
        <f>IF(HLOOKUP(BU$14,集計用!$4:$9894,マスター!$C199,FALSE)="","",HLOOKUP(BU$14,集計用!$4:$9894,マスター!$C199,FALSE))</f>
        <v>㎡</v>
      </c>
      <c r="BV199" s="29" t="e">
        <f>集計用!#REF!&amp;集計用!#REF!&amp;集計用!#REF!</f>
        <v>#REF!</v>
      </c>
      <c r="BW199" s="29" t="str">
        <f>IF(HLOOKUP(BW$14,集計用!$4:$9894,マスター!$C199,FALSE)="","",HLOOKUP(BW$14,集計用!$4:$9894,マスター!$C199,FALSE))</f>
        <v/>
      </c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3"/>
      <c r="CW199" s="53"/>
      <c r="CX199" s="53"/>
      <c r="CY199" s="53"/>
      <c r="CZ199" s="53"/>
      <c r="DA199" s="53"/>
      <c r="DB199" s="53"/>
      <c r="DC199" s="53"/>
      <c r="DD199" s="54"/>
      <c r="DE199" s="54"/>
      <c r="DF199" s="54"/>
      <c r="DG199" s="54"/>
      <c r="DH199" s="54"/>
      <c r="DI199" s="54"/>
    </row>
    <row r="200" spans="3:113" ht="13.5" customHeight="1">
      <c r="C200" s="89">
        <v>191</v>
      </c>
      <c r="D200" s="44"/>
      <c r="E200" s="53"/>
      <c r="F200" s="53"/>
      <c r="G200" s="53"/>
      <c r="H200" s="42" t="str">
        <f>IF(HLOOKUP(H$14,集計用!$4:$9894,マスター!$C200,FALSE)="","",HLOOKUP(H$14,集計用!$4:$9894,マスター!$C200,FALSE))</f>
        <v>建物台帳</v>
      </c>
      <c r="I200" s="29" t="str">
        <f>IF(HLOOKUP(I$14,集計用!$4:$9894,マスター!$C200,FALSE)="","",HLOOKUP(I$14,集計用!$4:$9894,マスター!$C200,FALSE))</f>
        <v>20008-1</v>
      </c>
      <c r="J200" s="29" t="str">
        <f>IF(HLOOKUP(J$14,集計用!$4:$9894,マスター!$C200,FALSE)="","",HLOOKUP(J$14,集計用!$4:$9894,マスター!$C200,FALSE))</f>
        <v>事業用資産/建物</v>
      </c>
      <c r="K200" s="53"/>
      <c r="L200" s="53"/>
      <c r="M200" s="53"/>
      <c r="N200" s="53"/>
      <c r="O200" s="29">
        <f>IF(HLOOKUP(O$14,集計用!$4:$9894,マスター!$C200,FALSE)="","",HLOOKUP(O$14,集計用!$4:$9894,マスター!$C200,FALSE))</f>
        <v>15</v>
      </c>
      <c r="P200" s="53"/>
      <c r="Q200" s="53"/>
      <c r="R200" s="42" t="str">
        <f>IF(HLOOKUP(R$14,集計用!$4:$9894,マスター!$C200,FALSE)="","",HLOOKUP(R$14,集計用!$4:$9894,マスター!$C200,FALSE))</f>
        <v>一般会計等</v>
      </c>
      <c r="S200" s="42" t="str">
        <f>IF(HLOOKUP(S$14,集計用!$4:$9894,マスター!$C200,FALSE)="","",HLOOKUP(S$14,集計用!$4:$9894,マスター!$C200,FALSE))</f>
        <v>一般会計</v>
      </c>
      <c r="T200" s="209">
        <f>IF(HLOOKUP(T$14,集計用!$4:$9894,マスター!$C200,FALSE)="","",HLOOKUP(T$14,集計用!$4:$9894,マスター!$C200,FALSE))</f>
        <v>19840331</v>
      </c>
      <c r="U200" s="209">
        <f>IF(HLOOKUP(U$14,集計用!$4:$9894,マスター!$C200,FALSE)="","",HLOOKUP(U$14,集計用!$4:$9894,マスター!$C200,FALSE))</f>
        <v>19840331</v>
      </c>
      <c r="V200" s="53"/>
      <c r="W200" s="44"/>
      <c r="X200" s="53"/>
      <c r="Y200" s="53"/>
      <c r="Z200" s="29">
        <f>IF(HLOOKUP(Z$14,集計用!$4:$9894,マスター!$C200,FALSE)="","",HLOOKUP(Z$14,集計用!$4:$9894,マスター!$C200,FALSE))</f>
        <v>302400000</v>
      </c>
      <c r="AA200" s="53"/>
      <c r="AB200" s="53"/>
      <c r="AC200" s="53"/>
      <c r="AD200" s="53"/>
      <c r="AE200" s="53"/>
      <c r="AF200" s="44"/>
      <c r="AG200" s="29" t="str">
        <f>IF(HLOOKUP(AG$14,集計用!$4:$9894,マスター!$C200,FALSE)="","",HLOOKUP(AG$14,集計用!$4:$9894,マスター!$C200,FALSE))</f>
        <v>管理普通教室棟</v>
      </c>
      <c r="AH200" s="29" t="str">
        <f>IF(HLOOKUP(AH$14,集計用!$4:$9894,マスター!$C200,FALSE)="","",HLOOKUP(AH$14,集計用!$4:$9894,マスター!$C200,FALSE))</f>
        <v>自己資産（リース資産外)</v>
      </c>
      <c r="AI200" s="29" t="str">
        <f>IF(HLOOKUP(AI$14,集計用!$4:$9894,マスター!$C200,FALSE)="","",HLOOKUP(AI$14,集計用!$4:$9894,マスター!$C200,FALSE))</f>
        <v>売却不可</v>
      </c>
      <c r="AJ200" s="60" t="str">
        <f>マスター!$B$3</f>
        <v>建物</v>
      </c>
      <c r="AK200" s="29" t="str">
        <f>IF(HLOOKUP(AK$14,集計用!$4:$9894,マスター!$C200,FALSE)="","",HLOOKUP(AK$14,集計用!$4:$9894,マスター!$C200,FALSE))</f>
        <v>校舎・園舎</v>
      </c>
      <c r="AL200" s="29" t="str">
        <f>IF(HLOOKUP(AL$14,集計用!$4:$9894,マスター!$C200,FALSE)="","",HLOOKUP(AL$14,集計用!$4:$9894,マスター!$C200,FALSE))</f>
        <v>鉄筋コンクリート</v>
      </c>
      <c r="AM200" s="53"/>
      <c r="AN200" s="29" t="str">
        <f>IFERROR(集計用!#REF!&amp;集計用!#REF!&amp;集計用!#REF!,"")</f>
        <v/>
      </c>
      <c r="AO200" s="29">
        <f>IF(HLOOKUP(AO$14,集計用!$4:$9894,マスター!$C200,FALSE)="","",HLOOKUP(AO$14,集計用!$4:$9894,マスター!$C200,FALSE))</f>
        <v>100</v>
      </c>
      <c r="AP200" s="42" t="e">
        <f>集計用!#REF!&amp;集計用!#REF!&amp;集計用!#REF!&amp;集計用!#REF!&amp;集計用!#REF!&amp;集計用!#REF!</f>
        <v>#REF!</v>
      </c>
      <c r="AQ200" s="29" t="str">
        <f>IF(HLOOKUP(AQ$14,集計用!$4:$9894,マスター!$C200,FALSE)="","",HLOOKUP(AQ$14,集計用!$4:$9894,マスター!$C200,FALSE))</f>
        <v/>
      </c>
      <c r="AR200" s="29" t="str">
        <f>IF(HLOOKUP(AR$14,集計用!$4:$9894,マスター!$C200,FALSE)="","",HLOOKUP(AR$14,集計用!$4:$9894,マスター!$C200,FALSE))</f>
        <v/>
      </c>
      <c r="AS200" s="29" t="str">
        <f>IF(HLOOKUP(AS$14,集計用!$4:$9894,マスター!$C200,FALSE)="","",HLOOKUP(AS$14,集計用!$4:$9894,マスター!$C200,FALSE))</f>
        <v/>
      </c>
      <c r="AT200" s="29">
        <f>IF(HLOOKUP(AT$14,集計用!$4:$9894,マスター!$C200,FALSE)="","",HLOOKUP(AT$14,集計用!$4:$9894,マスター!$C200,FALSE))</f>
        <v>2240</v>
      </c>
      <c r="AU200" s="29">
        <f>IF(HLOOKUP(AU$14,集計用!$4:$9894,マスター!$C200,FALSE)="","",HLOOKUP(AU$14,集計用!$4:$9894,マスター!$C200,FALSE))</f>
        <v>3</v>
      </c>
      <c r="AV200" s="61"/>
      <c r="AW200" s="45">
        <f t="shared" si="4"/>
        <v>32</v>
      </c>
      <c r="AX200" s="29" t="str">
        <f>IF(HLOOKUP(AX$14,集計用!$4:$9894,マスター!$C200,FALSE)="","",HLOOKUP(AX$14,集計用!$4:$9894,マスター!$C200,FALSE))</f>
        <v>教育</v>
      </c>
      <c r="AY200" s="29" t="str">
        <f>IF(HLOOKUP(AY$14,集計用!$4:$9894,マスター!$C200,FALSE)="","",HLOOKUP(AY$14,集計用!$4:$9894,マスター!$C200,FALSE))</f>
        <v xml:space="preserve">行政財産 </v>
      </c>
      <c r="AZ200" s="54"/>
      <c r="BA200" s="54"/>
      <c r="BB200" s="54"/>
      <c r="BC200" s="54"/>
      <c r="BD200" s="54"/>
      <c r="BE200" s="54"/>
      <c r="BF200" s="54"/>
      <c r="BG200" s="54"/>
      <c r="BH200" s="29" t="str">
        <f>IF(HLOOKUP(BH$14,集計用!$4:$9894,マスター!$C200,FALSE)="","",HLOOKUP(BH$14,集計用!$4:$9894,マスター!$C200,FALSE))</f>
        <v>実施済</v>
      </c>
      <c r="BI200" s="29" t="str">
        <f>IF(HLOOKUP(BI$14,集計用!$4:$9894,マスター!$C200,FALSE)="","",HLOOKUP(BI$14,集計用!$4:$9894,マスター!$C200,FALSE))</f>
        <v>実施済</v>
      </c>
      <c r="BJ200" s="54"/>
      <c r="BK200" s="54"/>
      <c r="BL200" s="54"/>
      <c r="BM200" s="54"/>
      <c r="BN200" s="54"/>
      <c r="BO200" s="54"/>
      <c r="BP200" s="54"/>
      <c r="BQ200" s="54"/>
      <c r="BR200" s="29" t="str">
        <f>IF(HLOOKUP(BR$14,集計用!$4:$9894,マスター!$C200,FALSE)="","",HLOOKUP(BR$14,集計用!$4:$9894,マスター!$C200,FALSE))</f>
        <v>ｶﾝﾘﾌﾂｳｷｮｳｼﾂﾄｳ</v>
      </c>
      <c r="BS200" s="29" t="str">
        <f>IF(HLOOKUP(BS$14,集計用!$4:$9894,マスター!$C200,FALSE)="","",HLOOKUP(BS$14,集計用!$4:$9894,マスター!$C200,FALSE))</f>
        <v/>
      </c>
      <c r="BT200" s="29" t="str">
        <f>IF(HLOOKUP(BT$14,集計用!$4:$9894,マスター!$C200,FALSE)="","",HLOOKUP(BT$14,集計用!$4:$9894,マスター!$C200,FALSE))</f>
        <v>壬生町立安塚小学校</v>
      </c>
      <c r="BU200" s="29" t="str">
        <f>IF(HLOOKUP(BU$14,集計用!$4:$9894,マスター!$C200,FALSE)="","",HLOOKUP(BU$14,集計用!$4:$9894,マスター!$C200,FALSE))</f>
        <v>㎡</v>
      </c>
      <c r="BV200" s="29" t="e">
        <f>集計用!#REF!&amp;集計用!#REF!&amp;集計用!#REF!</f>
        <v>#REF!</v>
      </c>
      <c r="BW200" s="29" t="str">
        <f>IF(HLOOKUP(BW$14,集計用!$4:$9894,マスター!$C200,FALSE)="","",HLOOKUP(BW$14,集計用!$4:$9894,マスター!$C200,FALSE))</f>
        <v/>
      </c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3"/>
      <c r="CW200" s="53"/>
      <c r="CX200" s="53"/>
      <c r="CY200" s="53"/>
      <c r="CZ200" s="53"/>
      <c r="DA200" s="53"/>
      <c r="DB200" s="53"/>
      <c r="DC200" s="53"/>
      <c r="DD200" s="54"/>
      <c r="DE200" s="54"/>
      <c r="DF200" s="54"/>
      <c r="DG200" s="54"/>
      <c r="DH200" s="54"/>
      <c r="DI200" s="54"/>
    </row>
    <row r="201" spans="3:113" ht="13.5" customHeight="1">
      <c r="C201" s="89">
        <v>192</v>
      </c>
      <c r="D201" s="44"/>
      <c r="E201" s="53"/>
      <c r="F201" s="53"/>
      <c r="G201" s="53"/>
      <c r="H201" s="42" t="str">
        <f>IF(HLOOKUP(H$14,集計用!$4:$9894,マスター!$C201,FALSE)="","",HLOOKUP(H$14,集計用!$4:$9894,マスター!$C201,FALSE))</f>
        <v>建物台帳</v>
      </c>
      <c r="I201" s="29" t="str">
        <f>IF(HLOOKUP(I$14,集計用!$4:$9894,マスター!$C201,FALSE)="","",HLOOKUP(I$14,集計用!$4:$9894,マスター!$C201,FALSE))</f>
        <v>20008-2</v>
      </c>
      <c r="J201" s="29" t="str">
        <f>IF(HLOOKUP(J$14,集計用!$4:$9894,マスター!$C201,FALSE)="","",HLOOKUP(J$14,集計用!$4:$9894,マスター!$C201,FALSE))</f>
        <v>事業用資産/建物</v>
      </c>
      <c r="K201" s="53"/>
      <c r="L201" s="53"/>
      <c r="M201" s="53"/>
      <c r="N201" s="53"/>
      <c r="O201" s="29">
        <f>IF(HLOOKUP(O$14,集計用!$4:$9894,マスター!$C201,FALSE)="","",HLOOKUP(O$14,集計用!$4:$9894,マスター!$C201,FALSE))</f>
        <v>15</v>
      </c>
      <c r="P201" s="53"/>
      <c r="Q201" s="53"/>
      <c r="R201" s="42" t="str">
        <f>IF(HLOOKUP(R$14,集計用!$4:$9894,マスター!$C201,FALSE)="","",HLOOKUP(R$14,集計用!$4:$9894,マスター!$C201,FALSE))</f>
        <v>一般会計等</v>
      </c>
      <c r="S201" s="42" t="str">
        <f>IF(HLOOKUP(S$14,集計用!$4:$9894,マスター!$C201,FALSE)="","",HLOOKUP(S$14,集計用!$4:$9894,マスター!$C201,FALSE))</f>
        <v>一般会計</v>
      </c>
      <c r="T201" s="209">
        <f>IF(HLOOKUP(T$14,集計用!$4:$9894,マスター!$C201,FALSE)="","",HLOOKUP(T$14,集計用!$4:$9894,マスター!$C201,FALSE))</f>
        <v>19750331</v>
      </c>
      <c r="U201" s="209">
        <f>IF(HLOOKUP(U$14,集計用!$4:$9894,マスター!$C201,FALSE)="","",HLOOKUP(U$14,集計用!$4:$9894,マスター!$C201,FALSE))</f>
        <v>19750331</v>
      </c>
      <c r="V201" s="53"/>
      <c r="W201" s="44"/>
      <c r="X201" s="53"/>
      <c r="Y201" s="53"/>
      <c r="Z201" s="29">
        <f>IF(HLOOKUP(Z$14,集計用!$4:$9894,マスター!$C201,FALSE)="","",HLOOKUP(Z$14,集計用!$4:$9894,マスター!$C201,FALSE))</f>
        <v>195480000</v>
      </c>
      <c r="AA201" s="53"/>
      <c r="AB201" s="53"/>
      <c r="AC201" s="53"/>
      <c r="AD201" s="53"/>
      <c r="AE201" s="53"/>
      <c r="AF201" s="44"/>
      <c r="AG201" s="29" t="str">
        <f>IF(HLOOKUP(AG$14,集計用!$4:$9894,マスター!$C201,FALSE)="","",HLOOKUP(AG$14,集計用!$4:$9894,マスター!$C201,FALSE))</f>
        <v>普通特別教室棟</v>
      </c>
      <c r="AH201" s="29" t="str">
        <f>IF(HLOOKUP(AH$14,集計用!$4:$9894,マスター!$C201,FALSE)="","",HLOOKUP(AH$14,集計用!$4:$9894,マスター!$C201,FALSE))</f>
        <v>自己資産（リース資産外)</v>
      </c>
      <c r="AI201" s="29" t="str">
        <f>IF(HLOOKUP(AI$14,集計用!$4:$9894,マスター!$C201,FALSE)="","",HLOOKUP(AI$14,集計用!$4:$9894,マスター!$C201,FALSE))</f>
        <v>売却不可</v>
      </c>
      <c r="AJ201" s="60" t="str">
        <f>マスター!$B$3</f>
        <v>建物</v>
      </c>
      <c r="AK201" s="29" t="str">
        <f>IF(HLOOKUP(AK$14,集計用!$4:$9894,マスター!$C201,FALSE)="","",HLOOKUP(AK$14,集計用!$4:$9894,マスター!$C201,FALSE))</f>
        <v>校舎・園舎</v>
      </c>
      <c r="AL201" s="29" t="str">
        <f>IF(HLOOKUP(AL$14,集計用!$4:$9894,マスター!$C201,FALSE)="","",HLOOKUP(AL$14,集計用!$4:$9894,マスター!$C201,FALSE))</f>
        <v>鉄筋コンクリート</v>
      </c>
      <c r="AM201" s="53"/>
      <c r="AN201" s="29" t="str">
        <f>IFERROR(集計用!#REF!&amp;集計用!#REF!&amp;集計用!#REF!,"")</f>
        <v/>
      </c>
      <c r="AO201" s="29">
        <f>IF(HLOOKUP(AO$14,集計用!$4:$9894,マスター!$C201,FALSE)="","",HLOOKUP(AO$14,集計用!$4:$9894,マスター!$C201,FALSE))</f>
        <v>100</v>
      </c>
      <c r="AP201" s="42" t="e">
        <f>集計用!#REF!&amp;集計用!#REF!&amp;集計用!#REF!&amp;集計用!#REF!&amp;集計用!#REF!&amp;集計用!#REF!</f>
        <v>#REF!</v>
      </c>
      <c r="AQ201" s="29" t="str">
        <f>IF(HLOOKUP(AQ$14,集計用!$4:$9894,マスター!$C201,FALSE)="","",HLOOKUP(AQ$14,集計用!$4:$9894,マスター!$C201,FALSE))</f>
        <v/>
      </c>
      <c r="AR201" s="29" t="str">
        <f>IF(HLOOKUP(AR$14,集計用!$4:$9894,マスター!$C201,FALSE)="","",HLOOKUP(AR$14,集計用!$4:$9894,マスター!$C201,FALSE))</f>
        <v/>
      </c>
      <c r="AS201" s="29" t="str">
        <f>IF(HLOOKUP(AS$14,集計用!$4:$9894,マスター!$C201,FALSE)="","",HLOOKUP(AS$14,集計用!$4:$9894,マスター!$C201,FALSE))</f>
        <v/>
      </c>
      <c r="AT201" s="29">
        <f>IF(HLOOKUP(AT$14,集計用!$4:$9894,マスター!$C201,FALSE)="","",HLOOKUP(AT$14,集計用!$4:$9894,マスター!$C201,FALSE))</f>
        <v>1448</v>
      </c>
      <c r="AU201" s="29">
        <f>IF(HLOOKUP(AU$14,集計用!$4:$9894,マスター!$C201,FALSE)="","",HLOOKUP(AU$14,集計用!$4:$9894,マスター!$C201,FALSE))</f>
        <v>3</v>
      </c>
      <c r="AV201" s="61"/>
      <c r="AW201" s="45">
        <f t="shared" si="4"/>
        <v>41</v>
      </c>
      <c r="AX201" s="29" t="str">
        <f>IF(HLOOKUP(AX$14,集計用!$4:$9894,マスター!$C201,FALSE)="","",HLOOKUP(AX$14,集計用!$4:$9894,マスター!$C201,FALSE))</f>
        <v>教育</v>
      </c>
      <c r="AY201" s="29" t="str">
        <f>IF(HLOOKUP(AY$14,集計用!$4:$9894,マスター!$C201,FALSE)="","",HLOOKUP(AY$14,集計用!$4:$9894,マスター!$C201,FALSE))</f>
        <v xml:space="preserve">行政財産 </v>
      </c>
      <c r="AZ201" s="54"/>
      <c r="BA201" s="54"/>
      <c r="BB201" s="54"/>
      <c r="BC201" s="54"/>
      <c r="BD201" s="54"/>
      <c r="BE201" s="54"/>
      <c r="BF201" s="54"/>
      <c r="BG201" s="54"/>
      <c r="BH201" s="29" t="str">
        <f>IF(HLOOKUP(BH$14,集計用!$4:$9894,マスター!$C201,FALSE)="","",HLOOKUP(BH$14,集計用!$4:$9894,マスター!$C201,FALSE))</f>
        <v>実施済</v>
      </c>
      <c r="BI201" s="29" t="str">
        <f>IF(HLOOKUP(BI$14,集計用!$4:$9894,マスター!$C201,FALSE)="","",HLOOKUP(BI$14,集計用!$4:$9894,マスター!$C201,FALSE))</f>
        <v>実施済</v>
      </c>
      <c r="BJ201" s="54"/>
      <c r="BK201" s="54"/>
      <c r="BL201" s="54"/>
      <c r="BM201" s="54"/>
      <c r="BN201" s="54"/>
      <c r="BO201" s="54"/>
      <c r="BP201" s="54"/>
      <c r="BQ201" s="54"/>
      <c r="BR201" s="29" t="str">
        <f>IF(HLOOKUP(BR$14,集計用!$4:$9894,マスター!$C201,FALSE)="","",HLOOKUP(BR$14,集計用!$4:$9894,マスター!$C201,FALSE))</f>
        <v>ﾌﾂｳﾄｸﾍﾞﾂｷｮｳｼﾂﾄｳ</v>
      </c>
      <c r="BS201" s="29" t="str">
        <f>IF(HLOOKUP(BS$14,集計用!$4:$9894,マスター!$C201,FALSE)="","",HLOOKUP(BS$14,集計用!$4:$9894,マスター!$C201,FALSE))</f>
        <v/>
      </c>
      <c r="BT201" s="29" t="str">
        <f>IF(HLOOKUP(BT$14,集計用!$4:$9894,マスター!$C201,FALSE)="","",HLOOKUP(BT$14,集計用!$4:$9894,マスター!$C201,FALSE))</f>
        <v>壬生町立安塚小学校</v>
      </c>
      <c r="BU201" s="29" t="str">
        <f>IF(HLOOKUP(BU$14,集計用!$4:$9894,マスター!$C201,FALSE)="","",HLOOKUP(BU$14,集計用!$4:$9894,マスター!$C201,FALSE))</f>
        <v>㎡</v>
      </c>
      <c r="BV201" s="29" t="e">
        <f>集計用!#REF!&amp;集計用!#REF!&amp;集計用!#REF!</f>
        <v>#REF!</v>
      </c>
      <c r="BW201" s="29" t="str">
        <f>IF(HLOOKUP(BW$14,集計用!$4:$9894,マスター!$C201,FALSE)="","",HLOOKUP(BW$14,集計用!$4:$9894,マスター!$C201,FALSE))</f>
        <v/>
      </c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3"/>
      <c r="CW201" s="53"/>
      <c r="CX201" s="53"/>
      <c r="CY201" s="53"/>
      <c r="CZ201" s="53"/>
      <c r="DA201" s="53"/>
      <c r="DB201" s="53"/>
      <c r="DC201" s="53"/>
      <c r="DD201" s="54"/>
      <c r="DE201" s="54"/>
      <c r="DF201" s="54"/>
      <c r="DG201" s="54"/>
      <c r="DH201" s="54"/>
      <c r="DI201" s="54"/>
    </row>
    <row r="202" spans="3:113" ht="13.5" customHeight="1">
      <c r="C202" s="89">
        <v>193</v>
      </c>
      <c r="D202" s="44"/>
      <c r="E202" s="53"/>
      <c r="F202" s="53"/>
      <c r="G202" s="53"/>
      <c r="H202" s="42" t="str">
        <f>IF(HLOOKUP(H$14,集計用!$4:$9894,マスター!$C202,FALSE)="","",HLOOKUP(H$14,集計用!$4:$9894,マスター!$C202,FALSE))</f>
        <v>建物台帳</v>
      </c>
      <c r="I202" s="29" t="str">
        <f>IF(HLOOKUP(I$14,集計用!$4:$9894,マスター!$C202,FALSE)="","",HLOOKUP(I$14,集計用!$4:$9894,マスター!$C202,FALSE))</f>
        <v>20008-3</v>
      </c>
      <c r="J202" s="29" t="str">
        <f>IF(HLOOKUP(J$14,集計用!$4:$9894,マスター!$C202,FALSE)="","",HLOOKUP(J$14,集計用!$4:$9894,マスター!$C202,FALSE))</f>
        <v>事業用資産/建物</v>
      </c>
      <c r="K202" s="53"/>
      <c r="L202" s="53"/>
      <c r="M202" s="53"/>
      <c r="N202" s="53"/>
      <c r="O202" s="29">
        <f>IF(HLOOKUP(O$14,集計用!$4:$9894,マスター!$C202,FALSE)="","",HLOOKUP(O$14,集計用!$4:$9894,マスター!$C202,FALSE))</f>
        <v>15</v>
      </c>
      <c r="P202" s="53"/>
      <c r="Q202" s="53"/>
      <c r="R202" s="42" t="str">
        <f>IF(HLOOKUP(R$14,集計用!$4:$9894,マスター!$C202,FALSE)="","",HLOOKUP(R$14,集計用!$4:$9894,マスター!$C202,FALSE))</f>
        <v>一般会計等</v>
      </c>
      <c r="S202" s="42" t="str">
        <f>IF(HLOOKUP(S$14,集計用!$4:$9894,マスター!$C202,FALSE)="","",HLOOKUP(S$14,集計用!$4:$9894,マスター!$C202,FALSE))</f>
        <v>一般会計</v>
      </c>
      <c r="T202" s="209">
        <f>IF(HLOOKUP(T$14,集計用!$4:$9894,マスター!$C202,FALSE)="","",HLOOKUP(T$14,集計用!$4:$9894,マスター!$C202,FALSE))</f>
        <v>19840331</v>
      </c>
      <c r="U202" s="209">
        <f>IF(HLOOKUP(U$14,集計用!$4:$9894,マスター!$C202,FALSE)="","",HLOOKUP(U$14,集計用!$4:$9894,マスター!$C202,FALSE))</f>
        <v>19840331</v>
      </c>
      <c r="V202" s="53"/>
      <c r="W202" s="44"/>
      <c r="X202" s="53"/>
      <c r="Y202" s="53"/>
      <c r="Z202" s="29">
        <f>IF(HLOOKUP(Z$14,集計用!$4:$9894,マスター!$C202,FALSE)="","",HLOOKUP(Z$14,集計用!$4:$9894,マスター!$C202,FALSE))</f>
        <v>22474800</v>
      </c>
      <c r="AA202" s="53"/>
      <c r="AB202" s="53"/>
      <c r="AC202" s="53"/>
      <c r="AD202" s="53"/>
      <c r="AE202" s="53"/>
      <c r="AF202" s="44"/>
      <c r="AG202" s="29" t="str">
        <f>IF(HLOOKUP(AG$14,集計用!$4:$9894,マスター!$C202,FALSE)="","",HLOOKUP(AG$14,集計用!$4:$9894,マスター!$C202,FALSE))</f>
        <v>給食室</v>
      </c>
      <c r="AH202" s="29" t="str">
        <f>IF(HLOOKUP(AH$14,集計用!$4:$9894,マスター!$C202,FALSE)="","",HLOOKUP(AH$14,集計用!$4:$9894,マスター!$C202,FALSE))</f>
        <v>自己資産（リース資産外)</v>
      </c>
      <c r="AI202" s="29" t="str">
        <f>IF(HLOOKUP(AI$14,集計用!$4:$9894,マスター!$C202,FALSE)="","",HLOOKUP(AI$14,集計用!$4:$9894,マスター!$C202,FALSE))</f>
        <v>売却不可</v>
      </c>
      <c r="AJ202" s="60" t="str">
        <f>マスター!$B$3</f>
        <v>建物</v>
      </c>
      <c r="AK202" s="29" t="str">
        <f>IF(HLOOKUP(AK$14,集計用!$4:$9894,マスター!$C202,FALSE)="","",HLOOKUP(AK$14,集計用!$4:$9894,マスター!$C202,FALSE))</f>
        <v>給食室</v>
      </c>
      <c r="AL202" s="29" t="str">
        <f>IF(HLOOKUP(AL$14,集計用!$4:$9894,マスター!$C202,FALSE)="","",HLOOKUP(AL$14,集計用!$4:$9894,マスター!$C202,FALSE))</f>
        <v>鉄筋コンクリート</v>
      </c>
      <c r="AM202" s="53"/>
      <c r="AN202" s="29" t="str">
        <f>IFERROR(集計用!#REF!&amp;集計用!#REF!&amp;集計用!#REF!,"")</f>
        <v/>
      </c>
      <c r="AO202" s="29">
        <f>IF(HLOOKUP(AO$14,集計用!$4:$9894,マスター!$C202,FALSE)="","",HLOOKUP(AO$14,集計用!$4:$9894,マスター!$C202,FALSE))</f>
        <v>100</v>
      </c>
      <c r="AP202" s="42" t="e">
        <f>集計用!#REF!&amp;集計用!#REF!&amp;集計用!#REF!&amp;集計用!#REF!&amp;集計用!#REF!&amp;集計用!#REF!</f>
        <v>#REF!</v>
      </c>
      <c r="AQ202" s="29" t="str">
        <f>IF(HLOOKUP(AQ$14,集計用!$4:$9894,マスター!$C202,FALSE)="","",HLOOKUP(AQ$14,集計用!$4:$9894,マスター!$C202,FALSE))</f>
        <v/>
      </c>
      <c r="AR202" s="29" t="str">
        <f>IF(HLOOKUP(AR$14,集計用!$4:$9894,マスター!$C202,FALSE)="","",HLOOKUP(AR$14,集計用!$4:$9894,マスター!$C202,FALSE))</f>
        <v/>
      </c>
      <c r="AS202" s="29" t="str">
        <f>IF(HLOOKUP(AS$14,集計用!$4:$9894,マスター!$C202,FALSE)="","",HLOOKUP(AS$14,集計用!$4:$9894,マスター!$C202,FALSE))</f>
        <v/>
      </c>
      <c r="AT202" s="29">
        <f>IF(HLOOKUP(AT$14,集計用!$4:$9894,マスター!$C202,FALSE)="","",HLOOKUP(AT$14,集計用!$4:$9894,マスター!$C202,FALSE))</f>
        <v>166.48</v>
      </c>
      <c r="AU202" s="29">
        <f>IF(HLOOKUP(AU$14,集計用!$4:$9894,マスター!$C202,FALSE)="","",HLOOKUP(AU$14,集計用!$4:$9894,マスター!$C202,FALSE))</f>
        <v>1</v>
      </c>
      <c r="AV202" s="61"/>
      <c r="AW202" s="45">
        <f t="shared" si="4"/>
        <v>32</v>
      </c>
      <c r="AX202" s="29" t="str">
        <f>IF(HLOOKUP(AX$14,集計用!$4:$9894,マスター!$C202,FALSE)="","",HLOOKUP(AX$14,集計用!$4:$9894,マスター!$C202,FALSE))</f>
        <v>教育</v>
      </c>
      <c r="AY202" s="29" t="str">
        <f>IF(HLOOKUP(AY$14,集計用!$4:$9894,マスター!$C202,FALSE)="","",HLOOKUP(AY$14,集計用!$4:$9894,マスター!$C202,FALSE))</f>
        <v xml:space="preserve">行政財産 </v>
      </c>
      <c r="AZ202" s="54"/>
      <c r="BA202" s="54"/>
      <c r="BB202" s="54"/>
      <c r="BC202" s="54"/>
      <c r="BD202" s="54"/>
      <c r="BE202" s="54"/>
      <c r="BF202" s="54"/>
      <c r="BG202" s="54"/>
      <c r="BH202" s="29" t="str">
        <f>IF(HLOOKUP(BH$14,集計用!$4:$9894,マスター!$C202,FALSE)="","",HLOOKUP(BH$14,集計用!$4:$9894,マスター!$C202,FALSE))</f>
        <v>実施済</v>
      </c>
      <c r="BI202" s="29" t="str">
        <f>IF(HLOOKUP(BI$14,集計用!$4:$9894,マスター!$C202,FALSE)="","",HLOOKUP(BI$14,集計用!$4:$9894,マスター!$C202,FALSE))</f>
        <v>実施済</v>
      </c>
      <c r="BJ202" s="54"/>
      <c r="BK202" s="54"/>
      <c r="BL202" s="54"/>
      <c r="BM202" s="54"/>
      <c r="BN202" s="54"/>
      <c r="BO202" s="54"/>
      <c r="BP202" s="54"/>
      <c r="BQ202" s="54"/>
      <c r="BR202" s="29" t="str">
        <f>IF(HLOOKUP(BR$14,集計用!$4:$9894,マスター!$C202,FALSE)="","",HLOOKUP(BR$14,集計用!$4:$9894,マスター!$C202,FALSE))</f>
        <v>ｷｭｳｼｮｸｼﾂ</v>
      </c>
      <c r="BS202" s="29" t="str">
        <f>IF(HLOOKUP(BS$14,集計用!$4:$9894,マスター!$C202,FALSE)="","",HLOOKUP(BS$14,集計用!$4:$9894,マスター!$C202,FALSE))</f>
        <v/>
      </c>
      <c r="BT202" s="29" t="str">
        <f>IF(HLOOKUP(BT$14,集計用!$4:$9894,マスター!$C202,FALSE)="","",HLOOKUP(BT$14,集計用!$4:$9894,マスター!$C202,FALSE))</f>
        <v>壬生町立安塚小学校</v>
      </c>
      <c r="BU202" s="29" t="str">
        <f>IF(HLOOKUP(BU$14,集計用!$4:$9894,マスター!$C202,FALSE)="","",HLOOKUP(BU$14,集計用!$4:$9894,マスター!$C202,FALSE))</f>
        <v>㎡</v>
      </c>
      <c r="BV202" s="29" t="e">
        <f>集計用!#REF!&amp;集計用!#REF!&amp;集計用!#REF!</f>
        <v>#REF!</v>
      </c>
      <c r="BW202" s="29" t="str">
        <f>IF(HLOOKUP(BW$14,集計用!$4:$9894,マスター!$C202,FALSE)="","",HLOOKUP(BW$14,集計用!$4:$9894,マスター!$C202,FALSE))</f>
        <v/>
      </c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3"/>
      <c r="CW202" s="53"/>
      <c r="CX202" s="53"/>
      <c r="CY202" s="53"/>
      <c r="CZ202" s="53"/>
      <c r="DA202" s="53"/>
      <c r="DB202" s="53"/>
      <c r="DC202" s="53"/>
      <c r="DD202" s="54"/>
      <c r="DE202" s="54"/>
      <c r="DF202" s="54"/>
      <c r="DG202" s="54"/>
      <c r="DH202" s="54"/>
      <c r="DI202" s="54"/>
    </row>
    <row r="203" spans="3:113" ht="13.5" customHeight="1">
      <c r="C203" s="89">
        <v>194</v>
      </c>
      <c r="D203" s="44"/>
      <c r="E203" s="53"/>
      <c r="F203" s="53"/>
      <c r="G203" s="53"/>
      <c r="H203" s="42" t="str">
        <f>IF(HLOOKUP(H$14,集計用!$4:$9894,マスター!$C203,FALSE)="","",HLOOKUP(H$14,集計用!$4:$9894,マスター!$C203,FALSE))</f>
        <v>建物台帳</v>
      </c>
      <c r="I203" s="29" t="str">
        <f>IF(HLOOKUP(I$14,集計用!$4:$9894,マスター!$C203,FALSE)="","",HLOOKUP(I$14,集計用!$4:$9894,マスター!$C203,FALSE))</f>
        <v>20008-4</v>
      </c>
      <c r="J203" s="29" t="str">
        <f>IF(HLOOKUP(J$14,集計用!$4:$9894,マスター!$C203,FALSE)="","",HLOOKUP(J$14,集計用!$4:$9894,マスター!$C203,FALSE))</f>
        <v>事業用資産/建物</v>
      </c>
      <c r="K203" s="53"/>
      <c r="L203" s="53"/>
      <c r="M203" s="53"/>
      <c r="N203" s="53"/>
      <c r="O203" s="29">
        <f>IF(HLOOKUP(O$14,集計用!$4:$9894,マスター!$C203,FALSE)="","",HLOOKUP(O$14,集計用!$4:$9894,マスター!$C203,FALSE))</f>
        <v>15</v>
      </c>
      <c r="P203" s="53"/>
      <c r="Q203" s="53"/>
      <c r="R203" s="42" t="str">
        <f>IF(HLOOKUP(R$14,集計用!$4:$9894,マスター!$C203,FALSE)="","",HLOOKUP(R$14,集計用!$4:$9894,マスター!$C203,FALSE))</f>
        <v>一般会計等</v>
      </c>
      <c r="S203" s="42" t="str">
        <f>IF(HLOOKUP(S$14,集計用!$4:$9894,マスター!$C203,FALSE)="","",HLOOKUP(S$14,集計用!$4:$9894,マスター!$C203,FALSE))</f>
        <v>一般会計</v>
      </c>
      <c r="T203" s="209">
        <f>IF(HLOOKUP(T$14,集計用!$4:$9894,マスター!$C203,FALSE)="","",HLOOKUP(T$14,集計用!$4:$9894,マスター!$C203,FALSE))</f>
        <v>19790331</v>
      </c>
      <c r="U203" s="209">
        <f>IF(HLOOKUP(U$14,集計用!$4:$9894,マスター!$C203,FALSE)="","",HLOOKUP(U$14,集計用!$4:$9894,マスター!$C203,FALSE))</f>
        <v>19790331</v>
      </c>
      <c r="V203" s="53"/>
      <c r="W203" s="44"/>
      <c r="X203" s="53"/>
      <c r="Y203" s="53"/>
      <c r="Z203" s="29">
        <f>IF(HLOOKUP(Z$14,集計用!$4:$9894,マスター!$C203,FALSE)="","",HLOOKUP(Z$14,集計用!$4:$9894,マスター!$C203,FALSE))</f>
        <v>110046600</v>
      </c>
      <c r="AA203" s="53"/>
      <c r="AB203" s="53"/>
      <c r="AC203" s="53"/>
      <c r="AD203" s="53"/>
      <c r="AE203" s="53"/>
      <c r="AF203" s="44"/>
      <c r="AG203" s="29" t="str">
        <f>IF(HLOOKUP(AG$14,集計用!$4:$9894,マスター!$C203,FALSE)="","",HLOOKUP(AG$14,集計用!$4:$9894,マスター!$C203,FALSE))</f>
        <v>屋内運動場</v>
      </c>
      <c r="AH203" s="29" t="str">
        <f>IF(HLOOKUP(AH$14,集計用!$4:$9894,マスター!$C203,FALSE)="","",HLOOKUP(AH$14,集計用!$4:$9894,マスター!$C203,FALSE))</f>
        <v>自己資産（リース資産外)</v>
      </c>
      <c r="AI203" s="29" t="str">
        <f>IF(HLOOKUP(AI$14,集計用!$4:$9894,マスター!$C203,FALSE)="","",HLOOKUP(AI$14,集計用!$4:$9894,マスター!$C203,FALSE))</f>
        <v>売却不可</v>
      </c>
      <c r="AJ203" s="60" t="str">
        <f>マスター!$B$3</f>
        <v>建物</v>
      </c>
      <c r="AK203" s="29" t="str">
        <f>IF(HLOOKUP(AK$14,集計用!$4:$9894,マスター!$C203,FALSE)="","",HLOOKUP(AK$14,集計用!$4:$9894,マスター!$C203,FALSE))</f>
        <v>体育館</v>
      </c>
      <c r="AL203" s="29" t="str">
        <f>IF(HLOOKUP(AL$14,集計用!$4:$9894,マスター!$C203,FALSE)="","",HLOOKUP(AL$14,集計用!$4:$9894,マスター!$C203,FALSE))</f>
        <v>鉄筋コンクリート</v>
      </c>
      <c r="AM203" s="53"/>
      <c r="AN203" s="29" t="str">
        <f>IFERROR(集計用!#REF!&amp;集計用!#REF!&amp;集計用!#REF!,"")</f>
        <v/>
      </c>
      <c r="AO203" s="29">
        <f>IF(HLOOKUP(AO$14,集計用!$4:$9894,マスター!$C203,FALSE)="","",HLOOKUP(AO$14,集計用!$4:$9894,マスター!$C203,FALSE))</f>
        <v>100</v>
      </c>
      <c r="AP203" s="42" t="e">
        <f>集計用!#REF!&amp;集計用!#REF!&amp;集計用!#REF!&amp;集計用!#REF!&amp;集計用!#REF!&amp;集計用!#REF!</f>
        <v>#REF!</v>
      </c>
      <c r="AQ203" s="29" t="str">
        <f>IF(HLOOKUP(AQ$14,集計用!$4:$9894,マスター!$C203,FALSE)="","",HLOOKUP(AQ$14,集計用!$4:$9894,マスター!$C203,FALSE))</f>
        <v/>
      </c>
      <c r="AR203" s="29" t="str">
        <f>IF(HLOOKUP(AR$14,集計用!$4:$9894,マスター!$C203,FALSE)="","",HLOOKUP(AR$14,集計用!$4:$9894,マスター!$C203,FALSE))</f>
        <v/>
      </c>
      <c r="AS203" s="29" t="str">
        <f>IF(HLOOKUP(AS$14,集計用!$4:$9894,マスター!$C203,FALSE)="","",HLOOKUP(AS$14,集計用!$4:$9894,マスター!$C203,FALSE))</f>
        <v/>
      </c>
      <c r="AT203" s="29">
        <f>IF(HLOOKUP(AT$14,集計用!$4:$9894,マスター!$C203,FALSE)="","",HLOOKUP(AT$14,集計用!$4:$9894,マスター!$C203,FALSE))</f>
        <v>815.16</v>
      </c>
      <c r="AU203" s="29">
        <f>IF(HLOOKUP(AU$14,集計用!$4:$9894,マスター!$C203,FALSE)="","",HLOOKUP(AU$14,集計用!$4:$9894,マスター!$C203,FALSE))</f>
        <v>1</v>
      </c>
      <c r="AV203" s="61"/>
      <c r="AW203" s="45">
        <f t="shared" si="4"/>
        <v>37</v>
      </c>
      <c r="AX203" s="29" t="str">
        <f>IF(HLOOKUP(AX$14,集計用!$4:$9894,マスター!$C203,FALSE)="","",HLOOKUP(AX$14,集計用!$4:$9894,マスター!$C203,FALSE))</f>
        <v>教育</v>
      </c>
      <c r="AY203" s="29" t="str">
        <f>IF(HLOOKUP(AY$14,集計用!$4:$9894,マスター!$C203,FALSE)="","",HLOOKUP(AY$14,集計用!$4:$9894,マスター!$C203,FALSE))</f>
        <v xml:space="preserve">行政財産 </v>
      </c>
      <c r="AZ203" s="54"/>
      <c r="BA203" s="54"/>
      <c r="BB203" s="54"/>
      <c r="BC203" s="54"/>
      <c r="BD203" s="54"/>
      <c r="BE203" s="54"/>
      <c r="BF203" s="54"/>
      <c r="BG203" s="54"/>
      <c r="BH203" s="29" t="str">
        <f>IF(HLOOKUP(BH$14,集計用!$4:$9894,マスター!$C203,FALSE)="","",HLOOKUP(BH$14,集計用!$4:$9894,マスター!$C203,FALSE))</f>
        <v>実施済</v>
      </c>
      <c r="BI203" s="29" t="str">
        <f>IF(HLOOKUP(BI$14,集計用!$4:$9894,マスター!$C203,FALSE)="","",HLOOKUP(BI$14,集計用!$4:$9894,マスター!$C203,FALSE))</f>
        <v>実施済</v>
      </c>
      <c r="BJ203" s="54"/>
      <c r="BK203" s="54"/>
      <c r="BL203" s="54"/>
      <c r="BM203" s="54"/>
      <c r="BN203" s="54"/>
      <c r="BO203" s="54"/>
      <c r="BP203" s="54"/>
      <c r="BQ203" s="54"/>
      <c r="BR203" s="29" t="str">
        <f>IF(HLOOKUP(BR$14,集計用!$4:$9894,マスター!$C203,FALSE)="","",HLOOKUP(BR$14,集計用!$4:$9894,マスター!$C203,FALSE))</f>
        <v>ｵｸﾅｲｳﾝﾄﾞｳｼﾞｮｳ</v>
      </c>
      <c r="BS203" s="29" t="str">
        <f>IF(HLOOKUP(BS$14,集計用!$4:$9894,マスター!$C203,FALSE)="","",HLOOKUP(BS$14,集計用!$4:$9894,マスター!$C203,FALSE))</f>
        <v/>
      </c>
      <c r="BT203" s="29" t="str">
        <f>IF(HLOOKUP(BT$14,集計用!$4:$9894,マスター!$C203,FALSE)="","",HLOOKUP(BT$14,集計用!$4:$9894,マスター!$C203,FALSE))</f>
        <v>壬生町立安塚小学校</v>
      </c>
      <c r="BU203" s="29" t="str">
        <f>IF(HLOOKUP(BU$14,集計用!$4:$9894,マスター!$C203,FALSE)="","",HLOOKUP(BU$14,集計用!$4:$9894,マスター!$C203,FALSE))</f>
        <v>㎡</v>
      </c>
      <c r="BV203" s="29" t="e">
        <f>集計用!#REF!&amp;集計用!#REF!&amp;集計用!#REF!</f>
        <v>#REF!</v>
      </c>
      <c r="BW203" s="29" t="str">
        <f>IF(HLOOKUP(BW$14,集計用!$4:$9894,マスター!$C203,FALSE)="","",HLOOKUP(BW$14,集計用!$4:$9894,マスター!$C203,FALSE))</f>
        <v/>
      </c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3"/>
      <c r="CW203" s="53"/>
      <c r="CX203" s="53"/>
      <c r="CY203" s="53"/>
      <c r="CZ203" s="53"/>
      <c r="DA203" s="53"/>
      <c r="DB203" s="53"/>
      <c r="DC203" s="53"/>
      <c r="DD203" s="54"/>
      <c r="DE203" s="54"/>
      <c r="DF203" s="54"/>
      <c r="DG203" s="54"/>
      <c r="DH203" s="54"/>
      <c r="DI203" s="54"/>
    </row>
    <row r="204" spans="3:113" ht="13.5" customHeight="1">
      <c r="C204" s="89">
        <v>195</v>
      </c>
      <c r="D204" s="44"/>
      <c r="E204" s="53"/>
      <c r="F204" s="53"/>
      <c r="G204" s="53"/>
      <c r="H204" s="42" t="str">
        <f>IF(HLOOKUP(H$14,集計用!$4:$9894,マスター!$C204,FALSE)="","",HLOOKUP(H$14,集計用!$4:$9894,マスター!$C204,FALSE))</f>
        <v>建物台帳</v>
      </c>
      <c r="I204" s="29" t="str">
        <f>IF(HLOOKUP(I$14,集計用!$4:$9894,マスター!$C204,FALSE)="","",HLOOKUP(I$14,集計用!$4:$9894,マスター!$C204,FALSE))</f>
        <v>20008-5</v>
      </c>
      <c r="J204" s="29" t="str">
        <f>IF(HLOOKUP(J$14,集計用!$4:$9894,マスター!$C204,FALSE)="","",HLOOKUP(J$14,集計用!$4:$9894,マスター!$C204,FALSE))</f>
        <v>事業用資産/建物</v>
      </c>
      <c r="K204" s="53"/>
      <c r="L204" s="53"/>
      <c r="M204" s="53"/>
      <c r="N204" s="53"/>
      <c r="O204" s="29">
        <f>IF(HLOOKUP(O$14,集計用!$4:$9894,マスター!$C204,FALSE)="","",HLOOKUP(O$14,集計用!$4:$9894,マスター!$C204,FALSE))</f>
        <v>15</v>
      </c>
      <c r="P204" s="53"/>
      <c r="Q204" s="53"/>
      <c r="R204" s="42" t="str">
        <f>IF(HLOOKUP(R$14,集計用!$4:$9894,マスター!$C204,FALSE)="","",HLOOKUP(R$14,集計用!$4:$9894,マスター!$C204,FALSE))</f>
        <v>一般会計等</v>
      </c>
      <c r="S204" s="42" t="str">
        <f>IF(HLOOKUP(S$14,集計用!$4:$9894,マスター!$C204,FALSE)="","",HLOOKUP(S$14,集計用!$4:$9894,マスター!$C204,FALSE))</f>
        <v>一般会計</v>
      </c>
      <c r="T204" s="209">
        <f>IF(HLOOKUP(T$14,集計用!$4:$9894,マスター!$C204,FALSE)="","",HLOOKUP(T$14,集計用!$4:$9894,マスター!$C204,FALSE))</f>
        <v>19780331</v>
      </c>
      <c r="U204" s="209">
        <f>IF(HLOOKUP(U$14,集計用!$4:$9894,マスター!$C204,FALSE)="","",HLOOKUP(U$14,集計用!$4:$9894,マスター!$C204,FALSE))</f>
        <v>19780331</v>
      </c>
      <c r="V204" s="53"/>
      <c r="W204" s="44"/>
      <c r="X204" s="53"/>
      <c r="Y204" s="53"/>
      <c r="Z204" s="29">
        <f>IF(HLOOKUP(Z$14,集計用!$4:$9894,マスター!$C204,FALSE)="","",HLOOKUP(Z$14,集計用!$4:$9894,マスター!$C204,FALSE))</f>
        <v>3509600</v>
      </c>
      <c r="AA204" s="53"/>
      <c r="AB204" s="53"/>
      <c r="AC204" s="53"/>
      <c r="AD204" s="53"/>
      <c r="AE204" s="53"/>
      <c r="AF204" s="44"/>
      <c r="AG204" s="29" t="str">
        <f>IF(HLOOKUP(AG$14,集計用!$4:$9894,マスター!$C204,FALSE)="","",HLOOKUP(AG$14,集計用!$4:$9894,マスター!$C204,FALSE))</f>
        <v>体育器具庫</v>
      </c>
      <c r="AH204" s="29" t="str">
        <f>IF(HLOOKUP(AH$14,集計用!$4:$9894,マスター!$C204,FALSE)="","",HLOOKUP(AH$14,集計用!$4:$9894,マスター!$C204,FALSE))</f>
        <v>自己資産（リース資産外)</v>
      </c>
      <c r="AI204" s="29" t="str">
        <f>IF(HLOOKUP(AI$14,集計用!$4:$9894,マスター!$C204,FALSE)="","",HLOOKUP(AI$14,集計用!$4:$9894,マスター!$C204,FALSE))</f>
        <v>売却不可</v>
      </c>
      <c r="AJ204" s="60" t="str">
        <f>マスター!$B$3</f>
        <v>建物</v>
      </c>
      <c r="AK204" s="29" t="str">
        <f>IF(HLOOKUP(AK$14,集計用!$4:$9894,マスター!$C204,FALSE)="","",HLOOKUP(AK$14,集計用!$4:$9894,マスター!$C204,FALSE))</f>
        <v>倉庫・物置</v>
      </c>
      <c r="AL204" s="29" t="str">
        <f>IF(HLOOKUP(AL$14,集計用!$4:$9894,マスター!$C204,FALSE)="","",HLOOKUP(AL$14,集計用!$4:$9894,マスター!$C204,FALSE))</f>
        <v>鉄骨造</v>
      </c>
      <c r="AM204" s="53"/>
      <c r="AN204" s="29" t="str">
        <f>IFERROR(集計用!#REF!&amp;集計用!#REF!&amp;集計用!#REF!,"")</f>
        <v/>
      </c>
      <c r="AO204" s="29">
        <f>IF(HLOOKUP(AO$14,集計用!$4:$9894,マスター!$C204,FALSE)="","",HLOOKUP(AO$14,集計用!$4:$9894,マスター!$C204,FALSE))</f>
        <v>100</v>
      </c>
      <c r="AP204" s="42" t="e">
        <f>集計用!#REF!&amp;集計用!#REF!&amp;集計用!#REF!&amp;集計用!#REF!&amp;集計用!#REF!&amp;集計用!#REF!</f>
        <v>#REF!</v>
      </c>
      <c r="AQ204" s="29" t="str">
        <f>IF(HLOOKUP(AQ$14,集計用!$4:$9894,マスター!$C204,FALSE)="","",HLOOKUP(AQ$14,集計用!$4:$9894,マスター!$C204,FALSE))</f>
        <v/>
      </c>
      <c r="AR204" s="29" t="str">
        <f>IF(HLOOKUP(AR$14,集計用!$4:$9894,マスター!$C204,FALSE)="","",HLOOKUP(AR$14,集計用!$4:$9894,マスター!$C204,FALSE))</f>
        <v/>
      </c>
      <c r="AS204" s="29" t="str">
        <f>IF(HLOOKUP(AS$14,集計用!$4:$9894,マスター!$C204,FALSE)="","",HLOOKUP(AS$14,集計用!$4:$9894,マスター!$C204,FALSE))</f>
        <v/>
      </c>
      <c r="AT204" s="29">
        <f>IF(HLOOKUP(AT$14,集計用!$4:$9894,マスター!$C204,FALSE)="","",HLOOKUP(AT$14,集計用!$4:$9894,マスター!$C204,FALSE))</f>
        <v>43.87</v>
      </c>
      <c r="AU204" s="29">
        <f>IF(HLOOKUP(AU$14,集計用!$4:$9894,マスター!$C204,FALSE)="","",HLOOKUP(AU$14,集計用!$4:$9894,マスター!$C204,FALSE))</f>
        <v>1</v>
      </c>
      <c r="AV204" s="61"/>
      <c r="AW204" s="45">
        <f t="shared" si="4"/>
        <v>38</v>
      </c>
      <c r="AX204" s="29" t="str">
        <f>IF(HLOOKUP(AX$14,集計用!$4:$9894,マスター!$C204,FALSE)="","",HLOOKUP(AX$14,集計用!$4:$9894,マスター!$C204,FALSE))</f>
        <v>教育</v>
      </c>
      <c r="AY204" s="29" t="str">
        <f>IF(HLOOKUP(AY$14,集計用!$4:$9894,マスター!$C204,FALSE)="","",HLOOKUP(AY$14,集計用!$4:$9894,マスター!$C204,FALSE))</f>
        <v xml:space="preserve">行政財産 </v>
      </c>
      <c r="AZ204" s="54"/>
      <c r="BA204" s="54"/>
      <c r="BB204" s="54"/>
      <c r="BC204" s="54"/>
      <c r="BD204" s="54"/>
      <c r="BE204" s="54"/>
      <c r="BF204" s="54"/>
      <c r="BG204" s="54"/>
      <c r="BH204" s="29" t="str">
        <f>IF(HLOOKUP(BH$14,集計用!$4:$9894,マスター!$C204,FALSE)="","",HLOOKUP(BH$14,集計用!$4:$9894,マスター!$C204,FALSE))</f>
        <v>実施済</v>
      </c>
      <c r="BI204" s="29" t="str">
        <f>IF(HLOOKUP(BI$14,集計用!$4:$9894,マスター!$C204,FALSE)="","",HLOOKUP(BI$14,集計用!$4:$9894,マスター!$C204,FALSE))</f>
        <v>実施済</v>
      </c>
      <c r="BJ204" s="54"/>
      <c r="BK204" s="54"/>
      <c r="BL204" s="54"/>
      <c r="BM204" s="54"/>
      <c r="BN204" s="54"/>
      <c r="BO204" s="54"/>
      <c r="BP204" s="54"/>
      <c r="BQ204" s="54"/>
      <c r="BR204" s="29" t="str">
        <f>IF(HLOOKUP(BR$14,集計用!$4:$9894,マスター!$C204,FALSE)="","",HLOOKUP(BR$14,集計用!$4:$9894,マスター!$C204,FALSE))</f>
        <v>ﾀｲｲｸｷｸﾞｺ</v>
      </c>
      <c r="BS204" s="29" t="str">
        <f>IF(HLOOKUP(BS$14,集計用!$4:$9894,マスター!$C204,FALSE)="","",HLOOKUP(BS$14,集計用!$4:$9894,マスター!$C204,FALSE))</f>
        <v/>
      </c>
      <c r="BT204" s="29" t="str">
        <f>IF(HLOOKUP(BT$14,集計用!$4:$9894,マスター!$C204,FALSE)="","",HLOOKUP(BT$14,集計用!$4:$9894,マスター!$C204,FALSE))</f>
        <v>壬生町立安塚小学校</v>
      </c>
      <c r="BU204" s="29" t="str">
        <f>IF(HLOOKUP(BU$14,集計用!$4:$9894,マスター!$C204,FALSE)="","",HLOOKUP(BU$14,集計用!$4:$9894,マスター!$C204,FALSE))</f>
        <v>㎡</v>
      </c>
      <c r="BV204" s="29" t="e">
        <f>集計用!#REF!&amp;集計用!#REF!&amp;集計用!#REF!</f>
        <v>#REF!</v>
      </c>
      <c r="BW204" s="29" t="str">
        <f>IF(HLOOKUP(BW$14,集計用!$4:$9894,マスター!$C204,FALSE)="","",HLOOKUP(BW$14,集計用!$4:$9894,マスター!$C204,FALSE))</f>
        <v/>
      </c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3"/>
      <c r="CW204" s="53"/>
      <c r="CX204" s="53"/>
      <c r="CY204" s="53"/>
      <c r="CZ204" s="53"/>
      <c r="DA204" s="53"/>
      <c r="DB204" s="53"/>
      <c r="DC204" s="53"/>
      <c r="DD204" s="54"/>
      <c r="DE204" s="54"/>
      <c r="DF204" s="54"/>
      <c r="DG204" s="54"/>
      <c r="DH204" s="54"/>
      <c r="DI204" s="54"/>
    </row>
    <row r="205" spans="3:113" ht="13.5" customHeight="1">
      <c r="C205" s="89">
        <v>196</v>
      </c>
      <c r="D205" s="44"/>
      <c r="E205" s="53"/>
      <c r="F205" s="53"/>
      <c r="G205" s="53"/>
      <c r="H205" s="42" t="str">
        <f>IF(HLOOKUP(H$14,集計用!$4:$9894,マスター!$C205,FALSE)="","",HLOOKUP(H$14,集計用!$4:$9894,マスター!$C205,FALSE))</f>
        <v>建物台帳</v>
      </c>
      <c r="I205" s="29" t="str">
        <f>IF(HLOOKUP(I$14,集計用!$4:$9894,マスター!$C205,FALSE)="","",HLOOKUP(I$14,集計用!$4:$9894,マスター!$C205,FALSE))</f>
        <v>20008-6</v>
      </c>
      <c r="J205" s="29" t="str">
        <f>IF(HLOOKUP(J$14,集計用!$4:$9894,マスター!$C205,FALSE)="","",HLOOKUP(J$14,集計用!$4:$9894,マスター!$C205,FALSE))</f>
        <v>事業用資産/建物</v>
      </c>
      <c r="K205" s="53"/>
      <c r="L205" s="53"/>
      <c r="M205" s="53"/>
      <c r="N205" s="53"/>
      <c r="O205" s="29">
        <f>IF(HLOOKUP(O$14,集計用!$4:$9894,マスター!$C205,FALSE)="","",HLOOKUP(O$14,集計用!$4:$9894,マスター!$C205,FALSE))</f>
        <v>15</v>
      </c>
      <c r="P205" s="53"/>
      <c r="Q205" s="53"/>
      <c r="R205" s="42" t="str">
        <f>IF(HLOOKUP(R$14,集計用!$4:$9894,マスター!$C205,FALSE)="","",HLOOKUP(R$14,集計用!$4:$9894,マスター!$C205,FALSE))</f>
        <v>一般会計等</v>
      </c>
      <c r="S205" s="42" t="str">
        <f>IF(HLOOKUP(S$14,集計用!$4:$9894,マスター!$C205,FALSE)="","",HLOOKUP(S$14,集計用!$4:$9894,マスター!$C205,FALSE))</f>
        <v>一般会計</v>
      </c>
      <c r="T205" s="209">
        <f>IF(HLOOKUP(T$14,集計用!$4:$9894,マスター!$C205,FALSE)="","",HLOOKUP(T$14,集計用!$4:$9894,マスター!$C205,FALSE))</f>
        <v>19780331</v>
      </c>
      <c r="U205" s="209">
        <f>IF(HLOOKUP(U$14,集計用!$4:$9894,マスター!$C205,FALSE)="","",HLOOKUP(U$14,集計用!$4:$9894,マスター!$C205,FALSE))</f>
        <v>19780331</v>
      </c>
      <c r="V205" s="53"/>
      <c r="W205" s="44"/>
      <c r="X205" s="53"/>
      <c r="Y205" s="53"/>
      <c r="Z205" s="29">
        <f>IF(HLOOKUP(Z$14,集計用!$4:$9894,マスター!$C205,FALSE)="","",HLOOKUP(Z$14,集計用!$4:$9894,マスター!$C205,FALSE))</f>
        <v>752000</v>
      </c>
      <c r="AA205" s="53"/>
      <c r="AB205" s="53"/>
      <c r="AC205" s="53"/>
      <c r="AD205" s="53"/>
      <c r="AE205" s="53"/>
      <c r="AF205" s="44"/>
      <c r="AG205" s="29" t="str">
        <f>IF(HLOOKUP(AG$14,集計用!$4:$9894,マスター!$C205,FALSE)="","",HLOOKUP(AG$14,集計用!$4:$9894,マスター!$C205,FALSE))</f>
        <v>体育倉庫</v>
      </c>
      <c r="AH205" s="29" t="str">
        <f>IF(HLOOKUP(AH$14,集計用!$4:$9894,マスター!$C205,FALSE)="","",HLOOKUP(AH$14,集計用!$4:$9894,マスター!$C205,FALSE))</f>
        <v>自己資産（リース資産外)</v>
      </c>
      <c r="AI205" s="29" t="str">
        <f>IF(HLOOKUP(AI$14,集計用!$4:$9894,マスター!$C205,FALSE)="","",HLOOKUP(AI$14,集計用!$4:$9894,マスター!$C205,FALSE))</f>
        <v>売却不可</v>
      </c>
      <c r="AJ205" s="60" t="str">
        <f>マスター!$B$3</f>
        <v>建物</v>
      </c>
      <c r="AK205" s="29" t="str">
        <f>IF(HLOOKUP(AK$14,集計用!$4:$9894,マスター!$C205,FALSE)="","",HLOOKUP(AK$14,集計用!$4:$9894,マスター!$C205,FALSE))</f>
        <v>倉庫・物置</v>
      </c>
      <c r="AL205" s="29" t="str">
        <f>IF(HLOOKUP(AL$14,集計用!$4:$9894,マスター!$C205,FALSE)="","",HLOOKUP(AL$14,集計用!$4:$9894,マスター!$C205,FALSE))</f>
        <v>軽量鉄骨造</v>
      </c>
      <c r="AM205" s="53"/>
      <c r="AN205" s="29" t="str">
        <f>IFERROR(集計用!#REF!&amp;集計用!#REF!&amp;集計用!#REF!,"")</f>
        <v/>
      </c>
      <c r="AO205" s="29">
        <f>IF(HLOOKUP(AO$14,集計用!$4:$9894,マスター!$C205,FALSE)="","",HLOOKUP(AO$14,集計用!$4:$9894,マスター!$C205,FALSE))</f>
        <v>100</v>
      </c>
      <c r="AP205" s="42" t="e">
        <f>集計用!#REF!&amp;集計用!#REF!&amp;集計用!#REF!&amp;集計用!#REF!&amp;集計用!#REF!&amp;集計用!#REF!</f>
        <v>#REF!</v>
      </c>
      <c r="AQ205" s="29" t="str">
        <f>IF(HLOOKUP(AQ$14,集計用!$4:$9894,マスター!$C205,FALSE)="","",HLOOKUP(AQ$14,集計用!$4:$9894,マスター!$C205,FALSE))</f>
        <v/>
      </c>
      <c r="AR205" s="29" t="str">
        <f>IF(HLOOKUP(AR$14,集計用!$4:$9894,マスター!$C205,FALSE)="","",HLOOKUP(AR$14,集計用!$4:$9894,マスター!$C205,FALSE))</f>
        <v/>
      </c>
      <c r="AS205" s="29" t="str">
        <f>IF(HLOOKUP(AS$14,集計用!$4:$9894,マスター!$C205,FALSE)="","",HLOOKUP(AS$14,集計用!$4:$9894,マスター!$C205,FALSE))</f>
        <v/>
      </c>
      <c r="AT205" s="29">
        <f>IF(HLOOKUP(AT$14,集計用!$4:$9894,マスター!$C205,FALSE)="","",HLOOKUP(AT$14,集計用!$4:$9894,マスター!$C205,FALSE))</f>
        <v>9.4</v>
      </c>
      <c r="AU205" s="29">
        <f>IF(HLOOKUP(AU$14,集計用!$4:$9894,マスター!$C205,FALSE)="","",HLOOKUP(AU$14,集計用!$4:$9894,マスター!$C205,FALSE))</f>
        <v>1</v>
      </c>
      <c r="AV205" s="61"/>
      <c r="AW205" s="45">
        <f t="shared" si="4"/>
        <v>38</v>
      </c>
      <c r="AX205" s="29" t="str">
        <f>IF(HLOOKUP(AX$14,集計用!$4:$9894,マスター!$C205,FALSE)="","",HLOOKUP(AX$14,集計用!$4:$9894,マスター!$C205,FALSE))</f>
        <v>教育</v>
      </c>
      <c r="AY205" s="29" t="str">
        <f>IF(HLOOKUP(AY$14,集計用!$4:$9894,マスター!$C205,FALSE)="","",HLOOKUP(AY$14,集計用!$4:$9894,マスター!$C205,FALSE))</f>
        <v xml:space="preserve">行政財産 </v>
      </c>
      <c r="AZ205" s="54"/>
      <c r="BA205" s="54"/>
      <c r="BB205" s="54"/>
      <c r="BC205" s="54"/>
      <c r="BD205" s="54"/>
      <c r="BE205" s="54"/>
      <c r="BF205" s="54"/>
      <c r="BG205" s="54"/>
      <c r="BH205" s="29" t="str">
        <f>IF(HLOOKUP(BH$14,集計用!$4:$9894,マスター!$C205,FALSE)="","",HLOOKUP(BH$14,集計用!$4:$9894,マスター!$C205,FALSE))</f>
        <v>実施済</v>
      </c>
      <c r="BI205" s="29" t="str">
        <f>IF(HLOOKUP(BI$14,集計用!$4:$9894,マスター!$C205,FALSE)="","",HLOOKUP(BI$14,集計用!$4:$9894,マスター!$C205,FALSE))</f>
        <v>実施済</v>
      </c>
      <c r="BJ205" s="54"/>
      <c r="BK205" s="54"/>
      <c r="BL205" s="54"/>
      <c r="BM205" s="54"/>
      <c r="BN205" s="54"/>
      <c r="BO205" s="54"/>
      <c r="BP205" s="54"/>
      <c r="BQ205" s="54"/>
      <c r="BR205" s="29" t="str">
        <f>IF(HLOOKUP(BR$14,集計用!$4:$9894,マスター!$C205,FALSE)="","",HLOOKUP(BR$14,集計用!$4:$9894,マスター!$C205,FALSE))</f>
        <v>ﾀｲｲｸｿｳｺ</v>
      </c>
      <c r="BS205" s="29" t="str">
        <f>IF(HLOOKUP(BS$14,集計用!$4:$9894,マスター!$C205,FALSE)="","",HLOOKUP(BS$14,集計用!$4:$9894,マスター!$C205,FALSE))</f>
        <v/>
      </c>
      <c r="BT205" s="29" t="str">
        <f>IF(HLOOKUP(BT$14,集計用!$4:$9894,マスター!$C205,FALSE)="","",HLOOKUP(BT$14,集計用!$4:$9894,マスター!$C205,FALSE))</f>
        <v>壬生町立安塚小学校</v>
      </c>
      <c r="BU205" s="29" t="str">
        <f>IF(HLOOKUP(BU$14,集計用!$4:$9894,マスター!$C205,FALSE)="","",HLOOKUP(BU$14,集計用!$4:$9894,マスター!$C205,FALSE))</f>
        <v>㎡</v>
      </c>
      <c r="BV205" s="29" t="e">
        <f>集計用!#REF!&amp;集計用!#REF!&amp;集計用!#REF!</f>
        <v>#REF!</v>
      </c>
      <c r="BW205" s="29" t="str">
        <f>IF(HLOOKUP(BW$14,集計用!$4:$9894,マスター!$C205,FALSE)="","",HLOOKUP(BW$14,集計用!$4:$9894,マスター!$C205,FALSE))</f>
        <v/>
      </c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3"/>
      <c r="CW205" s="53"/>
      <c r="CX205" s="53"/>
      <c r="CY205" s="53"/>
      <c r="CZ205" s="53"/>
      <c r="DA205" s="53"/>
      <c r="DB205" s="53"/>
      <c r="DC205" s="53"/>
      <c r="DD205" s="54"/>
      <c r="DE205" s="54"/>
      <c r="DF205" s="54"/>
      <c r="DG205" s="54"/>
      <c r="DH205" s="54"/>
      <c r="DI205" s="54"/>
    </row>
    <row r="206" spans="3:113" ht="13.5" customHeight="1">
      <c r="C206" s="89">
        <v>197</v>
      </c>
      <c r="D206" s="44"/>
      <c r="E206" s="53"/>
      <c r="F206" s="53"/>
      <c r="G206" s="53"/>
      <c r="H206" s="42" t="str">
        <f>IF(HLOOKUP(H$14,集計用!$4:$9894,マスター!$C206,FALSE)="","",HLOOKUP(H$14,集計用!$4:$9894,マスター!$C206,FALSE))</f>
        <v>建物台帳</v>
      </c>
      <c r="I206" s="29" t="str">
        <f>IF(HLOOKUP(I$14,集計用!$4:$9894,マスター!$C206,FALSE)="","",HLOOKUP(I$14,集計用!$4:$9894,マスター!$C206,FALSE))</f>
        <v>20008-7</v>
      </c>
      <c r="J206" s="29" t="str">
        <f>IF(HLOOKUP(J$14,集計用!$4:$9894,マスター!$C206,FALSE)="","",HLOOKUP(J$14,集計用!$4:$9894,マスター!$C206,FALSE))</f>
        <v>事業用資産/建物</v>
      </c>
      <c r="K206" s="53"/>
      <c r="L206" s="53"/>
      <c r="M206" s="53"/>
      <c r="N206" s="53"/>
      <c r="O206" s="29">
        <f>IF(HLOOKUP(O$14,集計用!$4:$9894,マスター!$C206,FALSE)="","",HLOOKUP(O$14,集計用!$4:$9894,マスター!$C206,FALSE))</f>
        <v>15</v>
      </c>
      <c r="P206" s="53"/>
      <c r="Q206" s="53"/>
      <c r="R206" s="42" t="str">
        <f>IF(HLOOKUP(R$14,集計用!$4:$9894,マスター!$C206,FALSE)="","",HLOOKUP(R$14,集計用!$4:$9894,マスター!$C206,FALSE))</f>
        <v>一般会計等</v>
      </c>
      <c r="S206" s="42" t="str">
        <f>IF(HLOOKUP(S$14,集計用!$4:$9894,マスター!$C206,FALSE)="","",HLOOKUP(S$14,集計用!$4:$9894,マスター!$C206,FALSE))</f>
        <v>一般会計</v>
      </c>
      <c r="T206" s="209">
        <f>IF(HLOOKUP(T$14,集計用!$4:$9894,マスター!$C206,FALSE)="","",HLOOKUP(T$14,集計用!$4:$9894,マスター!$C206,FALSE))</f>
        <v>19890825</v>
      </c>
      <c r="U206" s="209">
        <f>IF(HLOOKUP(U$14,集計用!$4:$9894,マスター!$C206,FALSE)="","",HLOOKUP(U$14,集計用!$4:$9894,マスター!$C206,FALSE))</f>
        <v>19890825</v>
      </c>
      <c r="V206" s="53"/>
      <c r="W206" s="44"/>
      <c r="X206" s="53"/>
      <c r="Y206" s="53"/>
      <c r="Z206" s="29">
        <f>IF(HLOOKUP(Z$14,集計用!$4:$9894,マスター!$C206,FALSE)="","",HLOOKUP(Z$14,集計用!$4:$9894,マスター!$C206,FALSE))</f>
        <v>10000000</v>
      </c>
      <c r="AA206" s="53"/>
      <c r="AB206" s="53"/>
      <c r="AC206" s="53"/>
      <c r="AD206" s="53"/>
      <c r="AE206" s="53"/>
      <c r="AF206" s="44"/>
      <c r="AG206" s="29" t="str">
        <f>IF(HLOOKUP(AG$14,集計用!$4:$9894,マスター!$C206,FALSE)="","",HLOOKUP(AG$14,集計用!$4:$9894,マスター!$C206,FALSE))</f>
        <v>プール附属室</v>
      </c>
      <c r="AH206" s="29" t="str">
        <f>IF(HLOOKUP(AH$14,集計用!$4:$9894,マスター!$C206,FALSE)="","",HLOOKUP(AH$14,集計用!$4:$9894,マスター!$C206,FALSE))</f>
        <v>自己資産（リース資産外)</v>
      </c>
      <c r="AI206" s="29" t="str">
        <f>IF(HLOOKUP(AI$14,集計用!$4:$9894,マスター!$C206,FALSE)="","",HLOOKUP(AI$14,集計用!$4:$9894,マスター!$C206,FALSE))</f>
        <v>売却不可</v>
      </c>
      <c r="AJ206" s="60" t="str">
        <f>マスター!$B$3</f>
        <v>建物</v>
      </c>
      <c r="AK206" s="29" t="str">
        <f>IF(HLOOKUP(AK$14,集計用!$4:$9894,マスター!$C206,FALSE)="","",HLOOKUP(AK$14,集計用!$4:$9894,マスター!$C206,FALSE))</f>
        <v>ポンプ室</v>
      </c>
      <c r="AL206" s="29" t="str">
        <f>IF(HLOOKUP(AL$14,集計用!$4:$9894,マスター!$C206,FALSE)="","",HLOOKUP(AL$14,集計用!$4:$9894,マスター!$C206,FALSE))</f>
        <v>コンクリートブロック</v>
      </c>
      <c r="AM206" s="53"/>
      <c r="AN206" s="29" t="str">
        <f>IFERROR(集計用!#REF!&amp;集計用!#REF!&amp;集計用!#REF!,"")</f>
        <v/>
      </c>
      <c r="AO206" s="29">
        <f>IF(HLOOKUP(AO$14,集計用!$4:$9894,マスター!$C206,FALSE)="","",HLOOKUP(AO$14,集計用!$4:$9894,マスター!$C206,FALSE))</f>
        <v>100</v>
      </c>
      <c r="AP206" s="42" t="e">
        <f>集計用!#REF!&amp;集計用!#REF!&amp;集計用!#REF!&amp;集計用!#REF!&amp;集計用!#REF!&amp;集計用!#REF!</f>
        <v>#REF!</v>
      </c>
      <c r="AQ206" s="29" t="str">
        <f>IF(HLOOKUP(AQ$14,集計用!$4:$9894,マスター!$C206,FALSE)="","",HLOOKUP(AQ$14,集計用!$4:$9894,マスター!$C206,FALSE))</f>
        <v/>
      </c>
      <c r="AR206" s="29" t="str">
        <f>IF(HLOOKUP(AR$14,集計用!$4:$9894,マスター!$C206,FALSE)="","",HLOOKUP(AR$14,集計用!$4:$9894,マスター!$C206,FALSE))</f>
        <v/>
      </c>
      <c r="AS206" s="29" t="str">
        <f>IF(HLOOKUP(AS$14,集計用!$4:$9894,マスター!$C206,FALSE)="","",HLOOKUP(AS$14,集計用!$4:$9894,マスター!$C206,FALSE))</f>
        <v/>
      </c>
      <c r="AT206" s="29">
        <f>IF(HLOOKUP(AT$14,集計用!$4:$9894,マスター!$C206,FALSE)="","",HLOOKUP(AT$14,集計用!$4:$9894,マスター!$C206,FALSE))</f>
        <v>67.94</v>
      </c>
      <c r="AU206" s="29">
        <f>IF(HLOOKUP(AU$14,集計用!$4:$9894,マスター!$C206,FALSE)="","",HLOOKUP(AU$14,集計用!$4:$9894,マスター!$C206,FALSE))</f>
        <v>1</v>
      </c>
      <c r="AV206" s="61"/>
      <c r="AW206" s="45">
        <f t="shared" si="4"/>
        <v>26</v>
      </c>
      <c r="AX206" s="29" t="str">
        <f>IF(HLOOKUP(AX$14,集計用!$4:$9894,マスター!$C206,FALSE)="","",HLOOKUP(AX$14,集計用!$4:$9894,マスター!$C206,FALSE))</f>
        <v>教育</v>
      </c>
      <c r="AY206" s="29" t="str">
        <f>IF(HLOOKUP(AY$14,集計用!$4:$9894,マスター!$C206,FALSE)="","",HLOOKUP(AY$14,集計用!$4:$9894,マスター!$C206,FALSE))</f>
        <v xml:space="preserve">行政財産 </v>
      </c>
      <c r="AZ206" s="54"/>
      <c r="BA206" s="54"/>
      <c r="BB206" s="54"/>
      <c r="BC206" s="54"/>
      <c r="BD206" s="54"/>
      <c r="BE206" s="54"/>
      <c r="BF206" s="54"/>
      <c r="BG206" s="54"/>
      <c r="BH206" s="29" t="str">
        <f>IF(HLOOKUP(BH$14,集計用!$4:$9894,マスター!$C206,FALSE)="","",HLOOKUP(BH$14,集計用!$4:$9894,マスター!$C206,FALSE))</f>
        <v>実施済</v>
      </c>
      <c r="BI206" s="29" t="str">
        <f>IF(HLOOKUP(BI$14,集計用!$4:$9894,マスター!$C206,FALSE)="","",HLOOKUP(BI$14,集計用!$4:$9894,マスター!$C206,FALSE))</f>
        <v>実施済</v>
      </c>
      <c r="BJ206" s="54"/>
      <c r="BK206" s="54"/>
      <c r="BL206" s="54"/>
      <c r="BM206" s="54"/>
      <c r="BN206" s="54"/>
      <c r="BO206" s="54"/>
      <c r="BP206" s="54"/>
      <c r="BQ206" s="54"/>
      <c r="BR206" s="29" t="str">
        <f>IF(HLOOKUP(BR$14,集計用!$4:$9894,マスター!$C206,FALSE)="","",HLOOKUP(BR$14,集計用!$4:$9894,マスター!$C206,FALSE))</f>
        <v>ﾌﾟｰﾙﾌｿﾞｸｼﾂ</v>
      </c>
      <c r="BS206" s="29" t="str">
        <f>IF(HLOOKUP(BS$14,集計用!$4:$9894,マスター!$C206,FALSE)="","",HLOOKUP(BS$14,集計用!$4:$9894,マスター!$C206,FALSE))</f>
        <v/>
      </c>
      <c r="BT206" s="29" t="str">
        <f>IF(HLOOKUP(BT$14,集計用!$4:$9894,マスター!$C206,FALSE)="","",HLOOKUP(BT$14,集計用!$4:$9894,マスター!$C206,FALSE))</f>
        <v>壬生町立安塚小学校</v>
      </c>
      <c r="BU206" s="29" t="str">
        <f>IF(HLOOKUP(BU$14,集計用!$4:$9894,マスター!$C206,FALSE)="","",HLOOKUP(BU$14,集計用!$4:$9894,マスター!$C206,FALSE))</f>
        <v>㎡</v>
      </c>
      <c r="BV206" s="29" t="e">
        <f>集計用!#REF!&amp;集計用!#REF!&amp;集計用!#REF!</f>
        <v>#REF!</v>
      </c>
      <c r="BW206" s="29" t="str">
        <f>IF(HLOOKUP(BW$14,集計用!$4:$9894,マスター!$C206,FALSE)="","",HLOOKUP(BW$14,集計用!$4:$9894,マスター!$C206,FALSE))</f>
        <v/>
      </c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3"/>
      <c r="CW206" s="53"/>
      <c r="CX206" s="53"/>
      <c r="CY206" s="53"/>
      <c r="CZ206" s="53"/>
      <c r="DA206" s="53"/>
      <c r="DB206" s="53"/>
      <c r="DC206" s="53"/>
      <c r="DD206" s="54"/>
      <c r="DE206" s="54"/>
      <c r="DF206" s="54"/>
      <c r="DG206" s="54"/>
      <c r="DH206" s="54"/>
      <c r="DI206" s="54"/>
    </row>
    <row r="207" spans="3:113" ht="13.5" customHeight="1">
      <c r="C207" s="89">
        <v>198</v>
      </c>
      <c r="D207" s="44"/>
      <c r="E207" s="53"/>
      <c r="F207" s="53"/>
      <c r="G207" s="53"/>
      <c r="H207" s="42" t="str">
        <f>IF(HLOOKUP(H$14,集計用!$4:$9894,マスター!$C207,FALSE)="","",HLOOKUP(H$14,集計用!$4:$9894,マスター!$C207,FALSE))</f>
        <v>建物台帳</v>
      </c>
      <c r="I207" s="29" t="str">
        <f>IF(HLOOKUP(I$14,集計用!$4:$9894,マスター!$C207,FALSE)="","",HLOOKUP(I$14,集計用!$4:$9894,マスター!$C207,FALSE))</f>
        <v>20008-8</v>
      </c>
      <c r="J207" s="29" t="str">
        <f>IF(HLOOKUP(J$14,集計用!$4:$9894,マスター!$C207,FALSE)="","",HLOOKUP(J$14,集計用!$4:$9894,マスター!$C207,FALSE))</f>
        <v>事業用資産/建物</v>
      </c>
      <c r="K207" s="53"/>
      <c r="L207" s="53"/>
      <c r="M207" s="53"/>
      <c r="N207" s="53"/>
      <c r="O207" s="29">
        <f>IF(HLOOKUP(O$14,集計用!$4:$9894,マスター!$C207,FALSE)="","",HLOOKUP(O$14,集計用!$4:$9894,マスター!$C207,FALSE))</f>
        <v>15</v>
      </c>
      <c r="P207" s="53"/>
      <c r="Q207" s="53"/>
      <c r="R207" s="42" t="str">
        <f>IF(HLOOKUP(R$14,集計用!$4:$9894,マスター!$C207,FALSE)="","",HLOOKUP(R$14,集計用!$4:$9894,マスター!$C207,FALSE))</f>
        <v>一般会計等</v>
      </c>
      <c r="S207" s="42" t="str">
        <f>IF(HLOOKUP(S$14,集計用!$4:$9894,マスター!$C207,FALSE)="","",HLOOKUP(S$14,集計用!$4:$9894,マスター!$C207,FALSE))</f>
        <v>一般会計</v>
      </c>
      <c r="T207" s="209">
        <f>IF(HLOOKUP(T$14,集計用!$4:$9894,マスター!$C207,FALSE)="","",HLOOKUP(T$14,集計用!$4:$9894,マスター!$C207,FALSE))</f>
        <v>19890825</v>
      </c>
      <c r="U207" s="209">
        <f>IF(HLOOKUP(U$14,集計用!$4:$9894,マスター!$C207,FALSE)="","",HLOOKUP(U$14,集計用!$4:$9894,マスター!$C207,FALSE))</f>
        <v>19890825</v>
      </c>
      <c r="V207" s="53"/>
      <c r="W207" s="44"/>
      <c r="X207" s="53"/>
      <c r="Y207" s="53"/>
      <c r="Z207" s="29">
        <f>IF(HLOOKUP(Z$14,集計用!$4:$9894,マスター!$C207,FALSE)="","",HLOOKUP(Z$14,集計用!$4:$9894,マスター!$C207,FALSE))</f>
        <v>3325000</v>
      </c>
      <c r="AA207" s="53"/>
      <c r="AB207" s="53"/>
      <c r="AC207" s="53"/>
      <c r="AD207" s="53"/>
      <c r="AE207" s="53"/>
      <c r="AF207" s="44"/>
      <c r="AG207" s="29" t="str">
        <f>IF(HLOOKUP(AG$14,集計用!$4:$9894,マスター!$C207,FALSE)="","",HLOOKUP(AG$14,集計用!$4:$9894,マスター!$C207,FALSE))</f>
        <v>倉庫</v>
      </c>
      <c r="AH207" s="29" t="str">
        <f>IF(HLOOKUP(AH$14,集計用!$4:$9894,マスター!$C207,FALSE)="","",HLOOKUP(AH$14,集計用!$4:$9894,マスター!$C207,FALSE))</f>
        <v>自己資産（リース資産外)</v>
      </c>
      <c r="AI207" s="29" t="str">
        <f>IF(HLOOKUP(AI$14,集計用!$4:$9894,マスター!$C207,FALSE)="","",HLOOKUP(AI$14,集計用!$4:$9894,マスター!$C207,FALSE))</f>
        <v>売却不可</v>
      </c>
      <c r="AJ207" s="60" t="str">
        <f>マスター!$B$3</f>
        <v>建物</v>
      </c>
      <c r="AK207" s="29" t="str">
        <f>IF(HLOOKUP(AK$14,集計用!$4:$9894,マスター!$C207,FALSE)="","",HLOOKUP(AK$14,集計用!$4:$9894,マスター!$C207,FALSE))</f>
        <v>倉庫・物置</v>
      </c>
      <c r="AL207" s="29" t="str">
        <f>IF(HLOOKUP(AL$14,集計用!$4:$9894,マスター!$C207,FALSE)="","",HLOOKUP(AL$14,集計用!$4:$9894,マスター!$C207,FALSE))</f>
        <v>鉄骨造</v>
      </c>
      <c r="AM207" s="53"/>
      <c r="AN207" s="29" t="str">
        <f>IFERROR(集計用!#REF!&amp;集計用!#REF!&amp;集計用!#REF!,"")</f>
        <v/>
      </c>
      <c r="AO207" s="29">
        <f>IF(HLOOKUP(AO$14,集計用!$4:$9894,マスター!$C207,FALSE)="","",HLOOKUP(AO$14,集計用!$4:$9894,マスター!$C207,FALSE))</f>
        <v>100</v>
      </c>
      <c r="AP207" s="42" t="e">
        <f>集計用!#REF!&amp;集計用!#REF!&amp;集計用!#REF!&amp;集計用!#REF!&amp;集計用!#REF!&amp;集計用!#REF!</f>
        <v>#REF!</v>
      </c>
      <c r="AQ207" s="29" t="str">
        <f>IF(HLOOKUP(AQ$14,集計用!$4:$9894,マスター!$C207,FALSE)="","",HLOOKUP(AQ$14,集計用!$4:$9894,マスター!$C207,FALSE))</f>
        <v/>
      </c>
      <c r="AR207" s="29" t="str">
        <f>IF(HLOOKUP(AR$14,集計用!$4:$9894,マスター!$C207,FALSE)="","",HLOOKUP(AR$14,集計用!$4:$9894,マスター!$C207,FALSE))</f>
        <v/>
      </c>
      <c r="AS207" s="29" t="str">
        <f>IF(HLOOKUP(AS$14,集計用!$4:$9894,マスター!$C207,FALSE)="","",HLOOKUP(AS$14,集計用!$4:$9894,マスター!$C207,FALSE))</f>
        <v/>
      </c>
      <c r="AT207" s="29">
        <f>IF(HLOOKUP(AT$14,集計用!$4:$9894,マスター!$C207,FALSE)="","",HLOOKUP(AT$14,集計用!$4:$9894,マスター!$C207,FALSE))</f>
        <v>35.380000000000003</v>
      </c>
      <c r="AU207" s="29">
        <f>IF(HLOOKUP(AU$14,集計用!$4:$9894,マスター!$C207,FALSE)="","",HLOOKUP(AU$14,集計用!$4:$9894,マスター!$C207,FALSE))</f>
        <v>1</v>
      </c>
      <c r="AV207" s="61"/>
      <c r="AW207" s="45">
        <f t="shared" si="4"/>
        <v>26</v>
      </c>
      <c r="AX207" s="29" t="str">
        <f>IF(HLOOKUP(AX$14,集計用!$4:$9894,マスター!$C207,FALSE)="","",HLOOKUP(AX$14,集計用!$4:$9894,マスター!$C207,FALSE))</f>
        <v>教育</v>
      </c>
      <c r="AY207" s="29" t="str">
        <f>IF(HLOOKUP(AY$14,集計用!$4:$9894,マスター!$C207,FALSE)="","",HLOOKUP(AY$14,集計用!$4:$9894,マスター!$C207,FALSE))</f>
        <v xml:space="preserve">行政財産 </v>
      </c>
      <c r="AZ207" s="54"/>
      <c r="BA207" s="54"/>
      <c r="BB207" s="54"/>
      <c r="BC207" s="54"/>
      <c r="BD207" s="54"/>
      <c r="BE207" s="54"/>
      <c r="BF207" s="54"/>
      <c r="BG207" s="54"/>
      <c r="BH207" s="29" t="str">
        <f>IF(HLOOKUP(BH$14,集計用!$4:$9894,マスター!$C207,FALSE)="","",HLOOKUP(BH$14,集計用!$4:$9894,マスター!$C207,FALSE))</f>
        <v>実施済</v>
      </c>
      <c r="BI207" s="29" t="str">
        <f>IF(HLOOKUP(BI$14,集計用!$4:$9894,マスター!$C207,FALSE)="","",HLOOKUP(BI$14,集計用!$4:$9894,マスター!$C207,FALSE))</f>
        <v>実施済</v>
      </c>
      <c r="BJ207" s="54"/>
      <c r="BK207" s="54"/>
      <c r="BL207" s="54"/>
      <c r="BM207" s="54"/>
      <c r="BN207" s="54"/>
      <c r="BO207" s="54"/>
      <c r="BP207" s="54"/>
      <c r="BQ207" s="54"/>
      <c r="BR207" s="29" t="str">
        <f>IF(HLOOKUP(BR$14,集計用!$4:$9894,マスター!$C207,FALSE)="","",HLOOKUP(BR$14,集計用!$4:$9894,マスター!$C207,FALSE))</f>
        <v>ｿｳｺ</v>
      </c>
      <c r="BS207" s="29" t="str">
        <f>IF(HLOOKUP(BS$14,集計用!$4:$9894,マスター!$C207,FALSE)="","",HLOOKUP(BS$14,集計用!$4:$9894,マスター!$C207,FALSE))</f>
        <v/>
      </c>
      <c r="BT207" s="29" t="str">
        <f>IF(HLOOKUP(BT$14,集計用!$4:$9894,マスター!$C207,FALSE)="","",HLOOKUP(BT$14,集計用!$4:$9894,マスター!$C207,FALSE))</f>
        <v>壬生町立安塚小学校</v>
      </c>
      <c r="BU207" s="29" t="str">
        <f>IF(HLOOKUP(BU$14,集計用!$4:$9894,マスター!$C207,FALSE)="","",HLOOKUP(BU$14,集計用!$4:$9894,マスター!$C207,FALSE))</f>
        <v>㎡</v>
      </c>
      <c r="BV207" s="29" t="e">
        <f>集計用!#REF!&amp;集計用!#REF!&amp;集計用!#REF!</f>
        <v>#REF!</v>
      </c>
      <c r="BW207" s="29" t="str">
        <f>IF(HLOOKUP(BW$14,集計用!$4:$9894,マスター!$C207,FALSE)="","",HLOOKUP(BW$14,集計用!$4:$9894,マスター!$C207,FALSE))</f>
        <v/>
      </c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3"/>
      <c r="CW207" s="53"/>
      <c r="CX207" s="53"/>
      <c r="CY207" s="53"/>
      <c r="CZ207" s="53"/>
      <c r="DA207" s="53"/>
      <c r="DB207" s="53"/>
      <c r="DC207" s="53"/>
      <c r="DD207" s="54"/>
      <c r="DE207" s="54"/>
      <c r="DF207" s="54"/>
      <c r="DG207" s="54"/>
      <c r="DH207" s="54"/>
      <c r="DI207" s="54"/>
    </row>
    <row r="208" spans="3:113" ht="13.5" customHeight="1">
      <c r="C208" s="89">
        <v>199</v>
      </c>
      <c r="D208" s="44"/>
      <c r="E208" s="53"/>
      <c r="F208" s="53"/>
      <c r="G208" s="53"/>
      <c r="H208" s="42" t="str">
        <f>IF(HLOOKUP(H$14,集計用!$4:$9894,マスター!$C208,FALSE)="","",HLOOKUP(H$14,集計用!$4:$9894,マスター!$C208,FALSE))</f>
        <v>建物台帳</v>
      </c>
      <c r="I208" s="29" t="str">
        <f>IF(HLOOKUP(I$14,集計用!$4:$9894,マスター!$C208,FALSE)="","",HLOOKUP(I$14,集計用!$4:$9894,マスター!$C208,FALSE))</f>
        <v>20008-9</v>
      </c>
      <c r="J208" s="29" t="str">
        <f>IF(HLOOKUP(J$14,集計用!$4:$9894,マスター!$C208,FALSE)="","",HLOOKUP(J$14,集計用!$4:$9894,マスター!$C208,FALSE))</f>
        <v>事業用資産/建物</v>
      </c>
      <c r="K208" s="53"/>
      <c r="L208" s="53"/>
      <c r="M208" s="53"/>
      <c r="N208" s="53"/>
      <c r="O208" s="29">
        <f>IF(HLOOKUP(O$14,集計用!$4:$9894,マスター!$C208,FALSE)="","",HLOOKUP(O$14,集計用!$4:$9894,マスター!$C208,FALSE))</f>
        <v>15</v>
      </c>
      <c r="P208" s="53"/>
      <c r="Q208" s="53"/>
      <c r="R208" s="42" t="str">
        <f>IF(HLOOKUP(R$14,集計用!$4:$9894,マスター!$C208,FALSE)="","",HLOOKUP(R$14,集計用!$4:$9894,マスター!$C208,FALSE))</f>
        <v>一般会計等</v>
      </c>
      <c r="S208" s="42" t="str">
        <f>IF(HLOOKUP(S$14,集計用!$4:$9894,マスター!$C208,FALSE)="","",HLOOKUP(S$14,集計用!$4:$9894,マスター!$C208,FALSE))</f>
        <v>一般会計</v>
      </c>
      <c r="T208" s="209">
        <f>IF(HLOOKUP(T$14,集計用!$4:$9894,マスター!$C208,FALSE)="","",HLOOKUP(T$14,集計用!$4:$9894,マスター!$C208,FALSE))</f>
        <v>19890825</v>
      </c>
      <c r="U208" s="209">
        <f>IF(HLOOKUP(U$14,集計用!$4:$9894,マスター!$C208,FALSE)="","",HLOOKUP(U$14,集計用!$4:$9894,マスター!$C208,FALSE))</f>
        <v>19890825</v>
      </c>
      <c r="V208" s="53"/>
      <c r="W208" s="44"/>
      <c r="X208" s="53"/>
      <c r="Y208" s="53"/>
      <c r="Z208" s="29">
        <f>IF(HLOOKUP(Z$14,集計用!$4:$9894,マスター!$C208,FALSE)="","",HLOOKUP(Z$14,集計用!$4:$9894,マスター!$C208,FALSE))</f>
        <v>3731450</v>
      </c>
      <c r="AA208" s="53"/>
      <c r="AB208" s="53"/>
      <c r="AC208" s="53"/>
      <c r="AD208" s="53"/>
      <c r="AE208" s="53"/>
      <c r="AF208" s="44"/>
      <c r="AG208" s="29" t="str">
        <f>IF(HLOOKUP(AG$14,集計用!$4:$9894,マスター!$C208,FALSE)="","",HLOOKUP(AG$14,集計用!$4:$9894,マスター!$C208,FALSE))</f>
        <v>屋外便所</v>
      </c>
      <c r="AH208" s="29" t="str">
        <f>IF(HLOOKUP(AH$14,集計用!$4:$9894,マスター!$C208,FALSE)="","",HLOOKUP(AH$14,集計用!$4:$9894,マスター!$C208,FALSE))</f>
        <v>自己資産（リース資産外)</v>
      </c>
      <c r="AI208" s="29" t="str">
        <f>IF(HLOOKUP(AI$14,集計用!$4:$9894,マスター!$C208,FALSE)="","",HLOOKUP(AI$14,集計用!$4:$9894,マスター!$C208,FALSE))</f>
        <v>売却不可</v>
      </c>
      <c r="AJ208" s="60" t="str">
        <f>マスター!$B$3</f>
        <v>建物</v>
      </c>
      <c r="AK208" s="29" t="str">
        <f>IF(HLOOKUP(AK$14,集計用!$4:$9894,マスター!$C208,FALSE)="","",HLOOKUP(AK$14,集計用!$4:$9894,マスター!$C208,FALSE))</f>
        <v>便所</v>
      </c>
      <c r="AL208" s="29" t="str">
        <f>IF(HLOOKUP(AL$14,集計用!$4:$9894,マスター!$C208,FALSE)="","",HLOOKUP(AL$14,集計用!$4:$9894,マスター!$C208,FALSE))</f>
        <v>鉄骨造</v>
      </c>
      <c r="AM208" s="53"/>
      <c r="AN208" s="29" t="str">
        <f>IFERROR(集計用!#REF!&amp;集計用!#REF!&amp;集計用!#REF!,"")</f>
        <v/>
      </c>
      <c r="AO208" s="29">
        <f>IF(HLOOKUP(AO$14,集計用!$4:$9894,マスター!$C208,FALSE)="","",HLOOKUP(AO$14,集計用!$4:$9894,マスター!$C208,FALSE))</f>
        <v>100</v>
      </c>
      <c r="AP208" s="42" t="e">
        <f>集計用!#REF!&amp;集計用!#REF!&amp;集計用!#REF!&amp;集計用!#REF!&amp;集計用!#REF!&amp;集計用!#REF!</f>
        <v>#REF!</v>
      </c>
      <c r="AQ208" s="29" t="str">
        <f>IF(HLOOKUP(AQ$14,集計用!$4:$9894,マスター!$C208,FALSE)="","",HLOOKUP(AQ$14,集計用!$4:$9894,マスター!$C208,FALSE))</f>
        <v/>
      </c>
      <c r="AR208" s="29" t="str">
        <f>IF(HLOOKUP(AR$14,集計用!$4:$9894,マスター!$C208,FALSE)="","",HLOOKUP(AR$14,集計用!$4:$9894,マスター!$C208,FALSE))</f>
        <v/>
      </c>
      <c r="AS208" s="29" t="str">
        <f>IF(HLOOKUP(AS$14,集計用!$4:$9894,マスター!$C208,FALSE)="","",HLOOKUP(AS$14,集計用!$4:$9894,マスター!$C208,FALSE))</f>
        <v/>
      </c>
      <c r="AT208" s="29">
        <f>IF(HLOOKUP(AT$14,集計用!$4:$9894,マスター!$C208,FALSE)="","",HLOOKUP(AT$14,集計用!$4:$9894,マスター!$C208,FALSE))</f>
        <v>23</v>
      </c>
      <c r="AU208" s="29">
        <f>IF(HLOOKUP(AU$14,集計用!$4:$9894,マスター!$C208,FALSE)="","",HLOOKUP(AU$14,集計用!$4:$9894,マスター!$C208,FALSE))</f>
        <v>1</v>
      </c>
      <c r="AV208" s="61"/>
      <c r="AW208" s="45">
        <f t="shared" si="4"/>
        <v>26</v>
      </c>
      <c r="AX208" s="29" t="str">
        <f>IF(HLOOKUP(AX$14,集計用!$4:$9894,マスター!$C208,FALSE)="","",HLOOKUP(AX$14,集計用!$4:$9894,マスター!$C208,FALSE))</f>
        <v>教育</v>
      </c>
      <c r="AY208" s="29" t="str">
        <f>IF(HLOOKUP(AY$14,集計用!$4:$9894,マスター!$C208,FALSE)="","",HLOOKUP(AY$14,集計用!$4:$9894,マスター!$C208,FALSE))</f>
        <v xml:space="preserve">行政財産 </v>
      </c>
      <c r="AZ208" s="54"/>
      <c r="BA208" s="54"/>
      <c r="BB208" s="54"/>
      <c r="BC208" s="54"/>
      <c r="BD208" s="54"/>
      <c r="BE208" s="54"/>
      <c r="BF208" s="54"/>
      <c r="BG208" s="54"/>
      <c r="BH208" s="29" t="str">
        <f>IF(HLOOKUP(BH$14,集計用!$4:$9894,マスター!$C208,FALSE)="","",HLOOKUP(BH$14,集計用!$4:$9894,マスター!$C208,FALSE))</f>
        <v>実施済</v>
      </c>
      <c r="BI208" s="29" t="str">
        <f>IF(HLOOKUP(BI$14,集計用!$4:$9894,マスター!$C208,FALSE)="","",HLOOKUP(BI$14,集計用!$4:$9894,マスター!$C208,FALSE))</f>
        <v>実施済</v>
      </c>
      <c r="BJ208" s="54"/>
      <c r="BK208" s="54"/>
      <c r="BL208" s="54"/>
      <c r="BM208" s="54"/>
      <c r="BN208" s="54"/>
      <c r="BO208" s="54"/>
      <c r="BP208" s="54"/>
      <c r="BQ208" s="54"/>
      <c r="BR208" s="29" t="str">
        <f>IF(HLOOKUP(BR$14,集計用!$4:$9894,マスター!$C208,FALSE)="","",HLOOKUP(BR$14,集計用!$4:$9894,マスター!$C208,FALSE))</f>
        <v>ｵｸｶﾞｲﾍﾞﾝｼﾞｮ</v>
      </c>
      <c r="BS208" s="29" t="str">
        <f>IF(HLOOKUP(BS$14,集計用!$4:$9894,マスター!$C208,FALSE)="","",HLOOKUP(BS$14,集計用!$4:$9894,マスター!$C208,FALSE))</f>
        <v/>
      </c>
      <c r="BT208" s="29" t="str">
        <f>IF(HLOOKUP(BT$14,集計用!$4:$9894,マスター!$C208,FALSE)="","",HLOOKUP(BT$14,集計用!$4:$9894,マスター!$C208,FALSE))</f>
        <v>壬生町立安塚小学校</v>
      </c>
      <c r="BU208" s="29" t="str">
        <f>IF(HLOOKUP(BU$14,集計用!$4:$9894,マスター!$C208,FALSE)="","",HLOOKUP(BU$14,集計用!$4:$9894,マスター!$C208,FALSE))</f>
        <v>㎡</v>
      </c>
      <c r="BV208" s="29" t="e">
        <f>集計用!#REF!&amp;集計用!#REF!&amp;集計用!#REF!</f>
        <v>#REF!</v>
      </c>
      <c r="BW208" s="29" t="str">
        <f>IF(HLOOKUP(BW$14,集計用!$4:$9894,マスター!$C208,FALSE)="","",HLOOKUP(BW$14,集計用!$4:$9894,マスター!$C208,FALSE))</f>
        <v/>
      </c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3"/>
      <c r="CW208" s="53"/>
      <c r="CX208" s="53"/>
      <c r="CY208" s="53"/>
      <c r="CZ208" s="53"/>
      <c r="DA208" s="53"/>
      <c r="DB208" s="53"/>
      <c r="DC208" s="53"/>
      <c r="DD208" s="54"/>
      <c r="DE208" s="54"/>
      <c r="DF208" s="54"/>
      <c r="DG208" s="54"/>
      <c r="DH208" s="54"/>
      <c r="DI208" s="54"/>
    </row>
    <row r="209" spans="3:113" ht="13.5" customHeight="1">
      <c r="C209" s="89">
        <v>200</v>
      </c>
      <c r="D209" s="44"/>
      <c r="E209" s="53"/>
      <c r="F209" s="53"/>
      <c r="G209" s="53"/>
      <c r="H209" s="42" t="str">
        <f>IF(HLOOKUP(H$14,集計用!$4:$9894,マスター!$C209,FALSE)="","",HLOOKUP(H$14,集計用!$4:$9894,マスター!$C209,FALSE))</f>
        <v>建物台帳</v>
      </c>
      <c r="I209" s="29" t="str">
        <f>IF(HLOOKUP(I$14,集計用!$4:$9894,マスター!$C209,FALSE)="","",HLOOKUP(I$14,集計用!$4:$9894,マスター!$C209,FALSE))</f>
        <v>20008-10</v>
      </c>
      <c r="J209" s="29" t="str">
        <f>IF(HLOOKUP(J$14,集計用!$4:$9894,マスター!$C209,FALSE)="","",HLOOKUP(J$14,集計用!$4:$9894,マスター!$C209,FALSE))</f>
        <v>事業用資産/建物</v>
      </c>
      <c r="K209" s="53"/>
      <c r="L209" s="53"/>
      <c r="M209" s="53"/>
      <c r="N209" s="53"/>
      <c r="O209" s="29">
        <f>IF(HLOOKUP(O$14,集計用!$4:$9894,マスター!$C209,FALSE)="","",HLOOKUP(O$14,集計用!$4:$9894,マスター!$C209,FALSE))</f>
        <v>15</v>
      </c>
      <c r="P209" s="53"/>
      <c r="Q209" s="53"/>
      <c r="R209" s="42" t="str">
        <f>IF(HLOOKUP(R$14,集計用!$4:$9894,マスター!$C209,FALSE)="","",HLOOKUP(R$14,集計用!$4:$9894,マスター!$C209,FALSE))</f>
        <v>一般会計等</v>
      </c>
      <c r="S209" s="42" t="str">
        <f>IF(HLOOKUP(S$14,集計用!$4:$9894,マスター!$C209,FALSE)="","",HLOOKUP(S$14,集計用!$4:$9894,マスター!$C209,FALSE))</f>
        <v>一般会計</v>
      </c>
      <c r="T209" s="209">
        <f>IF(HLOOKUP(T$14,集計用!$4:$9894,マスター!$C209,FALSE)="","",HLOOKUP(T$14,集計用!$4:$9894,マスター!$C209,FALSE))</f>
        <v>19840331</v>
      </c>
      <c r="U209" s="209">
        <f>IF(HLOOKUP(U$14,集計用!$4:$9894,マスター!$C209,FALSE)="","",HLOOKUP(U$14,集計用!$4:$9894,マスター!$C209,FALSE))</f>
        <v>19840331</v>
      </c>
      <c r="V209" s="53"/>
      <c r="W209" s="44"/>
      <c r="X209" s="53"/>
      <c r="Y209" s="53"/>
      <c r="Z209" s="29">
        <f>IF(HLOOKUP(Z$14,集計用!$4:$9894,マスター!$C209,FALSE)="","",HLOOKUP(Z$14,集計用!$4:$9894,マスター!$C209,FALSE))</f>
        <v>459000</v>
      </c>
      <c r="AA209" s="53"/>
      <c r="AB209" s="53"/>
      <c r="AC209" s="53"/>
      <c r="AD209" s="53"/>
      <c r="AE209" s="53"/>
      <c r="AF209" s="44"/>
      <c r="AG209" s="29" t="str">
        <f>IF(HLOOKUP(AG$14,集計用!$4:$9894,マスター!$C209,FALSE)="","",HLOOKUP(AG$14,集計用!$4:$9894,マスター!$C209,FALSE))</f>
        <v>石油貯蔵庫</v>
      </c>
      <c r="AH209" s="29" t="str">
        <f>IF(HLOOKUP(AH$14,集計用!$4:$9894,マスター!$C209,FALSE)="","",HLOOKUP(AH$14,集計用!$4:$9894,マスター!$C209,FALSE))</f>
        <v>自己資産（リース資産外)</v>
      </c>
      <c r="AI209" s="29" t="str">
        <f>IF(HLOOKUP(AI$14,集計用!$4:$9894,マスター!$C209,FALSE)="","",HLOOKUP(AI$14,集計用!$4:$9894,マスター!$C209,FALSE))</f>
        <v>売却不可</v>
      </c>
      <c r="AJ209" s="60" t="str">
        <f>マスター!$B$3</f>
        <v>建物</v>
      </c>
      <c r="AK209" s="29" t="str">
        <f>IF(HLOOKUP(AK$14,集計用!$4:$9894,マスター!$C209,FALSE)="","",HLOOKUP(AK$14,集計用!$4:$9894,マスター!$C209,FALSE))</f>
        <v>倉庫・物置</v>
      </c>
      <c r="AL209" s="29" t="str">
        <f>IF(HLOOKUP(AL$14,集計用!$4:$9894,マスター!$C209,FALSE)="","",HLOOKUP(AL$14,集計用!$4:$9894,マスター!$C209,FALSE))</f>
        <v>コンクリートブロック</v>
      </c>
      <c r="AM209" s="53"/>
      <c r="AN209" s="29" t="str">
        <f>IFERROR(集計用!#REF!&amp;集計用!#REF!&amp;集計用!#REF!,"")</f>
        <v/>
      </c>
      <c r="AO209" s="29">
        <f>IF(HLOOKUP(AO$14,集計用!$4:$9894,マスター!$C209,FALSE)="","",HLOOKUP(AO$14,集計用!$4:$9894,マスター!$C209,FALSE))</f>
        <v>100</v>
      </c>
      <c r="AP209" s="42" t="e">
        <f>集計用!#REF!&amp;集計用!#REF!&amp;集計用!#REF!&amp;集計用!#REF!&amp;集計用!#REF!&amp;集計用!#REF!</f>
        <v>#REF!</v>
      </c>
      <c r="AQ209" s="29" t="str">
        <f>IF(HLOOKUP(AQ$14,集計用!$4:$9894,マスター!$C209,FALSE)="","",HLOOKUP(AQ$14,集計用!$4:$9894,マスター!$C209,FALSE))</f>
        <v/>
      </c>
      <c r="AR209" s="29" t="str">
        <f>IF(HLOOKUP(AR$14,集計用!$4:$9894,マスター!$C209,FALSE)="","",HLOOKUP(AR$14,集計用!$4:$9894,マスター!$C209,FALSE))</f>
        <v/>
      </c>
      <c r="AS209" s="29" t="str">
        <f>IF(HLOOKUP(AS$14,集計用!$4:$9894,マスター!$C209,FALSE)="","",HLOOKUP(AS$14,集計用!$4:$9894,マスター!$C209,FALSE))</f>
        <v/>
      </c>
      <c r="AT209" s="29">
        <f>IF(HLOOKUP(AT$14,集計用!$4:$9894,マスター!$C209,FALSE)="","",HLOOKUP(AT$14,集計用!$4:$9894,マスター!$C209,FALSE))</f>
        <v>4.59</v>
      </c>
      <c r="AU209" s="29">
        <f>IF(HLOOKUP(AU$14,集計用!$4:$9894,マスター!$C209,FALSE)="","",HLOOKUP(AU$14,集計用!$4:$9894,マスター!$C209,FALSE))</f>
        <v>1</v>
      </c>
      <c r="AV209" s="61"/>
      <c r="AW209" s="45">
        <f t="shared" si="4"/>
        <v>32</v>
      </c>
      <c r="AX209" s="29" t="str">
        <f>IF(HLOOKUP(AX$14,集計用!$4:$9894,マスター!$C209,FALSE)="","",HLOOKUP(AX$14,集計用!$4:$9894,マスター!$C209,FALSE))</f>
        <v>教育</v>
      </c>
      <c r="AY209" s="29" t="str">
        <f>IF(HLOOKUP(AY$14,集計用!$4:$9894,マスター!$C209,FALSE)="","",HLOOKUP(AY$14,集計用!$4:$9894,マスター!$C209,FALSE))</f>
        <v xml:space="preserve">行政財産 </v>
      </c>
      <c r="AZ209" s="54"/>
      <c r="BA209" s="54"/>
      <c r="BB209" s="54"/>
      <c r="BC209" s="54"/>
      <c r="BD209" s="54"/>
      <c r="BE209" s="54"/>
      <c r="BF209" s="54"/>
      <c r="BG209" s="54"/>
      <c r="BH209" s="29" t="str">
        <f>IF(HLOOKUP(BH$14,集計用!$4:$9894,マスター!$C209,FALSE)="","",HLOOKUP(BH$14,集計用!$4:$9894,マスター!$C209,FALSE))</f>
        <v>実施済</v>
      </c>
      <c r="BI209" s="29" t="str">
        <f>IF(HLOOKUP(BI$14,集計用!$4:$9894,マスター!$C209,FALSE)="","",HLOOKUP(BI$14,集計用!$4:$9894,マスター!$C209,FALSE))</f>
        <v>実施済</v>
      </c>
      <c r="BJ209" s="54"/>
      <c r="BK209" s="54"/>
      <c r="BL209" s="54"/>
      <c r="BM209" s="54"/>
      <c r="BN209" s="54"/>
      <c r="BO209" s="54"/>
      <c r="BP209" s="54"/>
      <c r="BQ209" s="54"/>
      <c r="BR209" s="29" t="str">
        <f>IF(HLOOKUP(BR$14,集計用!$4:$9894,マスター!$C209,FALSE)="","",HLOOKUP(BR$14,集計用!$4:$9894,マスター!$C209,FALSE))</f>
        <v>ｾｷﾕﾁｮｿﾞｳｺ</v>
      </c>
      <c r="BS209" s="29" t="str">
        <f>IF(HLOOKUP(BS$14,集計用!$4:$9894,マスター!$C209,FALSE)="","",HLOOKUP(BS$14,集計用!$4:$9894,マスター!$C209,FALSE))</f>
        <v/>
      </c>
      <c r="BT209" s="29" t="str">
        <f>IF(HLOOKUP(BT$14,集計用!$4:$9894,マスター!$C209,FALSE)="","",HLOOKUP(BT$14,集計用!$4:$9894,マスター!$C209,FALSE))</f>
        <v>壬生町立安塚小学校</v>
      </c>
      <c r="BU209" s="29" t="str">
        <f>IF(HLOOKUP(BU$14,集計用!$4:$9894,マスター!$C209,FALSE)="","",HLOOKUP(BU$14,集計用!$4:$9894,マスター!$C209,FALSE))</f>
        <v>㎡</v>
      </c>
      <c r="BV209" s="29" t="e">
        <f>集計用!#REF!&amp;集計用!#REF!&amp;集計用!#REF!</f>
        <v>#REF!</v>
      </c>
      <c r="BW209" s="29" t="str">
        <f>IF(HLOOKUP(BW$14,集計用!$4:$9894,マスター!$C209,FALSE)="","",HLOOKUP(BW$14,集計用!$4:$9894,マスター!$C209,FALSE))</f>
        <v/>
      </c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3"/>
      <c r="CW209" s="53"/>
      <c r="CX209" s="53"/>
      <c r="CY209" s="53"/>
      <c r="CZ209" s="53"/>
      <c r="DA209" s="53"/>
      <c r="DB209" s="53"/>
      <c r="DC209" s="53"/>
      <c r="DD209" s="54"/>
      <c r="DE209" s="54"/>
      <c r="DF209" s="54"/>
      <c r="DG209" s="54"/>
      <c r="DH209" s="54"/>
      <c r="DI209" s="54"/>
    </row>
    <row r="210" spans="3:113" ht="13.5" customHeight="1">
      <c r="C210" s="89">
        <v>201</v>
      </c>
      <c r="D210" s="44"/>
      <c r="E210" s="53"/>
      <c r="F210" s="53"/>
      <c r="G210" s="53"/>
      <c r="H210" s="42" t="str">
        <f>IF(HLOOKUP(H$14,集計用!$4:$9894,マスター!$C210,FALSE)="","",HLOOKUP(H$14,集計用!$4:$9894,マスター!$C210,FALSE))</f>
        <v>建物台帳</v>
      </c>
      <c r="I210" s="29" t="str">
        <f>IF(HLOOKUP(I$14,集計用!$4:$9894,マスター!$C210,FALSE)="","",HLOOKUP(I$14,集計用!$4:$9894,マスター!$C210,FALSE))</f>
        <v>20008-11</v>
      </c>
      <c r="J210" s="29" t="str">
        <f>IF(HLOOKUP(J$14,集計用!$4:$9894,マスター!$C210,FALSE)="","",HLOOKUP(J$14,集計用!$4:$9894,マスター!$C210,FALSE))</f>
        <v>事業用資産/建物</v>
      </c>
      <c r="K210" s="53"/>
      <c r="L210" s="53"/>
      <c r="M210" s="53"/>
      <c r="N210" s="53"/>
      <c r="O210" s="29">
        <f>IF(HLOOKUP(O$14,集計用!$4:$9894,マスター!$C210,FALSE)="","",HLOOKUP(O$14,集計用!$4:$9894,マスター!$C210,FALSE))</f>
        <v>15</v>
      </c>
      <c r="P210" s="53"/>
      <c r="Q210" s="53"/>
      <c r="R210" s="42" t="str">
        <f>IF(HLOOKUP(R$14,集計用!$4:$9894,マスター!$C210,FALSE)="","",HLOOKUP(R$14,集計用!$4:$9894,マスター!$C210,FALSE))</f>
        <v>一般会計等</v>
      </c>
      <c r="S210" s="42" t="str">
        <f>IF(HLOOKUP(S$14,集計用!$4:$9894,マスター!$C210,FALSE)="","",HLOOKUP(S$14,集計用!$4:$9894,マスター!$C210,FALSE))</f>
        <v>一般会計</v>
      </c>
      <c r="T210" s="209">
        <f>IF(HLOOKUP(T$14,集計用!$4:$9894,マスター!$C210,FALSE)="","",HLOOKUP(T$14,集計用!$4:$9894,マスター!$C210,FALSE))</f>
        <v>19840331</v>
      </c>
      <c r="U210" s="209">
        <f>IF(HLOOKUP(U$14,集計用!$4:$9894,マスター!$C210,FALSE)="","",HLOOKUP(U$14,集計用!$4:$9894,マスター!$C210,FALSE))</f>
        <v>19840331</v>
      </c>
      <c r="V210" s="53"/>
      <c r="W210" s="44"/>
      <c r="X210" s="53"/>
      <c r="Y210" s="53"/>
      <c r="Z210" s="29">
        <f>IF(HLOOKUP(Z$14,集計用!$4:$9894,マスター!$C210,FALSE)="","",HLOOKUP(Z$14,集計用!$4:$9894,マスター!$C210,FALSE))</f>
        <v>1224000</v>
      </c>
      <c r="AA210" s="53"/>
      <c r="AB210" s="53"/>
      <c r="AC210" s="53"/>
      <c r="AD210" s="53"/>
      <c r="AE210" s="53"/>
      <c r="AF210" s="44"/>
      <c r="AG210" s="29" t="str">
        <f>IF(HLOOKUP(AG$14,集計用!$4:$9894,マスター!$C210,FALSE)="","",HLOOKUP(AG$14,集計用!$4:$9894,マスター!$C210,FALSE))</f>
        <v>ポンプ室</v>
      </c>
      <c r="AH210" s="29" t="str">
        <f>IF(HLOOKUP(AH$14,集計用!$4:$9894,マスター!$C210,FALSE)="","",HLOOKUP(AH$14,集計用!$4:$9894,マスター!$C210,FALSE))</f>
        <v>自己資産（リース資産外)</v>
      </c>
      <c r="AI210" s="29" t="str">
        <f>IF(HLOOKUP(AI$14,集計用!$4:$9894,マスター!$C210,FALSE)="","",HLOOKUP(AI$14,集計用!$4:$9894,マスター!$C210,FALSE))</f>
        <v>売却不可</v>
      </c>
      <c r="AJ210" s="60" t="str">
        <f>マスター!$B$3</f>
        <v>建物</v>
      </c>
      <c r="AK210" s="29" t="str">
        <f>IF(HLOOKUP(AK$14,集計用!$4:$9894,マスター!$C210,FALSE)="","",HLOOKUP(AK$14,集計用!$4:$9894,マスター!$C210,FALSE))</f>
        <v>ポンプ室</v>
      </c>
      <c r="AL210" s="29" t="str">
        <f>IF(HLOOKUP(AL$14,集計用!$4:$9894,マスター!$C210,FALSE)="","",HLOOKUP(AL$14,集計用!$4:$9894,マスター!$C210,FALSE))</f>
        <v>コンクリートブロック</v>
      </c>
      <c r="AM210" s="53"/>
      <c r="AN210" s="29" t="str">
        <f>IFERROR(集計用!#REF!&amp;集計用!#REF!&amp;集計用!#REF!,"")</f>
        <v/>
      </c>
      <c r="AO210" s="29">
        <f>IF(HLOOKUP(AO$14,集計用!$4:$9894,マスター!$C210,FALSE)="","",HLOOKUP(AO$14,集計用!$4:$9894,マスター!$C210,FALSE))</f>
        <v>100</v>
      </c>
      <c r="AP210" s="42" t="e">
        <f>集計用!#REF!&amp;集計用!#REF!&amp;集計用!#REF!&amp;集計用!#REF!&amp;集計用!#REF!&amp;集計用!#REF!</f>
        <v>#REF!</v>
      </c>
      <c r="AQ210" s="29" t="str">
        <f>IF(HLOOKUP(AQ$14,集計用!$4:$9894,マスター!$C210,FALSE)="","",HLOOKUP(AQ$14,集計用!$4:$9894,マスター!$C210,FALSE))</f>
        <v/>
      </c>
      <c r="AR210" s="29" t="str">
        <f>IF(HLOOKUP(AR$14,集計用!$4:$9894,マスター!$C210,FALSE)="","",HLOOKUP(AR$14,集計用!$4:$9894,マスター!$C210,FALSE))</f>
        <v/>
      </c>
      <c r="AS210" s="29" t="str">
        <f>IF(HLOOKUP(AS$14,集計用!$4:$9894,マスター!$C210,FALSE)="","",HLOOKUP(AS$14,集計用!$4:$9894,マスター!$C210,FALSE))</f>
        <v/>
      </c>
      <c r="AT210" s="29">
        <f>IF(HLOOKUP(AT$14,集計用!$4:$9894,マスター!$C210,FALSE)="","",HLOOKUP(AT$14,集計用!$4:$9894,マスター!$C210,FALSE))</f>
        <v>12.24</v>
      </c>
      <c r="AU210" s="29">
        <f>IF(HLOOKUP(AU$14,集計用!$4:$9894,マスター!$C210,FALSE)="","",HLOOKUP(AU$14,集計用!$4:$9894,マスター!$C210,FALSE))</f>
        <v>1</v>
      </c>
      <c r="AV210" s="61"/>
      <c r="AW210" s="45">
        <f t="shared" si="4"/>
        <v>32</v>
      </c>
      <c r="AX210" s="29" t="str">
        <f>IF(HLOOKUP(AX$14,集計用!$4:$9894,マスター!$C210,FALSE)="","",HLOOKUP(AX$14,集計用!$4:$9894,マスター!$C210,FALSE))</f>
        <v>教育</v>
      </c>
      <c r="AY210" s="29" t="str">
        <f>IF(HLOOKUP(AY$14,集計用!$4:$9894,マスター!$C210,FALSE)="","",HLOOKUP(AY$14,集計用!$4:$9894,マスター!$C210,FALSE))</f>
        <v xml:space="preserve">行政財産 </v>
      </c>
      <c r="AZ210" s="54"/>
      <c r="BA210" s="54"/>
      <c r="BB210" s="54"/>
      <c r="BC210" s="54"/>
      <c r="BD210" s="54"/>
      <c r="BE210" s="54"/>
      <c r="BF210" s="54"/>
      <c r="BG210" s="54"/>
      <c r="BH210" s="29" t="str">
        <f>IF(HLOOKUP(BH$14,集計用!$4:$9894,マスター!$C210,FALSE)="","",HLOOKUP(BH$14,集計用!$4:$9894,マスター!$C210,FALSE))</f>
        <v>実施済</v>
      </c>
      <c r="BI210" s="29" t="str">
        <f>IF(HLOOKUP(BI$14,集計用!$4:$9894,マスター!$C210,FALSE)="","",HLOOKUP(BI$14,集計用!$4:$9894,マスター!$C210,FALSE))</f>
        <v>実施済</v>
      </c>
      <c r="BJ210" s="54"/>
      <c r="BK210" s="54"/>
      <c r="BL210" s="54"/>
      <c r="BM210" s="54"/>
      <c r="BN210" s="54"/>
      <c r="BO210" s="54"/>
      <c r="BP210" s="54"/>
      <c r="BQ210" s="54"/>
      <c r="BR210" s="29" t="str">
        <f>IF(HLOOKUP(BR$14,集計用!$4:$9894,マスター!$C210,FALSE)="","",HLOOKUP(BR$14,集計用!$4:$9894,マスター!$C210,FALSE))</f>
        <v>ﾎﾟﾝﾌﾟｼﾂ</v>
      </c>
      <c r="BS210" s="29" t="str">
        <f>IF(HLOOKUP(BS$14,集計用!$4:$9894,マスター!$C210,FALSE)="","",HLOOKUP(BS$14,集計用!$4:$9894,マスター!$C210,FALSE))</f>
        <v/>
      </c>
      <c r="BT210" s="29" t="str">
        <f>IF(HLOOKUP(BT$14,集計用!$4:$9894,マスター!$C210,FALSE)="","",HLOOKUP(BT$14,集計用!$4:$9894,マスター!$C210,FALSE))</f>
        <v>壬生町立安塚小学校</v>
      </c>
      <c r="BU210" s="29" t="str">
        <f>IF(HLOOKUP(BU$14,集計用!$4:$9894,マスター!$C210,FALSE)="","",HLOOKUP(BU$14,集計用!$4:$9894,マスター!$C210,FALSE))</f>
        <v>㎡</v>
      </c>
      <c r="BV210" s="29" t="e">
        <f>集計用!#REF!&amp;集計用!#REF!&amp;集計用!#REF!</f>
        <v>#REF!</v>
      </c>
      <c r="BW210" s="29" t="str">
        <f>IF(HLOOKUP(BW$14,集計用!$4:$9894,マスター!$C210,FALSE)="","",HLOOKUP(BW$14,集計用!$4:$9894,マスター!$C210,FALSE))</f>
        <v/>
      </c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3"/>
      <c r="CW210" s="53"/>
      <c r="CX210" s="53"/>
      <c r="CY210" s="53"/>
      <c r="CZ210" s="53"/>
      <c r="DA210" s="53"/>
      <c r="DB210" s="53"/>
      <c r="DC210" s="53"/>
      <c r="DD210" s="54"/>
      <c r="DE210" s="54"/>
      <c r="DF210" s="54"/>
      <c r="DG210" s="54"/>
      <c r="DH210" s="54"/>
      <c r="DI210" s="54"/>
    </row>
    <row r="211" spans="3:113" ht="13.5" customHeight="1">
      <c r="C211" s="89">
        <v>202</v>
      </c>
      <c r="D211" s="44"/>
      <c r="E211" s="53"/>
      <c r="F211" s="53"/>
      <c r="G211" s="53"/>
      <c r="H211" s="42" t="str">
        <f>IF(HLOOKUP(H$14,集計用!$4:$9894,マスター!$C211,FALSE)="","",HLOOKUP(H$14,集計用!$4:$9894,マスター!$C211,FALSE))</f>
        <v>建物台帳</v>
      </c>
      <c r="I211" s="29" t="str">
        <f>IF(HLOOKUP(I$14,集計用!$4:$9894,マスター!$C211,FALSE)="","",HLOOKUP(I$14,集計用!$4:$9894,マスター!$C211,FALSE))</f>
        <v>21001-1</v>
      </c>
      <c r="J211" s="29" t="str">
        <f>IF(HLOOKUP(J$14,集計用!$4:$9894,マスター!$C211,FALSE)="","",HLOOKUP(J$14,集計用!$4:$9894,マスター!$C211,FALSE))</f>
        <v>事業用資産/建物</v>
      </c>
      <c r="K211" s="53"/>
      <c r="L211" s="53"/>
      <c r="M211" s="53"/>
      <c r="N211" s="53"/>
      <c r="O211" s="29">
        <f>IF(HLOOKUP(O$14,集計用!$4:$9894,マスター!$C211,FALSE)="","",HLOOKUP(O$14,集計用!$4:$9894,マスター!$C211,FALSE))</f>
        <v>15</v>
      </c>
      <c r="P211" s="53"/>
      <c r="Q211" s="53"/>
      <c r="R211" s="42" t="str">
        <f>IF(HLOOKUP(R$14,集計用!$4:$9894,マスター!$C211,FALSE)="","",HLOOKUP(R$14,集計用!$4:$9894,マスター!$C211,FALSE))</f>
        <v>一般会計等</v>
      </c>
      <c r="S211" s="42" t="str">
        <f>IF(HLOOKUP(S$14,集計用!$4:$9894,マスター!$C211,FALSE)="","",HLOOKUP(S$14,集計用!$4:$9894,マスター!$C211,FALSE))</f>
        <v>一般会計</v>
      </c>
      <c r="T211" s="209">
        <f>IF(HLOOKUP(T$14,集計用!$4:$9894,マスター!$C211,FALSE)="","",HLOOKUP(T$14,集計用!$4:$9894,マスター!$C211,FALSE))</f>
        <v>19840131</v>
      </c>
      <c r="U211" s="209">
        <f>IF(HLOOKUP(U$14,集計用!$4:$9894,マスター!$C211,FALSE)="","",HLOOKUP(U$14,集計用!$4:$9894,マスター!$C211,FALSE))</f>
        <v>19840131</v>
      </c>
      <c r="V211" s="53"/>
      <c r="W211" s="44"/>
      <c r="X211" s="53"/>
      <c r="Y211" s="53"/>
      <c r="Z211" s="29">
        <f>IF(HLOOKUP(Z$14,集計用!$4:$9894,マスター!$C211,FALSE)="","",HLOOKUP(Z$14,集計用!$4:$9894,マスター!$C211,FALSE))</f>
        <v>255054150</v>
      </c>
      <c r="AA211" s="53"/>
      <c r="AB211" s="53"/>
      <c r="AC211" s="53"/>
      <c r="AD211" s="53"/>
      <c r="AE211" s="53"/>
      <c r="AF211" s="44"/>
      <c r="AG211" s="29" t="str">
        <f>IF(HLOOKUP(AG$14,集計用!$4:$9894,マスター!$C211,FALSE)="","",HLOOKUP(AG$14,集計用!$4:$9894,マスター!$C211,FALSE))</f>
        <v>管理教室棟</v>
      </c>
      <c r="AH211" s="29" t="str">
        <f>IF(HLOOKUP(AH$14,集計用!$4:$9894,マスター!$C211,FALSE)="","",HLOOKUP(AH$14,集計用!$4:$9894,マスター!$C211,FALSE))</f>
        <v>自己資産（リース資産外)</v>
      </c>
      <c r="AI211" s="29" t="str">
        <f>IF(HLOOKUP(AI$14,集計用!$4:$9894,マスター!$C211,FALSE)="","",HLOOKUP(AI$14,集計用!$4:$9894,マスター!$C211,FALSE))</f>
        <v>売却不可</v>
      </c>
      <c r="AJ211" s="60" t="str">
        <f>マスター!$B$3</f>
        <v>建物</v>
      </c>
      <c r="AK211" s="29" t="str">
        <f>IF(HLOOKUP(AK$14,集計用!$4:$9894,マスター!$C211,FALSE)="","",HLOOKUP(AK$14,集計用!$4:$9894,マスター!$C211,FALSE))</f>
        <v>校舎・園舎</v>
      </c>
      <c r="AL211" s="29" t="str">
        <f>IF(HLOOKUP(AL$14,集計用!$4:$9894,マスター!$C211,FALSE)="","",HLOOKUP(AL$14,集計用!$4:$9894,マスター!$C211,FALSE))</f>
        <v>鉄筋コンクリート</v>
      </c>
      <c r="AM211" s="53"/>
      <c r="AN211" s="29" t="str">
        <f>IFERROR(集計用!#REF!&amp;集計用!#REF!&amp;集計用!#REF!,"")</f>
        <v/>
      </c>
      <c r="AO211" s="29">
        <f>IF(HLOOKUP(AO$14,集計用!$4:$9894,マスター!$C211,FALSE)="","",HLOOKUP(AO$14,集計用!$4:$9894,マスター!$C211,FALSE))</f>
        <v>100</v>
      </c>
      <c r="AP211" s="42" t="e">
        <f>集計用!#REF!&amp;集計用!#REF!&amp;集計用!#REF!&amp;集計用!#REF!&amp;集計用!#REF!&amp;集計用!#REF!</f>
        <v>#REF!</v>
      </c>
      <c r="AQ211" s="29" t="str">
        <f>IF(HLOOKUP(AQ$14,集計用!$4:$9894,マスター!$C211,FALSE)="","",HLOOKUP(AQ$14,集計用!$4:$9894,マスター!$C211,FALSE))</f>
        <v/>
      </c>
      <c r="AR211" s="29" t="str">
        <f>IF(HLOOKUP(AR$14,集計用!$4:$9894,マスター!$C211,FALSE)="","",HLOOKUP(AR$14,集計用!$4:$9894,マスター!$C211,FALSE))</f>
        <v/>
      </c>
      <c r="AS211" s="29" t="str">
        <f>IF(HLOOKUP(AS$14,集計用!$4:$9894,マスター!$C211,FALSE)="","",HLOOKUP(AS$14,集計用!$4:$9894,マスター!$C211,FALSE))</f>
        <v/>
      </c>
      <c r="AT211" s="29">
        <f>IF(HLOOKUP(AT$14,集計用!$4:$9894,マスター!$C211,FALSE)="","",HLOOKUP(AT$14,集計用!$4:$9894,マスター!$C211,FALSE))</f>
        <v>1889.29</v>
      </c>
      <c r="AU211" s="29">
        <f>IF(HLOOKUP(AU$14,集計用!$4:$9894,マスター!$C211,FALSE)="","",HLOOKUP(AU$14,集計用!$4:$9894,マスター!$C211,FALSE))</f>
        <v>3</v>
      </c>
      <c r="AV211" s="61"/>
      <c r="AW211" s="45">
        <f t="shared" si="4"/>
        <v>32</v>
      </c>
      <c r="AX211" s="29" t="str">
        <f>IF(HLOOKUP(AX$14,集計用!$4:$9894,マスター!$C211,FALSE)="","",HLOOKUP(AX$14,集計用!$4:$9894,マスター!$C211,FALSE))</f>
        <v>教育</v>
      </c>
      <c r="AY211" s="29" t="str">
        <f>IF(HLOOKUP(AY$14,集計用!$4:$9894,マスター!$C211,FALSE)="","",HLOOKUP(AY$14,集計用!$4:$9894,マスター!$C211,FALSE))</f>
        <v xml:space="preserve">行政財産 </v>
      </c>
      <c r="AZ211" s="54"/>
      <c r="BA211" s="54"/>
      <c r="BB211" s="54"/>
      <c r="BC211" s="54"/>
      <c r="BD211" s="54"/>
      <c r="BE211" s="54"/>
      <c r="BF211" s="54"/>
      <c r="BG211" s="54"/>
      <c r="BH211" s="29" t="str">
        <f>IF(HLOOKUP(BH$14,集計用!$4:$9894,マスター!$C211,FALSE)="","",HLOOKUP(BH$14,集計用!$4:$9894,マスター!$C211,FALSE))</f>
        <v>実施済</v>
      </c>
      <c r="BI211" s="29" t="str">
        <f>IF(HLOOKUP(BI$14,集計用!$4:$9894,マスター!$C211,FALSE)="","",HLOOKUP(BI$14,集計用!$4:$9894,マスター!$C211,FALSE))</f>
        <v>実施済</v>
      </c>
      <c r="BJ211" s="54"/>
      <c r="BK211" s="54"/>
      <c r="BL211" s="54"/>
      <c r="BM211" s="54"/>
      <c r="BN211" s="54"/>
      <c r="BO211" s="54"/>
      <c r="BP211" s="54"/>
      <c r="BQ211" s="54"/>
      <c r="BR211" s="29" t="str">
        <f>IF(HLOOKUP(BR$14,集計用!$4:$9894,マスター!$C211,FALSE)="","",HLOOKUP(BR$14,集計用!$4:$9894,マスター!$C211,FALSE))</f>
        <v>ｶﾝﾘｷｮｳｼﾂﾄｳ</v>
      </c>
      <c r="BS211" s="29" t="str">
        <f>IF(HLOOKUP(BS$14,集計用!$4:$9894,マスター!$C211,FALSE)="","",HLOOKUP(BS$14,集計用!$4:$9894,マスター!$C211,FALSE))</f>
        <v/>
      </c>
      <c r="BT211" s="29" t="str">
        <f>IF(HLOOKUP(BT$14,集計用!$4:$9894,マスター!$C211,FALSE)="","",HLOOKUP(BT$14,集計用!$4:$9894,マスター!$C211,FALSE))</f>
        <v>壬生町立南犬飼中学校</v>
      </c>
      <c r="BU211" s="29" t="str">
        <f>IF(HLOOKUP(BU$14,集計用!$4:$9894,マスター!$C211,FALSE)="","",HLOOKUP(BU$14,集計用!$4:$9894,マスター!$C211,FALSE))</f>
        <v>㎡</v>
      </c>
      <c r="BV211" s="29" t="e">
        <f>集計用!#REF!&amp;集計用!#REF!&amp;集計用!#REF!</f>
        <v>#REF!</v>
      </c>
      <c r="BW211" s="29" t="str">
        <f>IF(HLOOKUP(BW$14,集計用!$4:$9894,マスター!$C211,FALSE)="","",HLOOKUP(BW$14,集計用!$4:$9894,マスター!$C211,FALSE))</f>
        <v/>
      </c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3"/>
      <c r="CW211" s="53"/>
      <c r="CX211" s="53"/>
      <c r="CY211" s="53"/>
      <c r="CZ211" s="53"/>
      <c r="DA211" s="53"/>
      <c r="DB211" s="53"/>
      <c r="DC211" s="53"/>
      <c r="DD211" s="54"/>
      <c r="DE211" s="54"/>
      <c r="DF211" s="54"/>
      <c r="DG211" s="54"/>
      <c r="DH211" s="54"/>
      <c r="DI211" s="54"/>
    </row>
    <row r="212" spans="3:113" ht="13.5" customHeight="1">
      <c r="C212" s="89">
        <v>203</v>
      </c>
      <c r="D212" s="44"/>
      <c r="E212" s="53"/>
      <c r="F212" s="53"/>
      <c r="G212" s="53"/>
      <c r="H212" s="42" t="str">
        <f>IF(HLOOKUP(H$14,集計用!$4:$9894,マスター!$C212,FALSE)="","",HLOOKUP(H$14,集計用!$4:$9894,マスター!$C212,FALSE))</f>
        <v>建物台帳</v>
      </c>
      <c r="I212" s="29" t="str">
        <f>IF(HLOOKUP(I$14,集計用!$4:$9894,マスター!$C212,FALSE)="","",HLOOKUP(I$14,集計用!$4:$9894,マスター!$C212,FALSE))</f>
        <v>21001-2</v>
      </c>
      <c r="J212" s="29" t="str">
        <f>IF(HLOOKUP(J$14,集計用!$4:$9894,マスター!$C212,FALSE)="","",HLOOKUP(J$14,集計用!$4:$9894,マスター!$C212,FALSE))</f>
        <v>事業用資産/建物</v>
      </c>
      <c r="K212" s="53"/>
      <c r="L212" s="53"/>
      <c r="M212" s="53"/>
      <c r="N212" s="53"/>
      <c r="O212" s="29">
        <f>IF(HLOOKUP(O$14,集計用!$4:$9894,マスター!$C212,FALSE)="","",HLOOKUP(O$14,集計用!$4:$9894,マスター!$C212,FALSE))</f>
        <v>15</v>
      </c>
      <c r="P212" s="53"/>
      <c r="Q212" s="53"/>
      <c r="R212" s="42" t="str">
        <f>IF(HLOOKUP(R$14,集計用!$4:$9894,マスター!$C212,FALSE)="","",HLOOKUP(R$14,集計用!$4:$9894,マスター!$C212,FALSE))</f>
        <v>一般会計等</v>
      </c>
      <c r="S212" s="42" t="str">
        <f>IF(HLOOKUP(S$14,集計用!$4:$9894,マスター!$C212,FALSE)="","",HLOOKUP(S$14,集計用!$4:$9894,マスター!$C212,FALSE))</f>
        <v>一般会計</v>
      </c>
      <c r="T212" s="209">
        <f>IF(HLOOKUP(T$14,集計用!$4:$9894,マスター!$C212,FALSE)="","",HLOOKUP(T$14,集計用!$4:$9894,マスター!$C212,FALSE))</f>
        <v>19840131</v>
      </c>
      <c r="U212" s="209">
        <f>IF(HLOOKUP(U$14,集計用!$4:$9894,マスター!$C212,FALSE)="","",HLOOKUP(U$14,集計用!$4:$9894,マスター!$C212,FALSE))</f>
        <v>19840131</v>
      </c>
      <c r="V212" s="53"/>
      <c r="W212" s="44"/>
      <c r="X212" s="53"/>
      <c r="Y212" s="53"/>
      <c r="Z212" s="29">
        <f>IF(HLOOKUP(Z$14,集計用!$4:$9894,マスター!$C212,FALSE)="","",HLOOKUP(Z$14,集計用!$4:$9894,マスター!$C212,FALSE))</f>
        <v>475335000</v>
      </c>
      <c r="AA212" s="53"/>
      <c r="AB212" s="53"/>
      <c r="AC212" s="53"/>
      <c r="AD212" s="53"/>
      <c r="AE212" s="53"/>
      <c r="AF212" s="44"/>
      <c r="AG212" s="29" t="str">
        <f>IF(HLOOKUP(AG$14,集計用!$4:$9894,マスター!$C212,FALSE)="","",HLOOKUP(AG$14,集計用!$4:$9894,マスター!$C212,FALSE))</f>
        <v>普通教室棟</v>
      </c>
      <c r="AH212" s="29" t="str">
        <f>IF(HLOOKUP(AH$14,集計用!$4:$9894,マスター!$C212,FALSE)="","",HLOOKUP(AH$14,集計用!$4:$9894,マスター!$C212,FALSE))</f>
        <v>自己資産（リース資産外)</v>
      </c>
      <c r="AI212" s="29" t="str">
        <f>IF(HLOOKUP(AI$14,集計用!$4:$9894,マスター!$C212,FALSE)="","",HLOOKUP(AI$14,集計用!$4:$9894,マスター!$C212,FALSE))</f>
        <v>売却不可</v>
      </c>
      <c r="AJ212" s="60" t="str">
        <f>マスター!$B$3</f>
        <v>建物</v>
      </c>
      <c r="AK212" s="29" t="str">
        <f>IF(HLOOKUP(AK$14,集計用!$4:$9894,マスター!$C212,FALSE)="","",HLOOKUP(AK$14,集計用!$4:$9894,マスター!$C212,FALSE))</f>
        <v>校舎・園舎</v>
      </c>
      <c r="AL212" s="29" t="str">
        <f>IF(HLOOKUP(AL$14,集計用!$4:$9894,マスター!$C212,FALSE)="","",HLOOKUP(AL$14,集計用!$4:$9894,マスター!$C212,FALSE))</f>
        <v>鉄筋コンクリート</v>
      </c>
      <c r="AM212" s="53"/>
      <c r="AN212" s="29" t="str">
        <f>IFERROR(集計用!#REF!&amp;集計用!#REF!&amp;集計用!#REF!,"")</f>
        <v/>
      </c>
      <c r="AO212" s="29">
        <f>IF(HLOOKUP(AO$14,集計用!$4:$9894,マスター!$C212,FALSE)="","",HLOOKUP(AO$14,集計用!$4:$9894,マスター!$C212,FALSE))</f>
        <v>100</v>
      </c>
      <c r="AP212" s="42" t="e">
        <f>集計用!#REF!&amp;集計用!#REF!&amp;集計用!#REF!&amp;集計用!#REF!&amp;集計用!#REF!&amp;集計用!#REF!</f>
        <v>#REF!</v>
      </c>
      <c r="AQ212" s="29" t="str">
        <f>IF(HLOOKUP(AQ$14,集計用!$4:$9894,マスター!$C212,FALSE)="","",HLOOKUP(AQ$14,集計用!$4:$9894,マスター!$C212,FALSE))</f>
        <v/>
      </c>
      <c r="AR212" s="29" t="str">
        <f>IF(HLOOKUP(AR$14,集計用!$4:$9894,マスター!$C212,FALSE)="","",HLOOKUP(AR$14,集計用!$4:$9894,マスター!$C212,FALSE))</f>
        <v/>
      </c>
      <c r="AS212" s="29" t="str">
        <f>IF(HLOOKUP(AS$14,集計用!$4:$9894,マスター!$C212,FALSE)="","",HLOOKUP(AS$14,集計用!$4:$9894,マスター!$C212,FALSE))</f>
        <v/>
      </c>
      <c r="AT212" s="29">
        <f>IF(HLOOKUP(AT$14,集計用!$4:$9894,マスター!$C212,FALSE)="","",HLOOKUP(AT$14,集計用!$4:$9894,マスター!$C212,FALSE))</f>
        <v>3521</v>
      </c>
      <c r="AU212" s="29">
        <f>IF(HLOOKUP(AU$14,集計用!$4:$9894,マスター!$C212,FALSE)="","",HLOOKUP(AU$14,集計用!$4:$9894,マスター!$C212,FALSE))</f>
        <v>3</v>
      </c>
      <c r="AV212" s="61"/>
      <c r="AW212" s="45">
        <f t="shared" si="4"/>
        <v>32</v>
      </c>
      <c r="AX212" s="29" t="str">
        <f>IF(HLOOKUP(AX$14,集計用!$4:$9894,マスター!$C212,FALSE)="","",HLOOKUP(AX$14,集計用!$4:$9894,マスター!$C212,FALSE))</f>
        <v>教育</v>
      </c>
      <c r="AY212" s="29" t="str">
        <f>IF(HLOOKUP(AY$14,集計用!$4:$9894,マスター!$C212,FALSE)="","",HLOOKUP(AY$14,集計用!$4:$9894,マスター!$C212,FALSE))</f>
        <v xml:space="preserve">行政財産 </v>
      </c>
      <c r="AZ212" s="54"/>
      <c r="BA212" s="54"/>
      <c r="BB212" s="54"/>
      <c r="BC212" s="54"/>
      <c r="BD212" s="54"/>
      <c r="BE212" s="54"/>
      <c r="BF212" s="54"/>
      <c r="BG212" s="54"/>
      <c r="BH212" s="29" t="str">
        <f>IF(HLOOKUP(BH$14,集計用!$4:$9894,マスター!$C212,FALSE)="","",HLOOKUP(BH$14,集計用!$4:$9894,マスター!$C212,FALSE))</f>
        <v>実施済</v>
      </c>
      <c r="BI212" s="29" t="str">
        <f>IF(HLOOKUP(BI$14,集計用!$4:$9894,マスター!$C212,FALSE)="","",HLOOKUP(BI$14,集計用!$4:$9894,マスター!$C212,FALSE))</f>
        <v>実施済</v>
      </c>
      <c r="BJ212" s="54"/>
      <c r="BK212" s="54"/>
      <c r="BL212" s="54"/>
      <c r="BM212" s="54"/>
      <c r="BN212" s="54"/>
      <c r="BO212" s="54"/>
      <c r="BP212" s="54"/>
      <c r="BQ212" s="54"/>
      <c r="BR212" s="29" t="str">
        <f>IF(HLOOKUP(BR$14,集計用!$4:$9894,マスター!$C212,FALSE)="","",HLOOKUP(BR$14,集計用!$4:$9894,マスター!$C212,FALSE))</f>
        <v>ﾌﾂｳｷｮｳｼﾂﾄｳ</v>
      </c>
      <c r="BS212" s="29" t="str">
        <f>IF(HLOOKUP(BS$14,集計用!$4:$9894,マスター!$C212,FALSE)="","",HLOOKUP(BS$14,集計用!$4:$9894,マスター!$C212,FALSE))</f>
        <v/>
      </c>
      <c r="BT212" s="29" t="str">
        <f>IF(HLOOKUP(BT$14,集計用!$4:$9894,マスター!$C212,FALSE)="","",HLOOKUP(BT$14,集計用!$4:$9894,マスター!$C212,FALSE))</f>
        <v>壬生町立南犬飼中学校</v>
      </c>
      <c r="BU212" s="29" t="str">
        <f>IF(HLOOKUP(BU$14,集計用!$4:$9894,マスター!$C212,FALSE)="","",HLOOKUP(BU$14,集計用!$4:$9894,マスター!$C212,FALSE))</f>
        <v>㎡</v>
      </c>
      <c r="BV212" s="29" t="e">
        <f>集計用!#REF!&amp;集計用!#REF!&amp;集計用!#REF!</f>
        <v>#REF!</v>
      </c>
      <c r="BW212" s="29" t="str">
        <f>IF(HLOOKUP(BW$14,集計用!$4:$9894,マスター!$C212,FALSE)="","",HLOOKUP(BW$14,集計用!$4:$9894,マスター!$C212,FALSE))</f>
        <v/>
      </c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3"/>
      <c r="CW212" s="53"/>
      <c r="CX212" s="53"/>
      <c r="CY212" s="53"/>
      <c r="CZ212" s="53"/>
      <c r="DA212" s="53"/>
      <c r="DB212" s="53"/>
      <c r="DC212" s="53"/>
      <c r="DD212" s="54"/>
      <c r="DE212" s="54"/>
      <c r="DF212" s="54"/>
      <c r="DG212" s="54"/>
      <c r="DH212" s="54"/>
      <c r="DI212" s="54"/>
    </row>
    <row r="213" spans="3:113" ht="13.5" customHeight="1">
      <c r="C213" s="89">
        <v>204</v>
      </c>
      <c r="D213" s="44"/>
      <c r="E213" s="53"/>
      <c r="F213" s="53"/>
      <c r="G213" s="53"/>
      <c r="H213" s="42" t="str">
        <f>IF(HLOOKUP(H$14,集計用!$4:$9894,マスター!$C213,FALSE)="","",HLOOKUP(H$14,集計用!$4:$9894,マスター!$C213,FALSE))</f>
        <v>建物台帳</v>
      </c>
      <c r="I213" s="29" t="str">
        <f>IF(HLOOKUP(I$14,集計用!$4:$9894,マスター!$C213,FALSE)="","",HLOOKUP(I$14,集計用!$4:$9894,マスター!$C213,FALSE))</f>
        <v>21001-3</v>
      </c>
      <c r="J213" s="29" t="str">
        <f>IF(HLOOKUP(J$14,集計用!$4:$9894,マスター!$C213,FALSE)="","",HLOOKUP(J$14,集計用!$4:$9894,マスター!$C213,FALSE))</f>
        <v>事業用資産/建物</v>
      </c>
      <c r="K213" s="53"/>
      <c r="L213" s="53"/>
      <c r="M213" s="53"/>
      <c r="N213" s="53"/>
      <c r="O213" s="29">
        <f>IF(HLOOKUP(O$14,集計用!$4:$9894,マスター!$C213,FALSE)="","",HLOOKUP(O$14,集計用!$4:$9894,マスター!$C213,FALSE))</f>
        <v>15</v>
      </c>
      <c r="P213" s="53"/>
      <c r="Q213" s="53"/>
      <c r="R213" s="42" t="str">
        <f>IF(HLOOKUP(R$14,集計用!$4:$9894,マスター!$C213,FALSE)="","",HLOOKUP(R$14,集計用!$4:$9894,マスター!$C213,FALSE))</f>
        <v>一般会計等</v>
      </c>
      <c r="S213" s="42" t="str">
        <f>IF(HLOOKUP(S$14,集計用!$4:$9894,マスター!$C213,FALSE)="","",HLOOKUP(S$14,集計用!$4:$9894,マスター!$C213,FALSE))</f>
        <v>一般会計</v>
      </c>
      <c r="T213" s="209">
        <f>IF(HLOOKUP(T$14,集計用!$4:$9894,マスター!$C213,FALSE)="","",HLOOKUP(T$14,集計用!$4:$9894,マスター!$C213,FALSE))</f>
        <v>19700331</v>
      </c>
      <c r="U213" s="209">
        <f>IF(HLOOKUP(U$14,集計用!$4:$9894,マスター!$C213,FALSE)="","",HLOOKUP(U$14,集計用!$4:$9894,マスター!$C213,FALSE))</f>
        <v>19700331</v>
      </c>
      <c r="V213" s="53"/>
      <c r="W213" s="44"/>
      <c r="X213" s="53"/>
      <c r="Y213" s="53"/>
      <c r="Z213" s="29">
        <f>IF(HLOOKUP(Z$14,集計用!$4:$9894,マスター!$C213,FALSE)="","",HLOOKUP(Z$14,集計用!$4:$9894,マスター!$C213,FALSE))</f>
        <v>28613250</v>
      </c>
      <c r="AA213" s="53"/>
      <c r="AB213" s="53"/>
      <c r="AC213" s="53"/>
      <c r="AD213" s="53"/>
      <c r="AE213" s="53"/>
      <c r="AF213" s="44"/>
      <c r="AG213" s="29" t="str">
        <f>IF(HLOOKUP(AG$14,集計用!$4:$9894,マスター!$C213,FALSE)="","",HLOOKUP(AG$14,集計用!$4:$9894,マスター!$C213,FALSE))</f>
        <v>普通及び特別教室棟（1）</v>
      </c>
      <c r="AH213" s="29" t="str">
        <f>IF(HLOOKUP(AH$14,集計用!$4:$9894,マスター!$C213,FALSE)="","",HLOOKUP(AH$14,集計用!$4:$9894,マスター!$C213,FALSE))</f>
        <v>自己資産（リース資産外)</v>
      </c>
      <c r="AI213" s="29" t="str">
        <f>IF(HLOOKUP(AI$14,集計用!$4:$9894,マスター!$C213,FALSE)="","",HLOOKUP(AI$14,集計用!$4:$9894,マスター!$C213,FALSE))</f>
        <v>売却不可</v>
      </c>
      <c r="AJ213" s="60" t="str">
        <f>マスター!$B$3</f>
        <v>建物</v>
      </c>
      <c r="AK213" s="29" t="str">
        <f>IF(HLOOKUP(AK$14,集計用!$4:$9894,マスター!$C213,FALSE)="","",HLOOKUP(AK$14,集計用!$4:$9894,マスター!$C213,FALSE))</f>
        <v>校舎・園舎</v>
      </c>
      <c r="AL213" s="29" t="str">
        <f>IF(HLOOKUP(AL$14,集計用!$4:$9894,マスター!$C213,FALSE)="","",HLOOKUP(AL$14,集計用!$4:$9894,マスター!$C213,FALSE))</f>
        <v>鉄筋コンクリート</v>
      </c>
      <c r="AM213" s="53"/>
      <c r="AN213" s="29" t="str">
        <f>IFERROR(集計用!#REF!&amp;集計用!#REF!&amp;集計用!#REF!,"")</f>
        <v/>
      </c>
      <c r="AO213" s="29">
        <f>IF(HLOOKUP(AO$14,集計用!$4:$9894,マスター!$C213,FALSE)="","",HLOOKUP(AO$14,集計用!$4:$9894,マスター!$C213,FALSE))</f>
        <v>100</v>
      </c>
      <c r="AP213" s="42" t="e">
        <f>集計用!#REF!&amp;集計用!#REF!&amp;集計用!#REF!&amp;集計用!#REF!&amp;集計用!#REF!&amp;集計用!#REF!</f>
        <v>#REF!</v>
      </c>
      <c r="AQ213" s="29" t="str">
        <f>IF(HLOOKUP(AQ$14,集計用!$4:$9894,マスター!$C213,FALSE)="","",HLOOKUP(AQ$14,集計用!$4:$9894,マスター!$C213,FALSE))</f>
        <v/>
      </c>
      <c r="AR213" s="29" t="str">
        <f>IF(HLOOKUP(AR$14,集計用!$4:$9894,マスター!$C213,FALSE)="","",HLOOKUP(AR$14,集計用!$4:$9894,マスター!$C213,FALSE))</f>
        <v/>
      </c>
      <c r="AS213" s="29" t="str">
        <f>IF(HLOOKUP(AS$14,集計用!$4:$9894,マスター!$C213,FALSE)="","",HLOOKUP(AS$14,集計用!$4:$9894,マスター!$C213,FALSE))</f>
        <v/>
      </c>
      <c r="AT213" s="29">
        <f>IF(HLOOKUP(AT$14,集計用!$4:$9894,マスター!$C213,FALSE)="","",HLOOKUP(AT$14,集計用!$4:$9894,マスター!$C213,FALSE))</f>
        <v>211.95</v>
      </c>
      <c r="AU213" s="29">
        <f>IF(HLOOKUP(AU$14,集計用!$4:$9894,マスター!$C213,FALSE)="","",HLOOKUP(AU$14,集計用!$4:$9894,マスター!$C213,FALSE))</f>
        <v>1</v>
      </c>
      <c r="AV213" s="61"/>
      <c r="AW213" s="45">
        <f t="shared" si="4"/>
        <v>46</v>
      </c>
      <c r="AX213" s="29" t="str">
        <f>IF(HLOOKUP(AX$14,集計用!$4:$9894,マスター!$C213,FALSE)="","",HLOOKUP(AX$14,集計用!$4:$9894,マスター!$C213,FALSE))</f>
        <v>教育</v>
      </c>
      <c r="AY213" s="29" t="str">
        <f>IF(HLOOKUP(AY$14,集計用!$4:$9894,マスター!$C213,FALSE)="","",HLOOKUP(AY$14,集計用!$4:$9894,マスター!$C213,FALSE))</f>
        <v xml:space="preserve">行政財産 </v>
      </c>
      <c r="AZ213" s="54"/>
      <c r="BA213" s="54"/>
      <c r="BB213" s="54"/>
      <c r="BC213" s="54"/>
      <c r="BD213" s="54"/>
      <c r="BE213" s="54"/>
      <c r="BF213" s="54"/>
      <c r="BG213" s="54"/>
      <c r="BH213" s="29" t="str">
        <f>IF(HLOOKUP(BH$14,集計用!$4:$9894,マスター!$C213,FALSE)="","",HLOOKUP(BH$14,集計用!$4:$9894,マスター!$C213,FALSE))</f>
        <v>実施済</v>
      </c>
      <c r="BI213" s="29" t="str">
        <f>IF(HLOOKUP(BI$14,集計用!$4:$9894,マスター!$C213,FALSE)="","",HLOOKUP(BI$14,集計用!$4:$9894,マスター!$C213,FALSE))</f>
        <v>実施済</v>
      </c>
      <c r="BJ213" s="54"/>
      <c r="BK213" s="54"/>
      <c r="BL213" s="54"/>
      <c r="BM213" s="54"/>
      <c r="BN213" s="54"/>
      <c r="BO213" s="54"/>
      <c r="BP213" s="54"/>
      <c r="BQ213" s="54"/>
      <c r="BR213" s="29" t="str">
        <f>IF(HLOOKUP(BR$14,集計用!$4:$9894,マスター!$C213,FALSE)="","",HLOOKUP(BR$14,集計用!$4:$9894,マスター!$C213,FALSE))</f>
        <v>ﾌﾂｳｵﾖﾋﾞﾄｸﾍﾞﾂｷｮｳｼﾂﾄｳ(1)</v>
      </c>
      <c r="BS213" s="29" t="str">
        <f>IF(HLOOKUP(BS$14,集計用!$4:$9894,マスター!$C213,FALSE)="","",HLOOKUP(BS$14,集計用!$4:$9894,マスター!$C213,FALSE))</f>
        <v/>
      </c>
      <c r="BT213" s="29" t="str">
        <f>IF(HLOOKUP(BT$14,集計用!$4:$9894,マスター!$C213,FALSE)="","",HLOOKUP(BT$14,集計用!$4:$9894,マスター!$C213,FALSE))</f>
        <v>壬生町立南犬飼中学校</v>
      </c>
      <c r="BU213" s="29" t="str">
        <f>IF(HLOOKUP(BU$14,集計用!$4:$9894,マスター!$C213,FALSE)="","",HLOOKUP(BU$14,集計用!$4:$9894,マスター!$C213,FALSE))</f>
        <v>㎡</v>
      </c>
      <c r="BV213" s="29" t="e">
        <f>集計用!#REF!&amp;集計用!#REF!&amp;集計用!#REF!</f>
        <v>#REF!</v>
      </c>
      <c r="BW213" s="29" t="str">
        <f>IF(HLOOKUP(BW$14,集計用!$4:$9894,マスター!$C213,FALSE)="","",HLOOKUP(BW$14,集計用!$4:$9894,マスター!$C213,FALSE))</f>
        <v/>
      </c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3"/>
      <c r="CW213" s="53"/>
      <c r="CX213" s="53"/>
      <c r="CY213" s="53"/>
      <c r="CZ213" s="53"/>
      <c r="DA213" s="53"/>
      <c r="DB213" s="53"/>
      <c r="DC213" s="53"/>
      <c r="DD213" s="54"/>
      <c r="DE213" s="54"/>
      <c r="DF213" s="54"/>
      <c r="DG213" s="54"/>
      <c r="DH213" s="54"/>
      <c r="DI213" s="54"/>
    </row>
    <row r="214" spans="3:113" ht="13.5" customHeight="1">
      <c r="C214" s="89">
        <v>205</v>
      </c>
      <c r="D214" s="44"/>
      <c r="E214" s="53"/>
      <c r="F214" s="53"/>
      <c r="G214" s="53"/>
      <c r="H214" s="42" t="str">
        <f>IF(HLOOKUP(H$14,集計用!$4:$9894,マスター!$C214,FALSE)="","",HLOOKUP(H$14,集計用!$4:$9894,マスター!$C214,FALSE))</f>
        <v>建物台帳</v>
      </c>
      <c r="I214" s="29" t="str">
        <f>IF(HLOOKUP(I$14,集計用!$4:$9894,マスター!$C214,FALSE)="","",HLOOKUP(I$14,集計用!$4:$9894,マスター!$C214,FALSE))</f>
        <v>21001-4</v>
      </c>
      <c r="J214" s="29" t="str">
        <f>IF(HLOOKUP(J$14,集計用!$4:$9894,マスター!$C214,FALSE)="","",HLOOKUP(J$14,集計用!$4:$9894,マスター!$C214,FALSE))</f>
        <v>事業用資産/建物</v>
      </c>
      <c r="K214" s="53"/>
      <c r="L214" s="53"/>
      <c r="M214" s="53"/>
      <c r="N214" s="53"/>
      <c r="O214" s="29">
        <f>IF(HLOOKUP(O$14,集計用!$4:$9894,マスター!$C214,FALSE)="","",HLOOKUP(O$14,集計用!$4:$9894,マスター!$C214,FALSE))</f>
        <v>15</v>
      </c>
      <c r="P214" s="53"/>
      <c r="Q214" s="53"/>
      <c r="R214" s="42" t="str">
        <f>IF(HLOOKUP(R$14,集計用!$4:$9894,マスター!$C214,FALSE)="","",HLOOKUP(R$14,集計用!$4:$9894,マスター!$C214,FALSE))</f>
        <v>一般会計等</v>
      </c>
      <c r="S214" s="42" t="str">
        <f>IF(HLOOKUP(S$14,集計用!$4:$9894,マスター!$C214,FALSE)="","",HLOOKUP(S$14,集計用!$4:$9894,マスター!$C214,FALSE))</f>
        <v>一般会計</v>
      </c>
      <c r="T214" s="209">
        <f>IF(HLOOKUP(T$14,集計用!$4:$9894,マスター!$C214,FALSE)="","",HLOOKUP(T$14,集計用!$4:$9894,マスター!$C214,FALSE))</f>
        <v>19710331</v>
      </c>
      <c r="U214" s="209">
        <f>IF(HLOOKUP(U$14,集計用!$4:$9894,マスター!$C214,FALSE)="","",HLOOKUP(U$14,集計用!$4:$9894,マスター!$C214,FALSE))</f>
        <v>19710331</v>
      </c>
      <c r="V214" s="53"/>
      <c r="W214" s="44"/>
      <c r="X214" s="53"/>
      <c r="Y214" s="53"/>
      <c r="Z214" s="29">
        <f>IF(HLOOKUP(Z$14,集計用!$4:$9894,マスター!$C214,FALSE)="","",HLOOKUP(Z$14,集計用!$4:$9894,マスター!$C214,FALSE))</f>
        <v>73980000</v>
      </c>
      <c r="AA214" s="53"/>
      <c r="AB214" s="53"/>
      <c r="AC214" s="53"/>
      <c r="AD214" s="53"/>
      <c r="AE214" s="53"/>
      <c r="AF214" s="44"/>
      <c r="AG214" s="29" t="str">
        <f>IF(HLOOKUP(AG$14,集計用!$4:$9894,マスター!$C214,FALSE)="","",HLOOKUP(AG$14,集計用!$4:$9894,マスター!$C214,FALSE))</f>
        <v>普通及び特別教室棟（2）</v>
      </c>
      <c r="AH214" s="29" t="str">
        <f>IF(HLOOKUP(AH$14,集計用!$4:$9894,マスター!$C214,FALSE)="","",HLOOKUP(AH$14,集計用!$4:$9894,マスター!$C214,FALSE))</f>
        <v>自己資産（リース資産外)</v>
      </c>
      <c r="AI214" s="29" t="str">
        <f>IF(HLOOKUP(AI$14,集計用!$4:$9894,マスター!$C214,FALSE)="","",HLOOKUP(AI$14,集計用!$4:$9894,マスター!$C214,FALSE))</f>
        <v>売却不可</v>
      </c>
      <c r="AJ214" s="60" t="str">
        <f>マスター!$B$3</f>
        <v>建物</v>
      </c>
      <c r="AK214" s="29" t="str">
        <f>IF(HLOOKUP(AK$14,集計用!$4:$9894,マスター!$C214,FALSE)="","",HLOOKUP(AK$14,集計用!$4:$9894,マスター!$C214,FALSE))</f>
        <v>校舎・園舎</v>
      </c>
      <c r="AL214" s="29" t="str">
        <f>IF(HLOOKUP(AL$14,集計用!$4:$9894,マスター!$C214,FALSE)="","",HLOOKUP(AL$14,集計用!$4:$9894,マスター!$C214,FALSE))</f>
        <v>鉄筋コンクリート</v>
      </c>
      <c r="AM214" s="53"/>
      <c r="AN214" s="29" t="str">
        <f>IFERROR(集計用!#REF!&amp;集計用!#REF!&amp;集計用!#REF!,"")</f>
        <v/>
      </c>
      <c r="AO214" s="29">
        <f>IF(HLOOKUP(AO$14,集計用!$4:$9894,マスター!$C214,FALSE)="","",HLOOKUP(AO$14,集計用!$4:$9894,マスター!$C214,FALSE))</f>
        <v>100</v>
      </c>
      <c r="AP214" s="42" t="e">
        <f>集計用!#REF!&amp;集計用!#REF!&amp;集計用!#REF!&amp;集計用!#REF!&amp;集計用!#REF!&amp;集計用!#REF!</f>
        <v>#REF!</v>
      </c>
      <c r="AQ214" s="29" t="str">
        <f>IF(HLOOKUP(AQ$14,集計用!$4:$9894,マスター!$C214,FALSE)="","",HLOOKUP(AQ$14,集計用!$4:$9894,マスター!$C214,FALSE))</f>
        <v/>
      </c>
      <c r="AR214" s="29" t="str">
        <f>IF(HLOOKUP(AR$14,集計用!$4:$9894,マスター!$C214,FALSE)="","",HLOOKUP(AR$14,集計用!$4:$9894,マスター!$C214,FALSE))</f>
        <v/>
      </c>
      <c r="AS214" s="29" t="str">
        <f>IF(HLOOKUP(AS$14,集計用!$4:$9894,マスター!$C214,FALSE)="","",HLOOKUP(AS$14,集計用!$4:$9894,マスター!$C214,FALSE))</f>
        <v/>
      </c>
      <c r="AT214" s="29">
        <f>IF(HLOOKUP(AT$14,集計用!$4:$9894,マスター!$C214,FALSE)="","",HLOOKUP(AT$14,集計用!$4:$9894,マスター!$C214,FALSE))</f>
        <v>548</v>
      </c>
      <c r="AU214" s="29">
        <f>IF(HLOOKUP(AU$14,集計用!$4:$9894,マスター!$C214,FALSE)="","",HLOOKUP(AU$14,集計用!$4:$9894,マスター!$C214,FALSE))</f>
        <v>2</v>
      </c>
      <c r="AV214" s="61"/>
      <c r="AW214" s="45">
        <f t="shared" si="4"/>
        <v>45</v>
      </c>
      <c r="AX214" s="29" t="str">
        <f>IF(HLOOKUP(AX$14,集計用!$4:$9894,マスター!$C214,FALSE)="","",HLOOKUP(AX$14,集計用!$4:$9894,マスター!$C214,FALSE))</f>
        <v>教育</v>
      </c>
      <c r="AY214" s="29" t="str">
        <f>IF(HLOOKUP(AY$14,集計用!$4:$9894,マスター!$C214,FALSE)="","",HLOOKUP(AY$14,集計用!$4:$9894,マスター!$C214,FALSE))</f>
        <v xml:space="preserve">行政財産 </v>
      </c>
      <c r="AZ214" s="54"/>
      <c r="BA214" s="54"/>
      <c r="BB214" s="54"/>
      <c r="BC214" s="54"/>
      <c r="BD214" s="54"/>
      <c r="BE214" s="54"/>
      <c r="BF214" s="54"/>
      <c r="BG214" s="54"/>
      <c r="BH214" s="29" t="str">
        <f>IF(HLOOKUP(BH$14,集計用!$4:$9894,マスター!$C214,FALSE)="","",HLOOKUP(BH$14,集計用!$4:$9894,マスター!$C214,FALSE))</f>
        <v>実施済</v>
      </c>
      <c r="BI214" s="29" t="str">
        <f>IF(HLOOKUP(BI$14,集計用!$4:$9894,マスター!$C214,FALSE)="","",HLOOKUP(BI$14,集計用!$4:$9894,マスター!$C214,FALSE))</f>
        <v>実施済</v>
      </c>
      <c r="BJ214" s="54"/>
      <c r="BK214" s="54"/>
      <c r="BL214" s="54"/>
      <c r="BM214" s="54"/>
      <c r="BN214" s="54"/>
      <c r="BO214" s="54"/>
      <c r="BP214" s="54"/>
      <c r="BQ214" s="54"/>
      <c r="BR214" s="29" t="str">
        <f>IF(HLOOKUP(BR$14,集計用!$4:$9894,マスター!$C214,FALSE)="","",HLOOKUP(BR$14,集計用!$4:$9894,マスター!$C214,FALSE))</f>
        <v>ﾌﾂｳｵﾖﾋﾞﾄｸﾍﾞﾂｷｮｳｼﾂﾄｳ(2)</v>
      </c>
      <c r="BS214" s="29" t="str">
        <f>IF(HLOOKUP(BS$14,集計用!$4:$9894,マスター!$C214,FALSE)="","",HLOOKUP(BS$14,集計用!$4:$9894,マスター!$C214,FALSE))</f>
        <v/>
      </c>
      <c r="BT214" s="29" t="str">
        <f>IF(HLOOKUP(BT$14,集計用!$4:$9894,マスター!$C214,FALSE)="","",HLOOKUP(BT$14,集計用!$4:$9894,マスター!$C214,FALSE))</f>
        <v>壬生町立南犬飼中学校</v>
      </c>
      <c r="BU214" s="29" t="str">
        <f>IF(HLOOKUP(BU$14,集計用!$4:$9894,マスター!$C214,FALSE)="","",HLOOKUP(BU$14,集計用!$4:$9894,マスター!$C214,FALSE))</f>
        <v>㎡</v>
      </c>
      <c r="BV214" s="29" t="e">
        <f>集計用!#REF!&amp;集計用!#REF!&amp;集計用!#REF!</f>
        <v>#REF!</v>
      </c>
      <c r="BW214" s="29" t="str">
        <f>IF(HLOOKUP(BW$14,集計用!$4:$9894,マスター!$C214,FALSE)="","",HLOOKUP(BW$14,集計用!$4:$9894,マスター!$C214,FALSE))</f>
        <v/>
      </c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3"/>
      <c r="CW214" s="53"/>
      <c r="CX214" s="53"/>
      <c r="CY214" s="53"/>
      <c r="CZ214" s="53"/>
      <c r="DA214" s="53"/>
      <c r="DB214" s="53"/>
      <c r="DC214" s="53"/>
      <c r="DD214" s="54"/>
      <c r="DE214" s="54"/>
      <c r="DF214" s="54"/>
      <c r="DG214" s="54"/>
      <c r="DH214" s="54"/>
      <c r="DI214" s="54"/>
    </row>
    <row r="215" spans="3:113" ht="13.5" customHeight="1">
      <c r="C215" s="89">
        <v>206</v>
      </c>
      <c r="D215" s="44"/>
      <c r="E215" s="53"/>
      <c r="F215" s="53"/>
      <c r="G215" s="53"/>
      <c r="H215" s="42" t="str">
        <f>IF(HLOOKUP(H$14,集計用!$4:$9894,マスター!$C215,FALSE)="","",HLOOKUP(H$14,集計用!$4:$9894,マスター!$C215,FALSE))</f>
        <v>建物台帳</v>
      </c>
      <c r="I215" s="29" t="str">
        <f>IF(HLOOKUP(I$14,集計用!$4:$9894,マスター!$C215,FALSE)="","",HLOOKUP(I$14,集計用!$4:$9894,マスター!$C215,FALSE))</f>
        <v>21001-6</v>
      </c>
      <c r="J215" s="29" t="str">
        <f>IF(HLOOKUP(J$14,集計用!$4:$9894,マスター!$C215,FALSE)="","",HLOOKUP(J$14,集計用!$4:$9894,マスター!$C215,FALSE))</f>
        <v>事業用資産/建物</v>
      </c>
      <c r="K215" s="53"/>
      <c r="L215" s="53"/>
      <c r="M215" s="53"/>
      <c r="N215" s="53"/>
      <c r="O215" s="29">
        <f>IF(HLOOKUP(O$14,集計用!$4:$9894,マスター!$C215,FALSE)="","",HLOOKUP(O$14,集計用!$4:$9894,マスター!$C215,FALSE))</f>
        <v>15</v>
      </c>
      <c r="P215" s="53"/>
      <c r="Q215" s="53"/>
      <c r="R215" s="42" t="str">
        <f>IF(HLOOKUP(R$14,集計用!$4:$9894,マスター!$C215,FALSE)="","",HLOOKUP(R$14,集計用!$4:$9894,マスター!$C215,FALSE))</f>
        <v>一般会計等</v>
      </c>
      <c r="S215" s="42" t="str">
        <f>IF(HLOOKUP(S$14,集計用!$4:$9894,マスター!$C215,FALSE)="","",HLOOKUP(S$14,集計用!$4:$9894,マスター!$C215,FALSE))</f>
        <v>一般会計</v>
      </c>
      <c r="T215" s="209">
        <f>IF(HLOOKUP(T$14,集計用!$4:$9894,マスター!$C215,FALSE)="","",HLOOKUP(T$14,集計用!$4:$9894,マスター!$C215,FALSE))</f>
        <v>19840131</v>
      </c>
      <c r="U215" s="209">
        <f>IF(HLOOKUP(U$14,集計用!$4:$9894,マスター!$C215,FALSE)="","",HLOOKUP(U$14,集計用!$4:$9894,マスター!$C215,FALSE))</f>
        <v>19840131</v>
      </c>
      <c r="V215" s="53"/>
      <c r="W215" s="44"/>
      <c r="X215" s="53"/>
      <c r="Y215" s="53"/>
      <c r="Z215" s="29">
        <f>IF(HLOOKUP(Z$14,集計用!$4:$9894,マスター!$C215,FALSE)="","",HLOOKUP(Z$14,集計用!$4:$9894,マスター!$C215,FALSE))</f>
        <v>121355550</v>
      </c>
      <c r="AA215" s="53"/>
      <c r="AB215" s="53"/>
      <c r="AC215" s="53"/>
      <c r="AD215" s="53"/>
      <c r="AE215" s="53"/>
      <c r="AF215" s="44"/>
      <c r="AG215" s="29" t="str">
        <f>IF(HLOOKUP(AG$14,集計用!$4:$9894,マスター!$C215,FALSE)="","",HLOOKUP(AG$14,集計用!$4:$9894,マスター!$C215,FALSE))</f>
        <v>特別教室棟</v>
      </c>
      <c r="AH215" s="29" t="str">
        <f>IF(HLOOKUP(AH$14,集計用!$4:$9894,マスター!$C215,FALSE)="","",HLOOKUP(AH$14,集計用!$4:$9894,マスター!$C215,FALSE))</f>
        <v>自己資産（リース資産外)</v>
      </c>
      <c r="AI215" s="29" t="str">
        <f>IF(HLOOKUP(AI$14,集計用!$4:$9894,マスター!$C215,FALSE)="","",HLOOKUP(AI$14,集計用!$4:$9894,マスター!$C215,FALSE))</f>
        <v>売却不可</v>
      </c>
      <c r="AJ215" s="60" t="str">
        <f>マスター!$B$3</f>
        <v>建物</v>
      </c>
      <c r="AK215" s="29" t="str">
        <f>IF(HLOOKUP(AK$14,集計用!$4:$9894,マスター!$C215,FALSE)="","",HLOOKUP(AK$14,集計用!$4:$9894,マスター!$C215,FALSE))</f>
        <v>校舎・園舎</v>
      </c>
      <c r="AL215" s="29" t="str">
        <f>IF(HLOOKUP(AL$14,集計用!$4:$9894,マスター!$C215,FALSE)="","",HLOOKUP(AL$14,集計用!$4:$9894,マスター!$C215,FALSE))</f>
        <v>鉄筋コンクリート</v>
      </c>
      <c r="AM215" s="53"/>
      <c r="AN215" s="29" t="str">
        <f>IFERROR(集計用!#REF!&amp;集計用!#REF!&amp;集計用!#REF!,"")</f>
        <v/>
      </c>
      <c r="AO215" s="29">
        <f>IF(HLOOKUP(AO$14,集計用!$4:$9894,マスター!$C215,FALSE)="","",HLOOKUP(AO$14,集計用!$4:$9894,マスター!$C215,FALSE))</f>
        <v>100</v>
      </c>
      <c r="AP215" s="42" t="e">
        <f>集計用!#REF!&amp;集計用!#REF!&amp;集計用!#REF!&amp;集計用!#REF!&amp;集計用!#REF!&amp;集計用!#REF!</f>
        <v>#REF!</v>
      </c>
      <c r="AQ215" s="29" t="str">
        <f>IF(HLOOKUP(AQ$14,集計用!$4:$9894,マスター!$C215,FALSE)="","",HLOOKUP(AQ$14,集計用!$4:$9894,マスター!$C215,FALSE))</f>
        <v/>
      </c>
      <c r="AR215" s="29" t="str">
        <f>IF(HLOOKUP(AR$14,集計用!$4:$9894,マスター!$C215,FALSE)="","",HLOOKUP(AR$14,集計用!$4:$9894,マスター!$C215,FALSE))</f>
        <v/>
      </c>
      <c r="AS215" s="29" t="str">
        <f>IF(HLOOKUP(AS$14,集計用!$4:$9894,マスター!$C215,FALSE)="","",HLOOKUP(AS$14,集計用!$4:$9894,マスター!$C215,FALSE))</f>
        <v/>
      </c>
      <c r="AT215" s="29">
        <f>IF(HLOOKUP(AT$14,集計用!$4:$9894,マスター!$C215,FALSE)="","",HLOOKUP(AT$14,集計用!$4:$9894,マスター!$C215,FALSE))</f>
        <v>898.93</v>
      </c>
      <c r="AU215" s="29">
        <f>IF(HLOOKUP(AU$14,集計用!$4:$9894,マスター!$C215,FALSE)="","",HLOOKUP(AU$14,集計用!$4:$9894,マスター!$C215,FALSE))</f>
        <v>2</v>
      </c>
      <c r="AV215" s="61"/>
      <c r="AW215" s="45">
        <f t="shared" si="4"/>
        <v>32</v>
      </c>
      <c r="AX215" s="29" t="str">
        <f>IF(HLOOKUP(AX$14,集計用!$4:$9894,マスター!$C215,FALSE)="","",HLOOKUP(AX$14,集計用!$4:$9894,マスター!$C215,FALSE))</f>
        <v>教育</v>
      </c>
      <c r="AY215" s="29" t="str">
        <f>IF(HLOOKUP(AY$14,集計用!$4:$9894,マスター!$C215,FALSE)="","",HLOOKUP(AY$14,集計用!$4:$9894,マスター!$C215,FALSE))</f>
        <v xml:space="preserve">行政財産 </v>
      </c>
      <c r="AZ215" s="54"/>
      <c r="BA215" s="54"/>
      <c r="BB215" s="54"/>
      <c r="BC215" s="54"/>
      <c r="BD215" s="54"/>
      <c r="BE215" s="54"/>
      <c r="BF215" s="54"/>
      <c r="BG215" s="54"/>
      <c r="BH215" s="29" t="str">
        <f>IF(HLOOKUP(BH$14,集計用!$4:$9894,マスター!$C215,FALSE)="","",HLOOKUP(BH$14,集計用!$4:$9894,マスター!$C215,FALSE))</f>
        <v>実施済</v>
      </c>
      <c r="BI215" s="29" t="str">
        <f>IF(HLOOKUP(BI$14,集計用!$4:$9894,マスター!$C215,FALSE)="","",HLOOKUP(BI$14,集計用!$4:$9894,マスター!$C215,FALSE))</f>
        <v>実施済</v>
      </c>
      <c r="BJ215" s="54"/>
      <c r="BK215" s="54"/>
      <c r="BL215" s="54"/>
      <c r="BM215" s="54"/>
      <c r="BN215" s="54"/>
      <c r="BO215" s="54"/>
      <c r="BP215" s="54"/>
      <c r="BQ215" s="54"/>
      <c r="BR215" s="29" t="str">
        <f>IF(HLOOKUP(BR$14,集計用!$4:$9894,マスター!$C215,FALSE)="","",HLOOKUP(BR$14,集計用!$4:$9894,マスター!$C215,FALSE))</f>
        <v>ﾄｸﾍﾞﾂｷｮｳｼﾂﾄｳ</v>
      </c>
      <c r="BS215" s="29" t="str">
        <f>IF(HLOOKUP(BS$14,集計用!$4:$9894,マスター!$C215,FALSE)="","",HLOOKUP(BS$14,集計用!$4:$9894,マスター!$C215,FALSE))</f>
        <v/>
      </c>
      <c r="BT215" s="29" t="str">
        <f>IF(HLOOKUP(BT$14,集計用!$4:$9894,マスター!$C215,FALSE)="","",HLOOKUP(BT$14,集計用!$4:$9894,マスター!$C215,FALSE))</f>
        <v>壬生町立南犬飼中学校</v>
      </c>
      <c r="BU215" s="29" t="str">
        <f>IF(HLOOKUP(BU$14,集計用!$4:$9894,マスター!$C215,FALSE)="","",HLOOKUP(BU$14,集計用!$4:$9894,マスター!$C215,FALSE))</f>
        <v>㎡</v>
      </c>
      <c r="BV215" s="29" t="e">
        <f>集計用!#REF!&amp;集計用!#REF!&amp;集計用!#REF!</f>
        <v>#REF!</v>
      </c>
      <c r="BW215" s="29" t="str">
        <f>IF(HLOOKUP(BW$14,集計用!$4:$9894,マスター!$C215,FALSE)="","",HLOOKUP(BW$14,集計用!$4:$9894,マスター!$C215,FALSE))</f>
        <v/>
      </c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3"/>
      <c r="CW215" s="53"/>
      <c r="CX215" s="53"/>
      <c r="CY215" s="53"/>
      <c r="CZ215" s="53"/>
      <c r="DA215" s="53"/>
      <c r="DB215" s="53"/>
      <c r="DC215" s="53"/>
      <c r="DD215" s="54"/>
      <c r="DE215" s="54"/>
      <c r="DF215" s="54"/>
      <c r="DG215" s="54"/>
      <c r="DH215" s="54"/>
      <c r="DI215" s="54"/>
    </row>
    <row r="216" spans="3:113" ht="13.5" customHeight="1">
      <c r="C216" s="89">
        <v>207</v>
      </c>
      <c r="D216" s="44"/>
      <c r="E216" s="53"/>
      <c r="F216" s="53"/>
      <c r="G216" s="53"/>
      <c r="H216" s="42" t="str">
        <f>IF(HLOOKUP(H$14,集計用!$4:$9894,マスター!$C216,FALSE)="","",HLOOKUP(H$14,集計用!$4:$9894,マスター!$C216,FALSE))</f>
        <v>建物台帳</v>
      </c>
      <c r="I216" s="29" t="str">
        <f>IF(HLOOKUP(I$14,集計用!$4:$9894,マスター!$C216,FALSE)="","",HLOOKUP(I$14,集計用!$4:$9894,マスター!$C216,FALSE))</f>
        <v>21001-7</v>
      </c>
      <c r="J216" s="29" t="str">
        <f>IF(HLOOKUP(J$14,集計用!$4:$9894,マスター!$C216,FALSE)="","",HLOOKUP(J$14,集計用!$4:$9894,マスター!$C216,FALSE))</f>
        <v>事業用資産/建物</v>
      </c>
      <c r="K216" s="53"/>
      <c r="L216" s="53"/>
      <c r="M216" s="53"/>
      <c r="N216" s="53"/>
      <c r="O216" s="29">
        <f>IF(HLOOKUP(O$14,集計用!$4:$9894,マスター!$C216,FALSE)="","",HLOOKUP(O$14,集計用!$4:$9894,マスター!$C216,FALSE))</f>
        <v>15</v>
      </c>
      <c r="P216" s="53"/>
      <c r="Q216" s="53"/>
      <c r="R216" s="42" t="str">
        <f>IF(HLOOKUP(R$14,集計用!$4:$9894,マスター!$C216,FALSE)="","",HLOOKUP(R$14,集計用!$4:$9894,マスター!$C216,FALSE))</f>
        <v>一般会計等</v>
      </c>
      <c r="S216" s="42" t="str">
        <f>IF(HLOOKUP(S$14,集計用!$4:$9894,マスター!$C216,FALSE)="","",HLOOKUP(S$14,集計用!$4:$9894,マスター!$C216,FALSE))</f>
        <v>一般会計</v>
      </c>
      <c r="T216" s="209">
        <f>IF(HLOOKUP(T$14,集計用!$4:$9894,マスター!$C216,FALSE)="","",HLOOKUP(T$14,集計用!$4:$9894,マスター!$C216,FALSE))</f>
        <v>19840131</v>
      </c>
      <c r="U216" s="209">
        <f>IF(HLOOKUP(U$14,集計用!$4:$9894,マスター!$C216,FALSE)="","",HLOOKUP(U$14,集計用!$4:$9894,マスター!$C216,FALSE))</f>
        <v>19840131</v>
      </c>
      <c r="V216" s="53"/>
      <c r="W216" s="44"/>
      <c r="X216" s="53"/>
      <c r="Y216" s="53"/>
      <c r="Z216" s="29">
        <f>IF(HLOOKUP(Z$14,集計用!$4:$9894,マスター!$C216,FALSE)="","",HLOOKUP(Z$14,集計用!$4:$9894,マスター!$C216,FALSE))</f>
        <v>34939350</v>
      </c>
      <c r="AA216" s="53"/>
      <c r="AB216" s="53"/>
      <c r="AC216" s="53"/>
      <c r="AD216" s="53"/>
      <c r="AE216" s="53"/>
      <c r="AF216" s="44"/>
      <c r="AG216" s="29" t="str">
        <f>IF(HLOOKUP(AG$14,集計用!$4:$9894,マスター!$C216,FALSE)="","",HLOOKUP(AG$14,集計用!$4:$9894,マスター!$C216,FALSE))</f>
        <v>ホール棟（1）</v>
      </c>
      <c r="AH216" s="29" t="str">
        <f>IF(HLOOKUP(AH$14,集計用!$4:$9894,マスター!$C216,FALSE)="","",HLOOKUP(AH$14,集計用!$4:$9894,マスター!$C216,FALSE))</f>
        <v>自己資産（リース資産外)</v>
      </c>
      <c r="AI216" s="29" t="str">
        <f>IF(HLOOKUP(AI$14,集計用!$4:$9894,マスター!$C216,FALSE)="","",HLOOKUP(AI$14,集計用!$4:$9894,マスター!$C216,FALSE))</f>
        <v>売却不可</v>
      </c>
      <c r="AJ216" s="60" t="str">
        <f>マスター!$B$3</f>
        <v>建物</v>
      </c>
      <c r="AK216" s="29" t="str">
        <f>IF(HLOOKUP(AK$14,集計用!$4:$9894,マスター!$C216,FALSE)="","",HLOOKUP(AK$14,集計用!$4:$9894,マスター!$C216,FALSE))</f>
        <v>校舎・園舎</v>
      </c>
      <c r="AL216" s="29" t="str">
        <f>IF(HLOOKUP(AL$14,集計用!$4:$9894,マスター!$C216,FALSE)="","",HLOOKUP(AL$14,集計用!$4:$9894,マスター!$C216,FALSE))</f>
        <v>鉄筋コンクリート</v>
      </c>
      <c r="AM216" s="53"/>
      <c r="AN216" s="29" t="str">
        <f>IFERROR(集計用!#REF!&amp;集計用!#REF!&amp;集計用!#REF!,"")</f>
        <v/>
      </c>
      <c r="AO216" s="29">
        <f>IF(HLOOKUP(AO$14,集計用!$4:$9894,マスター!$C216,FALSE)="","",HLOOKUP(AO$14,集計用!$4:$9894,マスター!$C216,FALSE))</f>
        <v>100</v>
      </c>
      <c r="AP216" s="42" t="e">
        <f>集計用!#REF!&amp;集計用!#REF!&amp;集計用!#REF!&amp;集計用!#REF!&amp;集計用!#REF!&amp;集計用!#REF!</f>
        <v>#REF!</v>
      </c>
      <c r="AQ216" s="29" t="str">
        <f>IF(HLOOKUP(AQ$14,集計用!$4:$9894,マスター!$C216,FALSE)="","",HLOOKUP(AQ$14,集計用!$4:$9894,マスター!$C216,FALSE))</f>
        <v/>
      </c>
      <c r="AR216" s="29" t="str">
        <f>IF(HLOOKUP(AR$14,集計用!$4:$9894,マスター!$C216,FALSE)="","",HLOOKUP(AR$14,集計用!$4:$9894,マスター!$C216,FALSE))</f>
        <v/>
      </c>
      <c r="AS216" s="29" t="str">
        <f>IF(HLOOKUP(AS$14,集計用!$4:$9894,マスター!$C216,FALSE)="","",HLOOKUP(AS$14,集計用!$4:$9894,マスター!$C216,FALSE))</f>
        <v/>
      </c>
      <c r="AT216" s="29">
        <f>IF(HLOOKUP(AT$14,集計用!$4:$9894,マスター!$C216,FALSE)="","",HLOOKUP(AT$14,集計用!$4:$9894,マスター!$C216,FALSE))</f>
        <v>258.81</v>
      </c>
      <c r="AU216" s="29">
        <f>IF(HLOOKUP(AU$14,集計用!$4:$9894,マスター!$C216,FALSE)="","",HLOOKUP(AU$14,集計用!$4:$9894,マスター!$C216,FALSE))</f>
        <v>3</v>
      </c>
      <c r="AV216" s="61"/>
      <c r="AW216" s="45">
        <f t="shared" si="4"/>
        <v>32</v>
      </c>
      <c r="AX216" s="29" t="str">
        <f>IF(HLOOKUP(AX$14,集計用!$4:$9894,マスター!$C216,FALSE)="","",HLOOKUP(AX$14,集計用!$4:$9894,マスター!$C216,FALSE))</f>
        <v>教育</v>
      </c>
      <c r="AY216" s="29" t="str">
        <f>IF(HLOOKUP(AY$14,集計用!$4:$9894,マスター!$C216,FALSE)="","",HLOOKUP(AY$14,集計用!$4:$9894,マスター!$C216,FALSE))</f>
        <v xml:space="preserve">行政財産 </v>
      </c>
      <c r="AZ216" s="54"/>
      <c r="BA216" s="54"/>
      <c r="BB216" s="54"/>
      <c r="BC216" s="54"/>
      <c r="BD216" s="54"/>
      <c r="BE216" s="54"/>
      <c r="BF216" s="54"/>
      <c r="BG216" s="54"/>
      <c r="BH216" s="29" t="str">
        <f>IF(HLOOKUP(BH$14,集計用!$4:$9894,マスター!$C216,FALSE)="","",HLOOKUP(BH$14,集計用!$4:$9894,マスター!$C216,FALSE))</f>
        <v>実施済</v>
      </c>
      <c r="BI216" s="29" t="str">
        <f>IF(HLOOKUP(BI$14,集計用!$4:$9894,マスター!$C216,FALSE)="","",HLOOKUP(BI$14,集計用!$4:$9894,マスター!$C216,FALSE))</f>
        <v>実施済</v>
      </c>
      <c r="BJ216" s="54"/>
      <c r="BK216" s="54"/>
      <c r="BL216" s="54"/>
      <c r="BM216" s="54"/>
      <c r="BN216" s="54"/>
      <c r="BO216" s="54"/>
      <c r="BP216" s="54"/>
      <c r="BQ216" s="54"/>
      <c r="BR216" s="29" t="str">
        <f>IF(HLOOKUP(BR$14,集計用!$4:$9894,マスター!$C216,FALSE)="","",HLOOKUP(BR$14,集計用!$4:$9894,マスター!$C216,FALSE))</f>
        <v>ﾎｰﾙﾄｳ(1)</v>
      </c>
      <c r="BS216" s="29" t="str">
        <f>IF(HLOOKUP(BS$14,集計用!$4:$9894,マスター!$C216,FALSE)="","",HLOOKUP(BS$14,集計用!$4:$9894,マスター!$C216,FALSE))</f>
        <v/>
      </c>
      <c r="BT216" s="29" t="str">
        <f>IF(HLOOKUP(BT$14,集計用!$4:$9894,マスター!$C216,FALSE)="","",HLOOKUP(BT$14,集計用!$4:$9894,マスター!$C216,FALSE))</f>
        <v>壬生町立南犬飼中学校</v>
      </c>
      <c r="BU216" s="29" t="str">
        <f>IF(HLOOKUP(BU$14,集計用!$4:$9894,マスター!$C216,FALSE)="","",HLOOKUP(BU$14,集計用!$4:$9894,マスター!$C216,FALSE))</f>
        <v>㎡</v>
      </c>
      <c r="BV216" s="29" t="e">
        <f>集計用!#REF!&amp;集計用!#REF!&amp;集計用!#REF!</f>
        <v>#REF!</v>
      </c>
      <c r="BW216" s="29" t="str">
        <f>IF(HLOOKUP(BW$14,集計用!$4:$9894,マスター!$C216,FALSE)="","",HLOOKUP(BW$14,集計用!$4:$9894,マスター!$C216,FALSE))</f>
        <v/>
      </c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3"/>
      <c r="CW216" s="53"/>
      <c r="CX216" s="53"/>
      <c r="CY216" s="53"/>
      <c r="CZ216" s="53"/>
      <c r="DA216" s="53"/>
      <c r="DB216" s="53"/>
      <c r="DC216" s="53"/>
      <c r="DD216" s="54"/>
      <c r="DE216" s="54"/>
      <c r="DF216" s="54"/>
      <c r="DG216" s="54"/>
      <c r="DH216" s="54"/>
      <c r="DI216" s="54"/>
    </row>
    <row r="217" spans="3:113" ht="13.5" customHeight="1">
      <c r="C217" s="89">
        <v>208</v>
      </c>
      <c r="D217" s="44"/>
      <c r="E217" s="53"/>
      <c r="F217" s="53"/>
      <c r="G217" s="53"/>
      <c r="H217" s="42" t="str">
        <f>IF(HLOOKUP(H$14,集計用!$4:$9894,マスター!$C217,FALSE)="","",HLOOKUP(H$14,集計用!$4:$9894,マスター!$C217,FALSE))</f>
        <v>建物台帳</v>
      </c>
      <c r="I217" s="29" t="str">
        <f>IF(HLOOKUP(I$14,集計用!$4:$9894,マスター!$C217,FALSE)="","",HLOOKUP(I$14,集計用!$4:$9894,マスター!$C217,FALSE))</f>
        <v>21001-8</v>
      </c>
      <c r="J217" s="29" t="str">
        <f>IF(HLOOKUP(J$14,集計用!$4:$9894,マスター!$C217,FALSE)="","",HLOOKUP(J$14,集計用!$4:$9894,マスター!$C217,FALSE))</f>
        <v>事業用資産/建物</v>
      </c>
      <c r="K217" s="53"/>
      <c r="L217" s="53"/>
      <c r="M217" s="53"/>
      <c r="N217" s="53"/>
      <c r="O217" s="29">
        <f>IF(HLOOKUP(O$14,集計用!$4:$9894,マスター!$C217,FALSE)="","",HLOOKUP(O$14,集計用!$4:$9894,マスター!$C217,FALSE))</f>
        <v>15</v>
      </c>
      <c r="P217" s="53"/>
      <c r="Q217" s="53"/>
      <c r="R217" s="42" t="str">
        <f>IF(HLOOKUP(R$14,集計用!$4:$9894,マスター!$C217,FALSE)="","",HLOOKUP(R$14,集計用!$4:$9894,マスター!$C217,FALSE))</f>
        <v>一般会計等</v>
      </c>
      <c r="S217" s="42" t="str">
        <f>IF(HLOOKUP(S$14,集計用!$4:$9894,マスター!$C217,FALSE)="","",HLOOKUP(S$14,集計用!$4:$9894,マスター!$C217,FALSE))</f>
        <v>一般会計</v>
      </c>
      <c r="T217" s="209">
        <f>IF(HLOOKUP(T$14,集計用!$4:$9894,マスター!$C217,FALSE)="","",HLOOKUP(T$14,集計用!$4:$9894,マスター!$C217,FALSE))</f>
        <v>19840131</v>
      </c>
      <c r="U217" s="209">
        <f>IF(HLOOKUP(U$14,集計用!$4:$9894,マスター!$C217,FALSE)="","",HLOOKUP(U$14,集計用!$4:$9894,マスター!$C217,FALSE))</f>
        <v>19840131</v>
      </c>
      <c r="V217" s="53"/>
      <c r="W217" s="44"/>
      <c r="X217" s="53"/>
      <c r="Y217" s="53"/>
      <c r="Z217" s="29">
        <f>IF(HLOOKUP(Z$14,集計用!$4:$9894,マスター!$C217,FALSE)="","",HLOOKUP(Z$14,集計用!$4:$9894,マスター!$C217,FALSE))</f>
        <v>83380050</v>
      </c>
      <c r="AA217" s="53"/>
      <c r="AB217" s="53"/>
      <c r="AC217" s="53"/>
      <c r="AD217" s="53"/>
      <c r="AE217" s="53"/>
      <c r="AF217" s="44"/>
      <c r="AG217" s="29" t="str">
        <f>IF(HLOOKUP(AG$14,集計用!$4:$9894,マスター!$C217,FALSE)="","",HLOOKUP(AG$14,集計用!$4:$9894,マスター!$C217,FALSE))</f>
        <v>ホール棟（2）</v>
      </c>
      <c r="AH217" s="29" t="str">
        <f>IF(HLOOKUP(AH$14,集計用!$4:$9894,マスター!$C217,FALSE)="","",HLOOKUP(AH$14,集計用!$4:$9894,マスター!$C217,FALSE))</f>
        <v>自己資産（リース資産外)</v>
      </c>
      <c r="AI217" s="29" t="str">
        <f>IF(HLOOKUP(AI$14,集計用!$4:$9894,マスター!$C217,FALSE)="","",HLOOKUP(AI$14,集計用!$4:$9894,マスター!$C217,FALSE))</f>
        <v>売却不可</v>
      </c>
      <c r="AJ217" s="60" t="str">
        <f>マスター!$B$3</f>
        <v>建物</v>
      </c>
      <c r="AK217" s="29" t="str">
        <f>IF(HLOOKUP(AK$14,集計用!$4:$9894,マスター!$C217,FALSE)="","",HLOOKUP(AK$14,集計用!$4:$9894,マスター!$C217,FALSE))</f>
        <v>校舎・園舎</v>
      </c>
      <c r="AL217" s="29" t="str">
        <f>IF(HLOOKUP(AL$14,集計用!$4:$9894,マスター!$C217,FALSE)="","",HLOOKUP(AL$14,集計用!$4:$9894,マスター!$C217,FALSE))</f>
        <v>鉄筋コンクリート</v>
      </c>
      <c r="AM217" s="53"/>
      <c r="AN217" s="29" t="str">
        <f>IFERROR(集計用!#REF!&amp;集計用!#REF!&amp;集計用!#REF!,"")</f>
        <v/>
      </c>
      <c r="AO217" s="29">
        <f>IF(HLOOKUP(AO$14,集計用!$4:$9894,マスター!$C217,FALSE)="","",HLOOKUP(AO$14,集計用!$4:$9894,マスター!$C217,FALSE))</f>
        <v>100</v>
      </c>
      <c r="AP217" s="42" t="e">
        <f>集計用!#REF!&amp;集計用!#REF!&amp;集計用!#REF!&amp;集計用!#REF!&amp;集計用!#REF!&amp;集計用!#REF!</f>
        <v>#REF!</v>
      </c>
      <c r="AQ217" s="29" t="str">
        <f>IF(HLOOKUP(AQ$14,集計用!$4:$9894,マスター!$C217,FALSE)="","",HLOOKUP(AQ$14,集計用!$4:$9894,マスター!$C217,FALSE))</f>
        <v/>
      </c>
      <c r="AR217" s="29" t="str">
        <f>IF(HLOOKUP(AR$14,集計用!$4:$9894,マスター!$C217,FALSE)="","",HLOOKUP(AR$14,集計用!$4:$9894,マスター!$C217,FALSE))</f>
        <v/>
      </c>
      <c r="AS217" s="29" t="str">
        <f>IF(HLOOKUP(AS$14,集計用!$4:$9894,マスター!$C217,FALSE)="","",HLOOKUP(AS$14,集計用!$4:$9894,マスター!$C217,FALSE))</f>
        <v/>
      </c>
      <c r="AT217" s="29">
        <f>IF(HLOOKUP(AT$14,集計用!$4:$9894,マスター!$C217,FALSE)="","",HLOOKUP(AT$14,集計用!$4:$9894,マスター!$C217,FALSE))</f>
        <v>617.63</v>
      </c>
      <c r="AU217" s="29">
        <f>IF(HLOOKUP(AU$14,集計用!$4:$9894,マスター!$C217,FALSE)="","",HLOOKUP(AU$14,集計用!$4:$9894,マスター!$C217,FALSE))</f>
        <v>2</v>
      </c>
      <c r="AV217" s="61"/>
      <c r="AW217" s="45">
        <f t="shared" si="4"/>
        <v>32</v>
      </c>
      <c r="AX217" s="29" t="str">
        <f>IF(HLOOKUP(AX$14,集計用!$4:$9894,マスター!$C217,FALSE)="","",HLOOKUP(AX$14,集計用!$4:$9894,マスター!$C217,FALSE))</f>
        <v>教育</v>
      </c>
      <c r="AY217" s="29" t="str">
        <f>IF(HLOOKUP(AY$14,集計用!$4:$9894,マスター!$C217,FALSE)="","",HLOOKUP(AY$14,集計用!$4:$9894,マスター!$C217,FALSE))</f>
        <v xml:space="preserve">行政財産 </v>
      </c>
      <c r="AZ217" s="54"/>
      <c r="BA217" s="54"/>
      <c r="BB217" s="54"/>
      <c r="BC217" s="54"/>
      <c r="BD217" s="54"/>
      <c r="BE217" s="54"/>
      <c r="BF217" s="54"/>
      <c r="BG217" s="54"/>
      <c r="BH217" s="29" t="str">
        <f>IF(HLOOKUP(BH$14,集計用!$4:$9894,マスター!$C217,FALSE)="","",HLOOKUP(BH$14,集計用!$4:$9894,マスター!$C217,FALSE))</f>
        <v>実施済</v>
      </c>
      <c r="BI217" s="29" t="str">
        <f>IF(HLOOKUP(BI$14,集計用!$4:$9894,マスター!$C217,FALSE)="","",HLOOKUP(BI$14,集計用!$4:$9894,マスター!$C217,FALSE))</f>
        <v>実施済</v>
      </c>
      <c r="BJ217" s="54"/>
      <c r="BK217" s="54"/>
      <c r="BL217" s="54"/>
      <c r="BM217" s="54"/>
      <c r="BN217" s="54"/>
      <c r="BO217" s="54"/>
      <c r="BP217" s="54"/>
      <c r="BQ217" s="54"/>
      <c r="BR217" s="29" t="str">
        <f>IF(HLOOKUP(BR$14,集計用!$4:$9894,マスター!$C217,FALSE)="","",HLOOKUP(BR$14,集計用!$4:$9894,マスター!$C217,FALSE))</f>
        <v>ﾎｰﾙﾄｳ(2)</v>
      </c>
      <c r="BS217" s="29" t="str">
        <f>IF(HLOOKUP(BS$14,集計用!$4:$9894,マスター!$C217,FALSE)="","",HLOOKUP(BS$14,集計用!$4:$9894,マスター!$C217,FALSE))</f>
        <v/>
      </c>
      <c r="BT217" s="29" t="str">
        <f>IF(HLOOKUP(BT$14,集計用!$4:$9894,マスター!$C217,FALSE)="","",HLOOKUP(BT$14,集計用!$4:$9894,マスター!$C217,FALSE))</f>
        <v>壬生町立南犬飼中学校</v>
      </c>
      <c r="BU217" s="29" t="str">
        <f>IF(HLOOKUP(BU$14,集計用!$4:$9894,マスター!$C217,FALSE)="","",HLOOKUP(BU$14,集計用!$4:$9894,マスター!$C217,FALSE))</f>
        <v>㎡</v>
      </c>
      <c r="BV217" s="29" t="e">
        <f>集計用!#REF!&amp;集計用!#REF!&amp;集計用!#REF!</f>
        <v>#REF!</v>
      </c>
      <c r="BW217" s="29" t="str">
        <f>IF(HLOOKUP(BW$14,集計用!$4:$9894,マスター!$C217,FALSE)="","",HLOOKUP(BW$14,集計用!$4:$9894,マスター!$C217,FALSE))</f>
        <v/>
      </c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3"/>
      <c r="CW217" s="53"/>
      <c r="CX217" s="53"/>
      <c r="CY217" s="53"/>
      <c r="CZ217" s="53"/>
      <c r="DA217" s="53"/>
      <c r="DB217" s="53"/>
      <c r="DC217" s="53"/>
      <c r="DD217" s="54"/>
      <c r="DE217" s="54"/>
      <c r="DF217" s="54"/>
      <c r="DG217" s="54"/>
      <c r="DH217" s="54"/>
      <c r="DI217" s="54"/>
    </row>
    <row r="218" spans="3:113" ht="13.5" customHeight="1">
      <c r="C218" s="89">
        <v>209</v>
      </c>
      <c r="D218" s="44"/>
      <c r="E218" s="53"/>
      <c r="F218" s="53"/>
      <c r="G218" s="53"/>
      <c r="H218" s="42" t="str">
        <f>IF(HLOOKUP(H$14,集計用!$4:$9894,マスター!$C218,FALSE)="","",HLOOKUP(H$14,集計用!$4:$9894,マスター!$C218,FALSE))</f>
        <v>建物台帳</v>
      </c>
      <c r="I218" s="29" t="str">
        <f>IF(HLOOKUP(I$14,集計用!$4:$9894,マスター!$C218,FALSE)="","",HLOOKUP(I$14,集計用!$4:$9894,マスター!$C218,FALSE))</f>
        <v>21001-9</v>
      </c>
      <c r="J218" s="29" t="str">
        <f>IF(HLOOKUP(J$14,集計用!$4:$9894,マスター!$C218,FALSE)="","",HLOOKUP(J$14,集計用!$4:$9894,マスター!$C218,FALSE))</f>
        <v>事業用資産/建物</v>
      </c>
      <c r="K218" s="53"/>
      <c r="L218" s="53"/>
      <c r="M218" s="53"/>
      <c r="N218" s="53"/>
      <c r="O218" s="29">
        <f>IF(HLOOKUP(O$14,集計用!$4:$9894,マスター!$C218,FALSE)="","",HLOOKUP(O$14,集計用!$4:$9894,マスター!$C218,FALSE))</f>
        <v>15</v>
      </c>
      <c r="P218" s="53"/>
      <c r="Q218" s="53"/>
      <c r="R218" s="42" t="str">
        <f>IF(HLOOKUP(R$14,集計用!$4:$9894,マスター!$C218,FALSE)="","",HLOOKUP(R$14,集計用!$4:$9894,マスター!$C218,FALSE))</f>
        <v>一般会計等</v>
      </c>
      <c r="S218" s="42" t="str">
        <f>IF(HLOOKUP(S$14,集計用!$4:$9894,マスター!$C218,FALSE)="","",HLOOKUP(S$14,集計用!$4:$9894,マスター!$C218,FALSE))</f>
        <v>一般会計</v>
      </c>
      <c r="T218" s="209">
        <f>IF(HLOOKUP(T$14,集計用!$4:$9894,マスター!$C218,FALSE)="","",HLOOKUP(T$14,集計用!$4:$9894,マスター!$C218,FALSE))</f>
        <v>19850228</v>
      </c>
      <c r="U218" s="209">
        <f>IF(HLOOKUP(U$14,集計用!$4:$9894,マスター!$C218,FALSE)="","",HLOOKUP(U$14,集計用!$4:$9894,マスター!$C218,FALSE))</f>
        <v>19850228</v>
      </c>
      <c r="V218" s="53"/>
      <c r="W218" s="44"/>
      <c r="X218" s="53"/>
      <c r="Y218" s="53"/>
      <c r="Z218" s="29">
        <f>IF(HLOOKUP(Z$14,集計用!$4:$9894,マスター!$C218,FALSE)="","",HLOOKUP(Z$14,集計用!$4:$9894,マスター!$C218,FALSE))</f>
        <v>5130000</v>
      </c>
      <c r="AA218" s="53"/>
      <c r="AB218" s="53"/>
      <c r="AC218" s="53"/>
      <c r="AD218" s="53"/>
      <c r="AE218" s="53"/>
      <c r="AF218" s="44"/>
      <c r="AG218" s="29" t="str">
        <f>IF(HLOOKUP(AG$14,集計用!$4:$9894,マスター!$C218,FALSE)="","",HLOOKUP(AG$14,集計用!$4:$9894,マスター!$C218,FALSE))</f>
        <v>柔剣道場渡り廊下</v>
      </c>
      <c r="AH218" s="29" t="str">
        <f>IF(HLOOKUP(AH$14,集計用!$4:$9894,マスター!$C218,FALSE)="","",HLOOKUP(AH$14,集計用!$4:$9894,マスター!$C218,FALSE))</f>
        <v>自己資産（リース資産外)</v>
      </c>
      <c r="AI218" s="29" t="str">
        <f>IF(HLOOKUP(AI$14,集計用!$4:$9894,マスター!$C218,FALSE)="","",HLOOKUP(AI$14,集計用!$4:$9894,マスター!$C218,FALSE))</f>
        <v>売却不可</v>
      </c>
      <c r="AJ218" s="60" t="str">
        <f>マスター!$B$3</f>
        <v>建物</v>
      </c>
      <c r="AK218" s="29" t="str">
        <f>IF(HLOOKUP(AK$14,集計用!$4:$9894,マスター!$C218,FALSE)="","",HLOOKUP(AK$14,集計用!$4:$9894,マスター!$C218,FALSE))</f>
        <v>校舎・園舎</v>
      </c>
      <c r="AL218" s="29" t="str">
        <f>IF(HLOOKUP(AL$14,集計用!$4:$9894,マスター!$C218,FALSE)="","",HLOOKUP(AL$14,集計用!$4:$9894,マスター!$C218,FALSE))</f>
        <v>鉄筋コンクリート</v>
      </c>
      <c r="AM218" s="53"/>
      <c r="AN218" s="29" t="str">
        <f>IFERROR(集計用!#REF!&amp;集計用!#REF!&amp;集計用!#REF!,"")</f>
        <v/>
      </c>
      <c r="AO218" s="29">
        <f>IF(HLOOKUP(AO$14,集計用!$4:$9894,マスター!$C218,FALSE)="","",HLOOKUP(AO$14,集計用!$4:$9894,マスター!$C218,FALSE))</f>
        <v>100</v>
      </c>
      <c r="AP218" s="42" t="e">
        <f>集計用!#REF!&amp;集計用!#REF!&amp;集計用!#REF!&amp;集計用!#REF!&amp;集計用!#REF!&amp;集計用!#REF!</f>
        <v>#REF!</v>
      </c>
      <c r="AQ218" s="29" t="str">
        <f>IF(HLOOKUP(AQ$14,集計用!$4:$9894,マスター!$C218,FALSE)="","",HLOOKUP(AQ$14,集計用!$4:$9894,マスター!$C218,FALSE))</f>
        <v/>
      </c>
      <c r="AR218" s="29" t="str">
        <f>IF(HLOOKUP(AR$14,集計用!$4:$9894,マスター!$C218,FALSE)="","",HLOOKUP(AR$14,集計用!$4:$9894,マスター!$C218,FALSE))</f>
        <v/>
      </c>
      <c r="AS218" s="29" t="str">
        <f>IF(HLOOKUP(AS$14,集計用!$4:$9894,マスター!$C218,FALSE)="","",HLOOKUP(AS$14,集計用!$4:$9894,マスター!$C218,FALSE))</f>
        <v/>
      </c>
      <c r="AT218" s="29">
        <f>IF(HLOOKUP(AT$14,集計用!$4:$9894,マスター!$C218,FALSE)="","",HLOOKUP(AT$14,集計用!$4:$9894,マスター!$C218,FALSE))</f>
        <v>38</v>
      </c>
      <c r="AU218" s="29">
        <f>IF(HLOOKUP(AU$14,集計用!$4:$9894,マスター!$C218,FALSE)="","",HLOOKUP(AU$14,集計用!$4:$9894,マスター!$C218,FALSE))</f>
        <v>1</v>
      </c>
      <c r="AV218" s="61"/>
      <c r="AW218" s="45">
        <f t="shared" si="4"/>
        <v>31</v>
      </c>
      <c r="AX218" s="29" t="str">
        <f>IF(HLOOKUP(AX$14,集計用!$4:$9894,マスター!$C218,FALSE)="","",HLOOKUP(AX$14,集計用!$4:$9894,マスター!$C218,FALSE))</f>
        <v>教育</v>
      </c>
      <c r="AY218" s="29" t="str">
        <f>IF(HLOOKUP(AY$14,集計用!$4:$9894,マスター!$C218,FALSE)="","",HLOOKUP(AY$14,集計用!$4:$9894,マスター!$C218,FALSE))</f>
        <v xml:space="preserve">行政財産 </v>
      </c>
      <c r="AZ218" s="54"/>
      <c r="BA218" s="54"/>
      <c r="BB218" s="54"/>
      <c r="BC218" s="54"/>
      <c r="BD218" s="54"/>
      <c r="BE218" s="54"/>
      <c r="BF218" s="54"/>
      <c r="BG218" s="54"/>
      <c r="BH218" s="29" t="str">
        <f>IF(HLOOKUP(BH$14,集計用!$4:$9894,マスター!$C218,FALSE)="","",HLOOKUP(BH$14,集計用!$4:$9894,マスター!$C218,FALSE))</f>
        <v>実施済</v>
      </c>
      <c r="BI218" s="29" t="str">
        <f>IF(HLOOKUP(BI$14,集計用!$4:$9894,マスター!$C218,FALSE)="","",HLOOKUP(BI$14,集計用!$4:$9894,マスター!$C218,FALSE))</f>
        <v>実施済</v>
      </c>
      <c r="BJ218" s="54"/>
      <c r="BK218" s="54"/>
      <c r="BL218" s="54"/>
      <c r="BM218" s="54"/>
      <c r="BN218" s="54"/>
      <c r="BO218" s="54"/>
      <c r="BP218" s="54"/>
      <c r="BQ218" s="54"/>
      <c r="BR218" s="29" t="str">
        <f>IF(HLOOKUP(BR$14,集計用!$4:$9894,マスター!$C218,FALSE)="","",HLOOKUP(BR$14,集計用!$4:$9894,マスター!$C218,FALSE))</f>
        <v>ｼﾞｭｳｹﾝﾄﾞｳｼﾞｮｳﾜﾀﾘﾛｳｶ</v>
      </c>
      <c r="BS218" s="29" t="str">
        <f>IF(HLOOKUP(BS$14,集計用!$4:$9894,マスター!$C218,FALSE)="","",HLOOKUP(BS$14,集計用!$4:$9894,マスター!$C218,FALSE))</f>
        <v/>
      </c>
      <c r="BT218" s="29" t="str">
        <f>IF(HLOOKUP(BT$14,集計用!$4:$9894,マスター!$C218,FALSE)="","",HLOOKUP(BT$14,集計用!$4:$9894,マスター!$C218,FALSE))</f>
        <v>壬生町立南犬飼中学校</v>
      </c>
      <c r="BU218" s="29" t="str">
        <f>IF(HLOOKUP(BU$14,集計用!$4:$9894,マスター!$C218,FALSE)="","",HLOOKUP(BU$14,集計用!$4:$9894,マスター!$C218,FALSE))</f>
        <v>㎡</v>
      </c>
      <c r="BV218" s="29" t="e">
        <f>集計用!#REF!&amp;集計用!#REF!&amp;集計用!#REF!</f>
        <v>#REF!</v>
      </c>
      <c r="BW218" s="29" t="str">
        <f>IF(HLOOKUP(BW$14,集計用!$4:$9894,マスター!$C218,FALSE)="","",HLOOKUP(BW$14,集計用!$4:$9894,マスター!$C218,FALSE))</f>
        <v/>
      </c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3"/>
      <c r="CW218" s="53"/>
      <c r="CX218" s="53"/>
      <c r="CY218" s="53"/>
      <c r="CZ218" s="53"/>
      <c r="DA218" s="53"/>
      <c r="DB218" s="53"/>
      <c r="DC218" s="53"/>
      <c r="DD218" s="54"/>
      <c r="DE218" s="54"/>
      <c r="DF218" s="54"/>
      <c r="DG218" s="54"/>
      <c r="DH218" s="54"/>
      <c r="DI218" s="54"/>
    </row>
    <row r="219" spans="3:113" ht="13.5" customHeight="1">
      <c r="C219" s="89">
        <v>210</v>
      </c>
      <c r="D219" s="44"/>
      <c r="E219" s="53"/>
      <c r="F219" s="53"/>
      <c r="G219" s="53"/>
      <c r="H219" s="42" t="str">
        <f>IF(HLOOKUP(H$14,集計用!$4:$9894,マスター!$C219,FALSE)="","",HLOOKUP(H$14,集計用!$4:$9894,マスター!$C219,FALSE))</f>
        <v>建物台帳</v>
      </c>
      <c r="I219" s="29" t="str">
        <f>IF(HLOOKUP(I$14,集計用!$4:$9894,マスター!$C219,FALSE)="","",HLOOKUP(I$14,集計用!$4:$9894,マスター!$C219,FALSE))</f>
        <v>21001-10</v>
      </c>
      <c r="J219" s="29" t="str">
        <f>IF(HLOOKUP(J$14,集計用!$4:$9894,マスター!$C219,FALSE)="","",HLOOKUP(J$14,集計用!$4:$9894,マスター!$C219,FALSE))</f>
        <v>事業用資産/建物</v>
      </c>
      <c r="K219" s="53"/>
      <c r="L219" s="53"/>
      <c r="M219" s="53"/>
      <c r="N219" s="53"/>
      <c r="O219" s="29">
        <f>IF(HLOOKUP(O$14,集計用!$4:$9894,マスター!$C219,FALSE)="","",HLOOKUP(O$14,集計用!$4:$9894,マスター!$C219,FALSE))</f>
        <v>15</v>
      </c>
      <c r="P219" s="53"/>
      <c r="Q219" s="53"/>
      <c r="R219" s="42" t="str">
        <f>IF(HLOOKUP(R$14,集計用!$4:$9894,マスター!$C219,FALSE)="","",HLOOKUP(R$14,集計用!$4:$9894,マスター!$C219,FALSE))</f>
        <v>一般会計等</v>
      </c>
      <c r="S219" s="42" t="str">
        <f>IF(HLOOKUP(S$14,集計用!$4:$9894,マスター!$C219,FALSE)="","",HLOOKUP(S$14,集計用!$4:$9894,マスター!$C219,FALSE))</f>
        <v>一般会計</v>
      </c>
      <c r="T219" s="209">
        <f>IF(HLOOKUP(T$14,集計用!$4:$9894,マスター!$C219,FALSE)="","",HLOOKUP(T$14,集計用!$4:$9894,マスター!$C219,FALSE))</f>
        <v>19840131</v>
      </c>
      <c r="U219" s="209">
        <f>IF(HLOOKUP(U$14,集計用!$4:$9894,マスター!$C219,FALSE)="","",HLOOKUP(U$14,集計用!$4:$9894,マスター!$C219,FALSE))</f>
        <v>19840131</v>
      </c>
      <c r="V219" s="53"/>
      <c r="W219" s="44"/>
      <c r="X219" s="53"/>
      <c r="Y219" s="53"/>
      <c r="Z219" s="29">
        <f>IF(HLOOKUP(Z$14,集計用!$4:$9894,マスター!$C219,FALSE)="","",HLOOKUP(Z$14,集計用!$4:$9894,マスター!$C219,FALSE))</f>
        <v>40815900</v>
      </c>
      <c r="AA219" s="53"/>
      <c r="AB219" s="53"/>
      <c r="AC219" s="53"/>
      <c r="AD219" s="53"/>
      <c r="AE219" s="53"/>
      <c r="AF219" s="44"/>
      <c r="AG219" s="29" t="str">
        <f>IF(HLOOKUP(AG$14,集計用!$4:$9894,マスター!$C219,FALSE)="","",HLOOKUP(AG$14,集計用!$4:$9894,マスター!$C219,FALSE))</f>
        <v>渡り廊下棟</v>
      </c>
      <c r="AH219" s="29" t="str">
        <f>IF(HLOOKUP(AH$14,集計用!$4:$9894,マスター!$C219,FALSE)="","",HLOOKUP(AH$14,集計用!$4:$9894,マスター!$C219,FALSE))</f>
        <v>自己資産（リース資産外)</v>
      </c>
      <c r="AI219" s="29" t="str">
        <f>IF(HLOOKUP(AI$14,集計用!$4:$9894,マスター!$C219,FALSE)="","",HLOOKUP(AI$14,集計用!$4:$9894,マスター!$C219,FALSE))</f>
        <v>売却不可</v>
      </c>
      <c r="AJ219" s="60" t="str">
        <f>マスター!$B$3</f>
        <v>建物</v>
      </c>
      <c r="AK219" s="29" t="str">
        <f>IF(HLOOKUP(AK$14,集計用!$4:$9894,マスター!$C219,FALSE)="","",HLOOKUP(AK$14,集計用!$4:$9894,マスター!$C219,FALSE))</f>
        <v>校舎・園舎</v>
      </c>
      <c r="AL219" s="29" t="str">
        <f>IF(HLOOKUP(AL$14,集計用!$4:$9894,マスター!$C219,FALSE)="","",HLOOKUP(AL$14,集計用!$4:$9894,マスター!$C219,FALSE))</f>
        <v>鉄筋コンクリート</v>
      </c>
      <c r="AM219" s="53"/>
      <c r="AN219" s="29" t="str">
        <f>IFERROR(集計用!#REF!&amp;集計用!#REF!&amp;集計用!#REF!,"")</f>
        <v/>
      </c>
      <c r="AO219" s="29">
        <f>IF(HLOOKUP(AO$14,集計用!$4:$9894,マスター!$C219,FALSE)="","",HLOOKUP(AO$14,集計用!$4:$9894,マスター!$C219,FALSE))</f>
        <v>100</v>
      </c>
      <c r="AP219" s="42" t="e">
        <f>集計用!#REF!&amp;集計用!#REF!&amp;集計用!#REF!&amp;集計用!#REF!&amp;集計用!#REF!&amp;集計用!#REF!</f>
        <v>#REF!</v>
      </c>
      <c r="AQ219" s="29" t="str">
        <f>IF(HLOOKUP(AQ$14,集計用!$4:$9894,マスター!$C219,FALSE)="","",HLOOKUP(AQ$14,集計用!$4:$9894,マスター!$C219,FALSE))</f>
        <v/>
      </c>
      <c r="AR219" s="29" t="str">
        <f>IF(HLOOKUP(AR$14,集計用!$4:$9894,マスター!$C219,FALSE)="","",HLOOKUP(AR$14,集計用!$4:$9894,マスター!$C219,FALSE))</f>
        <v/>
      </c>
      <c r="AS219" s="29" t="str">
        <f>IF(HLOOKUP(AS$14,集計用!$4:$9894,マスター!$C219,FALSE)="","",HLOOKUP(AS$14,集計用!$4:$9894,マスター!$C219,FALSE))</f>
        <v/>
      </c>
      <c r="AT219" s="29">
        <f>IF(HLOOKUP(AT$14,集計用!$4:$9894,マスター!$C219,FALSE)="","",HLOOKUP(AT$14,集計用!$4:$9894,マスター!$C219,FALSE))</f>
        <v>302.33999999999997</v>
      </c>
      <c r="AU219" s="29">
        <f>IF(HLOOKUP(AU$14,集計用!$4:$9894,マスター!$C219,FALSE)="","",HLOOKUP(AU$14,集計用!$4:$9894,マスター!$C219,FALSE))</f>
        <v>2</v>
      </c>
      <c r="AV219" s="61"/>
      <c r="AW219" s="45">
        <f t="shared" si="4"/>
        <v>32</v>
      </c>
      <c r="AX219" s="29" t="str">
        <f>IF(HLOOKUP(AX$14,集計用!$4:$9894,マスター!$C219,FALSE)="","",HLOOKUP(AX$14,集計用!$4:$9894,マスター!$C219,FALSE))</f>
        <v>教育</v>
      </c>
      <c r="AY219" s="29" t="str">
        <f>IF(HLOOKUP(AY$14,集計用!$4:$9894,マスター!$C219,FALSE)="","",HLOOKUP(AY$14,集計用!$4:$9894,マスター!$C219,FALSE))</f>
        <v xml:space="preserve">行政財産 </v>
      </c>
      <c r="AZ219" s="54"/>
      <c r="BA219" s="54"/>
      <c r="BB219" s="54"/>
      <c r="BC219" s="54"/>
      <c r="BD219" s="54"/>
      <c r="BE219" s="54"/>
      <c r="BF219" s="54"/>
      <c r="BG219" s="54"/>
      <c r="BH219" s="29" t="str">
        <f>IF(HLOOKUP(BH$14,集計用!$4:$9894,マスター!$C219,FALSE)="","",HLOOKUP(BH$14,集計用!$4:$9894,マスター!$C219,FALSE))</f>
        <v>実施済</v>
      </c>
      <c r="BI219" s="29" t="str">
        <f>IF(HLOOKUP(BI$14,集計用!$4:$9894,マスター!$C219,FALSE)="","",HLOOKUP(BI$14,集計用!$4:$9894,マスター!$C219,FALSE))</f>
        <v>実施済</v>
      </c>
      <c r="BJ219" s="54"/>
      <c r="BK219" s="54"/>
      <c r="BL219" s="54"/>
      <c r="BM219" s="54"/>
      <c r="BN219" s="54"/>
      <c r="BO219" s="54"/>
      <c r="BP219" s="54"/>
      <c r="BQ219" s="54"/>
      <c r="BR219" s="29" t="str">
        <f>IF(HLOOKUP(BR$14,集計用!$4:$9894,マスター!$C219,FALSE)="","",HLOOKUP(BR$14,集計用!$4:$9894,マスター!$C219,FALSE))</f>
        <v>ﾜﾀﾘﾛｳｶﾄｳ</v>
      </c>
      <c r="BS219" s="29" t="str">
        <f>IF(HLOOKUP(BS$14,集計用!$4:$9894,マスター!$C219,FALSE)="","",HLOOKUP(BS$14,集計用!$4:$9894,マスター!$C219,FALSE))</f>
        <v/>
      </c>
      <c r="BT219" s="29" t="str">
        <f>IF(HLOOKUP(BT$14,集計用!$4:$9894,マスター!$C219,FALSE)="","",HLOOKUP(BT$14,集計用!$4:$9894,マスター!$C219,FALSE))</f>
        <v>壬生町立南犬飼中学校</v>
      </c>
      <c r="BU219" s="29" t="str">
        <f>IF(HLOOKUP(BU$14,集計用!$4:$9894,マスター!$C219,FALSE)="","",HLOOKUP(BU$14,集計用!$4:$9894,マスター!$C219,FALSE))</f>
        <v>㎡</v>
      </c>
      <c r="BV219" s="29" t="e">
        <f>集計用!#REF!&amp;集計用!#REF!&amp;集計用!#REF!</f>
        <v>#REF!</v>
      </c>
      <c r="BW219" s="29" t="str">
        <f>IF(HLOOKUP(BW$14,集計用!$4:$9894,マスター!$C219,FALSE)="","",HLOOKUP(BW$14,集計用!$4:$9894,マスター!$C219,FALSE))</f>
        <v/>
      </c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3"/>
      <c r="CW219" s="53"/>
      <c r="CX219" s="53"/>
      <c r="CY219" s="53"/>
      <c r="CZ219" s="53"/>
      <c r="DA219" s="53"/>
      <c r="DB219" s="53"/>
      <c r="DC219" s="53"/>
      <c r="DD219" s="54"/>
      <c r="DE219" s="54"/>
      <c r="DF219" s="54"/>
      <c r="DG219" s="54"/>
      <c r="DH219" s="54"/>
      <c r="DI219" s="54"/>
    </row>
    <row r="220" spans="3:113" ht="13.5" customHeight="1">
      <c r="C220" s="89">
        <v>211</v>
      </c>
      <c r="D220" s="44"/>
      <c r="E220" s="53"/>
      <c r="F220" s="53"/>
      <c r="G220" s="53"/>
      <c r="H220" s="42" t="str">
        <f>IF(HLOOKUP(H$14,集計用!$4:$9894,マスター!$C220,FALSE)="","",HLOOKUP(H$14,集計用!$4:$9894,マスター!$C220,FALSE))</f>
        <v>建物台帳</v>
      </c>
      <c r="I220" s="29" t="str">
        <f>IF(HLOOKUP(I$14,集計用!$4:$9894,マスター!$C220,FALSE)="","",HLOOKUP(I$14,集計用!$4:$9894,マスター!$C220,FALSE))</f>
        <v>21001-11</v>
      </c>
      <c r="J220" s="29" t="str">
        <f>IF(HLOOKUP(J$14,集計用!$4:$9894,マスター!$C220,FALSE)="","",HLOOKUP(J$14,集計用!$4:$9894,マスター!$C220,FALSE))</f>
        <v>事業用資産/建物</v>
      </c>
      <c r="K220" s="53"/>
      <c r="L220" s="53"/>
      <c r="M220" s="53"/>
      <c r="N220" s="53"/>
      <c r="O220" s="29">
        <f>IF(HLOOKUP(O$14,集計用!$4:$9894,マスター!$C220,FALSE)="","",HLOOKUP(O$14,集計用!$4:$9894,マスター!$C220,FALSE))</f>
        <v>15</v>
      </c>
      <c r="P220" s="53"/>
      <c r="Q220" s="53"/>
      <c r="R220" s="42" t="str">
        <f>IF(HLOOKUP(R$14,集計用!$4:$9894,マスター!$C220,FALSE)="","",HLOOKUP(R$14,集計用!$4:$9894,マスター!$C220,FALSE))</f>
        <v>一般会計等</v>
      </c>
      <c r="S220" s="42" t="str">
        <f>IF(HLOOKUP(S$14,集計用!$4:$9894,マスター!$C220,FALSE)="","",HLOOKUP(S$14,集計用!$4:$9894,マスター!$C220,FALSE))</f>
        <v>一般会計</v>
      </c>
      <c r="T220" s="209">
        <f>IF(HLOOKUP(T$14,集計用!$4:$9894,マスター!$C220,FALSE)="","",HLOOKUP(T$14,集計用!$4:$9894,マスター!$C220,FALSE))</f>
        <v>19721231</v>
      </c>
      <c r="U220" s="209">
        <f>IF(HLOOKUP(U$14,集計用!$4:$9894,マスター!$C220,FALSE)="","",HLOOKUP(U$14,集計用!$4:$9894,マスター!$C220,FALSE))</f>
        <v>19721231</v>
      </c>
      <c r="V220" s="53"/>
      <c r="W220" s="44"/>
      <c r="X220" s="53"/>
      <c r="Y220" s="53"/>
      <c r="Z220" s="29">
        <f>IF(HLOOKUP(Z$14,集計用!$4:$9894,マスター!$C220,FALSE)="","",HLOOKUP(Z$14,集計用!$4:$9894,マスター!$C220,FALSE))</f>
        <v>64130400</v>
      </c>
      <c r="AA220" s="53"/>
      <c r="AB220" s="53"/>
      <c r="AC220" s="53"/>
      <c r="AD220" s="53"/>
      <c r="AE220" s="53"/>
      <c r="AF220" s="44"/>
      <c r="AG220" s="29" t="str">
        <f>IF(HLOOKUP(AG$14,集計用!$4:$9894,マスター!$C220,FALSE)="","",HLOOKUP(AG$14,集計用!$4:$9894,マスター!$C220,FALSE))</f>
        <v>屋内運動場</v>
      </c>
      <c r="AH220" s="29" t="str">
        <f>IF(HLOOKUP(AH$14,集計用!$4:$9894,マスター!$C220,FALSE)="","",HLOOKUP(AH$14,集計用!$4:$9894,マスター!$C220,FALSE))</f>
        <v>自己資産（リース資産外)</v>
      </c>
      <c r="AI220" s="29" t="str">
        <f>IF(HLOOKUP(AI$14,集計用!$4:$9894,マスター!$C220,FALSE)="","",HLOOKUP(AI$14,集計用!$4:$9894,マスター!$C220,FALSE))</f>
        <v>売却不可</v>
      </c>
      <c r="AJ220" s="60" t="str">
        <f>マスター!$B$3</f>
        <v>建物</v>
      </c>
      <c r="AK220" s="29" t="str">
        <f>IF(HLOOKUP(AK$14,集計用!$4:$9894,マスター!$C220,FALSE)="","",HLOOKUP(AK$14,集計用!$4:$9894,マスター!$C220,FALSE))</f>
        <v>体育館</v>
      </c>
      <c r="AL220" s="29" t="str">
        <f>IF(HLOOKUP(AL$14,集計用!$4:$9894,マスター!$C220,FALSE)="","",HLOOKUP(AL$14,集計用!$4:$9894,マスター!$C220,FALSE))</f>
        <v>鉄骨造</v>
      </c>
      <c r="AM220" s="53"/>
      <c r="AN220" s="29" t="str">
        <f>IFERROR(集計用!#REF!&amp;集計用!#REF!&amp;集計用!#REF!,"")</f>
        <v/>
      </c>
      <c r="AO220" s="29">
        <f>IF(HLOOKUP(AO$14,集計用!$4:$9894,マスター!$C220,FALSE)="","",HLOOKUP(AO$14,集計用!$4:$9894,マスター!$C220,FALSE))</f>
        <v>100</v>
      </c>
      <c r="AP220" s="42" t="e">
        <f>集計用!#REF!&amp;集計用!#REF!&amp;集計用!#REF!&amp;集計用!#REF!&amp;集計用!#REF!&amp;集計用!#REF!</f>
        <v>#REF!</v>
      </c>
      <c r="AQ220" s="29" t="str">
        <f>IF(HLOOKUP(AQ$14,集計用!$4:$9894,マスター!$C220,FALSE)="","",HLOOKUP(AQ$14,集計用!$4:$9894,マスター!$C220,FALSE))</f>
        <v/>
      </c>
      <c r="AR220" s="29" t="str">
        <f>IF(HLOOKUP(AR$14,集計用!$4:$9894,マスター!$C220,FALSE)="","",HLOOKUP(AR$14,集計用!$4:$9894,マスター!$C220,FALSE))</f>
        <v/>
      </c>
      <c r="AS220" s="29" t="str">
        <f>IF(HLOOKUP(AS$14,集計用!$4:$9894,マスター!$C220,FALSE)="","",HLOOKUP(AS$14,集計用!$4:$9894,マスター!$C220,FALSE))</f>
        <v/>
      </c>
      <c r="AT220" s="29">
        <f>IF(HLOOKUP(AT$14,集計用!$4:$9894,マスター!$C220,FALSE)="","",HLOOKUP(AT$14,集計用!$4:$9894,マスター!$C220,FALSE))</f>
        <v>801.63</v>
      </c>
      <c r="AU220" s="29">
        <f>IF(HLOOKUP(AU$14,集計用!$4:$9894,マスター!$C220,FALSE)="","",HLOOKUP(AU$14,集計用!$4:$9894,マスター!$C220,FALSE))</f>
        <v>2</v>
      </c>
      <c r="AV220" s="61"/>
      <c r="AW220" s="45">
        <f t="shared" si="4"/>
        <v>43</v>
      </c>
      <c r="AX220" s="29" t="str">
        <f>IF(HLOOKUP(AX$14,集計用!$4:$9894,マスター!$C220,FALSE)="","",HLOOKUP(AX$14,集計用!$4:$9894,マスター!$C220,FALSE))</f>
        <v>教育</v>
      </c>
      <c r="AY220" s="29" t="str">
        <f>IF(HLOOKUP(AY$14,集計用!$4:$9894,マスター!$C220,FALSE)="","",HLOOKUP(AY$14,集計用!$4:$9894,マスター!$C220,FALSE))</f>
        <v xml:space="preserve">行政財産 </v>
      </c>
      <c r="AZ220" s="54"/>
      <c r="BA220" s="54"/>
      <c r="BB220" s="54"/>
      <c r="BC220" s="54"/>
      <c r="BD220" s="54"/>
      <c r="BE220" s="54"/>
      <c r="BF220" s="54"/>
      <c r="BG220" s="54"/>
      <c r="BH220" s="29" t="str">
        <f>IF(HLOOKUP(BH$14,集計用!$4:$9894,マスター!$C220,FALSE)="","",HLOOKUP(BH$14,集計用!$4:$9894,マスター!$C220,FALSE))</f>
        <v>実施済</v>
      </c>
      <c r="BI220" s="29" t="str">
        <f>IF(HLOOKUP(BI$14,集計用!$4:$9894,マスター!$C220,FALSE)="","",HLOOKUP(BI$14,集計用!$4:$9894,マスター!$C220,FALSE))</f>
        <v>実施済</v>
      </c>
      <c r="BJ220" s="54"/>
      <c r="BK220" s="54"/>
      <c r="BL220" s="54"/>
      <c r="BM220" s="54"/>
      <c r="BN220" s="54"/>
      <c r="BO220" s="54"/>
      <c r="BP220" s="54"/>
      <c r="BQ220" s="54"/>
      <c r="BR220" s="29" t="str">
        <f>IF(HLOOKUP(BR$14,集計用!$4:$9894,マスター!$C220,FALSE)="","",HLOOKUP(BR$14,集計用!$4:$9894,マスター!$C220,FALSE))</f>
        <v>ｵｸﾅｲｳﾝﾄﾞｳｼﾞｮｳ</v>
      </c>
      <c r="BS220" s="29" t="str">
        <f>IF(HLOOKUP(BS$14,集計用!$4:$9894,マスター!$C220,FALSE)="","",HLOOKUP(BS$14,集計用!$4:$9894,マスター!$C220,FALSE))</f>
        <v/>
      </c>
      <c r="BT220" s="29" t="str">
        <f>IF(HLOOKUP(BT$14,集計用!$4:$9894,マスター!$C220,FALSE)="","",HLOOKUP(BT$14,集計用!$4:$9894,マスター!$C220,FALSE))</f>
        <v>壬生町立南犬飼中学校</v>
      </c>
      <c r="BU220" s="29" t="str">
        <f>IF(HLOOKUP(BU$14,集計用!$4:$9894,マスター!$C220,FALSE)="","",HLOOKUP(BU$14,集計用!$4:$9894,マスター!$C220,FALSE))</f>
        <v>㎡</v>
      </c>
      <c r="BV220" s="29" t="e">
        <f>集計用!#REF!&amp;集計用!#REF!&amp;集計用!#REF!</f>
        <v>#REF!</v>
      </c>
      <c r="BW220" s="29" t="str">
        <f>IF(HLOOKUP(BW$14,集計用!$4:$9894,マスター!$C220,FALSE)="","",HLOOKUP(BW$14,集計用!$4:$9894,マスター!$C220,FALSE))</f>
        <v/>
      </c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3"/>
      <c r="CW220" s="53"/>
      <c r="CX220" s="53"/>
      <c r="CY220" s="53"/>
      <c r="CZ220" s="53"/>
      <c r="DA220" s="53"/>
      <c r="DB220" s="53"/>
      <c r="DC220" s="53"/>
      <c r="DD220" s="54"/>
      <c r="DE220" s="54"/>
      <c r="DF220" s="54"/>
      <c r="DG220" s="54"/>
      <c r="DH220" s="54"/>
      <c r="DI220" s="54"/>
    </row>
    <row r="221" spans="3:113" ht="13.5" customHeight="1">
      <c r="C221" s="89">
        <v>212</v>
      </c>
      <c r="D221" s="44"/>
      <c r="E221" s="53"/>
      <c r="F221" s="53"/>
      <c r="G221" s="53"/>
      <c r="H221" s="42" t="str">
        <f>IF(HLOOKUP(H$14,集計用!$4:$9894,マスター!$C221,FALSE)="","",HLOOKUP(H$14,集計用!$4:$9894,マスター!$C221,FALSE))</f>
        <v>建物台帳</v>
      </c>
      <c r="I221" s="29" t="str">
        <f>IF(HLOOKUP(I$14,集計用!$4:$9894,マスター!$C221,FALSE)="","",HLOOKUP(I$14,集計用!$4:$9894,マスター!$C221,FALSE))</f>
        <v>21001-12</v>
      </c>
      <c r="J221" s="29" t="str">
        <f>IF(HLOOKUP(J$14,集計用!$4:$9894,マスター!$C221,FALSE)="","",HLOOKUP(J$14,集計用!$4:$9894,マスター!$C221,FALSE))</f>
        <v>事業用資産/建物</v>
      </c>
      <c r="K221" s="53"/>
      <c r="L221" s="53"/>
      <c r="M221" s="53"/>
      <c r="N221" s="53"/>
      <c r="O221" s="29">
        <f>IF(HLOOKUP(O$14,集計用!$4:$9894,マスター!$C221,FALSE)="","",HLOOKUP(O$14,集計用!$4:$9894,マスター!$C221,FALSE))</f>
        <v>15</v>
      </c>
      <c r="P221" s="53"/>
      <c r="Q221" s="53"/>
      <c r="R221" s="42" t="str">
        <f>IF(HLOOKUP(R$14,集計用!$4:$9894,マスター!$C221,FALSE)="","",HLOOKUP(R$14,集計用!$4:$9894,マスター!$C221,FALSE))</f>
        <v>一般会計等</v>
      </c>
      <c r="S221" s="42" t="str">
        <f>IF(HLOOKUP(S$14,集計用!$4:$9894,マスター!$C221,FALSE)="","",HLOOKUP(S$14,集計用!$4:$9894,マスター!$C221,FALSE))</f>
        <v>一般会計</v>
      </c>
      <c r="T221" s="209">
        <f>IF(HLOOKUP(T$14,集計用!$4:$9894,マスター!$C221,FALSE)="","",HLOOKUP(T$14,集計用!$4:$9894,マスター!$C221,FALSE))</f>
        <v>19870331</v>
      </c>
      <c r="U221" s="209">
        <f>IF(HLOOKUP(U$14,集計用!$4:$9894,マスター!$C221,FALSE)="","",HLOOKUP(U$14,集計用!$4:$9894,マスター!$C221,FALSE))</f>
        <v>19870331</v>
      </c>
      <c r="V221" s="53"/>
      <c r="W221" s="44"/>
      <c r="X221" s="53"/>
      <c r="Y221" s="53"/>
      <c r="Z221" s="29">
        <f>IF(HLOOKUP(Z$14,集計用!$4:$9894,マスター!$C221,FALSE)="","",HLOOKUP(Z$14,集計用!$4:$9894,マスター!$C221,FALSE))</f>
        <v>316327000</v>
      </c>
      <c r="AA221" s="53"/>
      <c r="AB221" s="53"/>
      <c r="AC221" s="53"/>
      <c r="AD221" s="53"/>
      <c r="AE221" s="53"/>
      <c r="AF221" s="44"/>
      <c r="AG221" s="29" t="str">
        <f>IF(HLOOKUP(AG$14,集計用!$4:$9894,マスター!$C221,FALSE)="","",HLOOKUP(AG$14,集計用!$4:$9894,マスター!$C221,FALSE))</f>
        <v>体育館</v>
      </c>
      <c r="AH221" s="29" t="str">
        <f>IF(HLOOKUP(AH$14,集計用!$4:$9894,マスター!$C221,FALSE)="","",HLOOKUP(AH$14,集計用!$4:$9894,マスター!$C221,FALSE))</f>
        <v>自己資産（リース資産外)</v>
      </c>
      <c r="AI221" s="29" t="str">
        <f>IF(HLOOKUP(AI$14,集計用!$4:$9894,マスター!$C221,FALSE)="","",HLOOKUP(AI$14,集計用!$4:$9894,マスター!$C221,FALSE))</f>
        <v>売却不可</v>
      </c>
      <c r="AJ221" s="60" t="str">
        <f>マスター!$B$3</f>
        <v>建物</v>
      </c>
      <c r="AK221" s="29" t="str">
        <f>IF(HLOOKUP(AK$14,集計用!$4:$9894,マスター!$C221,FALSE)="","",HLOOKUP(AK$14,集計用!$4:$9894,マスター!$C221,FALSE))</f>
        <v>体育館</v>
      </c>
      <c r="AL221" s="29" t="str">
        <f>IF(HLOOKUP(AL$14,集計用!$4:$9894,マスター!$C221,FALSE)="","",HLOOKUP(AL$14,集計用!$4:$9894,マスター!$C221,FALSE))</f>
        <v>鉄骨造</v>
      </c>
      <c r="AM221" s="53"/>
      <c r="AN221" s="29" t="str">
        <f>IFERROR(集計用!#REF!&amp;集計用!#REF!&amp;集計用!#REF!,"")</f>
        <v/>
      </c>
      <c r="AO221" s="29">
        <f>IF(HLOOKUP(AO$14,集計用!$4:$9894,マスター!$C221,FALSE)="","",HLOOKUP(AO$14,集計用!$4:$9894,マスター!$C221,FALSE))</f>
        <v>100</v>
      </c>
      <c r="AP221" s="42" t="e">
        <f>集計用!#REF!&amp;集計用!#REF!&amp;集計用!#REF!&amp;集計用!#REF!&amp;集計用!#REF!&amp;集計用!#REF!</f>
        <v>#REF!</v>
      </c>
      <c r="AQ221" s="29" t="str">
        <f>IF(HLOOKUP(AQ$14,集計用!$4:$9894,マスター!$C221,FALSE)="","",HLOOKUP(AQ$14,集計用!$4:$9894,マスター!$C221,FALSE))</f>
        <v/>
      </c>
      <c r="AR221" s="29" t="str">
        <f>IF(HLOOKUP(AR$14,集計用!$4:$9894,マスター!$C221,FALSE)="","",HLOOKUP(AR$14,集計用!$4:$9894,マスター!$C221,FALSE))</f>
        <v/>
      </c>
      <c r="AS221" s="29" t="str">
        <f>IF(HLOOKUP(AS$14,集計用!$4:$9894,マスター!$C221,FALSE)="","",HLOOKUP(AS$14,集計用!$4:$9894,マスター!$C221,FALSE))</f>
        <v/>
      </c>
      <c r="AT221" s="29">
        <f>IF(HLOOKUP(AT$14,集計用!$4:$9894,マスター!$C221,FALSE)="","",HLOOKUP(AT$14,集計用!$4:$9894,マスター!$C221,FALSE))</f>
        <v>1639.02</v>
      </c>
      <c r="AU221" s="29">
        <f>IF(HLOOKUP(AU$14,集計用!$4:$9894,マスター!$C221,FALSE)="","",HLOOKUP(AU$14,集計用!$4:$9894,マスター!$C221,FALSE))</f>
        <v>2</v>
      </c>
      <c r="AV221" s="61"/>
      <c r="AW221" s="45">
        <f t="shared" si="4"/>
        <v>29</v>
      </c>
      <c r="AX221" s="29" t="str">
        <f>IF(HLOOKUP(AX$14,集計用!$4:$9894,マスター!$C221,FALSE)="","",HLOOKUP(AX$14,集計用!$4:$9894,マスター!$C221,FALSE))</f>
        <v>教育</v>
      </c>
      <c r="AY221" s="29" t="str">
        <f>IF(HLOOKUP(AY$14,集計用!$4:$9894,マスター!$C221,FALSE)="","",HLOOKUP(AY$14,集計用!$4:$9894,マスター!$C221,FALSE))</f>
        <v xml:space="preserve">行政財産 </v>
      </c>
      <c r="AZ221" s="54"/>
      <c r="BA221" s="54"/>
      <c r="BB221" s="54"/>
      <c r="BC221" s="54"/>
      <c r="BD221" s="54"/>
      <c r="BE221" s="54"/>
      <c r="BF221" s="54"/>
      <c r="BG221" s="54"/>
      <c r="BH221" s="29" t="str">
        <f>IF(HLOOKUP(BH$14,集計用!$4:$9894,マスター!$C221,FALSE)="","",HLOOKUP(BH$14,集計用!$4:$9894,マスター!$C221,FALSE))</f>
        <v>実施済</v>
      </c>
      <c r="BI221" s="29" t="str">
        <f>IF(HLOOKUP(BI$14,集計用!$4:$9894,マスター!$C221,FALSE)="","",HLOOKUP(BI$14,集計用!$4:$9894,マスター!$C221,FALSE))</f>
        <v>実施済</v>
      </c>
      <c r="BJ221" s="54"/>
      <c r="BK221" s="54"/>
      <c r="BL221" s="54"/>
      <c r="BM221" s="54"/>
      <c r="BN221" s="54"/>
      <c r="BO221" s="54"/>
      <c r="BP221" s="54"/>
      <c r="BQ221" s="54"/>
      <c r="BR221" s="29" t="str">
        <f>IF(HLOOKUP(BR$14,集計用!$4:$9894,マスター!$C221,FALSE)="","",HLOOKUP(BR$14,集計用!$4:$9894,マスター!$C221,FALSE))</f>
        <v>ﾀｲｲｸｶﾝ</v>
      </c>
      <c r="BS221" s="29" t="str">
        <f>IF(HLOOKUP(BS$14,集計用!$4:$9894,マスター!$C221,FALSE)="","",HLOOKUP(BS$14,集計用!$4:$9894,マスター!$C221,FALSE))</f>
        <v/>
      </c>
      <c r="BT221" s="29" t="str">
        <f>IF(HLOOKUP(BT$14,集計用!$4:$9894,マスター!$C221,FALSE)="","",HLOOKUP(BT$14,集計用!$4:$9894,マスター!$C221,FALSE))</f>
        <v>壬生町立南犬飼中学校</v>
      </c>
      <c r="BU221" s="29" t="str">
        <f>IF(HLOOKUP(BU$14,集計用!$4:$9894,マスター!$C221,FALSE)="","",HLOOKUP(BU$14,集計用!$4:$9894,マスター!$C221,FALSE))</f>
        <v>㎡</v>
      </c>
      <c r="BV221" s="29" t="e">
        <f>集計用!#REF!&amp;集計用!#REF!&amp;集計用!#REF!</f>
        <v>#REF!</v>
      </c>
      <c r="BW221" s="29" t="str">
        <f>IF(HLOOKUP(BW$14,集計用!$4:$9894,マスター!$C221,FALSE)="","",HLOOKUP(BW$14,集計用!$4:$9894,マスター!$C221,FALSE))</f>
        <v/>
      </c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3"/>
      <c r="CW221" s="53"/>
      <c r="CX221" s="53"/>
      <c r="CY221" s="53"/>
      <c r="CZ221" s="53"/>
      <c r="DA221" s="53"/>
      <c r="DB221" s="53"/>
      <c r="DC221" s="53"/>
      <c r="DD221" s="54"/>
      <c r="DE221" s="54"/>
      <c r="DF221" s="54"/>
      <c r="DG221" s="54"/>
      <c r="DH221" s="54"/>
      <c r="DI221" s="54"/>
    </row>
    <row r="222" spans="3:113" ht="13.5" customHeight="1">
      <c r="C222" s="89">
        <v>213</v>
      </c>
      <c r="D222" s="44"/>
      <c r="E222" s="53"/>
      <c r="F222" s="53"/>
      <c r="G222" s="53"/>
      <c r="H222" s="42" t="str">
        <f>IF(HLOOKUP(H$14,集計用!$4:$9894,マスター!$C222,FALSE)="","",HLOOKUP(H$14,集計用!$4:$9894,マスター!$C222,FALSE))</f>
        <v>建物台帳</v>
      </c>
      <c r="I222" s="29" t="str">
        <f>IF(HLOOKUP(I$14,集計用!$4:$9894,マスター!$C222,FALSE)="","",HLOOKUP(I$14,集計用!$4:$9894,マスター!$C222,FALSE))</f>
        <v>21001-13</v>
      </c>
      <c r="J222" s="29" t="str">
        <f>IF(HLOOKUP(J$14,集計用!$4:$9894,マスター!$C222,FALSE)="","",HLOOKUP(J$14,集計用!$4:$9894,マスター!$C222,FALSE))</f>
        <v>事業用資産/建物</v>
      </c>
      <c r="K222" s="53"/>
      <c r="L222" s="53"/>
      <c r="M222" s="53"/>
      <c r="N222" s="53"/>
      <c r="O222" s="29">
        <f>IF(HLOOKUP(O$14,集計用!$4:$9894,マスター!$C222,FALSE)="","",HLOOKUP(O$14,集計用!$4:$9894,マスター!$C222,FALSE))</f>
        <v>15</v>
      </c>
      <c r="P222" s="53"/>
      <c r="Q222" s="53"/>
      <c r="R222" s="42" t="str">
        <f>IF(HLOOKUP(R$14,集計用!$4:$9894,マスター!$C222,FALSE)="","",HLOOKUP(R$14,集計用!$4:$9894,マスター!$C222,FALSE))</f>
        <v>一般会計等</v>
      </c>
      <c r="S222" s="42" t="str">
        <f>IF(HLOOKUP(S$14,集計用!$4:$9894,マスター!$C222,FALSE)="","",HLOOKUP(S$14,集計用!$4:$9894,マスター!$C222,FALSE))</f>
        <v>一般会計</v>
      </c>
      <c r="T222" s="209">
        <f>IF(HLOOKUP(T$14,集計用!$4:$9894,マスター!$C222,FALSE)="","",HLOOKUP(T$14,集計用!$4:$9894,マスター!$C222,FALSE))</f>
        <v>19850228</v>
      </c>
      <c r="U222" s="209">
        <f>IF(HLOOKUP(U$14,集計用!$4:$9894,マスター!$C222,FALSE)="","",HLOOKUP(U$14,集計用!$4:$9894,マスター!$C222,FALSE))</f>
        <v>19850228</v>
      </c>
      <c r="V222" s="53"/>
      <c r="W222" s="44"/>
      <c r="X222" s="53"/>
      <c r="Y222" s="53"/>
      <c r="Z222" s="29">
        <f>IF(HLOOKUP(Z$14,集計用!$4:$9894,マスター!$C222,FALSE)="","",HLOOKUP(Z$14,集計用!$4:$9894,マスター!$C222,FALSE))</f>
        <v>56400000</v>
      </c>
      <c r="AA222" s="53"/>
      <c r="AB222" s="53"/>
      <c r="AC222" s="53"/>
      <c r="AD222" s="53"/>
      <c r="AE222" s="53"/>
      <c r="AF222" s="44"/>
      <c r="AG222" s="29" t="str">
        <f>IF(HLOOKUP(AG$14,集計用!$4:$9894,マスター!$C222,FALSE)="","",HLOOKUP(AG$14,集計用!$4:$9894,マスター!$C222,FALSE))</f>
        <v>柔剣道場</v>
      </c>
      <c r="AH222" s="29" t="str">
        <f>IF(HLOOKUP(AH$14,集計用!$4:$9894,マスター!$C222,FALSE)="","",HLOOKUP(AH$14,集計用!$4:$9894,マスター!$C222,FALSE))</f>
        <v>自己資産（リース資産外)</v>
      </c>
      <c r="AI222" s="29" t="str">
        <f>IF(HLOOKUP(AI$14,集計用!$4:$9894,マスター!$C222,FALSE)="","",HLOOKUP(AI$14,集計用!$4:$9894,マスター!$C222,FALSE))</f>
        <v>売却不可</v>
      </c>
      <c r="AJ222" s="60" t="str">
        <f>マスター!$B$3</f>
        <v>建物</v>
      </c>
      <c r="AK222" s="29" t="str">
        <f>IF(HLOOKUP(AK$14,集計用!$4:$9894,マスター!$C222,FALSE)="","",HLOOKUP(AK$14,集計用!$4:$9894,マスター!$C222,FALSE))</f>
        <v>体育館</v>
      </c>
      <c r="AL222" s="29" t="str">
        <f>IF(HLOOKUP(AL$14,集計用!$4:$9894,マスター!$C222,FALSE)="","",HLOOKUP(AL$14,集計用!$4:$9894,マスター!$C222,FALSE))</f>
        <v>鉄骨造</v>
      </c>
      <c r="AM222" s="53"/>
      <c r="AN222" s="29" t="str">
        <f>IFERROR(集計用!#REF!&amp;集計用!#REF!&amp;集計用!#REF!,"")</f>
        <v/>
      </c>
      <c r="AO222" s="29">
        <f>IF(HLOOKUP(AO$14,集計用!$4:$9894,マスター!$C222,FALSE)="","",HLOOKUP(AO$14,集計用!$4:$9894,マスター!$C222,FALSE))</f>
        <v>100</v>
      </c>
      <c r="AP222" s="42" t="e">
        <f>集計用!#REF!&amp;集計用!#REF!&amp;集計用!#REF!&amp;集計用!#REF!&amp;集計用!#REF!&amp;集計用!#REF!</f>
        <v>#REF!</v>
      </c>
      <c r="AQ222" s="29" t="str">
        <f>IF(HLOOKUP(AQ$14,集計用!$4:$9894,マスター!$C222,FALSE)="","",HLOOKUP(AQ$14,集計用!$4:$9894,マスター!$C222,FALSE))</f>
        <v/>
      </c>
      <c r="AR222" s="29" t="str">
        <f>IF(HLOOKUP(AR$14,集計用!$4:$9894,マスター!$C222,FALSE)="","",HLOOKUP(AR$14,集計用!$4:$9894,マスター!$C222,FALSE))</f>
        <v/>
      </c>
      <c r="AS222" s="29" t="str">
        <f>IF(HLOOKUP(AS$14,集計用!$4:$9894,マスター!$C222,FALSE)="","",HLOOKUP(AS$14,集計用!$4:$9894,マスター!$C222,FALSE))</f>
        <v/>
      </c>
      <c r="AT222" s="29">
        <f>IF(HLOOKUP(AT$14,集計用!$4:$9894,マスター!$C222,FALSE)="","",HLOOKUP(AT$14,集計用!$4:$9894,マスター!$C222,FALSE))</f>
        <v>705</v>
      </c>
      <c r="AU222" s="29">
        <f>IF(HLOOKUP(AU$14,集計用!$4:$9894,マスター!$C222,FALSE)="","",HLOOKUP(AU$14,集計用!$4:$9894,マスター!$C222,FALSE))</f>
        <v>2</v>
      </c>
      <c r="AV222" s="61"/>
      <c r="AW222" s="45">
        <f t="shared" si="4"/>
        <v>31</v>
      </c>
      <c r="AX222" s="29" t="str">
        <f>IF(HLOOKUP(AX$14,集計用!$4:$9894,マスター!$C222,FALSE)="","",HLOOKUP(AX$14,集計用!$4:$9894,マスター!$C222,FALSE))</f>
        <v>教育</v>
      </c>
      <c r="AY222" s="29" t="str">
        <f>IF(HLOOKUP(AY$14,集計用!$4:$9894,マスター!$C222,FALSE)="","",HLOOKUP(AY$14,集計用!$4:$9894,マスター!$C222,FALSE))</f>
        <v xml:space="preserve">行政財産 </v>
      </c>
      <c r="AZ222" s="54"/>
      <c r="BA222" s="54"/>
      <c r="BB222" s="54"/>
      <c r="BC222" s="54"/>
      <c r="BD222" s="54"/>
      <c r="BE222" s="54"/>
      <c r="BF222" s="54"/>
      <c r="BG222" s="54"/>
      <c r="BH222" s="29" t="str">
        <f>IF(HLOOKUP(BH$14,集計用!$4:$9894,マスター!$C222,FALSE)="","",HLOOKUP(BH$14,集計用!$4:$9894,マスター!$C222,FALSE))</f>
        <v>実施済</v>
      </c>
      <c r="BI222" s="29" t="str">
        <f>IF(HLOOKUP(BI$14,集計用!$4:$9894,マスター!$C222,FALSE)="","",HLOOKUP(BI$14,集計用!$4:$9894,マスター!$C222,FALSE))</f>
        <v>実施済</v>
      </c>
      <c r="BJ222" s="54"/>
      <c r="BK222" s="54"/>
      <c r="BL222" s="54"/>
      <c r="BM222" s="54"/>
      <c r="BN222" s="54"/>
      <c r="BO222" s="54"/>
      <c r="BP222" s="54"/>
      <c r="BQ222" s="54"/>
      <c r="BR222" s="29" t="str">
        <f>IF(HLOOKUP(BR$14,集計用!$4:$9894,マスター!$C222,FALSE)="","",HLOOKUP(BR$14,集計用!$4:$9894,マスター!$C222,FALSE))</f>
        <v>ｼﾞｭｳｹﾝﾄﾞｳｼﾞｮｳ</v>
      </c>
      <c r="BS222" s="29" t="str">
        <f>IF(HLOOKUP(BS$14,集計用!$4:$9894,マスター!$C222,FALSE)="","",HLOOKUP(BS$14,集計用!$4:$9894,マスター!$C222,FALSE))</f>
        <v/>
      </c>
      <c r="BT222" s="29" t="str">
        <f>IF(HLOOKUP(BT$14,集計用!$4:$9894,マスター!$C222,FALSE)="","",HLOOKUP(BT$14,集計用!$4:$9894,マスター!$C222,FALSE))</f>
        <v>壬生町立南犬飼中学校</v>
      </c>
      <c r="BU222" s="29" t="str">
        <f>IF(HLOOKUP(BU$14,集計用!$4:$9894,マスター!$C222,FALSE)="","",HLOOKUP(BU$14,集計用!$4:$9894,マスター!$C222,FALSE))</f>
        <v>㎡</v>
      </c>
      <c r="BV222" s="29" t="e">
        <f>集計用!#REF!&amp;集計用!#REF!&amp;集計用!#REF!</f>
        <v>#REF!</v>
      </c>
      <c r="BW222" s="29" t="str">
        <f>IF(HLOOKUP(BW$14,集計用!$4:$9894,マスター!$C222,FALSE)="","",HLOOKUP(BW$14,集計用!$4:$9894,マスター!$C222,FALSE))</f>
        <v/>
      </c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3"/>
      <c r="CW222" s="53"/>
      <c r="CX222" s="53"/>
      <c r="CY222" s="53"/>
      <c r="CZ222" s="53"/>
      <c r="DA222" s="53"/>
      <c r="DB222" s="53"/>
      <c r="DC222" s="53"/>
      <c r="DD222" s="54"/>
      <c r="DE222" s="54"/>
      <c r="DF222" s="54"/>
      <c r="DG222" s="54"/>
      <c r="DH222" s="54"/>
      <c r="DI222" s="54"/>
    </row>
    <row r="223" spans="3:113" ht="13.5" customHeight="1">
      <c r="C223" s="89">
        <v>214</v>
      </c>
      <c r="D223" s="44"/>
      <c r="E223" s="53"/>
      <c r="F223" s="53"/>
      <c r="G223" s="53"/>
      <c r="H223" s="42" t="str">
        <f>IF(HLOOKUP(H$14,集計用!$4:$9894,マスター!$C223,FALSE)="","",HLOOKUP(H$14,集計用!$4:$9894,マスター!$C223,FALSE))</f>
        <v>建物台帳</v>
      </c>
      <c r="I223" s="29" t="str">
        <f>IF(HLOOKUP(I$14,集計用!$4:$9894,マスター!$C223,FALSE)="","",HLOOKUP(I$14,集計用!$4:$9894,マスター!$C223,FALSE))</f>
        <v>21001-14</v>
      </c>
      <c r="J223" s="29" t="str">
        <f>IF(HLOOKUP(J$14,集計用!$4:$9894,マスター!$C223,FALSE)="","",HLOOKUP(J$14,集計用!$4:$9894,マスター!$C223,FALSE))</f>
        <v>事業用資産/建物</v>
      </c>
      <c r="K223" s="53"/>
      <c r="L223" s="53"/>
      <c r="M223" s="53"/>
      <c r="N223" s="53"/>
      <c r="O223" s="29">
        <f>IF(HLOOKUP(O$14,集計用!$4:$9894,マスター!$C223,FALSE)="","",HLOOKUP(O$14,集計用!$4:$9894,マスター!$C223,FALSE))</f>
        <v>15</v>
      </c>
      <c r="P223" s="53"/>
      <c r="Q223" s="53"/>
      <c r="R223" s="42" t="str">
        <f>IF(HLOOKUP(R$14,集計用!$4:$9894,マスター!$C223,FALSE)="","",HLOOKUP(R$14,集計用!$4:$9894,マスター!$C223,FALSE))</f>
        <v>一般会計等</v>
      </c>
      <c r="S223" s="42" t="str">
        <f>IF(HLOOKUP(S$14,集計用!$4:$9894,マスター!$C223,FALSE)="","",HLOOKUP(S$14,集計用!$4:$9894,マスター!$C223,FALSE))</f>
        <v>一般会計</v>
      </c>
      <c r="T223" s="209">
        <f>IF(HLOOKUP(T$14,集計用!$4:$9894,マスター!$C223,FALSE)="","",HLOOKUP(T$14,集計用!$4:$9894,マスター!$C223,FALSE))</f>
        <v>19751231</v>
      </c>
      <c r="U223" s="209">
        <f>IF(HLOOKUP(U$14,集計用!$4:$9894,マスター!$C223,FALSE)="","",HLOOKUP(U$14,集計用!$4:$9894,マスター!$C223,FALSE))</f>
        <v>19751231</v>
      </c>
      <c r="V223" s="53"/>
      <c r="W223" s="44"/>
      <c r="X223" s="53"/>
      <c r="Y223" s="53"/>
      <c r="Z223" s="29">
        <f>IF(HLOOKUP(Z$14,集計用!$4:$9894,マスター!$C223,FALSE)="","",HLOOKUP(Z$14,集計用!$4:$9894,マスター!$C223,FALSE))</f>
        <v>4536000</v>
      </c>
      <c r="AA223" s="53"/>
      <c r="AB223" s="53"/>
      <c r="AC223" s="53"/>
      <c r="AD223" s="53"/>
      <c r="AE223" s="53"/>
      <c r="AF223" s="44"/>
      <c r="AG223" s="29" t="str">
        <f>IF(HLOOKUP(AG$14,集計用!$4:$9894,マスター!$C223,FALSE)="","",HLOOKUP(AG$14,集計用!$4:$9894,マスター!$C223,FALSE))</f>
        <v>体育倉庫</v>
      </c>
      <c r="AH223" s="29" t="str">
        <f>IF(HLOOKUP(AH$14,集計用!$4:$9894,マスター!$C223,FALSE)="","",HLOOKUP(AH$14,集計用!$4:$9894,マスター!$C223,FALSE))</f>
        <v>自己資産（リース資産外)</v>
      </c>
      <c r="AI223" s="29" t="str">
        <f>IF(HLOOKUP(AI$14,集計用!$4:$9894,マスター!$C223,FALSE)="","",HLOOKUP(AI$14,集計用!$4:$9894,マスター!$C223,FALSE))</f>
        <v>売却不可</v>
      </c>
      <c r="AJ223" s="60" t="str">
        <f>マスター!$B$3</f>
        <v>建物</v>
      </c>
      <c r="AK223" s="29" t="str">
        <f>IF(HLOOKUP(AK$14,集計用!$4:$9894,マスター!$C223,FALSE)="","",HLOOKUP(AK$14,集計用!$4:$9894,マスター!$C223,FALSE))</f>
        <v>倉庫・物置</v>
      </c>
      <c r="AL223" s="29" t="str">
        <f>IF(HLOOKUP(AL$14,集計用!$4:$9894,マスター!$C223,FALSE)="","",HLOOKUP(AL$14,集計用!$4:$9894,マスター!$C223,FALSE))</f>
        <v>木造</v>
      </c>
      <c r="AM223" s="53"/>
      <c r="AN223" s="29" t="str">
        <f>IFERROR(集計用!#REF!&amp;集計用!#REF!&amp;集計用!#REF!,"")</f>
        <v/>
      </c>
      <c r="AO223" s="29">
        <f>IF(HLOOKUP(AO$14,集計用!$4:$9894,マスター!$C223,FALSE)="","",HLOOKUP(AO$14,集計用!$4:$9894,マスター!$C223,FALSE))</f>
        <v>100</v>
      </c>
      <c r="AP223" s="42" t="e">
        <f>集計用!#REF!&amp;集計用!#REF!&amp;集計用!#REF!&amp;集計用!#REF!&amp;集計用!#REF!&amp;集計用!#REF!</f>
        <v>#REF!</v>
      </c>
      <c r="AQ223" s="29" t="str">
        <f>IF(HLOOKUP(AQ$14,集計用!$4:$9894,マスター!$C223,FALSE)="","",HLOOKUP(AQ$14,集計用!$4:$9894,マスター!$C223,FALSE))</f>
        <v/>
      </c>
      <c r="AR223" s="29" t="str">
        <f>IF(HLOOKUP(AR$14,集計用!$4:$9894,マスター!$C223,FALSE)="","",HLOOKUP(AR$14,集計用!$4:$9894,マスター!$C223,FALSE))</f>
        <v/>
      </c>
      <c r="AS223" s="29" t="str">
        <f>IF(HLOOKUP(AS$14,集計用!$4:$9894,マスター!$C223,FALSE)="","",HLOOKUP(AS$14,集計用!$4:$9894,マスター!$C223,FALSE))</f>
        <v/>
      </c>
      <c r="AT223" s="29">
        <f>IF(HLOOKUP(AT$14,集計用!$4:$9894,マスター!$C223,FALSE)="","",HLOOKUP(AT$14,集計用!$4:$9894,マスター!$C223,FALSE))</f>
        <v>50.4</v>
      </c>
      <c r="AU223" s="29">
        <f>IF(HLOOKUP(AU$14,集計用!$4:$9894,マスター!$C223,FALSE)="","",HLOOKUP(AU$14,集計用!$4:$9894,マスター!$C223,FALSE))</f>
        <v>1</v>
      </c>
      <c r="AV223" s="61"/>
      <c r="AW223" s="45">
        <f t="shared" si="4"/>
        <v>40</v>
      </c>
      <c r="AX223" s="29" t="str">
        <f>IF(HLOOKUP(AX$14,集計用!$4:$9894,マスター!$C223,FALSE)="","",HLOOKUP(AX$14,集計用!$4:$9894,マスター!$C223,FALSE))</f>
        <v>教育</v>
      </c>
      <c r="AY223" s="29" t="str">
        <f>IF(HLOOKUP(AY$14,集計用!$4:$9894,マスター!$C223,FALSE)="","",HLOOKUP(AY$14,集計用!$4:$9894,マスター!$C223,FALSE))</f>
        <v xml:space="preserve">行政財産 </v>
      </c>
      <c r="AZ223" s="54"/>
      <c r="BA223" s="54"/>
      <c r="BB223" s="54"/>
      <c r="BC223" s="54"/>
      <c r="BD223" s="54"/>
      <c r="BE223" s="54"/>
      <c r="BF223" s="54"/>
      <c r="BG223" s="54"/>
      <c r="BH223" s="29" t="str">
        <f>IF(HLOOKUP(BH$14,集計用!$4:$9894,マスター!$C223,FALSE)="","",HLOOKUP(BH$14,集計用!$4:$9894,マスター!$C223,FALSE))</f>
        <v>実施済</v>
      </c>
      <c r="BI223" s="29" t="str">
        <f>IF(HLOOKUP(BI$14,集計用!$4:$9894,マスター!$C223,FALSE)="","",HLOOKUP(BI$14,集計用!$4:$9894,マスター!$C223,FALSE))</f>
        <v>実施済</v>
      </c>
      <c r="BJ223" s="54"/>
      <c r="BK223" s="54"/>
      <c r="BL223" s="54"/>
      <c r="BM223" s="54"/>
      <c r="BN223" s="54"/>
      <c r="BO223" s="54"/>
      <c r="BP223" s="54"/>
      <c r="BQ223" s="54"/>
      <c r="BR223" s="29" t="str">
        <f>IF(HLOOKUP(BR$14,集計用!$4:$9894,マスター!$C223,FALSE)="","",HLOOKUP(BR$14,集計用!$4:$9894,マスター!$C223,FALSE))</f>
        <v>ﾀｲｲｸｿｳｺ</v>
      </c>
      <c r="BS223" s="29" t="str">
        <f>IF(HLOOKUP(BS$14,集計用!$4:$9894,マスター!$C223,FALSE)="","",HLOOKUP(BS$14,集計用!$4:$9894,マスター!$C223,FALSE))</f>
        <v/>
      </c>
      <c r="BT223" s="29" t="str">
        <f>IF(HLOOKUP(BT$14,集計用!$4:$9894,マスター!$C223,FALSE)="","",HLOOKUP(BT$14,集計用!$4:$9894,マスター!$C223,FALSE))</f>
        <v>壬生町立南犬飼中学校</v>
      </c>
      <c r="BU223" s="29" t="str">
        <f>IF(HLOOKUP(BU$14,集計用!$4:$9894,マスター!$C223,FALSE)="","",HLOOKUP(BU$14,集計用!$4:$9894,マスター!$C223,FALSE))</f>
        <v>㎡</v>
      </c>
      <c r="BV223" s="29" t="e">
        <f>集計用!#REF!&amp;集計用!#REF!&amp;集計用!#REF!</f>
        <v>#REF!</v>
      </c>
      <c r="BW223" s="29" t="str">
        <f>IF(HLOOKUP(BW$14,集計用!$4:$9894,マスター!$C223,FALSE)="","",HLOOKUP(BW$14,集計用!$4:$9894,マスター!$C223,FALSE))</f>
        <v/>
      </c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3"/>
      <c r="CW223" s="53"/>
      <c r="CX223" s="53"/>
      <c r="CY223" s="53"/>
      <c r="CZ223" s="53"/>
      <c r="DA223" s="53"/>
      <c r="DB223" s="53"/>
      <c r="DC223" s="53"/>
      <c r="DD223" s="54"/>
      <c r="DE223" s="54"/>
      <c r="DF223" s="54"/>
      <c r="DG223" s="54"/>
      <c r="DH223" s="54"/>
      <c r="DI223" s="54"/>
    </row>
    <row r="224" spans="3:113" ht="13.5" customHeight="1">
      <c r="C224" s="89">
        <v>215</v>
      </c>
      <c r="D224" s="44"/>
      <c r="E224" s="53"/>
      <c r="F224" s="53"/>
      <c r="G224" s="53"/>
      <c r="H224" s="42" t="str">
        <f>IF(HLOOKUP(H$14,集計用!$4:$9894,マスター!$C224,FALSE)="","",HLOOKUP(H$14,集計用!$4:$9894,マスター!$C224,FALSE))</f>
        <v>建物台帳</v>
      </c>
      <c r="I224" s="29" t="str">
        <f>IF(HLOOKUP(I$14,集計用!$4:$9894,マスター!$C224,FALSE)="","",HLOOKUP(I$14,集計用!$4:$9894,マスター!$C224,FALSE))</f>
        <v>21001-15</v>
      </c>
      <c r="J224" s="29" t="str">
        <f>IF(HLOOKUP(J$14,集計用!$4:$9894,マスター!$C224,FALSE)="","",HLOOKUP(J$14,集計用!$4:$9894,マスター!$C224,FALSE))</f>
        <v>事業用資産/建物</v>
      </c>
      <c r="K224" s="53"/>
      <c r="L224" s="53"/>
      <c r="M224" s="53"/>
      <c r="N224" s="53"/>
      <c r="O224" s="29">
        <f>IF(HLOOKUP(O$14,集計用!$4:$9894,マスター!$C224,FALSE)="","",HLOOKUP(O$14,集計用!$4:$9894,マスター!$C224,FALSE))</f>
        <v>15</v>
      </c>
      <c r="P224" s="53"/>
      <c r="Q224" s="53"/>
      <c r="R224" s="42" t="str">
        <f>IF(HLOOKUP(R$14,集計用!$4:$9894,マスター!$C224,FALSE)="","",HLOOKUP(R$14,集計用!$4:$9894,マスター!$C224,FALSE))</f>
        <v>一般会計等</v>
      </c>
      <c r="S224" s="42" t="str">
        <f>IF(HLOOKUP(S$14,集計用!$4:$9894,マスター!$C224,FALSE)="","",HLOOKUP(S$14,集計用!$4:$9894,マスター!$C224,FALSE))</f>
        <v>一般会計</v>
      </c>
      <c r="T224" s="209">
        <f>IF(HLOOKUP(T$14,集計用!$4:$9894,マスター!$C224,FALSE)="","",HLOOKUP(T$14,集計用!$4:$9894,マスター!$C224,FALSE))</f>
        <v>19830331</v>
      </c>
      <c r="U224" s="209">
        <f>IF(HLOOKUP(U$14,集計用!$4:$9894,マスター!$C224,FALSE)="","",HLOOKUP(U$14,集計用!$4:$9894,マスター!$C224,FALSE))</f>
        <v>19830331</v>
      </c>
      <c r="V224" s="53"/>
      <c r="W224" s="44"/>
      <c r="X224" s="53"/>
      <c r="Y224" s="53"/>
      <c r="Z224" s="29">
        <f>IF(HLOOKUP(Z$14,集計用!$4:$9894,マスター!$C224,FALSE)="","",HLOOKUP(Z$14,集計用!$4:$9894,マスター!$C224,FALSE))</f>
        <v>34005150</v>
      </c>
      <c r="AA224" s="53"/>
      <c r="AB224" s="53"/>
      <c r="AC224" s="53"/>
      <c r="AD224" s="53"/>
      <c r="AE224" s="53"/>
      <c r="AF224" s="44"/>
      <c r="AG224" s="29" t="str">
        <f>IF(HLOOKUP(AG$14,集計用!$4:$9894,マスター!$C224,FALSE)="","",HLOOKUP(AG$14,集計用!$4:$9894,マスター!$C224,FALSE))</f>
        <v>給食室</v>
      </c>
      <c r="AH224" s="29" t="str">
        <f>IF(HLOOKUP(AH$14,集計用!$4:$9894,マスター!$C224,FALSE)="","",HLOOKUP(AH$14,集計用!$4:$9894,マスター!$C224,FALSE))</f>
        <v>自己資産（リース資産外)</v>
      </c>
      <c r="AI224" s="29" t="str">
        <f>IF(HLOOKUP(AI$14,集計用!$4:$9894,マスター!$C224,FALSE)="","",HLOOKUP(AI$14,集計用!$4:$9894,マスター!$C224,FALSE))</f>
        <v>売却不可</v>
      </c>
      <c r="AJ224" s="60" t="str">
        <f>マスター!$B$3</f>
        <v>建物</v>
      </c>
      <c r="AK224" s="29" t="str">
        <f>IF(HLOOKUP(AK$14,集計用!$4:$9894,マスター!$C224,FALSE)="","",HLOOKUP(AK$14,集計用!$4:$9894,マスター!$C224,FALSE))</f>
        <v>給食室</v>
      </c>
      <c r="AL224" s="29" t="str">
        <f>IF(HLOOKUP(AL$14,集計用!$4:$9894,マスター!$C224,FALSE)="","",HLOOKUP(AL$14,集計用!$4:$9894,マスター!$C224,FALSE))</f>
        <v>鉄筋コンクリート</v>
      </c>
      <c r="AM224" s="53"/>
      <c r="AN224" s="29" t="str">
        <f>IFERROR(集計用!#REF!&amp;集計用!#REF!&amp;集計用!#REF!,"")</f>
        <v/>
      </c>
      <c r="AO224" s="29">
        <f>IF(HLOOKUP(AO$14,集計用!$4:$9894,マスター!$C224,FALSE)="","",HLOOKUP(AO$14,集計用!$4:$9894,マスター!$C224,FALSE))</f>
        <v>100</v>
      </c>
      <c r="AP224" s="42" t="e">
        <f>集計用!#REF!&amp;集計用!#REF!&amp;集計用!#REF!&amp;集計用!#REF!&amp;集計用!#REF!&amp;集計用!#REF!</f>
        <v>#REF!</v>
      </c>
      <c r="AQ224" s="29" t="str">
        <f>IF(HLOOKUP(AQ$14,集計用!$4:$9894,マスター!$C224,FALSE)="","",HLOOKUP(AQ$14,集計用!$4:$9894,マスター!$C224,FALSE))</f>
        <v/>
      </c>
      <c r="AR224" s="29" t="str">
        <f>IF(HLOOKUP(AR$14,集計用!$4:$9894,マスター!$C224,FALSE)="","",HLOOKUP(AR$14,集計用!$4:$9894,マスター!$C224,FALSE))</f>
        <v/>
      </c>
      <c r="AS224" s="29" t="str">
        <f>IF(HLOOKUP(AS$14,集計用!$4:$9894,マスター!$C224,FALSE)="","",HLOOKUP(AS$14,集計用!$4:$9894,マスター!$C224,FALSE))</f>
        <v/>
      </c>
      <c r="AT224" s="29">
        <f>IF(HLOOKUP(AT$14,集計用!$4:$9894,マスター!$C224,FALSE)="","",HLOOKUP(AT$14,集計用!$4:$9894,マスター!$C224,FALSE))</f>
        <v>251.89</v>
      </c>
      <c r="AU224" s="29">
        <f>IF(HLOOKUP(AU$14,集計用!$4:$9894,マスター!$C224,FALSE)="","",HLOOKUP(AU$14,集計用!$4:$9894,マスター!$C224,FALSE))</f>
        <v>1</v>
      </c>
      <c r="AV224" s="61"/>
      <c r="AW224" s="45">
        <f t="shared" si="4"/>
        <v>33</v>
      </c>
      <c r="AX224" s="29" t="str">
        <f>IF(HLOOKUP(AX$14,集計用!$4:$9894,マスター!$C224,FALSE)="","",HLOOKUP(AX$14,集計用!$4:$9894,マスター!$C224,FALSE))</f>
        <v>教育</v>
      </c>
      <c r="AY224" s="29" t="str">
        <f>IF(HLOOKUP(AY$14,集計用!$4:$9894,マスター!$C224,FALSE)="","",HLOOKUP(AY$14,集計用!$4:$9894,マスター!$C224,FALSE))</f>
        <v xml:space="preserve">行政財産 </v>
      </c>
      <c r="AZ224" s="54"/>
      <c r="BA224" s="54"/>
      <c r="BB224" s="54"/>
      <c r="BC224" s="54"/>
      <c r="BD224" s="54"/>
      <c r="BE224" s="54"/>
      <c r="BF224" s="54"/>
      <c r="BG224" s="54"/>
      <c r="BH224" s="29" t="str">
        <f>IF(HLOOKUP(BH$14,集計用!$4:$9894,マスター!$C224,FALSE)="","",HLOOKUP(BH$14,集計用!$4:$9894,マスター!$C224,FALSE))</f>
        <v>実施済</v>
      </c>
      <c r="BI224" s="29" t="str">
        <f>IF(HLOOKUP(BI$14,集計用!$4:$9894,マスター!$C224,FALSE)="","",HLOOKUP(BI$14,集計用!$4:$9894,マスター!$C224,FALSE))</f>
        <v>実施済</v>
      </c>
      <c r="BJ224" s="54"/>
      <c r="BK224" s="54"/>
      <c r="BL224" s="54"/>
      <c r="BM224" s="54"/>
      <c r="BN224" s="54"/>
      <c r="BO224" s="54"/>
      <c r="BP224" s="54"/>
      <c r="BQ224" s="54"/>
      <c r="BR224" s="29" t="str">
        <f>IF(HLOOKUP(BR$14,集計用!$4:$9894,マスター!$C224,FALSE)="","",HLOOKUP(BR$14,集計用!$4:$9894,マスター!$C224,FALSE))</f>
        <v>ｷｭｳｼｮｸｼﾂ</v>
      </c>
      <c r="BS224" s="29" t="str">
        <f>IF(HLOOKUP(BS$14,集計用!$4:$9894,マスター!$C224,FALSE)="","",HLOOKUP(BS$14,集計用!$4:$9894,マスター!$C224,FALSE))</f>
        <v/>
      </c>
      <c r="BT224" s="29" t="str">
        <f>IF(HLOOKUP(BT$14,集計用!$4:$9894,マスター!$C224,FALSE)="","",HLOOKUP(BT$14,集計用!$4:$9894,マスター!$C224,FALSE))</f>
        <v>壬生町立南犬飼中学校</v>
      </c>
      <c r="BU224" s="29" t="str">
        <f>IF(HLOOKUP(BU$14,集計用!$4:$9894,マスター!$C224,FALSE)="","",HLOOKUP(BU$14,集計用!$4:$9894,マスター!$C224,FALSE))</f>
        <v>㎡</v>
      </c>
      <c r="BV224" s="29" t="e">
        <f>集計用!#REF!&amp;集計用!#REF!&amp;集計用!#REF!</f>
        <v>#REF!</v>
      </c>
      <c r="BW224" s="29" t="str">
        <f>IF(HLOOKUP(BW$14,集計用!$4:$9894,マスター!$C224,FALSE)="","",HLOOKUP(BW$14,集計用!$4:$9894,マスター!$C224,FALSE))</f>
        <v/>
      </c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3"/>
      <c r="CW224" s="53"/>
      <c r="CX224" s="53"/>
      <c r="CY224" s="53"/>
      <c r="CZ224" s="53"/>
      <c r="DA224" s="53"/>
      <c r="DB224" s="53"/>
      <c r="DC224" s="53"/>
      <c r="DD224" s="54"/>
      <c r="DE224" s="54"/>
      <c r="DF224" s="54"/>
      <c r="DG224" s="54"/>
      <c r="DH224" s="54"/>
      <c r="DI224" s="54"/>
    </row>
    <row r="225" spans="3:113" ht="13.5" customHeight="1">
      <c r="C225" s="89">
        <v>216</v>
      </c>
      <c r="D225" s="44"/>
      <c r="E225" s="53"/>
      <c r="F225" s="53"/>
      <c r="G225" s="53"/>
      <c r="H225" s="42" t="str">
        <f>IF(HLOOKUP(H$14,集計用!$4:$9894,マスター!$C225,FALSE)="","",HLOOKUP(H$14,集計用!$4:$9894,マスター!$C225,FALSE))</f>
        <v>建物台帳</v>
      </c>
      <c r="I225" s="29" t="str">
        <f>IF(HLOOKUP(I$14,集計用!$4:$9894,マスター!$C225,FALSE)="","",HLOOKUP(I$14,集計用!$4:$9894,マスター!$C225,FALSE))</f>
        <v>21001-16</v>
      </c>
      <c r="J225" s="29" t="str">
        <f>IF(HLOOKUP(J$14,集計用!$4:$9894,マスター!$C225,FALSE)="","",HLOOKUP(J$14,集計用!$4:$9894,マスター!$C225,FALSE))</f>
        <v>事業用資産/建物</v>
      </c>
      <c r="K225" s="53"/>
      <c r="L225" s="53"/>
      <c r="M225" s="53"/>
      <c r="N225" s="53"/>
      <c r="O225" s="29">
        <f>IF(HLOOKUP(O$14,集計用!$4:$9894,マスター!$C225,FALSE)="","",HLOOKUP(O$14,集計用!$4:$9894,マスター!$C225,FALSE))</f>
        <v>15</v>
      </c>
      <c r="P225" s="53"/>
      <c r="Q225" s="53"/>
      <c r="R225" s="42" t="str">
        <f>IF(HLOOKUP(R$14,集計用!$4:$9894,マスター!$C225,FALSE)="","",HLOOKUP(R$14,集計用!$4:$9894,マスター!$C225,FALSE))</f>
        <v>一般会計等</v>
      </c>
      <c r="S225" s="42" t="str">
        <f>IF(HLOOKUP(S$14,集計用!$4:$9894,マスター!$C225,FALSE)="","",HLOOKUP(S$14,集計用!$4:$9894,マスター!$C225,FALSE))</f>
        <v>一般会計</v>
      </c>
      <c r="T225" s="209">
        <f>IF(HLOOKUP(T$14,集計用!$4:$9894,マスター!$C225,FALSE)="","",HLOOKUP(T$14,集計用!$4:$9894,マスター!$C225,FALSE))</f>
        <v>19830331</v>
      </c>
      <c r="U225" s="209">
        <f>IF(HLOOKUP(U$14,集計用!$4:$9894,マスター!$C225,FALSE)="","",HLOOKUP(U$14,集計用!$4:$9894,マスター!$C225,FALSE))</f>
        <v>19830331</v>
      </c>
      <c r="V225" s="53"/>
      <c r="W225" s="44"/>
      <c r="X225" s="53"/>
      <c r="Y225" s="53"/>
      <c r="Z225" s="29">
        <f>IF(HLOOKUP(Z$14,集計用!$4:$9894,マスター!$C225,FALSE)="","",HLOOKUP(Z$14,集計用!$4:$9894,マスター!$C225,FALSE))</f>
        <v>13103100</v>
      </c>
      <c r="AA225" s="53"/>
      <c r="AB225" s="53"/>
      <c r="AC225" s="53"/>
      <c r="AD225" s="53"/>
      <c r="AE225" s="53"/>
      <c r="AF225" s="44"/>
      <c r="AG225" s="29" t="str">
        <f>IF(HLOOKUP(AG$14,集計用!$4:$9894,マスター!$C225,FALSE)="","",HLOOKUP(AG$14,集計用!$4:$9894,マスター!$C225,FALSE))</f>
        <v>プールハウス</v>
      </c>
      <c r="AH225" s="29" t="str">
        <f>IF(HLOOKUP(AH$14,集計用!$4:$9894,マスター!$C225,FALSE)="","",HLOOKUP(AH$14,集計用!$4:$9894,マスター!$C225,FALSE))</f>
        <v>自己資産（リース資産外)</v>
      </c>
      <c r="AI225" s="29" t="str">
        <f>IF(HLOOKUP(AI$14,集計用!$4:$9894,マスター!$C225,FALSE)="","",HLOOKUP(AI$14,集計用!$4:$9894,マスター!$C225,FALSE))</f>
        <v>売却不可</v>
      </c>
      <c r="AJ225" s="60" t="str">
        <f>マスター!$B$3</f>
        <v>建物</v>
      </c>
      <c r="AK225" s="29" t="str">
        <f>IF(HLOOKUP(AK$14,集計用!$4:$9894,マスター!$C225,FALSE)="","",HLOOKUP(AK$14,集計用!$4:$9894,マスター!$C225,FALSE))</f>
        <v>脱衣室・更衣室</v>
      </c>
      <c r="AL225" s="29" t="str">
        <f>IF(HLOOKUP(AL$14,集計用!$4:$9894,マスター!$C225,FALSE)="","",HLOOKUP(AL$14,集計用!$4:$9894,マスター!$C225,FALSE))</f>
        <v>鉄筋コンクリート</v>
      </c>
      <c r="AM225" s="53"/>
      <c r="AN225" s="29" t="str">
        <f>IFERROR(集計用!#REF!&amp;集計用!#REF!&amp;集計用!#REF!,"")</f>
        <v/>
      </c>
      <c r="AO225" s="29">
        <f>IF(HLOOKUP(AO$14,集計用!$4:$9894,マスター!$C225,FALSE)="","",HLOOKUP(AO$14,集計用!$4:$9894,マスター!$C225,FALSE))</f>
        <v>100</v>
      </c>
      <c r="AP225" s="42" t="e">
        <f>集計用!#REF!&amp;集計用!#REF!&amp;集計用!#REF!&amp;集計用!#REF!&amp;集計用!#REF!&amp;集計用!#REF!</f>
        <v>#REF!</v>
      </c>
      <c r="AQ225" s="29" t="str">
        <f>IF(HLOOKUP(AQ$14,集計用!$4:$9894,マスター!$C225,FALSE)="","",HLOOKUP(AQ$14,集計用!$4:$9894,マスター!$C225,FALSE))</f>
        <v/>
      </c>
      <c r="AR225" s="29" t="str">
        <f>IF(HLOOKUP(AR$14,集計用!$4:$9894,マスター!$C225,FALSE)="","",HLOOKUP(AR$14,集計用!$4:$9894,マスター!$C225,FALSE))</f>
        <v/>
      </c>
      <c r="AS225" s="29" t="str">
        <f>IF(HLOOKUP(AS$14,集計用!$4:$9894,マスター!$C225,FALSE)="","",HLOOKUP(AS$14,集計用!$4:$9894,マスター!$C225,FALSE))</f>
        <v/>
      </c>
      <c r="AT225" s="29">
        <f>IF(HLOOKUP(AT$14,集計用!$4:$9894,マスター!$C225,FALSE)="","",HLOOKUP(AT$14,集計用!$4:$9894,マスター!$C225,FALSE))</f>
        <v>97.06</v>
      </c>
      <c r="AU225" s="29">
        <f>IF(HLOOKUP(AU$14,集計用!$4:$9894,マスター!$C225,FALSE)="","",HLOOKUP(AU$14,集計用!$4:$9894,マスター!$C225,FALSE))</f>
        <v>1</v>
      </c>
      <c r="AV225" s="61"/>
      <c r="AW225" s="45">
        <f t="shared" si="4"/>
        <v>33</v>
      </c>
      <c r="AX225" s="29" t="str">
        <f>IF(HLOOKUP(AX$14,集計用!$4:$9894,マスター!$C225,FALSE)="","",HLOOKUP(AX$14,集計用!$4:$9894,マスター!$C225,FALSE))</f>
        <v>教育</v>
      </c>
      <c r="AY225" s="29" t="str">
        <f>IF(HLOOKUP(AY$14,集計用!$4:$9894,マスター!$C225,FALSE)="","",HLOOKUP(AY$14,集計用!$4:$9894,マスター!$C225,FALSE))</f>
        <v xml:space="preserve">行政財産 </v>
      </c>
      <c r="AZ225" s="54"/>
      <c r="BA225" s="54"/>
      <c r="BB225" s="54"/>
      <c r="BC225" s="54"/>
      <c r="BD225" s="54"/>
      <c r="BE225" s="54"/>
      <c r="BF225" s="54"/>
      <c r="BG225" s="54"/>
      <c r="BH225" s="29" t="str">
        <f>IF(HLOOKUP(BH$14,集計用!$4:$9894,マスター!$C225,FALSE)="","",HLOOKUP(BH$14,集計用!$4:$9894,マスター!$C225,FALSE))</f>
        <v>実施済</v>
      </c>
      <c r="BI225" s="29" t="str">
        <f>IF(HLOOKUP(BI$14,集計用!$4:$9894,マスター!$C225,FALSE)="","",HLOOKUP(BI$14,集計用!$4:$9894,マスター!$C225,FALSE))</f>
        <v>実施済</v>
      </c>
      <c r="BJ225" s="54"/>
      <c r="BK225" s="54"/>
      <c r="BL225" s="54"/>
      <c r="BM225" s="54"/>
      <c r="BN225" s="54"/>
      <c r="BO225" s="54"/>
      <c r="BP225" s="54"/>
      <c r="BQ225" s="54"/>
      <c r="BR225" s="29" t="str">
        <f>IF(HLOOKUP(BR$14,集計用!$4:$9894,マスター!$C225,FALSE)="","",HLOOKUP(BR$14,集計用!$4:$9894,マスター!$C225,FALSE))</f>
        <v>ﾌﾟｰﾙﾊｳｽ</v>
      </c>
      <c r="BS225" s="29" t="str">
        <f>IF(HLOOKUP(BS$14,集計用!$4:$9894,マスター!$C225,FALSE)="","",HLOOKUP(BS$14,集計用!$4:$9894,マスター!$C225,FALSE))</f>
        <v/>
      </c>
      <c r="BT225" s="29" t="str">
        <f>IF(HLOOKUP(BT$14,集計用!$4:$9894,マスター!$C225,FALSE)="","",HLOOKUP(BT$14,集計用!$4:$9894,マスター!$C225,FALSE))</f>
        <v>壬生町立南犬飼中学校</v>
      </c>
      <c r="BU225" s="29" t="str">
        <f>IF(HLOOKUP(BU$14,集計用!$4:$9894,マスター!$C225,FALSE)="","",HLOOKUP(BU$14,集計用!$4:$9894,マスター!$C225,FALSE))</f>
        <v>㎡</v>
      </c>
      <c r="BV225" s="29" t="e">
        <f>集計用!#REF!&amp;集計用!#REF!&amp;集計用!#REF!</f>
        <v>#REF!</v>
      </c>
      <c r="BW225" s="29" t="str">
        <f>IF(HLOOKUP(BW$14,集計用!$4:$9894,マスター!$C225,FALSE)="","",HLOOKUP(BW$14,集計用!$4:$9894,マスター!$C225,FALSE))</f>
        <v/>
      </c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3"/>
      <c r="CW225" s="53"/>
      <c r="CX225" s="53"/>
      <c r="CY225" s="53"/>
      <c r="CZ225" s="53"/>
      <c r="DA225" s="53"/>
      <c r="DB225" s="53"/>
      <c r="DC225" s="53"/>
      <c r="DD225" s="54"/>
      <c r="DE225" s="54"/>
      <c r="DF225" s="54"/>
      <c r="DG225" s="54"/>
      <c r="DH225" s="54"/>
      <c r="DI225" s="54"/>
    </row>
    <row r="226" spans="3:113" ht="13.5" customHeight="1">
      <c r="C226" s="89">
        <v>217</v>
      </c>
      <c r="D226" s="44"/>
      <c r="E226" s="53"/>
      <c r="F226" s="53"/>
      <c r="G226" s="53"/>
      <c r="H226" s="42" t="str">
        <f>IF(HLOOKUP(H$14,集計用!$4:$9894,マスター!$C226,FALSE)="","",HLOOKUP(H$14,集計用!$4:$9894,マスター!$C226,FALSE))</f>
        <v>建物台帳</v>
      </c>
      <c r="I226" s="29" t="str">
        <f>IF(HLOOKUP(I$14,集計用!$4:$9894,マスター!$C226,FALSE)="","",HLOOKUP(I$14,集計用!$4:$9894,マスター!$C226,FALSE))</f>
        <v>21001-17</v>
      </c>
      <c r="J226" s="29" t="str">
        <f>IF(HLOOKUP(J$14,集計用!$4:$9894,マスター!$C226,FALSE)="","",HLOOKUP(J$14,集計用!$4:$9894,マスター!$C226,FALSE))</f>
        <v>事業用資産/建物</v>
      </c>
      <c r="K226" s="53"/>
      <c r="L226" s="53"/>
      <c r="M226" s="53"/>
      <c r="N226" s="53"/>
      <c r="O226" s="29">
        <f>IF(HLOOKUP(O$14,集計用!$4:$9894,マスター!$C226,FALSE)="","",HLOOKUP(O$14,集計用!$4:$9894,マスター!$C226,FALSE))</f>
        <v>15</v>
      </c>
      <c r="P226" s="53"/>
      <c r="Q226" s="53"/>
      <c r="R226" s="42" t="str">
        <f>IF(HLOOKUP(R$14,集計用!$4:$9894,マスター!$C226,FALSE)="","",HLOOKUP(R$14,集計用!$4:$9894,マスター!$C226,FALSE))</f>
        <v>一般会計等</v>
      </c>
      <c r="S226" s="42" t="str">
        <f>IF(HLOOKUP(S$14,集計用!$4:$9894,マスター!$C226,FALSE)="","",HLOOKUP(S$14,集計用!$4:$9894,マスター!$C226,FALSE))</f>
        <v>一般会計</v>
      </c>
      <c r="T226" s="209">
        <f>IF(HLOOKUP(T$14,集計用!$4:$9894,マスター!$C226,FALSE)="","",HLOOKUP(T$14,集計用!$4:$9894,マスター!$C226,FALSE))</f>
        <v>19830831</v>
      </c>
      <c r="U226" s="209">
        <f>IF(HLOOKUP(U$14,集計用!$4:$9894,マスター!$C226,FALSE)="","",HLOOKUP(U$14,集計用!$4:$9894,マスター!$C226,FALSE))</f>
        <v>19830831</v>
      </c>
      <c r="V226" s="53"/>
      <c r="W226" s="44"/>
      <c r="X226" s="53"/>
      <c r="Y226" s="53"/>
      <c r="Z226" s="29">
        <f>IF(HLOOKUP(Z$14,集計用!$4:$9894,マスター!$C226,FALSE)="","",HLOOKUP(Z$14,集計用!$4:$9894,マスター!$C226,FALSE))</f>
        <v>26109000</v>
      </c>
      <c r="AA226" s="53"/>
      <c r="AB226" s="53"/>
      <c r="AC226" s="53"/>
      <c r="AD226" s="53"/>
      <c r="AE226" s="53"/>
      <c r="AF226" s="44"/>
      <c r="AG226" s="29" t="str">
        <f>IF(HLOOKUP(AG$14,集計用!$4:$9894,マスター!$C226,FALSE)="","",HLOOKUP(AG$14,集計用!$4:$9894,マスター!$C226,FALSE))</f>
        <v>部室</v>
      </c>
      <c r="AH226" s="29" t="str">
        <f>IF(HLOOKUP(AH$14,集計用!$4:$9894,マスター!$C226,FALSE)="","",HLOOKUP(AH$14,集計用!$4:$9894,マスター!$C226,FALSE))</f>
        <v>自己資産（リース資産外)</v>
      </c>
      <c r="AI226" s="29" t="str">
        <f>IF(HLOOKUP(AI$14,集計用!$4:$9894,マスター!$C226,FALSE)="","",HLOOKUP(AI$14,集計用!$4:$9894,マスター!$C226,FALSE))</f>
        <v>売却不可</v>
      </c>
      <c r="AJ226" s="60" t="str">
        <f>マスター!$B$3</f>
        <v>建物</v>
      </c>
      <c r="AK226" s="29" t="str">
        <f>IF(HLOOKUP(AK$14,集計用!$4:$9894,マスター!$C226,FALSE)="","",HLOOKUP(AK$14,集計用!$4:$9894,マスター!$C226,FALSE))</f>
        <v>脱衣室・更衣室</v>
      </c>
      <c r="AL226" s="29" t="str">
        <f>IF(HLOOKUP(AL$14,集計用!$4:$9894,マスター!$C226,FALSE)="","",HLOOKUP(AL$14,集計用!$4:$9894,マスター!$C226,FALSE))</f>
        <v>鉄筋コンクリート</v>
      </c>
      <c r="AM226" s="53"/>
      <c r="AN226" s="29" t="str">
        <f>IFERROR(集計用!#REF!&amp;集計用!#REF!&amp;集計用!#REF!,"")</f>
        <v/>
      </c>
      <c r="AO226" s="29">
        <f>IF(HLOOKUP(AO$14,集計用!$4:$9894,マスター!$C226,FALSE)="","",HLOOKUP(AO$14,集計用!$4:$9894,マスター!$C226,FALSE))</f>
        <v>100</v>
      </c>
      <c r="AP226" s="42" t="e">
        <f>集計用!#REF!&amp;集計用!#REF!&amp;集計用!#REF!&amp;集計用!#REF!&amp;集計用!#REF!&amp;集計用!#REF!</f>
        <v>#REF!</v>
      </c>
      <c r="AQ226" s="29" t="str">
        <f>IF(HLOOKUP(AQ$14,集計用!$4:$9894,マスター!$C226,FALSE)="","",HLOOKUP(AQ$14,集計用!$4:$9894,マスター!$C226,FALSE))</f>
        <v/>
      </c>
      <c r="AR226" s="29" t="str">
        <f>IF(HLOOKUP(AR$14,集計用!$4:$9894,マスター!$C226,FALSE)="","",HLOOKUP(AR$14,集計用!$4:$9894,マスター!$C226,FALSE))</f>
        <v/>
      </c>
      <c r="AS226" s="29" t="str">
        <f>IF(HLOOKUP(AS$14,集計用!$4:$9894,マスター!$C226,FALSE)="","",HLOOKUP(AS$14,集計用!$4:$9894,マスター!$C226,FALSE))</f>
        <v/>
      </c>
      <c r="AT226" s="29">
        <f>IF(HLOOKUP(AT$14,集計用!$4:$9894,マスター!$C226,FALSE)="","",HLOOKUP(AT$14,集計用!$4:$9894,マスター!$C226,FALSE))</f>
        <v>193.4</v>
      </c>
      <c r="AU226" s="29">
        <f>IF(HLOOKUP(AU$14,集計用!$4:$9894,マスター!$C226,FALSE)="","",HLOOKUP(AU$14,集計用!$4:$9894,マスター!$C226,FALSE))</f>
        <v>1</v>
      </c>
      <c r="AV226" s="61"/>
      <c r="AW226" s="45">
        <f t="shared" si="4"/>
        <v>32</v>
      </c>
      <c r="AX226" s="29" t="str">
        <f>IF(HLOOKUP(AX$14,集計用!$4:$9894,マスター!$C226,FALSE)="","",HLOOKUP(AX$14,集計用!$4:$9894,マスター!$C226,FALSE))</f>
        <v>教育</v>
      </c>
      <c r="AY226" s="29" t="str">
        <f>IF(HLOOKUP(AY$14,集計用!$4:$9894,マスター!$C226,FALSE)="","",HLOOKUP(AY$14,集計用!$4:$9894,マスター!$C226,FALSE))</f>
        <v xml:space="preserve">行政財産 </v>
      </c>
      <c r="AZ226" s="54"/>
      <c r="BA226" s="54"/>
      <c r="BB226" s="54"/>
      <c r="BC226" s="54"/>
      <c r="BD226" s="54"/>
      <c r="BE226" s="54"/>
      <c r="BF226" s="54"/>
      <c r="BG226" s="54"/>
      <c r="BH226" s="29" t="str">
        <f>IF(HLOOKUP(BH$14,集計用!$4:$9894,マスター!$C226,FALSE)="","",HLOOKUP(BH$14,集計用!$4:$9894,マスター!$C226,FALSE))</f>
        <v>実施済</v>
      </c>
      <c r="BI226" s="29" t="str">
        <f>IF(HLOOKUP(BI$14,集計用!$4:$9894,マスター!$C226,FALSE)="","",HLOOKUP(BI$14,集計用!$4:$9894,マスター!$C226,FALSE))</f>
        <v>実施済</v>
      </c>
      <c r="BJ226" s="54"/>
      <c r="BK226" s="54"/>
      <c r="BL226" s="54"/>
      <c r="BM226" s="54"/>
      <c r="BN226" s="54"/>
      <c r="BO226" s="54"/>
      <c r="BP226" s="54"/>
      <c r="BQ226" s="54"/>
      <c r="BR226" s="29" t="str">
        <f>IF(HLOOKUP(BR$14,集計用!$4:$9894,マスター!$C226,FALSE)="","",HLOOKUP(BR$14,集計用!$4:$9894,マスター!$C226,FALSE))</f>
        <v>ﾌﾞｼﾂ</v>
      </c>
      <c r="BS226" s="29" t="str">
        <f>IF(HLOOKUP(BS$14,集計用!$4:$9894,マスター!$C226,FALSE)="","",HLOOKUP(BS$14,集計用!$4:$9894,マスター!$C226,FALSE))</f>
        <v/>
      </c>
      <c r="BT226" s="29" t="str">
        <f>IF(HLOOKUP(BT$14,集計用!$4:$9894,マスター!$C226,FALSE)="","",HLOOKUP(BT$14,集計用!$4:$9894,マスター!$C226,FALSE))</f>
        <v>壬生町立南犬飼中学校</v>
      </c>
      <c r="BU226" s="29" t="str">
        <f>IF(HLOOKUP(BU$14,集計用!$4:$9894,マスター!$C226,FALSE)="","",HLOOKUP(BU$14,集計用!$4:$9894,マスター!$C226,FALSE))</f>
        <v>㎡</v>
      </c>
      <c r="BV226" s="29" t="e">
        <f>集計用!#REF!&amp;集計用!#REF!&amp;集計用!#REF!</f>
        <v>#REF!</v>
      </c>
      <c r="BW226" s="29" t="str">
        <f>IF(HLOOKUP(BW$14,集計用!$4:$9894,マスター!$C226,FALSE)="","",HLOOKUP(BW$14,集計用!$4:$9894,マスター!$C226,FALSE))</f>
        <v/>
      </c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3"/>
      <c r="CW226" s="53"/>
      <c r="CX226" s="53"/>
      <c r="CY226" s="53"/>
      <c r="CZ226" s="53"/>
      <c r="DA226" s="53"/>
      <c r="DB226" s="53"/>
      <c r="DC226" s="53"/>
      <c r="DD226" s="54"/>
      <c r="DE226" s="54"/>
      <c r="DF226" s="54"/>
      <c r="DG226" s="54"/>
      <c r="DH226" s="54"/>
      <c r="DI226" s="54"/>
    </row>
    <row r="227" spans="3:113" ht="13.5" customHeight="1">
      <c r="C227" s="89">
        <v>218</v>
      </c>
      <c r="D227" s="44"/>
      <c r="E227" s="53"/>
      <c r="F227" s="53"/>
      <c r="G227" s="53"/>
      <c r="H227" s="42" t="str">
        <f>IF(HLOOKUP(H$14,集計用!$4:$9894,マスター!$C227,FALSE)="","",HLOOKUP(H$14,集計用!$4:$9894,マスター!$C227,FALSE))</f>
        <v>建物台帳</v>
      </c>
      <c r="I227" s="29" t="str">
        <f>IF(HLOOKUP(I$14,集計用!$4:$9894,マスター!$C227,FALSE)="","",HLOOKUP(I$14,集計用!$4:$9894,マスター!$C227,FALSE))</f>
        <v>21001-18</v>
      </c>
      <c r="J227" s="29" t="str">
        <f>IF(HLOOKUP(J$14,集計用!$4:$9894,マスター!$C227,FALSE)="","",HLOOKUP(J$14,集計用!$4:$9894,マスター!$C227,FALSE))</f>
        <v>事業用資産/建物</v>
      </c>
      <c r="K227" s="53"/>
      <c r="L227" s="53"/>
      <c r="M227" s="53"/>
      <c r="N227" s="53"/>
      <c r="O227" s="29">
        <f>IF(HLOOKUP(O$14,集計用!$4:$9894,マスター!$C227,FALSE)="","",HLOOKUP(O$14,集計用!$4:$9894,マスター!$C227,FALSE))</f>
        <v>15</v>
      </c>
      <c r="P227" s="53"/>
      <c r="Q227" s="53"/>
      <c r="R227" s="42" t="str">
        <f>IF(HLOOKUP(R$14,集計用!$4:$9894,マスター!$C227,FALSE)="","",HLOOKUP(R$14,集計用!$4:$9894,マスター!$C227,FALSE))</f>
        <v>一般会計等</v>
      </c>
      <c r="S227" s="42" t="str">
        <f>IF(HLOOKUP(S$14,集計用!$4:$9894,マスター!$C227,FALSE)="","",HLOOKUP(S$14,集計用!$4:$9894,マスター!$C227,FALSE))</f>
        <v>一般会計</v>
      </c>
      <c r="T227" s="209">
        <f>IF(HLOOKUP(T$14,集計用!$4:$9894,マスター!$C227,FALSE)="","",HLOOKUP(T$14,集計用!$4:$9894,マスター!$C227,FALSE))</f>
        <v>19801031</v>
      </c>
      <c r="U227" s="209">
        <f>IF(HLOOKUP(U$14,集計用!$4:$9894,マスター!$C227,FALSE)="","",HLOOKUP(U$14,集計用!$4:$9894,マスター!$C227,FALSE))</f>
        <v>19801031</v>
      </c>
      <c r="V227" s="53"/>
      <c r="W227" s="44"/>
      <c r="X227" s="53"/>
      <c r="Y227" s="53"/>
      <c r="Z227" s="29">
        <f>IF(HLOOKUP(Z$14,集計用!$4:$9894,マスター!$C227,FALSE)="","",HLOOKUP(Z$14,集計用!$4:$9894,マスター!$C227,FALSE))</f>
        <v>1814400</v>
      </c>
      <c r="AA227" s="53"/>
      <c r="AB227" s="53"/>
      <c r="AC227" s="53"/>
      <c r="AD227" s="53"/>
      <c r="AE227" s="53"/>
      <c r="AF227" s="44"/>
      <c r="AG227" s="29" t="str">
        <f>IF(HLOOKUP(AG$14,集計用!$4:$9894,マスター!$C227,FALSE)="","",HLOOKUP(AG$14,集計用!$4:$9894,マスター!$C227,FALSE))</f>
        <v>屋外トイレ</v>
      </c>
      <c r="AH227" s="29" t="str">
        <f>IF(HLOOKUP(AH$14,集計用!$4:$9894,マスター!$C227,FALSE)="","",HLOOKUP(AH$14,集計用!$4:$9894,マスター!$C227,FALSE))</f>
        <v>自己資産（リース資産外)</v>
      </c>
      <c r="AI227" s="29" t="str">
        <f>IF(HLOOKUP(AI$14,集計用!$4:$9894,マスター!$C227,FALSE)="","",HLOOKUP(AI$14,集計用!$4:$9894,マスター!$C227,FALSE))</f>
        <v>売却不可</v>
      </c>
      <c r="AJ227" s="60" t="str">
        <f>マスター!$B$3</f>
        <v>建物</v>
      </c>
      <c r="AK227" s="29" t="str">
        <f>IF(HLOOKUP(AK$14,集計用!$4:$9894,マスター!$C227,FALSE)="","",HLOOKUP(AK$14,集計用!$4:$9894,マスター!$C227,FALSE))</f>
        <v>便所</v>
      </c>
      <c r="AL227" s="29" t="str">
        <f>IF(HLOOKUP(AL$14,集計用!$4:$9894,マスター!$C227,FALSE)="","",HLOOKUP(AL$14,集計用!$4:$9894,マスター!$C227,FALSE))</f>
        <v>鉄骨造</v>
      </c>
      <c r="AM227" s="53"/>
      <c r="AN227" s="29" t="str">
        <f>IFERROR(集計用!#REF!&amp;集計用!#REF!&amp;集計用!#REF!,"")</f>
        <v/>
      </c>
      <c r="AO227" s="29">
        <f>IF(HLOOKUP(AO$14,集計用!$4:$9894,マスター!$C227,FALSE)="","",HLOOKUP(AO$14,集計用!$4:$9894,マスター!$C227,FALSE))</f>
        <v>100</v>
      </c>
      <c r="AP227" s="42" t="e">
        <f>集計用!#REF!&amp;集計用!#REF!&amp;集計用!#REF!&amp;集計用!#REF!&amp;集計用!#REF!&amp;集計用!#REF!</f>
        <v>#REF!</v>
      </c>
      <c r="AQ227" s="29" t="str">
        <f>IF(HLOOKUP(AQ$14,集計用!$4:$9894,マスター!$C227,FALSE)="","",HLOOKUP(AQ$14,集計用!$4:$9894,マスター!$C227,FALSE))</f>
        <v/>
      </c>
      <c r="AR227" s="29" t="str">
        <f>IF(HLOOKUP(AR$14,集計用!$4:$9894,マスター!$C227,FALSE)="","",HLOOKUP(AR$14,集計用!$4:$9894,マスター!$C227,FALSE))</f>
        <v/>
      </c>
      <c r="AS227" s="29" t="str">
        <f>IF(HLOOKUP(AS$14,集計用!$4:$9894,マスター!$C227,FALSE)="","",HLOOKUP(AS$14,集計用!$4:$9894,マスター!$C227,FALSE))</f>
        <v/>
      </c>
      <c r="AT227" s="29">
        <f>IF(HLOOKUP(AT$14,集計用!$4:$9894,マスター!$C227,FALSE)="","",HLOOKUP(AT$14,集計用!$4:$9894,マスター!$C227,FALSE))</f>
        <v>22.68</v>
      </c>
      <c r="AU227" s="29">
        <f>IF(HLOOKUP(AU$14,集計用!$4:$9894,マスター!$C227,FALSE)="","",HLOOKUP(AU$14,集計用!$4:$9894,マスター!$C227,FALSE))</f>
        <v>1</v>
      </c>
      <c r="AV227" s="61"/>
      <c r="AW227" s="45">
        <f t="shared" si="4"/>
        <v>35</v>
      </c>
      <c r="AX227" s="29" t="str">
        <f>IF(HLOOKUP(AX$14,集計用!$4:$9894,マスター!$C227,FALSE)="","",HLOOKUP(AX$14,集計用!$4:$9894,マスター!$C227,FALSE))</f>
        <v>教育</v>
      </c>
      <c r="AY227" s="29" t="str">
        <f>IF(HLOOKUP(AY$14,集計用!$4:$9894,マスター!$C227,FALSE)="","",HLOOKUP(AY$14,集計用!$4:$9894,マスター!$C227,FALSE))</f>
        <v xml:space="preserve">行政財産 </v>
      </c>
      <c r="AZ227" s="54"/>
      <c r="BA227" s="54"/>
      <c r="BB227" s="54"/>
      <c r="BC227" s="54"/>
      <c r="BD227" s="54"/>
      <c r="BE227" s="54"/>
      <c r="BF227" s="54"/>
      <c r="BG227" s="54"/>
      <c r="BH227" s="29" t="str">
        <f>IF(HLOOKUP(BH$14,集計用!$4:$9894,マスター!$C227,FALSE)="","",HLOOKUP(BH$14,集計用!$4:$9894,マスター!$C227,FALSE))</f>
        <v>実施済</v>
      </c>
      <c r="BI227" s="29" t="str">
        <f>IF(HLOOKUP(BI$14,集計用!$4:$9894,マスター!$C227,FALSE)="","",HLOOKUP(BI$14,集計用!$4:$9894,マスター!$C227,FALSE))</f>
        <v>実施済</v>
      </c>
      <c r="BJ227" s="54"/>
      <c r="BK227" s="54"/>
      <c r="BL227" s="54"/>
      <c r="BM227" s="54"/>
      <c r="BN227" s="54"/>
      <c r="BO227" s="54"/>
      <c r="BP227" s="54"/>
      <c r="BQ227" s="54"/>
      <c r="BR227" s="29" t="str">
        <f>IF(HLOOKUP(BR$14,集計用!$4:$9894,マスター!$C227,FALSE)="","",HLOOKUP(BR$14,集計用!$4:$9894,マスター!$C227,FALSE))</f>
        <v>ｵｸｶﾞｲﾄｲﾚ</v>
      </c>
      <c r="BS227" s="29" t="str">
        <f>IF(HLOOKUP(BS$14,集計用!$4:$9894,マスター!$C227,FALSE)="","",HLOOKUP(BS$14,集計用!$4:$9894,マスター!$C227,FALSE))</f>
        <v/>
      </c>
      <c r="BT227" s="29" t="str">
        <f>IF(HLOOKUP(BT$14,集計用!$4:$9894,マスター!$C227,FALSE)="","",HLOOKUP(BT$14,集計用!$4:$9894,マスター!$C227,FALSE))</f>
        <v>壬生町立南犬飼中学校</v>
      </c>
      <c r="BU227" s="29" t="str">
        <f>IF(HLOOKUP(BU$14,集計用!$4:$9894,マスター!$C227,FALSE)="","",HLOOKUP(BU$14,集計用!$4:$9894,マスター!$C227,FALSE))</f>
        <v>㎡</v>
      </c>
      <c r="BV227" s="29" t="e">
        <f>集計用!#REF!&amp;集計用!#REF!&amp;集計用!#REF!</f>
        <v>#REF!</v>
      </c>
      <c r="BW227" s="29" t="str">
        <f>IF(HLOOKUP(BW$14,集計用!$4:$9894,マスター!$C227,FALSE)="","",HLOOKUP(BW$14,集計用!$4:$9894,マスター!$C227,FALSE))</f>
        <v/>
      </c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3"/>
      <c r="CW227" s="53"/>
      <c r="CX227" s="53"/>
      <c r="CY227" s="53"/>
      <c r="CZ227" s="53"/>
      <c r="DA227" s="53"/>
      <c r="DB227" s="53"/>
      <c r="DC227" s="53"/>
      <c r="DD227" s="54"/>
      <c r="DE227" s="54"/>
      <c r="DF227" s="54"/>
      <c r="DG227" s="54"/>
      <c r="DH227" s="54"/>
      <c r="DI227" s="54"/>
    </row>
    <row r="228" spans="3:113" ht="13.5" customHeight="1">
      <c r="C228" s="89">
        <v>219</v>
      </c>
      <c r="D228" s="44"/>
      <c r="E228" s="53"/>
      <c r="F228" s="53"/>
      <c r="G228" s="53"/>
      <c r="H228" s="42" t="str">
        <f>IF(HLOOKUP(H$14,集計用!$4:$9894,マスター!$C228,FALSE)="","",HLOOKUP(H$14,集計用!$4:$9894,マスター!$C228,FALSE))</f>
        <v>建物台帳</v>
      </c>
      <c r="I228" s="29" t="str">
        <f>IF(HLOOKUP(I$14,集計用!$4:$9894,マスター!$C228,FALSE)="","",HLOOKUP(I$14,集計用!$4:$9894,マスター!$C228,FALSE))</f>
        <v>21001-19</v>
      </c>
      <c r="J228" s="29" t="str">
        <f>IF(HLOOKUP(J$14,集計用!$4:$9894,マスター!$C228,FALSE)="","",HLOOKUP(J$14,集計用!$4:$9894,マスター!$C228,FALSE))</f>
        <v>事業用資産/建物</v>
      </c>
      <c r="K228" s="53"/>
      <c r="L228" s="53"/>
      <c r="M228" s="53"/>
      <c r="N228" s="53"/>
      <c r="O228" s="29">
        <f>IF(HLOOKUP(O$14,集計用!$4:$9894,マスター!$C228,FALSE)="","",HLOOKUP(O$14,集計用!$4:$9894,マスター!$C228,FALSE))</f>
        <v>15</v>
      </c>
      <c r="P228" s="53"/>
      <c r="Q228" s="53"/>
      <c r="R228" s="42" t="str">
        <f>IF(HLOOKUP(R$14,集計用!$4:$9894,マスター!$C228,FALSE)="","",HLOOKUP(R$14,集計用!$4:$9894,マスター!$C228,FALSE))</f>
        <v>一般会計等</v>
      </c>
      <c r="S228" s="42" t="str">
        <f>IF(HLOOKUP(S$14,集計用!$4:$9894,マスター!$C228,FALSE)="","",HLOOKUP(S$14,集計用!$4:$9894,マスター!$C228,FALSE))</f>
        <v>一般会計</v>
      </c>
      <c r="T228" s="209">
        <f>IF(HLOOKUP(T$14,集計用!$4:$9894,マスター!$C228,FALSE)="","",HLOOKUP(T$14,集計用!$4:$9894,マスター!$C228,FALSE))</f>
        <v>19840131</v>
      </c>
      <c r="U228" s="209">
        <f>IF(HLOOKUP(U$14,集計用!$4:$9894,マスター!$C228,FALSE)="","",HLOOKUP(U$14,集計用!$4:$9894,マスター!$C228,FALSE))</f>
        <v>19840131</v>
      </c>
      <c r="V228" s="53"/>
      <c r="W228" s="44"/>
      <c r="X228" s="53"/>
      <c r="Y228" s="53"/>
      <c r="Z228" s="29">
        <f>IF(HLOOKUP(Z$14,集計用!$4:$9894,マスター!$C228,FALSE)="","",HLOOKUP(Z$14,集計用!$4:$9894,マスター!$C228,FALSE))</f>
        <v>1204200</v>
      </c>
      <c r="AA228" s="53"/>
      <c r="AB228" s="53"/>
      <c r="AC228" s="53"/>
      <c r="AD228" s="53"/>
      <c r="AE228" s="53"/>
      <c r="AF228" s="44"/>
      <c r="AG228" s="29" t="str">
        <f>IF(HLOOKUP(AG$14,集計用!$4:$9894,マスター!$C228,FALSE)="","",HLOOKUP(AG$14,集計用!$4:$9894,マスター!$C228,FALSE))</f>
        <v>受水槽用機械室</v>
      </c>
      <c r="AH228" s="29" t="str">
        <f>IF(HLOOKUP(AH$14,集計用!$4:$9894,マスター!$C228,FALSE)="","",HLOOKUP(AH$14,集計用!$4:$9894,マスター!$C228,FALSE))</f>
        <v>自己資産（リース資産外)</v>
      </c>
      <c r="AI228" s="29" t="str">
        <f>IF(HLOOKUP(AI$14,集計用!$4:$9894,マスター!$C228,FALSE)="","",HLOOKUP(AI$14,集計用!$4:$9894,マスター!$C228,FALSE))</f>
        <v>売却不可</v>
      </c>
      <c r="AJ228" s="60" t="str">
        <f>マスター!$B$3</f>
        <v>建物</v>
      </c>
      <c r="AK228" s="29" t="str">
        <f>IF(HLOOKUP(AK$14,集計用!$4:$9894,マスター!$C228,FALSE)="","",HLOOKUP(AK$14,集計用!$4:$9894,マスター!$C228,FALSE))</f>
        <v>ポンプ室</v>
      </c>
      <c r="AL228" s="29" t="str">
        <f>IF(HLOOKUP(AL$14,集計用!$4:$9894,マスター!$C228,FALSE)="","",HLOOKUP(AL$14,集計用!$4:$9894,マスター!$C228,FALSE))</f>
        <v>鉄筋コンクリート</v>
      </c>
      <c r="AM228" s="53"/>
      <c r="AN228" s="29" t="str">
        <f>IFERROR(集計用!#REF!&amp;集計用!#REF!&amp;集計用!#REF!,"")</f>
        <v/>
      </c>
      <c r="AO228" s="29">
        <f>IF(HLOOKUP(AO$14,集計用!$4:$9894,マスター!$C228,FALSE)="","",HLOOKUP(AO$14,集計用!$4:$9894,マスター!$C228,FALSE))</f>
        <v>100</v>
      </c>
      <c r="AP228" s="42" t="e">
        <f>集計用!#REF!&amp;集計用!#REF!&amp;集計用!#REF!&amp;集計用!#REF!&amp;集計用!#REF!&amp;集計用!#REF!</f>
        <v>#REF!</v>
      </c>
      <c r="AQ228" s="29" t="str">
        <f>IF(HLOOKUP(AQ$14,集計用!$4:$9894,マスター!$C228,FALSE)="","",HLOOKUP(AQ$14,集計用!$4:$9894,マスター!$C228,FALSE))</f>
        <v/>
      </c>
      <c r="AR228" s="29" t="str">
        <f>IF(HLOOKUP(AR$14,集計用!$4:$9894,マスター!$C228,FALSE)="","",HLOOKUP(AR$14,集計用!$4:$9894,マスター!$C228,FALSE))</f>
        <v/>
      </c>
      <c r="AS228" s="29" t="str">
        <f>IF(HLOOKUP(AS$14,集計用!$4:$9894,マスター!$C228,FALSE)="","",HLOOKUP(AS$14,集計用!$4:$9894,マスター!$C228,FALSE))</f>
        <v/>
      </c>
      <c r="AT228" s="29">
        <f>IF(HLOOKUP(AT$14,集計用!$4:$9894,マスター!$C228,FALSE)="","",HLOOKUP(AT$14,集計用!$4:$9894,マスター!$C228,FALSE))</f>
        <v>8.92</v>
      </c>
      <c r="AU228" s="29">
        <f>IF(HLOOKUP(AU$14,集計用!$4:$9894,マスター!$C228,FALSE)="","",HLOOKUP(AU$14,集計用!$4:$9894,マスター!$C228,FALSE))</f>
        <v>1</v>
      </c>
      <c r="AV228" s="61"/>
      <c r="AW228" s="45">
        <f t="shared" si="4"/>
        <v>32</v>
      </c>
      <c r="AX228" s="29" t="str">
        <f>IF(HLOOKUP(AX$14,集計用!$4:$9894,マスター!$C228,FALSE)="","",HLOOKUP(AX$14,集計用!$4:$9894,マスター!$C228,FALSE))</f>
        <v>教育</v>
      </c>
      <c r="AY228" s="29" t="str">
        <f>IF(HLOOKUP(AY$14,集計用!$4:$9894,マスター!$C228,FALSE)="","",HLOOKUP(AY$14,集計用!$4:$9894,マスター!$C228,FALSE))</f>
        <v xml:space="preserve">行政財産 </v>
      </c>
      <c r="AZ228" s="54"/>
      <c r="BA228" s="54"/>
      <c r="BB228" s="54"/>
      <c r="BC228" s="54"/>
      <c r="BD228" s="54"/>
      <c r="BE228" s="54"/>
      <c r="BF228" s="54"/>
      <c r="BG228" s="54"/>
      <c r="BH228" s="29" t="str">
        <f>IF(HLOOKUP(BH$14,集計用!$4:$9894,マスター!$C228,FALSE)="","",HLOOKUP(BH$14,集計用!$4:$9894,マスター!$C228,FALSE))</f>
        <v>実施済</v>
      </c>
      <c r="BI228" s="29" t="str">
        <f>IF(HLOOKUP(BI$14,集計用!$4:$9894,マスター!$C228,FALSE)="","",HLOOKUP(BI$14,集計用!$4:$9894,マスター!$C228,FALSE))</f>
        <v>実施済</v>
      </c>
      <c r="BJ228" s="54"/>
      <c r="BK228" s="54"/>
      <c r="BL228" s="54"/>
      <c r="BM228" s="54"/>
      <c r="BN228" s="54"/>
      <c r="BO228" s="54"/>
      <c r="BP228" s="54"/>
      <c r="BQ228" s="54"/>
      <c r="BR228" s="29" t="str">
        <f>IF(HLOOKUP(BR$14,集計用!$4:$9894,マスター!$C228,FALSE)="","",HLOOKUP(BR$14,集計用!$4:$9894,マスター!$C228,FALSE))</f>
        <v>ｼﾞｭｽｲｿｳﾖｳｷｶｲｼﾂ</v>
      </c>
      <c r="BS228" s="29" t="str">
        <f>IF(HLOOKUP(BS$14,集計用!$4:$9894,マスター!$C228,FALSE)="","",HLOOKUP(BS$14,集計用!$4:$9894,マスター!$C228,FALSE))</f>
        <v/>
      </c>
      <c r="BT228" s="29" t="str">
        <f>IF(HLOOKUP(BT$14,集計用!$4:$9894,マスター!$C228,FALSE)="","",HLOOKUP(BT$14,集計用!$4:$9894,マスター!$C228,FALSE))</f>
        <v>壬生町立南犬飼中学校</v>
      </c>
      <c r="BU228" s="29" t="str">
        <f>IF(HLOOKUP(BU$14,集計用!$4:$9894,マスター!$C228,FALSE)="","",HLOOKUP(BU$14,集計用!$4:$9894,マスター!$C228,FALSE))</f>
        <v>㎡</v>
      </c>
      <c r="BV228" s="29" t="e">
        <f>集計用!#REF!&amp;集計用!#REF!&amp;集計用!#REF!</f>
        <v>#REF!</v>
      </c>
      <c r="BW228" s="29" t="str">
        <f>IF(HLOOKUP(BW$14,集計用!$4:$9894,マスター!$C228,FALSE)="","",HLOOKUP(BW$14,集計用!$4:$9894,マスター!$C228,FALSE))</f>
        <v/>
      </c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3"/>
      <c r="CW228" s="53"/>
      <c r="CX228" s="53"/>
      <c r="CY228" s="53"/>
      <c r="CZ228" s="53"/>
      <c r="DA228" s="53"/>
      <c r="DB228" s="53"/>
      <c r="DC228" s="53"/>
      <c r="DD228" s="54"/>
      <c r="DE228" s="54"/>
      <c r="DF228" s="54"/>
      <c r="DG228" s="54"/>
      <c r="DH228" s="54"/>
      <c r="DI228" s="54"/>
    </row>
    <row r="229" spans="3:113" ht="13.5" customHeight="1">
      <c r="C229" s="89">
        <v>220</v>
      </c>
      <c r="D229" s="44"/>
      <c r="E229" s="53"/>
      <c r="F229" s="53"/>
      <c r="G229" s="53"/>
      <c r="H229" s="42" t="str">
        <f>IF(HLOOKUP(H$14,集計用!$4:$9894,マスター!$C229,FALSE)="","",HLOOKUP(H$14,集計用!$4:$9894,マスター!$C229,FALSE))</f>
        <v>建物台帳</v>
      </c>
      <c r="I229" s="29" t="str">
        <f>IF(HLOOKUP(I$14,集計用!$4:$9894,マスター!$C229,FALSE)="","",HLOOKUP(I$14,集計用!$4:$9894,マスター!$C229,FALSE))</f>
        <v>21002-1</v>
      </c>
      <c r="J229" s="29" t="str">
        <f>IF(HLOOKUP(J$14,集計用!$4:$9894,マスター!$C229,FALSE)="","",HLOOKUP(J$14,集計用!$4:$9894,マスター!$C229,FALSE))</f>
        <v>事業用資産/建物</v>
      </c>
      <c r="K229" s="53"/>
      <c r="L229" s="53"/>
      <c r="M229" s="53"/>
      <c r="N229" s="53"/>
      <c r="O229" s="29">
        <f>IF(HLOOKUP(O$14,集計用!$4:$9894,マスター!$C229,FALSE)="","",HLOOKUP(O$14,集計用!$4:$9894,マスター!$C229,FALSE))</f>
        <v>15</v>
      </c>
      <c r="P229" s="53"/>
      <c r="Q229" s="53"/>
      <c r="R229" s="42" t="str">
        <f>IF(HLOOKUP(R$14,集計用!$4:$9894,マスター!$C229,FALSE)="","",HLOOKUP(R$14,集計用!$4:$9894,マスター!$C229,FALSE))</f>
        <v>一般会計等</v>
      </c>
      <c r="S229" s="42" t="str">
        <f>IF(HLOOKUP(S$14,集計用!$4:$9894,マスター!$C229,FALSE)="","",HLOOKUP(S$14,集計用!$4:$9894,マスター!$C229,FALSE))</f>
        <v>一般会計</v>
      </c>
      <c r="T229" s="209">
        <f>IF(HLOOKUP(T$14,集計用!$4:$9894,マスター!$C229,FALSE)="","",HLOOKUP(T$14,集計用!$4:$9894,マスター!$C229,FALSE))</f>
        <v>19801231</v>
      </c>
      <c r="U229" s="209">
        <f>IF(HLOOKUP(U$14,集計用!$4:$9894,マスター!$C229,FALSE)="","",HLOOKUP(U$14,集計用!$4:$9894,マスター!$C229,FALSE))</f>
        <v>19801231</v>
      </c>
      <c r="V229" s="53"/>
      <c r="W229" s="44"/>
      <c r="X229" s="53"/>
      <c r="Y229" s="53"/>
      <c r="Z229" s="29">
        <f>IF(HLOOKUP(Z$14,集計用!$4:$9894,マスター!$C229,FALSE)="","",HLOOKUP(Z$14,集計用!$4:$9894,マスター!$C229,FALSE))</f>
        <v>450900000</v>
      </c>
      <c r="AA229" s="53"/>
      <c r="AB229" s="53"/>
      <c r="AC229" s="53"/>
      <c r="AD229" s="53"/>
      <c r="AE229" s="53"/>
      <c r="AF229" s="44"/>
      <c r="AG229" s="29" t="str">
        <f>IF(HLOOKUP(AG$14,集計用!$4:$9894,マスター!$C229,FALSE)="","",HLOOKUP(AG$14,集計用!$4:$9894,マスター!$C229,FALSE))</f>
        <v>管理特別教室棟</v>
      </c>
      <c r="AH229" s="29" t="str">
        <f>IF(HLOOKUP(AH$14,集計用!$4:$9894,マスター!$C229,FALSE)="","",HLOOKUP(AH$14,集計用!$4:$9894,マスター!$C229,FALSE))</f>
        <v>自己資産（リース資産外)</v>
      </c>
      <c r="AI229" s="29" t="str">
        <f>IF(HLOOKUP(AI$14,集計用!$4:$9894,マスター!$C229,FALSE)="","",HLOOKUP(AI$14,集計用!$4:$9894,マスター!$C229,FALSE))</f>
        <v>売却不可</v>
      </c>
      <c r="AJ229" s="60" t="str">
        <f>マスター!$B$3</f>
        <v>建物</v>
      </c>
      <c r="AK229" s="29" t="str">
        <f>IF(HLOOKUP(AK$14,集計用!$4:$9894,マスター!$C229,FALSE)="","",HLOOKUP(AK$14,集計用!$4:$9894,マスター!$C229,FALSE))</f>
        <v>校舎・園舎</v>
      </c>
      <c r="AL229" s="29" t="str">
        <f>IF(HLOOKUP(AL$14,集計用!$4:$9894,マスター!$C229,FALSE)="","",HLOOKUP(AL$14,集計用!$4:$9894,マスター!$C229,FALSE))</f>
        <v>鉄筋コンクリート</v>
      </c>
      <c r="AM229" s="53"/>
      <c r="AN229" s="29" t="str">
        <f>IFERROR(集計用!#REF!&amp;集計用!#REF!&amp;集計用!#REF!,"")</f>
        <v/>
      </c>
      <c r="AO229" s="29">
        <f>IF(HLOOKUP(AO$14,集計用!$4:$9894,マスター!$C229,FALSE)="","",HLOOKUP(AO$14,集計用!$4:$9894,マスター!$C229,FALSE))</f>
        <v>100</v>
      </c>
      <c r="AP229" s="42" t="e">
        <f>集計用!#REF!&amp;集計用!#REF!&amp;集計用!#REF!&amp;集計用!#REF!&amp;集計用!#REF!&amp;集計用!#REF!</f>
        <v>#REF!</v>
      </c>
      <c r="AQ229" s="29" t="str">
        <f>IF(HLOOKUP(AQ$14,集計用!$4:$9894,マスター!$C229,FALSE)="","",HLOOKUP(AQ$14,集計用!$4:$9894,マスター!$C229,FALSE))</f>
        <v/>
      </c>
      <c r="AR229" s="29" t="str">
        <f>IF(HLOOKUP(AR$14,集計用!$4:$9894,マスター!$C229,FALSE)="","",HLOOKUP(AR$14,集計用!$4:$9894,マスター!$C229,FALSE))</f>
        <v/>
      </c>
      <c r="AS229" s="29" t="str">
        <f>IF(HLOOKUP(AS$14,集計用!$4:$9894,マスター!$C229,FALSE)="","",HLOOKUP(AS$14,集計用!$4:$9894,マスター!$C229,FALSE))</f>
        <v/>
      </c>
      <c r="AT229" s="29">
        <f>IF(HLOOKUP(AT$14,集計用!$4:$9894,マスター!$C229,FALSE)="","",HLOOKUP(AT$14,集計用!$4:$9894,マスター!$C229,FALSE))</f>
        <v>3340</v>
      </c>
      <c r="AU229" s="29">
        <f>IF(HLOOKUP(AU$14,集計用!$4:$9894,マスター!$C229,FALSE)="","",HLOOKUP(AU$14,集計用!$4:$9894,マスター!$C229,FALSE))</f>
        <v>3</v>
      </c>
      <c r="AV229" s="61"/>
      <c r="AW229" s="45">
        <f t="shared" si="4"/>
        <v>35</v>
      </c>
      <c r="AX229" s="29" t="str">
        <f>IF(HLOOKUP(AX$14,集計用!$4:$9894,マスター!$C229,FALSE)="","",HLOOKUP(AX$14,集計用!$4:$9894,マスター!$C229,FALSE))</f>
        <v>教育</v>
      </c>
      <c r="AY229" s="29" t="str">
        <f>IF(HLOOKUP(AY$14,集計用!$4:$9894,マスター!$C229,FALSE)="","",HLOOKUP(AY$14,集計用!$4:$9894,マスター!$C229,FALSE))</f>
        <v xml:space="preserve">行政財産 </v>
      </c>
      <c r="AZ229" s="54"/>
      <c r="BA229" s="54"/>
      <c r="BB229" s="54"/>
      <c r="BC229" s="54"/>
      <c r="BD229" s="54"/>
      <c r="BE229" s="54"/>
      <c r="BF229" s="54"/>
      <c r="BG229" s="54"/>
      <c r="BH229" s="29" t="str">
        <f>IF(HLOOKUP(BH$14,集計用!$4:$9894,マスター!$C229,FALSE)="","",HLOOKUP(BH$14,集計用!$4:$9894,マスター!$C229,FALSE))</f>
        <v>実施済</v>
      </c>
      <c r="BI229" s="29" t="str">
        <f>IF(HLOOKUP(BI$14,集計用!$4:$9894,マスター!$C229,FALSE)="","",HLOOKUP(BI$14,集計用!$4:$9894,マスター!$C229,FALSE))</f>
        <v>実施済</v>
      </c>
      <c r="BJ229" s="54"/>
      <c r="BK229" s="54"/>
      <c r="BL229" s="54"/>
      <c r="BM229" s="54"/>
      <c r="BN229" s="54"/>
      <c r="BO229" s="54"/>
      <c r="BP229" s="54"/>
      <c r="BQ229" s="54"/>
      <c r="BR229" s="29" t="str">
        <f>IF(HLOOKUP(BR$14,集計用!$4:$9894,マスター!$C229,FALSE)="","",HLOOKUP(BR$14,集計用!$4:$9894,マスター!$C229,FALSE))</f>
        <v>ｶﾝﾘﾄｸﾍﾞﾂｷｮｳｼﾂﾄｳ</v>
      </c>
      <c r="BS229" s="29" t="str">
        <f>IF(HLOOKUP(BS$14,集計用!$4:$9894,マスター!$C229,FALSE)="","",HLOOKUP(BS$14,集計用!$4:$9894,マスター!$C229,FALSE))</f>
        <v/>
      </c>
      <c r="BT229" s="29" t="str">
        <f>IF(HLOOKUP(BT$14,集計用!$4:$9894,マスター!$C229,FALSE)="","",HLOOKUP(BT$14,集計用!$4:$9894,マスター!$C229,FALSE))</f>
        <v>壬生町立壬生中学校</v>
      </c>
      <c r="BU229" s="29" t="str">
        <f>IF(HLOOKUP(BU$14,集計用!$4:$9894,マスター!$C229,FALSE)="","",HLOOKUP(BU$14,集計用!$4:$9894,マスター!$C229,FALSE))</f>
        <v>㎡</v>
      </c>
      <c r="BV229" s="29" t="e">
        <f>集計用!#REF!&amp;集計用!#REF!&amp;集計用!#REF!</f>
        <v>#REF!</v>
      </c>
      <c r="BW229" s="29" t="str">
        <f>IF(HLOOKUP(BW$14,集計用!$4:$9894,マスター!$C229,FALSE)="","",HLOOKUP(BW$14,集計用!$4:$9894,マスター!$C229,FALSE))</f>
        <v/>
      </c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3"/>
      <c r="CW229" s="53"/>
      <c r="CX229" s="53"/>
      <c r="CY229" s="53"/>
      <c r="CZ229" s="53"/>
      <c r="DA229" s="53"/>
      <c r="DB229" s="53"/>
      <c r="DC229" s="53"/>
      <c r="DD229" s="54"/>
      <c r="DE229" s="54"/>
      <c r="DF229" s="54"/>
      <c r="DG229" s="54"/>
      <c r="DH229" s="54"/>
      <c r="DI229" s="54"/>
    </row>
    <row r="230" spans="3:113" ht="13.5" customHeight="1">
      <c r="C230" s="89">
        <v>221</v>
      </c>
      <c r="D230" s="44"/>
      <c r="E230" s="53"/>
      <c r="F230" s="53"/>
      <c r="G230" s="53"/>
      <c r="H230" s="42" t="str">
        <f>IF(HLOOKUP(H$14,集計用!$4:$9894,マスター!$C230,FALSE)="","",HLOOKUP(H$14,集計用!$4:$9894,マスター!$C230,FALSE))</f>
        <v>建物台帳</v>
      </c>
      <c r="I230" s="29" t="str">
        <f>IF(HLOOKUP(I$14,集計用!$4:$9894,マスター!$C230,FALSE)="","",HLOOKUP(I$14,集計用!$4:$9894,マスター!$C230,FALSE))</f>
        <v>21002-2</v>
      </c>
      <c r="J230" s="29" t="str">
        <f>IF(HLOOKUP(J$14,集計用!$4:$9894,マスター!$C230,FALSE)="","",HLOOKUP(J$14,集計用!$4:$9894,マスター!$C230,FALSE))</f>
        <v>事業用資産/建物</v>
      </c>
      <c r="K230" s="53"/>
      <c r="L230" s="53"/>
      <c r="M230" s="53"/>
      <c r="N230" s="53"/>
      <c r="O230" s="29">
        <f>IF(HLOOKUP(O$14,集計用!$4:$9894,マスター!$C230,FALSE)="","",HLOOKUP(O$14,集計用!$4:$9894,マスター!$C230,FALSE))</f>
        <v>15</v>
      </c>
      <c r="P230" s="53"/>
      <c r="Q230" s="53"/>
      <c r="R230" s="42" t="str">
        <f>IF(HLOOKUP(R$14,集計用!$4:$9894,マスター!$C230,FALSE)="","",HLOOKUP(R$14,集計用!$4:$9894,マスター!$C230,FALSE))</f>
        <v>一般会計等</v>
      </c>
      <c r="S230" s="42" t="str">
        <f>IF(HLOOKUP(S$14,集計用!$4:$9894,マスター!$C230,FALSE)="","",HLOOKUP(S$14,集計用!$4:$9894,マスター!$C230,FALSE))</f>
        <v>一般会計</v>
      </c>
      <c r="T230" s="209">
        <f>IF(HLOOKUP(T$14,集計用!$4:$9894,マスター!$C230,FALSE)="","",HLOOKUP(T$14,集計用!$4:$9894,マスター!$C230,FALSE))</f>
        <v>19801231</v>
      </c>
      <c r="U230" s="209">
        <f>IF(HLOOKUP(U$14,集計用!$4:$9894,マスター!$C230,FALSE)="","",HLOOKUP(U$14,集計用!$4:$9894,マスター!$C230,FALSE))</f>
        <v>19801231</v>
      </c>
      <c r="V230" s="53"/>
      <c r="W230" s="44"/>
      <c r="X230" s="53"/>
      <c r="Y230" s="53"/>
      <c r="Z230" s="29">
        <f>IF(HLOOKUP(Z$14,集計用!$4:$9894,マスター!$C230,FALSE)="","",HLOOKUP(Z$14,集計用!$4:$9894,マスター!$C230,FALSE))</f>
        <v>511515000</v>
      </c>
      <c r="AA230" s="53"/>
      <c r="AB230" s="53"/>
      <c r="AC230" s="53"/>
      <c r="AD230" s="53"/>
      <c r="AE230" s="53"/>
      <c r="AF230" s="44"/>
      <c r="AG230" s="29" t="str">
        <f>IF(HLOOKUP(AG$14,集計用!$4:$9894,マスター!$C230,FALSE)="","",HLOOKUP(AG$14,集計用!$4:$9894,マスター!$C230,FALSE))</f>
        <v>普通教室棟</v>
      </c>
      <c r="AH230" s="29" t="str">
        <f>IF(HLOOKUP(AH$14,集計用!$4:$9894,マスター!$C230,FALSE)="","",HLOOKUP(AH$14,集計用!$4:$9894,マスター!$C230,FALSE))</f>
        <v>自己資産（リース資産外)</v>
      </c>
      <c r="AI230" s="29" t="str">
        <f>IF(HLOOKUP(AI$14,集計用!$4:$9894,マスター!$C230,FALSE)="","",HLOOKUP(AI$14,集計用!$4:$9894,マスター!$C230,FALSE))</f>
        <v>売却不可</v>
      </c>
      <c r="AJ230" s="60" t="str">
        <f>マスター!$B$3</f>
        <v>建物</v>
      </c>
      <c r="AK230" s="29" t="str">
        <f>IF(HLOOKUP(AK$14,集計用!$4:$9894,マスター!$C230,FALSE)="","",HLOOKUP(AK$14,集計用!$4:$9894,マスター!$C230,FALSE))</f>
        <v>校舎・園舎</v>
      </c>
      <c r="AL230" s="29" t="str">
        <f>IF(HLOOKUP(AL$14,集計用!$4:$9894,マスター!$C230,FALSE)="","",HLOOKUP(AL$14,集計用!$4:$9894,マスター!$C230,FALSE))</f>
        <v>鉄筋コンクリート</v>
      </c>
      <c r="AM230" s="53"/>
      <c r="AN230" s="29" t="str">
        <f>IFERROR(集計用!#REF!&amp;集計用!#REF!&amp;集計用!#REF!,"")</f>
        <v/>
      </c>
      <c r="AO230" s="29">
        <f>IF(HLOOKUP(AO$14,集計用!$4:$9894,マスター!$C230,FALSE)="","",HLOOKUP(AO$14,集計用!$4:$9894,マスター!$C230,FALSE))</f>
        <v>100</v>
      </c>
      <c r="AP230" s="42" t="e">
        <f>集計用!#REF!&amp;集計用!#REF!&amp;集計用!#REF!&amp;集計用!#REF!&amp;集計用!#REF!&amp;集計用!#REF!</f>
        <v>#REF!</v>
      </c>
      <c r="AQ230" s="29" t="str">
        <f>IF(HLOOKUP(AQ$14,集計用!$4:$9894,マスター!$C230,FALSE)="","",HLOOKUP(AQ$14,集計用!$4:$9894,マスター!$C230,FALSE))</f>
        <v/>
      </c>
      <c r="AR230" s="29" t="str">
        <f>IF(HLOOKUP(AR$14,集計用!$4:$9894,マスター!$C230,FALSE)="","",HLOOKUP(AR$14,集計用!$4:$9894,マスター!$C230,FALSE))</f>
        <v/>
      </c>
      <c r="AS230" s="29" t="str">
        <f>IF(HLOOKUP(AS$14,集計用!$4:$9894,マスター!$C230,FALSE)="","",HLOOKUP(AS$14,集計用!$4:$9894,マスター!$C230,FALSE))</f>
        <v/>
      </c>
      <c r="AT230" s="29">
        <f>IF(HLOOKUP(AT$14,集計用!$4:$9894,マスター!$C230,FALSE)="","",HLOOKUP(AT$14,集計用!$4:$9894,マスター!$C230,FALSE))</f>
        <v>3789</v>
      </c>
      <c r="AU230" s="29">
        <f>IF(HLOOKUP(AU$14,集計用!$4:$9894,マスター!$C230,FALSE)="","",HLOOKUP(AU$14,集計用!$4:$9894,マスター!$C230,FALSE))</f>
        <v>3</v>
      </c>
      <c r="AV230" s="61"/>
      <c r="AW230" s="45">
        <f t="shared" si="4"/>
        <v>35</v>
      </c>
      <c r="AX230" s="29" t="str">
        <f>IF(HLOOKUP(AX$14,集計用!$4:$9894,マスター!$C230,FALSE)="","",HLOOKUP(AX$14,集計用!$4:$9894,マスター!$C230,FALSE))</f>
        <v>教育</v>
      </c>
      <c r="AY230" s="29" t="str">
        <f>IF(HLOOKUP(AY$14,集計用!$4:$9894,マスター!$C230,FALSE)="","",HLOOKUP(AY$14,集計用!$4:$9894,マスター!$C230,FALSE))</f>
        <v xml:space="preserve">行政財産 </v>
      </c>
      <c r="AZ230" s="54"/>
      <c r="BA230" s="54"/>
      <c r="BB230" s="54"/>
      <c r="BC230" s="54"/>
      <c r="BD230" s="54"/>
      <c r="BE230" s="54"/>
      <c r="BF230" s="54"/>
      <c r="BG230" s="54"/>
      <c r="BH230" s="29" t="str">
        <f>IF(HLOOKUP(BH$14,集計用!$4:$9894,マスター!$C230,FALSE)="","",HLOOKUP(BH$14,集計用!$4:$9894,マスター!$C230,FALSE))</f>
        <v>実施済</v>
      </c>
      <c r="BI230" s="29" t="str">
        <f>IF(HLOOKUP(BI$14,集計用!$4:$9894,マスター!$C230,FALSE)="","",HLOOKUP(BI$14,集計用!$4:$9894,マスター!$C230,FALSE))</f>
        <v>実施済</v>
      </c>
      <c r="BJ230" s="54"/>
      <c r="BK230" s="54"/>
      <c r="BL230" s="54"/>
      <c r="BM230" s="54"/>
      <c r="BN230" s="54"/>
      <c r="BO230" s="54"/>
      <c r="BP230" s="54"/>
      <c r="BQ230" s="54"/>
      <c r="BR230" s="29" t="str">
        <f>IF(HLOOKUP(BR$14,集計用!$4:$9894,マスター!$C230,FALSE)="","",HLOOKUP(BR$14,集計用!$4:$9894,マスター!$C230,FALSE))</f>
        <v>ﾌﾂｳｷｮｳｼﾂﾄｳ</v>
      </c>
      <c r="BS230" s="29" t="str">
        <f>IF(HLOOKUP(BS$14,集計用!$4:$9894,マスター!$C230,FALSE)="","",HLOOKUP(BS$14,集計用!$4:$9894,マスター!$C230,FALSE))</f>
        <v/>
      </c>
      <c r="BT230" s="29" t="str">
        <f>IF(HLOOKUP(BT$14,集計用!$4:$9894,マスター!$C230,FALSE)="","",HLOOKUP(BT$14,集計用!$4:$9894,マスター!$C230,FALSE))</f>
        <v>壬生町立壬生中学校</v>
      </c>
      <c r="BU230" s="29" t="str">
        <f>IF(HLOOKUP(BU$14,集計用!$4:$9894,マスター!$C230,FALSE)="","",HLOOKUP(BU$14,集計用!$4:$9894,マスター!$C230,FALSE))</f>
        <v>㎡</v>
      </c>
      <c r="BV230" s="29" t="e">
        <f>集計用!#REF!&amp;集計用!#REF!&amp;集計用!#REF!</f>
        <v>#REF!</v>
      </c>
      <c r="BW230" s="29" t="str">
        <f>IF(HLOOKUP(BW$14,集計用!$4:$9894,マスター!$C230,FALSE)="","",HLOOKUP(BW$14,集計用!$4:$9894,マスター!$C230,FALSE))</f>
        <v/>
      </c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3"/>
      <c r="CW230" s="53"/>
      <c r="CX230" s="53"/>
      <c r="CY230" s="53"/>
      <c r="CZ230" s="53"/>
      <c r="DA230" s="53"/>
      <c r="DB230" s="53"/>
      <c r="DC230" s="53"/>
      <c r="DD230" s="54"/>
      <c r="DE230" s="54"/>
      <c r="DF230" s="54"/>
      <c r="DG230" s="54"/>
      <c r="DH230" s="54"/>
      <c r="DI230" s="54"/>
    </row>
    <row r="231" spans="3:113" ht="13.5" customHeight="1">
      <c r="C231" s="89">
        <v>222</v>
      </c>
      <c r="D231" s="44"/>
      <c r="E231" s="53"/>
      <c r="F231" s="53"/>
      <c r="G231" s="53"/>
      <c r="H231" s="42" t="str">
        <f>IF(HLOOKUP(H$14,集計用!$4:$9894,マスター!$C231,FALSE)="","",HLOOKUP(H$14,集計用!$4:$9894,マスター!$C231,FALSE))</f>
        <v>建物台帳</v>
      </c>
      <c r="I231" s="29" t="str">
        <f>IF(HLOOKUP(I$14,集計用!$4:$9894,マスター!$C231,FALSE)="","",HLOOKUP(I$14,集計用!$4:$9894,マスター!$C231,FALSE))</f>
        <v>21002-3</v>
      </c>
      <c r="J231" s="29" t="str">
        <f>IF(HLOOKUP(J$14,集計用!$4:$9894,マスター!$C231,FALSE)="","",HLOOKUP(J$14,集計用!$4:$9894,マスター!$C231,FALSE))</f>
        <v>事業用資産/建物</v>
      </c>
      <c r="K231" s="53"/>
      <c r="L231" s="53"/>
      <c r="M231" s="53"/>
      <c r="N231" s="53"/>
      <c r="O231" s="29">
        <f>IF(HLOOKUP(O$14,集計用!$4:$9894,マスター!$C231,FALSE)="","",HLOOKUP(O$14,集計用!$4:$9894,マスター!$C231,FALSE))</f>
        <v>15</v>
      </c>
      <c r="P231" s="53"/>
      <c r="Q231" s="53"/>
      <c r="R231" s="42" t="str">
        <f>IF(HLOOKUP(R$14,集計用!$4:$9894,マスター!$C231,FALSE)="","",HLOOKUP(R$14,集計用!$4:$9894,マスター!$C231,FALSE))</f>
        <v>一般会計等</v>
      </c>
      <c r="S231" s="42" t="str">
        <f>IF(HLOOKUP(S$14,集計用!$4:$9894,マスター!$C231,FALSE)="","",HLOOKUP(S$14,集計用!$4:$9894,マスター!$C231,FALSE))</f>
        <v>一般会計</v>
      </c>
      <c r="T231" s="209">
        <f>IF(HLOOKUP(T$14,集計用!$4:$9894,マスター!$C231,FALSE)="","",HLOOKUP(T$14,集計用!$4:$9894,マスター!$C231,FALSE))</f>
        <v>19801231</v>
      </c>
      <c r="U231" s="209">
        <f>IF(HLOOKUP(U$14,集計用!$4:$9894,マスター!$C231,FALSE)="","",HLOOKUP(U$14,集計用!$4:$9894,マスター!$C231,FALSE))</f>
        <v>19801231</v>
      </c>
      <c r="V231" s="53"/>
      <c r="W231" s="44"/>
      <c r="X231" s="53"/>
      <c r="Y231" s="53"/>
      <c r="Z231" s="29">
        <f>IF(HLOOKUP(Z$14,集計用!$4:$9894,マスター!$C231,FALSE)="","",HLOOKUP(Z$14,集計用!$4:$9894,マスター!$C231,FALSE))</f>
        <v>27540000</v>
      </c>
      <c r="AA231" s="53"/>
      <c r="AB231" s="53"/>
      <c r="AC231" s="53"/>
      <c r="AD231" s="53"/>
      <c r="AE231" s="53"/>
      <c r="AF231" s="44"/>
      <c r="AG231" s="29" t="str">
        <f>IF(HLOOKUP(AG$14,集計用!$4:$9894,マスター!$C231,FALSE)="","",HLOOKUP(AG$14,集計用!$4:$9894,マスター!$C231,FALSE))</f>
        <v>給食室</v>
      </c>
      <c r="AH231" s="29" t="str">
        <f>IF(HLOOKUP(AH$14,集計用!$4:$9894,マスター!$C231,FALSE)="","",HLOOKUP(AH$14,集計用!$4:$9894,マスター!$C231,FALSE))</f>
        <v>自己資産（リース資産外)</v>
      </c>
      <c r="AI231" s="29" t="str">
        <f>IF(HLOOKUP(AI$14,集計用!$4:$9894,マスター!$C231,FALSE)="","",HLOOKUP(AI$14,集計用!$4:$9894,マスター!$C231,FALSE))</f>
        <v>売却不可</v>
      </c>
      <c r="AJ231" s="60" t="str">
        <f>マスター!$B$3</f>
        <v>建物</v>
      </c>
      <c r="AK231" s="29" t="str">
        <f>IF(HLOOKUP(AK$14,集計用!$4:$9894,マスター!$C231,FALSE)="","",HLOOKUP(AK$14,集計用!$4:$9894,マスター!$C231,FALSE))</f>
        <v>給食室</v>
      </c>
      <c r="AL231" s="29" t="str">
        <f>IF(HLOOKUP(AL$14,集計用!$4:$9894,マスター!$C231,FALSE)="","",HLOOKUP(AL$14,集計用!$4:$9894,マスター!$C231,FALSE))</f>
        <v>鉄筋コンクリート</v>
      </c>
      <c r="AM231" s="53"/>
      <c r="AN231" s="29" t="str">
        <f>IFERROR(集計用!#REF!&amp;集計用!#REF!&amp;集計用!#REF!,"")</f>
        <v/>
      </c>
      <c r="AO231" s="29">
        <f>IF(HLOOKUP(AO$14,集計用!$4:$9894,マスター!$C231,FALSE)="","",HLOOKUP(AO$14,集計用!$4:$9894,マスター!$C231,FALSE))</f>
        <v>100</v>
      </c>
      <c r="AP231" s="42" t="e">
        <f>集計用!#REF!&amp;集計用!#REF!&amp;集計用!#REF!&amp;集計用!#REF!&amp;集計用!#REF!&amp;集計用!#REF!</f>
        <v>#REF!</v>
      </c>
      <c r="AQ231" s="29" t="str">
        <f>IF(HLOOKUP(AQ$14,集計用!$4:$9894,マスター!$C231,FALSE)="","",HLOOKUP(AQ$14,集計用!$4:$9894,マスター!$C231,FALSE))</f>
        <v/>
      </c>
      <c r="AR231" s="29" t="str">
        <f>IF(HLOOKUP(AR$14,集計用!$4:$9894,マスター!$C231,FALSE)="","",HLOOKUP(AR$14,集計用!$4:$9894,マスター!$C231,FALSE))</f>
        <v/>
      </c>
      <c r="AS231" s="29" t="str">
        <f>IF(HLOOKUP(AS$14,集計用!$4:$9894,マスター!$C231,FALSE)="","",HLOOKUP(AS$14,集計用!$4:$9894,マスター!$C231,FALSE))</f>
        <v/>
      </c>
      <c r="AT231" s="29">
        <f>IF(HLOOKUP(AT$14,集計用!$4:$9894,マスター!$C231,FALSE)="","",HLOOKUP(AT$14,集計用!$4:$9894,マスター!$C231,FALSE))</f>
        <v>204</v>
      </c>
      <c r="AU231" s="29">
        <f>IF(HLOOKUP(AU$14,集計用!$4:$9894,マスター!$C231,FALSE)="","",HLOOKUP(AU$14,集計用!$4:$9894,マスター!$C231,FALSE))</f>
        <v>1</v>
      </c>
      <c r="AV231" s="61"/>
      <c r="AW231" s="45">
        <f t="shared" si="4"/>
        <v>35</v>
      </c>
      <c r="AX231" s="29" t="str">
        <f>IF(HLOOKUP(AX$14,集計用!$4:$9894,マスター!$C231,FALSE)="","",HLOOKUP(AX$14,集計用!$4:$9894,マスター!$C231,FALSE))</f>
        <v>教育</v>
      </c>
      <c r="AY231" s="29" t="str">
        <f>IF(HLOOKUP(AY$14,集計用!$4:$9894,マスター!$C231,FALSE)="","",HLOOKUP(AY$14,集計用!$4:$9894,マスター!$C231,FALSE))</f>
        <v xml:space="preserve">行政財産 </v>
      </c>
      <c r="AZ231" s="54"/>
      <c r="BA231" s="54"/>
      <c r="BB231" s="54"/>
      <c r="BC231" s="54"/>
      <c r="BD231" s="54"/>
      <c r="BE231" s="54"/>
      <c r="BF231" s="54"/>
      <c r="BG231" s="54"/>
      <c r="BH231" s="29" t="str">
        <f>IF(HLOOKUP(BH$14,集計用!$4:$9894,マスター!$C231,FALSE)="","",HLOOKUP(BH$14,集計用!$4:$9894,マスター!$C231,FALSE))</f>
        <v>実施済</v>
      </c>
      <c r="BI231" s="29" t="str">
        <f>IF(HLOOKUP(BI$14,集計用!$4:$9894,マスター!$C231,FALSE)="","",HLOOKUP(BI$14,集計用!$4:$9894,マスター!$C231,FALSE))</f>
        <v>実施済</v>
      </c>
      <c r="BJ231" s="54"/>
      <c r="BK231" s="54"/>
      <c r="BL231" s="54"/>
      <c r="BM231" s="54"/>
      <c r="BN231" s="54"/>
      <c r="BO231" s="54"/>
      <c r="BP231" s="54"/>
      <c r="BQ231" s="54"/>
      <c r="BR231" s="29" t="str">
        <f>IF(HLOOKUP(BR$14,集計用!$4:$9894,マスター!$C231,FALSE)="","",HLOOKUP(BR$14,集計用!$4:$9894,マスター!$C231,FALSE))</f>
        <v>ｷｭｳｼｮｸｼﾂ</v>
      </c>
      <c r="BS231" s="29" t="str">
        <f>IF(HLOOKUP(BS$14,集計用!$4:$9894,マスター!$C231,FALSE)="","",HLOOKUP(BS$14,集計用!$4:$9894,マスター!$C231,FALSE))</f>
        <v/>
      </c>
      <c r="BT231" s="29" t="str">
        <f>IF(HLOOKUP(BT$14,集計用!$4:$9894,マスター!$C231,FALSE)="","",HLOOKUP(BT$14,集計用!$4:$9894,マスター!$C231,FALSE))</f>
        <v>壬生町立壬生中学校</v>
      </c>
      <c r="BU231" s="29" t="str">
        <f>IF(HLOOKUP(BU$14,集計用!$4:$9894,マスター!$C231,FALSE)="","",HLOOKUP(BU$14,集計用!$4:$9894,マスター!$C231,FALSE))</f>
        <v>㎡</v>
      </c>
      <c r="BV231" s="29" t="e">
        <f>集計用!#REF!&amp;集計用!#REF!&amp;集計用!#REF!</f>
        <v>#REF!</v>
      </c>
      <c r="BW231" s="29" t="str">
        <f>IF(HLOOKUP(BW$14,集計用!$4:$9894,マスター!$C231,FALSE)="","",HLOOKUP(BW$14,集計用!$4:$9894,マスター!$C231,FALSE))</f>
        <v/>
      </c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3"/>
      <c r="CW231" s="53"/>
      <c r="CX231" s="53"/>
      <c r="CY231" s="53"/>
      <c r="CZ231" s="53"/>
      <c r="DA231" s="53"/>
      <c r="DB231" s="53"/>
      <c r="DC231" s="53"/>
      <c r="DD231" s="54"/>
      <c r="DE231" s="54"/>
      <c r="DF231" s="54"/>
      <c r="DG231" s="54"/>
      <c r="DH231" s="54"/>
      <c r="DI231" s="54"/>
    </row>
    <row r="232" spans="3:113" ht="13.5" customHeight="1">
      <c r="C232" s="89">
        <v>223</v>
      </c>
      <c r="D232" s="44"/>
      <c r="E232" s="53"/>
      <c r="F232" s="53"/>
      <c r="G232" s="53"/>
      <c r="H232" s="42" t="str">
        <f>IF(HLOOKUP(H$14,集計用!$4:$9894,マスター!$C232,FALSE)="","",HLOOKUP(H$14,集計用!$4:$9894,マスター!$C232,FALSE))</f>
        <v>建物台帳</v>
      </c>
      <c r="I232" s="29" t="str">
        <f>IF(HLOOKUP(I$14,集計用!$4:$9894,マスター!$C232,FALSE)="","",HLOOKUP(I$14,集計用!$4:$9894,マスター!$C232,FALSE))</f>
        <v>21002-4</v>
      </c>
      <c r="J232" s="29" t="str">
        <f>IF(HLOOKUP(J$14,集計用!$4:$9894,マスター!$C232,FALSE)="","",HLOOKUP(J$14,集計用!$4:$9894,マスター!$C232,FALSE))</f>
        <v>事業用資産/建物</v>
      </c>
      <c r="K232" s="53"/>
      <c r="L232" s="53"/>
      <c r="M232" s="53"/>
      <c r="N232" s="53"/>
      <c r="O232" s="29">
        <f>IF(HLOOKUP(O$14,集計用!$4:$9894,マスター!$C232,FALSE)="","",HLOOKUP(O$14,集計用!$4:$9894,マスター!$C232,FALSE))</f>
        <v>15</v>
      </c>
      <c r="P232" s="53"/>
      <c r="Q232" s="53"/>
      <c r="R232" s="42" t="str">
        <f>IF(HLOOKUP(R$14,集計用!$4:$9894,マスター!$C232,FALSE)="","",HLOOKUP(R$14,集計用!$4:$9894,マスター!$C232,FALSE))</f>
        <v>一般会計等</v>
      </c>
      <c r="S232" s="42" t="str">
        <f>IF(HLOOKUP(S$14,集計用!$4:$9894,マスター!$C232,FALSE)="","",HLOOKUP(S$14,集計用!$4:$9894,マスター!$C232,FALSE))</f>
        <v>一般会計</v>
      </c>
      <c r="T232" s="209">
        <f>IF(HLOOKUP(T$14,集計用!$4:$9894,マスター!$C232,FALSE)="","",HLOOKUP(T$14,集計用!$4:$9894,マスター!$C232,FALSE))</f>
        <v>19811231</v>
      </c>
      <c r="U232" s="209">
        <f>IF(HLOOKUP(U$14,集計用!$4:$9894,マスター!$C232,FALSE)="","",HLOOKUP(U$14,集計用!$4:$9894,マスター!$C232,FALSE))</f>
        <v>19811231</v>
      </c>
      <c r="V232" s="53"/>
      <c r="W232" s="44"/>
      <c r="X232" s="53"/>
      <c r="Y232" s="53"/>
      <c r="Z232" s="29">
        <f>IF(HLOOKUP(Z$14,集計用!$4:$9894,マスター!$C232,FALSE)="","",HLOOKUP(Z$14,集計用!$4:$9894,マスター!$C232,FALSE))</f>
        <v>152489600</v>
      </c>
      <c r="AA232" s="53"/>
      <c r="AB232" s="53"/>
      <c r="AC232" s="53"/>
      <c r="AD232" s="53"/>
      <c r="AE232" s="53"/>
      <c r="AF232" s="44"/>
      <c r="AG232" s="29" t="str">
        <f>IF(HLOOKUP(AG$14,集計用!$4:$9894,マスター!$C232,FALSE)="","",HLOOKUP(AG$14,集計用!$4:$9894,マスター!$C232,FALSE))</f>
        <v>体育館</v>
      </c>
      <c r="AH232" s="29" t="str">
        <f>IF(HLOOKUP(AH$14,集計用!$4:$9894,マスター!$C232,FALSE)="","",HLOOKUP(AH$14,集計用!$4:$9894,マスター!$C232,FALSE))</f>
        <v>自己資産（リース資産外)</v>
      </c>
      <c r="AI232" s="29" t="str">
        <f>IF(HLOOKUP(AI$14,集計用!$4:$9894,マスター!$C232,FALSE)="","",HLOOKUP(AI$14,集計用!$4:$9894,マスター!$C232,FALSE))</f>
        <v>売却不可</v>
      </c>
      <c r="AJ232" s="60" t="str">
        <f>マスター!$B$3</f>
        <v>建物</v>
      </c>
      <c r="AK232" s="29" t="str">
        <f>IF(HLOOKUP(AK$14,集計用!$4:$9894,マスター!$C232,FALSE)="","",HLOOKUP(AK$14,集計用!$4:$9894,マスター!$C232,FALSE))</f>
        <v>体育館</v>
      </c>
      <c r="AL232" s="29" t="str">
        <f>IF(HLOOKUP(AL$14,集計用!$4:$9894,マスター!$C232,FALSE)="","",HLOOKUP(AL$14,集計用!$4:$9894,マスター!$C232,FALSE))</f>
        <v>鉄骨造</v>
      </c>
      <c r="AM232" s="53"/>
      <c r="AN232" s="29" t="str">
        <f>IFERROR(集計用!#REF!&amp;集計用!#REF!&amp;集計用!#REF!,"")</f>
        <v/>
      </c>
      <c r="AO232" s="29">
        <f>IF(HLOOKUP(AO$14,集計用!$4:$9894,マスター!$C232,FALSE)="","",HLOOKUP(AO$14,集計用!$4:$9894,マスター!$C232,FALSE))</f>
        <v>100</v>
      </c>
      <c r="AP232" s="42" t="e">
        <f>集計用!#REF!&amp;集計用!#REF!&amp;集計用!#REF!&amp;集計用!#REF!&amp;集計用!#REF!&amp;集計用!#REF!</f>
        <v>#REF!</v>
      </c>
      <c r="AQ232" s="29" t="str">
        <f>IF(HLOOKUP(AQ$14,集計用!$4:$9894,マスター!$C232,FALSE)="","",HLOOKUP(AQ$14,集計用!$4:$9894,マスター!$C232,FALSE))</f>
        <v/>
      </c>
      <c r="AR232" s="29" t="str">
        <f>IF(HLOOKUP(AR$14,集計用!$4:$9894,マスター!$C232,FALSE)="","",HLOOKUP(AR$14,集計用!$4:$9894,マスター!$C232,FALSE))</f>
        <v/>
      </c>
      <c r="AS232" s="29" t="str">
        <f>IF(HLOOKUP(AS$14,集計用!$4:$9894,マスター!$C232,FALSE)="","",HLOOKUP(AS$14,集計用!$4:$9894,マスター!$C232,FALSE))</f>
        <v/>
      </c>
      <c r="AT232" s="29">
        <f>IF(HLOOKUP(AT$14,集計用!$4:$9894,マスター!$C232,FALSE)="","",HLOOKUP(AT$14,集計用!$4:$9894,マスター!$C232,FALSE))</f>
        <v>1906.12</v>
      </c>
      <c r="AU232" s="29">
        <f>IF(HLOOKUP(AU$14,集計用!$4:$9894,マスター!$C232,FALSE)="","",HLOOKUP(AU$14,集計用!$4:$9894,マスター!$C232,FALSE))</f>
        <v>2</v>
      </c>
      <c r="AV232" s="61"/>
      <c r="AW232" s="45">
        <f t="shared" ref="AW232:AW295" si="5">IFERROR(IF(VALUE(MID($B$4,5,2))&gt;3,LEFT($B$4,4),LEFT($B$4,4)-1)-IF(U232="","",IF(VALUE(MID(U232,5,2))&gt;3,LEFT(U232,4),LEFT(U232,4)-1))+1,"")</f>
        <v>34</v>
      </c>
      <c r="AX232" s="29" t="str">
        <f>IF(HLOOKUP(AX$14,集計用!$4:$9894,マスター!$C232,FALSE)="","",HLOOKUP(AX$14,集計用!$4:$9894,マスター!$C232,FALSE))</f>
        <v>教育</v>
      </c>
      <c r="AY232" s="29" t="str">
        <f>IF(HLOOKUP(AY$14,集計用!$4:$9894,マスター!$C232,FALSE)="","",HLOOKUP(AY$14,集計用!$4:$9894,マスター!$C232,FALSE))</f>
        <v xml:space="preserve">行政財産 </v>
      </c>
      <c r="AZ232" s="54"/>
      <c r="BA232" s="54"/>
      <c r="BB232" s="54"/>
      <c r="BC232" s="54"/>
      <c r="BD232" s="54"/>
      <c r="BE232" s="54"/>
      <c r="BF232" s="54"/>
      <c r="BG232" s="54"/>
      <c r="BH232" s="29" t="str">
        <f>IF(HLOOKUP(BH$14,集計用!$4:$9894,マスター!$C232,FALSE)="","",HLOOKUP(BH$14,集計用!$4:$9894,マスター!$C232,FALSE))</f>
        <v>実施済</v>
      </c>
      <c r="BI232" s="29" t="str">
        <f>IF(HLOOKUP(BI$14,集計用!$4:$9894,マスター!$C232,FALSE)="","",HLOOKUP(BI$14,集計用!$4:$9894,マスター!$C232,FALSE))</f>
        <v>実施済</v>
      </c>
      <c r="BJ232" s="54"/>
      <c r="BK232" s="54"/>
      <c r="BL232" s="54"/>
      <c r="BM232" s="54"/>
      <c r="BN232" s="54"/>
      <c r="BO232" s="54"/>
      <c r="BP232" s="54"/>
      <c r="BQ232" s="54"/>
      <c r="BR232" s="29" t="str">
        <f>IF(HLOOKUP(BR$14,集計用!$4:$9894,マスター!$C232,FALSE)="","",HLOOKUP(BR$14,集計用!$4:$9894,マスター!$C232,FALSE))</f>
        <v>ﾀｲｲｸｶﾝ</v>
      </c>
      <c r="BS232" s="29" t="str">
        <f>IF(HLOOKUP(BS$14,集計用!$4:$9894,マスター!$C232,FALSE)="","",HLOOKUP(BS$14,集計用!$4:$9894,マスター!$C232,FALSE))</f>
        <v/>
      </c>
      <c r="BT232" s="29" t="str">
        <f>IF(HLOOKUP(BT$14,集計用!$4:$9894,マスター!$C232,FALSE)="","",HLOOKUP(BT$14,集計用!$4:$9894,マスター!$C232,FALSE))</f>
        <v>壬生町立壬生中学校</v>
      </c>
      <c r="BU232" s="29" t="str">
        <f>IF(HLOOKUP(BU$14,集計用!$4:$9894,マスター!$C232,FALSE)="","",HLOOKUP(BU$14,集計用!$4:$9894,マスター!$C232,FALSE))</f>
        <v>㎡</v>
      </c>
      <c r="BV232" s="29" t="e">
        <f>集計用!#REF!&amp;集計用!#REF!&amp;集計用!#REF!</f>
        <v>#REF!</v>
      </c>
      <c r="BW232" s="29" t="str">
        <f>IF(HLOOKUP(BW$14,集計用!$4:$9894,マスター!$C232,FALSE)="","",HLOOKUP(BW$14,集計用!$4:$9894,マスター!$C232,FALSE))</f>
        <v/>
      </c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3"/>
      <c r="CW232" s="53"/>
      <c r="CX232" s="53"/>
      <c r="CY232" s="53"/>
      <c r="CZ232" s="53"/>
      <c r="DA232" s="53"/>
      <c r="DB232" s="53"/>
      <c r="DC232" s="53"/>
      <c r="DD232" s="54"/>
      <c r="DE232" s="54"/>
      <c r="DF232" s="54"/>
      <c r="DG232" s="54"/>
      <c r="DH232" s="54"/>
      <c r="DI232" s="54"/>
    </row>
    <row r="233" spans="3:113" ht="13.5" customHeight="1">
      <c r="C233" s="89">
        <v>224</v>
      </c>
      <c r="D233" s="44"/>
      <c r="E233" s="53"/>
      <c r="F233" s="53"/>
      <c r="G233" s="53"/>
      <c r="H233" s="42" t="str">
        <f>IF(HLOOKUP(H$14,集計用!$4:$9894,マスター!$C233,FALSE)="","",HLOOKUP(H$14,集計用!$4:$9894,マスター!$C233,FALSE))</f>
        <v>建物台帳</v>
      </c>
      <c r="I233" s="29" t="str">
        <f>IF(HLOOKUP(I$14,集計用!$4:$9894,マスター!$C233,FALSE)="","",HLOOKUP(I$14,集計用!$4:$9894,マスター!$C233,FALSE))</f>
        <v>21002-5</v>
      </c>
      <c r="J233" s="29" t="str">
        <f>IF(HLOOKUP(J$14,集計用!$4:$9894,マスター!$C233,FALSE)="","",HLOOKUP(J$14,集計用!$4:$9894,マスター!$C233,FALSE))</f>
        <v>事業用資産/建物</v>
      </c>
      <c r="K233" s="53"/>
      <c r="L233" s="53"/>
      <c r="M233" s="53"/>
      <c r="N233" s="53"/>
      <c r="O233" s="29">
        <f>IF(HLOOKUP(O$14,集計用!$4:$9894,マスター!$C233,FALSE)="","",HLOOKUP(O$14,集計用!$4:$9894,マスター!$C233,FALSE))</f>
        <v>15</v>
      </c>
      <c r="P233" s="53"/>
      <c r="Q233" s="53"/>
      <c r="R233" s="42" t="str">
        <f>IF(HLOOKUP(R$14,集計用!$4:$9894,マスター!$C233,FALSE)="","",HLOOKUP(R$14,集計用!$4:$9894,マスター!$C233,FALSE))</f>
        <v>一般会計等</v>
      </c>
      <c r="S233" s="42" t="str">
        <f>IF(HLOOKUP(S$14,集計用!$4:$9894,マスター!$C233,FALSE)="","",HLOOKUP(S$14,集計用!$4:$9894,マスター!$C233,FALSE))</f>
        <v>一般会計</v>
      </c>
      <c r="T233" s="209">
        <f>IF(HLOOKUP(T$14,集計用!$4:$9894,マスター!$C233,FALSE)="","",HLOOKUP(T$14,集計用!$4:$9894,マスター!$C233,FALSE))</f>
        <v>19920228</v>
      </c>
      <c r="U233" s="209">
        <f>IF(HLOOKUP(U$14,集計用!$4:$9894,マスター!$C233,FALSE)="","",HLOOKUP(U$14,集計用!$4:$9894,マスター!$C233,FALSE))</f>
        <v>19920228</v>
      </c>
      <c r="V233" s="53"/>
      <c r="W233" s="44"/>
      <c r="X233" s="53"/>
      <c r="Y233" s="53"/>
      <c r="Z233" s="29">
        <f>IF(HLOOKUP(Z$14,集計用!$4:$9894,マスター!$C233,FALSE)="","",HLOOKUP(Z$14,集計用!$4:$9894,マスター!$C233,FALSE))</f>
        <v>250120000</v>
      </c>
      <c r="AA233" s="53"/>
      <c r="AB233" s="53"/>
      <c r="AC233" s="53"/>
      <c r="AD233" s="53"/>
      <c r="AE233" s="53"/>
      <c r="AF233" s="44"/>
      <c r="AG233" s="29" t="str">
        <f>IF(HLOOKUP(AG$14,集計用!$4:$9894,マスター!$C233,FALSE)="","",HLOOKUP(AG$14,集計用!$4:$9894,マスター!$C233,FALSE))</f>
        <v>第2体育館</v>
      </c>
      <c r="AH233" s="29" t="str">
        <f>IF(HLOOKUP(AH$14,集計用!$4:$9894,マスター!$C233,FALSE)="","",HLOOKUP(AH$14,集計用!$4:$9894,マスター!$C233,FALSE))</f>
        <v>自己資産（リース資産外)</v>
      </c>
      <c r="AI233" s="29" t="str">
        <f>IF(HLOOKUP(AI$14,集計用!$4:$9894,マスター!$C233,FALSE)="","",HLOOKUP(AI$14,集計用!$4:$9894,マスター!$C233,FALSE))</f>
        <v>売却不可</v>
      </c>
      <c r="AJ233" s="60" t="str">
        <f>マスター!$B$3</f>
        <v>建物</v>
      </c>
      <c r="AK233" s="29" t="str">
        <f>IF(HLOOKUP(AK$14,集計用!$4:$9894,マスター!$C233,FALSE)="","",HLOOKUP(AK$14,集計用!$4:$9894,マスター!$C233,FALSE))</f>
        <v>体育館</v>
      </c>
      <c r="AL233" s="29" t="str">
        <f>IF(HLOOKUP(AL$14,集計用!$4:$9894,マスター!$C233,FALSE)="","",HLOOKUP(AL$14,集計用!$4:$9894,マスター!$C233,FALSE))</f>
        <v>鉄骨造</v>
      </c>
      <c r="AM233" s="53"/>
      <c r="AN233" s="29" t="str">
        <f>IFERROR(集計用!#REF!&amp;集計用!#REF!&amp;集計用!#REF!,"")</f>
        <v/>
      </c>
      <c r="AO233" s="29">
        <f>IF(HLOOKUP(AO$14,集計用!$4:$9894,マスター!$C233,FALSE)="","",HLOOKUP(AO$14,集計用!$4:$9894,マスター!$C233,FALSE))</f>
        <v>100</v>
      </c>
      <c r="AP233" s="42" t="e">
        <f>集計用!#REF!&amp;集計用!#REF!&amp;集計用!#REF!&amp;集計用!#REF!&amp;集計用!#REF!&amp;集計用!#REF!</f>
        <v>#REF!</v>
      </c>
      <c r="AQ233" s="29" t="str">
        <f>IF(HLOOKUP(AQ$14,集計用!$4:$9894,マスター!$C233,FALSE)="","",HLOOKUP(AQ$14,集計用!$4:$9894,マスター!$C233,FALSE))</f>
        <v/>
      </c>
      <c r="AR233" s="29" t="str">
        <f>IF(HLOOKUP(AR$14,集計用!$4:$9894,マスター!$C233,FALSE)="","",HLOOKUP(AR$14,集計用!$4:$9894,マスター!$C233,FALSE))</f>
        <v/>
      </c>
      <c r="AS233" s="29" t="str">
        <f>IF(HLOOKUP(AS$14,集計用!$4:$9894,マスター!$C233,FALSE)="","",HLOOKUP(AS$14,集計用!$4:$9894,マスター!$C233,FALSE))</f>
        <v/>
      </c>
      <c r="AT233" s="29">
        <f>IF(HLOOKUP(AT$14,集計用!$4:$9894,マスター!$C233,FALSE)="","",HLOOKUP(AT$14,集計用!$4:$9894,マスター!$C233,FALSE))</f>
        <v>848</v>
      </c>
      <c r="AU233" s="29">
        <f>IF(HLOOKUP(AU$14,集計用!$4:$9894,マスター!$C233,FALSE)="","",HLOOKUP(AU$14,集計用!$4:$9894,マスター!$C233,FALSE))</f>
        <v>1</v>
      </c>
      <c r="AV233" s="61"/>
      <c r="AW233" s="45">
        <f t="shared" si="5"/>
        <v>24</v>
      </c>
      <c r="AX233" s="29" t="str">
        <f>IF(HLOOKUP(AX$14,集計用!$4:$9894,マスター!$C233,FALSE)="","",HLOOKUP(AX$14,集計用!$4:$9894,マスター!$C233,FALSE))</f>
        <v>教育</v>
      </c>
      <c r="AY233" s="29" t="str">
        <f>IF(HLOOKUP(AY$14,集計用!$4:$9894,マスター!$C233,FALSE)="","",HLOOKUP(AY$14,集計用!$4:$9894,マスター!$C233,FALSE))</f>
        <v xml:space="preserve">行政財産 </v>
      </c>
      <c r="AZ233" s="54"/>
      <c r="BA233" s="54"/>
      <c r="BB233" s="54"/>
      <c r="BC233" s="54"/>
      <c r="BD233" s="54"/>
      <c r="BE233" s="54"/>
      <c r="BF233" s="54"/>
      <c r="BG233" s="54"/>
      <c r="BH233" s="29" t="str">
        <f>IF(HLOOKUP(BH$14,集計用!$4:$9894,マスター!$C233,FALSE)="","",HLOOKUP(BH$14,集計用!$4:$9894,マスター!$C233,FALSE))</f>
        <v>実施済</v>
      </c>
      <c r="BI233" s="29" t="str">
        <f>IF(HLOOKUP(BI$14,集計用!$4:$9894,マスター!$C233,FALSE)="","",HLOOKUP(BI$14,集計用!$4:$9894,マスター!$C233,FALSE))</f>
        <v>実施済</v>
      </c>
      <c r="BJ233" s="54"/>
      <c r="BK233" s="54"/>
      <c r="BL233" s="54"/>
      <c r="BM233" s="54"/>
      <c r="BN233" s="54"/>
      <c r="BO233" s="54"/>
      <c r="BP233" s="54"/>
      <c r="BQ233" s="54"/>
      <c r="BR233" s="29" t="str">
        <f>IF(HLOOKUP(BR$14,集計用!$4:$9894,マスター!$C233,FALSE)="","",HLOOKUP(BR$14,集計用!$4:$9894,マスター!$C233,FALSE))</f>
        <v>ﾀﾞｲﾆﾀｲｲｸｶﾝ</v>
      </c>
      <c r="BS233" s="29" t="str">
        <f>IF(HLOOKUP(BS$14,集計用!$4:$9894,マスター!$C233,FALSE)="","",HLOOKUP(BS$14,集計用!$4:$9894,マスター!$C233,FALSE))</f>
        <v/>
      </c>
      <c r="BT233" s="29" t="str">
        <f>IF(HLOOKUP(BT$14,集計用!$4:$9894,マスター!$C233,FALSE)="","",HLOOKUP(BT$14,集計用!$4:$9894,マスター!$C233,FALSE))</f>
        <v>壬生町立壬生中学校</v>
      </c>
      <c r="BU233" s="29" t="str">
        <f>IF(HLOOKUP(BU$14,集計用!$4:$9894,マスター!$C233,FALSE)="","",HLOOKUP(BU$14,集計用!$4:$9894,マスター!$C233,FALSE))</f>
        <v>㎡</v>
      </c>
      <c r="BV233" s="29" t="e">
        <f>集計用!#REF!&amp;集計用!#REF!&amp;集計用!#REF!</f>
        <v>#REF!</v>
      </c>
      <c r="BW233" s="29" t="str">
        <f>IF(HLOOKUP(BW$14,集計用!$4:$9894,マスター!$C233,FALSE)="","",HLOOKUP(BW$14,集計用!$4:$9894,マスター!$C233,FALSE))</f>
        <v/>
      </c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3"/>
      <c r="CW233" s="53"/>
      <c r="CX233" s="53"/>
      <c r="CY233" s="53"/>
      <c r="CZ233" s="53"/>
      <c r="DA233" s="53"/>
      <c r="DB233" s="53"/>
      <c r="DC233" s="53"/>
      <c r="DD233" s="54"/>
      <c r="DE233" s="54"/>
      <c r="DF233" s="54"/>
      <c r="DG233" s="54"/>
      <c r="DH233" s="54"/>
      <c r="DI233" s="54"/>
    </row>
    <row r="234" spans="3:113" ht="13.5" customHeight="1">
      <c r="C234" s="89">
        <v>225</v>
      </c>
      <c r="D234" s="44"/>
      <c r="E234" s="53"/>
      <c r="F234" s="53"/>
      <c r="G234" s="53"/>
      <c r="H234" s="42" t="str">
        <f>IF(HLOOKUP(H$14,集計用!$4:$9894,マスター!$C234,FALSE)="","",HLOOKUP(H$14,集計用!$4:$9894,マスター!$C234,FALSE))</f>
        <v>建物台帳</v>
      </c>
      <c r="I234" s="29" t="str">
        <f>IF(HLOOKUP(I$14,集計用!$4:$9894,マスター!$C234,FALSE)="","",HLOOKUP(I$14,集計用!$4:$9894,マスター!$C234,FALSE))</f>
        <v>21002-6</v>
      </c>
      <c r="J234" s="29" t="str">
        <f>IF(HLOOKUP(J$14,集計用!$4:$9894,マスター!$C234,FALSE)="","",HLOOKUP(J$14,集計用!$4:$9894,マスター!$C234,FALSE))</f>
        <v>事業用資産/建物</v>
      </c>
      <c r="K234" s="53"/>
      <c r="L234" s="53"/>
      <c r="M234" s="53"/>
      <c r="N234" s="53"/>
      <c r="O234" s="29">
        <f>IF(HLOOKUP(O$14,集計用!$4:$9894,マスター!$C234,FALSE)="","",HLOOKUP(O$14,集計用!$4:$9894,マスター!$C234,FALSE))</f>
        <v>15</v>
      </c>
      <c r="P234" s="53"/>
      <c r="Q234" s="53"/>
      <c r="R234" s="42" t="str">
        <f>IF(HLOOKUP(R$14,集計用!$4:$9894,マスター!$C234,FALSE)="","",HLOOKUP(R$14,集計用!$4:$9894,マスター!$C234,FALSE))</f>
        <v>一般会計等</v>
      </c>
      <c r="S234" s="42" t="str">
        <f>IF(HLOOKUP(S$14,集計用!$4:$9894,マスター!$C234,FALSE)="","",HLOOKUP(S$14,集計用!$4:$9894,マスター!$C234,FALSE))</f>
        <v>一般会計</v>
      </c>
      <c r="T234" s="209">
        <f>IF(HLOOKUP(T$14,集計用!$4:$9894,マスター!$C234,FALSE)="","",HLOOKUP(T$14,集計用!$4:$9894,マスター!$C234,FALSE))</f>
        <v>19850228</v>
      </c>
      <c r="U234" s="209">
        <f>IF(HLOOKUP(U$14,集計用!$4:$9894,マスター!$C234,FALSE)="","",HLOOKUP(U$14,集計用!$4:$9894,マスター!$C234,FALSE))</f>
        <v>19850228</v>
      </c>
      <c r="V234" s="53"/>
      <c r="W234" s="44"/>
      <c r="X234" s="53"/>
      <c r="Y234" s="53"/>
      <c r="Z234" s="29">
        <f>IF(HLOOKUP(Z$14,集計用!$4:$9894,マスター!$C234,FALSE)="","",HLOOKUP(Z$14,集計用!$4:$9894,マスター!$C234,FALSE))</f>
        <v>55551200</v>
      </c>
      <c r="AA234" s="53"/>
      <c r="AB234" s="53"/>
      <c r="AC234" s="53"/>
      <c r="AD234" s="53"/>
      <c r="AE234" s="53"/>
      <c r="AF234" s="44"/>
      <c r="AG234" s="29" t="str">
        <f>IF(HLOOKUP(AG$14,集計用!$4:$9894,マスター!$C234,FALSE)="","",HLOOKUP(AG$14,集計用!$4:$9894,マスター!$C234,FALSE))</f>
        <v>柔剣道場</v>
      </c>
      <c r="AH234" s="29" t="str">
        <f>IF(HLOOKUP(AH$14,集計用!$4:$9894,マスター!$C234,FALSE)="","",HLOOKUP(AH$14,集計用!$4:$9894,マスター!$C234,FALSE))</f>
        <v>自己資産（リース資産外)</v>
      </c>
      <c r="AI234" s="29" t="str">
        <f>IF(HLOOKUP(AI$14,集計用!$4:$9894,マスター!$C234,FALSE)="","",HLOOKUP(AI$14,集計用!$4:$9894,マスター!$C234,FALSE))</f>
        <v>売却不可</v>
      </c>
      <c r="AJ234" s="60" t="str">
        <f>マスター!$B$3</f>
        <v>建物</v>
      </c>
      <c r="AK234" s="29" t="str">
        <f>IF(HLOOKUP(AK$14,集計用!$4:$9894,マスター!$C234,FALSE)="","",HLOOKUP(AK$14,集計用!$4:$9894,マスター!$C234,FALSE))</f>
        <v>体育館</v>
      </c>
      <c r="AL234" s="29" t="str">
        <f>IF(HLOOKUP(AL$14,集計用!$4:$9894,マスター!$C234,FALSE)="","",HLOOKUP(AL$14,集計用!$4:$9894,マスター!$C234,FALSE))</f>
        <v>鉄骨造</v>
      </c>
      <c r="AM234" s="53"/>
      <c r="AN234" s="29" t="str">
        <f>IFERROR(集計用!#REF!&amp;集計用!#REF!&amp;集計用!#REF!,"")</f>
        <v/>
      </c>
      <c r="AO234" s="29">
        <f>IF(HLOOKUP(AO$14,集計用!$4:$9894,マスター!$C234,FALSE)="","",HLOOKUP(AO$14,集計用!$4:$9894,マスター!$C234,FALSE))</f>
        <v>100</v>
      </c>
      <c r="AP234" s="42" t="e">
        <f>集計用!#REF!&amp;集計用!#REF!&amp;集計用!#REF!&amp;集計用!#REF!&amp;集計用!#REF!&amp;集計用!#REF!</f>
        <v>#REF!</v>
      </c>
      <c r="AQ234" s="29" t="str">
        <f>IF(HLOOKUP(AQ$14,集計用!$4:$9894,マスター!$C234,FALSE)="","",HLOOKUP(AQ$14,集計用!$4:$9894,マスター!$C234,FALSE))</f>
        <v/>
      </c>
      <c r="AR234" s="29" t="str">
        <f>IF(HLOOKUP(AR$14,集計用!$4:$9894,マスター!$C234,FALSE)="","",HLOOKUP(AR$14,集計用!$4:$9894,マスター!$C234,FALSE))</f>
        <v/>
      </c>
      <c r="AS234" s="29" t="str">
        <f>IF(HLOOKUP(AS$14,集計用!$4:$9894,マスター!$C234,FALSE)="","",HLOOKUP(AS$14,集計用!$4:$9894,マスター!$C234,FALSE))</f>
        <v/>
      </c>
      <c r="AT234" s="29">
        <f>IF(HLOOKUP(AT$14,集計用!$4:$9894,マスター!$C234,FALSE)="","",HLOOKUP(AT$14,集計用!$4:$9894,マスター!$C234,FALSE))</f>
        <v>694.39</v>
      </c>
      <c r="AU234" s="29">
        <f>IF(HLOOKUP(AU$14,集計用!$4:$9894,マスター!$C234,FALSE)="","",HLOOKUP(AU$14,集計用!$4:$9894,マスター!$C234,FALSE))</f>
        <v>1</v>
      </c>
      <c r="AV234" s="61"/>
      <c r="AW234" s="45">
        <f t="shared" si="5"/>
        <v>31</v>
      </c>
      <c r="AX234" s="29" t="str">
        <f>IF(HLOOKUP(AX$14,集計用!$4:$9894,マスター!$C234,FALSE)="","",HLOOKUP(AX$14,集計用!$4:$9894,マスター!$C234,FALSE))</f>
        <v>教育</v>
      </c>
      <c r="AY234" s="29" t="str">
        <f>IF(HLOOKUP(AY$14,集計用!$4:$9894,マスター!$C234,FALSE)="","",HLOOKUP(AY$14,集計用!$4:$9894,マスター!$C234,FALSE))</f>
        <v xml:space="preserve">行政財産 </v>
      </c>
      <c r="AZ234" s="54"/>
      <c r="BA234" s="54"/>
      <c r="BB234" s="54"/>
      <c r="BC234" s="54"/>
      <c r="BD234" s="54"/>
      <c r="BE234" s="54"/>
      <c r="BF234" s="54"/>
      <c r="BG234" s="54"/>
      <c r="BH234" s="29" t="str">
        <f>IF(HLOOKUP(BH$14,集計用!$4:$9894,マスター!$C234,FALSE)="","",HLOOKUP(BH$14,集計用!$4:$9894,マスター!$C234,FALSE))</f>
        <v>実施済</v>
      </c>
      <c r="BI234" s="29" t="str">
        <f>IF(HLOOKUP(BI$14,集計用!$4:$9894,マスター!$C234,FALSE)="","",HLOOKUP(BI$14,集計用!$4:$9894,マスター!$C234,FALSE))</f>
        <v>実施済</v>
      </c>
      <c r="BJ234" s="54"/>
      <c r="BK234" s="54"/>
      <c r="BL234" s="54"/>
      <c r="BM234" s="54"/>
      <c r="BN234" s="54"/>
      <c r="BO234" s="54"/>
      <c r="BP234" s="54"/>
      <c r="BQ234" s="54"/>
      <c r="BR234" s="29" t="str">
        <f>IF(HLOOKUP(BR$14,集計用!$4:$9894,マスター!$C234,FALSE)="","",HLOOKUP(BR$14,集計用!$4:$9894,マスター!$C234,FALSE))</f>
        <v>ｼﾞｭｳｹﾝﾄﾞｳｼﾞｮｳ</v>
      </c>
      <c r="BS234" s="29" t="str">
        <f>IF(HLOOKUP(BS$14,集計用!$4:$9894,マスター!$C234,FALSE)="","",HLOOKUP(BS$14,集計用!$4:$9894,マスター!$C234,FALSE))</f>
        <v/>
      </c>
      <c r="BT234" s="29" t="str">
        <f>IF(HLOOKUP(BT$14,集計用!$4:$9894,マスター!$C234,FALSE)="","",HLOOKUP(BT$14,集計用!$4:$9894,マスター!$C234,FALSE))</f>
        <v>壬生町立壬生中学校</v>
      </c>
      <c r="BU234" s="29" t="str">
        <f>IF(HLOOKUP(BU$14,集計用!$4:$9894,マスター!$C234,FALSE)="","",HLOOKUP(BU$14,集計用!$4:$9894,マスター!$C234,FALSE))</f>
        <v>㎡</v>
      </c>
      <c r="BV234" s="29" t="e">
        <f>集計用!#REF!&amp;集計用!#REF!&amp;集計用!#REF!</f>
        <v>#REF!</v>
      </c>
      <c r="BW234" s="29" t="str">
        <f>IF(HLOOKUP(BW$14,集計用!$4:$9894,マスター!$C234,FALSE)="","",HLOOKUP(BW$14,集計用!$4:$9894,マスター!$C234,FALSE))</f>
        <v/>
      </c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3"/>
      <c r="CW234" s="53"/>
      <c r="CX234" s="53"/>
      <c r="CY234" s="53"/>
      <c r="CZ234" s="53"/>
      <c r="DA234" s="53"/>
      <c r="DB234" s="53"/>
      <c r="DC234" s="53"/>
      <c r="DD234" s="54"/>
      <c r="DE234" s="54"/>
      <c r="DF234" s="54"/>
      <c r="DG234" s="54"/>
      <c r="DH234" s="54"/>
      <c r="DI234" s="54"/>
    </row>
    <row r="235" spans="3:113" ht="13.5" customHeight="1">
      <c r="C235" s="89">
        <v>226</v>
      </c>
      <c r="D235" s="44"/>
      <c r="E235" s="53"/>
      <c r="F235" s="53"/>
      <c r="G235" s="53"/>
      <c r="H235" s="42" t="str">
        <f>IF(HLOOKUP(H$14,集計用!$4:$9894,マスター!$C235,FALSE)="","",HLOOKUP(H$14,集計用!$4:$9894,マスター!$C235,FALSE))</f>
        <v>建物台帳</v>
      </c>
      <c r="I235" s="29" t="str">
        <f>IF(HLOOKUP(I$14,集計用!$4:$9894,マスター!$C235,FALSE)="","",HLOOKUP(I$14,集計用!$4:$9894,マスター!$C235,FALSE))</f>
        <v>21002-7</v>
      </c>
      <c r="J235" s="29" t="str">
        <f>IF(HLOOKUP(J$14,集計用!$4:$9894,マスター!$C235,FALSE)="","",HLOOKUP(J$14,集計用!$4:$9894,マスター!$C235,FALSE))</f>
        <v>事業用資産/建物</v>
      </c>
      <c r="K235" s="53"/>
      <c r="L235" s="53"/>
      <c r="M235" s="53"/>
      <c r="N235" s="53"/>
      <c r="O235" s="29">
        <f>IF(HLOOKUP(O$14,集計用!$4:$9894,マスター!$C235,FALSE)="","",HLOOKUP(O$14,集計用!$4:$9894,マスター!$C235,FALSE))</f>
        <v>15</v>
      </c>
      <c r="P235" s="53"/>
      <c r="Q235" s="53"/>
      <c r="R235" s="42" t="str">
        <f>IF(HLOOKUP(R$14,集計用!$4:$9894,マスター!$C235,FALSE)="","",HLOOKUP(R$14,集計用!$4:$9894,マスター!$C235,FALSE))</f>
        <v>一般会計等</v>
      </c>
      <c r="S235" s="42" t="str">
        <f>IF(HLOOKUP(S$14,集計用!$4:$9894,マスター!$C235,FALSE)="","",HLOOKUP(S$14,集計用!$4:$9894,マスター!$C235,FALSE))</f>
        <v>一般会計</v>
      </c>
      <c r="T235" s="209">
        <f>IF(HLOOKUP(T$14,集計用!$4:$9894,マスター!$C235,FALSE)="","",HLOOKUP(T$14,集計用!$4:$9894,マスター!$C235,FALSE))</f>
        <v>19801231</v>
      </c>
      <c r="U235" s="209">
        <f>IF(HLOOKUP(U$14,集計用!$4:$9894,マスター!$C235,FALSE)="","",HLOOKUP(U$14,集計用!$4:$9894,マスター!$C235,FALSE))</f>
        <v>19801231</v>
      </c>
      <c r="V235" s="53"/>
      <c r="W235" s="44"/>
      <c r="X235" s="53"/>
      <c r="Y235" s="53"/>
      <c r="Z235" s="29">
        <f>IF(HLOOKUP(Z$14,集計用!$4:$9894,マスター!$C235,FALSE)="","",HLOOKUP(Z$14,集計用!$4:$9894,マスター!$C235,FALSE))</f>
        <v>54819450</v>
      </c>
      <c r="AA235" s="53"/>
      <c r="AB235" s="53"/>
      <c r="AC235" s="53"/>
      <c r="AD235" s="53"/>
      <c r="AE235" s="53"/>
      <c r="AF235" s="44"/>
      <c r="AG235" s="29" t="str">
        <f>IF(HLOOKUP(AG$14,集計用!$4:$9894,マスター!$C235,FALSE)="","",HLOOKUP(AG$14,集計用!$4:$9894,マスター!$C235,FALSE))</f>
        <v>昇降口棟</v>
      </c>
      <c r="AH235" s="29" t="str">
        <f>IF(HLOOKUP(AH$14,集計用!$4:$9894,マスター!$C235,FALSE)="","",HLOOKUP(AH$14,集計用!$4:$9894,マスター!$C235,FALSE))</f>
        <v>自己資産（リース資産外)</v>
      </c>
      <c r="AI235" s="29" t="str">
        <f>IF(HLOOKUP(AI$14,集計用!$4:$9894,マスター!$C235,FALSE)="","",HLOOKUP(AI$14,集計用!$4:$9894,マスター!$C235,FALSE))</f>
        <v>売却不可</v>
      </c>
      <c r="AJ235" s="60" t="str">
        <f>マスター!$B$3</f>
        <v>建物</v>
      </c>
      <c r="AK235" s="29" t="str">
        <f>IF(HLOOKUP(AK$14,集計用!$4:$9894,マスター!$C235,FALSE)="","",HLOOKUP(AK$14,集計用!$4:$9894,マスター!$C235,FALSE))</f>
        <v>校舎・園舎</v>
      </c>
      <c r="AL235" s="29" t="str">
        <f>IF(HLOOKUP(AL$14,集計用!$4:$9894,マスター!$C235,FALSE)="","",HLOOKUP(AL$14,集計用!$4:$9894,マスター!$C235,FALSE))</f>
        <v>鉄筋コンクリート</v>
      </c>
      <c r="AM235" s="53"/>
      <c r="AN235" s="29" t="str">
        <f>IFERROR(集計用!#REF!&amp;集計用!#REF!&amp;集計用!#REF!,"")</f>
        <v/>
      </c>
      <c r="AO235" s="29">
        <f>IF(HLOOKUP(AO$14,集計用!$4:$9894,マスター!$C235,FALSE)="","",HLOOKUP(AO$14,集計用!$4:$9894,マスター!$C235,FALSE))</f>
        <v>100</v>
      </c>
      <c r="AP235" s="42" t="e">
        <f>集計用!#REF!&amp;集計用!#REF!&amp;集計用!#REF!&amp;集計用!#REF!&amp;集計用!#REF!&amp;集計用!#REF!</f>
        <v>#REF!</v>
      </c>
      <c r="AQ235" s="29" t="str">
        <f>IF(HLOOKUP(AQ$14,集計用!$4:$9894,マスター!$C235,FALSE)="","",HLOOKUP(AQ$14,集計用!$4:$9894,マスター!$C235,FALSE))</f>
        <v/>
      </c>
      <c r="AR235" s="29" t="str">
        <f>IF(HLOOKUP(AR$14,集計用!$4:$9894,マスター!$C235,FALSE)="","",HLOOKUP(AR$14,集計用!$4:$9894,マスター!$C235,FALSE))</f>
        <v/>
      </c>
      <c r="AS235" s="29" t="str">
        <f>IF(HLOOKUP(AS$14,集計用!$4:$9894,マスター!$C235,FALSE)="","",HLOOKUP(AS$14,集計用!$4:$9894,マスター!$C235,FALSE))</f>
        <v/>
      </c>
      <c r="AT235" s="29">
        <f>IF(HLOOKUP(AT$14,集計用!$4:$9894,マスター!$C235,FALSE)="","",HLOOKUP(AT$14,集計用!$4:$9894,マスター!$C235,FALSE))</f>
        <v>406.07</v>
      </c>
      <c r="AU235" s="29">
        <f>IF(HLOOKUP(AU$14,集計用!$4:$9894,マスター!$C235,FALSE)="","",HLOOKUP(AU$14,集計用!$4:$9894,マスター!$C235,FALSE))</f>
        <v>2</v>
      </c>
      <c r="AV235" s="61"/>
      <c r="AW235" s="45">
        <f t="shared" si="5"/>
        <v>35</v>
      </c>
      <c r="AX235" s="29" t="str">
        <f>IF(HLOOKUP(AX$14,集計用!$4:$9894,マスター!$C235,FALSE)="","",HLOOKUP(AX$14,集計用!$4:$9894,マスター!$C235,FALSE))</f>
        <v>教育</v>
      </c>
      <c r="AY235" s="29" t="str">
        <f>IF(HLOOKUP(AY$14,集計用!$4:$9894,マスター!$C235,FALSE)="","",HLOOKUP(AY$14,集計用!$4:$9894,マスター!$C235,FALSE))</f>
        <v xml:space="preserve">行政財産 </v>
      </c>
      <c r="AZ235" s="54"/>
      <c r="BA235" s="54"/>
      <c r="BB235" s="54"/>
      <c r="BC235" s="54"/>
      <c r="BD235" s="54"/>
      <c r="BE235" s="54"/>
      <c r="BF235" s="54"/>
      <c r="BG235" s="54"/>
      <c r="BH235" s="29" t="str">
        <f>IF(HLOOKUP(BH$14,集計用!$4:$9894,マスター!$C235,FALSE)="","",HLOOKUP(BH$14,集計用!$4:$9894,マスター!$C235,FALSE))</f>
        <v>実施済</v>
      </c>
      <c r="BI235" s="29" t="str">
        <f>IF(HLOOKUP(BI$14,集計用!$4:$9894,マスター!$C235,FALSE)="","",HLOOKUP(BI$14,集計用!$4:$9894,マスター!$C235,FALSE))</f>
        <v>実施済</v>
      </c>
      <c r="BJ235" s="54"/>
      <c r="BK235" s="54"/>
      <c r="BL235" s="54"/>
      <c r="BM235" s="54"/>
      <c r="BN235" s="54"/>
      <c r="BO235" s="54"/>
      <c r="BP235" s="54"/>
      <c r="BQ235" s="54"/>
      <c r="BR235" s="29" t="str">
        <f>IF(HLOOKUP(BR$14,集計用!$4:$9894,マスター!$C235,FALSE)="","",HLOOKUP(BR$14,集計用!$4:$9894,マスター!$C235,FALSE))</f>
        <v>ｼｮｳｺｳｸﾞﾁﾄｳ</v>
      </c>
      <c r="BS235" s="29" t="str">
        <f>IF(HLOOKUP(BS$14,集計用!$4:$9894,マスター!$C235,FALSE)="","",HLOOKUP(BS$14,集計用!$4:$9894,マスター!$C235,FALSE))</f>
        <v/>
      </c>
      <c r="BT235" s="29" t="str">
        <f>IF(HLOOKUP(BT$14,集計用!$4:$9894,マスター!$C235,FALSE)="","",HLOOKUP(BT$14,集計用!$4:$9894,マスター!$C235,FALSE))</f>
        <v>壬生町立壬生中学校</v>
      </c>
      <c r="BU235" s="29" t="str">
        <f>IF(HLOOKUP(BU$14,集計用!$4:$9894,マスター!$C235,FALSE)="","",HLOOKUP(BU$14,集計用!$4:$9894,マスター!$C235,FALSE))</f>
        <v>㎡</v>
      </c>
      <c r="BV235" s="29" t="e">
        <f>集計用!#REF!&amp;集計用!#REF!&amp;集計用!#REF!</f>
        <v>#REF!</v>
      </c>
      <c r="BW235" s="29" t="str">
        <f>IF(HLOOKUP(BW$14,集計用!$4:$9894,マスター!$C235,FALSE)="","",HLOOKUP(BW$14,集計用!$4:$9894,マスター!$C235,FALSE))</f>
        <v/>
      </c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3"/>
      <c r="CW235" s="53"/>
      <c r="CX235" s="53"/>
      <c r="CY235" s="53"/>
      <c r="CZ235" s="53"/>
      <c r="DA235" s="53"/>
      <c r="DB235" s="53"/>
      <c r="DC235" s="53"/>
      <c r="DD235" s="54"/>
      <c r="DE235" s="54"/>
      <c r="DF235" s="54"/>
      <c r="DG235" s="54"/>
      <c r="DH235" s="54"/>
      <c r="DI235" s="54"/>
    </row>
    <row r="236" spans="3:113" ht="13.5" customHeight="1">
      <c r="C236" s="89">
        <v>227</v>
      </c>
      <c r="D236" s="44"/>
      <c r="E236" s="53"/>
      <c r="F236" s="53"/>
      <c r="G236" s="53"/>
      <c r="H236" s="42" t="str">
        <f>IF(HLOOKUP(H$14,集計用!$4:$9894,マスター!$C236,FALSE)="","",HLOOKUP(H$14,集計用!$4:$9894,マスター!$C236,FALSE))</f>
        <v>建物台帳</v>
      </c>
      <c r="I236" s="29" t="str">
        <f>IF(HLOOKUP(I$14,集計用!$4:$9894,マスター!$C236,FALSE)="","",HLOOKUP(I$14,集計用!$4:$9894,マスター!$C236,FALSE))</f>
        <v>21002-8</v>
      </c>
      <c r="J236" s="29" t="str">
        <f>IF(HLOOKUP(J$14,集計用!$4:$9894,マスター!$C236,FALSE)="","",HLOOKUP(J$14,集計用!$4:$9894,マスター!$C236,FALSE))</f>
        <v>事業用資産/建物</v>
      </c>
      <c r="K236" s="53"/>
      <c r="L236" s="53"/>
      <c r="M236" s="53"/>
      <c r="N236" s="53"/>
      <c r="O236" s="29">
        <f>IF(HLOOKUP(O$14,集計用!$4:$9894,マスター!$C236,FALSE)="","",HLOOKUP(O$14,集計用!$4:$9894,マスター!$C236,FALSE))</f>
        <v>15</v>
      </c>
      <c r="P236" s="53"/>
      <c r="Q236" s="53"/>
      <c r="R236" s="42" t="str">
        <f>IF(HLOOKUP(R$14,集計用!$4:$9894,マスター!$C236,FALSE)="","",HLOOKUP(R$14,集計用!$4:$9894,マスター!$C236,FALSE))</f>
        <v>一般会計等</v>
      </c>
      <c r="S236" s="42" t="str">
        <f>IF(HLOOKUP(S$14,集計用!$4:$9894,マスター!$C236,FALSE)="","",HLOOKUP(S$14,集計用!$4:$9894,マスター!$C236,FALSE))</f>
        <v>一般会計</v>
      </c>
      <c r="T236" s="209">
        <f>IF(HLOOKUP(T$14,集計用!$4:$9894,マスター!$C236,FALSE)="","",HLOOKUP(T$14,集計用!$4:$9894,マスター!$C236,FALSE))</f>
        <v>19801231</v>
      </c>
      <c r="U236" s="209">
        <f>IF(HLOOKUP(U$14,集計用!$4:$9894,マスター!$C236,FALSE)="","",HLOOKUP(U$14,集計用!$4:$9894,マスター!$C236,FALSE))</f>
        <v>19801231</v>
      </c>
      <c r="V236" s="53"/>
      <c r="W236" s="44"/>
      <c r="X236" s="53"/>
      <c r="Y236" s="53"/>
      <c r="Z236" s="29">
        <f>IF(HLOOKUP(Z$14,集計用!$4:$9894,マスター!$C236,FALSE)="","",HLOOKUP(Z$14,集計用!$4:$9894,マスター!$C236,FALSE))</f>
        <v>25920000</v>
      </c>
      <c r="AA236" s="53"/>
      <c r="AB236" s="53"/>
      <c r="AC236" s="53"/>
      <c r="AD236" s="53"/>
      <c r="AE236" s="53"/>
      <c r="AF236" s="44"/>
      <c r="AG236" s="29" t="str">
        <f>IF(HLOOKUP(AG$14,集計用!$4:$9894,マスター!$C236,FALSE)="","",HLOOKUP(AG$14,集計用!$4:$9894,マスター!$C236,FALSE))</f>
        <v>渡り廊下NO．1棟</v>
      </c>
      <c r="AH236" s="29" t="str">
        <f>IF(HLOOKUP(AH$14,集計用!$4:$9894,マスター!$C236,FALSE)="","",HLOOKUP(AH$14,集計用!$4:$9894,マスター!$C236,FALSE))</f>
        <v>自己資産（リース資産外)</v>
      </c>
      <c r="AI236" s="29" t="str">
        <f>IF(HLOOKUP(AI$14,集計用!$4:$9894,マスター!$C236,FALSE)="","",HLOOKUP(AI$14,集計用!$4:$9894,マスター!$C236,FALSE))</f>
        <v>売却不可</v>
      </c>
      <c r="AJ236" s="60" t="str">
        <f>マスター!$B$3</f>
        <v>建物</v>
      </c>
      <c r="AK236" s="29" t="str">
        <f>IF(HLOOKUP(AK$14,集計用!$4:$9894,マスター!$C236,FALSE)="","",HLOOKUP(AK$14,集計用!$4:$9894,マスター!$C236,FALSE))</f>
        <v>校舎・園舎</v>
      </c>
      <c r="AL236" s="29" t="str">
        <f>IF(HLOOKUP(AL$14,集計用!$4:$9894,マスター!$C236,FALSE)="","",HLOOKUP(AL$14,集計用!$4:$9894,マスター!$C236,FALSE))</f>
        <v>鉄筋コンクリート</v>
      </c>
      <c r="AM236" s="53"/>
      <c r="AN236" s="29" t="str">
        <f>IFERROR(集計用!#REF!&amp;集計用!#REF!&amp;集計用!#REF!,"")</f>
        <v/>
      </c>
      <c r="AO236" s="29">
        <f>IF(HLOOKUP(AO$14,集計用!$4:$9894,マスター!$C236,FALSE)="","",HLOOKUP(AO$14,集計用!$4:$9894,マスター!$C236,FALSE))</f>
        <v>100</v>
      </c>
      <c r="AP236" s="42" t="e">
        <f>集計用!#REF!&amp;集計用!#REF!&amp;集計用!#REF!&amp;集計用!#REF!&amp;集計用!#REF!&amp;集計用!#REF!</f>
        <v>#REF!</v>
      </c>
      <c r="AQ236" s="29" t="str">
        <f>IF(HLOOKUP(AQ$14,集計用!$4:$9894,マスター!$C236,FALSE)="","",HLOOKUP(AQ$14,集計用!$4:$9894,マスター!$C236,FALSE))</f>
        <v/>
      </c>
      <c r="AR236" s="29" t="str">
        <f>IF(HLOOKUP(AR$14,集計用!$4:$9894,マスター!$C236,FALSE)="","",HLOOKUP(AR$14,集計用!$4:$9894,マスター!$C236,FALSE))</f>
        <v/>
      </c>
      <c r="AS236" s="29" t="str">
        <f>IF(HLOOKUP(AS$14,集計用!$4:$9894,マスター!$C236,FALSE)="","",HLOOKUP(AS$14,集計用!$4:$9894,マスター!$C236,FALSE))</f>
        <v/>
      </c>
      <c r="AT236" s="29">
        <f>IF(HLOOKUP(AT$14,集計用!$4:$9894,マスター!$C236,FALSE)="","",HLOOKUP(AT$14,集計用!$4:$9894,マスター!$C236,FALSE))</f>
        <v>192</v>
      </c>
      <c r="AU236" s="29">
        <f>IF(HLOOKUP(AU$14,集計用!$4:$9894,マスター!$C236,FALSE)="","",HLOOKUP(AU$14,集計用!$4:$9894,マスター!$C236,FALSE))</f>
        <v>2</v>
      </c>
      <c r="AV236" s="61"/>
      <c r="AW236" s="45">
        <f t="shared" si="5"/>
        <v>35</v>
      </c>
      <c r="AX236" s="29" t="str">
        <f>IF(HLOOKUP(AX$14,集計用!$4:$9894,マスター!$C236,FALSE)="","",HLOOKUP(AX$14,集計用!$4:$9894,マスター!$C236,FALSE))</f>
        <v>教育</v>
      </c>
      <c r="AY236" s="29" t="str">
        <f>IF(HLOOKUP(AY$14,集計用!$4:$9894,マスター!$C236,FALSE)="","",HLOOKUP(AY$14,集計用!$4:$9894,マスター!$C236,FALSE))</f>
        <v xml:space="preserve">行政財産 </v>
      </c>
      <c r="AZ236" s="54"/>
      <c r="BA236" s="54"/>
      <c r="BB236" s="54"/>
      <c r="BC236" s="54"/>
      <c r="BD236" s="54"/>
      <c r="BE236" s="54"/>
      <c r="BF236" s="54"/>
      <c r="BG236" s="54"/>
      <c r="BH236" s="29" t="str">
        <f>IF(HLOOKUP(BH$14,集計用!$4:$9894,マスター!$C236,FALSE)="","",HLOOKUP(BH$14,集計用!$4:$9894,マスター!$C236,FALSE))</f>
        <v>実施済</v>
      </c>
      <c r="BI236" s="29" t="str">
        <f>IF(HLOOKUP(BI$14,集計用!$4:$9894,マスター!$C236,FALSE)="","",HLOOKUP(BI$14,集計用!$4:$9894,マスター!$C236,FALSE))</f>
        <v>実施済</v>
      </c>
      <c r="BJ236" s="54"/>
      <c r="BK236" s="54"/>
      <c r="BL236" s="54"/>
      <c r="BM236" s="54"/>
      <c r="BN236" s="54"/>
      <c r="BO236" s="54"/>
      <c r="BP236" s="54"/>
      <c r="BQ236" s="54"/>
      <c r="BR236" s="29" t="str">
        <f>IF(HLOOKUP(BR$14,集計用!$4:$9894,マスター!$C236,FALSE)="","",HLOOKUP(BR$14,集計用!$4:$9894,マスター!$C236,FALSE))</f>
        <v>ﾜﾀﾘﾛｳｶﾅﾝﾊﾞｰ1ﾄｳ</v>
      </c>
      <c r="BS236" s="29" t="str">
        <f>IF(HLOOKUP(BS$14,集計用!$4:$9894,マスター!$C236,FALSE)="","",HLOOKUP(BS$14,集計用!$4:$9894,マスター!$C236,FALSE))</f>
        <v/>
      </c>
      <c r="BT236" s="29" t="str">
        <f>IF(HLOOKUP(BT$14,集計用!$4:$9894,マスター!$C236,FALSE)="","",HLOOKUP(BT$14,集計用!$4:$9894,マスター!$C236,FALSE))</f>
        <v>壬生町立壬生中学校</v>
      </c>
      <c r="BU236" s="29" t="str">
        <f>IF(HLOOKUP(BU$14,集計用!$4:$9894,マスター!$C236,FALSE)="","",HLOOKUP(BU$14,集計用!$4:$9894,マスター!$C236,FALSE))</f>
        <v>㎡</v>
      </c>
      <c r="BV236" s="29" t="e">
        <f>集計用!#REF!&amp;集計用!#REF!&amp;集計用!#REF!</f>
        <v>#REF!</v>
      </c>
      <c r="BW236" s="29" t="str">
        <f>IF(HLOOKUP(BW$14,集計用!$4:$9894,マスター!$C236,FALSE)="","",HLOOKUP(BW$14,集計用!$4:$9894,マスター!$C236,FALSE))</f>
        <v/>
      </c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3"/>
      <c r="CW236" s="53"/>
      <c r="CX236" s="53"/>
      <c r="CY236" s="53"/>
      <c r="CZ236" s="53"/>
      <c r="DA236" s="53"/>
      <c r="DB236" s="53"/>
      <c r="DC236" s="53"/>
      <c r="DD236" s="54"/>
      <c r="DE236" s="54"/>
      <c r="DF236" s="54"/>
      <c r="DG236" s="54"/>
      <c r="DH236" s="54"/>
      <c r="DI236" s="54"/>
    </row>
    <row r="237" spans="3:113" ht="13.5" customHeight="1">
      <c r="C237" s="89">
        <v>228</v>
      </c>
      <c r="D237" s="44"/>
      <c r="E237" s="53"/>
      <c r="F237" s="53"/>
      <c r="G237" s="53"/>
      <c r="H237" s="42" t="str">
        <f>IF(HLOOKUP(H$14,集計用!$4:$9894,マスター!$C237,FALSE)="","",HLOOKUP(H$14,集計用!$4:$9894,マスター!$C237,FALSE))</f>
        <v>建物台帳</v>
      </c>
      <c r="I237" s="29" t="str">
        <f>IF(HLOOKUP(I$14,集計用!$4:$9894,マスター!$C237,FALSE)="","",HLOOKUP(I$14,集計用!$4:$9894,マスター!$C237,FALSE))</f>
        <v>21002-9</v>
      </c>
      <c r="J237" s="29" t="str">
        <f>IF(HLOOKUP(J$14,集計用!$4:$9894,マスター!$C237,FALSE)="","",HLOOKUP(J$14,集計用!$4:$9894,マスター!$C237,FALSE))</f>
        <v>事業用資産/建物</v>
      </c>
      <c r="K237" s="53"/>
      <c r="L237" s="53"/>
      <c r="M237" s="53"/>
      <c r="N237" s="53"/>
      <c r="O237" s="29">
        <f>IF(HLOOKUP(O$14,集計用!$4:$9894,マスター!$C237,FALSE)="","",HLOOKUP(O$14,集計用!$4:$9894,マスター!$C237,FALSE))</f>
        <v>15</v>
      </c>
      <c r="P237" s="53"/>
      <c r="Q237" s="53"/>
      <c r="R237" s="42" t="str">
        <f>IF(HLOOKUP(R$14,集計用!$4:$9894,マスター!$C237,FALSE)="","",HLOOKUP(R$14,集計用!$4:$9894,マスター!$C237,FALSE))</f>
        <v>一般会計等</v>
      </c>
      <c r="S237" s="42" t="str">
        <f>IF(HLOOKUP(S$14,集計用!$4:$9894,マスター!$C237,FALSE)="","",HLOOKUP(S$14,集計用!$4:$9894,マスター!$C237,FALSE))</f>
        <v>一般会計</v>
      </c>
      <c r="T237" s="209">
        <f>IF(HLOOKUP(T$14,集計用!$4:$9894,マスター!$C237,FALSE)="","",HLOOKUP(T$14,集計用!$4:$9894,マスター!$C237,FALSE))</f>
        <v>19801231</v>
      </c>
      <c r="U237" s="209">
        <f>IF(HLOOKUP(U$14,集計用!$4:$9894,マスター!$C237,FALSE)="","",HLOOKUP(U$14,集計用!$4:$9894,マスター!$C237,FALSE))</f>
        <v>19801231</v>
      </c>
      <c r="V237" s="53"/>
      <c r="W237" s="44"/>
      <c r="X237" s="53"/>
      <c r="Y237" s="53"/>
      <c r="Z237" s="29">
        <f>IF(HLOOKUP(Z$14,集計用!$4:$9894,マスター!$C237,FALSE)="","",HLOOKUP(Z$14,集計用!$4:$9894,マスター!$C237,FALSE))</f>
        <v>13891500</v>
      </c>
      <c r="AA237" s="53"/>
      <c r="AB237" s="53"/>
      <c r="AC237" s="53"/>
      <c r="AD237" s="53"/>
      <c r="AE237" s="53"/>
      <c r="AF237" s="44"/>
      <c r="AG237" s="29" t="str">
        <f>IF(HLOOKUP(AG$14,集計用!$4:$9894,マスター!$C237,FALSE)="","",HLOOKUP(AG$14,集計用!$4:$9894,マスター!$C237,FALSE))</f>
        <v>渡り廊下NO．2棟</v>
      </c>
      <c r="AH237" s="29" t="str">
        <f>IF(HLOOKUP(AH$14,集計用!$4:$9894,マスター!$C237,FALSE)="","",HLOOKUP(AH$14,集計用!$4:$9894,マスター!$C237,FALSE))</f>
        <v>自己資産（リース資産外)</v>
      </c>
      <c r="AI237" s="29" t="str">
        <f>IF(HLOOKUP(AI$14,集計用!$4:$9894,マスター!$C237,FALSE)="","",HLOOKUP(AI$14,集計用!$4:$9894,マスター!$C237,FALSE))</f>
        <v>売却不可</v>
      </c>
      <c r="AJ237" s="60" t="str">
        <f>マスター!$B$3</f>
        <v>建物</v>
      </c>
      <c r="AK237" s="29" t="str">
        <f>IF(HLOOKUP(AK$14,集計用!$4:$9894,マスター!$C237,FALSE)="","",HLOOKUP(AK$14,集計用!$4:$9894,マスター!$C237,FALSE))</f>
        <v>校舎・園舎</v>
      </c>
      <c r="AL237" s="29" t="str">
        <f>IF(HLOOKUP(AL$14,集計用!$4:$9894,マスター!$C237,FALSE)="","",HLOOKUP(AL$14,集計用!$4:$9894,マスター!$C237,FALSE))</f>
        <v>鉄筋コンクリート</v>
      </c>
      <c r="AM237" s="53"/>
      <c r="AN237" s="29" t="str">
        <f>IFERROR(集計用!#REF!&amp;集計用!#REF!&amp;集計用!#REF!,"")</f>
        <v/>
      </c>
      <c r="AO237" s="29">
        <f>IF(HLOOKUP(AO$14,集計用!$4:$9894,マスター!$C237,FALSE)="","",HLOOKUP(AO$14,集計用!$4:$9894,マスター!$C237,FALSE))</f>
        <v>100</v>
      </c>
      <c r="AP237" s="42" t="e">
        <f>集計用!#REF!&amp;集計用!#REF!&amp;集計用!#REF!&amp;集計用!#REF!&amp;集計用!#REF!&amp;集計用!#REF!</f>
        <v>#REF!</v>
      </c>
      <c r="AQ237" s="29" t="str">
        <f>IF(HLOOKUP(AQ$14,集計用!$4:$9894,マスター!$C237,FALSE)="","",HLOOKUP(AQ$14,集計用!$4:$9894,マスター!$C237,FALSE))</f>
        <v/>
      </c>
      <c r="AR237" s="29" t="str">
        <f>IF(HLOOKUP(AR$14,集計用!$4:$9894,マスター!$C237,FALSE)="","",HLOOKUP(AR$14,集計用!$4:$9894,マスター!$C237,FALSE))</f>
        <v/>
      </c>
      <c r="AS237" s="29" t="str">
        <f>IF(HLOOKUP(AS$14,集計用!$4:$9894,マスター!$C237,FALSE)="","",HLOOKUP(AS$14,集計用!$4:$9894,マスター!$C237,FALSE))</f>
        <v/>
      </c>
      <c r="AT237" s="29">
        <f>IF(HLOOKUP(AT$14,集計用!$4:$9894,マスター!$C237,FALSE)="","",HLOOKUP(AT$14,集計用!$4:$9894,マスター!$C237,FALSE))</f>
        <v>102.9</v>
      </c>
      <c r="AU237" s="29">
        <f>IF(HLOOKUP(AU$14,集計用!$4:$9894,マスター!$C237,FALSE)="","",HLOOKUP(AU$14,集計用!$4:$9894,マスター!$C237,FALSE))</f>
        <v>1</v>
      </c>
      <c r="AV237" s="61"/>
      <c r="AW237" s="45">
        <f t="shared" si="5"/>
        <v>35</v>
      </c>
      <c r="AX237" s="29" t="str">
        <f>IF(HLOOKUP(AX$14,集計用!$4:$9894,マスター!$C237,FALSE)="","",HLOOKUP(AX$14,集計用!$4:$9894,マスター!$C237,FALSE))</f>
        <v>教育</v>
      </c>
      <c r="AY237" s="29" t="str">
        <f>IF(HLOOKUP(AY$14,集計用!$4:$9894,マスター!$C237,FALSE)="","",HLOOKUP(AY$14,集計用!$4:$9894,マスター!$C237,FALSE))</f>
        <v xml:space="preserve">行政財産 </v>
      </c>
      <c r="AZ237" s="54"/>
      <c r="BA237" s="54"/>
      <c r="BB237" s="54"/>
      <c r="BC237" s="54"/>
      <c r="BD237" s="54"/>
      <c r="BE237" s="54"/>
      <c r="BF237" s="54"/>
      <c r="BG237" s="54"/>
      <c r="BH237" s="29" t="str">
        <f>IF(HLOOKUP(BH$14,集計用!$4:$9894,マスター!$C237,FALSE)="","",HLOOKUP(BH$14,集計用!$4:$9894,マスター!$C237,FALSE))</f>
        <v>実施済</v>
      </c>
      <c r="BI237" s="29" t="str">
        <f>IF(HLOOKUP(BI$14,集計用!$4:$9894,マスター!$C237,FALSE)="","",HLOOKUP(BI$14,集計用!$4:$9894,マスター!$C237,FALSE))</f>
        <v>実施済</v>
      </c>
      <c r="BJ237" s="54"/>
      <c r="BK237" s="54"/>
      <c r="BL237" s="54"/>
      <c r="BM237" s="54"/>
      <c r="BN237" s="54"/>
      <c r="BO237" s="54"/>
      <c r="BP237" s="54"/>
      <c r="BQ237" s="54"/>
      <c r="BR237" s="29" t="str">
        <f>IF(HLOOKUP(BR$14,集計用!$4:$9894,マスター!$C237,FALSE)="","",HLOOKUP(BR$14,集計用!$4:$9894,マスター!$C237,FALSE))</f>
        <v>ﾜﾀﾘﾛｳｶﾅﾝﾊﾞｰ2ﾄｳ</v>
      </c>
      <c r="BS237" s="29" t="str">
        <f>IF(HLOOKUP(BS$14,集計用!$4:$9894,マスター!$C237,FALSE)="","",HLOOKUP(BS$14,集計用!$4:$9894,マスター!$C237,FALSE))</f>
        <v/>
      </c>
      <c r="BT237" s="29" t="str">
        <f>IF(HLOOKUP(BT$14,集計用!$4:$9894,マスター!$C237,FALSE)="","",HLOOKUP(BT$14,集計用!$4:$9894,マスター!$C237,FALSE))</f>
        <v>壬生町立壬生中学校</v>
      </c>
      <c r="BU237" s="29" t="str">
        <f>IF(HLOOKUP(BU$14,集計用!$4:$9894,マスター!$C237,FALSE)="","",HLOOKUP(BU$14,集計用!$4:$9894,マスター!$C237,FALSE))</f>
        <v>㎡</v>
      </c>
      <c r="BV237" s="29" t="e">
        <f>集計用!#REF!&amp;集計用!#REF!&amp;集計用!#REF!</f>
        <v>#REF!</v>
      </c>
      <c r="BW237" s="29" t="str">
        <f>IF(HLOOKUP(BW$14,集計用!$4:$9894,マスター!$C237,FALSE)="","",HLOOKUP(BW$14,集計用!$4:$9894,マスター!$C237,FALSE))</f>
        <v/>
      </c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3"/>
      <c r="CW237" s="53"/>
      <c r="CX237" s="53"/>
      <c r="CY237" s="53"/>
      <c r="CZ237" s="53"/>
      <c r="DA237" s="53"/>
      <c r="DB237" s="53"/>
      <c r="DC237" s="53"/>
      <c r="DD237" s="54"/>
      <c r="DE237" s="54"/>
      <c r="DF237" s="54"/>
      <c r="DG237" s="54"/>
      <c r="DH237" s="54"/>
      <c r="DI237" s="54"/>
    </row>
    <row r="238" spans="3:113" ht="13.5" customHeight="1">
      <c r="C238" s="89">
        <v>229</v>
      </c>
      <c r="D238" s="44"/>
      <c r="E238" s="53"/>
      <c r="F238" s="53"/>
      <c r="G238" s="53"/>
      <c r="H238" s="42" t="str">
        <f>IF(HLOOKUP(H$14,集計用!$4:$9894,マスター!$C238,FALSE)="","",HLOOKUP(H$14,集計用!$4:$9894,マスター!$C238,FALSE))</f>
        <v>建物台帳</v>
      </c>
      <c r="I238" s="29" t="str">
        <f>IF(HLOOKUP(I$14,集計用!$4:$9894,マスター!$C238,FALSE)="","",HLOOKUP(I$14,集計用!$4:$9894,マスター!$C238,FALSE))</f>
        <v>21002-10</v>
      </c>
      <c r="J238" s="29" t="str">
        <f>IF(HLOOKUP(J$14,集計用!$4:$9894,マスター!$C238,FALSE)="","",HLOOKUP(J$14,集計用!$4:$9894,マスター!$C238,FALSE))</f>
        <v>事業用資産/建物</v>
      </c>
      <c r="K238" s="53"/>
      <c r="L238" s="53"/>
      <c r="M238" s="53"/>
      <c r="N238" s="53"/>
      <c r="O238" s="29">
        <f>IF(HLOOKUP(O$14,集計用!$4:$9894,マスター!$C238,FALSE)="","",HLOOKUP(O$14,集計用!$4:$9894,マスター!$C238,FALSE))</f>
        <v>15</v>
      </c>
      <c r="P238" s="53"/>
      <c r="Q238" s="53"/>
      <c r="R238" s="42" t="str">
        <f>IF(HLOOKUP(R$14,集計用!$4:$9894,マスター!$C238,FALSE)="","",HLOOKUP(R$14,集計用!$4:$9894,マスター!$C238,FALSE))</f>
        <v>一般会計等</v>
      </c>
      <c r="S238" s="42" t="str">
        <f>IF(HLOOKUP(S$14,集計用!$4:$9894,マスター!$C238,FALSE)="","",HLOOKUP(S$14,集計用!$4:$9894,マスター!$C238,FALSE))</f>
        <v>一般会計</v>
      </c>
      <c r="T238" s="209">
        <f>IF(HLOOKUP(T$14,集計用!$4:$9894,マスター!$C238,FALSE)="","",HLOOKUP(T$14,集計用!$4:$9894,マスター!$C238,FALSE))</f>
        <v>19801231</v>
      </c>
      <c r="U238" s="209">
        <f>IF(HLOOKUP(U$14,集計用!$4:$9894,マスター!$C238,FALSE)="","",HLOOKUP(U$14,集計用!$4:$9894,マスター!$C238,FALSE))</f>
        <v>19801231</v>
      </c>
      <c r="V238" s="53"/>
      <c r="W238" s="44"/>
      <c r="X238" s="53"/>
      <c r="Y238" s="53"/>
      <c r="Z238" s="29">
        <f>IF(HLOOKUP(Z$14,集計用!$4:$9894,マスター!$C238,FALSE)="","",HLOOKUP(Z$14,集計用!$4:$9894,マスター!$C238,FALSE))</f>
        <v>54847800</v>
      </c>
      <c r="AA238" s="53"/>
      <c r="AB238" s="53"/>
      <c r="AC238" s="53"/>
      <c r="AD238" s="53"/>
      <c r="AE238" s="53"/>
      <c r="AF238" s="44"/>
      <c r="AG238" s="29" t="str">
        <f>IF(HLOOKUP(AG$14,集計用!$4:$9894,マスター!$C238,FALSE)="","",HLOOKUP(AG$14,集計用!$4:$9894,マスター!$C238,FALSE))</f>
        <v>生徒ホール棟</v>
      </c>
      <c r="AH238" s="29" t="str">
        <f>IF(HLOOKUP(AH$14,集計用!$4:$9894,マスター!$C238,FALSE)="","",HLOOKUP(AH$14,集計用!$4:$9894,マスター!$C238,FALSE))</f>
        <v>自己資産（リース資産外)</v>
      </c>
      <c r="AI238" s="29" t="str">
        <f>IF(HLOOKUP(AI$14,集計用!$4:$9894,マスター!$C238,FALSE)="","",HLOOKUP(AI$14,集計用!$4:$9894,マスター!$C238,FALSE))</f>
        <v>売却不可</v>
      </c>
      <c r="AJ238" s="60" t="str">
        <f>マスター!$B$3</f>
        <v>建物</v>
      </c>
      <c r="AK238" s="29" t="str">
        <f>IF(HLOOKUP(AK$14,集計用!$4:$9894,マスター!$C238,FALSE)="","",HLOOKUP(AK$14,集計用!$4:$9894,マスター!$C238,FALSE))</f>
        <v>校舎・園舎</v>
      </c>
      <c r="AL238" s="29" t="str">
        <f>IF(HLOOKUP(AL$14,集計用!$4:$9894,マスター!$C238,FALSE)="","",HLOOKUP(AL$14,集計用!$4:$9894,マスター!$C238,FALSE))</f>
        <v>鉄筋コンクリート</v>
      </c>
      <c r="AM238" s="53"/>
      <c r="AN238" s="29" t="str">
        <f>IFERROR(集計用!#REF!&amp;集計用!#REF!&amp;集計用!#REF!,"")</f>
        <v/>
      </c>
      <c r="AO238" s="29">
        <f>IF(HLOOKUP(AO$14,集計用!$4:$9894,マスター!$C238,FALSE)="","",HLOOKUP(AO$14,集計用!$4:$9894,マスター!$C238,FALSE))</f>
        <v>100</v>
      </c>
      <c r="AP238" s="42" t="e">
        <f>集計用!#REF!&amp;集計用!#REF!&amp;集計用!#REF!&amp;集計用!#REF!&amp;集計用!#REF!&amp;集計用!#REF!</f>
        <v>#REF!</v>
      </c>
      <c r="AQ238" s="29" t="str">
        <f>IF(HLOOKUP(AQ$14,集計用!$4:$9894,マスター!$C238,FALSE)="","",HLOOKUP(AQ$14,集計用!$4:$9894,マスター!$C238,FALSE))</f>
        <v/>
      </c>
      <c r="AR238" s="29" t="str">
        <f>IF(HLOOKUP(AR$14,集計用!$4:$9894,マスター!$C238,FALSE)="","",HLOOKUP(AR$14,集計用!$4:$9894,マスター!$C238,FALSE))</f>
        <v/>
      </c>
      <c r="AS238" s="29" t="str">
        <f>IF(HLOOKUP(AS$14,集計用!$4:$9894,マスター!$C238,FALSE)="","",HLOOKUP(AS$14,集計用!$4:$9894,マスター!$C238,FALSE))</f>
        <v/>
      </c>
      <c r="AT238" s="29">
        <f>IF(HLOOKUP(AT$14,集計用!$4:$9894,マスター!$C238,FALSE)="","",HLOOKUP(AT$14,集計用!$4:$9894,マスター!$C238,FALSE))</f>
        <v>406.28</v>
      </c>
      <c r="AU238" s="29">
        <f>IF(HLOOKUP(AU$14,集計用!$4:$9894,マスター!$C238,FALSE)="","",HLOOKUP(AU$14,集計用!$4:$9894,マスター!$C238,FALSE))</f>
        <v>2</v>
      </c>
      <c r="AV238" s="61"/>
      <c r="AW238" s="45">
        <f t="shared" si="5"/>
        <v>35</v>
      </c>
      <c r="AX238" s="29" t="str">
        <f>IF(HLOOKUP(AX$14,集計用!$4:$9894,マスター!$C238,FALSE)="","",HLOOKUP(AX$14,集計用!$4:$9894,マスター!$C238,FALSE))</f>
        <v>教育</v>
      </c>
      <c r="AY238" s="29" t="str">
        <f>IF(HLOOKUP(AY$14,集計用!$4:$9894,マスター!$C238,FALSE)="","",HLOOKUP(AY$14,集計用!$4:$9894,マスター!$C238,FALSE))</f>
        <v xml:space="preserve">行政財産 </v>
      </c>
      <c r="AZ238" s="54"/>
      <c r="BA238" s="54"/>
      <c r="BB238" s="54"/>
      <c r="BC238" s="54"/>
      <c r="BD238" s="54"/>
      <c r="BE238" s="54"/>
      <c r="BF238" s="54"/>
      <c r="BG238" s="54"/>
      <c r="BH238" s="29" t="str">
        <f>IF(HLOOKUP(BH$14,集計用!$4:$9894,マスター!$C238,FALSE)="","",HLOOKUP(BH$14,集計用!$4:$9894,マスター!$C238,FALSE))</f>
        <v>実施済</v>
      </c>
      <c r="BI238" s="29" t="str">
        <f>IF(HLOOKUP(BI$14,集計用!$4:$9894,マスター!$C238,FALSE)="","",HLOOKUP(BI$14,集計用!$4:$9894,マスター!$C238,FALSE))</f>
        <v>実施済</v>
      </c>
      <c r="BJ238" s="54"/>
      <c r="BK238" s="54"/>
      <c r="BL238" s="54"/>
      <c r="BM238" s="54"/>
      <c r="BN238" s="54"/>
      <c r="BO238" s="54"/>
      <c r="BP238" s="54"/>
      <c r="BQ238" s="54"/>
      <c r="BR238" s="29" t="str">
        <f>IF(HLOOKUP(BR$14,集計用!$4:$9894,マスター!$C238,FALSE)="","",HLOOKUP(BR$14,集計用!$4:$9894,マスター!$C238,FALSE))</f>
        <v>ｾｲﾄﾎｰﾙﾄｳ</v>
      </c>
      <c r="BS238" s="29" t="str">
        <f>IF(HLOOKUP(BS$14,集計用!$4:$9894,マスター!$C238,FALSE)="","",HLOOKUP(BS$14,集計用!$4:$9894,マスター!$C238,FALSE))</f>
        <v/>
      </c>
      <c r="BT238" s="29" t="str">
        <f>IF(HLOOKUP(BT$14,集計用!$4:$9894,マスター!$C238,FALSE)="","",HLOOKUP(BT$14,集計用!$4:$9894,マスター!$C238,FALSE))</f>
        <v>壬生町立壬生中学校</v>
      </c>
      <c r="BU238" s="29" t="str">
        <f>IF(HLOOKUP(BU$14,集計用!$4:$9894,マスター!$C238,FALSE)="","",HLOOKUP(BU$14,集計用!$4:$9894,マスター!$C238,FALSE))</f>
        <v>㎡</v>
      </c>
      <c r="BV238" s="29" t="e">
        <f>集計用!#REF!&amp;集計用!#REF!&amp;集計用!#REF!</f>
        <v>#REF!</v>
      </c>
      <c r="BW238" s="29" t="str">
        <f>IF(HLOOKUP(BW$14,集計用!$4:$9894,マスター!$C238,FALSE)="","",HLOOKUP(BW$14,集計用!$4:$9894,マスター!$C238,FALSE))</f>
        <v/>
      </c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3"/>
      <c r="CW238" s="53"/>
      <c r="CX238" s="53"/>
      <c r="CY238" s="53"/>
      <c r="CZ238" s="53"/>
      <c r="DA238" s="53"/>
      <c r="DB238" s="53"/>
      <c r="DC238" s="53"/>
      <c r="DD238" s="54"/>
      <c r="DE238" s="54"/>
      <c r="DF238" s="54"/>
      <c r="DG238" s="54"/>
      <c r="DH238" s="54"/>
      <c r="DI238" s="54"/>
    </row>
    <row r="239" spans="3:113" ht="13.5" customHeight="1">
      <c r="C239" s="89">
        <v>230</v>
      </c>
      <c r="D239" s="44"/>
      <c r="E239" s="53"/>
      <c r="F239" s="53"/>
      <c r="G239" s="53"/>
      <c r="H239" s="42" t="str">
        <f>IF(HLOOKUP(H$14,集計用!$4:$9894,マスター!$C239,FALSE)="","",HLOOKUP(H$14,集計用!$4:$9894,マスター!$C239,FALSE))</f>
        <v>建物台帳</v>
      </c>
      <c r="I239" s="29" t="str">
        <f>IF(HLOOKUP(I$14,集計用!$4:$9894,マスター!$C239,FALSE)="","",HLOOKUP(I$14,集計用!$4:$9894,マスター!$C239,FALSE))</f>
        <v>21002-11</v>
      </c>
      <c r="J239" s="29" t="str">
        <f>IF(HLOOKUP(J$14,集計用!$4:$9894,マスター!$C239,FALSE)="","",HLOOKUP(J$14,集計用!$4:$9894,マスター!$C239,FALSE))</f>
        <v>事業用資産/建物</v>
      </c>
      <c r="K239" s="53"/>
      <c r="L239" s="53"/>
      <c r="M239" s="53"/>
      <c r="N239" s="53"/>
      <c r="O239" s="29">
        <f>IF(HLOOKUP(O$14,集計用!$4:$9894,マスター!$C239,FALSE)="","",HLOOKUP(O$14,集計用!$4:$9894,マスター!$C239,FALSE))</f>
        <v>15</v>
      </c>
      <c r="P239" s="53"/>
      <c r="Q239" s="53"/>
      <c r="R239" s="42" t="str">
        <f>IF(HLOOKUP(R$14,集計用!$4:$9894,マスター!$C239,FALSE)="","",HLOOKUP(R$14,集計用!$4:$9894,マスター!$C239,FALSE))</f>
        <v>一般会計等</v>
      </c>
      <c r="S239" s="42" t="str">
        <f>IF(HLOOKUP(S$14,集計用!$4:$9894,マスター!$C239,FALSE)="","",HLOOKUP(S$14,集計用!$4:$9894,マスター!$C239,FALSE))</f>
        <v>一般会計</v>
      </c>
      <c r="T239" s="209">
        <f>IF(HLOOKUP(T$14,集計用!$4:$9894,マスター!$C239,FALSE)="","",HLOOKUP(T$14,集計用!$4:$9894,マスター!$C239,FALSE))</f>
        <v>19801231</v>
      </c>
      <c r="U239" s="209">
        <f>IF(HLOOKUP(U$14,集計用!$4:$9894,マスター!$C239,FALSE)="","",HLOOKUP(U$14,集計用!$4:$9894,マスター!$C239,FALSE))</f>
        <v>19801231</v>
      </c>
      <c r="V239" s="53"/>
      <c r="W239" s="44"/>
      <c r="X239" s="53"/>
      <c r="Y239" s="53"/>
      <c r="Z239" s="29">
        <f>IF(HLOOKUP(Z$14,集計用!$4:$9894,マスター!$C239,FALSE)="","",HLOOKUP(Z$14,集計用!$4:$9894,マスター!$C239,FALSE))</f>
        <v>7138000</v>
      </c>
      <c r="AA239" s="53"/>
      <c r="AB239" s="53"/>
      <c r="AC239" s="53"/>
      <c r="AD239" s="53"/>
      <c r="AE239" s="53"/>
      <c r="AF239" s="44"/>
      <c r="AG239" s="29" t="str">
        <f>IF(HLOOKUP(AG$14,集計用!$4:$9894,マスター!$C239,FALSE)="","",HLOOKUP(AG$14,集計用!$4:$9894,マスター!$C239,FALSE))</f>
        <v>プール附属室</v>
      </c>
      <c r="AH239" s="29" t="str">
        <f>IF(HLOOKUP(AH$14,集計用!$4:$9894,マスター!$C239,FALSE)="","",HLOOKUP(AH$14,集計用!$4:$9894,マスター!$C239,FALSE))</f>
        <v>自己資産（リース資産外)</v>
      </c>
      <c r="AI239" s="29" t="str">
        <f>IF(HLOOKUP(AI$14,集計用!$4:$9894,マスター!$C239,FALSE)="","",HLOOKUP(AI$14,集計用!$4:$9894,マスター!$C239,FALSE))</f>
        <v>売却不可</v>
      </c>
      <c r="AJ239" s="60" t="str">
        <f>マスター!$B$3</f>
        <v>建物</v>
      </c>
      <c r="AK239" s="29" t="str">
        <f>IF(HLOOKUP(AK$14,集計用!$4:$9894,マスター!$C239,FALSE)="","",HLOOKUP(AK$14,集計用!$4:$9894,マスター!$C239,FALSE))</f>
        <v>ポンプ室</v>
      </c>
      <c r="AL239" s="29" t="str">
        <f>IF(HLOOKUP(AL$14,集計用!$4:$9894,マスター!$C239,FALSE)="","",HLOOKUP(AL$14,集計用!$4:$9894,マスター!$C239,FALSE))</f>
        <v>コンクリートブロック</v>
      </c>
      <c r="AM239" s="53"/>
      <c r="AN239" s="29" t="str">
        <f>IFERROR(集計用!#REF!&amp;集計用!#REF!&amp;集計用!#REF!,"")</f>
        <v/>
      </c>
      <c r="AO239" s="29">
        <f>IF(HLOOKUP(AO$14,集計用!$4:$9894,マスター!$C239,FALSE)="","",HLOOKUP(AO$14,集計用!$4:$9894,マスター!$C239,FALSE))</f>
        <v>100</v>
      </c>
      <c r="AP239" s="42" t="e">
        <f>集計用!#REF!&amp;集計用!#REF!&amp;集計用!#REF!&amp;集計用!#REF!&amp;集計用!#REF!&amp;集計用!#REF!</f>
        <v>#REF!</v>
      </c>
      <c r="AQ239" s="29" t="str">
        <f>IF(HLOOKUP(AQ$14,集計用!$4:$9894,マスター!$C239,FALSE)="","",HLOOKUP(AQ$14,集計用!$4:$9894,マスター!$C239,FALSE))</f>
        <v/>
      </c>
      <c r="AR239" s="29" t="str">
        <f>IF(HLOOKUP(AR$14,集計用!$4:$9894,マスター!$C239,FALSE)="","",HLOOKUP(AR$14,集計用!$4:$9894,マスター!$C239,FALSE))</f>
        <v/>
      </c>
      <c r="AS239" s="29" t="str">
        <f>IF(HLOOKUP(AS$14,集計用!$4:$9894,マスター!$C239,FALSE)="","",HLOOKUP(AS$14,集計用!$4:$9894,マスター!$C239,FALSE))</f>
        <v/>
      </c>
      <c r="AT239" s="29">
        <f>IF(HLOOKUP(AT$14,集計用!$4:$9894,マスター!$C239,FALSE)="","",HLOOKUP(AT$14,集計用!$4:$9894,マスター!$C239,FALSE))</f>
        <v>71.38</v>
      </c>
      <c r="AU239" s="29">
        <f>IF(HLOOKUP(AU$14,集計用!$4:$9894,マスター!$C239,FALSE)="","",HLOOKUP(AU$14,集計用!$4:$9894,マスター!$C239,FALSE))</f>
        <v>1</v>
      </c>
      <c r="AV239" s="61"/>
      <c r="AW239" s="45">
        <f t="shared" si="5"/>
        <v>35</v>
      </c>
      <c r="AX239" s="29" t="str">
        <f>IF(HLOOKUP(AX$14,集計用!$4:$9894,マスター!$C239,FALSE)="","",HLOOKUP(AX$14,集計用!$4:$9894,マスター!$C239,FALSE))</f>
        <v>教育</v>
      </c>
      <c r="AY239" s="29" t="str">
        <f>IF(HLOOKUP(AY$14,集計用!$4:$9894,マスター!$C239,FALSE)="","",HLOOKUP(AY$14,集計用!$4:$9894,マスター!$C239,FALSE))</f>
        <v xml:space="preserve">行政財産 </v>
      </c>
      <c r="AZ239" s="54"/>
      <c r="BA239" s="54"/>
      <c r="BB239" s="54"/>
      <c r="BC239" s="54"/>
      <c r="BD239" s="54"/>
      <c r="BE239" s="54"/>
      <c r="BF239" s="54"/>
      <c r="BG239" s="54"/>
      <c r="BH239" s="29" t="str">
        <f>IF(HLOOKUP(BH$14,集計用!$4:$9894,マスター!$C239,FALSE)="","",HLOOKUP(BH$14,集計用!$4:$9894,マスター!$C239,FALSE))</f>
        <v>実施済</v>
      </c>
      <c r="BI239" s="29" t="str">
        <f>IF(HLOOKUP(BI$14,集計用!$4:$9894,マスター!$C239,FALSE)="","",HLOOKUP(BI$14,集計用!$4:$9894,マスター!$C239,FALSE))</f>
        <v>実施済</v>
      </c>
      <c r="BJ239" s="54"/>
      <c r="BK239" s="54"/>
      <c r="BL239" s="54"/>
      <c r="BM239" s="54"/>
      <c r="BN239" s="54"/>
      <c r="BO239" s="54"/>
      <c r="BP239" s="54"/>
      <c r="BQ239" s="54"/>
      <c r="BR239" s="29" t="str">
        <f>IF(HLOOKUP(BR$14,集計用!$4:$9894,マスター!$C239,FALSE)="","",HLOOKUP(BR$14,集計用!$4:$9894,マスター!$C239,FALSE))</f>
        <v>ﾌﾟｰﾙﾌｿﾞｸｼﾂ</v>
      </c>
      <c r="BS239" s="29" t="str">
        <f>IF(HLOOKUP(BS$14,集計用!$4:$9894,マスター!$C239,FALSE)="","",HLOOKUP(BS$14,集計用!$4:$9894,マスター!$C239,FALSE))</f>
        <v/>
      </c>
      <c r="BT239" s="29" t="str">
        <f>IF(HLOOKUP(BT$14,集計用!$4:$9894,マスター!$C239,FALSE)="","",HLOOKUP(BT$14,集計用!$4:$9894,マスター!$C239,FALSE))</f>
        <v>壬生町立壬生中学校</v>
      </c>
      <c r="BU239" s="29" t="str">
        <f>IF(HLOOKUP(BU$14,集計用!$4:$9894,マスター!$C239,FALSE)="","",HLOOKUP(BU$14,集計用!$4:$9894,マスター!$C239,FALSE))</f>
        <v>㎡</v>
      </c>
      <c r="BV239" s="29" t="e">
        <f>集計用!#REF!&amp;集計用!#REF!&amp;集計用!#REF!</f>
        <v>#REF!</v>
      </c>
      <c r="BW239" s="29" t="str">
        <f>IF(HLOOKUP(BW$14,集計用!$4:$9894,マスター!$C239,FALSE)="","",HLOOKUP(BW$14,集計用!$4:$9894,マスター!$C239,FALSE))</f>
        <v/>
      </c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4"/>
      <c r="CO239" s="54"/>
      <c r="CP239" s="54"/>
      <c r="CQ239" s="54"/>
      <c r="CR239" s="54"/>
      <c r="CS239" s="54"/>
      <c r="CT239" s="54"/>
      <c r="CU239" s="54"/>
      <c r="CV239" s="53"/>
      <c r="CW239" s="53"/>
      <c r="CX239" s="53"/>
      <c r="CY239" s="53"/>
      <c r="CZ239" s="53"/>
      <c r="DA239" s="53"/>
      <c r="DB239" s="53"/>
      <c r="DC239" s="53"/>
      <c r="DD239" s="54"/>
      <c r="DE239" s="54"/>
      <c r="DF239" s="54"/>
      <c r="DG239" s="54"/>
      <c r="DH239" s="54"/>
      <c r="DI239" s="54"/>
    </row>
    <row r="240" spans="3:113" ht="13.5" customHeight="1">
      <c r="C240" s="89">
        <v>231</v>
      </c>
      <c r="D240" s="44"/>
      <c r="E240" s="53"/>
      <c r="F240" s="53"/>
      <c r="G240" s="53"/>
      <c r="H240" s="42" t="str">
        <f>IF(HLOOKUP(H$14,集計用!$4:$9894,マスター!$C240,FALSE)="","",HLOOKUP(H$14,集計用!$4:$9894,マスター!$C240,FALSE))</f>
        <v>建物台帳</v>
      </c>
      <c r="I240" s="29" t="str">
        <f>IF(HLOOKUP(I$14,集計用!$4:$9894,マスター!$C240,FALSE)="","",HLOOKUP(I$14,集計用!$4:$9894,マスター!$C240,FALSE))</f>
        <v>21002-12</v>
      </c>
      <c r="J240" s="29" t="str">
        <f>IF(HLOOKUP(J$14,集計用!$4:$9894,マスター!$C240,FALSE)="","",HLOOKUP(J$14,集計用!$4:$9894,マスター!$C240,FALSE))</f>
        <v>事業用資産/建物</v>
      </c>
      <c r="K240" s="53"/>
      <c r="L240" s="53"/>
      <c r="M240" s="53"/>
      <c r="N240" s="53"/>
      <c r="O240" s="29">
        <f>IF(HLOOKUP(O$14,集計用!$4:$9894,マスター!$C240,FALSE)="","",HLOOKUP(O$14,集計用!$4:$9894,マスター!$C240,FALSE))</f>
        <v>15</v>
      </c>
      <c r="P240" s="53"/>
      <c r="Q240" s="53"/>
      <c r="R240" s="42" t="str">
        <f>IF(HLOOKUP(R$14,集計用!$4:$9894,マスター!$C240,FALSE)="","",HLOOKUP(R$14,集計用!$4:$9894,マスター!$C240,FALSE))</f>
        <v>一般会計等</v>
      </c>
      <c r="S240" s="42" t="str">
        <f>IF(HLOOKUP(S$14,集計用!$4:$9894,マスター!$C240,FALSE)="","",HLOOKUP(S$14,集計用!$4:$9894,マスター!$C240,FALSE))</f>
        <v>一般会計</v>
      </c>
      <c r="T240" s="209">
        <f>IF(HLOOKUP(T$14,集計用!$4:$9894,マスター!$C240,FALSE)="","",HLOOKUP(T$14,集計用!$4:$9894,マスター!$C240,FALSE))</f>
        <v>19830930</v>
      </c>
      <c r="U240" s="209">
        <f>IF(HLOOKUP(U$14,集計用!$4:$9894,マスター!$C240,FALSE)="","",HLOOKUP(U$14,集計用!$4:$9894,マスター!$C240,FALSE))</f>
        <v>19830930</v>
      </c>
      <c r="V240" s="53"/>
      <c r="W240" s="44"/>
      <c r="X240" s="53"/>
      <c r="Y240" s="53"/>
      <c r="Z240" s="29">
        <f>IF(HLOOKUP(Z$14,集計用!$4:$9894,マスター!$C240,FALSE)="","",HLOOKUP(Z$14,集計用!$4:$9894,マスター!$C240,FALSE))</f>
        <v>3557000</v>
      </c>
      <c r="AA240" s="53"/>
      <c r="AB240" s="53"/>
      <c r="AC240" s="53"/>
      <c r="AD240" s="53"/>
      <c r="AE240" s="53"/>
      <c r="AF240" s="44"/>
      <c r="AG240" s="29" t="str">
        <f>IF(HLOOKUP(AG$14,集計用!$4:$9894,マスター!$C240,FALSE)="","",HLOOKUP(AG$14,集計用!$4:$9894,マスター!$C240,FALSE))</f>
        <v>部室倉庫</v>
      </c>
      <c r="AH240" s="29" t="str">
        <f>IF(HLOOKUP(AH$14,集計用!$4:$9894,マスター!$C240,FALSE)="","",HLOOKUP(AH$14,集計用!$4:$9894,マスター!$C240,FALSE))</f>
        <v>自己資産（リース資産外)</v>
      </c>
      <c r="AI240" s="29" t="str">
        <f>IF(HLOOKUP(AI$14,集計用!$4:$9894,マスター!$C240,FALSE)="","",HLOOKUP(AI$14,集計用!$4:$9894,マスター!$C240,FALSE))</f>
        <v>売却不可</v>
      </c>
      <c r="AJ240" s="60" t="str">
        <f>マスター!$B$3</f>
        <v>建物</v>
      </c>
      <c r="AK240" s="29" t="str">
        <f>IF(HLOOKUP(AK$14,集計用!$4:$9894,マスター!$C240,FALSE)="","",HLOOKUP(AK$14,集計用!$4:$9894,マスター!$C240,FALSE))</f>
        <v>倉庫・物置</v>
      </c>
      <c r="AL240" s="29" t="str">
        <f>IF(HLOOKUP(AL$14,集計用!$4:$9894,マスター!$C240,FALSE)="","",HLOOKUP(AL$14,集計用!$4:$9894,マスター!$C240,FALSE))</f>
        <v>コンクリートブロック</v>
      </c>
      <c r="AM240" s="53"/>
      <c r="AN240" s="29" t="str">
        <f>IFERROR(集計用!#REF!&amp;集計用!#REF!&amp;集計用!#REF!,"")</f>
        <v/>
      </c>
      <c r="AO240" s="29">
        <f>IF(HLOOKUP(AO$14,集計用!$4:$9894,マスター!$C240,FALSE)="","",HLOOKUP(AO$14,集計用!$4:$9894,マスター!$C240,FALSE))</f>
        <v>100</v>
      </c>
      <c r="AP240" s="42" t="e">
        <f>集計用!#REF!&amp;集計用!#REF!&amp;集計用!#REF!&amp;集計用!#REF!&amp;集計用!#REF!&amp;集計用!#REF!</f>
        <v>#REF!</v>
      </c>
      <c r="AQ240" s="29" t="str">
        <f>IF(HLOOKUP(AQ$14,集計用!$4:$9894,マスター!$C240,FALSE)="","",HLOOKUP(AQ$14,集計用!$4:$9894,マスター!$C240,FALSE))</f>
        <v/>
      </c>
      <c r="AR240" s="29" t="str">
        <f>IF(HLOOKUP(AR$14,集計用!$4:$9894,マスター!$C240,FALSE)="","",HLOOKUP(AR$14,集計用!$4:$9894,マスター!$C240,FALSE))</f>
        <v/>
      </c>
      <c r="AS240" s="29" t="str">
        <f>IF(HLOOKUP(AS$14,集計用!$4:$9894,マスター!$C240,FALSE)="","",HLOOKUP(AS$14,集計用!$4:$9894,マスター!$C240,FALSE))</f>
        <v/>
      </c>
      <c r="AT240" s="29">
        <f>IF(HLOOKUP(AT$14,集計用!$4:$9894,マスター!$C240,FALSE)="","",HLOOKUP(AT$14,集計用!$4:$9894,マスター!$C240,FALSE))</f>
        <v>35.57</v>
      </c>
      <c r="AU240" s="29">
        <f>IF(HLOOKUP(AU$14,集計用!$4:$9894,マスター!$C240,FALSE)="","",HLOOKUP(AU$14,集計用!$4:$9894,マスター!$C240,FALSE))</f>
        <v>1</v>
      </c>
      <c r="AV240" s="61"/>
      <c r="AW240" s="45">
        <f t="shared" si="5"/>
        <v>32</v>
      </c>
      <c r="AX240" s="29" t="str">
        <f>IF(HLOOKUP(AX$14,集計用!$4:$9894,マスター!$C240,FALSE)="","",HLOOKUP(AX$14,集計用!$4:$9894,マスター!$C240,FALSE))</f>
        <v>教育</v>
      </c>
      <c r="AY240" s="29" t="str">
        <f>IF(HLOOKUP(AY$14,集計用!$4:$9894,マスター!$C240,FALSE)="","",HLOOKUP(AY$14,集計用!$4:$9894,マスター!$C240,FALSE))</f>
        <v xml:space="preserve">行政財産 </v>
      </c>
      <c r="AZ240" s="54"/>
      <c r="BA240" s="54"/>
      <c r="BB240" s="54"/>
      <c r="BC240" s="54"/>
      <c r="BD240" s="54"/>
      <c r="BE240" s="54"/>
      <c r="BF240" s="54"/>
      <c r="BG240" s="54"/>
      <c r="BH240" s="29" t="str">
        <f>IF(HLOOKUP(BH$14,集計用!$4:$9894,マスター!$C240,FALSE)="","",HLOOKUP(BH$14,集計用!$4:$9894,マスター!$C240,FALSE))</f>
        <v>実施済</v>
      </c>
      <c r="BI240" s="29" t="str">
        <f>IF(HLOOKUP(BI$14,集計用!$4:$9894,マスター!$C240,FALSE)="","",HLOOKUP(BI$14,集計用!$4:$9894,マスター!$C240,FALSE))</f>
        <v>実施済</v>
      </c>
      <c r="BJ240" s="54"/>
      <c r="BK240" s="54"/>
      <c r="BL240" s="54"/>
      <c r="BM240" s="54"/>
      <c r="BN240" s="54"/>
      <c r="BO240" s="54"/>
      <c r="BP240" s="54"/>
      <c r="BQ240" s="54"/>
      <c r="BR240" s="29" t="str">
        <f>IF(HLOOKUP(BR$14,集計用!$4:$9894,マスター!$C240,FALSE)="","",HLOOKUP(BR$14,集計用!$4:$9894,マスター!$C240,FALSE))</f>
        <v>ﾌﾞｼﾂｿｳｺ</v>
      </c>
      <c r="BS240" s="29" t="str">
        <f>IF(HLOOKUP(BS$14,集計用!$4:$9894,マスター!$C240,FALSE)="","",HLOOKUP(BS$14,集計用!$4:$9894,マスター!$C240,FALSE))</f>
        <v/>
      </c>
      <c r="BT240" s="29" t="str">
        <f>IF(HLOOKUP(BT$14,集計用!$4:$9894,マスター!$C240,FALSE)="","",HLOOKUP(BT$14,集計用!$4:$9894,マスター!$C240,FALSE))</f>
        <v>壬生町立壬生中学校</v>
      </c>
      <c r="BU240" s="29" t="str">
        <f>IF(HLOOKUP(BU$14,集計用!$4:$9894,マスター!$C240,FALSE)="","",HLOOKUP(BU$14,集計用!$4:$9894,マスター!$C240,FALSE))</f>
        <v>㎡</v>
      </c>
      <c r="BV240" s="29" t="e">
        <f>集計用!#REF!&amp;集計用!#REF!&amp;集計用!#REF!</f>
        <v>#REF!</v>
      </c>
      <c r="BW240" s="29" t="str">
        <f>IF(HLOOKUP(BW$14,集計用!$4:$9894,マスター!$C240,FALSE)="","",HLOOKUP(BW$14,集計用!$4:$9894,マスター!$C240,FALSE))</f>
        <v/>
      </c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3"/>
      <c r="CW240" s="53"/>
      <c r="CX240" s="53"/>
      <c r="CY240" s="53"/>
      <c r="CZ240" s="53"/>
      <c r="DA240" s="53"/>
      <c r="DB240" s="53"/>
      <c r="DC240" s="53"/>
      <c r="DD240" s="54"/>
      <c r="DE240" s="54"/>
      <c r="DF240" s="54"/>
      <c r="DG240" s="54"/>
      <c r="DH240" s="54"/>
      <c r="DI240" s="54"/>
    </row>
    <row r="241" spans="3:113" ht="13.5" customHeight="1">
      <c r="C241" s="89">
        <v>232</v>
      </c>
      <c r="D241" s="44"/>
      <c r="E241" s="53"/>
      <c r="F241" s="53"/>
      <c r="G241" s="53"/>
      <c r="H241" s="42" t="str">
        <f>IF(HLOOKUP(H$14,集計用!$4:$9894,マスター!$C241,FALSE)="","",HLOOKUP(H$14,集計用!$4:$9894,マスター!$C241,FALSE))</f>
        <v>建物台帳</v>
      </c>
      <c r="I241" s="29" t="str">
        <f>IF(HLOOKUP(I$14,集計用!$4:$9894,マスター!$C241,FALSE)="","",HLOOKUP(I$14,集計用!$4:$9894,マスター!$C241,FALSE))</f>
        <v>21002-13</v>
      </c>
      <c r="J241" s="29" t="str">
        <f>IF(HLOOKUP(J$14,集計用!$4:$9894,マスター!$C241,FALSE)="","",HLOOKUP(J$14,集計用!$4:$9894,マスター!$C241,FALSE))</f>
        <v>事業用資産/建物</v>
      </c>
      <c r="K241" s="53"/>
      <c r="L241" s="53"/>
      <c r="M241" s="53"/>
      <c r="N241" s="53"/>
      <c r="O241" s="29">
        <f>IF(HLOOKUP(O$14,集計用!$4:$9894,マスター!$C241,FALSE)="","",HLOOKUP(O$14,集計用!$4:$9894,マスター!$C241,FALSE))</f>
        <v>15</v>
      </c>
      <c r="P241" s="53"/>
      <c r="Q241" s="53"/>
      <c r="R241" s="42" t="str">
        <f>IF(HLOOKUP(R$14,集計用!$4:$9894,マスター!$C241,FALSE)="","",HLOOKUP(R$14,集計用!$4:$9894,マスター!$C241,FALSE))</f>
        <v>一般会計等</v>
      </c>
      <c r="S241" s="42" t="str">
        <f>IF(HLOOKUP(S$14,集計用!$4:$9894,マスター!$C241,FALSE)="","",HLOOKUP(S$14,集計用!$4:$9894,マスター!$C241,FALSE))</f>
        <v>一般会計</v>
      </c>
      <c r="T241" s="209">
        <f>IF(HLOOKUP(T$14,集計用!$4:$9894,マスター!$C241,FALSE)="","",HLOOKUP(T$14,集計用!$4:$9894,マスター!$C241,FALSE))</f>
        <v>19801231</v>
      </c>
      <c r="U241" s="209">
        <f>IF(HLOOKUP(U$14,集計用!$4:$9894,マスター!$C241,FALSE)="","",HLOOKUP(U$14,集計用!$4:$9894,マスター!$C241,FALSE))</f>
        <v>19801231</v>
      </c>
      <c r="V241" s="53"/>
      <c r="W241" s="44"/>
      <c r="X241" s="53"/>
      <c r="Y241" s="53"/>
      <c r="Z241" s="29">
        <f>IF(HLOOKUP(Z$14,集計用!$4:$9894,マスター!$C241,FALSE)="","",HLOOKUP(Z$14,集計用!$4:$9894,マスター!$C241,FALSE))</f>
        <v>19010000</v>
      </c>
      <c r="AA241" s="53"/>
      <c r="AB241" s="53"/>
      <c r="AC241" s="53"/>
      <c r="AD241" s="53"/>
      <c r="AE241" s="53"/>
      <c r="AF241" s="44"/>
      <c r="AG241" s="29" t="str">
        <f>IF(HLOOKUP(AG$14,集計用!$4:$9894,マスター!$C241,FALSE)="","",HLOOKUP(AG$14,集計用!$4:$9894,マスター!$C241,FALSE))</f>
        <v>部室，外部便所</v>
      </c>
      <c r="AH241" s="29" t="str">
        <f>IF(HLOOKUP(AH$14,集計用!$4:$9894,マスター!$C241,FALSE)="","",HLOOKUP(AH$14,集計用!$4:$9894,マスター!$C241,FALSE))</f>
        <v>自己資産（リース資産外)</v>
      </c>
      <c r="AI241" s="29" t="str">
        <f>IF(HLOOKUP(AI$14,集計用!$4:$9894,マスター!$C241,FALSE)="","",HLOOKUP(AI$14,集計用!$4:$9894,マスター!$C241,FALSE))</f>
        <v>売却不可</v>
      </c>
      <c r="AJ241" s="60" t="str">
        <f>マスター!$B$3</f>
        <v>建物</v>
      </c>
      <c r="AK241" s="29" t="str">
        <f>IF(HLOOKUP(AK$14,集計用!$4:$9894,マスター!$C241,FALSE)="","",HLOOKUP(AK$14,集計用!$4:$9894,マスター!$C241,FALSE))</f>
        <v>脱衣室・更衣室</v>
      </c>
      <c r="AL241" s="29" t="str">
        <f>IF(HLOOKUP(AL$14,集計用!$4:$9894,マスター!$C241,FALSE)="","",HLOOKUP(AL$14,集計用!$4:$9894,マスター!$C241,FALSE))</f>
        <v>コンクリートブロック</v>
      </c>
      <c r="AM241" s="53"/>
      <c r="AN241" s="29" t="str">
        <f>IFERROR(集計用!N165&amp;集計用!P165&amp;集計用!R165,"")</f>
        <v>下都賀郡壬生町本丸二丁目1663-2</v>
      </c>
      <c r="AO241" s="29">
        <f>IF(HLOOKUP(AO$14,集計用!$4:$9894,マスター!$C241,FALSE)="","",HLOOKUP(AO$14,集計用!$4:$9894,マスター!$C241,FALSE))</f>
        <v>100</v>
      </c>
      <c r="AP241" s="42" t="str">
        <f>集計用!AU165&amp;集計用!AV165&amp;集計用!AW165&amp;集計用!AX165&amp;集計用!AY165&amp;集計用!AZ165</f>
        <v>教育費小学校費学校管理費</v>
      </c>
      <c r="AQ241" s="29" t="str">
        <f>IF(HLOOKUP(AQ$14,集計用!$4:$9894,マスター!$C241,FALSE)="","",HLOOKUP(AQ$14,集計用!$4:$9894,マスター!$C241,FALSE))</f>
        <v/>
      </c>
      <c r="AR241" s="29" t="str">
        <f>IF(HLOOKUP(AR$14,集計用!$4:$9894,マスター!$C241,FALSE)="","",HLOOKUP(AR$14,集計用!$4:$9894,マスター!$C241,FALSE))</f>
        <v/>
      </c>
      <c r="AS241" s="29" t="str">
        <f>IF(HLOOKUP(AS$14,集計用!$4:$9894,マスター!$C241,FALSE)="","",HLOOKUP(AS$14,集計用!$4:$9894,マスター!$C241,FALSE))</f>
        <v/>
      </c>
      <c r="AT241" s="29">
        <f>IF(HLOOKUP(AT$14,集計用!$4:$9894,マスター!$C241,FALSE)="","",HLOOKUP(AT$14,集計用!$4:$9894,マスター!$C241,FALSE))</f>
        <v>190.1</v>
      </c>
      <c r="AU241" s="29">
        <f>IF(HLOOKUP(AU$14,集計用!$4:$9894,マスター!$C241,FALSE)="","",HLOOKUP(AU$14,集計用!$4:$9894,マスター!$C241,FALSE))</f>
        <v>1</v>
      </c>
      <c r="AV241" s="61"/>
      <c r="AW241" s="45">
        <f t="shared" si="5"/>
        <v>35</v>
      </c>
      <c r="AX241" s="29" t="str">
        <f>IF(HLOOKUP(AX$14,集計用!$4:$9894,マスター!$C241,FALSE)="","",HLOOKUP(AX$14,集計用!$4:$9894,マスター!$C241,FALSE))</f>
        <v>教育</v>
      </c>
      <c r="AY241" s="29" t="str">
        <f>IF(HLOOKUP(AY$14,集計用!$4:$9894,マスター!$C241,FALSE)="","",HLOOKUP(AY$14,集計用!$4:$9894,マスター!$C241,FALSE))</f>
        <v xml:space="preserve">行政財産 </v>
      </c>
      <c r="AZ241" s="54"/>
      <c r="BA241" s="54"/>
      <c r="BB241" s="54"/>
      <c r="BC241" s="54"/>
      <c r="BD241" s="54"/>
      <c r="BE241" s="54"/>
      <c r="BF241" s="54"/>
      <c r="BG241" s="54"/>
      <c r="BH241" s="29" t="str">
        <f>IF(HLOOKUP(BH$14,集計用!$4:$9894,マスター!$C241,FALSE)="","",HLOOKUP(BH$14,集計用!$4:$9894,マスター!$C241,FALSE))</f>
        <v>実施済</v>
      </c>
      <c r="BI241" s="29" t="str">
        <f>IF(HLOOKUP(BI$14,集計用!$4:$9894,マスター!$C241,FALSE)="","",HLOOKUP(BI$14,集計用!$4:$9894,マスター!$C241,FALSE))</f>
        <v>実施済</v>
      </c>
      <c r="BJ241" s="54"/>
      <c r="BK241" s="54"/>
      <c r="BL241" s="54"/>
      <c r="BM241" s="54"/>
      <c r="BN241" s="54"/>
      <c r="BO241" s="54"/>
      <c r="BP241" s="54"/>
      <c r="BQ241" s="54"/>
      <c r="BR241" s="29" t="str">
        <f>IF(HLOOKUP(BR$14,集計用!$4:$9894,マスター!$C241,FALSE)="","",HLOOKUP(BR$14,集計用!$4:$9894,マスター!$C241,FALSE))</f>
        <v>ﾌﾞｼﾂ､ｶﾞｲﾌﾞﾍﾞﾝｼﾞｮ</v>
      </c>
      <c r="BS241" s="29" t="str">
        <f>IF(HLOOKUP(BS$14,集計用!$4:$9894,マスター!$C241,FALSE)="","",HLOOKUP(BS$14,集計用!$4:$9894,マスター!$C241,FALSE))</f>
        <v/>
      </c>
      <c r="BT241" s="29" t="str">
        <f>IF(HLOOKUP(BT$14,集計用!$4:$9894,マスター!$C241,FALSE)="","",HLOOKUP(BT$14,集計用!$4:$9894,マスター!$C241,FALSE))</f>
        <v>壬生町立壬生中学校</v>
      </c>
      <c r="BU241" s="29" t="str">
        <f>IF(HLOOKUP(BU$14,集計用!$4:$9894,マスター!$C241,FALSE)="","",HLOOKUP(BU$14,集計用!$4:$9894,マスター!$C241,FALSE))</f>
        <v>㎡</v>
      </c>
      <c r="BV241" s="29" t="str">
        <f>集計用!O165&amp;集計用!Q165&amp;集計用!S165</f>
        <v>ｼﾓﾂｶﾞｸﾞﾝﾐﾌﾞﾏﾁﾎﾝﾏﾙ</v>
      </c>
      <c r="BW241" s="29" t="str">
        <f>IF(HLOOKUP(BW$14,集計用!$4:$9894,マスター!$C241,FALSE)="","",HLOOKUP(BW$14,集計用!$4:$9894,マスター!$C241,FALSE))</f>
        <v/>
      </c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3"/>
      <c r="CW241" s="53"/>
      <c r="CX241" s="53"/>
      <c r="CY241" s="53"/>
      <c r="CZ241" s="53"/>
      <c r="DA241" s="53"/>
      <c r="DB241" s="53"/>
      <c r="DC241" s="53"/>
      <c r="DD241" s="54"/>
      <c r="DE241" s="54"/>
      <c r="DF241" s="54"/>
      <c r="DG241" s="54"/>
      <c r="DH241" s="54"/>
      <c r="DI241" s="54"/>
    </row>
    <row r="242" spans="3:113" ht="13.5" customHeight="1">
      <c r="C242" s="89">
        <v>233</v>
      </c>
      <c r="D242" s="44"/>
      <c r="E242" s="53"/>
      <c r="F242" s="53"/>
      <c r="G242" s="53"/>
      <c r="H242" s="42" t="str">
        <f>IF(HLOOKUP(H$14,集計用!$4:$9894,マスター!$C242,FALSE)="","",HLOOKUP(H$14,集計用!$4:$9894,マスター!$C242,FALSE))</f>
        <v>建物台帳</v>
      </c>
      <c r="I242" s="29" t="str">
        <f>IF(HLOOKUP(I$14,集計用!$4:$9894,マスター!$C242,FALSE)="","",HLOOKUP(I$14,集計用!$4:$9894,マスター!$C242,FALSE))</f>
        <v>21002-15</v>
      </c>
      <c r="J242" s="29" t="str">
        <f>IF(HLOOKUP(J$14,集計用!$4:$9894,マスター!$C242,FALSE)="","",HLOOKUP(J$14,集計用!$4:$9894,マスター!$C242,FALSE))</f>
        <v>事業用資産/建物</v>
      </c>
      <c r="K242" s="53"/>
      <c r="L242" s="53"/>
      <c r="M242" s="53"/>
      <c r="N242" s="53"/>
      <c r="O242" s="29">
        <f>IF(HLOOKUP(O$14,集計用!$4:$9894,マスター!$C242,FALSE)="","",HLOOKUP(O$14,集計用!$4:$9894,マスター!$C242,FALSE))</f>
        <v>15</v>
      </c>
      <c r="P242" s="53"/>
      <c r="Q242" s="53"/>
      <c r="R242" s="42" t="str">
        <f>IF(HLOOKUP(R$14,集計用!$4:$9894,マスター!$C242,FALSE)="","",HLOOKUP(R$14,集計用!$4:$9894,マスター!$C242,FALSE))</f>
        <v>一般会計等</v>
      </c>
      <c r="S242" s="42" t="str">
        <f>IF(HLOOKUP(S$14,集計用!$4:$9894,マスター!$C242,FALSE)="","",HLOOKUP(S$14,集計用!$4:$9894,マスター!$C242,FALSE))</f>
        <v>一般会計</v>
      </c>
      <c r="T242" s="209">
        <f>IF(HLOOKUP(T$14,集計用!$4:$9894,マスター!$C242,FALSE)="","",HLOOKUP(T$14,集計用!$4:$9894,マスター!$C242,FALSE))</f>
        <v>19801231</v>
      </c>
      <c r="U242" s="209">
        <f>IF(HLOOKUP(U$14,集計用!$4:$9894,マスター!$C242,FALSE)="","",HLOOKUP(U$14,集計用!$4:$9894,マスター!$C242,FALSE))</f>
        <v>19801231</v>
      </c>
      <c r="V242" s="53"/>
      <c r="W242" s="44"/>
      <c r="X242" s="53"/>
      <c r="Y242" s="53"/>
      <c r="Z242" s="29">
        <f>IF(HLOOKUP(Z$14,集計用!$4:$9894,マスター!$C242,FALSE)="","",HLOOKUP(Z$14,集計用!$4:$9894,マスター!$C242,FALSE))</f>
        <v>3702000.0000000005</v>
      </c>
      <c r="AA242" s="53"/>
      <c r="AB242" s="53"/>
      <c r="AC242" s="53"/>
      <c r="AD242" s="53"/>
      <c r="AE242" s="53"/>
      <c r="AF242" s="44"/>
      <c r="AG242" s="29" t="str">
        <f>IF(HLOOKUP(AG$14,集計用!$4:$9894,マスター!$C242,FALSE)="","",HLOOKUP(AG$14,集計用!$4:$9894,マスター!$C242,FALSE))</f>
        <v>ポンプ機械室</v>
      </c>
      <c r="AH242" s="29" t="str">
        <f>IF(HLOOKUP(AH$14,集計用!$4:$9894,マスター!$C242,FALSE)="","",HLOOKUP(AH$14,集計用!$4:$9894,マスター!$C242,FALSE))</f>
        <v>自己資産（リース資産外)</v>
      </c>
      <c r="AI242" s="29" t="str">
        <f>IF(HLOOKUP(AI$14,集計用!$4:$9894,マスター!$C242,FALSE)="","",HLOOKUP(AI$14,集計用!$4:$9894,マスター!$C242,FALSE))</f>
        <v>売却不可</v>
      </c>
      <c r="AJ242" s="60" t="str">
        <f>マスター!$B$3</f>
        <v>建物</v>
      </c>
      <c r="AK242" s="29" t="str">
        <f>IF(HLOOKUP(AK$14,集計用!$4:$9894,マスター!$C242,FALSE)="","",HLOOKUP(AK$14,集計用!$4:$9894,マスター!$C242,FALSE))</f>
        <v>ポンプ室</v>
      </c>
      <c r="AL242" s="29" t="str">
        <f>IF(HLOOKUP(AL$14,集計用!$4:$9894,マスター!$C242,FALSE)="","",HLOOKUP(AL$14,集計用!$4:$9894,マスター!$C242,FALSE))</f>
        <v>コンクリートブロック</v>
      </c>
      <c r="AM242" s="53"/>
      <c r="AN242" s="29" t="str">
        <f>IFERROR(集計用!N166&amp;集計用!P166&amp;集計用!R166,"")</f>
        <v>下都賀郡壬生町本丸二丁目1663-2</v>
      </c>
      <c r="AO242" s="29">
        <f>IF(HLOOKUP(AO$14,集計用!$4:$9894,マスター!$C242,FALSE)="","",HLOOKUP(AO$14,集計用!$4:$9894,マスター!$C242,FALSE))</f>
        <v>100</v>
      </c>
      <c r="AP242" s="42" t="str">
        <f>集計用!AU166&amp;集計用!AV166&amp;集計用!AW166&amp;集計用!AX166&amp;集計用!AY166&amp;集計用!AZ166</f>
        <v>教育費小学校費学校管理費</v>
      </c>
      <c r="AQ242" s="29" t="str">
        <f>IF(HLOOKUP(AQ$14,集計用!$4:$9894,マスター!$C242,FALSE)="","",HLOOKUP(AQ$14,集計用!$4:$9894,マスター!$C242,FALSE))</f>
        <v/>
      </c>
      <c r="AR242" s="29" t="str">
        <f>IF(HLOOKUP(AR$14,集計用!$4:$9894,マスター!$C242,FALSE)="","",HLOOKUP(AR$14,集計用!$4:$9894,マスター!$C242,FALSE))</f>
        <v/>
      </c>
      <c r="AS242" s="29" t="str">
        <f>IF(HLOOKUP(AS$14,集計用!$4:$9894,マスター!$C242,FALSE)="","",HLOOKUP(AS$14,集計用!$4:$9894,マスター!$C242,FALSE))</f>
        <v/>
      </c>
      <c r="AT242" s="29">
        <f>IF(HLOOKUP(AT$14,集計用!$4:$9894,マスター!$C242,FALSE)="","",HLOOKUP(AT$14,集計用!$4:$9894,マスター!$C242,FALSE))</f>
        <v>37.020000000000003</v>
      </c>
      <c r="AU242" s="29">
        <f>IF(HLOOKUP(AU$14,集計用!$4:$9894,マスター!$C242,FALSE)="","",HLOOKUP(AU$14,集計用!$4:$9894,マスター!$C242,FALSE))</f>
        <v>1</v>
      </c>
      <c r="AV242" s="61"/>
      <c r="AW242" s="45">
        <f t="shared" si="5"/>
        <v>35</v>
      </c>
      <c r="AX242" s="29" t="str">
        <f>IF(HLOOKUP(AX$14,集計用!$4:$9894,マスター!$C242,FALSE)="","",HLOOKUP(AX$14,集計用!$4:$9894,マスター!$C242,FALSE))</f>
        <v>教育</v>
      </c>
      <c r="AY242" s="29" t="str">
        <f>IF(HLOOKUP(AY$14,集計用!$4:$9894,マスター!$C242,FALSE)="","",HLOOKUP(AY$14,集計用!$4:$9894,マスター!$C242,FALSE))</f>
        <v xml:space="preserve">行政財産 </v>
      </c>
      <c r="AZ242" s="54"/>
      <c r="BA242" s="54"/>
      <c r="BB242" s="54"/>
      <c r="BC242" s="54"/>
      <c r="BD242" s="54"/>
      <c r="BE242" s="54"/>
      <c r="BF242" s="54"/>
      <c r="BG242" s="54"/>
      <c r="BH242" s="29" t="str">
        <f>IF(HLOOKUP(BH$14,集計用!$4:$9894,マスター!$C242,FALSE)="","",HLOOKUP(BH$14,集計用!$4:$9894,マスター!$C242,FALSE))</f>
        <v>実施済</v>
      </c>
      <c r="BI242" s="29" t="str">
        <f>IF(HLOOKUP(BI$14,集計用!$4:$9894,マスター!$C242,FALSE)="","",HLOOKUP(BI$14,集計用!$4:$9894,マスター!$C242,FALSE))</f>
        <v>実施済</v>
      </c>
      <c r="BJ242" s="54"/>
      <c r="BK242" s="54"/>
      <c r="BL242" s="54"/>
      <c r="BM242" s="54"/>
      <c r="BN242" s="54"/>
      <c r="BO242" s="54"/>
      <c r="BP242" s="54"/>
      <c r="BQ242" s="54"/>
      <c r="BR242" s="29" t="str">
        <f>IF(HLOOKUP(BR$14,集計用!$4:$9894,マスター!$C242,FALSE)="","",HLOOKUP(BR$14,集計用!$4:$9894,マスター!$C242,FALSE))</f>
        <v>ﾎﾟﾝﾌﾟｷｶｲｼﾂ</v>
      </c>
      <c r="BS242" s="29" t="str">
        <f>IF(HLOOKUP(BS$14,集計用!$4:$9894,マスター!$C242,FALSE)="","",HLOOKUP(BS$14,集計用!$4:$9894,マスター!$C242,FALSE))</f>
        <v/>
      </c>
      <c r="BT242" s="29" t="str">
        <f>IF(HLOOKUP(BT$14,集計用!$4:$9894,マスター!$C242,FALSE)="","",HLOOKUP(BT$14,集計用!$4:$9894,マスター!$C242,FALSE))</f>
        <v>壬生町立壬生中学校</v>
      </c>
      <c r="BU242" s="29" t="str">
        <f>IF(HLOOKUP(BU$14,集計用!$4:$9894,マスター!$C242,FALSE)="","",HLOOKUP(BU$14,集計用!$4:$9894,マスター!$C242,FALSE))</f>
        <v>㎡</v>
      </c>
      <c r="BV242" s="29" t="str">
        <f>集計用!O166&amp;集計用!Q166&amp;集計用!S166</f>
        <v>ｼﾓﾂｶﾞｸﾞﾝﾐﾌﾞﾏﾁﾎﾝﾏﾙ</v>
      </c>
      <c r="BW242" s="29" t="str">
        <f>IF(HLOOKUP(BW$14,集計用!$4:$9894,マスター!$C242,FALSE)="","",HLOOKUP(BW$14,集計用!$4:$9894,マスター!$C242,FALSE))</f>
        <v/>
      </c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3"/>
      <c r="CW242" s="53"/>
      <c r="CX242" s="53"/>
      <c r="CY242" s="53"/>
      <c r="CZ242" s="53"/>
      <c r="DA242" s="53"/>
      <c r="DB242" s="53"/>
      <c r="DC242" s="53"/>
      <c r="DD242" s="54"/>
      <c r="DE242" s="54"/>
      <c r="DF242" s="54"/>
      <c r="DG242" s="54"/>
      <c r="DH242" s="54"/>
      <c r="DI242" s="54"/>
    </row>
    <row r="243" spans="3:113" ht="13.5" customHeight="1">
      <c r="C243" s="89">
        <v>234</v>
      </c>
      <c r="D243" s="44"/>
      <c r="E243" s="53"/>
      <c r="F243" s="53"/>
      <c r="G243" s="53"/>
      <c r="H243" s="42" t="str">
        <f>IF(HLOOKUP(H$14,集計用!$4:$9894,マスター!$C243,FALSE)="","",HLOOKUP(H$14,集計用!$4:$9894,マスター!$C243,FALSE))</f>
        <v>建物台帳</v>
      </c>
      <c r="I243" s="29" t="str">
        <f>IF(HLOOKUP(I$14,集計用!$4:$9894,マスター!$C243,FALSE)="","",HLOOKUP(I$14,集計用!$4:$9894,マスター!$C243,FALSE))</f>
        <v>60026-1</v>
      </c>
      <c r="J243" s="29" t="str">
        <f>IF(HLOOKUP(J$14,集計用!$4:$9894,マスター!$C243,FALSE)="","",HLOOKUP(J$14,集計用!$4:$9894,マスター!$C243,FALSE))</f>
        <v>事業用資産/建物</v>
      </c>
      <c r="K243" s="53"/>
      <c r="L243" s="53"/>
      <c r="M243" s="53"/>
      <c r="N243" s="53"/>
      <c r="O243" s="29">
        <f>IF(HLOOKUP(O$14,集計用!$4:$9894,マスター!$C243,FALSE)="","",HLOOKUP(O$14,集計用!$4:$9894,マスター!$C243,FALSE))</f>
        <v>15</v>
      </c>
      <c r="P243" s="53"/>
      <c r="Q243" s="53"/>
      <c r="R243" s="42" t="str">
        <f>IF(HLOOKUP(R$14,集計用!$4:$9894,マスター!$C243,FALSE)="","",HLOOKUP(R$14,集計用!$4:$9894,マスター!$C243,FALSE))</f>
        <v>一般会計等</v>
      </c>
      <c r="S243" s="42" t="str">
        <f>IF(HLOOKUP(S$14,集計用!$4:$9894,マスター!$C243,FALSE)="","",HLOOKUP(S$14,集計用!$4:$9894,マスター!$C243,FALSE))</f>
        <v>一般会計</v>
      </c>
      <c r="T243" s="209">
        <f>IF(HLOOKUP(T$14,集計用!$4:$9894,マスター!$C243,FALSE)="","",HLOOKUP(T$14,集計用!$4:$9894,マスター!$C243,FALSE))</f>
        <v>20100615</v>
      </c>
      <c r="U243" s="209">
        <f>IF(HLOOKUP(U$14,集計用!$4:$9894,マスター!$C243,FALSE)="","",HLOOKUP(U$14,集計用!$4:$9894,マスター!$C243,FALSE))</f>
        <v>20100615</v>
      </c>
      <c r="V243" s="53"/>
      <c r="W243" s="44"/>
      <c r="X243" s="53"/>
      <c r="Y243" s="53"/>
      <c r="Z243" s="29">
        <f>IF(HLOOKUP(Z$14,集計用!$4:$9894,マスター!$C243,FALSE)="","",HLOOKUP(Z$14,集計用!$4:$9894,マスター!$C243,FALSE))</f>
        <v>3622500</v>
      </c>
      <c r="AA243" s="53"/>
      <c r="AB243" s="53"/>
      <c r="AC243" s="53"/>
      <c r="AD243" s="53"/>
      <c r="AE243" s="53"/>
      <c r="AF243" s="44"/>
      <c r="AG243" s="29" t="str">
        <f>IF(HLOOKUP(AG$14,集計用!$4:$9894,マスター!$C243,FALSE)="","",HLOOKUP(AG$14,集計用!$4:$9894,マスター!$C243,FALSE))</f>
        <v>教育相談員用事務所</v>
      </c>
      <c r="AH243" s="29" t="str">
        <f>IF(HLOOKUP(AH$14,集計用!$4:$9894,マスター!$C243,FALSE)="","",HLOOKUP(AH$14,集計用!$4:$9894,マスター!$C243,FALSE))</f>
        <v>自己資産（リース資産外)</v>
      </c>
      <c r="AI243" s="29" t="str">
        <f>IF(HLOOKUP(AI$14,集計用!$4:$9894,マスター!$C243,FALSE)="","",HLOOKUP(AI$14,集計用!$4:$9894,マスター!$C243,FALSE))</f>
        <v>売却不可</v>
      </c>
      <c r="AJ243" s="60" t="str">
        <f>マスター!$B$3</f>
        <v>建物</v>
      </c>
      <c r="AK243" s="29" t="str">
        <f>IF(HLOOKUP(AK$14,集計用!$4:$9894,マスター!$C243,FALSE)="","",HLOOKUP(AK$14,集計用!$4:$9894,マスター!$C243,FALSE))</f>
        <v>事務所</v>
      </c>
      <c r="AL243" s="29" t="str">
        <f>IF(HLOOKUP(AL$14,集計用!$4:$9894,マスター!$C243,FALSE)="","",HLOOKUP(AL$14,集計用!$4:$9894,マスター!$C243,FALSE))</f>
        <v>鉄骨造</v>
      </c>
      <c r="AM243" s="53"/>
      <c r="AN243" s="29" t="str">
        <f>IFERROR(集計用!#REF!&amp;集計用!#REF!&amp;集計用!#REF!,"")</f>
        <v/>
      </c>
      <c r="AO243" s="29">
        <f>IF(HLOOKUP(AO$14,集計用!$4:$9894,マスター!$C243,FALSE)="","",HLOOKUP(AO$14,集計用!$4:$9894,マスター!$C243,FALSE))</f>
        <v>100</v>
      </c>
      <c r="AP243" s="42" t="e">
        <f>集計用!#REF!&amp;集計用!#REF!&amp;集計用!#REF!&amp;集計用!#REF!&amp;集計用!#REF!&amp;集計用!#REF!</f>
        <v>#REF!</v>
      </c>
      <c r="AQ243" s="29" t="str">
        <f>IF(HLOOKUP(AQ$14,集計用!$4:$9894,マスター!$C243,FALSE)="","",HLOOKUP(AQ$14,集計用!$4:$9894,マスター!$C243,FALSE))</f>
        <v/>
      </c>
      <c r="AR243" s="29" t="str">
        <f>IF(HLOOKUP(AR$14,集計用!$4:$9894,マスター!$C243,FALSE)="","",HLOOKUP(AR$14,集計用!$4:$9894,マスター!$C243,FALSE))</f>
        <v/>
      </c>
      <c r="AS243" s="29" t="str">
        <f>IF(HLOOKUP(AS$14,集計用!$4:$9894,マスター!$C243,FALSE)="","",HLOOKUP(AS$14,集計用!$4:$9894,マスター!$C243,FALSE))</f>
        <v/>
      </c>
      <c r="AT243" s="29">
        <f>IF(HLOOKUP(AT$14,集計用!$4:$9894,マスター!$C243,FALSE)="","",HLOOKUP(AT$14,集計用!$4:$9894,マスター!$C243,FALSE))</f>
        <v>19.98</v>
      </c>
      <c r="AU243" s="29">
        <f>IF(HLOOKUP(AU$14,集計用!$4:$9894,マスター!$C243,FALSE)="","",HLOOKUP(AU$14,集計用!$4:$9894,マスター!$C243,FALSE))</f>
        <v>1</v>
      </c>
      <c r="AV243" s="61"/>
      <c r="AW243" s="45">
        <f t="shared" si="5"/>
        <v>5</v>
      </c>
      <c r="AX243" s="29" t="str">
        <f>IF(HLOOKUP(AX$14,集計用!$4:$9894,マスター!$C243,FALSE)="","",HLOOKUP(AX$14,集計用!$4:$9894,マスター!$C243,FALSE))</f>
        <v>教育</v>
      </c>
      <c r="AY243" s="29" t="str">
        <f>IF(HLOOKUP(AY$14,集計用!$4:$9894,マスター!$C243,FALSE)="","",HLOOKUP(AY$14,集計用!$4:$9894,マスター!$C243,FALSE))</f>
        <v xml:space="preserve">行政財産 </v>
      </c>
      <c r="AZ243" s="54"/>
      <c r="BA243" s="54"/>
      <c r="BB243" s="54"/>
      <c r="BC243" s="54"/>
      <c r="BD243" s="54"/>
      <c r="BE243" s="54"/>
      <c r="BF243" s="54"/>
      <c r="BG243" s="54"/>
      <c r="BH243" s="29" t="str">
        <f>IF(HLOOKUP(BH$14,集計用!$4:$9894,マスター!$C243,FALSE)="","",HLOOKUP(BH$14,集計用!$4:$9894,マスター!$C243,FALSE))</f>
        <v>実施済</v>
      </c>
      <c r="BI243" s="29" t="str">
        <f>IF(HLOOKUP(BI$14,集計用!$4:$9894,マスター!$C243,FALSE)="","",HLOOKUP(BI$14,集計用!$4:$9894,マスター!$C243,FALSE))</f>
        <v>実施済</v>
      </c>
      <c r="BJ243" s="54"/>
      <c r="BK243" s="54"/>
      <c r="BL243" s="54"/>
      <c r="BM243" s="54"/>
      <c r="BN243" s="54"/>
      <c r="BO243" s="54"/>
      <c r="BP243" s="54"/>
      <c r="BQ243" s="54"/>
      <c r="BR243" s="29" t="str">
        <f>IF(HLOOKUP(BR$14,集計用!$4:$9894,マスター!$C243,FALSE)="","",HLOOKUP(BR$14,集計用!$4:$9894,マスター!$C243,FALSE))</f>
        <v>ｷｮｳｲｸｿｳﾀﾞﾝｲﾝﾖｳｼﾞﾑｼｮ</v>
      </c>
      <c r="BS243" s="29" t="str">
        <f>IF(HLOOKUP(BS$14,集計用!$4:$9894,マスター!$C243,FALSE)="","",HLOOKUP(BS$14,集計用!$4:$9894,マスター!$C243,FALSE))</f>
        <v/>
      </c>
      <c r="BT243" s="29" t="str">
        <f>IF(HLOOKUP(BT$14,集計用!$4:$9894,マスター!$C243,FALSE)="","",HLOOKUP(BT$14,集計用!$4:$9894,マスター!$C243,FALSE))</f>
        <v>教育相談員事務所</v>
      </c>
      <c r="BU243" s="29" t="str">
        <f>IF(HLOOKUP(BU$14,集計用!$4:$9894,マスター!$C243,FALSE)="","",HLOOKUP(BU$14,集計用!$4:$9894,マスター!$C243,FALSE))</f>
        <v>㎡</v>
      </c>
      <c r="BV243" s="29" t="e">
        <f>集計用!#REF!&amp;集計用!#REF!&amp;集計用!#REF!</f>
        <v>#REF!</v>
      </c>
      <c r="BW243" s="29" t="str">
        <f>IF(HLOOKUP(BW$14,集計用!$4:$9894,マスター!$C243,FALSE)="","",HLOOKUP(BW$14,集計用!$4:$9894,マスター!$C243,FALSE))</f>
        <v/>
      </c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3"/>
      <c r="CW243" s="53"/>
      <c r="CX243" s="53"/>
      <c r="CY243" s="53"/>
      <c r="CZ243" s="53"/>
      <c r="DA243" s="53"/>
      <c r="DB243" s="53"/>
      <c r="DC243" s="53"/>
      <c r="DD243" s="54"/>
      <c r="DE243" s="54"/>
      <c r="DF243" s="54"/>
      <c r="DG243" s="54"/>
      <c r="DH243" s="54"/>
      <c r="DI243" s="54"/>
    </row>
    <row r="244" spans="3:113" ht="13.5" customHeight="1">
      <c r="C244" s="89">
        <v>235</v>
      </c>
      <c r="D244" s="44"/>
      <c r="E244" s="53"/>
      <c r="F244" s="53"/>
      <c r="G244" s="53"/>
      <c r="H244" s="42" t="str">
        <f>IF(HLOOKUP(H$14,集計用!$4:$9894,マスター!$C244,FALSE)="","",HLOOKUP(H$14,集計用!$4:$9894,マスター!$C244,FALSE))</f>
        <v>建物台帳</v>
      </c>
      <c r="I244" s="29" t="str">
        <f>IF(HLOOKUP(I$14,集計用!$4:$9894,マスター!$C244,FALSE)="","",HLOOKUP(I$14,集計用!$4:$9894,マスター!$C244,FALSE))</f>
        <v>60004-1</v>
      </c>
      <c r="J244" s="29" t="str">
        <f>IF(HLOOKUP(J$14,集計用!$4:$9894,マスター!$C244,FALSE)="","",HLOOKUP(J$14,集計用!$4:$9894,マスター!$C244,FALSE))</f>
        <v>事業用資産/建物</v>
      </c>
      <c r="K244" s="53"/>
      <c r="L244" s="53"/>
      <c r="M244" s="53"/>
      <c r="N244" s="53"/>
      <c r="O244" s="29">
        <f>IF(HLOOKUP(O$14,集計用!$4:$9894,マスター!$C244,FALSE)="","",HLOOKUP(O$14,集計用!$4:$9894,マスター!$C244,FALSE))</f>
        <v>16</v>
      </c>
      <c r="P244" s="53"/>
      <c r="Q244" s="53"/>
      <c r="R244" s="42" t="str">
        <f>IF(HLOOKUP(R$14,集計用!$4:$9894,マスター!$C244,FALSE)="","",HLOOKUP(R$14,集計用!$4:$9894,マスター!$C244,FALSE))</f>
        <v>一般会計等</v>
      </c>
      <c r="S244" s="42" t="str">
        <f>IF(HLOOKUP(S$14,集計用!$4:$9894,マスター!$C244,FALSE)="","",HLOOKUP(S$14,集計用!$4:$9894,マスター!$C244,FALSE))</f>
        <v>一般会計</v>
      </c>
      <c r="T244" s="209">
        <f>IF(HLOOKUP(T$14,集計用!$4:$9894,マスター!$C244,FALSE)="","",HLOOKUP(T$14,集計用!$4:$9894,マスター!$C244,FALSE))</f>
        <v>19851103</v>
      </c>
      <c r="U244" s="209">
        <f>IF(HLOOKUP(U$14,集計用!$4:$9894,マスター!$C244,FALSE)="","",HLOOKUP(U$14,集計用!$4:$9894,マスター!$C244,FALSE))</f>
        <v>19851103</v>
      </c>
      <c r="V244" s="53"/>
      <c r="W244" s="44"/>
      <c r="X244" s="53"/>
      <c r="Y244" s="53"/>
      <c r="Z244" s="29">
        <f>IF(HLOOKUP(Z$14,集計用!$4:$9894,マスター!$C244,FALSE)="","",HLOOKUP(Z$14,集計用!$4:$9894,マスター!$C244,FALSE))</f>
        <v>176878000</v>
      </c>
      <c r="AA244" s="53"/>
      <c r="AB244" s="53"/>
      <c r="AC244" s="53"/>
      <c r="AD244" s="53"/>
      <c r="AE244" s="53"/>
      <c r="AF244" s="44"/>
      <c r="AG244" s="29" t="str">
        <f>IF(HLOOKUP(AG$14,集計用!$4:$9894,マスター!$C244,FALSE)="","",HLOOKUP(AG$14,集計用!$4:$9894,マスター!$C244,FALSE))</f>
        <v>歴史民俗資料館</v>
      </c>
      <c r="AH244" s="29" t="str">
        <f>IF(HLOOKUP(AH$14,集計用!$4:$9894,マスター!$C244,FALSE)="","",HLOOKUP(AH$14,集計用!$4:$9894,マスター!$C244,FALSE))</f>
        <v>自己資産（リース資産外)</v>
      </c>
      <c r="AI244" s="29" t="str">
        <f>IF(HLOOKUP(AI$14,集計用!$4:$9894,マスター!$C244,FALSE)="","",HLOOKUP(AI$14,集計用!$4:$9894,マスター!$C244,FALSE))</f>
        <v>売却不可</v>
      </c>
      <c r="AJ244" s="60" t="str">
        <f>マスター!$B$3</f>
        <v>建物</v>
      </c>
      <c r="AK244" s="29" t="str">
        <f>IF(HLOOKUP(AK$14,集計用!$4:$9894,マスター!$C244,FALSE)="","",HLOOKUP(AK$14,集計用!$4:$9894,マスター!$C244,FALSE))</f>
        <v>陳列所・展示室</v>
      </c>
      <c r="AL244" s="29" t="str">
        <f>IF(HLOOKUP(AL$14,集計用!$4:$9894,マスター!$C244,FALSE)="","",HLOOKUP(AL$14,集計用!$4:$9894,マスター!$C244,FALSE))</f>
        <v>鉄筋コンクリート</v>
      </c>
      <c r="AM244" s="53"/>
      <c r="AN244" s="29" t="str">
        <f>IFERROR(集計用!N167&amp;集計用!P167&amp;集計用!R167,"")</f>
        <v>下都賀郡壬生町本丸二丁目1663-2</v>
      </c>
      <c r="AO244" s="29">
        <f>IF(HLOOKUP(AO$14,集計用!$4:$9894,マスター!$C244,FALSE)="","",HLOOKUP(AO$14,集計用!$4:$9894,マスター!$C244,FALSE))</f>
        <v>100</v>
      </c>
      <c r="AP244" s="42" t="str">
        <f>集計用!AU167&amp;集計用!AV167&amp;集計用!AW167&amp;集計用!AX167&amp;集計用!AY167&amp;集計用!AZ167</f>
        <v>教育費小学校費学校管理費</v>
      </c>
      <c r="AQ244" s="29" t="str">
        <f>IF(HLOOKUP(AQ$14,集計用!$4:$9894,マスター!$C244,FALSE)="","",HLOOKUP(AQ$14,集計用!$4:$9894,マスター!$C244,FALSE))</f>
        <v/>
      </c>
      <c r="AR244" s="29" t="str">
        <f>IF(HLOOKUP(AR$14,集計用!$4:$9894,マスター!$C244,FALSE)="","",HLOOKUP(AR$14,集計用!$4:$9894,マスター!$C244,FALSE))</f>
        <v/>
      </c>
      <c r="AS244" s="29" t="str">
        <f>IF(HLOOKUP(AS$14,集計用!$4:$9894,マスター!$C244,FALSE)="","",HLOOKUP(AS$14,集計用!$4:$9894,マスター!$C244,FALSE))</f>
        <v/>
      </c>
      <c r="AT244" s="29">
        <f>IF(HLOOKUP(AT$14,集計用!$4:$9894,マスター!$C244,FALSE)="","",HLOOKUP(AT$14,集計用!$4:$9894,マスター!$C244,FALSE))</f>
        <v>967.3</v>
      </c>
      <c r="AU244" s="29">
        <f>IF(HLOOKUP(AU$14,集計用!$4:$9894,マスター!$C244,FALSE)="","",HLOOKUP(AU$14,集計用!$4:$9894,マスター!$C244,FALSE))</f>
        <v>2</v>
      </c>
      <c r="AV244" s="61"/>
      <c r="AW244" s="45">
        <f t="shared" si="5"/>
        <v>30</v>
      </c>
      <c r="AX244" s="29" t="str">
        <f>IF(HLOOKUP(AX$14,集計用!$4:$9894,マスター!$C244,FALSE)="","",HLOOKUP(AX$14,集計用!$4:$9894,マスター!$C244,FALSE))</f>
        <v>教育</v>
      </c>
      <c r="AY244" s="29" t="str">
        <f>IF(HLOOKUP(AY$14,集計用!$4:$9894,マスター!$C244,FALSE)="","",HLOOKUP(AY$14,集計用!$4:$9894,マスター!$C244,FALSE))</f>
        <v xml:space="preserve">行政財産 </v>
      </c>
      <c r="AZ244" s="54"/>
      <c r="BA244" s="54"/>
      <c r="BB244" s="54"/>
      <c r="BC244" s="54"/>
      <c r="BD244" s="54"/>
      <c r="BE244" s="54"/>
      <c r="BF244" s="54"/>
      <c r="BG244" s="54"/>
      <c r="BH244" s="29" t="str">
        <f>IF(HLOOKUP(BH$14,集計用!$4:$9894,マスター!$C244,FALSE)="","",HLOOKUP(BH$14,集計用!$4:$9894,マスター!$C244,FALSE))</f>
        <v>未実施</v>
      </c>
      <c r="BI244" s="29" t="str">
        <f>IF(HLOOKUP(BI$14,集計用!$4:$9894,マスター!$C244,FALSE)="","",HLOOKUP(BI$14,集計用!$4:$9894,マスター!$C244,FALSE))</f>
        <v>未実施</v>
      </c>
      <c r="BJ244" s="54"/>
      <c r="BK244" s="54"/>
      <c r="BL244" s="54"/>
      <c r="BM244" s="54"/>
      <c r="BN244" s="54"/>
      <c r="BO244" s="54"/>
      <c r="BP244" s="54"/>
      <c r="BQ244" s="54"/>
      <c r="BR244" s="29" t="str">
        <f>IF(HLOOKUP(BR$14,集計用!$4:$9894,マスター!$C244,FALSE)="","",HLOOKUP(BR$14,集計用!$4:$9894,マスター!$C244,FALSE))</f>
        <v>ﾚｷｼﾐﾝｿﾞｸｼﾘｮｳｶﾝ</v>
      </c>
      <c r="BS244" s="29" t="str">
        <f>IF(HLOOKUP(BS$14,集計用!$4:$9894,マスター!$C244,FALSE)="","",HLOOKUP(BS$14,集計用!$4:$9894,マスター!$C244,FALSE))</f>
        <v/>
      </c>
      <c r="BT244" s="29" t="str">
        <f>IF(HLOOKUP(BT$14,集計用!$4:$9894,マスター!$C244,FALSE)="","",HLOOKUP(BT$14,集計用!$4:$9894,マスター!$C244,FALSE))</f>
        <v>壬生町立歴史民俗資料館</v>
      </c>
      <c r="BU244" s="29" t="str">
        <f>IF(HLOOKUP(BU$14,集計用!$4:$9894,マスター!$C244,FALSE)="","",HLOOKUP(BU$14,集計用!$4:$9894,マスター!$C244,FALSE))</f>
        <v>㎡</v>
      </c>
      <c r="BV244" s="29" t="str">
        <f>集計用!O167&amp;集計用!Q167&amp;集計用!S167</f>
        <v>ｼﾓﾂｶﾞｸﾞﾝﾐﾌﾞﾏﾁﾎﾝﾏﾙ</v>
      </c>
      <c r="BW244" s="29" t="str">
        <f>IF(HLOOKUP(BW$14,集計用!$4:$9894,マスター!$C244,FALSE)="","",HLOOKUP(BW$14,集計用!$4:$9894,マスター!$C244,FALSE))</f>
        <v/>
      </c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3"/>
      <c r="CW244" s="53"/>
      <c r="CX244" s="53"/>
      <c r="CY244" s="53"/>
      <c r="CZ244" s="53"/>
      <c r="DA244" s="53"/>
      <c r="DB244" s="53"/>
      <c r="DC244" s="53"/>
      <c r="DD244" s="54"/>
      <c r="DE244" s="54"/>
      <c r="DF244" s="54"/>
      <c r="DG244" s="54"/>
      <c r="DH244" s="54"/>
      <c r="DI244" s="54"/>
    </row>
    <row r="245" spans="3:113" ht="13.5" customHeight="1">
      <c r="C245" s="89">
        <v>236</v>
      </c>
      <c r="D245" s="44"/>
      <c r="E245" s="53"/>
      <c r="F245" s="53"/>
      <c r="G245" s="53"/>
      <c r="H245" s="42" t="str">
        <f>IF(HLOOKUP(H$14,集計用!$4:$9894,マスター!$C245,FALSE)="","",HLOOKUP(H$14,集計用!$4:$9894,マスター!$C245,FALSE))</f>
        <v>建物台帳</v>
      </c>
      <c r="I245" s="29" t="str">
        <f>IF(HLOOKUP(I$14,集計用!$4:$9894,マスター!$C245,FALSE)="","",HLOOKUP(I$14,集計用!$4:$9894,マスター!$C245,FALSE))</f>
        <v>25001-1</v>
      </c>
      <c r="J245" s="29" t="str">
        <f>IF(HLOOKUP(J$14,集計用!$4:$9894,マスター!$C245,FALSE)="","",HLOOKUP(J$14,集計用!$4:$9894,マスター!$C245,FALSE))</f>
        <v>事業用資産/建物</v>
      </c>
      <c r="K245" s="53"/>
      <c r="L245" s="53"/>
      <c r="M245" s="53"/>
      <c r="N245" s="53"/>
      <c r="O245" s="29">
        <f>IF(HLOOKUP(O$14,集計用!$4:$9894,マスター!$C245,FALSE)="","",HLOOKUP(O$14,集計用!$4:$9894,マスター!$C245,FALSE))</f>
        <v>16</v>
      </c>
      <c r="P245" s="53"/>
      <c r="Q245" s="53"/>
      <c r="R245" s="42" t="str">
        <f>IF(HLOOKUP(R$14,集計用!$4:$9894,マスター!$C245,FALSE)="","",HLOOKUP(R$14,集計用!$4:$9894,マスター!$C245,FALSE))</f>
        <v>一般会計等</v>
      </c>
      <c r="S245" s="42" t="str">
        <f>IF(HLOOKUP(S$14,集計用!$4:$9894,マスター!$C245,FALSE)="","",HLOOKUP(S$14,集計用!$4:$9894,マスター!$C245,FALSE))</f>
        <v>一般会計</v>
      </c>
      <c r="T245" s="209">
        <f>IF(HLOOKUP(T$14,集計用!$4:$9894,マスター!$C245,FALSE)="","",HLOOKUP(T$14,集計用!$4:$9894,マスター!$C245,FALSE))</f>
        <v>19870320</v>
      </c>
      <c r="U245" s="209">
        <f>IF(HLOOKUP(U$14,集計用!$4:$9894,マスター!$C245,FALSE)="","",HLOOKUP(U$14,集計用!$4:$9894,マスター!$C245,FALSE))</f>
        <v>19870320</v>
      </c>
      <c r="V245" s="53"/>
      <c r="W245" s="44"/>
      <c r="X245" s="53"/>
      <c r="Y245" s="53"/>
      <c r="Z245" s="29">
        <f>IF(HLOOKUP(Z$14,集計用!$4:$9894,マスター!$C245,FALSE)="","",HLOOKUP(Z$14,集計用!$4:$9894,マスター!$C245,FALSE))</f>
        <v>119200000</v>
      </c>
      <c r="AA245" s="53"/>
      <c r="AB245" s="53"/>
      <c r="AC245" s="53"/>
      <c r="AD245" s="53"/>
      <c r="AE245" s="53"/>
      <c r="AF245" s="44"/>
      <c r="AG245" s="29" t="str">
        <f>IF(HLOOKUP(AG$14,集計用!$4:$9894,マスター!$C245,FALSE)="","",HLOOKUP(AG$14,集計用!$4:$9894,マスター!$C245,FALSE))</f>
        <v>公民館</v>
      </c>
      <c r="AH245" s="29" t="str">
        <f>IF(HLOOKUP(AH$14,集計用!$4:$9894,マスター!$C245,FALSE)="","",HLOOKUP(AH$14,集計用!$4:$9894,マスター!$C245,FALSE))</f>
        <v>自己資産（リース資産外)</v>
      </c>
      <c r="AI245" s="29" t="str">
        <f>IF(HLOOKUP(AI$14,集計用!$4:$9894,マスター!$C245,FALSE)="","",HLOOKUP(AI$14,集計用!$4:$9894,マスター!$C245,FALSE))</f>
        <v>売却不可</v>
      </c>
      <c r="AJ245" s="60" t="str">
        <f>マスター!$B$3</f>
        <v>建物</v>
      </c>
      <c r="AK245" s="29" t="str">
        <f>IF(HLOOKUP(AK$14,集計用!$4:$9894,マスター!$C245,FALSE)="","",HLOOKUP(AK$14,集計用!$4:$9894,マスター!$C245,FALSE))</f>
        <v>公民館</v>
      </c>
      <c r="AL245" s="29" t="str">
        <f>IF(HLOOKUP(AL$14,集計用!$4:$9894,マスター!$C245,FALSE)="","",HLOOKUP(AL$14,集計用!$4:$9894,マスター!$C245,FALSE))</f>
        <v>鉄筋コンクリート</v>
      </c>
      <c r="AM245" s="53"/>
      <c r="AN245" s="29" t="str">
        <f>IFERROR(集計用!N168&amp;集計用!P168&amp;集計用!R168,"")</f>
        <v>下都賀郡壬生町本丸二丁目1663-2</v>
      </c>
      <c r="AO245" s="29">
        <f>IF(HLOOKUP(AO$14,集計用!$4:$9894,マスター!$C245,FALSE)="","",HLOOKUP(AO$14,集計用!$4:$9894,マスター!$C245,FALSE))</f>
        <v>100</v>
      </c>
      <c r="AP245" s="42" t="str">
        <f>集計用!AU168&amp;集計用!AV168&amp;集計用!AW168&amp;集計用!AX168&amp;集計用!AY168&amp;集計用!AZ168</f>
        <v>教育費小学校費学校管理費</v>
      </c>
      <c r="AQ245" s="29" t="str">
        <f>IF(HLOOKUP(AQ$14,集計用!$4:$9894,マスター!$C245,FALSE)="","",HLOOKUP(AQ$14,集計用!$4:$9894,マスター!$C245,FALSE))</f>
        <v/>
      </c>
      <c r="AR245" s="29" t="str">
        <f>IF(HLOOKUP(AR$14,集計用!$4:$9894,マスター!$C245,FALSE)="","",HLOOKUP(AR$14,集計用!$4:$9894,マスター!$C245,FALSE))</f>
        <v/>
      </c>
      <c r="AS245" s="29" t="str">
        <f>IF(HLOOKUP(AS$14,集計用!$4:$9894,マスター!$C245,FALSE)="","",HLOOKUP(AS$14,集計用!$4:$9894,マスター!$C245,FALSE))</f>
        <v/>
      </c>
      <c r="AT245" s="29">
        <f>IF(HLOOKUP(AT$14,集計用!$4:$9894,マスター!$C245,FALSE)="","",HLOOKUP(AT$14,集計用!$4:$9894,マスター!$C245,FALSE))</f>
        <v>615.63</v>
      </c>
      <c r="AU245" s="29">
        <f>IF(HLOOKUP(AU$14,集計用!$4:$9894,マスター!$C245,FALSE)="","",HLOOKUP(AU$14,集計用!$4:$9894,マスター!$C245,FALSE))</f>
        <v>2</v>
      </c>
      <c r="AV245" s="61"/>
      <c r="AW245" s="45">
        <f t="shared" si="5"/>
        <v>29</v>
      </c>
      <c r="AX245" s="29" t="str">
        <f>IF(HLOOKUP(AX$14,集計用!$4:$9894,マスター!$C245,FALSE)="","",HLOOKUP(AX$14,集計用!$4:$9894,マスター!$C245,FALSE))</f>
        <v>教育</v>
      </c>
      <c r="AY245" s="29" t="str">
        <f>IF(HLOOKUP(AY$14,集計用!$4:$9894,マスター!$C245,FALSE)="","",HLOOKUP(AY$14,集計用!$4:$9894,マスター!$C245,FALSE))</f>
        <v xml:space="preserve">行政財産 </v>
      </c>
      <c r="AZ245" s="54"/>
      <c r="BA245" s="54"/>
      <c r="BB245" s="54"/>
      <c r="BC245" s="54"/>
      <c r="BD245" s="54"/>
      <c r="BE245" s="54"/>
      <c r="BF245" s="54"/>
      <c r="BG245" s="54"/>
      <c r="BH245" s="29" t="str">
        <f>IF(HLOOKUP(BH$14,集計用!$4:$9894,マスター!$C245,FALSE)="","",HLOOKUP(BH$14,集計用!$4:$9894,マスター!$C245,FALSE))</f>
        <v>未実施</v>
      </c>
      <c r="BI245" s="29" t="str">
        <f>IF(HLOOKUP(BI$14,集計用!$4:$9894,マスター!$C245,FALSE)="","",HLOOKUP(BI$14,集計用!$4:$9894,マスター!$C245,FALSE))</f>
        <v>実施済</v>
      </c>
      <c r="BJ245" s="54"/>
      <c r="BK245" s="54"/>
      <c r="BL245" s="54"/>
      <c r="BM245" s="54"/>
      <c r="BN245" s="54"/>
      <c r="BO245" s="54"/>
      <c r="BP245" s="54"/>
      <c r="BQ245" s="54"/>
      <c r="BR245" s="29" t="str">
        <f>IF(HLOOKUP(BR$14,集計用!$4:$9894,マスター!$C245,FALSE)="","",HLOOKUP(BR$14,集計用!$4:$9894,マスター!$C245,FALSE))</f>
        <v>ｺｳﾐﾝｶﾝ</v>
      </c>
      <c r="BS245" s="29" t="str">
        <f>IF(HLOOKUP(BS$14,集計用!$4:$9894,マスター!$C245,FALSE)="","",HLOOKUP(BS$14,集計用!$4:$9894,マスター!$C245,FALSE))</f>
        <v/>
      </c>
      <c r="BT245" s="29" t="str">
        <f>IF(HLOOKUP(BT$14,集計用!$4:$9894,マスター!$C245,FALSE)="","",HLOOKUP(BT$14,集計用!$4:$9894,マスター!$C245,FALSE))</f>
        <v>壬生町立稲葉地区公民館</v>
      </c>
      <c r="BU245" s="29" t="str">
        <f>IF(HLOOKUP(BU$14,集計用!$4:$9894,マスター!$C245,FALSE)="","",HLOOKUP(BU$14,集計用!$4:$9894,マスター!$C245,FALSE))</f>
        <v>㎡</v>
      </c>
      <c r="BV245" s="29" t="str">
        <f>集計用!O168&amp;集計用!Q168&amp;集計用!S168</f>
        <v>ｼﾓﾂｶﾞｸﾞﾝﾐﾌﾞﾏﾁﾎﾝﾏﾙ</v>
      </c>
      <c r="BW245" s="29" t="str">
        <f>IF(HLOOKUP(BW$14,集計用!$4:$9894,マスター!$C245,FALSE)="","",HLOOKUP(BW$14,集計用!$4:$9894,マスター!$C245,FALSE))</f>
        <v/>
      </c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4"/>
      <c r="CO245" s="54"/>
      <c r="CP245" s="54"/>
      <c r="CQ245" s="54"/>
      <c r="CR245" s="54"/>
      <c r="CS245" s="54"/>
      <c r="CT245" s="54"/>
      <c r="CU245" s="54"/>
      <c r="CV245" s="53"/>
      <c r="CW245" s="53"/>
      <c r="CX245" s="53"/>
      <c r="CY245" s="53"/>
      <c r="CZ245" s="53"/>
      <c r="DA245" s="53"/>
      <c r="DB245" s="53"/>
      <c r="DC245" s="53"/>
      <c r="DD245" s="54"/>
      <c r="DE245" s="54"/>
      <c r="DF245" s="54"/>
      <c r="DG245" s="54"/>
      <c r="DH245" s="54"/>
      <c r="DI245" s="54"/>
    </row>
    <row r="246" spans="3:113" ht="13.5" customHeight="1">
      <c r="C246" s="89">
        <v>237</v>
      </c>
      <c r="D246" s="44"/>
      <c r="E246" s="53"/>
      <c r="F246" s="53"/>
      <c r="G246" s="53"/>
      <c r="H246" s="42" t="str">
        <f>IF(HLOOKUP(H$14,集計用!$4:$9894,マスター!$C246,FALSE)="","",HLOOKUP(H$14,集計用!$4:$9894,マスター!$C246,FALSE))</f>
        <v>建物台帳</v>
      </c>
      <c r="I246" s="29" t="str">
        <f>IF(HLOOKUP(I$14,集計用!$4:$9894,マスター!$C246,FALSE)="","",HLOOKUP(I$14,集計用!$4:$9894,マスター!$C246,FALSE))</f>
        <v>25001-2</v>
      </c>
      <c r="J246" s="29" t="str">
        <f>IF(HLOOKUP(J$14,集計用!$4:$9894,マスター!$C246,FALSE)="","",HLOOKUP(J$14,集計用!$4:$9894,マスター!$C246,FALSE))</f>
        <v>事業用資産/建物</v>
      </c>
      <c r="K246" s="53"/>
      <c r="L246" s="53"/>
      <c r="M246" s="53"/>
      <c r="N246" s="53"/>
      <c r="O246" s="29">
        <f>IF(HLOOKUP(O$14,集計用!$4:$9894,マスター!$C246,FALSE)="","",HLOOKUP(O$14,集計用!$4:$9894,マスター!$C246,FALSE))</f>
        <v>16</v>
      </c>
      <c r="P246" s="53"/>
      <c r="Q246" s="53"/>
      <c r="R246" s="42" t="str">
        <f>IF(HLOOKUP(R$14,集計用!$4:$9894,マスター!$C246,FALSE)="","",HLOOKUP(R$14,集計用!$4:$9894,マスター!$C246,FALSE))</f>
        <v>一般会計等</v>
      </c>
      <c r="S246" s="42" t="str">
        <f>IF(HLOOKUP(S$14,集計用!$4:$9894,マスター!$C246,FALSE)="","",HLOOKUP(S$14,集計用!$4:$9894,マスター!$C246,FALSE))</f>
        <v>一般会計</v>
      </c>
      <c r="T246" s="209">
        <f>IF(HLOOKUP(T$14,集計用!$4:$9894,マスター!$C246,FALSE)="","",HLOOKUP(T$14,集計用!$4:$9894,マスター!$C246,FALSE))</f>
        <v>19870320</v>
      </c>
      <c r="U246" s="209">
        <f>IF(HLOOKUP(U$14,集計用!$4:$9894,マスター!$C246,FALSE)="","",HLOOKUP(U$14,集計用!$4:$9894,マスター!$C246,FALSE))</f>
        <v>19870320</v>
      </c>
      <c r="V246" s="53"/>
      <c r="W246" s="44"/>
      <c r="X246" s="53"/>
      <c r="Y246" s="53"/>
      <c r="Z246" s="29">
        <f>IF(HLOOKUP(Z$14,集計用!$4:$9894,マスター!$C246,FALSE)="","",HLOOKUP(Z$14,集計用!$4:$9894,マスター!$C246,FALSE))</f>
        <v>590000</v>
      </c>
      <c r="AA246" s="53"/>
      <c r="AB246" s="53"/>
      <c r="AC246" s="53"/>
      <c r="AD246" s="53"/>
      <c r="AE246" s="53"/>
      <c r="AF246" s="44"/>
      <c r="AG246" s="29" t="str">
        <f>IF(HLOOKUP(AG$14,集計用!$4:$9894,マスター!$C246,FALSE)="","",HLOOKUP(AG$14,集計用!$4:$9894,マスター!$C246,FALSE))</f>
        <v>ポンプ室</v>
      </c>
      <c r="AH246" s="29" t="str">
        <f>IF(HLOOKUP(AH$14,集計用!$4:$9894,マスター!$C246,FALSE)="","",HLOOKUP(AH$14,集計用!$4:$9894,マスター!$C246,FALSE))</f>
        <v>自己資産（リース資産外)</v>
      </c>
      <c r="AI246" s="29" t="str">
        <f>IF(HLOOKUP(AI$14,集計用!$4:$9894,マスター!$C246,FALSE)="","",HLOOKUP(AI$14,集計用!$4:$9894,マスター!$C246,FALSE))</f>
        <v>売却不可</v>
      </c>
      <c r="AJ246" s="60" t="str">
        <f>マスター!$B$3</f>
        <v>建物</v>
      </c>
      <c r="AK246" s="29" t="str">
        <f>IF(HLOOKUP(AK$14,集計用!$4:$9894,マスター!$C246,FALSE)="","",HLOOKUP(AK$14,集計用!$4:$9894,マスター!$C246,FALSE))</f>
        <v>ポンプ室</v>
      </c>
      <c r="AL246" s="29" t="str">
        <f>IF(HLOOKUP(AL$14,集計用!$4:$9894,マスター!$C246,FALSE)="","",HLOOKUP(AL$14,集計用!$4:$9894,マスター!$C246,FALSE))</f>
        <v>コンクリートブロック</v>
      </c>
      <c r="AM246" s="53"/>
      <c r="AN246" s="29" t="str">
        <f>IFERROR(集計用!N169&amp;集計用!P169&amp;集計用!R169,"")</f>
        <v>下都賀郡壬生町本丸二丁目1663-2</v>
      </c>
      <c r="AO246" s="29">
        <f>IF(HLOOKUP(AO$14,集計用!$4:$9894,マスター!$C246,FALSE)="","",HLOOKUP(AO$14,集計用!$4:$9894,マスター!$C246,FALSE))</f>
        <v>100</v>
      </c>
      <c r="AP246" s="42" t="str">
        <f>集計用!AU169&amp;集計用!AV169&amp;集計用!AW169&amp;集計用!AX169&amp;集計用!AY169&amp;集計用!AZ169</f>
        <v>教育費小学校費学校管理費</v>
      </c>
      <c r="AQ246" s="29" t="str">
        <f>IF(HLOOKUP(AQ$14,集計用!$4:$9894,マスター!$C246,FALSE)="","",HLOOKUP(AQ$14,集計用!$4:$9894,マスター!$C246,FALSE))</f>
        <v/>
      </c>
      <c r="AR246" s="29" t="str">
        <f>IF(HLOOKUP(AR$14,集計用!$4:$9894,マスター!$C246,FALSE)="","",HLOOKUP(AR$14,集計用!$4:$9894,マスター!$C246,FALSE))</f>
        <v/>
      </c>
      <c r="AS246" s="29" t="str">
        <f>IF(HLOOKUP(AS$14,集計用!$4:$9894,マスター!$C246,FALSE)="","",HLOOKUP(AS$14,集計用!$4:$9894,マスター!$C246,FALSE))</f>
        <v/>
      </c>
      <c r="AT246" s="29">
        <f>IF(HLOOKUP(AT$14,集計用!$4:$9894,マスター!$C246,FALSE)="","",HLOOKUP(AT$14,集計用!$4:$9894,マスター!$C246,FALSE))</f>
        <v>7.03</v>
      </c>
      <c r="AU246" s="29">
        <f>IF(HLOOKUP(AU$14,集計用!$4:$9894,マスター!$C246,FALSE)="","",HLOOKUP(AU$14,集計用!$4:$9894,マスター!$C246,FALSE))</f>
        <v>1</v>
      </c>
      <c r="AV246" s="61"/>
      <c r="AW246" s="45">
        <f t="shared" si="5"/>
        <v>29</v>
      </c>
      <c r="AX246" s="29" t="str">
        <f>IF(HLOOKUP(AX$14,集計用!$4:$9894,マスター!$C246,FALSE)="","",HLOOKUP(AX$14,集計用!$4:$9894,マスター!$C246,FALSE))</f>
        <v>教育</v>
      </c>
      <c r="AY246" s="29" t="str">
        <f>IF(HLOOKUP(AY$14,集計用!$4:$9894,マスター!$C246,FALSE)="","",HLOOKUP(AY$14,集計用!$4:$9894,マスター!$C246,FALSE))</f>
        <v xml:space="preserve">行政財産 </v>
      </c>
      <c r="AZ246" s="54"/>
      <c r="BA246" s="54"/>
      <c r="BB246" s="54"/>
      <c r="BC246" s="54"/>
      <c r="BD246" s="54"/>
      <c r="BE246" s="54"/>
      <c r="BF246" s="54"/>
      <c r="BG246" s="54"/>
      <c r="BH246" s="29" t="str">
        <f>IF(HLOOKUP(BH$14,集計用!$4:$9894,マスター!$C246,FALSE)="","",HLOOKUP(BH$14,集計用!$4:$9894,マスター!$C246,FALSE))</f>
        <v>未実施</v>
      </c>
      <c r="BI246" s="29" t="str">
        <f>IF(HLOOKUP(BI$14,集計用!$4:$9894,マスター!$C246,FALSE)="","",HLOOKUP(BI$14,集計用!$4:$9894,マスター!$C246,FALSE))</f>
        <v>実施済</v>
      </c>
      <c r="BJ246" s="54"/>
      <c r="BK246" s="54"/>
      <c r="BL246" s="54"/>
      <c r="BM246" s="54"/>
      <c r="BN246" s="54"/>
      <c r="BO246" s="54"/>
      <c r="BP246" s="54"/>
      <c r="BQ246" s="54"/>
      <c r="BR246" s="29" t="str">
        <f>IF(HLOOKUP(BR$14,集計用!$4:$9894,マスター!$C246,FALSE)="","",HLOOKUP(BR$14,集計用!$4:$9894,マスター!$C246,FALSE))</f>
        <v>ﾎﾟﾝﾌﾟｼﾂ</v>
      </c>
      <c r="BS246" s="29" t="str">
        <f>IF(HLOOKUP(BS$14,集計用!$4:$9894,マスター!$C246,FALSE)="","",HLOOKUP(BS$14,集計用!$4:$9894,マスター!$C246,FALSE))</f>
        <v/>
      </c>
      <c r="BT246" s="29" t="str">
        <f>IF(HLOOKUP(BT$14,集計用!$4:$9894,マスター!$C246,FALSE)="","",HLOOKUP(BT$14,集計用!$4:$9894,マスター!$C246,FALSE))</f>
        <v>壬生町立稲葉地区公民館</v>
      </c>
      <c r="BU246" s="29" t="str">
        <f>IF(HLOOKUP(BU$14,集計用!$4:$9894,マスター!$C246,FALSE)="","",HLOOKUP(BU$14,集計用!$4:$9894,マスター!$C246,FALSE))</f>
        <v>㎡</v>
      </c>
      <c r="BV246" s="29" t="str">
        <f>集計用!O169&amp;集計用!Q169&amp;集計用!S169</f>
        <v>ｼﾓﾂｶﾞｸﾞﾝﾐﾌﾞﾏﾁﾎﾝﾏﾙ</v>
      </c>
      <c r="BW246" s="29" t="str">
        <f>IF(HLOOKUP(BW$14,集計用!$4:$9894,マスター!$C246,FALSE)="","",HLOOKUP(BW$14,集計用!$4:$9894,マスター!$C246,FALSE))</f>
        <v/>
      </c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3"/>
      <c r="CW246" s="53"/>
      <c r="CX246" s="53"/>
      <c r="CY246" s="53"/>
      <c r="CZ246" s="53"/>
      <c r="DA246" s="53"/>
      <c r="DB246" s="53"/>
      <c r="DC246" s="53"/>
      <c r="DD246" s="54"/>
      <c r="DE246" s="54"/>
      <c r="DF246" s="54"/>
      <c r="DG246" s="54"/>
      <c r="DH246" s="54"/>
      <c r="DI246" s="54"/>
    </row>
    <row r="247" spans="3:113" ht="13.5" customHeight="1">
      <c r="C247" s="89">
        <v>238</v>
      </c>
      <c r="D247" s="44"/>
      <c r="E247" s="53"/>
      <c r="F247" s="53"/>
      <c r="G247" s="53"/>
      <c r="H247" s="42" t="str">
        <f>IF(HLOOKUP(H$14,集計用!$4:$9894,マスター!$C247,FALSE)="","",HLOOKUP(H$14,集計用!$4:$9894,マスター!$C247,FALSE))</f>
        <v>建物台帳</v>
      </c>
      <c r="I247" s="29" t="str">
        <f>IF(HLOOKUP(I$14,集計用!$4:$9894,マスター!$C247,FALSE)="","",HLOOKUP(I$14,集計用!$4:$9894,マスター!$C247,FALSE))</f>
        <v>25003-1</v>
      </c>
      <c r="J247" s="29" t="str">
        <f>IF(HLOOKUP(J$14,集計用!$4:$9894,マスター!$C247,FALSE)="","",HLOOKUP(J$14,集計用!$4:$9894,マスター!$C247,FALSE))</f>
        <v>事業用資産/建物</v>
      </c>
      <c r="K247" s="53"/>
      <c r="L247" s="53"/>
      <c r="M247" s="53"/>
      <c r="N247" s="53"/>
      <c r="O247" s="29">
        <f>IF(HLOOKUP(O$14,集計用!$4:$9894,マスター!$C247,FALSE)="","",HLOOKUP(O$14,集計用!$4:$9894,マスター!$C247,FALSE))</f>
        <v>16</v>
      </c>
      <c r="P247" s="53"/>
      <c r="Q247" s="53"/>
      <c r="R247" s="42" t="str">
        <f>IF(HLOOKUP(R$14,集計用!$4:$9894,マスター!$C247,FALSE)="","",HLOOKUP(R$14,集計用!$4:$9894,マスター!$C247,FALSE))</f>
        <v>一般会計等</v>
      </c>
      <c r="S247" s="42" t="str">
        <f>IF(HLOOKUP(S$14,集計用!$4:$9894,マスター!$C247,FALSE)="","",HLOOKUP(S$14,集計用!$4:$9894,マスター!$C247,FALSE))</f>
        <v>一般会計</v>
      </c>
      <c r="T247" s="209">
        <f>IF(HLOOKUP(T$14,集計用!$4:$9894,マスター!$C247,FALSE)="","",HLOOKUP(T$14,集計用!$4:$9894,マスター!$C247,FALSE))</f>
        <v>19830301</v>
      </c>
      <c r="U247" s="209">
        <f>IF(HLOOKUP(U$14,集計用!$4:$9894,マスター!$C247,FALSE)="","",HLOOKUP(U$14,集計用!$4:$9894,マスター!$C247,FALSE))</f>
        <v>19830301</v>
      </c>
      <c r="V247" s="53"/>
      <c r="W247" s="44"/>
      <c r="X247" s="53"/>
      <c r="Y247" s="53"/>
      <c r="Z247" s="29">
        <f>IF(HLOOKUP(Z$14,集計用!$4:$9894,マスター!$C247,FALSE)="","",HLOOKUP(Z$14,集計用!$4:$9894,マスター!$C247,FALSE))</f>
        <v>86950800</v>
      </c>
      <c r="AA247" s="53"/>
      <c r="AB247" s="53"/>
      <c r="AC247" s="53"/>
      <c r="AD247" s="53"/>
      <c r="AE247" s="53"/>
      <c r="AF247" s="44"/>
      <c r="AG247" s="29" t="str">
        <f>IF(HLOOKUP(AG$14,集計用!$4:$9894,マスター!$C247,FALSE)="","",HLOOKUP(AG$14,集計用!$4:$9894,マスター!$C247,FALSE))</f>
        <v>本館</v>
      </c>
      <c r="AH247" s="29" t="str">
        <f>IF(HLOOKUP(AH$14,集計用!$4:$9894,マスター!$C247,FALSE)="","",HLOOKUP(AH$14,集計用!$4:$9894,マスター!$C247,FALSE))</f>
        <v>自己資産（リース資産外)</v>
      </c>
      <c r="AI247" s="29" t="str">
        <f>IF(HLOOKUP(AI$14,集計用!$4:$9894,マスター!$C247,FALSE)="","",HLOOKUP(AI$14,集計用!$4:$9894,マスター!$C247,FALSE))</f>
        <v>売却不可</v>
      </c>
      <c r="AJ247" s="60" t="str">
        <f>マスター!$B$3</f>
        <v>建物</v>
      </c>
      <c r="AK247" s="29" t="str">
        <f>IF(HLOOKUP(AK$14,集計用!$4:$9894,マスター!$C247,FALSE)="","",HLOOKUP(AK$14,集計用!$4:$9894,マスター!$C247,FALSE))</f>
        <v>公民館</v>
      </c>
      <c r="AL247" s="29" t="str">
        <f>IF(HLOOKUP(AL$14,集計用!$4:$9894,マスター!$C247,FALSE)="","",HLOOKUP(AL$14,集計用!$4:$9894,マスター!$C247,FALSE))</f>
        <v>鉄筋コンクリート</v>
      </c>
      <c r="AM247" s="53"/>
      <c r="AN247" s="29" t="str">
        <f>IFERROR(集計用!N170&amp;集計用!P170&amp;集計用!R170,"")</f>
        <v>下都賀郡壬生町本丸二丁目1663-2</v>
      </c>
      <c r="AO247" s="29">
        <f>IF(HLOOKUP(AO$14,集計用!$4:$9894,マスター!$C247,FALSE)="","",HLOOKUP(AO$14,集計用!$4:$9894,マスター!$C247,FALSE))</f>
        <v>100</v>
      </c>
      <c r="AP247" s="42" t="str">
        <f>集計用!AU170&amp;集計用!AV170&amp;集計用!AW170&amp;集計用!AX170&amp;集計用!AY170&amp;集計用!AZ170</f>
        <v>教育費小学校費学校管理費</v>
      </c>
      <c r="AQ247" s="29" t="str">
        <f>IF(HLOOKUP(AQ$14,集計用!$4:$9894,マスター!$C247,FALSE)="","",HLOOKUP(AQ$14,集計用!$4:$9894,マスター!$C247,FALSE))</f>
        <v/>
      </c>
      <c r="AR247" s="29" t="str">
        <f>IF(HLOOKUP(AR$14,集計用!$4:$9894,マスター!$C247,FALSE)="","",HLOOKUP(AR$14,集計用!$4:$9894,マスター!$C247,FALSE))</f>
        <v/>
      </c>
      <c r="AS247" s="29" t="str">
        <f>IF(HLOOKUP(AS$14,集計用!$4:$9894,マスター!$C247,FALSE)="","",HLOOKUP(AS$14,集計用!$4:$9894,マスター!$C247,FALSE))</f>
        <v/>
      </c>
      <c r="AT247" s="29">
        <f>IF(HLOOKUP(AT$14,集計用!$4:$9894,マスター!$C247,FALSE)="","",HLOOKUP(AT$14,集計用!$4:$9894,マスター!$C247,FALSE))</f>
        <v>644.08000000000004</v>
      </c>
      <c r="AU247" s="29">
        <f>IF(HLOOKUP(AU$14,集計用!$4:$9894,マスター!$C247,FALSE)="","",HLOOKUP(AU$14,集計用!$4:$9894,マスター!$C247,FALSE))</f>
        <v>2</v>
      </c>
      <c r="AV247" s="61"/>
      <c r="AW247" s="45">
        <f t="shared" si="5"/>
        <v>33</v>
      </c>
      <c r="AX247" s="29" t="str">
        <f>IF(HLOOKUP(AX$14,集計用!$4:$9894,マスター!$C247,FALSE)="","",HLOOKUP(AX$14,集計用!$4:$9894,マスター!$C247,FALSE))</f>
        <v>教育</v>
      </c>
      <c r="AY247" s="29" t="str">
        <f>IF(HLOOKUP(AY$14,集計用!$4:$9894,マスター!$C247,FALSE)="","",HLOOKUP(AY$14,集計用!$4:$9894,マスター!$C247,FALSE))</f>
        <v xml:space="preserve">行政財産 </v>
      </c>
      <c r="AZ247" s="54"/>
      <c r="BA247" s="54"/>
      <c r="BB247" s="54"/>
      <c r="BC247" s="54"/>
      <c r="BD247" s="54"/>
      <c r="BE247" s="54"/>
      <c r="BF247" s="54"/>
      <c r="BG247" s="54"/>
      <c r="BH247" s="29" t="str">
        <f>IF(HLOOKUP(BH$14,集計用!$4:$9894,マスター!$C247,FALSE)="","",HLOOKUP(BH$14,集計用!$4:$9894,マスター!$C247,FALSE))</f>
        <v>未実施</v>
      </c>
      <c r="BI247" s="29" t="str">
        <f>IF(HLOOKUP(BI$14,集計用!$4:$9894,マスター!$C247,FALSE)="","",HLOOKUP(BI$14,集計用!$4:$9894,マスター!$C247,FALSE))</f>
        <v>未実施</v>
      </c>
      <c r="BJ247" s="54"/>
      <c r="BK247" s="54"/>
      <c r="BL247" s="54"/>
      <c r="BM247" s="54"/>
      <c r="BN247" s="54"/>
      <c r="BO247" s="54"/>
      <c r="BP247" s="54"/>
      <c r="BQ247" s="54"/>
      <c r="BR247" s="29" t="str">
        <f>IF(HLOOKUP(BR$14,集計用!$4:$9894,マスター!$C247,FALSE)="","",HLOOKUP(BR$14,集計用!$4:$9894,マスター!$C247,FALSE))</f>
        <v>ﾎﾝｶﾝ</v>
      </c>
      <c r="BS247" s="29" t="str">
        <f>IF(HLOOKUP(BS$14,集計用!$4:$9894,マスター!$C247,FALSE)="","",HLOOKUP(BS$14,集計用!$4:$9894,マスター!$C247,FALSE))</f>
        <v/>
      </c>
      <c r="BT247" s="29" t="str">
        <f>IF(HLOOKUP(BT$14,集計用!$4:$9894,マスター!$C247,FALSE)="","",HLOOKUP(BT$14,集計用!$4:$9894,マスター!$C247,FALSE))</f>
        <v>壬生町立南犬飼地区公民館</v>
      </c>
      <c r="BU247" s="29" t="str">
        <f>IF(HLOOKUP(BU$14,集計用!$4:$9894,マスター!$C247,FALSE)="","",HLOOKUP(BU$14,集計用!$4:$9894,マスター!$C247,FALSE))</f>
        <v>㎡</v>
      </c>
      <c r="BV247" s="29" t="str">
        <f>集計用!O170&amp;集計用!Q170&amp;集計用!S170</f>
        <v>ｼﾓﾂｶﾞｸﾞﾝﾐﾌﾞﾏﾁﾎﾝﾏﾙ</v>
      </c>
      <c r="BW247" s="29" t="str">
        <f>IF(HLOOKUP(BW$14,集計用!$4:$9894,マスター!$C247,FALSE)="","",HLOOKUP(BW$14,集計用!$4:$9894,マスター!$C247,FALSE))</f>
        <v/>
      </c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4"/>
      <c r="CO247" s="54"/>
      <c r="CP247" s="54"/>
      <c r="CQ247" s="54"/>
      <c r="CR247" s="54"/>
      <c r="CS247" s="54"/>
      <c r="CT247" s="54"/>
      <c r="CU247" s="54"/>
      <c r="CV247" s="53"/>
      <c r="CW247" s="53"/>
      <c r="CX247" s="53"/>
      <c r="CY247" s="53"/>
      <c r="CZ247" s="53"/>
      <c r="DA247" s="53"/>
      <c r="DB247" s="53"/>
      <c r="DC247" s="53"/>
      <c r="DD247" s="54"/>
      <c r="DE247" s="54"/>
      <c r="DF247" s="54"/>
      <c r="DG247" s="54"/>
      <c r="DH247" s="54"/>
      <c r="DI247" s="54"/>
    </row>
    <row r="248" spans="3:113" ht="13.5" customHeight="1">
      <c r="C248" s="89">
        <v>239</v>
      </c>
      <c r="D248" s="44"/>
      <c r="E248" s="53"/>
      <c r="F248" s="53"/>
      <c r="G248" s="53"/>
      <c r="H248" s="42" t="str">
        <f>IF(HLOOKUP(H$14,集計用!$4:$9894,マスター!$C248,FALSE)="","",HLOOKUP(H$14,集計用!$4:$9894,マスター!$C248,FALSE))</f>
        <v>建物台帳</v>
      </c>
      <c r="I248" s="29" t="str">
        <f>IF(HLOOKUP(I$14,集計用!$4:$9894,マスター!$C248,FALSE)="","",HLOOKUP(I$14,集計用!$4:$9894,マスター!$C248,FALSE))</f>
        <v>25003-2</v>
      </c>
      <c r="J248" s="29" t="str">
        <f>IF(HLOOKUP(J$14,集計用!$4:$9894,マスター!$C248,FALSE)="","",HLOOKUP(J$14,集計用!$4:$9894,マスター!$C248,FALSE))</f>
        <v>事業用資産/建物</v>
      </c>
      <c r="K248" s="53"/>
      <c r="L248" s="53"/>
      <c r="M248" s="53"/>
      <c r="N248" s="53"/>
      <c r="O248" s="29">
        <f>IF(HLOOKUP(O$14,集計用!$4:$9894,マスター!$C248,FALSE)="","",HLOOKUP(O$14,集計用!$4:$9894,マスター!$C248,FALSE))</f>
        <v>16</v>
      </c>
      <c r="P248" s="53"/>
      <c r="Q248" s="53"/>
      <c r="R248" s="42" t="str">
        <f>IF(HLOOKUP(R$14,集計用!$4:$9894,マスター!$C248,FALSE)="","",HLOOKUP(R$14,集計用!$4:$9894,マスター!$C248,FALSE))</f>
        <v>一般会計等</v>
      </c>
      <c r="S248" s="42" t="str">
        <f>IF(HLOOKUP(S$14,集計用!$4:$9894,マスター!$C248,FALSE)="","",HLOOKUP(S$14,集計用!$4:$9894,マスター!$C248,FALSE))</f>
        <v>一般会計</v>
      </c>
      <c r="T248" s="209">
        <f>IF(HLOOKUP(T$14,集計用!$4:$9894,マスター!$C248,FALSE)="","",HLOOKUP(T$14,集計用!$4:$9894,マスター!$C248,FALSE))</f>
        <v>19830301</v>
      </c>
      <c r="U248" s="209">
        <f>IF(HLOOKUP(U$14,集計用!$4:$9894,マスター!$C248,FALSE)="","",HLOOKUP(U$14,集計用!$4:$9894,マスター!$C248,FALSE))</f>
        <v>19830301</v>
      </c>
      <c r="V248" s="53"/>
      <c r="W248" s="44"/>
      <c r="X248" s="53"/>
      <c r="Y248" s="53"/>
      <c r="Z248" s="29">
        <f>IF(HLOOKUP(Z$14,集計用!$4:$9894,マスター!$C248,FALSE)="","",HLOOKUP(Z$14,集計用!$4:$9894,マスター!$C248,FALSE))</f>
        <v>1521000</v>
      </c>
      <c r="AA248" s="53"/>
      <c r="AB248" s="53"/>
      <c r="AC248" s="53"/>
      <c r="AD248" s="53"/>
      <c r="AE248" s="53"/>
      <c r="AF248" s="44"/>
      <c r="AG248" s="29" t="str">
        <f>IF(HLOOKUP(AG$14,集計用!$4:$9894,マスター!$C248,FALSE)="","",HLOOKUP(AG$14,集計用!$4:$9894,マスター!$C248,FALSE))</f>
        <v>渡り廊下（高架）</v>
      </c>
      <c r="AH248" s="29" t="str">
        <f>IF(HLOOKUP(AH$14,集計用!$4:$9894,マスター!$C248,FALSE)="","",HLOOKUP(AH$14,集計用!$4:$9894,マスター!$C248,FALSE))</f>
        <v>自己資産（リース資産外)</v>
      </c>
      <c r="AI248" s="29" t="str">
        <f>IF(HLOOKUP(AI$14,集計用!$4:$9894,マスター!$C248,FALSE)="","",HLOOKUP(AI$14,集計用!$4:$9894,マスター!$C248,FALSE))</f>
        <v>売却不可</v>
      </c>
      <c r="AJ248" s="60" t="str">
        <f>マスター!$B$3</f>
        <v>建物</v>
      </c>
      <c r="AK248" s="29" t="str">
        <f>IF(HLOOKUP(AK$14,集計用!$4:$9894,マスター!$C248,FALSE)="","",HLOOKUP(AK$14,集計用!$4:$9894,マスター!$C248,FALSE))</f>
        <v>倉庫・物置</v>
      </c>
      <c r="AL248" s="29" t="str">
        <f>IF(HLOOKUP(AL$14,集計用!$4:$9894,マスター!$C248,FALSE)="","",HLOOKUP(AL$14,集計用!$4:$9894,マスター!$C248,FALSE))</f>
        <v>鉄骨造</v>
      </c>
      <c r="AM248" s="53"/>
      <c r="AN248" s="29" t="str">
        <f>IFERROR(集計用!N171&amp;集計用!P171&amp;集計用!R171,"")</f>
        <v>下都賀郡壬生町落合三丁目5-3</v>
      </c>
      <c r="AO248" s="29">
        <f>IF(HLOOKUP(AO$14,集計用!$4:$9894,マスター!$C248,FALSE)="","",HLOOKUP(AO$14,集計用!$4:$9894,マスター!$C248,FALSE))</f>
        <v>100</v>
      </c>
      <c r="AP248" s="42" t="str">
        <f>集計用!AU171&amp;集計用!AV171&amp;集計用!AW171&amp;集計用!AX171&amp;集計用!AY171&amp;集計用!AZ171</f>
        <v>教育費小学校費学校管理費</v>
      </c>
      <c r="AQ248" s="29" t="str">
        <f>IF(HLOOKUP(AQ$14,集計用!$4:$9894,マスター!$C248,FALSE)="","",HLOOKUP(AQ$14,集計用!$4:$9894,マスター!$C248,FALSE))</f>
        <v/>
      </c>
      <c r="AR248" s="29" t="str">
        <f>IF(HLOOKUP(AR$14,集計用!$4:$9894,マスター!$C248,FALSE)="","",HLOOKUP(AR$14,集計用!$4:$9894,マスター!$C248,FALSE))</f>
        <v/>
      </c>
      <c r="AS248" s="29" t="str">
        <f>IF(HLOOKUP(AS$14,集計用!$4:$9894,マスター!$C248,FALSE)="","",HLOOKUP(AS$14,集計用!$4:$9894,マスター!$C248,FALSE))</f>
        <v/>
      </c>
      <c r="AT248" s="29">
        <f>IF(HLOOKUP(AT$14,集計用!$4:$9894,マスター!$C248,FALSE)="","",HLOOKUP(AT$14,集計用!$4:$9894,マスター!$C248,FALSE))</f>
        <v>25.35</v>
      </c>
      <c r="AU248" s="29">
        <f>IF(HLOOKUP(AU$14,集計用!$4:$9894,マスター!$C248,FALSE)="","",HLOOKUP(AU$14,集計用!$4:$9894,マスター!$C248,FALSE))</f>
        <v>2</v>
      </c>
      <c r="AV248" s="61"/>
      <c r="AW248" s="45">
        <f t="shared" si="5"/>
        <v>33</v>
      </c>
      <c r="AX248" s="29" t="str">
        <f>IF(HLOOKUP(AX$14,集計用!$4:$9894,マスター!$C248,FALSE)="","",HLOOKUP(AX$14,集計用!$4:$9894,マスター!$C248,FALSE))</f>
        <v>教育</v>
      </c>
      <c r="AY248" s="29" t="str">
        <f>IF(HLOOKUP(AY$14,集計用!$4:$9894,マスター!$C248,FALSE)="","",HLOOKUP(AY$14,集計用!$4:$9894,マスター!$C248,FALSE))</f>
        <v xml:space="preserve">行政財産 </v>
      </c>
      <c r="AZ248" s="54"/>
      <c r="BA248" s="54"/>
      <c r="BB248" s="54"/>
      <c r="BC248" s="54"/>
      <c r="BD248" s="54"/>
      <c r="BE248" s="54"/>
      <c r="BF248" s="54"/>
      <c r="BG248" s="54"/>
      <c r="BH248" s="29" t="str">
        <f>IF(HLOOKUP(BH$14,集計用!$4:$9894,マスター!$C248,FALSE)="","",HLOOKUP(BH$14,集計用!$4:$9894,マスター!$C248,FALSE))</f>
        <v>未実施</v>
      </c>
      <c r="BI248" s="29" t="str">
        <f>IF(HLOOKUP(BI$14,集計用!$4:$9894,マスター!$C248,FALSE)="","",HLOOKUP(BI$14,集計用!$4:$9894,マスター!$C248,FALSE))</f>
        <v>未実施</v>
      </c>
      <c r="BJ248" s="54"/>
      <c r="BK248" s="54"/>
      <c r="BL248" s="54"/>
      <c r="BM248" s="54"/>
      <c r="BN248" s="54"/>
      <c r="BO248" s="54"/>
      <c r="BP248" s="54"/>
      <c r="BQ248" s="54"/>
      <c r="BR248" s="29" t="str">
        <f>IF(HLOOKUP(BR$14,集計用!$4:$9894,マスター!$C248,FALSE)="","",HLOOKUP(BR$14,集計用!$4:$9894,マスター!$C248,FALSE))</f>
        <v>ﾜﾀﾘﾛｳｶ(ｺｳｶ)</v>
      </c>
      <c r="BS248" s="29" t="str">
        <f>IF(HLOOKUP(BS$14,集計用!$4:$9894,マスター!$C248,FALSE)="","",HLOOKUP(BS$14,集計用!$4:$9894,マスター!$C248,FALSE))</f>
        <v/>
      </c>
      <c r="BT248" s="29" t="str">
        <f>IF(HLOOKUP(BT$14,集計用!$4:$9894,マスター!$C248,FALSE)="","",HLOOKUP(BT$14,集計用!$4:$9894,マスター!$C248,FALSE))</f>
        <v>壬生町立南犬飼地区公民館</v>
      </c>
      <c r="BU248" s="29" t="str">
        <f>IF(HLOOKUP(BU$14,集計用!$4:$9894,マスター!$C248,FALSE)="","",HLOOKUP(BU$14,集計用!$4:$9894,マスター!$C248,FALSE))</f>
        <v>㎡</v>
      </c>
      <c r="BV248" s="29" t="str">
        <f>集計用!O171&amp;集計用!Q171&amp;集計用!S171</f>
        <v>ｼﾓﾂｶﾞｸﾞﾝﾐﾌﾞﾏﾁｵﾁｱｲ</v>
      </c>
      <c r="BW248" s="29" t="str">
        <f>IF(HLOOKUP(BW$14,集計用!$4:$9894,マスター!$C248,FALSE)="","",HLOOKUP(BW$14,集計用!$4:$9894,マスター!$C248,FALSE))</f>
        <v/>
      </c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4"/>
      <c r="CO248" s="54"/>
      <c r="CP248" s="54"/>
      <c r="CQ248" s="54"/>
      <c r="CR248" s="54"/>
      <c r="CS248" s="54"/>
      <c r="CT248" s="54"/>
      <c r="CU248" s="54"/>
      <c r="CV248" s="53"/>
      <c r="CW248" s="53"/>
      <c r="CX248" s="53"/>
      <c r="CY248" s="53"/>
      <c r="CZ248" s="53"/>
      <c r="DA248" s="53"/>
      <c r="DB248" s="53"/>
      <c r="DC248" s="53"/>
      <c r="DD248" s="54"/>
      <c r="DE248" s="54"/>
      <c r="DF248" s="54"/>
      <c r="DG248" s="54"/>
      <c r="DH248" s="54"/>
      <c r="DI248" s="54"/>
    </row>
    <row r="249" spans="3:113" ht="13.5" customHeight="1">
      <c r="C249" s="89">
        <v>240</v>
      </c>
      <c r="D249" s="44"/>
      <c r="E249" s="53"/>
      <c r="F249" s="53"/>
      <c r="G249" s="53"/>
      <c r="H249" s="42" t="str">
        <f>IF(HLOOKUP(H$14,集計用!$4:$9894,マスター!$C249,FALSE)="","",HLOOKUP(H$14,集計用!$4:$9894,マスター!$C249,FALSE))</f>
        <v>建物台帳</v>
      </c>
      <c r="I249" s="29" t="str">
        <f>IF(HLOOKUP(I$14,集計用!$4:$9894,マスター!$C249,FALSE)="","",HLOOKUP(I$14,集計用!$4:$9894,マスター!$C249,FALSE))</f>
        <v>25003-3</v>
      </c>
      <c r="J249" s="29" t="str">
        <f>IF(HLOOKUP(J$14,集計用!$4:$9894,マスター!$C249,FALSE)="","",HLOOKUP(J$14,集計用!$4:$9894,マスター!$C249,FALSE))</f>
        <v>事業用資産/建物</v>
      </c>
      <c r="K249" s="53"/>
      <c r="L249" s="53"/>
      <c r="M249" s="53"/>
      <c r="N249" s="53"/>
      <c r="O249" s="29">
        <f>IF(HLOOKUP(O$14,集計用!$4:$9894,マスター!$C249,FALSE)="","",HLOOKUP(O$14,集計用!$4:$9894,マスター!$C249,FALSE))</f>
        <v>16</v>
      </c>
      <c r="P249" s="53"/>
      <c r="Q249" s="53"/>
      <c r="R249" s="42" t="str">
        <f>IF(HLOOKUP(R$14,集計用!$4:$9894,マスター!$C249,FALSE)="","",HLOOKUP(R$14,集計用!$4:$9894,マスター!$C249,FALSE))</f>
        <v>一般会計等</v>
      </c>
      <c r="S249" s="42" t="str">
        <f>IF(HLOOKUP(S$14,集計用!$4:$9894,マスター!$C249,FALSE)="","",HLOOKUP(S$14,集計用!$4:$9894,マスター!$C249,FALSE))</f>
        <v>一般会計</v>
      </c>
      <c r="T249" s="209">
        <f>IF(HLOOKUP(T$14,集計用!$4:$9894,マスター!$C249,FALSE)="","",HLOOKUP(T$14,集計用!$4:$9894,マスター!$C249,FALSE))</f>
        <v>19780320</v>
      </c>
      <c r="U249" s="209">
        <f>IF(HLOOKUP(U$14,集計用!$4:$9894,マスター!$C249,FALSE)="","",HLOOKUP(U$14,集計用!$4:$9894,マスター!$C249,FALSE))</f>
        <v>19780320</v>
      </c>
      <c r="V249" s="53"/>
      <c r="W249" s="44"/>
      <c r="X249" s="53"/>
      <c r="Y249" s="53"/>
      <c r="Z249" s="29">
        <f>IF(HLOOKUP(Z$14,集計用!$4:$9894,マスター!$C249,FALSE)="","",HLOOKUP(Z$14,集計用!$4:$9894,マスター!$C249,FALSE))</f>
        <v>114855300</v>
      </c>
      <c r="AA249" s="53"/>
      <c r="AB249" s="53"/>
      <c r="AC249" s="53"/>
      <c r="AD249" s="53"/>
      <c r="AE249" s="53"/>
      <c r="AF249" s="44"/>
      <c r="AG249" s="29" t="str">
        <f>IF(HLOOKUP(AG$14,集計用!$4:$9894,マスター!$C249,FALSE)="","",HLOOKUP(AG$14,集計用!$4:$9894,マスター!$C249,FALSE))</f>
        <v>南犬飼公民館分館</v>
      </c>
      <c r="AH249" s="29" t="str">
        <f>IF(HLOOKUP(AH$14,集計用!$4:$9894,マスター!$C249,FALSE)="","",HLOOKUP(AH$14,集計用!$4:$9894,マスター!$C249,FALSE))</f>
        <v>自己資産（リース資産外)</v>
      </c>
      <c r="AI249" s="29" t="str">
        <f>IF(HLOOKUP(AI$14,集計用!$4:$9894,マスター!$C249,FALSE)="","",HLOOKUP(AI$14,集計用!$4:$9894,マスター!$C249,FALSE))</f>
        <v>売却不可</v>
      </c>
      <c r="AJ249" s="60" t="str">
        <f>マスター!$B$3</f>
        <v>建物</v>
      </c>
      <c r="AK249" s="29" t="str">
        <f>IF(HLOOKUP(AK$14,集計用!$4:$9894,マスター!$C249,FALSE)="","",HLOOKUP(AK$14,集計用!$4:$9894,マスター!$C249,FALSE))</f>
        <v>公民館</v>
      </c>
      <c r="AL249" s="29" t="str">
        <f>IF(HLOOKUP(AL$14,集計用!$4:$9894,マスター!$C249,FALSE)="","",HLOOKUP(AL$14,集計用!$4:$9894,マスター!$C249,FALSE))</f>
        <v>鉄筋コンクリート</v>
      </c>
      <c r="AM249" s="53"/>
      <c r="AN249" s="29" t="str">
        <f>IFERROR(集計用!#REF!&amp;集計用!#REF!&amp;集計用!#REF!,"")</f>
        <v/>
      </c>
      <c r="AO249" s="29">
        <f>IF(HLOOKUP(AO$14,集計用!$4:$9894,マスター!$C249,FALSE)="","",HLOOKUP(AO$14,集計用!$4:$9894,マスター!$C249,FALSE))</f>
        <v>100</v>
      </c>
      <c r="AP249" s="42" t="e">
        <f>集計用!#REF!&amp;集計用!#REF!&amp;集計用!#REF!&amp;集計用!#REF!&amp;集計用!#REF!&amp;集計用!#REF!</f>
        <v>#REF!</v>
      </c>
      <c r="AQ249" s="29" t="str">
        <f>IF(HLOOKUP(AQ$14,集計用!$4:$9894,マスター!$C249,FALSE)="","",HLOOKUP(AQ$14,集計用!$4:$9894,マスター!$C249,FALSE))</f>
        <v/>
      </c>
      <c r="AR249" s="29" t="str">
        <f>IF(HLOOKUP(AR$14,集計用!$4:$9894,マスター!$C249,FALSE)="","",HLOOKUP(AR$14,集計用!$4:$9894,マスター!$C249,FALSE))</f>
        <v/>
      </c>
      <c r="AS249" s="29" t="str">
        <f>IF(HLOOKUP(AS$14,集計用!$4:$9894,マスター!$C249,FALSE)="","",HLOOKUP(AS$14,集計用!$4:$9894,マスター!$C249,FALSE))</f>
        <v/>
      </c>
      <c r="AT249" s="29">
        <f>IF(HLOOKUP(AT$14,集計用!$4:$9894,マスター!$C249,FALSE)="","",HLOOKUP(AT$14,集計用!$4:$9894,マスター!$C249,FALSE))</f>
        <v>850.78</v>
      </c>
      <c r="AU249" s="29">
        <f>IF(HLOOKUP(AU$14,集計用!$4:$9894,マスター!$C249,FALSE)="","",HLOOKUP(AU$14,集計用!$4:$9894,マスター!$C249,FALSE))</f>
        <v>2</v>
      </c>
      <c r="AV249" s="61"/>
      <c r="AW249" s="45">
        <f t="shared" si="5"/>
        <v>38</v>
      </c>
      <c r="AX249" s="29" t="str">
        <f>IF(HLOOKUP(AX$14,集計用!$4:$9894,マスター!$C249,FALSE)="","",HLOOKUP(AX$14,集計用!$4:$9894,マスター!$C249,FALSE))</f>
        <v>教育</v>
      </c>
      <c r="AY249" s="29" t="str">
        <f>IF(HLOOKUP(AY$14,集計用!$4:$9894,マスター!$C249,FALSE)="","",HLOOKUP(AY$14,集計用!$4:$9894,マスター!$C249,FALSE))</f>
        <v xml:space="preserve">行政財産 </v>
      </c>
      <c r="AZ249" s="54"/>
      <c r="BA249" s="54"/>
      <c r="BB249" s="54"/>
      <c r="BC249" s="54"/>
      <c r="BD249" s="54"/>
      <c r="BE249" s="54"/>
      <c r="BF249" s="54"/>
      <c r="BG249" s="54"/>
      <c r="BH249" s="29" t="str">
        <f>IF(HLOOKUP(BH$14,集計用!$4:$9894,マスター!$C249,FALSE)="","",HLOOKUP(BH$14,集計用!$4:$9894,マスター!$C249,FALSE))</f>
        <v>未実施</v>
      </c>
      <c r="BI249" s="29" t="str">
        <f>IF(HLOOKUP(BI$14,集計用!$4:$9894,マスター!$C249,FALSE)="","",HLOOKUP(BI$14,集計用!$4:$9894,マスター!$C249,FALSE))</f>
        <v>未実施</v>
      </c>
      <c r="BJ249" s="54"/>
      <c r="BK249" s="54"/>
      <c r="BL249" s="54"/>
      <c r="BM249" s="54"/>
      <c r="BN249" s="54"/>
      <c r="BO249" s="54"/>
      <c r="BP249" s="54"/>
      <c r="BQ249" s="54"/>
      <c r="BR249" s="29" t="str">
        <f>IF(HLOOKUP(BR$14,集計用!$4:$9894,マスター!$C249,FALSE)="","",HLOOKUP(BR$14,集計用!$4:$9894,マスター!$C249,FALSE))</f>
        <v>ﾐﾅﾐｲﾇｶｲｺｳﾐﾝｶﾝﾌﾞﾝｶﾝ</v>
      </c>
      <c r="BS249" s="29" t="str">
        <f>IF(HLOOKUP(BS$14,集計用!$4:$9894,マスター!$C249,FALSE)="","",HLOOKUP(BS$14,集計用!$4:$9894,マスター!$C249,FALSE))</f>
        <v/>
      </c>
      <c r="BT249" s="29" t="str">
        <f>IF(HLOOKUP(BT$14,集計用!$4:$9894,マスター!$C249,FALSE)="","",HLOOKUP(BT$14,集計用!$4:$9894,マスター!$C249,FALSE))</f>
        <v>壬生町立南犬飼地区公民館</v>
      </c>
      <c r="BU249" s="29" t="str">
        <f>IF(HLOOKUP(BU$14,集計用!$4:$9894,マスター!$C249,FALSE)="","",HLOOKUP(BU$14,集計用!$4:$9894,マスター!$C249,FALSE))</f>
        <v>㎡</v>
      </c>
      <c r="BV249" s="29" t="e">
        <f>集計用!#REF!&amp;集計用!#REF!&amp;集計用!#REF!</f>
        <v>#REF!</v>
      </c>
      <c r="BW249" s="29" t="str">
        <f>IF(HLOOKUP(BW$14,集計用!$4:$9894,マスター!$C249,FALSE)="","",HLOOKUP(BW$14,集計用!$4:$9894,マスター!$C249,FALSE))</f>
        <v/>
      </c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4"/>
      <c r="CO249" s="54"/>
      <c r="CP249" s="54"/>
      <c r="CQ249" s="54"/>
      <c r="CR249" s="54"/>
      <c r="CS249" s="54"/>
      <c r="CT249" s="54"/>
      <c r="CU249" s="54"/>
      <c r="CV249" s="53"/>
      <c r="CW249" s="53"/>
      <c r="CX249" s="53"/>
      <c r="CY249" s="53"/>
      <c r="CZ249" s="53"/>
      <c r="DA249" s="53"/>
      <c r="DB249" s="53"/>
      <c r="DC249" s="53"/>
      <c r="DD249" s="54"/>
      <c r="DE249" s="54"/>
      <c r="DF249" s="54"/>
      <c r="DG249" s="54"/>
      <c r="DH249" s="54"/>
      <c r="DI249" s="54"/>
    </row>
    <row r="250" spans="3:113" ht="13.5" customHeight="1">
      <c r="C250" s="89">
        <v>241</v>
      </c>
      <c r="D250" s="44"/>
      <c r="E250" s="53"/>
      <c r="F250" s="53"/>
      <c r="G250" s="53"/>
      <c r="H250" s="42" t="str">
        <f>IF(HLOOKUP(H$14,集計用!$4:$9894,マスター!$C250,FALSE)="","",HLOOKUP(H$14,集計用!$4:$9894,マスター!$C250,FALSE))</f>
        <v>建物台帳</v>
      </c>
      <c r="I250" s="29" t="str">
        <f>IF(HLOOKUP(I$14,集計用!$4:$9894,マスター!$C250,FALSE)="","",HLOOKUP(I$14,集計用!$4:$9894,マスター!$C250,FALSE))</f>
        <v>25003-4</v>
      </c>
      <c r="J250" s="29" t="str">
        <f>IF(HLOOKUP(J$14,集計用!$4:$9894,マスター!$C250,FALSE)="","",HLOOKUP(J$14,集計用!$4:$9894,マスター!$C250,FALSE))</f>
        <v>事業用資産/建物</v>
      </c>
      <c r="K250" s="53"/>
      <c r="L250" s="53"/>
      <c r="M250" s="53"/>
      <c r="N250" s="53"/>
      <c r="O250" s="29">
        <f>IF(HLOOKUP(O$14,集計用!$4:$9894,マスター!$C250,FALSE)="","",HLOOKUP(O$14,集計用!$4:$9894,マスター!$C250,FALSE))</f>
        <v>16</v>
      </c>
      <c r="P250" s="53"/>
      <c r="Q250" s="53"/>
      <c r="R250" s="42" t="str">
        <f>IF(HLOOKUP(R$14,集計用!$4:$9894,マスター!$C250,FALSE)="","",HLOOKUP(R$14,集計用!$4:$9894,マスター!$C250,FALSE))</f>
        <v>一般会計等</v>
      </c>
      <c r="S250" s="42" t="str">
        <f>IF(HLOOKUP(S$14,集計用!$4:$9894,マスター!$C250,FALSE)="","",HLOOKUP(S$14,集計用!$4:$9894,マスター!$C250,FALSE))</f>
        <v>一般会計</v>
      </c>
      <c r="T250" s="209">
        <f>IF(HLOOKUP(T$14,集計用!$4:$9894,マスター!$C250,FALSE)="","",HLOOKUP(T$14,集計用!$4:$9894,マスター!$C250,FALSE))</f>
        <v>19780320</v>
      </c>
      <c r="U250" s="209">
        <f>IF(HLOOKUP(U$14,集計用!$4:$9894,マスター!$C250,FALSE)="","",HLOOKUP(U$14,集計用!$4:$9894,マスター!$C250,FALSE))</f>
        <v>19780320</v>
      </c>
      <c r="V250" s="53"/>
      <c r="W250" s="44"/>
      <c r="X250" s="53"/>
      <c r="Y250" s="53"/>
      <c r="Z250" s="29">
        <f>IF(HLOOKUP(Z$14,集計用!$4:$9894,マスター!$C250,FALSE)="","",HLOOKUP(Z$14,集計用!$4:$9894,マスター!$C250,FALSE))</f>
        <v>1192200</v>
      </c>
      <c r="AA250" s="53"/>
      <c r="AB250" s="53"/>
      <c r="AC250" s="53"/>
      <c r="AD250" s="53"/>
      <c r="AE250" s="53"/>
      <c r="AF250" s="44"/>
      <c r="AG250" s="29" t="str">
        <f>IF(HLOOKUP(AG$14,集計用!$4:$9894,マスター!$C250,FALSE)="","",HLOOKUP(AG$14,集計用!$4:$9894,マスター!$C250,FALSE))</f>
        <v>南犬飼公民館分館倉庫</v>
      </c>
      <c r="AH250" s="29" t="str">
        <f>IF(HLOOKUP(AH$14,集計用!$4:$9894,マスター!$C250,FALSE)="","",HLOOKUP(AH$14,集計用!$4:$9894,マスター!$C250,FALSE))</f>
        <v>自己資産（リース資産外)</v>
      </c>
      <c r="AI250" s="29" t="str">
        <f>IF(HLOOKUP(AI$14,集計用!$4:$9894,マスター!$C250,FALSE)="","",HLOOKUP(AI$14,集計用!$4:$9894,マスター!$C250,FALSE))</f>
        <v>売却不可</v>
      </c>
      <c r="AJ250" s="60" t="str">
        <f>マスター!$B$3</f>
        <v>建物</v>
      </c>
      <c r="AK250" s="29" t="str">
        <f>IF(HLOOKUP(AK$14,集計用!$4:$9894,マスター!$C250,FALSE)="","",HLOOKUP(AK$14,集計用!$4:$9894,マスター!$C250,FALSE))</f>
        <v>倉庫・物置</v>
      </c>
      <c r="AL250" s="29" t="str">
        <f>IF(HLOOKUP(AL$14,集計用!$4:$9894,マスター!$C250,FALSE)="","",HLOOKUP(AL$14,集計用!$4:$9894,マスター!$C250,FALSE))</f>
        <v>鉄骨造</v>
      </c>
      <c r="AM250" s="53"/>
      <c r="AN250" s="29" t="str">
        <f>IFERROR(集計用!#REF!&amp;集計用!#REF!&amp;集計用!#REF!,"")</f>
        <v/>
      </c>
      <c r="AO250" s="29">
        <f>IF(HLOOKUP(AO$14,集計用!$4:$9894,マスター!$C250,FALSE)="","",HLOOKUP(AO$14,集計用!$4:$9894,マスター!$C250,FALSE))</f>
        <v>100</v>
      </c>
      <c r="AP250" s="42" t="e">
        <f>集計用!#REF!&amp;集計用!#REF!&amp;集計用!#REF!&amp;集計用!#REF!&amp;集計用!#REF!&amp;集計用!#REF!</f>
        <v>#REF!</v>
      </c>
      <c r="AQ250" s="29" t="str">
        <f>IF(HLOOKUP(AQ$14,集計用!$4:$9894,マスター!$C250,FALSE)="","",HLOOKUP(AQ$14,集計用!$4:$9894,マスター!$C250,FALSE))</f>
        <v/>
      </c>
      <c r="AR250" s="29" t="str">
        <f>IF(HLOOKUP(AR$14,集計用!$4:$9894,マスター!$C250,FALSE)="","",HLOOKUP(AR$14,集計用!$4:$9894,マスター!$C250,FALSE))</f>
        <v/>
      </c>
      <c r="AS250" s="29" t="str">
        <f>IF(HLOOKUP(AS$14,集計用!$4:$9894,マスター!$C250,FALSE)="","",HLOOKUP(AS$14,集計用!$4:$9894,マスター!$C250,FALSE))</f>
        <v/>
      </c>
      <c r="AT250" s="29">
        <f>IF(HLOOKUP(AT$14,集計用!$4:$9894,マスター!$C250,FALSE)="","",HLOOKUP(AT$14,集計用!$4:$9894,マスター!$C250,FALSE))</f>
        <v>19.87</v>
      </c>
      <c r="AU250" s="29">
        <f>IF(HLOOKUP(AU$14,集計用!$4:$9894,マスター!$C250,FALSE)="","",HLOOKUP(AU$14,集計用!$4:$9894,マスター!$C250,FALSE))</f>
        <v>1</v>
      </c>
      <c r="AV250" s="61"/>
      <c r="AW250" s="45">
        <f t="shared" si="5"/>
        <v>38</v>
      </c>
      <c r="AX250" s="29" t="str">
        <f>IF(HLOOKUP(AX$14,集計用!$4:$9894,マスター!$C250,FALSE)="","",HLOOKUP(AX$14,集計用!$4:$9894,マスター!$C250,FALSE))</f>
        <v>教育</v>
      </c>
      <c r="AY250" s="29" t="str">
        <f>IF(HLOOKUP(AY$14,集計用!$4:$9894,マスター!$C250,FALSE)="","",HLOOKUP(AY$14,集計用!$4:$9894,マスター!$C250,FALSE))</f>
        <v xml:space="preserve">行政財産 </v>
      </c>
      <c r="AZ250" s="54"/>
      <c r="BA250" s="54"/>
      <c r="BB250" s="54"/>
      <c r="BC250" s="54"/>
      <c r="BD250" s="54"/>
      <c r="BE250" s="54"/>
      <c r="BF250" s="54"/>
      <c r="BG250" s="54"/>
      <c r="BH250" s="29" t="str">
        <f>IF(HLOOKUP(BH$14,集計用!$4:$9894,マスター!$C250,FALSE)="","",HLOOKUP(BH$14,集計用!$4:$9894,マスター!$C250,FALSE))</f>
        <v>未実施</v>
      </c>
      <c r="BI250" s="29" t="str">
        <f>IF(HLOOKUP(BI$14,集計用!$4:$9894,マスター!$C250,FALSE)="","",HLOOKUP(BI$14,集計用!$4:$9894,マスター!$C250,FALSE))</f>
        <v>未実施</v>
      </c>
      <c r="BJ250" s="54"/>
      <c r="BK250" s="54"/>
      <c r="BL250" s="54"/>
      <c r="BM250" s="54"/>
      <c r="BN250" s="54"/>
      <c r="BO250" s="54"/>
      <c r="BP250" s="54"/>
      <c r="BQ250" s="54"/>
      <c r="BR250" s="29" t="str">
        <f>IF(HLOOKUP(BR$14,集計用!$4:$9894,マスター!$C250,FALSE)="","",HLOOKUP(BR$14,集計用!$4:$9894,マスター!$C250,FALSE))</f>
        <v>ﾐﾅﾐｲﾇｶｲｺｳﾐﾝｶﾝﾌﾞﾝｶﾝｿｳｺ</v>
      </c>
      <c r="BS250" s="29" t="str">
        <f>IF(HLOOKUP(BS$14,集計用!$4:$9894,マスター!$C250,FALSE)="","",HLOOKUP(BS$14,集計用!$4:$9894,マスター!$C250,FALSE))</f>
        <v/>
      </c>
      <c r="BT250" s="29" t="str">
        <f>IF(HLOOKUP(BT$14,集計用!$4:$9894,マスター!$C250,FALSE)="","",HLOOKUP(BT$14,集計用!$4:$9894,マスター!$C250,FALSE))</f>
        <v>壬生町立南犬飼地区公民館</v>
      </c>
      <c r="BU250" s="29" t="str">
        <f>IF(HLOOKUP(BU$14,集計用!$4:$9894,マスター!$C250,FALSE)="","",HLOOKUP(BU$14,集計用!$4:$9894,マスター!$C250,FALSE))</f>
        <v>㎡</v>
      </c>
      <c r="BV250" s="29" t="e">
        <f>集計用!#REF!&amp;集計用!#REF!&amp;集計用!#REF!</f>
        <v>#REF!</v>
      </c>
      <c r="BW250" s="29" t="str">
        <f>IF(HLOOKUP(BW$14,集計用!$4:$9894,マスター!$C250,FALSE)="","",HLOOKUP(BW$14,集計用!$4:$9894,マスター!$C250,FALSE))</f>
        <v/>
      </c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  <c r="CO250" s="54"/>
      <c r="CP250" s="54"/>
      <c r="CQ250" s="54"/>
      <c r="CR250" s="54"/>
      <c r="CS250" s="54"/>
      <c r="CT250" s="54"/>
      <c r="CU250" s="54"/>
      <c r="CV250" s="53"/>
      <c r="CW250" s="53"/>
      <c r="CX250" s="53"/>
      <c r="CY250" s="53"/>
      <c r="CZ250" s="53"/>
      <c r="DA250" s="53"/>
      <c r="DB250" s="53"/>
      <c r="DC250" s="53"/>
      <c r="DD250" s="54"/>
      <c r="DE250" s="54"/>
      <c r="DF250" s="54"/>
      <c r="DG250" s="54"/>
      <c r="DH250" s="54"/>
      <c r="DI250" s="54"/>
    </row>
    <row r="251" spans="3:113" ht="13.5" customHeight="1">
      <c r="C251" s="89">
        <v>242</v>
      </c>
      <c r="D251" s="44"/>
      <c r="E251" s="53"/>
      <c r="F251" s="53"/>
      <c r="G251" s="53"/>
      <c r="H251" s="42" t="str">
        <f>IF(HLOOKUP(H$14,集計用!$4:$9894,マスター!$C251,FALSE)="","",HLOOKUP(H$14,集計用!$4:$9894,マスター!$C251,FALSE))</f>
        <v>建物台帳</v>
      </c>
      <c r="I251" s="29" t="str">
        <f>IF(HLOOKUP(I$14,集計用!$4:$9894,マスター!$C251,FALSE)="","",HLOOKUP(I$14,集計用!$4:$9894,マスター!$C251,FALSE))</f>
        <v>25004-1</v>
      </c>
      <c r="J251" s="29" t="str">
        <f>IF(HLOOKUP(J$14,集計用!$4:$9894,マスター!$C251,FALSE)="","",HLOOKUP(J$14,集計用!$4:$9894,マスター!$C251,FALSE))</f>
        <v>事業用資産/建物</v>
      </c>
      <c r="K251" s="53"/>
      <c r="L251" s="53"/>
      <c r="M251" s="53"/>
      <c r="N251" s="53"/>
      <c r="O251" s="29">
        <f>IF(HLOOKUP(O$14,集計用!$4:$9894,マスター!$C251,FALSE)="","",HLOOKUP(O$14,集計用!$4:$9894,マスター!$C251,FALSE))</f>
        <v>16</v>
      </c>
      <c r="P251" s="53"/>
      <c r="Q251" s="53"/>
      <c r="R251" s="42" t="str">
        <f>IF(HLOOKUP(R$14,集計用!$4:$9894,マスター!$C251,FALSE)="","",HLOOKUP(R$14,集計用!$4:$9894,マスター!$C251,FALSE))</f>
        <v>一般会計等</v>
      </c>
      <c r="S251" s="42" t="str">
        <f>IF(HLOOKUP(S$14,集計用!$4:$9894,マスター!$C251,FALSE)="","",HLOOKUP(S$14,集計用!$4:$9894,マスター!$C251,FALSE))</f>
        <v>一般会計</v>
      </c>
      <c r="T251" s="209">
        <f>IF(HLOOKUP(T$14,集計用!$4:$9894,マスター!$C251,FALSE)="","",HLOOKUP(T$14,集計用!$4:$9894,マスター!$C251,FALSE))</f>
        <v>19850930</v>
      </c>
      <c r="U251" s="209">
        <f>IF(HLOOKUP(U$14,集計用!$4:$9894,マスター!$C251,FALSE)="","",HLOOKUP(U$14,集計用!$4:$9894,マスター!$C251,FALSE))</f>
        <v>19850930</v>
      </c>
      <c r="V251" s="53"/>
      <c r="W251" s="44"/>
      <c r="X251" s="53"/>
      <c r="Y251" s="53"/>
      <c r="Z251" s="29">
        <f>IF(HLOOKUP(Z$14,集計用!$4:$9894,マスター!$C251,FALSE)="","",HLOOKUP(Z$14,集計用!$4:$9894,マスター!$C251,FALSE))</f>
        <v>1207731000</v>
      </c>
      <c r="AA251" s="53"/>
      <c r="AB251" s="53"/>
      <c r="AC251" s="53"/>
      <c r="AD251" s="53"/>
      <c r="AE251" s="53"/>
      <c r="AF251" s="44"/>
      <c r="AG251" s="29" t="str">
        <f>IF(HLOOKUP(AG$14,集計用!$4:$9894,マスター!$C251,FALSE)="","",HLOOKUP(AG$14,集計用!$4:$9894,マスター!$C251,FALSE))</f>
        <v>壬生中央公民館</v>
      </c>
      <c r="AH251" s="29" t="str">
        <f>IF(HLOOKUP(AH$14,集計用!$4:$9894,マスター!$C251,FALSE)="","",HLOOKUP(AH$14,集計用!$4:$9894,マスター!$C251,FALSE))</f>
        <v>自己資産（リース資産外)</v>
      </c>
      <c r="AI251" s="29" t="str">
        <f>IF(HLOOKUP(AI$14,集計用!$4:$9894,マスター!$C251,FALSE)="","",HLOOKUP(AI$14,集計用!$4:$9894,マスター!$C251,FALSE))</f>
        <v>売却不可</v>
      </c>
      <c r="AJ251" s="60" t="str">
        <f>マスター!$B$3</f>
        <v>建物</v>
      </c>
      <c r="AK251" s="29" t="str">
        <f>IF(HLOOKUP(AK$14,集計用!$4:$9894,マスター!$C251,FALSE)="","",HLOOKUP(AK$14,集計用!$4:$9894,マスター!$C251,FALSE))</f>
        <v>公民館</v>
      </c>
      <c r="AL251" s="29" t="str">
        <f>IF(HLOOKUP(AL$14,集計用!$4:$9894,マスター!$C251,FALSE)="","",HLOOKUP(AL$14,集計用!$4:$9894,マスター!$C251,FALSE))</f>
        <v>鉄筋コンクリート</v>
      </c>
      <c r="AM251" s="53"/>
      <c r="AN251" s="29" t="str">
        <f>IFERROR(集計用!N172&amp;集計用!P172&amp;集計用!R172,"")</f>
        <v>下都賀郡壬生町落合三丁目5-3</v>
      </c>
      <c r="AO251" s="29">
        <f>IF(HLOOKUP(AO$14,集計用!$4:$9894,マスター!$C251,FALSE)="","",HLOOKUP(AO$14,集計用!$4:$9894,マスター!$C251,FALSE))</f>
        <v>100</v>
      </c>
      <c r="AP251" s="42" t="str">
        <f>集計用!AU172&amp;集計用!AV172&amp;集計用!AW172&amp;集計用!AX172&amp;集計用!AY172&amp;集計用!AZ172</f>
        <v>教育費小学校費学校管理費</v>
      </c>
      <c r="AQ251" s="29" t="str">
        <f>IF(HLOOKUP(AQ$14,集計用!$4:$9894,マスター!$C251,FALSE)="","",HLOOKUP(AQ$14,集計用!$4:$9894,マスター!$C251,FALSE))</f>
        <v/>
      </c>
      <c r="AR251" s="29" t="str">
        <f>IF(HLOOKUP(AR$14,集計用!$4:$9894,マスター!$C251,FALSE)="","",HLOOKUP(AR$14,集計用!$4:$9894,マスター!$C251,FALSE))</f>
        <v/>
      </c>
      <c r="AS251" s="29" t="str">
        <f>IF(HLOOKUP(AS$14,集計用!$4:$9894,マスター!$C251,FALSE)="","",HLOOKUP(AS$14,集計用!$4:$9894,マスター!$C251,FALSE))</f>
        <v/>
      </c>
      <c r="AT251" s="29">
        <f>IF(HLOOKUP(AT$14,集計用!$4:$9894,マスター!$C251,FALSE)="","",HLOOKUP(AT$14,集計用!$4:$9894,マスター!$C251,FALSE))</f>
        <v>4323.5</v>
      </c>
      <c r="AU251" s="29">
        <f>IF(HLOOKUP(AU$14,集計用!$4:$9894,マスター!$C251,FALSE)="","",HLOOKUP(AU$14,集計用!$4:$9894,マスター!$C251,FALSE))</f>
        <v>2</v>
      </c>
      <c r="AV251" s="61"/>
      <c r="AW251" s="45">
        <f t="shared" si="5"/>
        <v>30</v>
      </c>
      <c r="AX251" s="29" t="str">
        <f>IF(HLOOKUP(AX$14,集計用!$4:$9894,マスター!$C251,FALSE)="","",HLOOKUP(AX$14,集計用!$4:$9894,マスター!$C251,FALSE))</f>
        <v>教育</v>
      </c>
      <c r="AY251" s="29" t="str">
        <f>IF(HLOOKUP(AY$14,集計用!$4:$9894,マスター!$C251,FALSE)="","",HLOOKUP(AY$14,集計用!$4:$9894,マスター!$C251,FALSE))</f>
        <v xml:space="preserve">行政財産 </v>
      </c>
      <c r="AZ251" s="54"/>
      <c r="BA251" s="54"/>
      <c r="BB251" s="54"/>
      <c r="BC251" s="54"/>
      <c r="BD251" s="54"/>
      <c r="BE251" s="54"/>
      <c r="BF251" s="54"/>
      <c r="BG251" s="54"/>
      <c r="BH251" s="29" t="str">
        <f>IF(HLOOKUP(BH$14,集計用!$4:$9894,マスター!$C251,FALSE)="","",HLOOKUP(BH$14,集計用!$4:$9894,マスター!$C251,FALSE))</f>
        <v>未実施</v>
      </c>
      <c r="BI251" s="29" t="str">
        <f>IF(HLOOKUP(BI$14,集計用!$4:$9894,マスター!$C251,FALSE)="","",HLOOKUP(BI$14,集計用!$4:$9894,マスター!$C251,FALSE))</f>
        <v>実施済</v>
      </c>
      <c r="BJ251" s="54"/>
      <c r="BK251" s="54"/>
      <c r="BL251" s="54"/>
      <c r="BM251" s="54"/>
      <c r="BN251" s="54"/>
      <c r="BO251" s="54"/>
      <c r="BP251" s="54"/>
      <c r="BQ251" s="54"/>
      <c r="BR251" s="29" t="str">
        <f>IF(HLOOKUP(BR$14,集計用!$4:$9894,マスター!$C251,FALSE)="","",HLOOKUP(BR$14,集計用!$4:$9894,マスター!$C251,FALSE))</f>
        <v>ﾐﾌﾞﾁｭｳｵｳｺｳﾐﾝｶﾝ</v>
      </c>
      <c r="BS251" s="29" t="str">
        <f>IF(HLOOKUP(BS$14,集計用!$4:$9894,マスター!$C251,FALSE)="","",HLOOKUP(BS$14,集計用!$4:$9894,マスター!$C251,FALSE))</f>
        <v/>
      </c>
      <c r="BT251" s="29" t="str">
        <f>IF(HLOOKUP(BT$14,集計用!$4:$9894,マスター!$C251,FALSE)="","",HLOOKUP(BT$14,集計用!$4:$9894,マスター!$C251,FALSE))</f>
        <v>壬生町立壬生中央公民館</v>
      </c>
      <c r="BU251" s="29" t="str">
        <f>IF(HLOOKUP(BU$14,集計用!$4:$9894,マスター!$C251,FALSE)="","",HLOOKUP(BU$14,集計用!$4:$9894,マスター!$C251,FALSE))</f>
        <v>㎡</v>
      </c>
      <c r="BV251" s="29" t="str">
        <f>集計用!O172&amp;集計用!Q172&amp;集計用!S172</f>
        <v>ｼﾓﾂｶﾞｸﾞﾝﾐﾌﾞﾏﾁｵﾁｱｲ</v>
      </c>
      <c r="BW251" s="29" t="str">
        <f>IF(HLOOKUP(BW$14,集計用!$4:$9894,マスター!$C251,FALSE)="","",HLOOKUP(BW$14,集計用!$4:$9894,マスター!$C251,FALSE))</f>
        <v/>
      </c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4"/>
      <c r="CO251" s="54"/>
      <c r="CP251" s="54"/>
      <c r="CQ251" s="54"/>
      <c r="CR251" s="54"/>
      <c r="CS251" s="54"/>
      <c r="CT251" s="54"/>
      <c r="CU251" s="54"/>
      <c r="CV251" s="53"/>
      <c r="CW251" s="53"/>
      <c r="CX251" s="53"/>
      <c r="CY251" s="53"/>
      <c r="CZ251" s="53"/>
      <c r="DA251" s="53"/>
      <c r="DB251" s="53"/>
      <c r="DC251" s="53"/>
      <c r="DD251" s="54"/>
      <c r="DE251" s="54"/>
      <c r="DF251" s="54"/>
      <c r="DG251" s="54"/>
      <c r="DH251" s="54"/>
      <c r="DI251" s="54"/>
    </row>
    <row r="252" spans="3:113" ht="13.5" customHeight="1">
      <c r="C252" s="89">
        <v>243</v>
      </c>
      <c r="D252" s="44"/>
      <c r="E252" s="53"/>
      <c r="F252" s="53"/>
      <c r="G252" s="53"/>
      <c r="H252" s="42" t="str">
        <f>IF(HLOOKUP(H$14,集計用!$4:$9894,マスター!$C252,FALSE)="","",HLOOKUP(H$14,集計用!$4:$9894,マスター!$C252,FALSE))</f>
        <v>建物台帳</v>
      </c>
      <c r="I252" s="29" t="str">
        <f>IF(HLOOKUP(I$14,集計用!$4:$9894,マスター!$C252,FALSE)="","",HLOOKUP(I$14,集計用!$4:$9894,マスター!$C252,FALSE))</f>
        <v>25004-2</v>
      </c>
      <c r="J252" s="29" t="str">
        <f>IF(HLOOKUP(J$14,集計用!$4:$9894,マスター!$C252,FALSE)="","",HLOOKUP(J$14,集計用!$4:$9894,マスター!$C252,FALSE))</f>
        <v>事業用資産/建物</v>
      </c>
      <c r="K252" s="53"/>
      <c r="L252" s="53"/>
      <c r="M252" s="53"/>
      <c r="N252" s="53"/>
      <c r="O252" s="29">
        <f>IF(HLOOKUP(O$14,集計用!$4:$9894,マスター!$C252,FALSE)="","",HLOOKUP(O$14,集計用!$4:$9894,マスター!$C252,FALSE))</f>
        <v>16</v>
      </c>
      <c r="P252" s="53"/>
      <c r="Q252" s="53"/>
      <c r="R252" s="42" t="str">
        <f>IF(HLOOKUP(R$14,集計用!$4:$9894,マスター!$C252,FALSE)="","",HLOOKUP(R$14,集計用!$4:$9894,マスター!$C252,FALSE))</f>
        <v>一般会計等</v>
      </c>
      <c r="S252" s="42" t="str">
        <f>IF(HLOOKUP(S$14,集計用!$4:$9894,マスター!$C252,FALSE)="","",HLOOKUP(S$14,集計用!$4:$9894,マスター!$C252,FALSE))</f>
        <v>一般会計</v>
      </c>
      <c r="T252" s="209">
        <f>IF(HLOOKUP(T$14,集計用!$4:$9894,マスター!$C252,FALSE)="","",HLOOKUP(T$14,集計用!$4:$9894,マスター!$C252,FALSE))</f>
        <v>20010913</v>
      </c>
      <c r="U252" s="209">
        <f>IF(HLOOKUP(U$14,集計用!$4:$9894,マスター!$C252,FALSE)="","",HLOOKUP(U$14,集計用!$4:$9894,マスター!$C252,FALSE))</f>
        <v>20010913</v>
      </c>
      <c r="V252" s="53"/>
      <c r="W252" s="44"/>
      <c r="X252" s="53"/>
      <c r="Y252" s="53"/>
      <c r="Z252" s="29">
        <f>IF(HLOOKUP(Z$14,集計用!$4:$9894,マスター!$C252,FALSE)="","",HLOOKUP(Z$14,集計用!$4:$9894,マスター!$C252,FALSE))</f>
        <v>37905000</v>
      </c>
      <c r="AA252" s="53"/>
      <c r="AB252" s="53"/>
      <c r="AC252" s="53"/>
      <c r="AD252" s="53"/>
      <c r="AE252" s="53"/>
      <c r="AF252" s="44"/>
      <c r="AG252" s="29" t="str">
        <f>IF(HLOOKUP(AG$14,集計用!$4:$9894,マスター!$C252,FALSE)="","",HLOOKUP(AG$14,集計用!$4:$9894,マスター!$C252,FALSE))</f>
        <v>壬生中央公民館（休憩室)</v>
      </c>
      <c r="AH252" s="29" t="str">
        <f>IF(HLOOKUP(AH$14,集計用!$4:$9894,マスター!$C252,FALSE)="","",HLOOKUP(AH$14,集計用!$4:$9894,マスター!$C252,FALSE))</f>
        <v>自己資産（リース資産外)</v>
      </c>
      <c r="AI252" s="29" t="str">
        <f>IF(HLOOKUP(AI$14,集計用!$4:$9894,マスター!$C252,FALSE)="","",HLOOKUP(AI$14,集計用!$4:$9894,マスター!$C252,FALSE))</f>
        <v>売却不可</v>
      </c>
      <c r="AJ252" s="60" t="str">
        <f>マスター!$B$3</f>
        <v>建物</v>
      </c>
      <c r="AK252" s="29" t="str">
        <f>IF(HLOOKUP(AK$14,集計用!$4:$9894,マスター!$C252,FALSE)="","",HLOOKUP(AK$14,集計用!$4:$9894,マスター!$C252,FALSE))</f>
        <v>公民館</v>
      </c>
      <c r="AL252" s="29" t="str">
        <f>IF(HLOOKUP(AL$14,集計用!$4:$9894,マスター!$C252,FALSE)="","",HLOOKUP(AL$14,集計用!$4:$9894,マスター!$C252,FALSE))</f>
        <v>鉄筋コンクリート</v>
      </c>
      <c r="AM252" s="53"/>
      <c r="AN252" s="29" t="str">
        <f>IFERROR(集計用!N173&amp;集計用!P173&amp;集計用!R173,"")</f>
        <v>下都賀郡壬生町落合三丁目5-3</v>
      </c>
      <c r="AO252" s="29">
        <f>IF(HLOOKUP(AO$14,集計用!$4:$9894,マスター!$C252,FALSE)="","",HLOOKUP(AO$14,集計用!$4:$9894,マスター!$C252,FALSE))</f>
        <v>100</v>
      </c>
      <c r="AP252" s="42" t="str">
        <f>集計用!AU173&amp;集計用!AV173&amp;集計用!AW173&amp;集計用!AX173&amp;集計用!AY173&amp;集計用!AZ173</f>
        <v>教育費小学校費学校管理費</v>
      </c>
      <c r="AQ252" s="29" t="str">
        <f>IF(HLOOKUP(AQ$14,集計用!$4:$9894,マスター!$C252,FALSE)="","",HLOOKUP(AQ$14,集計用!$4:$9894,マスター!$C252,FALSE))</f>
        <v/>
      </c>
      <c r="AR252" s="29" t="str">
        <f>IF(HLOOKUP(AR$14,集計用!$4:$9894,マスター!$C252,FALSE)="","",HLOOKUP(AR$14,集計用!$4:$9894,マスター!$C252,FALSE))</f>
        <v/>
      </c>
      <c r="AS252" s="29" t="str">
        <f>IF(HLOOKUP(AS$14,集計用!$4:$9894,マスター!$C252,FALSE)="","",HLOOKUP(AS$14,集計用!$4:$9894,マスター!$C252,FALSE))</f>
        <v/>
      </c>
      <c r="AT252" s="29">
        <f>IF(HLOOKUP(AT$14,集計用!$4:$9894,マスター!$C252,FALSE)="","",HLOOKUP(AT$14,集計用!$4:$9894,マスター!$C252,FALSE))</f>
        <v>84.68</v>
      </c>
      <c r="AU252" s="29">
        <f>IF(HLOOKUP(AU$14,集計用!$4:$9894,マスター!$C252,FALSE)="","",HLOOKUP(AU$14,集計用!$4:$9894,マスター!$C252,FALSE))</f>
        <v>1</v>
      </c>
      <c r="AV252" s="61"/>
      <c r="AW252" s="45">
        <f t="shared" si="5"/>
        <v>14</v>
      </c>
      <c r="AX252" s="29" t="str">
        <f>IF(HLOOKUP(AX$14,集計用!$4:$9894,マスター!$C252,FALSE)="","",HLOOKUP(AX$14,集計用!$4:$9894,マスター!$C252,FALSE))</f>
        <v>教育</v>
      </c>
      <c r="AY252" s="29" t="str">
        <f>IF(HLOOKUP(AY$14,集計用!$4:$9894,マスター!$C252,FALSE)="","",HLOOKUP(AY$14,集計用!$4:$9894,マスター!$C252,FALSE))</f>
        <v xml:space="preserve">行政財産 </v>
      </c>
      <c r="AZ252" s="54"/>
      <c r="BA252" s="54"/>
      <c r="BB252" s="54"/>
      <c r="BC252" s="54"/>
      <c r="BD252" s="54"/>
      <c r="BE252" s="54"/>
      <c r="BF252" s="54"/>
      <c r="BG252" s="54"/>
      <c r="BH252" s="29" t="str">
        <f>IF(HLOOKUP(BH$14,集計用!$4:$9894,マスター!$C252,FALSE)="","",HLOOKUP(BH$14,集計用!$4:$9894,マスター!$C252,FALSE))</f>
        <v>未実施</v>
      </c>
      <c r="BI252" s="29" t="str">
        <f>IF(HLOOKUP(BI$14,集計用!$4:$9894,マスター!$C252,FALSE)="","",HLOOKUP(BI$14,集計用!$4:$9894,マスター!$C252,FALSE))</f>
        <v>実施済</v>
      </c>
      <c r="BJ252" s="54"/>
      <c r="BK252" s="54"/>
      <c r="BL252" s="54"/>
      <c r="BM252" s="54"/>
      <c r="BN252" s="54"/>
      <c r="BO252" s="54"/>
      <c r="BP252" s="54"/>
      <c r="BQ252" s="54"/>
      <c r="BR252" s="29" t="str">
        <f>IF(HLOOKUP(BR$14,集計用!$4:$9894,マスター!$C252,FALSE)="","",HLOOKUP(BR$14,集計用!$4:$9894,マスター!$C252,FALSE))</f>
        <v>ﾐﾌﾞﾁｭｳｵｳｺｳﾐﾝｶﾝ</v>
      </c>
      <c r="BS252" s="29" t="str">
        <f>IF(HLOOKUP(BS$14,集計用!$4:$9894,マスター!$C252,FALSE)="","",HLOOKUP(BS$14,集計用!$4:$9894,マスター!$C252,FALSE))</f>
        <v/>
      </c>
      <c r="BT252" s="29" t="str">
        <f>IF(HLOOKUP(BT$14,集計用!$4:$9894,マスター!$C252,FALSE)="","",HLOOKUP(BT$14,集計用!$4:$9894,マスター!$C252,FALSE))</f>
        <v>壬生町立壬生中央公民館</v>
      </c>
      <c r="BU252" s="29" t="str">
        <f>IF(HLOOKUP(BU$14,集計用!$4:$9894,マスター!$C252,FALSE)="","",HLOOKUP(BU$14,集計用!$4:$9894,マスター!$C252,FALSE))</f>
        <v>㎡</v>
      </c>
      <c r="BV252" s="29" t="str">
        <f>集計用!O173&amp;集計用!Q173&amp;集計用!S173</f>
        <v>ｼﾓﾂｶﾞｸﾞﾝﾐﾌﾞﾏﾁｵﾁｱｲ</v>
      </c>
      <c r="BW252" s="29" t="str">
        <f>IF(HLOOKUP(BW$14,集計用!$4:$9894,マスター!$C252,FALSE)="","",HLOOKUP(BW$14,集計用!$4:$9894,マスター!$C252,FALSE))</f>
        <v/>
      </c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4"/>
      <c r="CO252" s="54"/>
      <c r="CP252" s="54"/>
      <c r="CQ252" s="54"/>
      <c r="CR252" s="54"/>
      <c r="CS252" s="54"/>
      <c r="CT252" s="54"/>
      <c r="CU252" s="54"/>
      <c r="CV252" s="53"/>
      <c r="CW252" s="53"/>
      <c r="CX252" s="53"/>
      <c r="CY252" s="53"/>
      <c r="CZ252" s="53"/>
      <c r="DA252" s="53"/>
      <c r="DB252" s="53"/>
      <c r="DC252" s="53"/>
      <c r="DD252" s="54"/>
      <c r="DE252" s="54"/>
      <c r="DF252" s="54"/>
      <c r="DG252" s="54"/>
      <c r="DH252" s="54"/>
      <c r="DI252" s="54"/>
    </row>
    <row r="253" spans="3:113" ht="13.5" customHeight="1">
      <c r="C253" s="89">
        <v>244</v>
      </c>
      <c r="D253" s="44"/>
      <c r="E253" s="53"/>
      <c r="F253" s="53"/>
      <c r="G253" s="53"/>
      <c r="H253" s="42" t="str">
        <f>IF(HLOOKUP(H$14,集計用!$4:$9894,マスター!$C253,FALSE)="","",HLOOKUP(H$14,集計用!$4:$9894,マスター!$C253,FALSE))</f>
        <v>建物台帳</v>
      </c>
      <c r="I253" s="29" t="str">
        <f>IF(HLOOKUP(I$14,集計用!$4:$9894,マスター!$C253,FALSE)="","",HLOOKUP(I$14,集計用!$4:$9894,マスター!$C253,FALSE))</f>
        <v>25004-3</v>
      </c>
      <c r="J253" s="29" t="str">
        <f>IF(HLOOKUP(J$14,集計用!$4:$9894,マスター!$C253,FALSE)="","",HLOOKUP(J$14,集計用!$4:$9894,マスター!$C253,FALSE))</f>
        <v>事業用資産/建物</v>
      </c>
      <c r="K253" s="53"/>
      <c r="L253" s="53"/>
      <c r="M253" s="53"/>
      <c r="N253" s="53"/>
      <c r="O253" s="29">
        <f>IF(HLOOKUP(O$14,集計用!$4:$9894,マスター!$C253,FALSE)="","",HLOOKUP(O$14,集計用!$4:$9894,マスター!$C253,FALSE))</f>
        <v>16</v>
      </c>
      <c r="P253" s="53"/>
      <c r="Q253" s="53"/>
      <c r="R253" s="42" t="str">
        <f>IF(HLOOKUP(R$14,集計用!$4:$9894,マスター!$C253,FALSE)="","",HLOOKUP(R$14,集計用!$4:$9894,マスター!$C253,FALSE))</f>
        <v>一般会計等</v>
      </c>
      <c r="S253" s="42" t="str">
        <f>IF(HLOOKUP(S$14,集計用!$4:$9894,マスター!$C253,FALSE)="","",HLOOKUP(S$14,集計用!$4:$9894,マスター!$C253,FALSE))</f>
        <v>一般会計</v>
      </c>
      <c r="T253" s="209">
        <f>IF(HLOOKUP(T$14,集計用!$4:$9894,マスター!$C253,FALSE)="","",HLOOKUP(T$14,集計用!$4:$9894,マスター!$C253,FALSE))</f>
        <v>19861027</v>
      </c>
      <c r="U253" s="209">
        <f>IF(HLOOKUP(U$14,集計用!$4:$9894,マスター!$C253,FALSE)="","",HLOOKUP(U$14,集計用!$4:$9894,マスター!$C253,FALSE))</f>
        <v>19861027</v>
      </c>
      <c r="V253" s="53"/>
      <c r="W253" s="44"/>
      <c r="X253" s="53"/>
      <c r="Y253" s="53"/>
      <c r="Z253" s="29">
        <f>IF(HLOOKUP(Z$14,集計用!$4:$9894,マスター!$C253,FALSE)="","",HLOOKUP(Z$14,集計用!$4:$9894,マスター!$C253,FALSE))</f>
        <v>288000</v>
      </c>
      <c r="AA253" s="53"/>
      <c r="AB253" s="53"/>
      <c r="AC253" s="53"/>
      <c r="AD253" s="53"/>
      <c r="AE253" s="53"/>
      <c r="AF253" s="44"/>
      <c r="AG253" s="29" t="str">
        <f>IF(HLOOKUP(AG$14,集計用!$4:$9894,マスター!$C253,FALSE)="","",HLOOKUP(AG$14,集計用!$4:$9894,マスター!$C253,FALSE))</f>
        <v>南側倉庫</v>
      </c>
      <c r="AH253" s="29" t="str">
        <f>IF(HLOOKUP(AH$14,集計用!$4:$9894,マスター!$C253,FALSE)="","",HLOOKUP(AH$14,集計用!$4:$9894,マスター!$C253,FALSE))</f>
        <v>自己資産（リース資産外)</v>
      </c>
      <c r="AI253" s="29" t="str">
        <f>IF(HLOOKUP(AI$14,集計用!$4:$9894,マスター!$C253,FALSE)="","",HLOOKUP(AI$14,集計用!$4:$9894,マスター!$C253,FALSE))</f>
        <v>売却不可</v>
      </c>
      <c r="AJ253" s="60" t="str">
        <f>マスター!$B$3</f>
        <v>建物</v>
      </c>
      <c r="AK253" s="29" t="str">
        <f>IF(HLOOKUP(AK$14,集計用!$4:$9894,マスター!$C253,FALSE)="","",HLOOKUP(AK$14,集計用!$4:$9894,マスター!$C253,FALSE))</f>
        <v>倉庫・物置</v>
      </c>
      <c r="AL253" s="29" t="str">
        <f>IF(HLOOKUP(AL$14,集計用!$4:$9894,マスター!$C253,FALSE)="","",HLOOKUP(AL$14,集計用!$4:$9894,マスター!$C253,FALSE))</f>
        <v>鉄骨造</v>
      </c>
      <c r="AM253" s="53"/>
      <c r="AN253" s="29" t="str">
        <f>IFERROR(集計用!N174&amp;集計用!P174&amp;集計用!R174,"")</f>
        <v>下都賀郡壬生町落合三丁目5-3</v>
      </c>
      <c r="AO253" s="29">
        <f>IF(HLOOKUP(AO$14,集計用!$4:$9894,マスター!$C253,FALSE)="","",HLOOKUP(AO$14,集計用!$4:$9894,マスター!$C253,FALSE))</f>
        <v>100</v>
      </c>
      <c r="AP253" s="42" t="str">
        <f>集計用!AU174&amp;集計用!AV174&amp;集計用!AW174&amp;集計用!AX174&amp;集計用!AY174&amp;集計用!AZ174</f>
        <v>教育費小学校費学校管理費</v>
      </c>
      <c r="AQ253" s="29" t="str">
        <f>IF(HLOOKUP(AQ$14,集計用!$4:$9894,マスター!$C253,FALSE)="","",HLOOKUP(AQ$14,集計用!$4:$9894,マスター!$C253,FALSE))</f>
        <v/>
      </c>
      <c r="AR253" s="29" t="str">
        <f>IF(HLOOKUP(AR$14,集計用!$4:$9894,マスター!$C253,FALSE)="","",HLOOKUP(AR$14,集計用!$4:$9894,マスター!$C253,FALSE))</f>
        <v/>
      </c>
      <c r="AS253" s="29" t="str">
        <f>IF(HLOOKUP(AS$14,集計用!$4:$9894,マスター!$C253,FALSE)="","",HLOOKUP(AS$14,集計用!$4:$9894,マスター!$C253,FALSE))</f>
        <v/>
      </c>
      <c r="AT253" s="29">
        <f>IF(HLOOKUP(AT$14,集計用!$4:$9894,マスター!$C253,FALSE)="","",HLOOKUP(AT$14,集計用!$4:$9894,マスター!$C253,FALSE))</f>
        <v>48.95</v>
      </c>
      <c r="AU253" s="29">
        <f>IF(HLOOKUP(AU$14,集計用!$4:$9894,マスター!$C253,FALSE)="","",HLOOKUP(AU$14,集計用!$4:$9894,マスター!$C253,FALSE))</f>
        <v>1</v>
      </c>
      <c r="AV253" s="61"/>
      <c r="AW253" s="45">
        <f t="shared" si="5"/>
        <v>29</v>
      </c>
      <c r="AX253" s="29" t="str">
        <f>IF(HLOOKUP(AX$14,集計用!$4:$9894,マスター!$C253,FALSE)="","",HLOOKUP(AX$14,集計用!$4:$9894,マスター!$C253,FALSE))</f>
        <v>教育</v>
      </c>
      <c r="AY253" s="29" t="str">
        <f>IF(HLOOKUP(AY$14,集計用!$4:$9894,マスター!$C253,FALSE)="","",HLOOKUP(AY$14,集計用!$4:$9894,マスター!$C253,FALSE))</f>
        <v xml:space="preserve">行政財産 </v>
      </c>
      <c r="AZ253" s="54"/>
      <c r="BA253" s="54"/>
      <c r="BB253" s="54"/>
      <c r="BC253" s="54"/>
      <c r="BD253" s="54"/>
      <c r="BE253" s="54"/>
      <c r="BF253" s="54"/>
      <c r="BG253" s="54"/>
      <c r="BH253" s="29" t="str">
        <f>IF(HLOOKUP(BH$14,集計用!$4:$9894,マスター!$C253,FALSE)="","",HLOOKUP(BH$14,集計用!$4:$9894,マスター!$C253,FALSE))</f>
        <v>未実施</v>
      </c>
      <c r="BI253" s="29" t="str">
        <f>IF(HLOOKUP(BI$14,集計用!$4:$9894,マスター!$C253,FALSE)="","",HLOOKUP(BI$14,集計用!$4:$9894,マスター!$C253,FALSE))</f>
        <v>実施済</v>
      </c>
      <c r="BJ253" s="54"/>
      <c r="BK253" s="54"/>
      <c r="BL253" s="54"/>
      <c r="BM253" s="54"/>
      <c r="BN253" s="54"/>
      <c r="BO253" s="54"/>
      <c r="BP253" s="54"/>
      <c r="BQ253" s="54"/>
      <c r="BR253" s="29" t="str">
        <f>IF(HLOOKUP(BR$14,集計用!$4:$9894,マスター!$C253,FALSE)="","",HLOOKUP(BR$14,集計用!$4:$9894,マスター!$C253,FALSE))</f>
        <v>ﾐﾅﾐｶﾞﾜｿｳｺ</v>
      </c>
      <c r="BS253" s="29" t="str">
        <f>IF(HLOOKUP(BS$14,集計用!$4:$9894,マスター!$C253,FALSE)="","",HLOOKUP(BS$14,集計用!$4:$9894,マスター!$C253,FALSE))</f>
        <v/>
      </c>
      <c r="BT253" s="29" t="str">
        <f>IF(HLOOKUP(BT$14,集計用!$4:$9894,マスター!$C253,FALSE)="","",HLOOKUP(BT$14,集計用!$4:$9894,マスター!$C253,FALSE))</f>
        <v>壬生町立壬生中央公民館</v>
      </c>
      <c r="BU253" s="29" t="str">
        <f>IF(HLOOKUP(BU$14,集計用!$4:$9894,マスター!$C253,FALSE)="","",HLOOKUP(BU$14,集計用!$4:$9894,マスター!$C253,FALSE))</f>
        <v>㎡</v>
      </c>
      <c r="BV253" s="29" t="str">
        <f>集計用!O174&amp;集計用!Q174&amp;集計用!S174</f>
        <v>ｼﾓﾂｶﾞｸﾞﾝﾐﾌﾞﾏﾁｵﾁｱｲ</v>
      </c>
      <c r="BW253" s="29" t="str">
        <f>IF(HLOOKUP(BW$14,集計用!$4:$9894,マスター!$C253,FALSE)="","",HLOOKUP(BW$14,集計用!$4:$9894,マスター!$C253,FALSE))</f>
        <v/>
      </c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4"/>
      <c r="CO253" s="54"/>
      <c r="CP253" s="54"/>
      <c r="CQ253" s="54"/>
      <c r="CR253" s="54"/>
      <c r="CS253" s="54"/>
      <c r="CT253" s="54"/>
      <c r="CU253" s="54"/>
      <c r="CV253" s="53"/>
      <c r="CW253" s="53"/>
      <c r="CX253" s="53"/>
      <c r="CY253" s="53"/>
      <c r="CZ253" s="53"/>
      <c r="DA253" s="53"/>
      <c r="DB253" s="53"/>
      <c r="DC253" s="53"/>
      <c r="DD253" s="54"/>
      <c r="DE253" s="54"/>
      <c r="DF253" s="54"/>
      <c r="DG253" s="54"/>
      <c r="DH253" s="54"/>
      <c r="DI253" s="54"/>
    </row>
    <row r="254" spans="3:113" ht="13.5" customHeight="1">
      <c r="C254" s="89">
        <v>245</v>
      </c>
      <c r="D254" s="44"/>
      <c r="E254" s="53"/>
      <c r="F254" s="53"/>
      <c r="G254" s="53"/>
      <c r="H254" s="42" t="str">
        <f>IF(HLOOKUP(H$14,集計用!$4:$9894,マスター!$C254,FALSE)="","",HLOOKUP(H$14,集計用!$4:$9894,マスター!$C254,FALSE))</f>
        <v>建物台帳</v>
      </c>
      <c r="I254" s="29" t="str">
        <f>IF(HLOOKUP(I$14,集計用!$4:$9894,マスター!$C254,FALSE)="","",HLOOKUP(I$14,集計用!$4:$9894,マスター!$C254,FALSE))</f>
        <v>25004-4</v>
      </c>
      <c r="J254" s="29" t="str">
        <f>IF(HLOOKUP(J$14,集計用!$4:$9894,マスター!$C254,FALSE)="","",HLOOKUP(J$14,集計用!$4:$9894,マスター!$C254,FALSE))</f>
        <v>事業用資産/建物</v>
      </c>
      <c r="K254" s="53"/>
      <c r="L254" s="53"/>
      <c r="M254" s="53"/>
      <c r="N254" s="53"/>
      <c r="O254" s="29">
        <f>IF(HLOOKUP(O$14,集計用!$4:$9894,マスター!$C254,FALSE)="","",HLOOKUP(O$14,集計用!$4:$9894,マスター!$C254,FALSE))</f>
        <v>16</v>
      </c>
      <c r="P254" s="53"/>
      <c r="Q254" s="53"/>
      <c r="R254" s="42" t="str">
        <f>IF(HLOOKUP(R$14,集計用!$4:$9894,マスター!$C254,FALSE)="","",HLOOKUP(R$14,集計用!$4:$9894,マスター!$C254,FALSE))</f>
        <v>一般会計等</v>
      </c>
      <c r="S254" s="42" t="str">
        <f>IF(HLOOKUP(S$14,集計用!$4:$9894,マスター!$C254,FALSE)="","",HLOOKUP(S$14,集計用!$4:$9894,マスター!$C254,FALSE))</f>
        <v>一般会計</v>
      </c>
      <c r="T254" s="209">
        <f>IF(HLOOKUP(T$14,集計用!$4:$9894,マスター!$C254,FALSE)="","",HLOOKUP(T$14,集計用!$4:$9894,マスター!$C254,FALSE))</f>
        <v>19850930</v>
      </c>
      <c r="U254" s="209">
        <f>IF(HLOOKUP(U$14,集計用!$4:$9894,マスター!$C254,FALSE)="","",HLOOKUP(U$14,集計用!$4:$9894,マスター!$C254,FALSE))</f>
        <v>19850930</v>
      </c>
      <c r="V254" s="53"/>
      <c r="W254" s="44"/>
      <c r="X254" s="53"/>
      <c r="Y254" s="53"/>
      <c r="Z254" s="29">
        <f>IF(HLOOKUP(Z$14,集計用!$4:$9894,マスター!$C254,FALSE)="","",HLOOKUP(Z$14,集計用!$4:$9894,マスター!$C254,FALSE))</f>
        <v>8847000</v>
      </c>
      <c r="AA254" s="53"/>
      <c r="AB254" s="53"/>
      <c r="AC254" s="53"/>
      <c r="AD254" s="53"/>
      <c r="AE254" s="53"/>
      <c r="AF254" s="44"/>
      <c r="AG254" s="29" t="str">
        <f>IF(HLOOKUP(AG$14,集計用!$4:$9894,マスター!$C254,FALSE)="","",HLOOKUP(AG$14,集計用!$4:$9894,マスター!$C254,FALSE))</f>
        <v>管理人住宅</v>
      </c>
      <c r="AH254" s="29" t="str">
        <f>IF(HLOOKUP(AH$14,集計用!$4:$9894,マスター!$C254,FALSE)="","",HLOOKUP(AH$14,集計用!$4:$9894,マスター!$C254,FALSE))</f>
        <v>自己資産（リース資産外)</v>
      </c>
      <c r="AI254" s="29" t="str">
        <f>IF(HLOOKUP(AI$14,集計用!$4:$9894,マスター!$C254,FALSE)="","",HLOOKUP(AI$14,集計用!$4:$9894,マスター!$C254,FALSE))</f>
        <v>売却不可</v>
      </c>
      <c r="AJ254" s="60" t="str">
        <f>マスター!$B$3</f>
        <v>建物</v>
      </c>
      <c r="AK254" s="29" t="str">
        <f>IF(HLOOKUP(AK$14,集計用!$4:$9894,マスター!$C254,FALSE)="","",HLOOKUP(AK$14,集計用!$4:$9894,マスター!$C254,FALSE))</f>
        <v>寮舎・宿舎</v>
      </c>
      <c r="AL254" s="29" t="str">
        <f>IF(HLOOKUP(AL$14,集計用!$4:$9894,マスター!$C254,FALSE)="","",HLOOKUP(AL$14,集計用!$4:$9894,マスター!$C254,FALSE))</f>
        <v>木造</v>
      </c>
      <c r="AM254" s="53"/>
      <c r="AN254" s="29" t="str">
        <f>IFERROR(集計用!N175&amp;集計用!P175&amp;集計用!R175,"")</f>
        <v>下都賀郡壬生町落合三丁目5-3</v>
      </c>
      <c r="AO254" s="29">
        <f>IF(HLOOKUP(AO$14,集計用!$4:$9894,マスター!$C254,FALSE)="","",HLOOKUP(AO$14,集計用!$4:$9894,マスター!$C254,FALSE))</f>
        <v>100</v>
      </c>
      <c r="AP254" s="42" t="str">
        <f>集計用!AU175&amp;集計用!AV175&amp;集計用!AW175&amp;集計用!AX175&amp;集計用!AY175&amp;集計用!AZ175</f>
        <v>教育費小学校費学校管理費</v>
      </c>
      <c r="AQ254" s="29" t="str">
        <f>IF(HLOOKUP(AQ$14,集計用!$4:$9894,マスター!$C254,FALSE)="","",HLOOKUP(AQ$14,集計用!$4:$9894,マスター!$C254,FALSE))</f>
        <v/>
      </c>
      <c r="AR254" s="29" t="str">
        <f>IF(HLOOKUP(AR$14,集計用!$4:$9894,マスター!$C254,FALSE)="","",HLOOKUP(AR$14,集計用!$4:$9894,マスター!$C254,FALSE))</f>
        <v/>
      </c>
      <c r="AS254" s="29" t="str">
        <f>IF(HLOOKUP(AS$14,集計用!$4:$9894,マスター!$C254,FALSE)="","",HLOOKUP(AS$14,集計用!$4:$9894,マスター!$C254,FALSE))</f>
        <v/>
      </c>
      <c r="AT254" s="29">
        <f>IF(HLOOKUP(AT$14,集計用!$4:$9894,マスター!$C254,FALSE)="","",HLOOKUP(AT$14,集計用!$4:$9894,マスター!$C254,FALSE))</f>
        <v>55.07</v>
      </c>
      <c r="AU254" s="29">
        <f>IF(HLOOKUP(AU$14,集計用!$4:$9894,マスター!$C254,FALSE)="","",HLOOKUP(AU$14,集計用!$4:$9894,マスター!$C254,FALSE))</f>
        <v>1</v>
      </c>
      <c r="AV254" s="61"/>
      <c r="AW254" s="45">
        <f t="shared" si="5"/>
        <v>30</v>
      </c>
      <c r="AX254" s="29" t="str">
        <f>IF(HLOOKUP(AX$14,集計用!$4:$9894,マスター!$C254,FALSE)="","",HLOOKUP(AX$14,集計用!$4:$9894,マスター!$C254,FALSE))</f>
        <v>教育</v>
      </c>
      <c r="AY254" s="29" t="str">
        <f>IF(HLOOKUP(AY$14,集計用!$4:$9894,マスター!$C254,FALSE)="","",HLOOKUP(AY$14,集計用!$4:$9894,マスター!$C254,FALSE))</f>
        <v xml:space="preserve">行政財産 </v>
      </c>
      <c r="AZ254" s="54"/>
      <c r="BA254" s="54"/>
      <c r="BB254" s="54"/>
      <c r="BC254" s="54"/>
      <c r="BD254" s="54"/>
      <c r="BE254" s="54"/>
      <c r="BF254" s="54"/>
      <c r="BG254" s="54"/>
      <c r="BH254" s="29" t="str">
        <f>IF(HLOOKUP(BH$14,集計用!$4:$9894,マスター!$C254,FALSE)="","",HLOOKUP(BH$14,集計用!$4:$9894,マスター!$C254,FALSE))</f>
        <v>未実施</v>
      </c>
      <c r="BI254" s="29" t="str">
        <f>IF(HLOOKUP(BI$14,集計用!$4:$9894,マスター!$C254,FALSE)="","",HLOOKUP(BI$14,集計用!$4:$9894,マスター!$C254,FALSE))</f>
        <v>実施済</v>
      </c>
      <c r="BJ254" s="54"/>
      <c r="BK254" s="54"/>
      <c r="BL254" s="54"/>
      <c r="BM254" s="54"/>
      <c r="BN254" s="54"/>
      <c r="BO254" s="54"/>
      <c r="BP254" s="54"/>
      <c r="BQ254" s="54"/>
      <c r="BR254" s="29" t="str">
        <f>IF(HLOOKUP(BR$14,集計用!$4:$9894,マスター!$C254,FALSE)="","",HLOOKUP(BR$14,集計用!$4:$9894,マスター!$C254,FALSE))</f>
        <v>ｶﾝﾘﾆﾝｼﾞｭｳﾀｸ</v>
      </c>
      <c r="BS254" s="29" t="str">
        <f>IF(HLOOKUP(BS$14,集計用!$4:$9894,マスター!$C254,FALSE)="","",HLOOKUP(BS$14,集計用!$4:$9894,マスター!$C254,FALSE))</f>
        <v/>
      </c>
      <c r="BT254" s="29" t="str">
        <f>IF(HLOOKUP(BT$14,集計用!$4:$9894,マスター!$C254,FALSE)="","",HLOOKUP(BT$14,集計用!$4:$9894,マスター!$C254,FALSE))</f>
        <v>壬生町立壬生中央公民館</v>
      </c>
      <c r="BU254" s="29" t="str">
        <f>IF(HLOOKUP(BU$14,集計用!$4:$9894,マスター!$C254,FALSE)="","",HLOOKUP(BU$14,集計用!$4:$9894,マスター!$C254,FALSE))</f>
        <v>㎡</v>
      </c>
      <c r="BV254" s="29" t="str">
        <f>集計用!O175&amp;集計用!Q175&amp;集計用!S175</f>
        <v>ｼﾓﾂｶﾞｸﾞﾝﾐﾌﾞﾏﾁｵﾁｱｲ</v>
      </c>
      <c r="BW254" s="29" t="str">
        <f>IF(HLOOKUP(BW$14,集計用!$4:$9894,マスター!$C254,FALSE)="","",HLOOKUP(BW$14,集計用!$4:$9894,マスター!$C254,FALSE))</f>
        <v/>
      </c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4"/>
      <c r="CO254" s="54"/>
      <c r="CP254" s="54"/>
      <c r="CQ254" s="54"/>
      <c r="CR254" s="54"/>
      <c r="CS254" s="54"/>
      <c r="CT254" s="54"/>
      <c r="CU254" s="54"/>
      <c r="CV254" s="53"/>
      <c r="CW254" s="53"/>
      <c r="CX254" s="53"/>
      <c r="CY254" s="53"/>
      <c r="CZ254" s="53"/>
      <c r="DA254" s="53"/>
      <c r="DB254" s="53"/>
      <c r="DC254" s="53"/>
      <c r="DD254" s="54"/>
      <c r="DE254" s="54"/>
      <c r="DF254" s="54"/>
      <c r="DG254" s="54"/>
      <c r="DH254" s="54"/>
      <c r="DI254" s="54"/>
    </row>
    <row r="255" spans="3:113" ht="13.5" customHeight="1">
      <c r="C255" s="89">
        <v>246</v>
      </c>
      <c r="D255" s="44"/>
      <c r="E255" s="53"/>
      <c r="F255" s="53"/>
      <c r="G255" s="53"/>
      <c r="H255" s="42" t="str">
        <f>IF(HLOOKUP(H$14,集計用!$4:$9894,マスター!$C255,FALSE)="","",HLOOKUP(H$14,集計用!$4:$9894,マスター!$C255,FALSE))</f>
        <v>建物台帳</v>
      </c>
      <c r="I255" s="29" t="str">
        <f>IF(HLOOKUP(I$14,集計用!$4:$9894,マスター!$C255,FALSE)="","",HLOOKUP(I$14,集計用!$4:$9894,マスター!$C255,FALSE))</f>
        <v>25004-5</v>
      </c>
      <c r="J255" s="29" t="str">
        <f>IF(HLOOKUP(J$14,集計用!$4:$9894,マスター!$C255,FALSE)="","",HLOOKUP(J$14,集計用!$4:$9894,マスター!$C255,FALSE))</f>
        <v>事業用資産/建物</v>
      </c>
      <c r="K255" s="53"/>
      <c r="L255" s="53"/>
      <c r="M255" s="53"/>
      <c r="N255" s="53"/>
      <c r="O255" s="29">
        <f>IF(HLOOKUP(O$14,集計用!$4:$9894,マスター!$C255,FALSE)="","",HLOOKUP(O$14,集計用!$4:$9894,マスター!$C255,FALSE))</f>
        <v>16</v>
      </c>
      <c r="P255" s="53"/>
      <c r="Q255" s="53"/>
      <c r="R255" s="42" t="str">
        <f>IF(HLOOKUP(R$14,集計用!$4:$9894,マスター!$C255,FALSE)="","",HLOOKUP(R$14,集計用!$4:$9894,マスター!$C255,FALSE))</f>
        <v>一般会計等</v>
      </c>
      <c r="S255" s="42" t="str">
        <f>IF(HLOOKUP(S$14,集計用!$4:$9894,マスター!$C255,FALSE)="","",HLOOKUP(S$14,集計用!$4:$9894,マスター!$C255,FALSE))</f>
        <v>一般会計</v>
      </c>
      <c r="T255" s="209">
        <f>IF(HLOOKUP(T$14,集計用!$4:$9894,マスター!$C255,FALSE)="","",HLOOKUP(T$14,集計用!$4:$9894,マスター!$C255,FALSE))</f>
        <v>19850930</v>
      </c>
      <c r="U255" s="209">
        <f>IF(HLOOKUP(U$14,集計用!$4:$9894,マスター!$C255,FALSE)="","",HLOOKUP(U$14,集計用!$4:$9894,マスター!$C255,FALSE))</f>
        <v>19850930</v>
      </c>
      <c r="V255" s="53"/>
      <c r="W255" s="44"/>
      <c r="X255" s="53"/>
      <c r="Y255" s="53"/>
      <c r="Z255" s="29">
        <f>IF(HLOOKUP(Z$14,集計用!$4:$9894,マスター!$C255,FALSE)="","",HLOOKUP(Z$14,集計用!$4:$9894,マスター!$C255,FALSE))</f>
        <v>4657000</v>
      </c>
      <c r="AA255" s="53"/>
      <c r="AB255" s="53"/>
      <c r="AC255" s="53"/>
      <c r="AD255" s="53"/>
      <c r="AE255" s="53"/>
      <c r="AF255" s="44"/>
      <c r="AG255" s="29" t="str">
        <f>IF(HLOOKUP(AG$14,集計用!$4:$9894,マスター!$C255,FALSE)="","",HLOOKUP(AG$14,集計用!$4:$9894,マスター!$C255,FALSE))</f>
        <v>機械室</v>
      </c>
      <c r="AH255" s="29" t="str">
        <f>IF(HLOOKUP(AH$14,集計用!$4:$9894,マスター!$C255,FALSE)="","",HLOOKUP(AH$14,集計用!$4:$9894,マスター!$C255,FALSE))</f>
        <v>自己資産（リース資産外)</v>
      </c>
      <c r="AI255" s="29" t="str">
        <f>IF(HLOOKUP(AI$14,集計用!$4:$9894,マスター!$C255,FALSE)="","",HLOOKUP(AI$14,集計用!$4:$9894,マスター!$C255,FALSE))</f>
        <v>売却不可</v>
      </c>
      <c r="AJ255" s="60" t="str">
        <f>マスター!$B$3</f>
        <v>建物</v>
      </c>
      <c r="AK255" s="29" t="str">
        <f>IF(HLOOKUP(AK$14,集計用!$4:$9894,マスター!$C255,FALSE)="","",HLOOKUP(AK$14,集計用!$4:$9894,マスター!$C255,FALSE))</f>
        <v>ポンプ室</v>
      </c>
      <c r="AL255" s="29" t="str">
        <f>IF(HLOOKUP(AL$14,集計用!$4:$9894,マスター!$C255,FALSE)="","",HLOOKUP(AL$14,集計用!$4:$9894,マスター!$C255,FALSE))</f>
        <v>鉄筋コンクリート</v>
      </c>
      <c r="AM255" s="53"/>
      <c r="AN255" s="29" t="str">
        <f>IFERROR(集計用!N176&amp;集計用!P176&amp;集計用!R176,"")</f>
        <v>下都賀郡壬生町落合三丁目5-3</v>
      </c>
      <c r="AO255" s="29">
        <f>IF(HLOOKUP(AO$14,集計用!$4:$9894,マスター!$C255,FALSE)="","",HLOOKUP(AO$14,集計用!$4:$9894,マスター!$C255,FALSE))</f>
        <v>100</v>
      </c>
      <c r="AP255" s="42" t="str">
        <f>集計用!AU176&amp;集計用!AV176&amp;集計用!AW176&amp;集計用!AX176&amp;集計用!AY176&amp;集計用!AZ176</f>
        <v>教育費小学校費学校管理費</v>
      </c>
      <c r="AQ255" s="29" t="str">
        <f>IF(HLOOKUP(AQ$14,集計用!$4:$9894,マスター!$C255,FALSE)="","",HLOOKUP(AQ$14,集計用!$4:$9894,マスター!$C255,FALSE))</f>
        <v/>
      </c>
      <c r="AR255" s="29" t="str">
        <f>IF(HLOOKUP(AR$14,集計用!$4:$9894,マスター!$C255,FALSE)="","",HLOOKUP(AR$14,集計用!$4:$9894,マスター!$C255,FALSE))</f>
        <v/>
      </c>
      <c r="AS255" s="29" t="str">
        <f>IF(HLOOKUP(AS$14,集計用!$4:$9894,マスター!$C255,FALSE)="","",HLOOKUP(AS$14,集計用!$4:$9894,マスター!$C255,FALSE))</f>
        <v/>
      </c>
      <c r="AT255" s="29">
        <f>IF(HLOOKUP(AT$14,集計用!$4:$9894,マスター!$C255,FALSE)="","",HLOOKUP(AT$14,集計用!$4:$9894,マスター!$C255,FALSE))</f>
        <v>91</v>
      </c>
      <c r="AU255" s="29">
        <f>IF(HLOOKUP(AU$14,集計用!$4:$9894,マスター!$C255,FALSE)="","",HLOOKUP(AU$14,集計用!$4:$9894,マスター!$C255,FALSE))</f>
        <v>1</v>
      </c>
      <c r="AV255" s="61"/>
      <c r="AW255" s="45">
        <f t="shared" si="5"/>
        <v>30</v>
      </c>
      <c r="AX255" s="29" t="str">
        <f>IF(HLOOKUP(AX$14,集計用!$4:$9894,マスター!$C255,FALSE)="","",HLOOKUP(AX$14,集計用!$4:$9894,マスター!$C255,FALSE))</f>
        <v>教育</v>
      </c>
      <c r="AY255" s="29" t="str">
        <f>IF(HLOOKUP(AY$14,集計用!$4:$9894,マスター!$C255,FALSE)="","",HLOOKUP(AY$14,集計用!$4:$9894,マスター!$C255,FALSE))</f>
        <v xml:space="preserve">行政財産 </v>
      </c>
      <c r="AZ255" s="54"/>
      <c r="BA255" s="54"/>
      <c r="BB255" s="54"/>
      <c r="BC255" s="54"/>
      <c r="BD255" s="54"/>
      <c r="BE255" s="54"/>
      <c r="BF255" s="54"/>
      <c r="BG255" s="54"/>
      <c r="BH255" s="29" t="str">
        <f>IF(HLOOKUP(BH$14,集計用!$4:$9894,マスター!$C255,FALSE)="","",HLOOKUP(BH$14,集計用!$4:$9894,マスター!$C255,FALSE))</f>
        <v>未実施</v>
      </c>
      <c r="BI255" s="29" t="str">
        <f>IF(HLOOKUP(BI$14,集計用!$4:$9894,マスター!$C255,FALSE)="","",HLOOKUP(BI$14,集計用!$4:$9894,マスター!$C255,FALSE))</f>
        <v>実施済</v>
      </c>
      <c r="BJ255" s="54"/>
      <c r="BK255" s="54"/>
      <c r="BL255" s="54"/>
      <c r="BM255" s="54"/>
      <c r="BN255" s="54"/>
      <c r="BO255" s="54"/>
      <c r="BP255" s="54"/>
      <c r="BQ255" s="54"/>
      <c r="BR255" s="29" t="str">
        <f>IF(HLOOKUP(BR$14,集計用!$4:$9894,マスター!$C255,FALSE)="","",HLOOKUP(BR$14,集計用!$4:$9894,マスター!$C255,FALSE))</f>
        <v>ｷｶｲｼﾂ</v>
      </c>
      <c r="BS255" s="29" t="str">
        <f>IF(HLOOKUP(BS$14,集計用!$4:$9894,マスター!$C255,FALSE)="","",HLOOKUP(BS$14,集計用!$4:$9894,マスター!$C255,FALSE))</f>
        <v/>
      </c>
      <c r="BT255" s="29" t="str">
        <f>IF(HLOOKUP(BT$14,集計用!$4:$9894,マスター!$C255,FALSE)="","",HLOOKUP(BT$14,集計用!$4:$9894,マスター!$C255,FALSE))</f>
        <v>壬生町立壬生中央公民館</v>
      </c>
      <c r="BU255" s="29" t="str">
        <f>IF(HLOOKUP(BU$14,集計用!$4:$9894,マスター!$C255,FALSE)="","",HLOOKUP(BU$14,集計用!$4:$9894,マスター!$C255,FALSE))</f>
        <v>㎡</v>
      </c>
      <c r="BV255" s="29" t="str">
        <f>集計用!O176&amp;集計用!Q176&amp;集計用!S176</f>
        <v>ｼﾓﾂｶﾞｸﾞﾝﾐﾌﾞﾏﾁｵﾁｱｲ</v>
      </c>
      <c r="BW255" s="29" t="str">
        <f>IF(HLOOKUP(BW$14,集計用!$4:$9894,マスター!$C255,FALSE)="","",HLOOKUP(BW$14,集計用!$4:$9894,マスター!$C255,FALSE))</f>
        <v/>
      </c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3"/>
      <c r="CW255" s="53"/>
      <c r="CX255" s="53"/>
      <c r="CY255" s="53"/>
      <c r="CZ255" s="53"/>
      <c r="DA255" s="53"/>
      <c r="DB255" s="53"/>
      <c r="DC255" s="53"/>
      <c r="DD255" s="54"/>
      <c r="DE255" s="54"/>
      <c r="DF255" s="54"/>
      <c r="DG255" s="54"/>
      <c r="DH255" s="54"/>
      <c r="DI255" s="54"/>
    </row>
    <row r="256" spans="3:113" ht="13.5" customHeight="1">
      <c r="C256" s="89">
        <v>247</v>
      </c>
      <c r="D256" s="44"/>
      <c r="E256" s="53"/>
      <c r="F256" s="53"/>
      <c r="G256" s="53"/>
      <c r="H256" s="42" t="str">
        <f>IF(HLOOKUP(H$14,集計用!$4:$9894,マスター!$C256,FALSE)="","",HLOOKUP(H$14,集計用!$4:$9894,マスター!$C256,FALSE))</f>
        <v>建物台帳</v>
      </c>
      <c r="I256" s="29" t="str">
        <f>IF(HLOOKUP(I$14,集計用!$4:$9894,マスター!$C256,FALSE)="","",HLOOKUP(I$14,集計用!$4:$9894,マスター!$C256,FALSE))</f>
        <v>25004-6</v>
      </c>
      <c r="J256" s="29" t="str">
        <f>IF(HLOOKUP(J$14,集計用!$4:$9894,マスター!$C256,FALSE)="","",HLOOKUP(J$14,集計用!$4:$9894,マスター!$C256,FALSE))</f>
        <v>事業用資産/建物</v>
      </c>
      <c r="K256" s="53"/>
      <c r="L256" s="53"/>
      <c r="M256" s="53"/>
      <c r="N256" s="53"/>
      <c r="O256" s="29">
        <f>IF(HLOOKUP(O$14,集計用!$4:$9894,マスター!$C256,FALSE)="","",HLOOKUP(O$14,集計用!$4:$9894,マスター!$C256,FALSE))</f>
        <v>16</v>
      </c>
      <c r="P256" s="53"/>
      <c r="Q256" s="53"/>
      <c r="R256" s="42" t="str">
        <f>IF(HLOOKUP(R$14,集計用!$4:$9894,マスター!$C256,FALSE)="","",HLOOKUP(R$14,集計用!$4:$9894,マスター!$C256,FALSE))</f>
        <v>一般会計等</v>
      </c>
      <c r="S256" s="42" t="str">
        <f>IF(HLOOKUP(S$14,集計用!$4:$9894,マスター!$C256,FALSE)="","",HLOOKUP(S$14,集計用!$4:$9894,マスター!$C256,FALSE))</f>
        <v>一般会計</v>
      </c>
      <c r="T256" s="209">
        <f>IF(HLOOKUP(T$14,集計用!$4:$9894,マスター!$C256,FALSE)="","",HLOOKUP(T$14,集計用!$4:$9894,マスター!$C256,FALSE))</f>
        <v>19850930</v>
      </c>
      <c r="U256" s="209">
        <f>IF(HLOOKUP(U$14,集計用!$4:$9894,マスター!$C256,FALSE)="","",HLOOKUP(U$14,集計用!$4:$9894,マスター!$C256,FALSE))</f>
        <v>19850930</v>
      </c>
      <c r="V256" s="53"/>
      <c r="W256" s="44"/>
      <c r="X256" s="53"/>
      <c r="Y256" s="53"/>
      <c r="Z256" s="29">
        <f>IF(HLOOKUP(Z$14,集計用!$4:$9894,マスター!$C256,FALSE)="","",HLOOKUP(Z$14,集計用!$4:$9894,マスター!$C256,FALSE))</f>
        <v>358000</v>
      </c>
      <c r="AA256" s="53"/>
      <c r="AB256" s="53"/>
      <c r="AC256" s="53"/>
      <c r="AD256" s="53"/>
      <c r="AE256" s="53"/>
      <c r="AF256" s="44"/>
      <c r="AG256" s="29" t="str">
        <f>IF(HLOOKUP(AG$14,集計用!$4:$9894,マスター!$C256,FALSE)="","",HLOOKUP(AG$14,集計用!$4:$9894,マスター!$C256,FALSE))</f>
        <v>ボンベ庫</v>
      </c>
      <c r="AH256" s="29" t="str">
        <f>IF(HLOOKUP(AH$14,集計用!$4:$9894,マスター!$C256,FALSE)="","",HLOOKUP(AH$14,集計用!$4:$9894,マスター!$C256,FALSE))</f>
        <v>自己資産（リース資産外)</v>
      </c>
      <c r="AI256" s="29" t="str">
        <f>IF(HLOOKUP(AI$14,集計用!$4:$9894,マスター!$C256,FALSE)="","",HLOOKUP(AI$14,集計用!$4:$9894,マスター!$C256,FALSE))</f>
        <v>売却不可</v>
      </c>
      <c r="AJ256" s="60" t="str">
        <f>マスター!$B$3</f>
        <v>建物</v>
      </c>
      <c r="AK256" s="29" t="str">
        <f>IF(HLOOKUP(AK$14,集計用!$4:$9894,マスター!$C256,FALSE)="","",HLOOKUP(AK$14,集計用!$4:$9894,マスター!$C256,FALSE))</f>
        <v>倉庫・物置</v>
      </c>
      <c r="AL256" s="29" t="str">
        <f>IF(HLOOKUP(AL$14,集計用!$4:$9894,マスター!$C256,FALSE)="","",HLOOKUP(AL$14,集計用!$4:$9894,マスター!$C256,FALSE))</f>
        <v>鉄筋コンクリート</v>
      </c>
      <c r="AM256" s="53"/>
      <c r="AN256" s="29" t="str">
        <f>IFERROR(集計用!N177&amp;集計用!P177&amp;集計用!R177,"")</f>
        <v>下都賀郡壬生町落合三丁目5-3</v>
      </c>
      <c r="AO256" s="29">
        <f>IF(HLOOKUP(AO$14,集計用!$4:$9894,マスター!$C256,FALSE)="","",HLOOKUP(AO$14,集計用!$4:$9894,マスター!$C256,FALSE))</f>
        <v>100</v>
      </c>
      <c r="AP256" s="42" t="str">
        <f>集計用!AU177&amp;集計用!AV177&amp;集計用!AW177&amp;集計用!AX177&amp;集計用!AY177&amp;集計用!AZ177</f>
        <v>教育費小学校費学校管理費</v>
      </c>
      <c r="AQ256" s="29" t="str">
        <f>IF(HLOOKUP(AQ$14,集計用!$4:$9894,マスター!$C256,FALSE)="","",HLOOKUP(AQ$14,集計用!$4:$9894,マスター!$C256,FALSE))</f>
        <v/>
      </c>
      <c r="AR256" s="29" t="str">
        <f>IF(HLOOKUP(AR$14,集計用!$4:$9894,マスター!$C256,FALSE)="","",HLOOKUP(AR$14,集計用!$4:$9894,マスター!$C256,FALSE))</f>
        <v/>
      </c>
      <c r="AS256" s="29" t="str">
        <f>IF(HLOOKUP(AS$14,集計用!$4:$9894,マスター!$C256,FALSE)="","",HLOOKUP(AS$14,集計用!$4:$9894,マスター!$C256,FALSE))</f>
        <v/>
      </c>
      <c r="AT256" s="29">
        <f>IF(HLOOKUP(AT$14,集計用!$4:$9894,マスター!$C256,FALSE)="","",HLOOKUP(AT$14,集計用!$4:$9894,マスター!$C256,FALSE))</f>
        <v>7</v>
      </c>
      <c r="AU256" s="29">
        <f>IF(HLOOKUP(AU$14,集計用!$4:$9894,マスター!$C256,FALSE)="","",HLOOKUP(AU$14,集計用!$4:$9894,マスター!$C256,FALSE))</f>
        <v>1</v>
      </c>
      <c r="AV256" s="61"/>
      <c r="AW256" s="45">
        <f t="shared" si="5"/>
        <v>30</v>
      </c>
      <c r="AX256" s="29" t="str">
        <f>IF(HLOOKUP(AX$14,集計用!$4:$9894,マスター!$C256,FALSE)="","",HLOOKUP(AX$14,集計用!$4:$9894,マスター!$C256,FALSE))</f>
        <v>教育</v>
      </c>
      <c r="AY256" s="29" t="str">
        <f>IF(HLOOKUP(AY$14,集計用!$4:$9894,マスター!$C256,FALSE)="","",HLOOKUP(AY$14,集計用!$4:$9894,マスター!$C256,FALSE))</f>
        <v xml:space="preserve">行政財産 </v>
      </c>
      <c r="AZ256" s="54"/>
      <c r="BA256" s="54"/>
      <c r="BB256" s="54"/>
      <c r="BC256" s="54"/>
      <c r="BD256" s="54"/>
      <c r="BE256" s="54"/>
      <c r="BF256" s="54"/>
      <c r="BG256" s="54"/>
      <c r="BH256" s="29" t="str">
        <f>IF(HLOOKUP(BH$14,集計用!$4:$9894,マスター!$C256,FALSE)="","",HLOOKUP(BH$14,集計用!$4:$9894,マスター!$C256,FALSE))</f>
        <v>未実施</v>
      </c>
      <c r="BI256" s="29" t="str">
        <f>IF(HLOOKUP(BI$14,集計用!$4:$9894,マスター!$C256,FALSE)="","",HLOOKUP(BI$14,集計用!$4:$9894,マスター!$C256,FALSE))</f>
        <v>実施済</v>
      </c>
      <c r="BJ256" s="54"/>
      <c r="BK256" s="54"/>
      <c r="BL256" s="54"/>
      <c r="BM256" s="54"/>
      <c r="BN256" s="54"/>
      <c r="BO256" s="54"/>
      <c r="BP256" s="54"/>
      <c r="BQ256" s="54"/>
      <c r="BR256" s="29" t="str">
        <f>IF(HLOOKUP(BR$14,集計用!$4:$9894,マスター!$C256,FALSE)="","",HLOOKUP(BR$14,集計用!$4:$9894,マスター!$C256,FALSE))</f>
        <v>ﾎﾞﾝﾍﾞｼﾂ</v>
      </c>
      <c r="BS256" s="29" t="str">
        <f>IF(HLOOKUP(BS$14,集計用!$4:$9894,マスター!$C256,FALSE)="","",HLOOKUP(BS$14,集計用!$4:$9894,マスター!$C256,FALSE))</f>
        <v/>
      </c>
      <c r="BT256" s="29" t="str">
        <f>IF(HLOOKUP(BT$14,集計用!$4:$9894,マスター!$C256,FALSE)="","",HLOOKUP(BT$14,集計用!$4:$9894,マスター!$C256,FALSE))</f>
        <v>壬生町立壬生中央公民館</v>
      </c>
      <c r="BU256" s="29" t="str">
        <f>IF(HLOOKUP(BU$14,集計用!$4:$9894,マスター!$C256,FALSE)="","",HLOOKUP(BU$14,集計用!$4:$9894,マスター!$C256,FALSE))</f>
        <v>㎡</v>
      </c>
      <c r="BV256" s="29" t="str">
        <f>集計用!O177&amp;集計用!Q177&amp;集計用!S177</f>
        <v>ｼﾓﾂｶﾞｸﾞﾝﾐﾌﾞﾏﾁｵﾁｱｲ</v>
      </c>
      <c r="BW256" s="29" t="str">
        <f>IF(HLOOKUP(BW$14,集計用!$4:$9894,マスター!$C256,FALSE)="","",HLOOKUP(BW$14,集計用!$4:$9894,マスター!$C256,FALSE))</f>
        <v/>
      </c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3"/>
      <c r="CW256" s="53"/>
      <c r="CX256" s="53"/>
      <c r="CY256" s="53"/>
      <c r="CZ256" s="53"/>
      <c r="DA256" s="53"/>
      <c r="DB256" s="53"/>
      <c r="DC256" s="53"/>
      <c r="DD256" s="54"/>
      <c r="DE256" s="54"/>
      <c r="DF256" s="54"/>
      <c r="DG256" s="54"/>
      <c r="DH256" s="54"/>
      <c r="DI256" s="54"/>
    </row>
    <row r="257" spans="3:113" ht="13.5" customHeight="1">
      <c r="C257" s="89">
        <v>248</v>
      </c>
      <c r="D257" s="44"/>
      <c r="E257" s="53"/>
      <c r="F257" s="53"/>
      <c r="G257" s="53"/>
      <c r="H257" s="42" t="str">
        <f>IF(HLOOKUP(H$14,集計用!$4:$9894,マスター!$C257,FALSE)="","",HLOOKUP(H$14,集計用!$4:$9894,マスター!$C257,FALSE))</f>
        <v/>
      </c>
      <c r="I257" s="29" t="str">
        <f>IF(HLOOKUP(I$14,集計用!$4:$9894,マスター!$C257,FALSE)="","",HLOOKUP(I$14,集計用!$4:$9894,マスター!$C257,FALSE))</f>
        <v/>
      </c>
      <c r="J257" s="29" t="str">
        <f>IF(HLOOKUP(J$14,集計用!$4:$9894,マスター!$C257,FALSE)="","",HLOOKUP(J$14,集計用!$4:$9894,マスター!$C257,FALSE))</f>
        <v/>
      </c>
      <c r="K257" s="53"/>
      <c r="L257" s="53"/>
      <c r="M257" s="53"/>
      <c r="N257" s="53"/>
      <c r="O257" s="29" t="str">
        <f>IF(HLOOKUP(O$14,集計用!$4:$9894,マスター!$C257,FALSE)="","",HLOOKUP(O$14,集計用!$4:$9894,マスター!$C257,FALSE))</f>
        <v/>
      </c>
      <c r="P257" s="53"/>
      <c r="Q257" s="53"/>
      <c r="R257" s="42" t="str">
        <f>IF(HLOOKUP(R$14,集計用!$4:$9894,マスター!$C257,FALSE)="","",HLOOKUP(R$14,集計用!$4:$9894,マスター!$C257,FALSE))</f>
        <v/>
      </c>
      <c r="S257" s="42" t="str">
        <f>IF(HLOOKUP(S$14,集計用!$4:$9894,マスター!$C257,FALSE)="","",HLOOKUP(S$14,集計用!$4:$9894,マスター!$C257,FALSE))</f>
        <v/>
      </c>
      <c r="T257" s="209" t="str">
        <f>IF(HLOOKUP(T$14,集計用!$4:$9894,マスター!$C257,FALSE)="","",HLOOKUP(T$14,集計用!$4:$9894,マスター!$C257,FALSE))</f>
        <v/>
      </c>
      <c r="U257" s="209" t="str">
        <f>IF(HLOOKUP(U$14,集計用!$4:$9894,マスター!$C257,FALSE)="","",HLOOKUP(U$14,集計用!$4:$9894,マスター!$C257,FALSE))</f>
        <v/>
      </c>
      <c r="V257" s="53"/>
      <c r="W257" s="44"/>
      <c r="X257" s="53"/>
      <c r="Y257" s="53"/>
      <c r="Z257" s="29" t="str">
        <f>IF(HLOOKUP(Z$14,集計用!$4:$9894,マスター!$C257,FALSE)="","",HLOOKUP(Z$14,集計用!$4:$9894,マスター!$C257,FALSE))</f>
        <v/>
      </c>
      <c r="AA257" s="53"/>
      <c r="AB257" s="53"/>
      <c r="AC257" s="53"/>
      <c r="AD257" s="53"/>
      <c r="AE257" s="53"/>
      <c r="AF257" s="44"/>
      <c r="AG257" s="29" t="str">
        <f>IF(HLOOKUP(AG$14,集計用!$4:$9894,マスター!$C257,FALSE)="","",HLOOKUP(AG$14,集計用!$4:$9894,マスター!$C257,FALSE))</f>
        <v/>
      </c>
      <c r="AH257" s="29" t="str">
        <f>IF(HLOOKUP(AH$14,集計用!$4:$9894,マスター!$C257,FALSE)="","",HLOOKUP(AH$14,集計用!$4:$9894,マスター!$C257,FALSE))</f>
        <v/>
      </c>
      <c r="AI257" s="29" t="str">
        <f>IF(HLOOKUP(AI$14,集計用!$4:$9894,マスター!$C257,FALSE)="","",HLOOKUP(AI$14,集計用!$4:$9894,マスター!$C257,FALSE))</f>
        <v/>
      </c>
      <c r="AJ257" s="60" t="str">
        <f>マスター!$B$3</f>
        <v>建物</v>
      </c>
      <c r="AK257" s="29" t="str">
        <f>IF(HLOOKUP(AK$14,集計用!$4:$9894,マスター!$C257,FALSE)="","",HLOOKUP(AK$14,集計用!$4:$9894,マスター!$C257,FALSE))</f>
        <v/>
      </c>
      <c r="AL257" s="29" t="str">
        <f>IF(HLOOKUP(AL$14,集計用!$4:$9894,マスター!$C257,FALSE)="","",HLOOKUP(AL$14,集計用!$4:$9894,マスター!$C257,FALSE))</f>
        <v/>
      </c>
      <c r="AM257" s="53"/>
      <c r="AN257" s="29" t="str">
        <f>IFERROR(集計用!N178&amp;集計用!P178&amp;集計用!R178,"")</f>
        <v>下都賀郡壬生町落合三丁目5-3</v>
      </c>
      <c r="AO257" s="29" t="str">
        <f>IF(HLOOKUP(AO$14,集計用!$4:$9894,マスター!$C257,FALSE)="","",HLOOKUP(AO$14,集計用!$4:$9894,マスター!$C257,FALSE))</f>
        <v/>
      </c>
      <c r="AP257" s="42" t="str">
        <f>集計用!AU178&amp;集計用!AV178&amp;集計用!AW178&amp;集計用!AX178&amp;集計用!AY178&amp;集計用!AZ178</f>
        <v>教育費小学校費学校管理費</v>
      </c>
      <c r="AQ257" s="29" t="str">
        <f>IF(HLOOKUP(AQ$14,集計用!$4:$9894,マスター!$C257,FALSE)="","",HLOOKUP(AQ$14,集計用!$4:$9894,マスター!$C257,FALSE))</f>
        <v/>
      </c>
      <c r="AR257" s="29" t="str">
        <f>IF(HLOOKUP(AR$14,集計用!$4:$9894,マスター!$C257,FALSE)="","",HLOOKUP(AR$14,集計用!$4:$9894,マスター!$C257,FALSE))</f>
        <v/>
      </c>
      <c r="AS257" s="29" t="str">
        <f>IF(HLOOKUP(AS$14,集計用!$4:$9894,マスター!$C257,FALSE)="","",HLOOKUP(AS$14,集計用!$4:$9894,マスター!$C257,FALSE))</f>
        <v/>
      </c>
      <c r="AT257" s="29" t="str">
        <f>IF(HLOOKUP(AT$14,集計用!$4:$9894,マスター!$C257,FALSE)="","",HLOOKUP(AT$14,集計用!$4:$9894,マスター!$C257,FALSE))</f>
        <v/>
      </c>
      <c r="AU257" s="29" t="str">
        <f>IF(HLOOKUP(AU$14,集計用!$4:$9894,マスター!$C257,FALSE)="","",HLOOKUP(AU$14,集計用!$4:$9894,マスター!$C257,FALSE))</f>
        <v/>
      </c>
      <c r="AV257" s="61"/>
      <c r="AW257" s="45" t="str">
        <f t="shared" si="5"/>
        <v/>
      </c>
      <c r="AX257" s="29" t="str">
        <f>IF(HLOOKUP(AX$14,集計用!$4:$9894,マスター!$C257,FALSE)="","",HLOOKUP(AX$14,集計用!$4:$9894,マスター!$C257,FALSE))</f>
        <v/>
      </c>
      <c r="AY257" s="29" t="str">
        <f>IF(HLOOKUP(AY$14,集計用!$4:$9894,マスター!$C257,FALSE)="","",HLOOKUP(AY$14,集計用!$4:$9894,マスター!$C257,FALSE))</f>
        <v/>
      </c>
      <c r="AZ257" s="54"/>
      <c r="BA257" s="54"/>
      <c r="BB257" s="54"/>
      <c r="BC257" s="54"/>
      <c r="BD257" s="54"/>
      <c r="BE257" s="54"/>
      <c r="BF257" s="54"/>
      <c r="BG257" s="54"/>
      <c r="BH257" s="29" t="str">
        <f>IF(HLOOKUP(BH$14,集計用!$4:$9894,マスター!$C257,FALSE)="","",HLOOKUP(BH$14,集計用!$4:$9894,マスター!$C257,FALSE))</f>
        <v/>
      </c>
      <c r="BI257" s="29" t="str">
        <f>IF(HLOOKUP(BI$14,集計用!$4:$9894,マスター!$C257,FALSE)="","",HLOOKUP(BI$14,集計用!$4:$9894,マスター!$C257,FALSE))</f>
        <v/>
      </c>
      <c r="BJ257" s="54"/>
      <c r="BK257" s="54"/>
      <c r="BL257" s="54"/>
      <c r="BM257" s="54"/>
      <c r="BN257" s="54"/>
      <c r="BO257" s="54"/>
      <c r="BP257" s="54"/>
      <c r="BQ257" s="54"/>
      <c r="BR257" s="29" t="str">
        <f>IF(HLOOKUP(BR$14,集計用!$4:$9894,マスター!$C257,FALSE)="","",HLOOKUP(BR$14,集計用!$4:$9894,マスター!$C257,FALSE))</f>
        <v/>
      </c>
      <c r="BS257" s="29" t="str">
        <f>IF(HLOOKUP(BS$14,集計用!$4:$9894,マスター!$C257,FALSE)="","",HLOOKUP(BS$14,集計用!$4:$9894,マスター!$C257,FALSE))</f>
        <v/>
      </c>
      <c r="BT257" s="29" t="str">
        <f>IF(HLOOKUP(BT$14,集計用!$4:$9894,マスター!$C257,FALSE)="","",HLOOKUP(BT$14,集計用!$4:$9894,マスター!$C257,FALSE))</f>
        <v/>
      </c>
      <c r="BU257" s="29" t="str">
        <f>IF(HLOOKUP(BU$14,集計用!$4:$9894,マスター!$C257,FALSE)="","",HLOOKUP(BU$14,集計用!$4:$9894,マスター!$C257,FALSE))</f>
        <v/>
      </c>
      <c r="BV257" s="29" t="str">
        <f>集計用!O178&amp;集計用!Q178&amp;集計用!S178</f>
        <v>ｼﾓﾂｶﾞｸﾞﾝﾐﾌﾞﾏﾁｵﾁｱｲ</v>
      </c>
      <c r="BW257" s="29" t="str">
        <f>IF(HLOOKUP(BW$14,集計用!$4:$9894,マスター!$C257,FALSE)="","",HLOOKUP(BW$14,集計用!$4:$9894,マスター!$C257,FALSE))</f>
        <v/>
      </c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3"/>
      <c r="CW257" s="53"/>
      <c r="CX257" s="53"/>
      <c r="CY257" s="53"/>
      <c r="CZ257" s="53"/>
      <c r="DA257" s="53"/>
      <c r="DB257" s="53"/>
      <c r="DC257" s="53"/>
      <c r="DD257" s="54"/>
      <c r="DE257" s="54"/>
      <c r="DF257" s="54"/>
      <c r="DG257" s="54"/>
      <c r="DH257" s="54"/>
      <c r="DI257" s="54"/>
    </row>
    <row r="258" spans="3:113" ht="13.5" customHeight="1">
      <c r="C258" s="89">
        <v>249</v>
      </c>
      <c r="D258" s="44"/>
      <c r="E258" s="53"/>
      <c r="F258" s="53"/>
      <c r="G258" s="53"/>
      <c r="H258" s="42" t="str">
        <f>IF(HLOOKUP(H$14,集計用!$4:$9894,マスター!$C258,FALSE)="","",HLOOKUP(H$14,集計用!$4:$9894,マスター!$C258,FALSE))</f>
        <v/>
      </c>
      <c r="I258" s="29" t="str">
        <f>IF(HLOOKUP(I$14,集計用!$4:$9894,マスター!$C258,FALSE)="","",HLOOKUP(I$14,集計用!$4:$9894,マスター!$C258,FALSE))</f>
        <v/>
      </c>
      <c r="J258" s="29" t="str">
        <f>IF(HLOOKUP(J$14,集計用!$4:$9894,マスター!$C258,FALSE)="","",HLOOKUP(J$14,集計用!$4:$9894,マスター!$C258,FALSE))</f>
        <v/>
      </c>
      <c r="K258" s="53"/>
      <c r="L258" s="53"/>
      <c r="M258" s="53"/>
      <c r="N258" s="53"/>
      <c r="O258" s="29" t="str">
        <f>IF(HLOOKUP(O$14,集計用!$4:$9894,マスター!$C258,FALSE)="","",HLOOKUP(O$14,集計用!$4:$9894,マスター!$C258,FALSE))</f>
        <v/>
      </c>
      <c r="P258" s="53"/>
      <c r="Q258" s="53"/>
      <c r="R258" s="42" t="str">
        <f>IF(HLOOKUP(R$14,集計用!$4:$9894,マスター!$C258,FALSE)="","",HLOOKUP(R$14,集計用!$4:$9894,マスター!$C258,FALSE))</f>
        <v/>
      </c>
      <c r="S258" s="42" t="str">
        <f>IF(HLOOKUP(S$14,集計用!$4:$9894,マスター!$C258,FALSE)="","",HLOOKUP(S$14,集計用!$4:$9894,マスター!$C258,FALSE))</f>
        <v/>
      </c>
      <c r="T258" s="209" t="str">
        <f>IF(HLOOKUP(T$14,集計用!$4:$9894,マスター!$C258,FALSE)="","",HLOOKUP(T$14,集計用!$4:$9894,マスター!$C258,FALSE))</f>
        <v/>
      </c>
      <c r="U258" s="209" t="str">
        <f>IF(HLOOKUP(U$14,集計用!$4:$9894,マスター!$C258,FALSE)="","",HLOOKUP(U$14,集計用!$4:$9894,マスター!$C258,FALSE))</f>
        <v/>
      </c>
      <c r="V258" s="53"/>
      <c r="W258" s="44"/>
      <c r="X258" s="53"/>
      <c r="Y258" s="53"/>
      <c r="Z258" s="29" t="str">
        <f>IF(HLOOKUP(Z$14,集計用!$4:$9894,マスター!$C258,FALSE)="","",HLOOKUP(Z$14,集計用!$4:$9894,マスター!$C258,FALSE))</f>
        <v/>
      </c>
      <c r="AA258" s="53"/>
      <c r="AB258" s="53"/>
      <c r="AC258" s="53"/>
      <c r="AD258" s="53"/>
      <c r="AE258" s="53"/>
      <c r="AF258" s="44"/>
      <c r="AG258" s="29" t="str">
        <f>IF(HLOOKUP(AG$14,集計用!$4:$9894,マスター!$C258,FALSE)="","",HLOOKUP(AG$14,集計用!$4:$9894,マスター!$C258,FALSE))</f>
        <v/>
      </c>
      <c r="AH258" s="29" t="str">
        <f>IF(HLOOKUP(AH$14,集計用!$4:$9894,マスター!$C258,FALSE)="","",HLOOKUP(AH$14,集計用!$4:$9894,マスター!$C258,FALSE))</f>
        <v/>
      </c>
      <c r="AI258" s="29" t="str">
        <f>IF(HLOOKUP(AI$14,集計用!$4:$9894,マスター!$C258,FALSE)="","",HLOOKUP(AI$14,集計用!$4:$9894,マスター!$C258,FALSE))</f>
        <v/>
      </c>
      <c r="AJ258" s="60" t="str">
        <f>マスター!$B$3</f>
        <v>建物</v>
      </c>
      <c r="AK258" s="29" t="str">
        <f>IF(HLOOKUP(AK$14,集計用!$4:$9894,マスター!$C258,FALSE)="","",HLOOKUP(AK$14,集計用!$4:$9894,マスター!$C258,FALSE))</f>
        <v/>
      </c>
      <c r="AL258" s="29" t="str">
        <f>IF(HLOOKUP(AL$14,集計用!$4:$9894,マスター!$C258,FALSE)="","",HLOOKUP(AL$14,集計用!$4:$9894,マスター!$C258,FALSE))</f>
        <v/>
      </c>
      <c r="AM258" s="53"/>
      <c r="AN258" s="29" t="str">
        <f>IFERROR(集計用!N179&amp;集計用!P179&amp;集計用!R179,"")</f>
        <v>下都賀郡壬生町落合三丁目5-3</v>
      </c>
      <c r="AO258" s="29" t="str">
        <f>IF(HLOOKUP(AO$14,集計用!$4:$9894,マスター!$C258,FALSE)="","",HLOOKUP(AO$14,集計用!$4:$9894,マスター!$C258,FALSE))</f>
        <v/>
      </c>
      <c r="AP258" s="42" t="str">
        <f>集計用!AU179&amp;集計用!AV179&amp;集計用!AW179&amp;集計用!AX179&amp;集計用!AY179&amp;集計用!AZ179</f>
        <v>教育費小学校費学校管理費</v>
      </c>
      <c r="AQ258" s="29" t="str">
        <f>IF(HLOOKUP(AQ$14,集計用!$4:$9894,マスター!$C258,FALSE)="","",HLOOKUP(AQ$14,集計用!$4:$9894,マスター!$C258,FALSE))</f>
        <v/>
      </c>
      <c r="AR258" s="29" t="str">
        <f>IF(HLOOKUP(AR$14,集計用!$4:$9894,マスター!$C258,FALSE)="","",HLOOKUP(AR$14,集計用!$4:$9894,マスター!$C258,FALSE))</f>
        <v/>
      </c>
      <c r="AS258" s="29" t="str">
        <f>IF(HLOOKUP(AS$14,集計用!$4:$9894,マスター!$C258,FALSE)="","",HLOOKUP(AS$14,集計用!$4:$9894,マスター!$C258,FALSE))</f>
        <v/>
      </c>
      <c r="AT258" s="29" t="str">
        <f>IF(HLOOKUP(AT$14,集計用!$4:$9894,マスター!$C258,FALSE)="","",HLOOKUP(AT$14,集計用!$4:$9894,マスター!$C258,FALSE))</f>
        <v/>
      </c>
      <c r="AU258" s="29" t="str">
        <f>IF(HLOOKUP(AU$14,集計用!$4:$9894,マスター!$C258,FALSE)="","",HLOOKUP(AU$14,集計用!$4:$9894,マスター!$C258,FALSE))</f>
        <v/>
      </c>
      <c r="AV258" s="61"/>
      <c r="AW258" s="45" t="str">
        <f t="shared" si="5"/>
        <v/>
      </c>
      <c r="AX258" s="29" t="str">
        <f>IF(HLOOKUP(AX$14,集計用!$4:$9894,マスター!$C258,FALSE)="","",HLOOKUP(AX$14,集計用!$4:$9894,マスター!$C258,FALSE))</f>
        <v/>
      </c>
      <c r="AY258" s="29" t="str">
        <f>IF(HLOOKUP(AY$14,集計用!$4:$9894,マスター!$C258,FALSE)="","",HLOOKUP(AY$14,集計用!$4:$9894,マスター!$C258,FALSE))</f>
        <v/>
      </c>
      <c r="AZ258" s="54"/>
      <c r="BA258" s="54"/>
      <c r="BB258" s="54"/>
      <c r="BC258" s="54"/>
      <c r="BD258" s="54"/>
      <c r="BE258" s="54"/>
      <c r="BF258" s="54"/>
      <c r="BG258" s="54"/>
      <c r="BH258" s="29" t="str">
        <f>IF(HLOOKUP(BH$14,集計用!$4:$9894,マスター!$C258,FALSE)="","",HLOOKUP(BH$14,集計用!$4:$9894,マスター!$C258,FALSE))</f>
        <v/>
      </c>
      <c r="BI258" s="29" t="str">
        <f>IF(HLOOKUP(BI$14,集計用!$4:$9894,マスター!$C258,FALSE)="","",HLOOKUP(BI$14,集計用!$4:$9894,マスター!$C258,FALSE))</f>
        <v/>
      </c>
      <c r="BJ258" s="54"/>
      <c r="BK258" s="54"/>
      <c r="BL258" s="54"/>
      <c r="BM258" s="54"/>
      <c r="BN258" s="54"/>
      <c r="BO258" s="54"/>
      <c r="BP258" s="54"/>
      <c r="BQ258" s="54"/>
      <c r="BR258" s="29" t="str">
        <f>IF(HLOOKUP(BR$14,集計用!$4:$9894,マスター!$C258,FALSE)="","",HLOOKUP(BR$14,集計用!$4:$9894,マスター!$C258,FALSE))</f>
        <v/>
      </c>
      <c r="BS258" s="29" t="str">
        <f>IF(HLOOKUP(BS$14,集計用!$4:$9894,マスター!$C258,FALSE)="","",HLOOKUP(BS$14,集計用!$4:$9894,マスター!$C258,FALSE))</f>
        <v/>
      </c>
      <c r="BT258" s="29" t="str">
        <f>IF(HLOOKUP(BT$14,集計用!$4:$9894,マスター!$C258,FALSE)="","",HLOOKUP(BT$14,集計用!$4:$9894,マスター!$C258,FALSE))</f>
        <v/>
      </c>
      <c r="BU258" s="29" t="str">
        <f>IF(HLOOKUP(BU$14,集計用!$4:$9894,マスター!$C258,FALSE)="","",HLOOKUP(BU$14,集計用!$4:$9894,マスター!$C258,FALSE))</f>
        <v/>
      </c>
      <c r="BV258" s="29" t="str">
        <f>集計用!O179&amp;集計用!Q179&amp;集計用!S179</f>
        <v>ｼﾓﾂｶﾞｸﾞﾝﾐﾌﾞﾏﾁｵﾁｱｲ</v>
      </c>
      <c r="BW258" s="29" t="str">
        <f>IF(HLOOKUP(BW$14,集計用!$4:$9894,マスター!$C258,FALSE)="","",HLOOKUP(BW$14,集計用!$4:$9894,マスター!$C258,FALSE))</f>
        <v/>
      </c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4"/>
      <c r="CO258" s="54"/>
      <c r="CP258" s="54"/>
      <c r="CQ258" s="54"/>
      <c r="CR258" s="54"/>
      <c r="CS258" s="54"/>
      <c r="CT258" s="54"/>
      <c r="CU258" s="54"/>
      <c r="CV258" s="53"/>
      <c r="CW258" s="53"/>
      <c r="CX258" s="53"/>
      <c r="CY258" s="53"/>
      <c r="CZ258" s="53"/>
      <c r="DA258" s="53"/>
      <c r="DB258" s="53"/>
      <c r="DC258" s="53"/>
      <c r="DD258" s="54"/>
      <c r="DE258" s="54"/>
      <c r="DF258" s="54"/>
      <c r="DG258" s="54"/>
      <c r="DH258" s="54"/>
      <c r="DI258" s="54"/>
    </row>
    <row r="259" spans="3:113" ht="13.5" customHeight="1">
      <c r="C259" s="89">
        <v>250</v>
      </c>
      <c r="D259" s="44"/>
      <c r="E259" s="53"/>
      <c r="F259" s="53"/>
      <c r="G259" s="53"/>
      <c r="H259" s="42" t="str">
        <f>IF(HLOOKUP(H$14,集計用!$4:$9894,マスター!$C259,FALSE)="","",HLOOKUP(H$14,集計用!$4:$9894,マスター!$C259,FALSE))</f>
        <v/>
      </c>
      <c r="I259" s="29" t="str">
        <f>IF(HLOOKUP(I$14,集計用!$4:$9894,マスター!$C259,FALSE)="","",HLOOKUP(I$14,集計用!$4:$9894,マスター!$C259,FALSE))</f>
        <v/>
      </c>
      <c r="J259" s="29" t="str">
        <f>IF(HLOOKUP(J$14,集計用!$4:$9894,マスター!$C259,FALSE)="","",HLOOKUP(J$14,集計用!$4:$9894,マスター!$C259,FALSE))</f>
        <v/>
      </c>
      <c r="K259" s="53"/>
      <c r="L259" s="53"/>
      <c r="M259" s="53"/>
      <c r="N259" s="53"/>
      <c r="O259" s="29" t="str">
        <f>IF(HLOOKUP(O$14,集計用!$4:$9894,マスター!$C259,FALSE)="","",HLOOKUP(O$14,集計用!$4:$9894,マスター!$C259,FALSE))</f>
        <v/>
      </c>
      <c r="P259" s="53"/>
      <c r="Q259" s="53"/>
      <c r="R259" s="42" t="str">
        <f>IF(HLOOKUP(R$14,集計用!$4:$9894,マスター!$C259,FALSE)="","",HLOOKUP(R$14,集計用!$4:$9894,マスター!$C259,FALSE))</f>
        <v/>
      </c>
      <c r="S259" s="42" t="str">
        <f>IF(HLOOKUP(S$14,集計用!$4:$9894,マスター!$C259,FALSE)="","",HLOOKUP(S$14,集計用!$4:$9894,マスター!$C259,FALSE))</f>
        <v/>
      </c>
      <c r="T259" s="209" t="str">
        <f>IF(HLOOKUP(T$14,集計用!$4:$9894,マスター!$C259,FALSE)="","",HLOOKUP(T$14,集計用!$4:$9894,マスター!$C259,FALSE))</f>
        <v/>
      </c>
      <c r="U259" s="209" t="str">
        <f>IF(HLOOKUP(U$14,集計用!$4:$9894,マスター!$C259,FALSE)="","",HLOOKUP(U$14,集計用!$4:$9894,マスター!$C259,FALSE))</f>
        <v/>
      </c>
      <c r="V259" s="53"/>
      <c r="W259" s="44"/>
      <c r="X259" s="53"/>
      <c r="Y259" s="53"/>
      <c r="Z259" s="29" t="str">
        <f>IF(HLOOKUP(Z$14,集計用!$4:$9894,マスター!$C259,FALSE)="","",HLOOKUP(Z$14,集計用!$4:$9894,マスター!$C259,FALSE))</f>
        <v/>
      </c>
      <c r="AA259" s="53"/>
      <c r="AB259" s="53"/>
      <c r="AC259" s="53"/>
      <c r="AD259" s="53"/>
      <c r="AE259" s="53"/>
      <c r="AF259" s="44"/>
      <c r="AG259" s="29" t="str">
        <f>IF(HLOOKUP(AG$14,集計用!$4:$9894,マスター!$C259,FALSE)="","",HLOOKUP(AG$14,集計用!$4:$9894,マスター!$C259,FALSE))</f>
        <v/>
      </c>
      <c r="AH259" s="29" t="str">
        <f>IF(HLOOKUP(AH$14,集計用!$4:$9894,マスター!$C259,FALSE)="","",HLOOKUP(AH$14,集計用!$4:$9894,マスター!$C259,FALSE))</f>
        <v/>
      </c>
      <c r="AI259" s="29" t="str">
        <f>IF(HLOOKUP(AI$14,集計用!$4:$9894,マスター!$C259,FALSE)="","",HLOOKUP(AI$14,集計用!$4:$9894,マスター!$C259,FALSE))</f>
        <v/>
      </c>
      <c r="AJ259" s="60" t="str">
        <f>マスター!$B$3</f>
        <v>建物</v>
      </c>
      <c r="AK259" s="29" t="str">
        <f>IF(HLOOKUP(AK$14,集計用!$4:$9894,マスター!$C259,FALSE)="","",HLOOKUP(AK$14,集計用!$4:$9894,マスター!$C259,FALSE))</f>
        <v/>
      </c>
      <c r="AL259" s="29" t="str">
        <f>IF(HLOOKUP(AL$14,集計用!$4:$9894,マスター!$C259,FALSE)="","",HLOOKUP(AL$14,集計用!$4:$9894,マスター!$C259,FALSE))</f>
        <v/>
      </c>
      <c r="AM259" s="53"/>
      <c r="AN259" s="29" t="str">
        <f>IFERROR(集計用!N180&amp;集計用!P180&amp;集計用!R180,"")</f>
        <v>下都賀郡壬生町壬生丁六美231-1</v>
      </c>
      <c r="AO259" s="29" t="str">
        <f>IF(HLOOKUP(AO$14,集計用!$4:$9894,マスター!$C259,FALSE)="","",HLOOKUP(AO$14,集計用!$4:$9894,マスター!$C259,FALSE))</f>
        <v/>
      </c>
      <c r="AP259" s="42" t="str">
        <f>集計用!AU180&amp;集計用!AV180&amp;集計用!AW180&amp;集計用!AX180&amp;集計用!AY180&amp;集計用!AZ180</f>
        <v>教育費小学校費学校管理費</v>
      </c>
      <c r="AQ259" s="29" t="str">
        <f>IF(HLOOKUP(AQ$14,集計用!$4:$9894,マスター!$C259,FALSE)="","",HLOOKUP(AQ$14,集計用!$4:$9894,マスター!$C259,FALSE))</f>
        <v/>
      </c>
      <c r="AR259" s="29" t="str">
        <f>IF(HLOOKUP(AR$14,集計用!$4:$9894,マスター!$C259,FALSE)="","",HLOOKUP(AR$14,集計用!$4:$9894,マスター!$C259,FALSE))</f>
        <v/>
      </c>
      <c r="AS259" s="29" t="str">
        <f>IF(HLOOKUP(AS$14,集計用!$4:$9894,マスター!$C259,FALSE)="","",HLOOKUP(AS$14,集計用!$4:$9894,マスター!$C259,FALSE))</f>
        <v/>
      </c>
      <c r="AT259" s="29" t="str">
        <f>IF(HLOOKUP(AT$14,集計用!$4:$9894,マスター!$C259,FALSE)="","",HLOOKUP(AT$14,集計用!$4:$9894,マスター!$C259,FALSE))</f>
        <v/>
      </c>
      <c r="AU259" s="29" t="str">
        <f>IF(HLOOKUP(AU$14,集計用!$4:$9894,マスター!$C259,FALSE)="","",HLOOKUP(AU$14,集計用!$4:$9894,マスター!$C259,FALSE))</f>
        <v/>
      </c>
      <c r="AV259" s="61"/>
      <c r="AW259" s="45" t="str">
        <f t="shared" si="5"/>
        <v/>
      </c>
      <c r="AX259" s="29" t="str">
        <f>IF(HLOOKUP(AX$14,集計用!$4:$9894,マスター!$C259,FALSE)="","",HLOOKUP(AX$14,集計用!$4:$9894,マスター!$C259,FALSE))</f>
        <v/>
      </c>
      <c r="AY259" s="29" t="str">
        <f>IF(HLOOKUP(AY$14,集計用!$4:$9894,マスター!$C259,FALSE)="","",HLOOKUP(AY$14,集計用!$4:$9894,マスター!$C259,FALSE))</f>
        <v/>
      </c>
      <c r="AZ259" s="54"/>
      <c r="BA259" s="54"/>
      <c r="BB259" s="54"/>
      <c r="BC259" s="54"/>
      <c r="BD259" s="54"/>
      <c r="BE259" s="54"/>
      <c r="BF259" s="54"/>
      <c r="BG259" s="54"/>
      <c r="BH259" s="29" t="str">
        <f>IF(HLOOKUP(BH$14,集計用!$4:$9894,マスター!$C259,FALSE)="","",HLOOKUP(BH$14,集計用!$4:$9894,マスター!$C259,FALSE))</f>
        <v/>
      </c>
      <c r="BI259" s="29" t="str">
        <f>IF(HLOOKUP(BI$14,集計用!$4:$9894,マスター!$C259,FALSE)="","",HLOOKUP(BI$14,集計用!$4:$9894,マスター!$C259,FALSE))</f>
        <v/>
      </c>
      <c r="BJ259" s="54"/>
      <c r="BK259" s="54"/>
      <c r="BL259" s="54"/>
      <c r="BM259" s="54"/>
      <c r="BN259" s="54"/>
      <c r="BO259" s="54"/>
      <c r="BP259" s="54"/>
      <c r="BQ259" s="54"/>
      <c r="BR259" s="29" t="str">
        <f>IF(HLOOKUP(BR$14,集計用!$4:$9894,マスター!$C259,FALSE)="","",HLOOKUP(BR$14,集計用!$4:$9894,マスター!$C259,FALSE))</f>
        <v/>
      </c>
      <c r="BS259" s="29" t="str">
        <f>IF(HLOOKUP(BS$14,集計用!$4:$9894,マスター!$C259,FALSE)="","",HLOOKUP(BS$14,集計用!$4:$9894,マスター!$C259,FALSE))</f>
        <v/>
      </c>
      <c r="BT259" s="29" t="str">
        <f>IF(HLOOKUP(BT$14,集計用!$4:$9894,マスター!$C259,FALSE)="","",HLOOKUP(BT$14,集計用!$4:$9894,マスター!$C259,FALSE))</f>
        <v/>
      </c>
      <c r="BU259" s="29" t="str">
        <f>IF(HLOOKUP(BU$14,集計用!$4:$9894,マスター!$C259,FALSE)="","",HLOOKUP(BU$14,集計用!$4:$9894,マスター!$C259,FALSE))</f>
        <v/>
      </c>
      <c r="BV259" s="29" t="str">
        <f>集計用!O180&amp;集計用!Q180&amp;集計用!S180</f>
        <v>ｼﾓﾂｶﾞｸﾞﾝﾐﾌﾞﾏﾁﾐﾌﾞﾃｲ</v>
      </c>
      <c r="BW259" s="29" t="str">
        <f>IF(HLOOKUP(BW$14,集計用!$4:$9894,マスター!$C259,FALSE)="","",HLOOKUP(BW$14,集計用!$4:$9894,マスター!$C259,FALSE))</f>
        <v/>
      </c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4"/>
      <c r="CO259" s="54"/>
      <c r="CP259" s="54"/>
      <c r="CQ259" s="54"/>
      <c r="CR259" s="54"/>
      <c r="CS259" s="54"/>
      <c r="CT259" s="54"/>
      <c r="CU259" s="54"/>
      <c r="CV259" s="53"/>
      <c r="CW259" s="53"/>
      <c r="CX259" s="53"/>
      <c r="CY259" s="53"/>
      <c r="CZ259" s="53"/>
      <c r="DA259" s="53"/>
      <c r="DB259" s="53"/>
      <c r="DC259" s="53"/>
      <c r="DD259" s="54"/>
      <c r="DE259" s="54"/>
      <c r="DF259" s="54"/>
      <c r="DG259" s="54"/>
      <c r="DH259" s="54"/>
      <c r="DI259" s="54"/>
    </row>
    <row r="260" spans="3:113" ht="13.5" customHeight="1">
      <c r="C260" s="89">
        <v>251</v>
      </c>
      <c r="D260" s="44"/>
      <c r="E260" s="53"/>
      <c r="F260" s="53"/>
      <c r="G260" s="53"/>
      <c r="H260" s="42" t="str">
        <f>IF(HLOOKUP(H$14,集計用!$4:$9894,マスター!$C260,FALSE)="","",HLOOKUP(H$14,集計用!$4:$9894,マスター!$C260,FALSE))</f>
        <v/>
      </c>
      <c r="I260" s="29" t="str">
        <f>IF(HLOOKUP(I$14,集計用!$4:$9894,マスター!$C260,FALSE)="","",HLOOKUP(I$14,集計用!$4:$9894,マスター!$C260,FALSE))</f>
        <v/>
      </c>
      <c r="J260" s="29" t="str">
        <f>IF(HLOOKUP(J$14,集計用!$4:$9894,マスター!$C260,FALSE)="","",HLOOKUP(J$14,集計用!$4:$9894,マスター!$C260,FALSE))</f>
        <v/>
      </c>
      <c r="K260" s="53"/>
      <c r="L260" s="53"/>
      <c r="M260" s="53"/>
      <c r="N260" s="53"/>
      <c r="O260" s="29" t="str">
        <f>IF(HLOOKUP(O$14,集計用!$4:$9894,マスター!$C260,FALSE)="","",HLOOKUP(O$14,集計用!$4:$9894,マスター!$C260,FALSE))</f>
        <v/>
      </c>
      <c r="P260" s="53"/>
      <c r="Q260" s="53"/>
      <c r="R260" s="42" t="str">
        <f>IF(HLOOKUP(R$14,集計用!$4:$9894,マスター!$C260,FALSE)="","",HLOOKUP(R$14,集計用!$4:$9894,マスター!$C260,FALSE))</f>
        <v/>
      </c>
      <c r="S260" s="42" t="str">
        <f>IF(HLOOKUP(S$14,集計用!$4:$9894,マスター!$C260,FALSE)="","",HLOOKUP(S$14,集計用!$4:$9894,マスター!$C260,FALSE))</f>
        <v/>
      </c>
      <c r="T260" s="209" t="str">
        <f>IF(HLOOKUP(T$14,集計用!$4:$9894,マスター!$C260,FALSE)="","",HLOOKUP(T$14,集計用!$4:$9894,マスター!$C260,FALSE))</f>
        <v/>
      </c>
      <c r="U260" s="209" t="str">
        <f>IF(HLOOKUP(U$14,集計用!$4:$9894,マスター!$C260,FALSE)="","",HLOOKUP(U$14,集計用!$4:$9894,マスター!$C260,FALSE))</f>
        <v/>
      </c>
      <c r="V260" s="53"/>
      <c r="W260" s="44"/>
      <c r="X260" s="53"/>
      <c r="Y260" s="53"/>
      <c r="Z260" s="29" t="str">
        <f>IF(HLOOKUP(Z$14,集計用!$4:$9894,マスター!$C260,FALSE)="","",HLOOKUP(Z$14,集計用!$4:$9894,マスター!$C260,FALSE))</f>
        <v/>
      </c>
      <c r="AA260" s="53"/>
      <c r="AB260" s="53"/>
      <c r="AC260" s="53"/>
      <c r="AD260" s="53"/>
      <c r="AE260" s="53"/>
      <c r="AF260" s="44"/>
      <c r="AG260" s="29" t="str">
        <f>IF(HLOOKUP(AG$14,集計用!$4:$9894,マスター!$C260,FALSE)="","",HLOOKUP(AG$14,集計用!$4:$9894,マスター!$C260,FALSE))</f>
        <v/>
      </c>
      <c r="AH260" s="29" t="str">
        <f>IF(HLOOKUP(AH$14,集計用!$4:$9894,マスター!$C260,FALSE)="","",HLOOKUP(AH$14,集計用!$4:$9894,マスター!$C260,FALSE))</f>
        <v/>
      </c>
      <c r="AI260" s="29" t="str">
        <f>IF(HLOOKUP(AI$14,集計用!$4:$9894,マスター!$C260,FALSE)="","",HLOOKUP(AI$14,集計用!$4:$9894,マスター!$C260,FALSE))</f>
        <v/>
      </c>
      <c r="AJ260" s="60" t="str">
        <f>マスター!$B$3</f>
        <v>建物</v>
      </c>
      <c r="AK260" s="29" t="str">
        <f>IF(HLOOKUP(AK$14,集計用!$4:$9894,マスター!$C260,FALSE)="","",HLOOKUP(AK$14,集計用!$4:$9894,マスター!$C260,FALSE))</f>
        <v/>
      </c>
      <c r="AL260" s="29" t="str">
        <f>IF(HLOOKUP(AL$14,集計用!$4:$9894,マスター!$C260,FALSE)="","",HLOOKUP(AL$14,集計用!$4:$9894,マスター!$C260,FALSE))</f>
        <v/>
      </c>
      <c r="AM260" s="53"/>
      <c r="AN260" s="29" t="str">
        <f>IFERROR(集計用!N181&amp;集計用!P181&amp;集計用!R181,"")</f>
        <v>下都賀郡壬生町壬生丁六美231-1</v>
      </c>
      <c r="AO260" s="29" t="str">
        <f>IF(HLOOKUP(AO$14,集計用!$4:$9894,マスター!$C260,FALSE)="","",HLOOKUP(AO$14,集計用!$4:$9894,マスター!$C260,FALSE))</f>
        <v/>
      </c>
      <c r="AP260" s="42" t="str">
        <f>集計用!AU181&amp;集計用!AV181&amp;集計用!AW181&amp;集計用!AX181&amp;集計用!AY181&amp;集計用!AZ181</f>
        <v>教育費小学校費学校管理費</v>
      </c>
      <c r="AQ260" s="29" t="str">
        <f>IF(HLOOKUP(AQ$14,集計用!$4:$9894,マスター!$C260,FALSE)="","",HLOOKUP(AQ$14,集計用!$4:$9894,マスター!$C260,FALSE))</f>
        <v/>
      </c>
      <c r="AR260" s="29" t="str">
        <f>IF(HLOOKUP(AR$14,集計用!$4:$9894,マスター!$C260,FALSE)="","",HLOOKUP(AR$14,集計用!$4:$9894,マスター!$C260,FALSE))</f>
        <v/>
      </c>
      <c r="AS260" s="29" t="str">
        <f>IF(HLOOKUP(AS$14,集計用!$4:$9894,マスター!$C260,FALSE)="","",HLOOKUP(AS$14,集計用!$4:$9894,マスター!$C260,FALSE))</f>
        <v/>
      </c>
      <c r="AT260" s="29" t="str">
        <f>IF(HLOOKUP(AT$14,集計用!$4:$9894,マスター!$C260,FALSE)="","",HLOOKUP(AT$14,集計用!$4:$9894,マスター!$C260,FALSE))</f>
        <v/>
      </c>
      <c r="AU260" s="29" t="str">
        <f>IF(HLOOKUP(AU$14,集計用!$4:$9894,マスター!$C260,FALSE)="","",HLOOKUP(AU$14,集計用!$4:$9894,マスター!$C260,FALSE))</f>
        <v/>
      </c>
      <c r="AV260" s="61"/>
      <c r="AW260" s="45" t="str">
        <f t="shared" si="5"/>
        <v/>
      </c>
      <c r="AX260" s="29" t="str">
        <f>IF(HLOOKUP(AX$14,集計用!$4:$9894,マスター!$C260,FALSE)="","",HLOOKUP(AX$14,集計用!$4:$9894,マスター!$C260,FALSE))</f>
        <v/>
      </c>
      <c r="AY260" s="29" t="str">
        <f>IF(HLOOKUP(AY$14,集計用!$4:$9894,マスター!$C260,FALSE)="","",HLOOKUP(AY$14,集計用!$4:$9894,マスター!$C260,FALSE))</f>
        <v/>
      </c>
      <c r="AZ260" s="54"/>
      <c r="BA260" s="54"/>
      <c r="BB260" s="54"/>
      <c r="BC260" s="54"/>
      <c r="BD260" s="54"/>
      <c r="BE260" s="54"/>
      <c r="BF260" s="54"/>
      <c r="BG260" s="54"/>
      <c r="BH260" s="29" t="str">
        <f>IF(HLOOKUP(BH$14,集計用!$4:$9894,マスター!$C260,FALSE)="","",HLOOKUP(BH$14,集計用!$4:$9894,マスター!$C260,FALSE))</f>
        <v/>
      </c>
      <c r="BI260" s="29" t="str">
        <f>IF(HLOOKUP(BI$14,集計用!$4:$9894,マスター!$C260,FALSE)="","",HLOOKUP(BI$14,集計用!$4:$9894,マスター!$C260,FALSE))</f>
        <v/>
      </c>
      <c r="BJ260" s="54"/>
      <c r="BK260" s="54"/>
      <c r="BL260" s="54"/>
      <c r="BM260" s="54"/>
      <c r="BN260" s="54"/>
      <c r="BO260" s="54"/>
      <c r="BP260" s="54"/>
      <c r="BQ260" s="54"/>
      <c r="BR260" s="29" t="str">
        <f>IF(HLOOKUP(BR$14,集計用!$4:$9894,マスター!$C260,FALSE)="","",HLOOKUP(BR$14,集計用!$4:$9894,マスター!$C260,FALSE))</f>
        <v/>
      </c>
      <c r="BS260" s="29" t="str">
        <f>IF(HLOOKUP(BS$14,集計用!$4:$9894,マスター!$C260,FALSE)="","",HLOOKUP(BS$14,集計用!$4:$9894,マスター!$C260,FALSE))</f>
        <v/>
      </c>
      <c r="BT260" s="29" t="str">
        <f>IF(HLOOKUP(BT$14,集計用!$4:$9894,マスター!$C260,FALSE)="","",HLOOKUP(BT$14,集計用!$4:$9894,マスター!$C260,FALSE))</f>
        <v/>
      </c>
      <c r="BU260" s="29" t="str">
        <f>IF(HLOOKUP(BU$14,集計用!$4:$9894,マスター!$C260,FALSE)="","",HLOOKUP(BU$14,集計用!$4:$9894,マスター!$C260,FALSE))</f>
        <v/>
      </c>
      <c r="BV260" s="29" t="str">
        <f>集計用!O181&amp;集計用!Q181&amp;集計用!S181</f>
        <v>ｼﾓﾂｶﾞｸﾞﾝﾐﾌﾞﾏﾁﾐﾌﾞﾃｲ</v>
      </c>
      <c r="BW260" s="29" t="str">
        <f>IF(HLOOKUP(BW$14,集計用!$4:$9894,マスター!$C260,FALSE)="","",HLOOKUP(BW$14,集計用!$4:$9894,マスター!$C260,FALSE))</f>
        <v/>
      </c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3"/>
      <c r="CW260" s="53"/>
      <c r="CX260" s="53"/>
      <c r="CY260" s="53"/>
      <c r="CZ260" s="53"/>
      <c r="DA260" s="53"/>
      <c r="DB260" s="53"/>
      <c r="DC260" s="53"/>
      <c r="DD260" s="54"/>
      <c r="DE260" s="54"/>
      <c r="DF260" s="54"/>
      <c r="DG260" s="54"/>
      <c r="DH260" s="54"/>
      <c r="DI260" s="54"/>
    </row>
    <row r="261" spans="3:113" ht="13.5" customHeight="1">
      <c r="C261" s="89">
        <v>252</v>
      </c>
      <c r="D261" s="44"/>
      <c r="E261" s="53"/>
      <c r="F261" s="53"/>
      <c r="G261" s="53"/>
      <c r="H261" s="42" t="str">
        <f>IF(HLOOKUP(H$14,集計用!$4:$9894,マスター!$C261,FALSE)="","",HLOOKUP(H$14,集計用!$4:$9894,マスター!$C261,FALSE))</f>
        <v/>
      </c>
      <c r="I261" s="29" t="str">
        <f>IF(HLOOKUP(I$14,集計用!$4:$9894,マスター!$C261,FALSE)="","",HLOOKUP(I$14,集計用!$4:$9894,マスター!$C261,FALSE))</f>
        <v/>
      </c>
      <c r="J261" s="29" t="str">
        <f>IF(HLOOKUP(J$14,集計用!$4:$9894,マスター!$C261,FALSE)="","",HLOOKUP(J$14,集計用!$4:$9894,マスター!$C261,FALSE))</f>
        <v/>
      </c>
      <c r="K261" s="53"/>
      <c r="L261" s="53"/>
      <c r="M261" s="53"/>
      <c r="N261" s="53"/>
      <c r="O261" s="29" t="str">
        <f>IF(HLOOKUP(O$14,集計用!$4:$9894,マスター!$C261,FALSE)="","",HLOOKUP(O$14,集計用!$4:$9894,マスター!$C261,FALSE))</f>
        <v/>
      </c>
      <c r="P261" s="53"/>
      <c r="Q261" s="53"/>
      <c r="R261" s="42" t="str">
        <f>IF(HLOOKUP(R$14,集計用!$4:$9894,マスター!$C261,FALSE)="","",HLOOKUP(R$14,集計用!$4:$9894,マスター!$C261,FALSE))</f>
        <v/>
      </c>
      <c r="S261" s="42" t="str">
        <f>IF(HLOOKUP(S$14,集計用!$4:$9894,マスター!$C261,FALSE)="","",HLOOKUP(S$14,集計用!$4:$9894,マスター!$C261,FALSE))</f>
        <v/>
      </c>
      <c r="T261" s="209" t="str">
        <f>IF(HLOOKUP(T$14,集計用!$4:$9894,マスター!$C261,FALSE)="","",HLOOKUP(T$14,集計用!$4:$9894,マスター!$C261,FALSE))</f>
        <v/>
      </c>
      <c r="U261" s="209" t="str">
        <f>IF(HLOOKUP(U$14,集計用!$4:$9894,マスター!$C261,FALSE)="","",HLOOKUP(U$14,集計用!$4:$9894,マスター!$C261,FALSE))</f>
        <v/>
      </c>
      <c r="V261" s="53"/>
      <c r="W261" s="44"/>
      <c r="X261" s="53"/>
      <c r="Y261" s="53"/>
      <c r="Z261" s="29" t="str">
        <f>IF(HLOOKUP(Z$14,集計用!$4:$9894,マスター!$C261,FALSE)="","",HLOOKUP(Z$14,集計用!$4:$9894,マスター!$C261,FALSE))</f>
        <v/>
      </c>
      <c r="AA261" s="53"/>
      <c r="AB261" s="53"/>
      <c r="AC261" s="53"/>
      <c r="AD261" s="53"/>
      <c r="AE261" s="53"/>
      <c r="AF261" s="44"/>
      <c r="AG261" s="29" t="str">
        <f>IF(HLOOKUP(AG$14,集計用!$4:$9894,マスター!$C261,FALSE)="","",HLOOKUP(AG$14,集計用!$4:$9894,マスター!$C261,FALSE))</f>
        <v/>
      </c>
      <c r="AH261" s="29" t="str">
        <f>IF(HLOOKUP(AH$14,集計用!$4:$9894,マスター!$C261,FALSE)="","",HLOOKUP(AH$14,集計用!$4:$9894,マスター!$C261,FALSE))</f>
        <v/>
      </c>
      <c r="AI261" s="29" t="str">
        <f>IF(HLOOKUP(AI$14,集計用!$4:$9894,マスター!$C261,FALSE)="","",HLOOKUP(AI$14,集計用!$4:$9894,マスター!$C261,FALSE))</f>
        <v/>
      </c>
      <c r="AJ261" s="60" t="str">
        <f>マスター!$B$3</f>
        <v>建物</v>
      </c>
      <c r="AK261" s="29" t="str">
        <f>IF(HLOOKUP(AK$14,集計用!$4:$9894,マスター!$C261,FALSE)="","",HLOOKUP(AK$14,集計用!$4:$9894,マスター!$C261,FALSE))</f>
        <v/>
      </c>
      <c r="AL261" s="29" t="str">
        <f>IF(HLOOKUP(AL$14,集計用!$4:$9894,マスター!$C261,FALSE)="","",HLOOKUP(AL$14,集計用!$4:$9894,マスター!$C261,FALSE))</f>
        <v/>
      </c>
      <c r="AM261" s="53"/>
      <c r="AN261" s="29" t="str">
        <f>IFERROR(集計用!N182&amp;集計用!P182&amp;集計用!R182,"")</f>
        <v>下都賀郡壬生町壬生丁六美231-1</v>
      </c>
      <c r="AO261" s="29" t="str">
        <f>IF(HLOOKUP(AO$14,集計用!$4:$9894,マスター!$C261,FALSE)="","",HLOOKUP(AO$14,集計用!$4:$9894,マスター!$C261,FALSE))</f>
        <v/>
      </c>
      <c r="AP261" s="42" t="str">
        <f>集計用!AU182&amp;集計用!AV182&amp;集計用!AW182&amp;集計用!AX182&amp;集計用!AY182&amp;集計用!AZ182</f>
        <v>教育費小学校費学校管理費</v>
      </c>
      <c r="AQ261" s="29" t="str">
        <f>IF(HLOOKUP(AQ$14,集計用!$4:$9894,マスター!$C261,FALSE)="","",HLOOKUP(AQ$14,集計用!$4:$9894,マスター!$C261,FALSE))</f>
        <v/>
      </c>
      <c r="AR261" s="29" t="str">
        <f>IF(HLOOKUP(AR$14,集計用!$4:$9894,マスター!$C261,FALSE)="","",HLOOKUP(AR$14,集計用!$4:$9894,マスター!$C261,FALSE))</f>
        <v/>
      </c>
      <c r="AS261" s="29" t="str">
        <f>IF(HLOOKUP(AS$14,集計用!$4:$9894,マスター!$C261,FALSE)="","",HLOOKUP(AS$14,集計用!$4:$9894,マスター!$C261,FALSE))</f>
        <v/>
      </c>
      <c r="AT261" s="29" t="str">
        <f>IF(HLOOKUP(AT$14,集計用!$4:$9894,マスター!$C261,FALSE)="","",HLOOKUP(AT$14,集計用!$4:$9894,マスター!$C261,FALSE))</f>
        <v/>
      </c>
      <c r="AU261" s="29" t="str">
        <f>IF(HLOOKUP(AU$14,集計用!$4:$9894,マスター!$C261,FALSE)="","",HLOOKUP(AU$14,集計用!$4:$9894,マスター!$C261,FALSE))</f>
        <v/>
      </c>
      <c r="AV261" s="61"/>
      <c r="AW261" s="45" t="str">
        <f t="shared" si="5"/>
        <v/>
      </c>
      <c r="AX261" s="29" t="str">
        <f>IF(HLOOKUP(AX$14,集計用!$4:$9894,マスター!$C261,FALSE)="","",HLOOKUP(AX$14,集計用!$4:$9894,マスター!$C261,FALSE))</f>
        <v/>
      </c>
      <c r="AY261" s="29" t="str">
        <f>IF(HLOOKUP(AY$14,集計用!$4:$9894,マスター!$C261,FALSE)="","",HLOOKUP(AY$14,集計用!$4:$9894,マスター!$C261,FALSE))</f>
        <v/>
      </c>
      <c r="AZ261" s="54"/>
      <c r="BA261" s="54"/>
      <c r="BB261" s="54"/>
      <c r="BC261" s="54"/>
      <c r="BD261" s="54"/>
      <c r="BE261" s="54"/>
      <c r="BF261" s="54"/>
      <c r="BG261" s="54"/>
      <c r="BH261" s="29" t="str">
        <f>IF(HLOOKUP(BH$14,集計用!$4:$9894,マスター!$C261,FALSE)="","",HLOOKUP(BH$14,集計用!$4:$9894,マスター!$C261,FALSE))</f>
        <v/>
      </c>
      <c r="BI261" s="29" t="str">
        <f>IF(HLOOKUP(BI$14,集計用!$4:$9894,マスター!$C261,FALSE)="","",HLOOKUP(BI$14,集計用!$4:$9894,マスター!$C261,FALSE))</f>
        <v/>
      </c>
      <c r="BJ261" s="54"/>
      <c r="BK261" s="54"/>
      <c r="BL261" s="54"/>
      <c r="BM261" s="54"/>
      <c r="BN261" s="54"/>
      <c r="BO261" s="54"/>
      <c r="BP261" s="54"/>
      <c r="BQ261" s="54"/>
      <c r="BR261" s="29" t="str">
        <f>IF(HLOOKUP(BR$14,集計用!$4:$9894,マスター!$C261,FALSE)="","",HLOOKUP(BR$14,集計用!$4:$9894,マスター!$C261,FALSE))</f>
        <v/>
      </c>
      <c r="BS261" s="29" t="str">
        <f>IF(HLOOKUP(BS$14,集計用!$4:$9894,マスター!$C261,FALSE)="","",HLOOKUP(BS$14,集計用!$4:$9894,マスター!$C261,FALSE))</f>
        <v/>
      </c>
      <c r="BT261" s="29" t="str">
        <f>IF(HLOOKUP(BT$14,集計用!$4:$9894,マスター!$C261,FALSE)="","",HLOOKUP(BT$14,集計用!$4:$9894,マスター!$C261,FALSE))</f>
        <v/>
      </c>
      <c r="BU261" s="29" t="str">
        <f>IF(HLOOKUP(BU$14,集計用!$4:$9894,マスター!$C261,FALSE)="","",HLOOKUP(BU$14,集計用!$4:$9894,マスター!$C261,FALSE))</f>
        <v/>
      </c>
      <c r="BV261" s="29" t="str">
        <f>集計用!O182&amp;集計用!Q182&amp;集計用!S182</f>
        <v>ｼﾓﾂｶﾞｸﾞﾝﾐﾌﾞﾏﾁﾐﾌﾞﾃｲ</v>
      </c>
      <c r="BW261" s="29" t="str">
        <f>IF(HLOOKUP(BW$14,集計用!$4:$9894,マスター!$C261,FALSE)="","",HLOOKUP(BW$14,集計用!$4:$9894,マスター!$C261,FALSE))</f>
        <v/>
      </c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/>
      <c r="CU261" s="54"/>
      <c r="CV261" s="53"/>
      <c r="CW261" s="53"/>
      <c r="CX261" s="53"/>
      <c r="CY261" s="53"/>
      <c r="CZ261" s="53"/>
      <c r="DA261" s="53"/>
      <c r="DB261" s="53"/>
      <c r="DC261" s="53"/>
      <c r="DD261" s="54"/>
      <c r="DE261" s="54"/>
      <c r="DF261" s="54"/>
      <c r="DG261" s="54"/>
      <c r="DH261" s="54"/>
      <c r="DI261" s="54"/>
    </row>
    <row r="262" spans="3:113" ht="13.5" customHeight="1">
      <c r="C262" s="89">
        <v>253</v>
      </c>
      <c r="D262" s="44"/>
      <c r="E262" s="53"/>
      <c r="F262" s="53"/>
      <c r="G262" s="53"/>
      <c r="H262" s="42" t="str">
        <f>IF(HLOOKUP(H$14,集計用!$4:$9894,マスター!$C262,FALSE)="","",HLOOKUP(H$14,集計用!$4:$9894,マスター!$C262,FALSE))</f>
        <v/>
      </c>
      <c r="I262" s="29" t="str">
        <f>IF(HLOOKUP(I$14,集計用!$4:$9894,マスター!$C262,FALSE)="","",HLOOKUP(I$14,集計用!$4:$9894,マスター!$C262,FALSE))</f>
        <v/>
      </c>
      <c r="J262" s="29" t="str">
        <f>IF(HLOOKUP(J$14,集計用!$4:$9894,マスター!$C262,FALSE)="","",HLOOKUP(J$14,集計用!$4:$9894,マスター!$C262,FALSE))</f>
        <v/>
      </c>
      <c r="K262" s="53"/>
      <c r="L262" s="53"/>
      <c r="M262" s="53"/>
      <c r="N262" s="53"/>
      <c r="O262" s="29" t="str">
        <f>IF(HLOOKUP(O$14,集計用!$4:$9894,マスター!$C262,FALSE)="","",HLOOKUP(O$14,集計用!$4:$9894,マスター!$C262,FALSE))</f>
        <v/>
      </c>
      <c r="P262" s="53"/>
      <c r="Q262" s="53"/>
      <c r="R262" s="42" t="str">
        <f>IF(HLOOKUP(R$14,集計用!$4:$9894,マスター!$C262,FALSE)="","",HLOOKUP(R$14,集計用!$4:$9894,マスター!$C262,FALSE))</f>
        <v/>
      </c>
      <c r="S262" s="42" t="str">
        <f>IF(HLOOKUP(S$14,集計用!$4:$9894,マスター!$C262,FALSE)="","",HLOOKUP(S$14,集計用!$4:$9894,マスター!$C262,FALSE))</f>
        <v/>
      </c>
      <c r="T262" s="209" t="str">
        <f>IF(HLOOKUP(T$14,集計用!$4:$9894,マスター!$C262,FALSE)="","",HLOOKUP(T$14,集計用!$4:$9894,マスター!$C262,FALSE))</f>
        <v/>
      </c>
      <c r="U262" s="209" t="str">
        <f>IF(HLOOKUP(U$14,集計用!$4:$9894,マスター!$C262,FALSE)="","",HLOOKUP(U$14,集計用!$4:$9894,マスター!$C262,FALSE))</f>
        <v/>
      </c>
      <c r="V262" s="53"/>
      <c r="W262" s="44"/>
      <c r="X262" s="53"/>
      <c r="Y262" s="53"/>
      <c r="Z262" s="29" t="str">
        <f>IF(HLOOKUP(Z$14,集計用!$4:$9894,マスター!$C262,FALSE)="","",HLOOKUP(Z$14,集計用!$4:$9894,マスター!$C262,FALSE))</f>
        <v/>
      </c>
      <c r="AA262" s="53"/>
      <c r="AB262" s="53"/>
      <c r="AC262" s="53"/>
      <c r="AD262" s="53"/>
      <c r="AE262" s="53"/>
      <c r="AF262" s="44"/>
      <c r="AG262" s="29" t="str">
        <f>IF(HLOOKUP(AG$14,集計用!$4:$9894,マスター!$C262,FALSE)="","",HLOOKUP(AG$14,集計用!$4:$9894,マスター!$C262,FALSE))</f>
        <v/>
      </c>
      <c r="AH262" s="29" t="str">
        <f>IF(HLOOKUP(AH$14,集計用!$4:$9894,マスター!$C262,FALSE)="","",HLOOKUP(AH$14,集計用!$4:$9894,マスター!$C262,FALSE))</f>
        <v/>
      </c>
      <c r="AI262" s="29" t="str">
        <f>IF(HLOOKUP(AI$14,集計用!$4:$9894,マスター!$C262,FALSE)="","",HLOOKUP(AI$14,集計用!$4:$9894,マスター!$C262,FALSE))</f>
        <v/>
      </c>
      <c r="AJ262" s="60" t="str">
        <f>マスター!$B$3</f>
        <v>建物</v>
      </c>
      <c r="AK262" s="29" t="str">
        <f>IF(HLOOKUP(AK$14,集計用!$4:$9894,マスター!$C262,FALSE)="","",HLOOKUP(AK$14,集計用!$4:$9894,マスター!$C262,FALSE))</f>
        <v/>
      </c>
      <c r="AL262" s="29" t="str">
        <f>IF(HLOOKUP(AL$14,集計用!$4:$9894,マスター!$C262,FALSE)="","",HLOOKUP(AL$14,集計用!$4:$9894,マスター!$C262,FALSE))</f>
        <v/>
      </c>
      <c r="AM262" s="53"/>
      <c r="AN262" s="29" t="str">
        <f>IFERROR(集計用!N183&amp;集計用!P183&amp;集計用!R183,"")</f>
        <v>下都賀郡壬生町壬生丁六美231-1</v>
      </c>
      <c r="AO262" s="29" t="str">
        <f>IF(HLOOKUP(AO$14,集計用!$4:$9894,マスター!$C262,FALSE)="","",HLOOKUP(AO$14,集計用!$4:$9894,マスター!$C262,FALSE))</f>
        <v/>
      </c>
      <c r="AP262" s="42" t="str">
        <f>集計用!AU183&amp;集計用!AV183&amp;集計用!AW183&amp;集計用!AX183&amp;集計用!AY183&amp;集計用!AZ183</f>
        <v>教育費小学校費学校管理費</v>
      </c>
      <c r="AQ262" s="29" t="str">
        <f>IF(HLOOKUP(AQ$14,集計用!$4:$9894,マスター!$C262,FALSE)="","",HLOOKUP(AQ$14,集計用!$4:$9894,マスター!$C262,FALSE))</f>
        <v/>
      </c>
      <c r="AR262" s="29" t="str">
        <f>IF(HLOOKUP(AR$14,集計用!$4:$9894,マスター!$C262,FALSE)="","",HLOOKUP(AR$14,集計用!$4:$9894,マスター!$C262,FALSE))</f>
        <v/>
      </c>
      <c r="AS262" s="29" t="str">
        <f>IF(HLOOKUP(AS$14,集計用!$4:$9894,マスター!$C262,FALSE)="","",HLOOKUP(AS$14,集計用!$4:$9894,マスター!$C262,FALSE))</f>
        <v/>
      </c>
      <c r="AT262" s="29" t="str">
        <f>IF(HLOOKUP(AT$14,集計用!$4:$9894,マスター!$C262,FALSE)="","",HLOOKUP(AT$14,集計用!$4:$9894,マスター!$C262,FALSE))</f>
        <v/>
      </c>
      <c r="AU262" s="29" t="str">
        <f>IF(HLOOKUP(AU$14,集計用!$4:$9894,マスター!$C262,FALSE)="","",HLOOKUP(AU$14,集計用!$4:$9894,マスター!$C262,FALSE))</f>
        <v/>
      </c>
      <c r="AV262" s="61"/>
      <c r="AW262" s="45" t="str">
        <f t="shared" si="5"/>
        <v/>
      </c>
      <c r="AX262" s="29" t="str">
        <f>IF(HLOOKUP(AX$14,集計用!$4:$9894,マスター!$C262,FALSE)="","",HLOOKUP(AX$14,集計用!$4:$9894,マスター!$C262,FALSE))</f>
        <v/>
      </c>
      <c r="AY262" s="29" t="str">
        <f>IF(HLOOKUP(AY$14,集計用!$4:$9894,マスター!$C262,FALSE)="","",HLOOKUP(AY$14,集計用!$4:$9894,マスター!$C262,FALSE))</f>
        <v/>
      </c>
      <c r="AZ262" s="54"/>
      <c r="BA262" s="54"/>
      <c r="BB262" s="54"/>
      <c r="BC262" s="54"/>
      <c r="BD262" s="54"/>
      <c r="BE262" s="54"/>
      <c r="BF262" s="54"/>
      <c r="BG262" s="54"/>
      <c r="BH262" s="29" t="str">
        <f>IF(HLOOKUP(BH$14,集計用!$4:$9894,マスター!$C262,FALSE)="","",HLOOKUP(BH$14,集計用!$4:$9894,マスター!$C262,FALSE))</f>
        <v/>
      </c>
      <c r="BI262" s="29" t="str">
        <f>IF(HLOOKUP(BI$14,集計用!$4:$9894,マスター!$C262,FALSE)="","",HLOOKUP(BI$14,集計用!$4:$9894,マスター!$C262,FALSE))</f>
        <v/>
      </c>
      <c r="BJ262" s="54"/>
      <c r="BK262" s="54"/>
      <c r="BL262" s="54"/>
      <c r="BM262" s="54"/>
      <c r="BN262" s="54"/>
      <c r="BO262" s="54"/>
      <c r="BP262" s="54"/>
      <c r="BQ262" s="54"/>
      <c r="BR262" s="29" t="str">
        <f>IF(HLOOKUP(BR$14,集計用!$4:$9894,マスター!$C262,FALSE)="","",HLOOKUP(BR$14,集計用!$4:$9894,マスター!$C262,FALSE))</f>
        <v/>
      </c>
      <c r="BS262" s="29" t="str">
        <f>IF(HLOOKUP(BS$14,集計用!$4:$9894,マスター!$C262,FALSE)="","",HLOOKUP(BS$14,集計用!$4:$9894,マスター!$C262,FALSE))</f>
        <v/>
      </c>
      <c r="BT262" s="29" t="str">
        <f>IF(HLOOKUP(BT$14,集計用!$4:$9894,マスター!$C262,FALSE)="","",HLOOKUP(BT$14,集計用!$4:$9894,マスター!$C262,FALSE))</f>
        <v/>
      </c>
      <c r="BU262" s="29" t="str">
        <f>IF(HLOOKUP(BU$14,集計用!$4:$9894,マスター!$C262,FALSE)="","",HLOOKUP(BU$14,集計用!$4:$9894,マスター!$C262,FALSE))</f>
        <v/>
      </c>
      <c r="BV262" s="29" t="str">
        <f>集計用!O183&amp;集計用!Q183&amp;集計用!S183</f>
        <v>ｼﾓﾂｶﾞｸﾞﾝﾐﾌﾞﾏﾁﾐﾌﾞﾃｲ</v>
      </c>
      <c r="BW262" s="29" t="str">
        <f>IF(HLOOKUP(BW$14,集計用!$4:$9894,マスター!$C262,FALSE)="","",HLOOKUP(BW$14,集計用!$4:$9894,マスター!$C262,FALSE))</f>
        <v/>
      </c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3"/>
      <c r="CW262" s="53"/>
      <c r="CX262" s="53"/>
      <c r="CY262" s="53"/>
      <c r="CZ262" s="53"/>
      <c r="DA262" s="53"/>
      <c r="DB262" s="53"/>
      <c r="DC262" s="53"/>
      <c r="DD262" s="54"/>
      <c r="DE262" s="54"/>
      <c r="DF262" s="54"/>
      <c r="DG262" s="54"/>
      <c r="DH262" s="54"/>
      <c r="DI262" s="54"/>
    </row>
    <row r="263" spans="3:113" ht="13.5" customHeight="1">
      <c r="C263" s="89">
        <v>254</v>
      </c>
      <c r="D263" s="44"/>
      <c r="E263" s="53"/>
      <c r="F263" s="53"/>
      <c r="G263" s="53"/>
      <c r="H263" s="42" t="str">
        <f>IF(HLOOKUP(H$14,集計用!$4:$9894,マスター!$C263,FALSE)="","",HLOOKUP(H$14,集計用!$4:$9894,マスター!$C263,FALSE))</f>
        <v/>
      </c>
      <c r="I263" s="29" t="str">
        <f>IF(HLOOKUP(I$14,集計用!$4:$9894,マスター!$C263,FALSE)="","",HLOOKUP(I$14,集計用!$4:$9894,マスター!$C263,FALSE))</f>
        <v/>
      </c>
      <c r="J263" s="29" t="str">
        <f>IF(HLOOKUP(J$14,集計用!$4:$9894,マスター!$C263,FALSE)="","",HLOOKUP(J$14,集計用!$4:$9894,マスター!$C263,FALSE))</f>
        <v/>
      </c>
      <c r="K263" s="53"/>
      <c r="L263" s="53"/>
      <c r="M263" s="53"/>
      <c r="N263" s="53"/>
      <c r="O263" s="29" t="str">
        <f>IF(HLOOKUP(O$14,集計用!$4:$9894,マスター!$C263,FALSE)="","",HLOOKUP(O$14,集計用!$4:$9894,マスター!$C263,FALSE))</f>
        <v/>
      </c>
      <c r="P263" s="53"/>
      <c r="Q263" s="53"/>
      <c r="R263" s="42" t="str">
        <f>IF(HLOOKUP(R$14,集計用!$4:$9894,マスター!$C263,FALSE)="","",HLOOKUP(R$14,集計用!$4:$9894,マスター!$C263,FALSE))</f>
        <v/>
      </c>
      <c r="S263" s="42" t="str">
        <f>IF(HLOOKUP(S$14,集計用!$4:$9894,マスター!$C263,FALSE)="","",HLOOKUP(S$14,集計用!$4:$9894,マスター!$C263,FALSE))</f>
        <v/>
      </c>
      <c r="T263" s="209" t="str">
        <f>IF(HLOOKUP(T$14,集計用!$4:$9894,マスター!$C263,FALSE)="","",HLOOKUP(T$14,集計用!$4:$9894,マスター!$C263,FALSE))</f>
        <v/>
      </c>
      <c r="U263" s="209" t="str">
        <f>IF(HLOOKUP(U$14,集計用!$4:$9894,マスター!$C263,FALSE)="","",HLOOKUP(U$14,集計用!$4:$9894,マスター!$C263,FALSE))</f>
        <v/>
      </c>
      <c r="V263" s="53"/>
      <c r="W263" s="44"/>
      <c r="X263" s="53"/>
      <c r="Y263" s="53"/>
      <c r="Z263" s="29" t="str">
        <f>IF(HLOOKUP(Z$14,集計用!$4:$9894,マスター!$C263,FALSE)="","",HLOOKUP(Z$14,集計用!$4:$9894,マスター!$C263,FALSE))</f>
        <v/>
      </c>
      <c r="AA263" s="53"/>
      <c r="AB263" s="53"/>
      <c r="AC263" s="53"/>
      <c r="AD263" s="53"/>
      <c r="AE263" s="53"/>
      <c r="AF263" s="44"/>
      <c r="AG263" s="29" t="str">
        <f>IF(HLOOKUP(AG$14,集計用!$4:$9894,マスター!$C263,FALSE)="","",HLOOKUP(AG$14,集計用!$4:$9894,マスター!$C263,FALSE))</f>
        <v/>
      </c>
      <c r="AH263" s="29" t="str">
        <f>IF(HLOOKUP(AH$14,集計用!$4:$9894,マスター!$C263,FALSE)="","",HLOOKUP(AH$14,集計用!$4:$9894,マスター!$C263,FALSE))</f>
        <v/>
      </c>
      <c r="AI263" s="29" t="str">
        <f>IF(HLOOKUP(AI$14,集計用!$4:$9894,マスター!$C263,FALSE)="","",HLOOKUP(AI$14,集計用!$4:$9894,マスター!$C263,FALSE))</f>
        <v/>
      </c>
      <c r="AJ263" s="60" t="str">
        <f>マスター!$B$3</f>
        <v>建物</v>
      </c>
      <c r="AK263" s="29" t="str">
        <f>IF(HLOOKUP(AK$14,集計用!$4:$9894,マスター!$C263,FALSE)="","",HLOOKUP(AK$14,集計用!$4:$9894,マスター!$C263,FALSE))</f>
        <v/>
      </c>
      <c r="AL263" s="29" t="str">
        <f>IF(HLOOKUP(AL$14,集計用!$4:$9894,マスター!$C263,FALSE)="","",HLOOKUP(AL$14,集計用!$4:$9894,マスター!$C263,FALSE))</f>
        <v/>
      </c>
      <c r="AM263" s="53"/>
      <c r="AN263" s="29" t="str">
        <f>IFERROR(集計用!N184&amp;集計用!P184&amp;集計用!R184,"")</f>
        <v>下都賀郡壬生町壬生丁六美231-1</v>
      </c>
      <c r="AO263" s="29" t="str">
        <f>IF(HLOOKUP(AO$14,集計用!$4:$9894,マスター!$C263,FALSE)="","",HLOOKUP(AO$14,集計用!$4:$9894,マスター!$C263,FALSE))</f>
        <v/>
      </c>
      <c r="AP263" s="42" t="str">
        <f>集計用!AU184&amp;集計用!AV184&amp;集計用!AW184&amp;集計用!AX184&amp;集計用!AY184&amp;集計用!AZ184</f>
        <v>教育費小学校費学校管理費</v>
      </c>
      <c r="AQ263" s="29" t="str">
        <f>IF(HLOOKUP(AQ$14,集計用!$4:$9894,マスター!$C263,FALSE)="","",HLOOKUP(AQ$14,集計用!$4:$9894,マスター!$C263,FALSE))</f>
        <v/>
      </c>
      <c r="AR263" s="29" t="str">
        <f>IF(HLOOKUP(AR$14,集計用!$4:$9894,マスター!$C263,FALSE)="","",HLOOKUP(AR$14,集計用!$4:$9894,マスター!$C263,FALSE))</f>
        <v/>
      </c>
      <c r="AS263" s="29" t="str">
        <f>IF(HLOOKUP(AS$14,集計用!$4:$9894,マスター!$C263,FALSE)="","",HLOOKUP(AS$14,集計用!$4:$9894,マスター!$C263,FALSE))</f>
        <v/>
      </c>
      <c r="AT263" s="29" t="str">
        <f>IF(HLOOKUP(AT$14,集計用!$4:$9894,マスター!$C263,FALSE)="","",HLOOKUP(AT$14,集計用!$4:$9894,マスター!$C263,FALSE))</f>
        <v/>
      </c>
      <c r="AU263" s="29" t="str">
        <f>IF(HLOOKUP(AU$14,集計用!$4:$9894,マスター!$C263,FALSE)="","",HLOOKUP(AU$14,集計用!$4:$9894,マスター!$C263,FALSE))</f>
        <v/>
      </c>
      <c r="AV263" s="61"/>
      <c r="AW263" s="45" t="str">
        <f t="shared" si="5"/>
        <v/>
      </c>
      <c r="AX263" s="29" t="str">
        <f>IF(HLOOKUP(AX$14,集計用!$4:$9894,マスター!$C263,FALSE)="","",HLOOKUP(AX$14,集計用!$4:$9894,マスター!$C263,FALSE))</f>
        <v/>
      </c>
      <c r="AY263" s="29" t="str">
        <f>IF(HLOOKUP(AY$14,集計用!$4:$9894,マスター!$C263,FALSE)="","",HLOOKUP(AY$14,集計用!$4:$9894,マスター!$C263,FALSE))</f>
        <v/>
      </c>
      <c r="AZ263" s="54"/>
      <c r="BA263" s="54"/>
      <c r="BB263" s="54"/>
      <c r="BC263" s="54"/>
      <c r="BD263" s="54"/>
      <c r="BE263" s="54"/>
      <c r="BF263" s="54"/>
      <c r="BG263" s="54"/>
      <c r="BH263" s="29" t="str">
        <f>IF(HLOOKUP(BH$14,集計用!$4:$9894,マスター!$C263,FALSE)="","",HLOOKUP(BH$14,集計用!$4:$9894,マスター!$C263,FALSE))</f>
        <v/>
      </c>
      <c r="BI263" s="29" t="str">
        <f>IF(HLOOKUP(BI$14,集計用!$4:$9894,マスター!$C263,FALSE)="","",HLOOKUP(BI$14,集計用!$4:$9894,マスター!$C263,FALSE))</f>
        <v/>
      </c>
      <c r="BJ263" s="54"/>
      <c r="BK263" s="54"/>
      <c r="BL263" s="54"/>
      <c r="BM263" s="54"/>
      <c r="BN263" s="54"/>
      <c r="BO263" s="54"/>
      <c r="BP263" s="54"/>
      <c r="BQ263" s="54"/>
      <c r="BR263" s="29" t="str">
        <f>IF(HLOOKUP(BR$14,集計用!$4:$9894,マスター!$C263,FALSE)="","",HLOOKUP(BR$14,集計用!$4:$9894,マスター!$C263,FALSE))</f>
        <v/>
      </c>
      <c r="BS263" s="29" t="str">
        <f>IF(HLOOKUP(BS$14,集計用!$4:$9894,マスター!$C263,FALSE)="","",HLOOKUP(BS$14,集計用!$4:$9894,マスター!$C263,FALSE))</f>
        <v/>
      </c>
      <c r="BT263" s="29" t="str">
        <f>IF(HLOOKUP(BT$14,集計用!$4:$9894,マスター!$C263,FALSE)="","",HLOOKUP(BT$14,集計用!$4:$9894,マスター!$C263,FALSE))</f>
        <v/>
      </c>
      <c r="BU263" s="29" t="str">
        <f>IF(HLOOKUP(BU$14,集計用!$4:$9894,マスター!$C263,FALSE)="","",HLOOKUP(BU$14,集計用!$4:$9894,マスター!$C263,FALSE))</f>
        <v/>
      </c>
      <c r="BV263" s="29" t="str">
        <f>集計用!O184&amp;集計用!Q184&amp;集計用!S184</f>
        <v>ｼﾓﾂｶﾞｸﾞﾝﾐﾌﾞﾏﾁﾐﾌﾞﾃｲ</v>
      </c>
      <c r="BW263" s="29" t="str">
        <f>IF(HLOOKUP(BW$14,集計用!$4:$9894,マスター!$C263,FALSE)="","",HLOOKUP(BW$14,集計用!$4:$9894,マスター!$C263,FALSE))</f>
        <v/>
      </c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3"/>
      <c r="CW263" s="53"/>
      <c r="CX263" s="53"/>
      <c r="CY263" s="53"/>
      <c r="CZ263" s="53"/>
      <c r="DA263" s="53"/>
      <c r="DB263" s="53"/>
      <c r="DC263" s="53"/>
      <c r="DD263" s="54"/>
      <c r="DE263" s="54"/>
      <c r="DF263" s="54"/>
      <c r="DG263" s="54"/>
      <c r="DH263" s="54"/>
      <c r="DI263" s="54"/>
    </row>
    <row r="264" spans="3:113" ht="13.5" customHeight="1">
      <c r="C264" s="89">
        <v>255</v>
      </c>
      <c r="D264" s="44"/>
      <c r="E264" s="53"/>
      <c r="F264" s="53"/>
      <c r="G264" s="53"/>
      <c r="H264" s="42" t="str">
        <f>IF(HLOOKUP(H$14,集計用!$4:$9894,マスター!$C264,FALSE)="","",HLOOKUP(H$14,集計用!$4:$9894,マスター!$C264,FALSE))</f>
        <v/>
      </c>
      <c r="I264" s="29" t="str">
        <f>IF(HLOOKUP(I$14,集計用!$4:$9894,マスター!$C264,FALSE)="","",HLOOKUP(I$14,集計用!$4:$9894,マスター!$C264,FALSE))</f>
        <v/>
      </c>
      <c r="J264" s="29" t="str">
        <f>IF(HLOOKUP(J$14,集計用!$4:$9894,マスター!$C264,FALSE)="","",HLOOKUP(J$14,集計用!$4:$9894,マスター!$C264,FALSE))</f>
        <v/>
      </c>
      <c r="K264" s="53"/>
      <c r="L264" s="53"/>
      <c r="M264" s="53"/>
      <c r="N264" s="53"/>
      <c r="O264" s="29" t="str">
        <f>IF(HLOOKUP(O$14,集計用!$4:$9894,マスター!$C264,FALSE)="","",HLOOKUP(O$14,集計用!$4:$9894,マスター!$C264,FALSE))</f>
        <v/>
      </c>
      <c r="P264" s="53"/>
      <c r="Q264" s="53"/>
      <c r="R264" s="42" t="str">
        <f>IF(HLOOKUP(R$14,集計用!$4:$9894,マスター!$C264,FALSE)="","",HLOOKUP(R$14,集計用!$4:$9894,マスター!$C264,FALSE))</f>
        <v/>
      </c>
      <c r="S264" s="42" t="str">
        <f>IF(HLOOKUP(S$14,集計用!$4:$9894,マスター!$C264,FALSE)="","",HLOOKUP(S$14,集計用!$4:$9894,マスター!$C264,FALSE))</f>
        <v/>
      </c>
      <c r="T264" s="209" t="str">
        <f>IF(HLOOKUP(T$14,集計用!$4:$9894,マスター!$C264,FALSE)="","",HLOOKUP(T$14,集計用!$4:$9894,マスター!$C264,FALSE))</f>
        <v/>
      </c>
      <c r="U264" s="209" t="str">
        <f>IF(HLOOKUP(U$14,集計用!$4:$9894,マスター!$C264,FALSE)="","",HLOOKUP(U$14,集計用!$4:$9894,マスター!$C264,FALSE))</f>
        <v/>
      </c>
      <c r="V264" s="53"/>
      <c r="W264" s="44"/>
      <c r="X264" s="53"/>
      <c r="Y264" s="53"/>
      <c r="Z264" s="29" t="str">
        <f>IF(HLOOKUP(Z$14,集計用!$4:$9894,マスター!$C264,FALSE)="","",HLOOKUP(Z$14,集計用!$4:$9894,マスター!$C264,FALSE))</f>
        <v/>
      </c>
      <c r="AA264" s="53"/>
      <c r="AB264" s="53"/>
      <c r="AC264" s="53"/>
      <c r="AD264" s="53"/>
      <c r="AE264" s="53"/>
      <c r="AF264" s="44"/>
      <c r="AG264" s="29" t="str">
        <f>IF(HLOOKUP(AG$14,集計用!$4:$9894,マスター!$C264,FALSE)="","",HLOOKUP(AG$14,集計用!$4:$9894,マスター!$C264,FALSE))</f>
        <v/>
      </c>
      <c r="AH264" s="29" t="str">
        <f>IF(HLOOKUP(AH$14,集計用!$4:$9894,マスター!$C264,FALSE)="","",HLOOKUP(AH$14,集計用!$4:$9894,マスター!$C264,FALSE))</f>
        <v/>
      </c>
      <c r="AI264" s="29" t="str">
        <f>IF(HLOOKUP(AI$14,集計用!$4:$9894,マスター!$C264,FALSE)="","",HLOOKUP(AI$14,集計用!$4:$9894,マスター!$C264,FALSE))</f>
        <v/>
      </c>
      <c r="AJ264" s="60" t="str">
        <f>マスター!$B$3</f>
        <v>建物</v>
      </c>
      <c r="AK264" s="29" t="str">
        <f>IF(HLOOKUP(AK$14,集計用!$4:$9894,マスター!$C264,FALSE)="","",HLOOKUP(AK$14,集計用!$4:$9894,マスター!$C264,FALSE))</f>
        <v/>
      </c>
      <c r="AL264" s="29" t="str">
        <f>IF(HLOOKUP(AL$14,集計用!$4:$9894,マスター!$C264,FALSE)="","",HLOOKUP(AL$14,集計用!$4:$9894,マスター!$C264,FALSE))</f>
        <v/>
      </c>
      <c r="AM264" s="53"/>
      <c r="AN264" s="29" t="str">
        <f>IFERROR(集計用!N185&amp;集計用!P185&amp;集計用!R185,"")</f>
        <v>下都賀郡壬生町壬生丁六美231-1</v>
      </c>
      <c r="AO264" s="29" t="str">
        <f>IF(HLOOKUP(AO$14,集計用!$4:$9894,マスター!$C264,FALSE)="","",HLOOKUP(AO$14,集計用!$4:$9894,マスター!$C264,FALSE))</f>
        <v/>
      </c>
      <c r="AP264" s="42" t="str">
        <f>集計用!AU185&amp;集計用!AV185&amp;集計用!AW185&amp;集計用!AX185&amp;集計用!AY185&amp;集計用!AZ185</f>
        <v>教育費小学校費学校管理費</v>
      </c>
      <c r="AQ264" s="29" t="str">
        <f>IF(HLOOKUP(AQ$14,集計用!$4:$9894,マスター!$C264,FALSE)="","",HLOOKUP(AQ$14,集計用!$4:$9894,マスター!$C264,FALSE))</f>
        <v/>
      </c>
      <c r="AR264" s="29" t="str">
        <f>IF(HLOOKUP(AR$14,集計用!$4:$9894,マスター!$C264,FALSE)="","",HLOOKUP(AR$14,集計用!$4:$9894,マスター!$C264,FALSE))</f>
        <v/>
      </c>
      <c r="AS264" s="29" t="str">
        <f>IF(HLOOKUP(AS$14,集計用!$4:$9894,マスター!$C264,FALSE)="","",HLOOKUP(AS$14,集計用!$4:$9894,マスター!$C264,FALSE))</f>
        <v/>
      </c>
      <c r="AT264" s="29" t="str">
        <f>IF(HLOOKUP(AT$14,集計用!$4:$9894,マスター!$C264,FALSE)="","",HLOOKUP(AT$14,集計用!$4:$9894,マスター!$C264,FALSE))</f>
        <v/>
      </c>
      <c r="AU264" s="29" t="str">
        <f>IF(HLOOKUP(AU$14,集計用!$4:$9894,マスター!$C264,FALSE)="","",HLOOKUP(AU$14,集計用!$4:$9894,マスター!$C264,FALSE))</f>
        <v/>
      </c>
      <c r="AV264" s="61"/>
      <c r="AW264" s="45" t="str">
        <f t="shared" si="5"/>
        <v/>
      </c>
      <c r="AX264" s="29" t="str">
        <f>IF(HLOOKUP(AX$14,集計用!$4:$9894,マスター!$C264,FALSE)="","",HLOOKUP(AX$14,集計用!$4:$9894,マスター!$C264,FALSE))</f>
        <v/>
      </c>
      <c r="AY264" s="29" t="str">
        <f>IF(HLOOKUP(AY$14,集計用!$4:$9894,マスター!$C264,FALSE)="","",HLOOKUP(AY$14,集計用!$4:$9894,マスター!$C264,FALSE))</f>
        <v/>
      </c>
      <c r="AZ264" s="54"/>
      <c r="BA264" s="54"/>
      <c r="BB264" s="54"/>
      <c r="BC264" s="54"/>
      <c r="BD264" s="54"/>
      <c r="BE264" s="54"/>
      <c r="BF264" s="54"/>
      <c r="BG264" s="54"/>
      <c r="BH264" s="29" t="str">
        <f>IF(HLOOKUP(BH$14,集計用!$4:$9894,マスター!$C264,FALSE)="","",HLOOKUP(BH$14,集計用!$4:$9894,マスター!$C264,FALSE))</f>
        <v/>
      </c>
      <c r="BI264" s="29" t="str">
        <f>IF(HLOOKUP(BI$14,集計用!$4:$9894,マスター!$C264,FALSE)="","",HLOOKUP(BI$14,集計用!$4:$9894,マスター!$C264,FALSE))</f>
        <v/>
      </c>
      <c r="BJ264" s="54"/>
      <c r="BK264" s="54"/>
      <c r="BL264" s="54"/>
      <c r="BM264" s="54"/>
      <c r="BN264" s="54"/>
      <c r="BO264" s="54"/>
      <c r="BP264" s="54"/>
      <c r="BQ264" s="54"/>
      <c r="BR264" s="29" t="str">
        <f>IF(HLOOKUP(BR$14,集計用!$4:$9894,マスター!$C264,FALSE)="","",HLOOKUP(BR$14,集計用!$4:$9894,マスター!$C264,FALSE))</f>
        <v/>
      </c>
      <c r="BS264" s="29" t="str">
        <f>IF(HLOOKUP(BS$14,集計用!$4:$9894,マスター!$C264,FALSE)="","",HLOOKUP(BS$14,集計用!$4:$9894,マスター!$C264,FALSE))</f>
        <v/>
      </c>
      <c r="BT264" s="29" t="str">
        <f>IF(HLOOKUP(BT$14,集計用!$4:$9894,マスター!$C264,FALSE)="","",HLOOKUP(BT$14,集計用!$4:$9894,マスター!$C264,FALSE))</f>
        <v/>
      </c>
      <c r="BU264" s="29" t="str">
        <f>IF(HLOOKUP(BU$14,集計用!$4:$9894,マスター!$C264,FALSE)="","",HLOOKUP(BU$14,集計用!$4:$9894,マスター!$C264,FALSE))</f>
        <v/>
      </c>
      <c r="BV264" s="29" t="str">
        <f>集計用!O185&amp;集計用!Q185&amp;集計用!S185</f>
        <v>ｼﾓﾂｶﾞｸﾞﾝﾐﾌﾞﾏﾁﾐﾌﾞﾃｲ</v>
      </c>
      <c r="BW264" s="29" t="str">
        <f>IF(HLOOKUP(BW$14,集計用!$4:$9894,マスター!$C264,FALSE)="","",HLOOKUP(BW$14,集計用!$4:$9894,マスター!$C264,FALSE))</f>
        <v/>
      </c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3"/>
      <c r="CW264" s="53"/>
      <c r="CX264" s="53"/>
      <c r="CY264" s="53"/>
      <c r="CZ264" s="53"/>
      <c r="DA264" s="53"/>
      <c r="DB264" s="53"/>
      <c r="DC264" s="53"/>
      <c r="DD264" s="54"/>
      <c r="DE264" s="54"/>
      <c r="DF264" s="54"/>
      <c r="DG264" s="54"/>
      <c r="DH264" s="54"/>
      <c r="DI264" s="54"/>
    </row>
    <row r="265" spans="3:113" ht="13.5" customHeight="1">
      <c r="C265" s="89">
        <v>256</v>
      </c>
      <c r="D265" s="44"/>
      <c r="E265" s="53"/>
      <c r="F265" s="53"/>
      <c r="G265" s="53"/>
      <c r="H265" s="42" t="str">
        <f>IF(HLOOKUP(H$14,集計用!$4:$9894,マスター!$C265,FALSE)="","",HLOOKUP(H$14,集計用!$4:$9894,マスター!$C265,FALSE))</f>
        <v/>
      </c>
      <c r="I265" s="29" t="str">
        <f>IF(HLOOKUP(I$14,集計用!$4:$9894,マスター!$C265,FALSE)="","",HLOOKUP(I$14,集計用!$4:$9894,マスター!$C265,FALSE))</f>
        <v/>
      </c>
      <c r="J265" s="29" t="str">
        <f>IF(HLOOKUP(J$14,集計用!$4:$9894,マスター!$C265,FALSE)="","",HLOOKUP(J$14,集計用!$4:$9894,マスター!$C265,FALSE))</f>
        <v/>
      </c>
      <c r="K265" s="53"/>
      <c r="L265" s="53"/>
      <c r="M265" s="53"/>
      <c r="N265" s="53"/>
      <c r="O265" s="29" t="str">
        <f>IF(HLOOKUP(O$14,集計用!$4:$9894,マスター!$C265,FALSE)="","",HLOOKUP(O$14,集計用!$4:$9894,マスター!$C265,FALSE))</f>
        <v/>
      </c>
      <c r="P265" s="53"/>
      <c r="Q265" s="53"/>
      <c r="R265" s="42" t="str">
        <f>IF(HLOOKUP(R$14,集計用!$4:$9894,マスター!$C265,FALSE)="","",HLOOKUP(R$14,集計用!$4:$9894,マスター!$C265,FALSE))</f>
        <v/>
      </c>
      <c r="S265" s="42" t="str">
        <f>IF(HLOOKUP(S$14,集計用!$4:$9894,マスター!$C265,FALSE)="","",HLOOKUP(S$14,集計用!$4:$9894,マスター!$C265,FALSE))</f>
        <v/>
      </c>
      <c r="T265" s="209" t="str">
        <f>IF(HLOOKUP(T$14,集計用!$4:$9894,マスター!$C265,FALSE)="","",HLOOKUP(T$14,集計用!$4:$9894,マスター!$C265,FALSE))</f>
        <v/>
      </c>
      <c r="U265" s="209" t="str">
        <f>IF(HLOOKUP(U$14,集計用!$4:$9894,マスター!$C265,FALSE)="","",HLOOKUP(U$14,集計用!$4:$9894,マスター!$C265,FALSE))</f>
        <v/>
      </c>
      <c r="V265" s="53"/>
      <c r="W265" s="44"/>
      <c r="X265" s="53"/>
      <c r="Y265" s="53"/>
      <c r="Z265" s="29" t="str">
        <f>IF(HLOOKUP(Z$14,集計用!$4:$9894,マスター!$C265,FALSE)="","",HLOOKUP(Z$14,集計用!$4:$9894,マスター!$C265,FALSE))</f>
        <v/>
      </c>
      <c r="AA265" s="53"/>
      <c r="AB265" s="53"/>
      <c r="AC265" s="53"/>
      <c r="AD265" s="53"/>
      <c r="AE265" s="53"/>
      <c r="AF265" s="44"/>
      <c r="AG265" s="29" t="str">
        <f>IF(HLOOKUP(AG$14,集計用!$4:$9894,マスター!$C265,FALSE)="","",HLOOKUP(AG$14,集計用!$4:$9894,マスター!$C265,FALSE))</f>
        <v/>
      </c>
      <c r="AH265" s="29" t="str">
        <f>IF(HLOOKUP(AH$14,集計用!$4:$9894,マスター!$C265,FALSE)="","",HLOOKUP(AH$14,集計用!$4:$9894,マスター!$C265,FALSE))</f>
        <v/>
      </c>
      <c r="AI265" s="29" t="str">
        <f>IF(HLOOKUP(AI$14,集計用!$4:$9894,マスター!$C265,FALSE)="","",HLOOKUP(AI$14,集計用!$4:$9894,マスター!$C265,FALSE))</f>
        <v/>
      </c>
      <c r="AJ265" s="60" t="str">
        <f>マスター!$B$3</f>
        <v>建物</v>
      </c>
      <c r="AK265" s="29" t="str">
        <f>IF(HLOOKUP(AK$14,集計用!$4:$9894,マスター!$C265,FALSE)="","",HLOOKUP(AK$14,集計用!$4:$9894,マスター!$C265,FALSE))</f>
        <v/>
      </c>
      <c r="AL265" s="29" t="str">
        <f>IF(HLOOKUP(AL$14,集計用!$4:$9894,マスター!$C265,FALSE)="","",HLOOKUP(AL$14,集計用!$4:$9894,マスター!$C265,FALSE))</f>
        <v/>
      </c>
      <c r="AM265" s="53"/>
      <c r="AN265" s="29" t="str">
        <f>IFERROR(集計用!N186&amp;集計用!P186&amp;集計用!R186,"")</f>
        <v>下都賀郡壬生町壬生丁六美231-1</v>
      </c>
      <c r="AO265" s="29" t="str">
        <f>IF(HLOOKUP(AO$14,集計用!$4:$9894,マスター!$C265,FALSE)="","",HLOOKUP(AO$14,集計用!$4:$9894,マスター!$C265,FALSE))</f>
        <v/>
      </c>
      <c r="AP265" s="42" t="str">
        <f>集計用!AU186&amp;集計用!AV186&amp;集計用!AW186&amp;集計用!AX186&amp;集計用!AY186&amp;集計用!AZ186</f>
        <v>教育費小学校費学校管理費</v>
      </c>
      <c r="AQ265" s="29" t="str">
        <f>IF(HLOOKUP(AQ$14,集計用!$4:$9894,マスター!$C265,FALSE)="","",HLOOKUP(AQ$14,集計用!$4:$9894,マスター!$C265,FALSE))</f>
        <v/>
      </c>
      <c r="AR265" s="29" t="str">
        <f>IF(HLOOKUP(AR$14,集計用!$4:$9894,マスター!$C265,FALSE)="","",HLOOKUP(AR$14,集計用!$4:$9894,マスター!$C265,FALSE))</f>
        <v/>
      </c>
      <c r="AS265" s="29" t="str">
        <f>IF(HLOOKUP(AS$14,集計用!$4:$9894,マスター!$C265,FALSE)="","",HLOOKUP(AS$14,集計用!$4:$9894,マスター!$C265,FALSE))</f>
        <v/>
      </c>
      <c r="AT265" s="29" t="str">
        <f>IF(HLOOKUP(AT$14,集計用!$4:$9894,マスター!$C265,FALSE)="","",HLOOKUP(AT$14,集計用!$4:$9894,マスター!$C265,FALSE))</f>
        <v/>
      </c>
      <c r="AU265" s="29" t="str">
        <f>IF(HLOOKUP(AU$14,集計用!$4:$9894,マスター!$C265,FALSE)="","",HLOOKUP(AU$14,集計用!$4:$9894,マスター!$C265,FALSE))</f>
        <v/>
      </c>
      <c r="AV265" s="61"/>
      <c r="AW265" s="45" t="str">
        <f t="shared" si="5"/>
        <v/>
      </c>
      <c r="AX265" s="29" t="str">
        <f>IF(HLOOKUP(AX$14,集計用!$4:$9894,マスター!$C265,FALSE)="","",HLOOKUP(AX$14,集計用!$4:$9894,マスター!$C265,FALSE))</f>
        <v/>
      </c>
      <c r="AY265" s="29" t="str">
        <f>IF(HLOOKUP(AY$14,集計用!$4:$9894,マスター!$C265,FALSE)="","",HLOOKUP(AY$14,集計用!$4:$9894,マスター!$C265,FALSE))</f>
        <v/>
      </c>
      <c r="AZ265" s="54"/>
      <c r="BA265" s="54"/>
      <c r="BB265" s="54"/>
      <c r="BC265" s="54"/>
      <c r="BD265" s="54"/>
      <c r="BE265" s="54"/>
      <c r="BF265" s="54"/>
      <c r="BG265" s="54"/>
      <c r="BH265" s="29" t="str">
        <f>IF(HLOOKUP(BH$14,集計用!$4:$9894,マスター!$C265,FALSE)="","",HLOOKUP(BH$14,集計用!$4:$9894,マスター!$C265,FALSE))</f>
        <v/>
      </c>
      <c r="BI265" s="29" t="str">
        <f>IF(HLOOKUP(BI$14,集計用!$4:$9894,マスター!$C265,FALSE)="","",HLOOKUP(BI$14,集計用!$4:$9894,マスター!$C265,FALSE))</f>
        <v/>
      </c>
      <c r="BJ265" s="54"/>
      <c r="BK265" s="54"/>
      <c r="BL265" s="54"/>
      <c r="BM265" s="54"/>
      <c r="BN265" s="54"/>
      <c r="BO265" s="54"/>
      <c r="BP265" s="54"/>
      <c r="BQ265" s="54"/>
      <c r="BR265" s="29" t="str">
        <f>IF(HLOOKUP(BR$14,集計用!$4:$9894,マスター!$C265,FALSE)="","",HLOOKUP(BR$14,集計用!$4:$9894,マスター!$C265,FALSE))</f>
        <v/>
      </c>
      <c r="BS265" s="29" t="str">
        <f>IF(HLOOKUP(BS$14,集計用!$4:$9894,マスター!$C265,FALSE)="","",HLOOKUP(BS$14,集計用!$4:$9894,マスター!$C265,FALSE))</f>
        <v/>
      </c>
      <c r="BT265" s="29" t="str">
        <f>IF(HLOOKUP(BT$14,集計用!$4:$9894,マスター!$C265,FALSE)="","",HLOOKUP(BT$14,集計用!$4:$9894,マスター!$C265,FALSE))</f>
        <v/>
      </c>
      <c r="BU265" s="29" t="str">
        <f>IF(HLOOKUP(BU$14,集計用!$4:$9894,マスター!$C265,FALSE)="","",HLOOKUP(BU$14,集計用!$4:$9894,マスター!$C265,FALSE))</f>
        <v/>
      </c>
      <c r="BV265" s="29" t="str">
        <f>集計用!O186&amp;集計用!Q186&amp;集計用!S186</f>
        <v>ｼﾓﾂｶﾞｸﾞﾝﾐﾌﾞﾏﾁﾐﾌﾞﾃｲ</v>
      </c>
      <c r="BW265" s="29" t="str">
        <f>IF(HLOOKUP(BW$14,集計用!$4:$9894,マスター!$C265,FALSE)="","",HLOOKUP(BW$14,集計用!$4:$9894,マスター!$C265,FALSE))</f>
        <v/>
      </c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3"/>
      <c r="CW265" s="53"/>
      <c r="CX265" s="53"/>
      <c r="CY265" s="53"/>
      <c r="CZ265" s="53"/>
      <c r="DA265" s="53"/>
      <c r="DB265" s="53"/>
      <c r="DC265" s="53"/>
      <c r="DD265" s="54"/>
      <c r="DE265" s="54"/>
      <c r="DF265" s="54"/>
      <c r="DG265" s="54"/>
      <c r="DH265" s="54"/>
      <c r="DI265" s="54"/>
    </row>
    <row r="266" spans="3:113" ht="13.5" customHeight="1">
      <c r="C266" s="89">
        <v>257</v>
      </c>
      <c r="D266" s="44"/>
      <c r="E266" s="53"/>
      <c r="F266" s="53"/>
      <c r="G266" s="53"/>
      <c r="H266" s="42" t="str">
        <f>IF(HLOOKUP(H$14,集計用!$4:$9894,マスター!$C266,FALSE)="","",HLOOKUP(H$14,集計用!$4:$9894,マスター!$C266,FALSE))</f>
        <v/>
      </c>
      <c r="I266" s="29" t="str">
        <f>IF(HLOOKUP(I$14,集計用!$4:$9894,マスター!$C266,FALSE)="","",HLOOKUP(I$14,集計用!$4:$9894,マスター!$C266,FALSE))</f>
        <v/>
      </c>
      <c r="J266" s="29" t="str">
        <f>IF(HLOOKUP(J$14,集計用!$4:$9894,マスター!$C266,FALSE)="","",HLOOKUP(J$14,集計用!$4:$9894,マスター!$C266,FALSE))</f>
        <v/>
      </c>
      <c r="K266" s="53"/>
      <c r="L266" s="53"/>
      <c r="M266" s="53"/>
      <c r="N266" s="53"/>
      <c r="O266" s="29" t="str">
        <f>IF(HLOOKUP(O$14,集計用!$4:$9894,マスター!$C266,FALSE)="","",HLOOKUP(O$14,集計用!$4:$9894,マスター!$C266,FALSE))</f>
        <v/>
      </c>
      <c r="P266" s="53"/>
      <c r="Q266" s="53"/>
      <c r="R266" s="42" t="str">
        <f>IF(HLOOKUP(R$14,集計用!$4:$9894,マスター!$C266,FALSE)="","",HLOOKUP(R$14,集計用!$4:$9894,マスター!$C266,FALSE))</f>
        <v/>
      </c>
      <c r="S266" s="42" t="str">
        <f>IF(HLOOKUP(S$14,集計用!$4:$9894,マスター!$C266,FALSE)="","",HLOOKUP(S$14,集計用!$4:$9894,マスター!$C266,FALSE))</f>
        <v/>
      </c>
      <c r="T266" s="209" t="str">
        <f>IF(HLOOKUP(T$14,集計用!$4:$9894,マスター!$C266,FALSE)="","",HLOOKUP(T$14,集計用!$4:$9894,マスター!$C266,FALSE))</f>
        <v/>
      </c>
      <c r="U266" s="209" t="str">
        <f>IF(HLOOKUP(U$14,集計用!$4:$9894,マスター!$C266,FALSE)="","",HLOOKUP(U$14,集計用!$4:$9894,マスター!$C266,FALSE))</f>
        <v/>
      </c>
      <c r="V266" s="53"/>
      <c r="W266" s="44"/>
      <c r="X266" s="53"/>
      <c r="Y266" s="53"/>
      <c r="Z266" s="29" t="str">
        <f>IF(HLOOKUP(Z$14,集計用!$4:$9894,マスター!$C266,FALSE)="","",HLOOKUP(Z$14,集計用!$4:$9894,マスター!$C266,FALSE))</f>
        <v/>
      </c>
      <c r="AA266" s="53"/>
      <c r="AB266" s="53"/>
      <c r="AC266" s="53"/>
      <c r="AD266" s="53"/>
      <c r="AE266" s="53"/>
      <c r="AF266" s="44"/>
      <c r="AG266" s="29" t="str">
        <f>IF(HLOOKUP(AG$14,集計用!$4:$9894,マスター!$C266,FALSE)="","",HLOOKUP(AG$14,集計用!$4:$9894,マスター!$C266,FALSE))</f>
        <v/>
      </c>
      <c r="AH266" s="29" t="str">
        <f>IF(HLOOKUP(AH$14,集計用!$4:$9894,マスター!$C266,FALSE)="","",HLOOKUP(AH$14,集計用!$4:$9894,マスター!$C266,FALSE))</f>
        <v/>
      </c>
      <c r="AI266" s="29" t="str">
        <f>IF(HLOOKUP(AI$14,集計用!$4:$9894,マスター!$C266,FALSE)="","",HLOOKUP(AI$14,集計用!$4:$9894,マスター!$C266,FALSE))</f>
        <v/>
      </c>
      <c r="AJ266" s="60" t="str">
        <f>マスター!$B$3</f>
        <v>建物</v>
      </c>
      <c r="AK266" s="29" t="str">
        <f>IF(HLOOKUP(AK$14,集計用!$4:$9894,マスター!$C266,FALSE)="","",HLOOKUP(AK$14,集計用!$4:$9894,マスター!$C266,FALSE))</f>
        <v/>
      </c>
      <c r="AL266" s="29" t="str">
        <f>IF(HLOOKUP(AL$14,集計用!$4:$9894,マスター!$C266,FALSE)="","",HLOOKUP(AL$14,集計用!$4:$9894,マスター!$C266,FALSE))</f>
        <v/>
      </c>
      <c r="AM266" s="53"/>
      <c r="AN266" s="29" t="str">
        <f>IFERROR(集計用!N187&amp;集計用!P187&amp;集計用!R187,"")</f>
        <v>下都賀郡壬生町壬生丁六美231-1</v>
      </c>
      <c r="AO266" s="29" t="str">
        <f>IF(HLOOKUP(AO$14,集計用!$4:$9894,マスター!$C266,FALSE)="","",HLOOKUP(AO$14,集計用!$4:$9894,マスター!$C266,FALSE))</f>
        <v/>
      </c>
      <c r="AP266" s="42" t="str">
        <f>集計用!AU187&amp;集計用!AV187&amp;集計用!AW187&amp;集計用!AX187&amp;集計用!AY187&amp;集計用!AZ187</f>
        <v>教育費小学校費学校管理費</v>
      </c>
      <c r="AQ266" s="29" t="str">
        <f>IF(HLOOKUP(AQ$14,集計用!$4:$9894,マスター!$C266,FALSE)="","",HLOOKUP(AQ$14,集計用!$4:$9894,マスター!$C266,FALSE))</f>
        <v/>
      </c>
      <c r="AR266" s="29" t="str">
        <f>IF(HLOOKUP(AR$14,集計用!$4:$9894,マスター!$C266,FALSE)="","",HLOOKUP(AR$14,集計用!$4:$9894,マスター!$C266,FALSE))</f>
        <v/>
      </c>
      <c r="AS266" s="29" t="str">
        <f>IF(HLOOKUP(AS$14,集計用!$4:$9894,マスター!$C266,FALSE)="","",HLOOKUP(AS$14,集計用!$4:$9894,マスター!$C266,FALSE))</f>
        <v/>
      </c>
      <c r="AT266" s="29" t="str">
        <f>IF(HLOOKUP(AT$14,集計用!$4:$9894,マスター!$C266,FALSE)="","",HLOOKUP(AT$14,集計用!$4:$9894,マスター!$C266,FALSE))</f>
        <v/>
      </c>
      <c r="AU266" s="29" t="str">
        <f>IF(HLOOKUP(AU$14,集計用!$4:$9894,マスター!$C266,FALSE)="","",HLOOKUP(AU$14,集計用!$4:$9894,マスター!$C266,FALSE))</f>
        <v/>
      </c>
      <c r="AV266" s="61"/>
      <c r="AW266" s="45" t="str">
        <f t="shared" si="5"/>
        <v/>
      </c>
      <c r="AX266" s="29" t="str">
        <f>IF(HLOOKUP(AX$14,集計用!$4:$9894,マスター!$C266,FALSE)="","",HLOOKUP(AX$14,集計用!$4:$9894,マスター!$C266,FALSE))</f>
        <v/>
      </c>
      <c r="AY266" s="29" t="str">
        <f>IF(HLOOKUP(AY$14,集計用!$4:$9894,マスター!$C266,FALSE)="","",HLOOKUP(AY$14,集計用!$4:$9894,マスター!$C266,FALSE))</f>
        <v/>
      </c>
      <c r="AZ266" s="54"/>
      <c r="BA266" s="54"/>
      <c r="BB266" s="54"/>
      <c r="BC266" s="54"/>
      <c r="BD266" s="54"/>
      <c r="BE266" s="54"/>
      <c r="BF266" s="54"/>
      <c r="BG266" s="54"/>
      <c r="BH266" s="29" t="str">
        <f>IF(HLOOKUP(BH$14,集計用!$4:$9894,マスター!$C266,FALSE)="","",HLOOKUP(BH$14,集計用!$4:$9894,マスター!$C266,FALSE))</f>
        <v/>
      </c>
      <c r="BI266" s="29" t="str">
        <f>IF(HLOOKUP(BI$14,集計用!$4:$9894,マスター!$C266,FALSE)="","",HLOOKUP(BI$14,集計用!$4:$9894,マスター!$C266,FALSE))</f>
        <v/>
      </c>
      <c r="BJ266" s="54"/>
      <c r="BK266" s="54"/>
      <c r="BL266" s="54"/>
      <c r="BM266" s="54"/>
      <c r="BN266" s="54"/>
      <c r="BO266" s="54"/>
      <c r="BP266" s="54"/>
      <c r="BQ266" s="54"/>
      <c r="BR266" s="29" t="str">
        <f>IF(HLOOKUP(BR$14,集計用!$4:$9894,マスター!$C266,FALSE)="","",HLOOKUP(BR$14,集計用!$4:$9894,マスター!$C266,FALSE))</f>
        <v/>
      </c>
      <c r="BS266" s="29" t="str">
        <f>IF(HLOOKUP(BS$14,集計用!$4:$9894,マスター!$C266,FALSE)="","",HLOOKUP(BS$14,集計用!$4:$9894,マスター!$C266,FALSE))</f>
        <v/>
      </c>
      <c r="BT266" s="29" t="str">
        <f>IF(HLOOKUP(BT$14,集計用!$4:$9894,マスター!$C266,FALSE)="","",HLOOKUP(BT$14,集計用!$4:$9894,マスター!$C266,FALSE))</f>
        <v/>
      </c>
      <c r="BU266" s="29" t="str">
        <f>IF(HLOOKUP(BU$14,集計用!$4:$9894,マスター!$C266,FALSE)="","",HLOOKUP(BU$14,集計用!$4:$9894,マスター!$C266,FALSE))</f>
        <v/>
      </c>
      <c r="BV266" s="29" t="str">
        <f>集計用!O187&amp;集計用!Q187&amp;集計用!S187</f>
        <v>ｼﾓﾂｶﾞｸﾞﾝﾐﾌﾞﾏﾁﾐﾌﾞﾃｲ</v>
      </c>
      <c r="BW266" s="29" t="str">
        <f>IF(HLOOKUP(BW$14,集計用!$4:$9894,マスター!$C266,FALSE)="","",HLOOKUP(BW$14,集計用!$4:$9894,マスター!$C266,FALSE))</f>
        <v/>
      </c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3"/>
      <c r="CW266" s="53"/>
      <c r="CX266" s="53"/>
      <c r="CY266" s="53"/>
      <c r="CZ266" s="53"/>
      <c r="DA266" s="53"/>
      <c r="DB266" s="53"/>
      <c r="DC266" s="53"/>
      <c r="DD266" s="54"/>
      <c r="DE266" s="54"/>
      <c r="DF266" s="54"/>
      <c r="DG266" s="54"/>
      <c r="DH266" s="54"/>
      <c r="DI266" s="54"/>
    </row>
    <row r="267" spans="3:113" ht="13.5" customHeight="1">
      <c r="C267" s="89">
        <v>258</v>
      </c>
      <c r="D267" s="44"/>
      <c r="E267" s="53"/>
      <c r="F267" s="53"/>
      <c r="G267" s="53"/>
      <c r="H267" s="42" t="str">
        <f>IF(HLOOKUP(H$14,集計用!$4:$9894,マスター!$C267,FALSE)="","",HLOOKUP(H$14,集計用!$4:$9894,マスター!$C267,FALSE))</f>
        <v/>
      </c>
      <c r="I267" s="29" t="str">
        <f>IF(HLOOKUP(I$14,集計用!$4:$9894,マスター!$C267,FALSE)="","",HLOOKUP(I$14,集計用!$4:$9894,マスター!$C267,FALSE))</f>
        <v/>
      </c>
      <c r="J267" s="29" t="str">
        <f>IF(HLOOKUP(J$14,集計用!$4:$9894,マスター!$C267,FALSE)="","",HLOOKUP(J$14,集計用!$4:$9894,マスター!$C267,FALSE))</f>
        <v/>
      </c>
      <c r="K267" s="53"/>
      <c r="L267" s="53"/>
      <c r="M267" s="53"/>
      <c r="N267" s="53"/>
      <c r="O267" s="29" t="str">
        <f>IF(HLOOKUP(O$14,集計用!$4:$9894,マスター!$C267,FALSE)="","",HLOOKUP(O$14,集計用!$4:$9894,マスター!$C267,FALSE))</f>
        <v/>
      </c>
      <c r="P267" s="53"/>
      <c r="Q267" s="53"/>
      <c r="R267" s="42" t="str">
        <f>IF(HLOOKUP(R$14,集計用!$4:$9894,マスター!$C267,FALSE)="","",HLOOKUP(R$14,集計用!$4:$9894,マスター!$C267,FALSE))</f>
        <v/>
      </c>
      <c r="S267" s="42" t="str">
        <f>IF(HLOOKUP(S$14,集計用!$4:$9894,マスター!$C267,FALSE)="","",HLOOKUP(S$14,集計用!$4:$9894,マスター!$C267,FALSE))</f>
        <v/>
      </c>
      <c r="T267" s="209" t="str">
        <f>IF(HLOOKUP(T$14,集計用!$4:$9894,マスター!$C267,FALSE)="","",HLOOKUP(T$14,集計用!$4:$9894,マスター!$C267,FALSE))</f>
        <v/>
      </c>
      <c r="U267" s="209" t="str">
        <f>IF(HLOOKUP(U$14,集計用!$4:$9894,マスター!$C267,FALSE)="","",HLOOKUP(U$14,集計用!$4:$9894,マスター!$C267,FALSE))</f>
        <v/>
      </c>
      <c r="V267" s="53"/>
      <c r="W267" s="44"/>
      <c r="X267" s="53"/>
      <c r="Y267" s="53"/>
      <c r="Z267" s="29" t="str">
        <f>IF(HLOOKUP(Z$14,集計用!$4:$9894,マスター!$C267,FALSE)="","",HLOOKUP(Z$14,集計用!$4:$9894,マスター!$C267,FALSE))</f>
        <v/>
      </c>
      <c r="AA267" s="53"/>
      <c r="AB267" s="53"/>
      <c r="AC267" s="53"/>
      <c r="AD267" s="53"/>
      <c r="AE267" s="53"/>
      <c r="AF267" s="44"/>
      <c r="AG267" s="29" t="str">
        <f>IF(HLOOKUP(AG$14,集計用!$4:$9894,マスター!$C267,FALSE)="","",HLOOKUP(AG$14,集計用!$4:$9894,マスター!$C267,FALSE))</f>
        <v/>
      </c>
      <c r="AH267" s="29" t="str">
        <f>IF(HLOOKUP(AH$14,集計用!$4:$9894,マスター!$C267,FALSE)="","",HLOOKUP(AH$14,集計用!$4:$9894,マスター!$C267,FALSE))</f>
        <v/>
      </c>
      <c r="AI267" s="29" t="str">
        <f>IF(HLOOKUP(AI$14,集計用!$4:$9894,マスター!$C267,FALSE)="","",HLOOKUP(AI$14,集計用!$4:$9894,マスター!$C267,FALSE))</f>
        <v/>
      </c>
      <c r="AJ267" s="60" t="str">
        <f>マスター!$B$3</f>
        <v>建物</v>
      </c>
      <c r="AK267" s="29" t="str">
        <f>IF(HLOOKUP(AK$14,集計用!$4:$9894,マスター!$C267,FALSE)="","",HLOOKUP(AK$14,集計用!$4:$9894,マスター!$C267,FALSE))</f>
        <v/>
      </c>
      <c r="AL267" s="29" t="str">
        <f>IF(HLOOKUP(AL$14,集計用!$4:$9894,マスター!$C267,FALSE)="","",HLOOKUP(AL$14,集計用!$4:$9894,マスター!$C267,FALSE))</f>
        <v/>
      </c>
      <c r="AM267" s="53"/>
      <c r="AN267" s="29" t="str">
        <f>IFERROR(集計用!N188&amp;集計用!P188&amp;集計用!R188,"")</f>
        <v>下都賀郡壬生町壬生丁六美231-1</v>
      </c>
      <c r="AO267" s="29" t="str">
        <f>IF(HLOOKUP(AO$14,集計用!$4:$9894,マスター!$C267,FALSE)="","",HLOOKUP(AO$14,集計用!$4:$9894,マスター!$C267,FALSE))</f>
        <v/>
      </c>
      <c r="AP267" s="42" t="str">
        <f>集計用!AU188&amp;集計用!AV188&amp;集計用!AW188&amp;集計用!AX188&amp;集計用!AY188&amp;集計用!AZ188</f>
        <v>教育費小学校費学校管理費</v>
      </c>
      <c r="AQ267" s="29" t="str">
        <f>IF(HLOOKUP(AQ$14,集計用!$4:$9894,マスター!$C267,FALSE)="","",HLOOKUP(AQ$14,集計用!$4:$9894,マスター!$C267,FALSE))</f>
        <v/>
      </c>
      <c r="AR267" s="29" t="str">
        <f>IF(HLOOKUP(AR$14,集計用!$4:$9894,マスター!$C267,FALSE)="","",HLOOKUP(AR$14,集計用!$4:$9894,マスター!$C267,FALSE))</f>
        <v/>
      </c>
      <c r="AS267" s="29" t="str">
        <f>IF(HLOOKUP(AS$14,集計用!$4:$9894,マスター!$C267,FALSE)="","",HLOOKUP(AS$14,集計用!$4:$9894,マスター!$C267,FALSE))</f>
        <v/>
      </c>
      <c r="AT267" s="29" t="str">
        <f>IF(HLOOKUP(AT$14,集計用!$4:$9894,マスター!$C267,FALSE)="","",HLOOKUP(AT$14,集計用!$4:$9894,マスター!$C267,FALSE))</f>
        <v/>
      </c>
      <c r="AU267" s="29" t="str">
        <f>IF(HLOOKUP(AU$14,集計用!$4:$9894,マスター!$C267,FALSE)="","",HLOOKUP(AU$14,集計用!$4:$9894,マスター!$C267,FALSE))</f>
        <v/>
      </c>
      <c r="AV267" s="61"/>
      <c r="AW267" s="45" t="str">
        <f t="shared" si="5"/>
        <v/>
      </c>
      <c r="AX267" s="29" t="str">
        <f>IF(HLOOKUP(AX$14,集計用!$4:$9894,マスター!$C267,FALSE)="","",HLOOKUP(AX$14,集計用!$4:$9894,マスター!$C267,FALSE))</f>
        <v/>
      </c>
      <c r="AY267" s="29" t="str">
        <f>IF(HLOOKUP(AY$14,集計用!$4:$9894,マスター!$C267,FALSE)="","",HLOOKUP(AY$14,集計用!$4:$9894,マスター!$C267,FALSE))</f>
        <v/>
      </c>
      <c r="AZ267" s="54"/>
      <c r="BA267" s="54"/>
      <c r="BB267" s="54"/>
      <c r="BC267" s="54"/>
      <c r="BD267" s="54"/>
      <c r="BE267" s="54"/>
      <c r="BF267" s="54"/>
      <c r="BG267" s="54"/>
      <c r="BH267" s="29" t="str">
        <f>IF(HLOOKUP(BH$14,集計用!$4:$9894,マスター!$C267,FALSE)="","",HLOOKUP(BH$14,集計用!$4:$9894,マスター!$C267,FALSE))</f>
        <v/>
      </c>
      <c r="BI267" s="29" t="str">
        <f>IF(HLOOKUP(BI$14,集計用!$4:$9894,マスター!$C267,FALSE)="","",HLOOKUP(BI$14,集計用!$4:$9894,マスター!$C267,FALSE))</f>
        <v/>
      </c>
      <c r="BJ267" s="54"/>
      <c r="BK267" s="54"/>
      <c r="BL267" s="54"/>
      <c r="BM267" s="54"/>
      <c r="BN267" s="54"/>
      <c r="BO267" s="54"/>
      <c r="BP267" s="54"/>
      <c r="BQ267" s="54"/>
      <c r="BR267" s="29" t="str">
        <f>IF(HLOOKUP(BR$14,集計用!$4:$9894,マスター!$C267,FALSE)="","",HLOOKUP(BR$14,集計用!$4:$9894,マスター!$C267,FALSE))</f>
        <v/>
      </c>
      <c r="BS267" s="29" t="str">
        <f>IF(HLOOKUP(BS$14,集計用!$4:$9894,マスター!$C267,FALSE)="","",HLOOKUP(BS$14,集計用!$4:$9894,マスター!$C267,FALSE))</f>
        <v/>
      </c>
      <c r="BT267" s="29" t="str">
        <f>IF(HLOOKUP(BT$14,集計用!$4:$9894,マスター!$C267,FALSE)="","",HLOOKUP(BT$14,集計用!$4:$9894,マスター!$C267,FALSE))</f>
        <v/>
      </c>
      <c r="BU267" s="29" t="str">
        <f>IF(HLOOKUP(BU$14,集計用!$4:$9894,マスター!$C267,FALSE)="","",HLOOKUP(BU$14,集計用!$4:$9894,マスター!$C267,FALSE))</f>
        <v/>
      </c>
      <c r="BV267" s="29" t="str">
        <f>集計用!O188&amp;集計用!Q188&amp;集計用!S188</f>
        <v>ｼﾓﾂｶﾞｸﾞﾝﾐﾌﾞﾏﾁﾐﾌﾞﾃｲ</v>
      </c>
      <c r="BW267" s="29" t="str">
        <f>IF(HLOOKUP(BW$14,集計用!$4:$9894,マスター!$C267,FALSE)="","",HLOOKUP(BW$14,集計用!$4:$9894,マスター!$C267,FALSE))</f>
        <v/>
      </c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3"/>
      <c r="CW267" s="53"/>
      <c r="CX267" s="53"/>
      <c r="CY267" s="53"/>
      <c r="CZ267" s="53"/>
      <c r="DA267" s="53"/>
      <c r="DB267" s="53"/>
      <c r="DC267" s="53"/>
      <c r="DD267" s="54"/>
      <c r="DE267" s="54"/>
      <c r="DF267" s="54"/>
      <c r="DG267" s="54"/>
      <c r="DH267" s="54"/>
      <c r="DI267" s="54"/>
    </row>
    <row r="268" spans="3:113" ht="13.5" customHeight="1">
      <c r="C268" s="89">
        <v>259</v>
      </c>
      <c r="D268" s="44"/>
      <c r="E268" s="53"/>
      <c r="F268" s="53"/>
      <c r="G268" s="53"/>
      <c r="H268" s="42" t="str">
        <f>IF(HLOOKUP(H$14,集計用!$4:$9894,マスター!$C268,FALSE)="","",HLOOKUP(H$14,集計用!$4:$9894,マスター!$C268,FALSE))</f>
        <v/>
      </c>
      <c r="I268" s="29" t="str">
        <f>IF(HLOOKUP(I$14,集計用!$4:$9894,マスター!$C268,FALSE)="","",HLOOKUP(I$14,集計用!$4:$9894,マスター!$C268,FALSE))</f>
        <v/>
      </c>
      <c r="J268" s="29" t="str">
        <f>IF(HLOOKUP(J$14,集計用!$4:$9894,マスター!$C268,FALSE)="","",HLOOKUP(J$14,集計用!$4:$9894,マスター!$C268,FALSE))</f>
        <v/>
      </c>
      <c r="K268" s="53"/>
      <c r="L268" s="53"/>
      <c r="M268" s="53"/>
      <c r="N268" s="53"/>
      <c r="O268" s="29" t="str">
        <f>IF(HLOOKUP(O$14,集計用!$4:$9894,マスター!$C268,FALSE)="","",HLOOKUP(O$14,集計用!$4:$9894,マスター!$C268,FALSE))</f>
        <v/>
      </c>
      <c r="P268" s="53"/>
      <c r="Q268" s="53"/>
      <c r="R268" s="42" t="str">
        <f>IF(HLOOKUP(R$14,集計用!$4:$9894,マスター!$C268,FALSE)="","",HLOOKUP(R$14,集計用!$4:$9894,マスター!$C268,FALSE))</f>
        <v/>
      </c>
      <c r="S268" s="42" t="str">
        <f>IF(HLOOKUP(S$14,集計用!$4:$9894,マスター!$C268,FALSE)="","",HLOOKUP(S$14,集計用!$4:$9894,マスター!$C268,FALSE))</f>
        <v/>
      </c>
      <c r="T268" s="209" t="str">
        <f>IF(HLOOKUP(T$14,集計用!$4:$9894,マスター!$C268,FALSE)="","",HLOOKUP(T$14,集計用!$4:$9894,マスター!$C268,FALSE))</f>
        <v/>
      </c>
      <c r="U268" s="209" t="str">
        <f>IF(HLOOKUP(U$14,集計用!$4:$9894,マスター!$C268,FALSE)="","",HLOOKUP(U$14,集計用!$4:$9894,マスター!$C268,FALSE))</f>
        <v/>
      </c>
      <c r="V268" s="53"/>
      <c r="W268" s="44"/>
      <c r="X268" s="53"/>
      <c r="Y268" s="53"/>
      <c r="Z268" s="29" t="str">
        <f>IF(HLOOKUP(Z$14,集計用!$4:$9894,マスター!$C268,FALSE)="","",HLOOKUP(Z$14,集計用!$4:$9894,マスター!$C268,FALSE))</f>
        <v/>
      </c>
      <c r="AA268" s="53"/>
      <c r="AB268" s="53"/>
      <c r="AC268" s="53"/>
      <c r="AD268" s="53"/>
      <c r="AE268" s="53"/>
      <c r="AF268" s="44"/>
      <c r="AG268" s="29" t="str">
        <f>IF(HLOOKUP(AG$14,集計用!$4:$9894,マスター!$C268,FALSE)="","",HLOOKUP(AG$14,集計用!$4:$9894,マスター!$C268,FALSE))</f>
        <v/>
      </c>
      <c r="AH268" s="29" t="str">
        <f>IF(HLOOKUP(AH$14,集計用!$4:$9894,マスター!$C268,FALSE)="","",HLOOKUP(AH$14,集計用!$4:$9894,マスター!$C268,FALSE))</f>
        <v/>
      </c>
      <c r="AI268" s="29" t="str">
        <f>IF(HLOOKUP(AI$14,集計用!$4:$9894,マスター!$C268,FALSE)="","",HLOOKUP(AI$14,集計用!$4:$9894,マスター!$C268,FALSE))</f>
        <v/>
      </c>
      <c r="AJ268" s="60" t="str">
        <f>マスター!$B$3</f>
        <v>建物</v>
      </c>
      <c r="AK268" s="29" t="str">
        <f>IF(HLOOKUP(AK$14,集計用!$4:$9894,マスター!$C268,FALSE)="","",HLOOKUP(AK$14,集計用!$4:$9894,マスター!$C268,FALSE))</f>
        <v/>
      </c>
      <c r="AL268" s="29" t="str">
        <f>IF(HLOOKUP(AL$14,集計用!$4:$9894,マスター!$C268,FALSE)="","",HLOOKUP(AL$14,集計用!$4:$9894,マスター!$C268,FALSE))</f>
        <v/>
      </c>
      <c r="AM268" s="53"/>
      <c r="AN268" s="29" t="str">
        <f>IFERROR(集計用!N189&amp;集計用!P189&amp;集計用!R189,"")</f>
        <v>下都賀郡壬生町壬生丁六美231-1</v>
      </c>
      <c r="AO268" s="29" t="str">
        <f>IF(HLOOKUP(AO$14,集計用!$4:$9894,マスター!$C268,FALSE)="","",HLOOKUP(AO$14,集計用!$4:$9894,マスター!$C268,FALSE))</f>
        <v/>
      </c>
      <c r="AP268" s="42" t="str">
        <f>集計用!AU189&amp;集計用!AV189&amp;集計用!AW189&amp;集計用!AX189&amp;集計用!AY189&amp;集計用!AZ189</f>
        <v>教育費小学校費学校管理費</v>
      </c>
      <c r="AQ268" s="29" t="str">
        <f>IF(HLOOKUP(AQ$14,集計用!$4:$9894,マスター!$C268,FALSE)="","",HLOOKUP(AQ$14,集計用!$4:$9894,マスター!$C268,FALSE))</f>
        <v/>
      </c>
      <c r="AR268" s="29" t="str">
        <f>IF(HLOOKUP(AR$14,集計用!$4:$9894,マスター!$C268,FALSE)="","",HLOOKUP(AR$14,集計用!$4:$9894,マスター!$C268,FALSE))</f>
        <v/>
      </c>
      <c r="AS268" s="29" t="str">
        <f>IF(HLOOKUP(AS$14,集計用!$4:$9894,マスター!$C268,FALSE)="","",HLOOKUP(AS$14,集計用!$4:$9894,マスター!$C268,FALSE))</f>
        <v/>
      </c>
      <c r="AT268" s="29" t="str">
        <f>IF(HLOOKUP(AT$14,集計用!$4:$9894,マスター!$C268,FALSE)="","",HLOOKUP(AT$14,集計用!$4:$9894,マスター!$C268,FALSE))</f>
        <v/>
      </c>
      <c r="AU268" s="29" t="str">
        <f>IF(HLOOKUP(AU$14,集計用!$4:$9894,マスター!$C268,FALSE)="","",HLOOKUP(AU$14,集計用!$4:$9894,マスター!$C268,FALSE))</f>
        <v/>
      </c>
      <c r="AV268" s="61"/>
      <c r="AW268" s="45" t="str">
        <f t="shared" si="5"/>
        <v/>
      </c>
      <c r="AX268" s="29" t="str">
        <f>IF(HLOOKUP(AX$14,集計用!$4:$9894,マスター!$C268,FALSE)="","",HLOOKUP(AX$14,集計用!$4:$9894,マスター!$C268,FALSE))</f>
        <v/>
      </c>
      <c r="AY268" s="29" t="str">
        <f>IF(HLOOKUP(AY$14,集計用!$4:$9894,マスター!$C268,FALSE)="","",HLOOKUP(AY$14,集計用!$4:$9894,マスター!$C268,FALSE))</f>
        <v/>
      </c>
      <c r="AZ268" s="54"/>
      <c r="BA268" s="54"/>
      <c r="BB268" s="54"/>
      <c r="BC268" s="54"/>
      <c r="BD268" s="54"/>
      <c r="BE268" s="54"/>
      <c r="BF268" s="54"/>
      <c r="BG268" s="54"/>
      <c r="BH268" s="29" t="str">
        <f>IF(HLOOKUP(BH$14,集計用!$4:$9894,マスター!$C268,FALSE)="","",HLOOKUP(BH$14,集計用!$4:$9894,マスター!$C268,FALSE))</f>
        <v/>
      </c>
      <c r="BI268" s="29" t="str">
        <f>IF(HLOOKUP(BI$14,集計用!$4:$9894,マスター!$C268,FALSE)="","",HLOOKUP(BI$14,集計用!$4:$9894,マスター!$C268,FALSE))</f>
        <v/>
      </c>
      <c r="BJ268" s="54"/>
      <c r="BK268" s="54"/>
      <c r="BL268" s="54"/>
      <c r="BM268" s="54"/>
      <c r="BN268" s="54"/>
      <c r="BO268" s="54"/>
      <c r="BP268" s="54"/>
      <c r="BQ268" s="54"/>
      <c r="BR268" s="29" t="str">
        <f>IF(HLOOKUP(BR$14,集計用!$4:$9894,マスター!$C268,FALSE)="","",HLOOKUP(BR$14,集計用!$4:$9894,マスター!$C268,FALSE))</f>
        <v/>
      </c>
      <c r="BS268" s="29" t="str">
        <f>IF(HLOOKUP(BS$14,集計用!$4:$9894,マスター!$C268,FALSE)="","",HLOOKUP(BS$14,集計用!$4:$9894,マスター!$C268,FALSE))</f>
        <v/>
      </c>
      <c r="BT268" s="29" t="str">
        <f>IF(HLOOKUP(BT$14,集計用!$4:$9894,マスター!$C268,FALSE)="","",HLOOKUP(BT$14,集計用!$4:$9894,マスター!$C268,FALSE))</f>
        <v/>
      </c>
      <c r="BU268" s="29" t="str">
        <f>IF(HLOOKUP(BU$14,集計用!$4:$9894,マスター!$C268,FALSE)="","",HLOOKUP(BU$14,集計用!$4:$9894,マスター!$C268,FALSE))</f>
        <v/>
      </c>
      <c r="BV268" s="29" t="str">
        <f>集計用!O189&amp;集計用!Q189&amp;集計用!S189</f>
        <v>ｼﾓﾂｶﾞｸﾞﾝﾐﾌﾞﾏﾁﾐﾌﾞﾃｲ</v>
      </c>
      <c r="BW268" s="29" t="str">
        <f>IF(HLOOKUP(BW$14,集計用!$4:$9894,マスター!$C268,FALSE)="","",HLOOKUP(BW$14,集計用!$4:$9894,マスター!$C268,FALSE))</f>
        <v/>
      </c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3"/>
      <c r="CW268" s="53"/>
      <c r="CX268" s="53"/>
      <c r="CY268" s="53"/>
      <c r="CZ268" s="53"/>
      <c r="DA268" s="53"/>
      <c r="DB268" s="53"/>
      <c r="DC268" s="53"/>
      <c r="DD268" s="54"/>
      <c r="DE268" s="54"/>
      <c r="DF268" s="54"/>
      <c r="DG268" s="54"/>
      <c r="DH268" s="54"/>
      <c r="DI268" s="54"/>
    </row>
    <row r="269" spans="3:113" ht="13.5" customHeight="1">
      <c r="C269" s="89">
        <v>260</v>
      </c>
      <c r="D269" s="44"/>
      <c r="E269" s="53"/>
      <c r="F269" s="53"/>
      <c r="G269" s="53"/>
      <c r="H269" s="42" t="str">
        <f>IF(HLOOKUP(H$14,集計用!$4:$9894,マスター!$C269,FALSE)="","",HLOOKUP(H$14,集計用!$4:$9894,マスター!$C269,FALSE))</f>
        <v/>
      </c>
      <c r="I269" s="29" t="str">
        <f>IF(HLOOKUP(I$14,集計用!$4:$9894,マスター!$C269,FALSE)="","",HLOOKUP(I$14,集計用!$4:$9894,マスター!$C269,FALSE))</f>
        <v/>
      </c>
      <c r="J269" s="29" t="str">
        <f>IF(HLOOKUP(J$14,集計用!$4:$9894,マスター!$C269,FALSE)="","",HLOOKUP(J$14,集計用!$4:$9894,マスター!$C269,FALSE))</f>
        <v/>
      </c>
      <c r="K269" s="53"/>
      <c r="L269" s="53"/>
      <c r="M269" s="53"/>
      <c r="N269" s="53"/>
      <c r="O269" s="29" t="str">
        <f>IF(HLOOKUP(O$14,集計用!$4:$9894,マスター!$C269,FALSE)="","",HLOOKUP(O$14,集計用!$4:$9894,マスター!$C269,FALSE))</f>
        <v/>
      </c>
      <c r="P269" s="53"/>
      <c r="Q269" s="53"/>
      <c r="R269" s="42" t="str">
        <f>IF(HLOOKUP(R$14,集計用!$4:$9894,マスター!$C269,FALSE)="","",HLOOKUP(R$14,集計用!$4:$9894,マスター!$C269,FALSE))</f>
        <v/>
      </c>
      <c r="S269" s="42" t="str">
        <f>IF(HLOOKUP(S$14,集計用!$4:$9894,マスター!$C269,FALSE)="","",HLOOKUP(S$14,集計用!$4:$9894,マスター!$C269,FALSE))</f>
        <v/>
      </c>
      <c r="T269" s="209" t="str">
        <f>IF(HLOOKUP(T$14,集計用!$4:$9894,マスター!$C269,FALSE)="","",HLOOKUP(T$14,集計用!$4:$9894,マスター!$C269,FALSE))</f>
        <v/>
      </c>
      <c r="U269" s="209" t="str">
        <f>IF(HLOOKUP(U$14,集計用!$4:$9894,マスター!$C269,FALSE)="","",HLOOKUP(U$14,集計用!$4:$9894,マスター!$C269,FALSE))</f>
        <v/>
      </c>
      <c r="V269" s="53"/>
      <c r="W269" s="44"/>
      <c r="X269" s="53"/>
      <c r="Y269" s="53"/>
      <c r="Z269" s="29" t="str">
        <f>IF(HLOOKUP(Z$14,集計用!$4:$9894,マスター!$C269,FALSE)="","",HLOOKUP(Z$14,集計用!$4:$9894,マスター!$C269,FALSE))</f>
        <v/>
      </c>
      <c r="AA269" s="53"/>
      <c r="AB269" s="53"/>
      <c r="AC269" s="53"/>
      <c r="AD269" s="53"/>
      <c r="AE269" s="53"/>
      <c r="AF269" s="44"/>
      <c r="AG269" s="29" t="str">
        <f>IF(HLOOKUP(AG$14,集計用!$4:$9894,マスター!$C269,FALSE)="","",HLOOKUP(AG$14,集計用!$4:$9894,マスター!$C269,FALSE))</f>
        <v/>
      </c>
      <c r="AH269" s="29" t="str">
        <f>IF(HLOOKUP(AH$14,集計用!$4:$9894,マスター!$C269,FALSE)="","",HLOOKUP(AH$14,集計用!$4:$9894,マスター!$C269,FALSE))</f>
        <v/>
      </c>
      <c r="AI269" s="29" t="str">
        <f>IF(HLOOKUP(AI$14,集計用!$4:$9894,マスター!$C269,FALSE)="","",HLOOKUP(AI$14,集計用!$4:$9894,マスター!$C269,FALSE))</f>
        <v/>
      </c>
      <c r="AJ269" s="60" t="str">
        <f>マスター!$B$3</f>
        <v>建物</v>
      </c>
      <c r="AK269" s="29" t="str">
        <f>IF(HLOOKUP(AK$14,集計用!$4:$9894,マスター!$C269,FALSE)="","",HLOOKUP(AK$14,集計用!$4:$9894,マスター!$C269,FALSE))</f>
        <v/>
      </c>
      <c r="AL269" s="29" t="str">
        <f>IF(HLOOKUP(AL$14,集計用!$4:$9894,マスター!$C269,FALSE)="","",HLOOKUP(AL$14,集計用!$4:$9894,マスター!$C269,FALSE))</f>
        <v/>
      </c>
      <c r="AM269" s="53"/>
      <c r="AN269" s="29" t="str">
        <f>IFERROR(集計用!N190&amp;集計用!P190&amp;集計用!R190,"")</f>
        <v>下都賀郡壬生町壬生丁六美231-1</v>
      </c>
      <c r="AO269" s="29" t="str">
        <f>IF(HLOOKUP(AO$14,集計用!$4:$9894,マスター!$C269,FALSE)="","",HLOOKUP(AO$14,集計用!$4:$9894,マスター!$C269,FALSE))</f>
        <v/>
      </c>
      <c r="AP269" s="42" t="str">
        <f>集計用!AU190&amp;集計用!AV190&amp;集計用!AW190&amp;集計用!AX190&amp;集計用!AY190&amp;集計用!AZ190</f>
        <v>教育費小学校費学校管理費</v>
      </c>
      <c r="AQ269" s="29" t="str">
        <f>IF(HLOOKUP(AQ$14,集計用!$4:$9894,マスター!$C269,FALSE)="","",HLOOKUP(AQ$14,集計用!$4:$9894,マスター!$C269,FALSE))</f>
        <v/>
      </c>
      <c r="AR269" s="29" t="str">
        <f>IF(HLOOKUP(AR$14,集計用!$4:$9894,マスター!$C269,FALSE)="","",HLOOKUP(AR$14,集計用!$4:$9894,マスター!$C269,FALSE))</f>
        <v/>
      </c>
      <c r="AS269" s="29" t="str">
        <f>IF(HLOOKUP(AS$14,集計用!$4:$9894,マスター!$C269,FALSE)="","",HLOOKUP(AS$14,集計用!$4:$9894,マスター!$C269,FALSE))</f>
        <v/>
      </c>
      <c r="AT269" s="29" t="str">
        <f>IF(HLOOKUP(AT$14,集計用!$4:$9894,マスター!$C269,FALSE)="","",HLOOKUP(AT$14,集計用!$4:$9894,マスター!$C269,FALSE))</f>
        <v/>
      </c>
      <c r="AU269" s="29" t="str">
        <f>IF(HLOOKUP(AU$14,集計用!$4:$9894,マスター!$C269,FALSE)="","",HLOOKUP(AU$14,集計用!$4:$9894,マスター!$C269,FALSE))</f>
        <v/>
      </c>
      <c r="AV269" s="61"/>
      <c r="AW269" s="45" t="str">
        <f t="shared" si="5"/>
        <v/>
      </c>
      <c r="AX269" s="29" t="str">
        <f>IF(HLOOKUP(AX$14,集計用!$4:$9894,マスター!$C269,FALSE)="","",HLOOKUP(AX$14,集計用!$4:$9894,マスター!$C269,FALSE))</f>
        <v/>
      </c>
      <c r="AY269" s="29" t="str">
        <f>IF(HLOOKUP(AY$14,集計用!$4:$9894,マスター!$C269,FALSE)="","",HLOOKUP(AY$14,集計用!$4:$9894,マスター!$C269,FALSE))</f>
        <v/>
      </c>
      <c r="AZ269" s="54"/>
      <c r="BA269" s="54"/>
      <c r="BB269" s="54"/>
      <c r="BC269" s="54"/>
      <c r="BD269" s="54"/>
      <c r="BE269" s="54"/>
      <c r="BF269" s="54"/>
      <c r="BG269" s="54"/>
      <c r="BH269" s="29" t="str">
        <f>IF(HLOOKUP(BH$14,集計用!$4:$9894,マスター!$C269,FALSE)="","",HLOOKUP(BH$14,集計用!$4:$9894,マスター!$C269,FALSE))</f>
        <v/>
      </c>
      <c r="BI269" s="29" t="str">
        <f>IF(HLOOKUP(BI$14,集計用!$4:$9894,マスター!$C269,FALSE)="","",HLOOKUP(BI$14,集計用!$4:$9894,マスター!$C269,FALSE))</f>
        <v/>
      </c>
      <c r="BJ269" s="54"/>
      <c r="BK269" s="54"/>
      <c r="BL269" s="54"/>
      <c r="BM269" s="54"/>
      <c r="BN269" s="54"/>
      <c r="BO269" s="54"/>
      <c r="BP269" s="54"/>
      <c r="BQ269" s="54"/>
      <c r="BR269" s="29" t="str">
        <f>IF(HLOOKUP(BR$14,集計用!$4:$9894,マスター!$C269,FALSE)="","",HLOOKUP(BR$14,集計用!$4:$9894,マスター!$C269,FALSE))</f>
        <v/>
      </c>
      <c r="BS269" s="29" t="str">
        <f>IF(HLOOKUP(BS$14,集計用!$4:$9894,マスター!$C269,FALSE)="","",HLOOKUP(BS$14,集計用!$4:$9894,マスター!$C269,FALSE))</f>
        <v/>
      </c>
      <c r="BT269" s="29" t="str">
        <f>IF(HLOOKUP(BT$14,集計用!$4:$9894,マスター!$C269,FALSE)="","",HLOOKUP(BT$14,集計用!$4:$9894,マスター!$C269,FALSE))</f>
        <v/>
      </c>
      <c r="BU269" s="29" t="str">
        <f>IF(HLOOKUP(BU$14,集計用!$4:$9894,マスター!$C269,FALSE)="","",HLOOKUP(BU$14,集計用!$4:$9894,マスター!$C269,FALSE))</f>
        <v/>
      </c>
      <c r="BV269" s="29" t="str">
        <f>集計用!O190&amp;集計用!Q190&amp;集計用!S190</f>
        <v>ｼﾓﾂｶﾞｸﾞﾝﾐﾌﾞﾏﾁﾐﾌﾞﾃｲ</v>
      </c>
      <c r="BW269" s="29" t="str">
        <f>IF(HLOOKUP(BW$14,集計用!$4:$9894,マスター!$C269,FALSE)="","",HLOOKUP(BW$14,集計用!$4:$9894,マスター!$C269,FALSE))</f>
        <v/>
      </c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3"/>
      <c r="CW269" s="53"/>
      <c r="CX269" s="53"/>
      <c r="CY269" s="53"/>
      <c r="CZ269" s="53"/>
      <c r="DA269" s="53"/>
      <c r="DB269" s="53"/>
      <c r="DC269" s="53"/>
      <c r="DD269" s="54"/>
      <c r="DE269" s="54"/>
      <c r="DF269" s="54"/>
      <c r="DG269" s="54"/>
      <c r="DH269" s="54"/>
      <c r="DI269" s="54"/>
    </row>
    <row r="270" spans="3:113" ht="13.5" customHeight="1">
      <c r="C270" s="89">
        <v>261</v>
      </c>
      <c r="D270" s="44"/>
      <c r="E270" s="53"/>
      <c r="F270" s="53"/>
      <c r="G270" s="53"/>
      <c r="H270" s="42" t="str">
        <f>IF(HLOOKUP(H$14,集計用!$4:$9894,マスター!$C270,FALSE)="","",HLOOKUP(H$14,集計用!$4:$9894,マスター!$C270,FALSE))</f>
        <v/>
      </c>
      <c r="I270" s="29" t="str">
        <f>IF(HLOOKUP(I$14,集計用!$4:$9894,マスター!$C270,FALSE)="","",HLOOKUP(I$14,集計用!$4:$9894,マスター!$C270,FALSE))</f>
        <v/>
      </c>
      <c r="J270" s="29" t="str">
        <f>IF(HLOOKUP(J$14,集計用!$4:$9894,マスター!$C270,FALSE)="","",HLOOKUP(J$14,集計用!$4:$9894,マスター!$C270,FALSE))</f>
        <v/>
      </c>
      <c r="K270" s="53"/>
      <c r="L270" s="53"/>
      <c r="M270" s="53"/>
      <c r="N270" s="53"/>
      <c r="O270" s="29" t="str">
        <f>IF(HLOOKUP(O$14,集計用!$4:$9894,マスター!$C270,FALSE)="","",HLOOKUP(O$14,集計用!$4:$9894,マスター!$C270,FALSE))</f>
        <v/>
      </c>
      <c r="P270" s="53"/>
      <c r="Q270" s="53"/>
      <c r="R270" s="42" t="str">
        <f>IF(HLOOKUP(R$14,集計用!$4:$9894,マスター!$C270,FALSE)="","",HLOOKUP(R$14,集計用!$4:$9894,マスター!$C270,FALSE))</f>
        <v/>
      </c>
      <c r="S270" s="42" t="str">
        <f>IF(HLOOKUP(S$14,集計用!$4:$9894,マスター!$C270,FALSE)="","",HLOOKUP(S$14,集計用!$4:$9894,マスター!$C270,FALSE))</f>
        <v/>
      </c>
      <c r="T270" s="209" t="str">
        <f>IF(HLOOKUP(T$14,集計用!$4:$9894,マスター!$C270,FALSE)="","",HLOOKUP(T$14,集計用!$4:$9894,マスター!$C270,FALSE))</f>
        <v/>
      </c>
      <c r="U270" s="209" t="str">
        <f>IF(HLOOKUP(U$14,集計用!$4:$9894,マスター!$C270,FALSE)="","",HLOOKUP(U$14,集計用!$4:$9894,マスター!$C270,FALSE))</f>
        <v/>
      </c>
      <c r="V270" s="53"/>
      <c r="W270" s="44"/>
      <c r="X270" s="53"/>
      <c r="Y270" s="53"/>
      <c r="Z270" s="29" t="str">
        <f>IF(HLOOKUP(Z$14,集計用!$4:$9894,マスター!$C270,FALSE)="","",HLOOKUP(Z$14,集計用!$4:$9894,マスター!$C270,FALSE))</f>
        <v/>
      </c>
      <c r="AA270" s="53"/>
      <c r="AB270" s="53"/>
      <c r="AC270" s="53"/>
      <c r="AD270" s="53"/>
      <c r="AE270" s="53"/>
      <c r="AF270" s="44"/>
      <c r="AG270" s="29" t="str">
        <f>IF(HLOOKUP(AG$14,集計用!$4:$9894,マスター!$C270,FALSE)="","",HLOOKUP(AG$14,集計用!$4:$9894,マスター!$C270,FALSE))</f>
        <v/>
      </c>
      <c r="AH270" s="29" t="str">
        <f>IF(HLOOKUP(AH$14,集計用!$4:$9894,マスター!$C270,FALSE)="","",HLOOKUP(AH$14,集計用!$4:$9894,マスター!$C270,FALSE))</f>
        <v/>
      </c>
      <c r="AI270" s="29" t="str">
        <f>IF(HLOOKUP(AI$14,集計用!$4:$9894,マスター!$C270,FALSE)="","",HLOOKUP(AI$14,集計用!$4:$9894,マスター!$C270,FALSE))</f>
        <v/>
      </c>
      <c r="AJ270" s="60" t="str">
        <f>マスター!$B$3</f>
        <v>建物</v>
      </c>
      <c r="AK270" s="29" t="str">
        <f>IF(HLOOKUP(AK$14,集計用!$4:$9894,マスター!$C270,FALSE)="","",HLOOKUP(AK$14,集計用!$4:$9894,マスター!$C270,FALSE))</f>
        <v/>
      </c>
      <c r="AL270" s="29" t="str">
        <f>IF(HLOOKUP(AL$14,集計用!$4:$9894,マスター!$C270,FALSE)="","",HLOOKUP(AL$14,集計用!$4:$9894,マスター!$C270,FALSE))</f>
        <v/>
      </c>
      <c r="AM270" s="53"/>
      <c r="AN270" s="29" t="str">
        <f>IFERROR(集計用!N191&amp;集計用!P191&amp;集計用!R191,"")</f>
        <v>下都賀郡壬生町壬生丁六美231-1</v>
      </c>
      <c r="AO270" s="29" t="str">
        <f>IF(HLOOKUP(AO$14,集計用!$4:$9894,マスター!$C270,FALSE)="","",HLOOKUP(AO$14,集計用!$4:$9894,マスター!$C270,FALSE))</f>
        <v/>
      </c>
      <c r="AP270" s="42" t="str">
        <f>集計用!AU191&amp;集計用!AV191&amp;集計用!AW191&amp;集計用!AX191&amp;集計用!AY191&amp;集計用!AZ191</f>
        <v>教育費小学校費学校管理費</v>
      </c>
      <c r="AQ270" s="29" t="str">
        <f>IF(HLOOKUP(AQ$14,集計用!$4:$9894,マスター!$C270,FALSE)="","",HLOOKUP(AQ$14,集計用!$4:$9894,マスター!$C270,FALSE))</f>
        <v/>
      </c>
      <c r="AR270" s="29" t="str">
        <f>IF(HLOOKUP(AR$14,集計用!$4:$9894,マスター!$C270,FALSE)="","",HLOOKUP(AR$14,集計用!$4:$9894,マスター!$C270,FALSE))</f>
        <v/>
      </c>
      <c r="AS270" s="29" t="str">
        <f>IF(HLOOKUP(AS$14,集計用!$4:$9894,マスター!$C270,FALSE)="","",HLOOKUP(AS$14,集計用!$4:$9894,マスター!$C270,FALSE))</f>
        <v/>
      </c>
      <c r="AT270" s="29" t="str">
        <f>IF(HLOOKUP(AT$14,集計用!$4:$9894,マスター!$C270,FALSE)="","",HLOOKUP(AT$14,集計用!$4:$9894,マスター!$C270,FALSE))</f>
        <v/>
      </c>
      <c r="AU270" s="29" t="str">
        <f>IF(HLOOKUP(AU$14,集計用!$4:$9894,マスター!$C270,FALSE)="","",HLOOKUP(AU$14,集計用!$4:$9894,マスター!$C270,FALSE))</f>
        <v/>
      </c>
      <c r="AV270" s="61"/>
      <c r="AW270" s="45" t="str">
        <f t="shared" si="5"/>
        <v/>
      </c>
      <c r="AX270" s="29" t="str">
        <f>IF(HLOOKUP(AX$14,集計用!$4:$9894,マスター!$C270,FALSE)="","",HLOOKUP(AX$14,集計用!$4:$9894,マスター!$C270,FALSE))</f>
        <v/>
      </c>
      <c r="AY270" s="29" t="str">
        <f>IF(HLOOKUP(AY$14,集計用!$4:$9894,マスター!$C270,FALSE)="","",HLOOKUP(AY$14,集計用!$4:$9894,マスター!$C270,FALSE))</f>
        <v/>
      </c>
      <c r="AZ270" s="54"/>
      <c r="BA270" s="54"/>
      <c r="BB270" s="54"/>
      <c r="BC270" s="54"/>
      <c r="BD270" s="54"/>
      <c r="BE270" s="54"/>
      <c r="BF270" s="54"/>
      <c r="BG270" s="54"/>
      <c r="BH270" s="29" t="str">
        <f>IF(HLOOKUP(BH$14,集計用!$4:$9894,マスター!$C270,FALSE)="","",HLOOKUP(BH$14,集計用!$4:$9894,マスター!$C270,FALSE))</f>
        <v/>
      </c>
      <c r="BI270" s="29" t="str">
        <f>IF(HLOOKUP(BI$14,集計用!$4:$9894,マスター!$C270,FALSE)="","",HLOOKUP(BI$14,集計用!$4:$9894,マスター!$C270,FALSE))</f>
        <v/>
      </c>
      <c r="BJ270" s="54"/>
      <c r="BK270" s="54"/>
      <c r="BL270" s="54"/>
      <c r="BM270" s="54"/>
      <c r="BN270" s="54"/>
      <c r="BO270" s="54"/>
      <c r="BP270" s="54"/>
      <c r="BQ270" s="54"/>
      <c r="BR270" s="29" t="str">
        <f>IF(HLOOKUP(BR$14,集計用!$4:$9894,マスター!$C270,FALSE)="","",HLOOKUP(BR$14,集計用!$4:$9894,マスター!$C270,FALSE))</f>
        <v/>
      </c>
      <c r="BS270" s="29" t="str">
        <f>IF(HLOOKUP(BS$14,集計用!$4:$9894,マスター!$C270,FALSE)="","",HLOOKUP(BS$14,集計用!$4:$9894,マスター!$C270,FALSE))</f>
        <v/>
      </c>
      <c r="BT270" s="29" t="str">
        <f>IF(HLOOKUP(BT$14,集計用!$4:$9894,マスター!$C270,FALSE)="","",HLOOKUP(BT$14,集計用!$4:$9894,マスター!$C270,FALSE))</f>
        <v/>
      </c>
      <c r="BU270" s="29" t="str">
        <f>IF(HLOOKUP(BU$14,集計用!$4:$9894,マスター!$C270,FALSE)="","",HLOOKUP(BU$14,集計用!$4:$9894,マスター!$C270,FALSE))</f>
        <v/>
      </c>
      <c r="BV270" s="29" t="str">
        <f>集計用!O191&amp;集計用!Q191&amp;集計用!S191</f>
        <v>ｼﾓﾂｶﾞｸﾞﾝﾐﾌﾞﾏﾁﾐﾌﾞﾃｲ</v>
      </c>
      <c r="BW270" s="29" t="str">
        <f>IF(HLOOKUP(BW$14,集計用!$4:$9894,マスター!$C270,FALSE)="","",HLOOKUP(BW$14,集計用!$4:$9894,マスター!$C270,FALSE))</f>
        <v/>
      </c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3"/>
      <c r="CW270" s="53"/>
      <c r="CX270" s="53"/>
      <c r="CY270" s="53"/>
      <c r="CZ270" s="53"/>
      <c r="DA270" s="53"/>
      <c r="DB270" s="53"/>
      <c r="DC270" s="53"/>
      <c r="DD270" s="54"/>
      <c r="DE270" s="54"/>
      <c r="DF270" s="54"/>
      <c r="DG270" s="54"/>
      <c r="DH270" s="54"/>
      <c r="DI270" s="54"/>
    </row>
    <row r="271" spans="3:113" ht="13.5" customHeight="1">
      <c r="C271" s="89">
        <v>262</v>
      </c>
      <c r="D271" s="44"/>
      <c r="E271" s="53"/>
      <c r="F271" s="53"/>
      <c r="G271" s="53"/>
      <c r="H271" s="42" t="str">
        <f>IF(HLOOKUP(H$14,集計用!$4:$9894,マスター!$C271,FALSE)="","",HLOOKUP(H$14,集計用!$4:$9894,マスター!$C271,FALSE))</f>
        <v/>
      </c>
      <c r="I271" s="29" t="str">
        <f>IF(HLOOKUP(I$14,集計用!$4:$9894,マスター!$C271,FALSE)="","",HLOOKUP(I$14,集計用!$4:$9894,マスター!$C271,FALSE))</f>
        <v/>
      </c>
      <c r="J271" s="29" t="str">
        <f>IF(HLOOKUP(J$14,集計用!$4:$9894,マスター!$C271,FALSE)="","",HLOOKUP(J$14,集計用!$4:$9894,マスター!$C271,FALSE))</f>
        <v/>
      </c>
      <c r="K271" s="53"/>
      <c r="L271" s="53"/>
      <c r="M271" s="53"/>
      <c r="N271" s="53"/>
      <c r="O271" s="29" t="str">
        <f>IF(HLOOKUP(O$14,集計用!$4:$9894,マスター!$C271,FALSE)="","",HLOOKUP(O$14,集計用!$4:$9894,マスター!$C271,FALSE))</f>
        <v/>
      </c>
      <c r="P271" s="53"/>
      <c r="Q271" s="53"/>
      <c r="R271" s="42" t="str">
        <f>IF(HLOOKUP(R$14,集計用!$4:$9894,マスター!$C271,FALSE)="","",HLOOKUP(R$14,集計用!$4:$9894,マスター!$C271,FALSE))</f>
        <v/>
      </c>
      <c r="S271" s="42" t="str">
        <f>IF(HLOOKUP(S$14,集計用!$4:$9894,マスター!$C271,FALSE)="","",HLOOKUP(S$14,集計用!$4:$9894,マスター!$C271,FALSE))</f>
        <v/>
      </c>
      <c r="T271" s="209" t="str">
        <f>IF(HLOOKUP(T$14,集計用!$4:$9894,マスター!$C271,FALSE)="","",HLOOKUP(T$14,集計用!$4:$9894,マスター!$C271,FALSE))</f>
        <v/>
      </c>
      <c r="U271" s="209" t="str">
        <f>IF(HLOOKUP(U$14,集計用!$4:$9894,マスター!$C271,FALSE)="","",HLOOKUP(U$14,集計用!$4:$9894,マスター!$C271,FALSE))</f>
        <v/>
      </c>
      <c r="V271" s="53"/>
      <c r="W271" s="44"/>
      <c r="X271" s="53"/>
      <c r="Y271" s="53"/>
      <c r="Z271" s="29" t="str">
        <f>IF(HLOOKUP(Z$14,集計用!$4:$9894,マスター!$C271,FALSE)="","",HLOOKUP(Z$14,集計用!$4:$9894,マスター!$C271,FALSE))</f>
        <v/>
      </c>
      <c r="AA271" s="53"/>
      <c r="AB271" s="53"/>
      <c r="AC271" s="53"/>
      <c r="AD271" s="53"/>
      <c r="AE271" s="53"/>
      <c r="AF271" s="44"/>
      <c r="AG271" s="29" t="str">
        <f>IF(HLOOKUP(AG$14,集計用!$4:$9894,マスター!$C271,FALSE)="","",HLOOKUP(AG$14,集計用!$4:$9894,マスター!$C271,FALSE))</f>
        <v/>
      </c>
      <c r="AH271" s="29" t="str">
        <f>IF(HLOOKUP(AH$14,集計用!$4:$9894,マスター!$C271,FALSE)="","",HLOOKUP(AH$14,集計用!$4:$9894,マスター!$C271,FALSE))</f>
        <v/>
      </c>
      <c r="AI271" s="29" t="str">
        <f>IF(HLOOKUP(AI$14,集計用!$4:$9894,マスター!$C271,FALSE)="","",HLOOKUP(AI$14,集計用!$4:$9894,マスター!$C271,FALSE))</f>
        <v/>
      </c>
      <c r="AJ271" s="60" t="str">
        <f>マスター!$B$3</f>
        <v>建物</v>
      </c>
      <c r="AK271" s="29" t="str">
        <f>IF(HLOOKUP(AK$14,集計用!$4:$9894,マスター!$C271,FALSE)="","",HLOOKUP(AK$14,集計用!$4:$9894,マスター!$C271,FALSE))</f>
        <v/>
      </c>
      <c r="AL271" s="29" t="str">
        <f>IF(HLOOKUP(AL$14,集計用!$4:$9894,マスター!$C271,FALSE)="","",HLOOKUP(AL$14,集計用!$4:$9894,マスター!$C271,FALSE))</f>
        <v/>
      </c>
      <c r="AM271" s="53"/>
      <c r="AN271" s="29" t="str">
        <f>IFERROR(集計用!N192&amp;集計用!P192&amp;集計用!R192,"")</f>
        <v>下都賀郡壬生町壬生丁六美231-1</v>
      </c>
      <c r="AO271" s="29" t="str">
        <f>IF(HLOOKUP(AO$14,集計用!$4:$9894,マスター!$C271,FALSE)="","",HLOOKUP(AO$14,集計用!$4:$9894,マスター!$C271,FALSE))</f>
        <v/>
      </c>
      <c r="AP271" s="42" t="str">
        <f>集計用!AU192&amp;集計用!AV192&amp;集計用!AW192&amp;集計用!AX192&amp;集計用!AY192&amp;集計用!AZ192</f>
        <v>教育費小学校費学校管理費</v>
      </c>
      <c r="AQ271" s="29" t="str">
        <f>IF(HLOOKUP(AQ$14,集計用!$4:$9894,マスター!$C271,FALSE)="","",HLOOKUP(AQ$14,集計用!$4:$9894,マスター!$C271,FALSE))</f>
        <v/>
      </c>
      <c r="AR271" s="29" t="str">
        <f>IF(HLOOKUP(AR$14,集計用!$4:$9894,マスター!$C271,FALSE)="","",HLOOKUP(AR$14,集計用!$4:$9894,マスター!$C271,FALSE))</f>
        <v/>
      </c>
      <c r="AS271" s="29" t="str">
        <f>IF(HLOOKUP(AS$14,集計用!$4:$9894,マスター!$C271,FALSE)="","",HLOOKUP(AS$14,集計用!$4:$9894,マスター!$C271,FALSE))</f>
        <v/>
      </c>
      <c r="AT271" s="29" t="str">
        <f>IF(HLOOKUP(AT$14,集計用!$4:$9894,マスター!$C271,FALSE)="","",HLOOKUP(AT$14,集計用!$4:$9894,マスター!$C271,FALSE))</f>
        <v/>
      </c>
      <c r="AU271" s="29" t="str">
        <f>IF(HLOOKUP(AU$14,集計用!$4:$9894,マスター!$C271,FALSE)="","",HLOOKUP(AU$14,集計用!$4:$9894,マスター!$C271,FALSE))</f>
        <v/>
      </c>
      <c r="AV271" s="61"/>
      <c r="AW271" s="45" t="str">
        <f t="shared" si="5"/>
        <v/>
      </c>
      <c r="AX271" s="29" t="str">
        <f>IF(HLOOKUP(AX$14,集計用!$4:$9894,マスター!$C271,FALSE)="","",HLOOKUP(AX$14,集計用!$4:$9894,マスター!$C271,FALSE))</f>
        <v/>
      </c>
      <c r="AY271" s="29" t="str">
        <f>IF(HLOOKUP(AY$14,集計用!$4:$9894,マスター!$C271,FALSE)="","",HLOOKUP(AY$14,集計用!$4:$9894,マスター!$C271,FALSE))</f>
        <v/>
      </c>
      <c r="AZ271" s="54"/>
      <c r="BA271" s="54"/>
      <c r="BB271" s="54"/>
      <c r="BC271" s="54"/>
      <c r="BD271" s="54"/>
      <c r="BE271" s="54"/>
      <c r="BF271" s="54"/>
      <c r="BG271" s="54"/>
      <c r="BH271" s="29" t="str">
        <f>IF(HLOOKUP(BH$14,集計用!$4:$9894,マスター!$C271,FALSE)="","",HLOOKUP(BH$14,集計用!$4:$9894,マスター!$C271,FALSE))</f>
        <v/>
      </c>
      <c r="BI271" s="29" t="str">
        <f>IF(HLOOKUP(BI$14,集計用!$4:$9894,マスター!$C271,FALSE)="","",HLOOKUP(BI$14,集計用!$4:$9894,マスター!$C271,FALSE))</f>
        <v/>
      </c>
      <c r="BJ271" s="54"/>
      <c r="BK271" s="54"/>
      <c r="BL271" s="54"/>
      <c r="BM271" s="54"/>
      <c r="BN271" s="54"/>
      <c r="BO271" s="54"/>
      <c r="BP271" s="54"/>
      <c r="BQ271" s="54"/>
      <c r="BR271" s="29" t="str">
        <f>IF(HLOOKUP(BR$14,集計用!$4:$9894,マスター!$C271,FALSE)="","",HLOOKUP(BR$14,集計用!$4:$9894,マスター!$C271,FALSE))</f>
        <v/>
      </c>
      <c r="BS271" s="29" t="str">
        <f>IF(HLOOKUP(BS$14,集計用!$4:$9894,マスター!$C271,FALSE)="","",HLOOKUP(BS$14,集計用!$4:$9894,マスター!$C271,FALSE))</f>
        <v/>
      </c>
      <c r="BT271" s="29" t="str">
        <f>IF(HLOOKUP(BT$14,集計用!$4:$9894,マスター!$C271,FALSE)="","",HLOOKUP(BT$14,集計用!$4:$9894,マスター!$C271,FALSE))</f>
        <v/>
      </c>
      <c r="BU271" s="29" t="str">
        <f>IF(HLOOKUP(BU$14,集計用!$4:$9894,マスター!$C271,FALSE)="","",HLOOKUP(BU$14,集計用!$4:$9894,マスター!$C271,FALSE))</f>
        <v/>
      </c>
      <c r="BV271" s="29" t="str">
        <f>集計用!O192&amp;集計用!Q192&amp;集計用!S192</f>
        <v>ｼﾓﾂｶﾞｸﾞﾝﾐﾌﾞﾏﾁﾐﾌﾞﾃｲ</v>
      </c>
      <c r="BW271" s="29" t="str">
        <f>IF(HLOOKUP(BW$14,集計用!$4:$9894,マスター!$C271,FALSE)="","",HLOOKUP(BW$14,集計用!$4:$9894,マスター!$C271,FALSE))</f>
        <v/>
      </c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3"/>
      <c r="CW271" s="53"/>
      <c r="CX271" s="53"/>
      <c r="CY271" s="53"/>
      <c r="CZ271" s="53"/>
      <c r="DA271" s="53"/>
      <c r="DB271" s="53"/>
      <c r="DC271" s="53"/>
      <c r="DD271" s="54"/>
      <c r="DE271" s="54"/>
      <c r="DF271" s="54"/>
      <c r="DG271" s="54"/>
      <c r="DH271" s="54"/>
      <c r="DI271" s="54"/>
    </row>
    <row r="272" spans="3:113" ht="13.5" customHeight="1">
      <c r="C272" s="89">
        <v>263</v>
      </c>
      <c r="D272" s="44"/>
      <c r="E272" s="53"/>
      <c r="F272" s="53"/>
      <c r="G272" s="53"/>
      <c r="H272" s="42" t="str">
        <f>IF(HLOOKUP(H$14,集計用!$4:$9894,マスター!$C272,FALSE)="","",HLOOKUP(H$14,集計用!$4:$9894,マスター!$C272,FALSE))</f>
        <v/>
      </c>
      <c r="I272" s="29" t="str">
        <f>IF(HLOOKUP(I$14,集計用!$4:$9894,マスター!$C272,FALSE)="","",HLOOKUP(I$14,集計用!$4:$9894,マスター!$C272,FALSE))</f>
        <v/>
      </c>
      <c r="J272" s="29" t="str">
        <f>IF(HLOOKUP(J$14,集計用!$4:$9894,マスター!$C272,FALSE)="","",HLOOKUP(J$14,集計用!$4:$9894,マスター!$C272,FALSE))</f>
        <v/>
      </c>
      <c r="K272" s="53"/>
      <c r="L272" s="53"/>
      <c r="M272" s="53"/>
      <c r="N272" s="53"/>
      <c r="O272" s="29" t="str">
        <f>IF(HLOOKUP(O$14,集計用!$4:$9894,マスター!$C272,FALSE)="","",HLOOKUP(O$14,集計用!$4:$9894,マスター!$C272,FALSE))</f>
        <v/>
      </c>
      <c r="P272" s="53"/>
      <c r="Q272" s="53"/>
      <c r="R272" s="42" t="str">
        <f>IF(HLOOKUP(R$14,集計用!$4:$9894,マスター!$C272,FALSE)="","",HLOOKUP(R$14,集計用!$4:$9894,マスター!$C272,FALSE))</f>
        <v/>
      </c>
      <c r="S272" s="42" t="str">
        <f>IF(HLOOKUP(S$14,集計用!$4:$9894,マスター!$C272,FALSE)="","",HLOOKUP(S$14,集計用!$4:$9894,マスター!$C272,FALSE))</f>
        <v/>
      </c>
      <c r="T272" s="209" t="str">
        <f>IF(HLOOKUP(T$14,集計用!$4:$9894,マスター!$C272,FALSE)="","",HLOOKUP(T$14,集計用!$4:$9894,マスター!$C272,FALSE))</f>
        <v/>
      </c>
      <c r="U272" s="209" t="str">
        <f>IF(HLOOKUP(U$14,集計用!$4:$9894,マスター!$C272,FALSE)="","",HLOOKUP(U$14,集計用!$4:$9894,マスター!$C272,FALSE))</f>
        <v/>
      </c>
      <c r="V272" s="53"/>
      <c r="W272" s="44"/>
      <c r="X272" s="53"/>
      <c r="Y272" s="53"/>
      <c r="Z272" s="29" t="str">
        <f>IF(HLOOKUP(Z$14,集計用!$4:$9894,マスター!$C272,FALSE)="","",HLOOKUP(Z$14,集計用!$4:$9894,マスター!$C272,FALSE))</f>
        <v/>
      </c>
      <c r="AA272" s="53"/>
      <c r="AB272" s="53"/>
      <c r="AC272" s="53"/>
      <c r="AD272" s="53"/>
      <c r="AE272" s="53"/>
      <c r="AF272" s="44"/>
      <c r="AG272" s="29" t="str">
        <f>IF(HLOOKUP(AG$14,集計用!$4:$9894,マスター!$C272,FALSE)="","",HLOOKUP(AG$14,集計用!$4:$9894,マスター!$C272,FALSE))</f>
        <v/>
      </c>
      <c r="AH272" s="29" t="str">
        <f>IF(HLOOKUP(AH$14,集計用!$4:$9894,マスター!$C272,FALSE)="","",HLOOKUP(AH$14,集計用!$4:$9894,マスター!$C272,FALSE))</f>
        <v/>
      </c>
      <c r="AI272" s="29" t="str">
        <f>IF(HLOOKUP(AI$14,集計用!$4:$9894,マスター!$C272,FALSE)="","",HLOOKUP(AI$14,集計用!$4:$9894,マスター!$C272,FALSE))</f>
        <v/>
      </c>
      <c r="AJ272" s="60" t="str">
        <f>マスター!$B$3</f>
        <v>建物</v>
      </c>
      <c r="AK272" s="29" t="str">
        <f>IF(HLOOKUP(AK$14,集計用!$4:$9894,マスター!$C272,FALSE)="","",HLOOKUP(AK$14,集計用!$4:$9894,マスター!$C272,FALSE))</f>
        <v/>
      </c>
      <c r="AL272" s="29" t="str">
        <f>IF(HLOOKUP(AL$14,集計用!$4:$9894,マスター!$C272,FALSE)="","",HLOOKUP(AL$14,集計用!$4:$9894,マスター!$C272,FALSE))</f>
        <v/>
      </c>
      <c r="AM272" s="53"/>
      <c r="AN272" s="29" t="str">
        <f>IFERROR(集計用!N193&amp;集計用!P193&amp;集計用!R193,"")</f>
        <v>下都賀郡壬生町壬生丁六美231-1</v>
      </c>
      <c r="AO272" s="29" t="str">
        <f>IF(HLOOKUP(AO$14,集計用!$4:$9894,マスター!$C272,FALSE)="","",HLOOKUP(AO$14,集計用!$4:$9894,マスター!$C272,FALSE))</f>
        <v/>
      </c>
      <c r="AP272" s="42" t="str">
        <f>集計用!AU193&amp;集計用!AV193&amp;集計用!AW193&amp;集計用!AX193&amp;集計用!AY193&amp;集計用!AZ193</f>
        <v>教育費小学校費学校管理費</v>
      </c>
      <c r="AQ272" s="29" t="str">
        <f>IF(HLOOKUP(AQ$14,集計用!$4:$9894,マスター!$C272,FALSE)="","",HLOOKUP(AQ$14,集計用!$4:$9894,マスター!$C272,FALSE))</f>
        <v/>
      </c>
      <c r="AR272" s="29" t="str">
        <f>IF(HLOOKUP(AR$14,集計用!$4:$9894,マスター!$C272,FALSE)="","",HLOOKUP(AR$14,集計用!$4:$9894,マスター!$C272,FALSE))</f>
        <v/>
      </c>
      <c r="AS272" s="29" t="str">
        <f>IF(HLOOKUP(AS$14,集計用!$4:$9894,マスター!$C272,FALSE)="","",HLOOKUP(AS$14,集計用!$4:$9894,マスター!$C272,FALSE))</f>
        <v/>
      </c>
      <c r="AT272" s="29" t="str">
        <f>IF(HLOOKUP(AT$14,集計用!$4:$9894,マスター!$C272,FALSE)="","",HLOOKUP(AT$14,集計用!$4:$9894,マスター!$C272,FALSE))</f>
        <v/>
      </c>
      <c r="AU272" s="29" t="str">
        <f>IF(HLOOKUP(AU$14,集計用!$4:$9894,マスター!$C272,FALSE)="","",HLOOKUP(AU$14,集計用!$4:$9894,マスター!$C272,FALSE))</f>
        <v/>
      </c>
      <c r="AV272" s="61"/>
      <c r="AW272" s="45" t="str">
        <f t="shared" si="5"/>
        <v/>
      </c>
      <c r="AX272" s="29" t="str">
        <f>IF(HLOOKUP(AX$14,集計用!$4:$9894,マスター!$C272,FALSE)="","",HLOOKUP(AX$14,集計用!$4:$9894,マスター!$C272,FALSE))</f>
        <v/>
      </c>
      <c r="AY272" s="29" t="str">
        <f>IF(HLOOKUP(AY$14,集計用!$4:$9894,マスター!$C272,FALSE)="","",HLOOKUP(AY$14,集計用!$4:$9894,マスター!$C272,FALSE))</f>
        <v/>
      </c>
      <c r="AZ272" s="54"/>
      <c r="BA272" s="54"/>
      <c r="BB272" s="54"/>
      <c r="BC272" s="54"/>
      <c r="BD272" s="54"/>
      <c r="BE272" s="54"/>
      <c r="BF272" s="54"/>
      <c r="BG272" s="54"/>
      <c r="BH272" s="29" t="str">
        <f>IF(HLOOKUP(BH$14,集計用!$4:$9894,マスター!$C272,FALSE)="","",HLOOKUP(BH$14,集計用!$4:$9894,マスター!$C272,FALSE))</f>
        <v/>
      </c>
      <c r="BI272" s="29" t="str">
        <f>IF(HLOOKUP(BI$14,集計用!$4:$9894,マスター!$C272,FALSE)="","",HLOOKUP(BI$14,集計用!$4:$9894,マスター!$C272,FALSE))</f>
        <v/>
      </c>
      <c r="BJ272" s="54"/>
      <c r="BK272" s="54"/>
      <c r="BL272" s="54"/>
      <c r="BM272" s="54"/>
      <c r="BN272" s="54"/>
      <c r="BO272" s="54"/>
      <c r="BP272" s="54"/>
      <c r="BQ272" s="54"/>
      <c r="BR272" s="29" t="str">
        <f>IF(HLOOKUP(BR$14,集計用!$4:$9894,マスター!$C272,FALSE)="","",HLOOKUP(BR$14,集計用!$4:$9894,マスター!$C272,FALSE))</f>
        <v/>
      </c>
      <c r="BS272" s="29" t="str">
        <f>IF(HLOOKUP(BS$14,集計用!$4:$9894,マスター!$C272,FALSE)="","",HLOOKUP(BS$14,集計用!$4:$9894,マスター!$C272,FALSE))</f>
        <v/>
      </c>
      <c r="BT272" s="29" t="str">
        <f>IF(HLOOKUP(BT$14,集計用!$4:$9894,マスター!$C272,FALSE)="","",HLOOKUP(BT$14,集計用!$4:$9894,マスター!$C272,FALSE))</f>
        <v/>
      </c>
      <c r="BU272" s="29" t="str">
        <f>IF(HLOOKUP(BU$14,集計用!$4:$9894,マスター!$C272,FALSE)="","",HLOOKUP(BU$14,集計用!$4:$9894,マスター!$C272,FALSE))</f>
        <v/>
      </c>
      <c r="BV272" s="29" t="str">
        <f>集計用!O193&amp;集計用!Q193&amp;集計用!S193</f>
        <v>ｼﾓﾂｶﾞｸﾞﾝﾐﾌﾞﾏﾁﾐﾌﾞﾃｲ</v>
      </c>
      <c r="BW272" s="29" t="str">
        <f>IF(HLOOKUP(BW$14,集計用!$4:$9894,マスター!$C272,FALSE)="","",HLOOKUP(BW$14,集計用!$4:$9894,マスター!$C272,FALSE))</f>
        <v/>
      </c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4"/>
      <c r="CO272" s="54"/>
      <c r="CP272" s="54"/>
      <c r="CQ272" s="54"/>
      <c r="CR272" s="54"/>
      <c r="CS272" s="54"/>
      <c r="CT272" s="54"/>
      <c r="CU272" s="54"/>
      <c r="CV272" s="53"/>
      <c r="CW272" s="53"/>
      <c r="CX272" s="53"/>
      <c r="CY272" s="53"/>
      <c r="CZ272" s="53"/>
      <c r="DA272" s="53"/>
      <c r="DB272" s="53"/>
      <c r="DC272" s="53"/>
      <c r="DD272" s="54"/>
      <c r="DE272" s="54"/>
      <c r="DF272" s="54"/>
      <c r="DG272" s="54"/>
      <c r="DH272" s="54"/>
      <c r="DI272" s="54"/>
    </row>
    <row r="273" spans="3:113" ht="13.5" customHeight="1">
      <c r="C273" s="89">
        <v>264</v>
      </c>
      <c r="D273" s="44"/>
      <c r="E273" s="53"/>
      <c r="F273" s="53"/>
      <c r="G273" s="53"/>
      <c r="H273" s="42" t="str">
        <f>IF(HLOOKUP(H$14,集計用!$4:$9894,マスター!$C273,FALSE)="","",HLOOKUP(H$14,集計用!$4:$9894,マスター!$C273,FALSE))</f>
        <v/>
      </c>
      <c r="I273" s="29" t="str">
        <f>IF(HLOOKUP(I$14,集計用!$4:$9894,マスター!$C273,FALSE)="","",HLOOKUP(I$14,集計用!$4:$9894,マスター!$C273,FALSE))</f>
        <v/>
      </c>
      <c r="J273" s="29" t="str">
        <f>IF(HLOOKUP(J$14,集計用!$4:$9894,マスター!$C273,FALSE)="","",HLOOKUP(J$14,集計用!$4:$9894,マスター!$C273,FALSE))</f>
        <v/>
      </c>
      <c r="K273" s="53"/>
      <c r="L273" s="53"/>
      <c r="M273" s="53"/>
      <c r="N273" s="53"/>
      <c r="O273" s="29" t="str">
        <f>IF(HLOOKUP(O$14,集計用!$4:$9894,マスター!$C273,FALSE)="","",HLOOKUP(O$14,集計用!$4:$9894,マスター!$C273,FALSE))</f>
        <v/>
      </c>
      <c r="P273" s="53"/>
      <c r="Q273" s="53"/>
      <c r="R273" s="42" t="str">
        <f>IF(HLOOKUP(R$14,集計用!$4:$9894,マスター!$C273,FALSE)="","",HLOOKUP(R$14,集計用!$4:$9894,マスター!$C273,FALSE))</f>
        <v/>
      </c>
      <c r="S273" s="42" t="str">
        <f>IF(HLOOKUP(S$14,集計用!$4:$9894,マスター!$C273,FALSE)="","",HLOOKUP(S$14,集計用!$4:$9894,マスター!$C273,FALSE))</f>
        <v/>
      </c>
      <c r="T273" s="209" t="str">
        <f>IF(HLOOKUP(T$14,集計用!$4:$9894,マスター!$C273,FALSE)="","",HLOOKUP(T$14,集計用!$4:$9894,マスター!$C273,FALSE))</f>
        <v/>
      </c>
      <c r="U273" s="209" t="str">
        <f>IF(HLOOKUP(U$14,集計用!$4:$9894,マスター!$C273,FALSE)="","",HLOOKUP(U$14,集計用!$4:$9894,マスター!$C273,FALSE))</f>
        <v/>
      </c>
      <c r="V273" s="53"/>
      <c r="W273" s="44"/>
      <c r="X273" s="53"/>
      <c r="Y273" s="53"/>
      <c r="Z273" s="29" t="str">
        <f>IF(HLOOKUP(Z$14,集計用!$4:$9894,マスター!$C273,FALSE)="","",HLOOKUP(Z$14,集計用!$4:$9894,マスター!$C273,FALSE))</f>
        <v/>
      </c>
      <c r="AA273" s="53"/>
      <c r="AB273" s="53"/>
      <c r="AC273" s="53"/>
      <c r="AD273" s="53"/>
      <c r="AE273" s="53"/>
      <c r="AF273" s="44"/>
      <c r="AG273" s="29" t="str">
        <f>IF(HLOOKUP(AG$14,集計用!$4:$9894,マスター!$C273,FALSE)="","",HLOOKUP(AG$14,集計用!$4:$9894,マスター!$C273,FALSE))</f>
        <v/>
      </c>
      <c r="AH273" s="29" t="str">
        <f>IF(HLOOKUP(AH$14,集計用!$4:$9894,マスター!$C273,FALSE)="","",HLOOKUP(AH$14,集計用!$4:$9894,マスター!$C273,FALSE))</f>
        <v/>
      </c>
      <c r="AI273" s="29" t="str">
        <f>IF(HLOOKUP(AI$14,集計用!$4:$9894,マスター!$C273,FALSE)="","",HLOOKUP(AI$14,集計用!$4:$9894,マスター!$C273,FALSE))</f>
        <v/>
      </c>
      <c r="AJ273" s="60" t="str">
        <f>マスター!$B$3</f>
        <v>建物</v>
      </c>
      <c r="AK273" s="29" t="str">
        <f>IF(HLOOKUP(AK$14,集計用!$4:$9894,マスター!$C273,FALSE)="","",HLOOKUP(AK$14,集計用!$4:$9894,マスター!$C273,FALSE))</f>
        <v/>
      </c>
      <c r="AL273" s="29" t="str">
        <f>IF(HLOOKUP(AL$14,集計用!$4:$9894,マスター!$C273,FALSE)="","",HLOOKUP(AL$14,集計用!$4:$9894,マスター!$C273,FALSE))</f>
        <v/>
      </c>
      <c r="AM273" s="53"/>
      <c r="AN273" s="29" t="str">
        <f>IFERROR(集計用!N194&amp;集計用!P194&amp;集計用!R194,"")</f>
        <v>下都賀郡壬生町安塚鹿島原2078-1</v>
      </c>
      <c r="AO273" s="29" t="str">
        <f>IF(HLOOKUP(AO$14,集計用!$4:$9894,マスター!$C273,FALSE)="","",HLOOKUP(AO$14,集計用!$4:$9894,マスター!$C273,FALSE))</f>
        <v/>
      </c>
      <c r="AP273" s="42" t="str">
        <f>集計用!AU194&amp;集計用!AV194&amp;集計用!AW194&amp;集計用!AX194&amp;集計用!AY194&amp;集計用!AZ194</f>
        <v>教育費小学校費学校管理費</v>
      </c>
      <c r="AQ273" s="29" t="str">
        <f>IF(HLOOKUP(AQ$14,集計用!$4:$9894,マスター!$C273,FALSE)="","",HLOOKUP(AQ$14,集計用!$4:$9894,マスター!$C273,FALSE))</f>
        <v/>
      </c>
      <c r="AR273" s="29" t="str">
        <f>IF(HLOOKUP(AR$14,集計用!$4:$9894,マスター!$C273,FALSE)="","",HLOOKUP(AR$14,集計用!$4:$9894,マスター!$C273,FALSE))</f>
        <v/>
      </c>
      <c r="AS273" s="29" t="str">
        <f>IF(HLOOKUP(AS$14,集計用!$4:$9894,マスター!$C273,FALSE)="","",HLOOKUP(AS$14,集計用!$4:$9894,マスター!$C273,FALSE))</f>
        <v/>
      </c>
      <c r="AT273" s="29" t="str">
        <f>IF(HLOOKUP(AT$14,集計用!$4:$9894,マスター!$C273,FALSE)="","",HLOOKUP(AT$14,集計用!$4:$9894,マスター!$C273,FALSE))</f>
        <v/>
      </c>
      <c r="AU273" s="29" t="str">
        <f>IF(HLOOKUP(AU$14,集計用!$4:$9894,マスター!$C273,FALSE)="","",HLOOKUP(AU$14,集計用!$4:$9894,マスター!$C273,FALSE))</f>
        <v/>
      </c>
      <c r="AV273" s="61"/>
      <c r="AW273" s="45" t="str">
        <f t="shared" si="5"/>
        <v/>
      </c>
      <c r="AX273" s="29" t="str">
        <f>IF(HLOOKUP(AX$14,集計用!$4:$9894,マスター!$C273,FALSE)="","",HLOOKUP(AX$14,集計用!$4:$9894,マスター!$C273,FALSE))</f>
        <v/>
      </c>
      <c r="AY273" s="29" t="str">
        <f>IF(HLOOKUP(AY$14,集計用!$4:$9894,マスター!$C273,FALSE)="","",HLOOKUP(AY$14,集計用!$4:$9894,マスター!$C273,FALSE))</f>
        <v/>
      </c>
      <c r="AZ273" s="54"/>
      <c r="BA273" s="54"/>
      <c r="BB273" s="54"/>
      <c r="BC273" s="54"/>
      <c r="BD273" s="54"/>
      <c r="BE273" s="54"/>
      <c r="BF273" s="54"/>
      <c r="BG273" s="54"/>
      <c r="BH273" s="29" t="str">
        <f>IF(HLOOKUP(BH$14,集計用!$4:$9894,マスター!$C273,FALSE)="","",HLOOKUP(BH$14,集計用!$4:$9894,マスター!$C273,FALSE))</f>
        <v/>
      </c>
      <c r="BI273" s="29" t="str">
        <f>IF(HLOOKUP(BI$14,集計用!$4:$9894,マスター!$C273,FALSE)="","",HLOOKUP(BI$14,集計用!$4:$9894,マスター!$C273,FALSE))</f>
        <v/>
      </c>
      <c r="BJ273" s="54"/>
      <c r="BK273" s="54"/>
      <c r="BL273" s="54"/>
      <c r="BM273" s="54"/>
      <c r="BN273" s="54"/>
      <c r="BO273" s="54"/>
      <c r="BP273" s="54"/>
      <c r="BQ273" s="54"/>
      <c r="BR273" s="29" t="str">
        <f>IF(HLOOKUP(BR$14,集計用!$4:$9894,マスター!$C273,FALSE)="","",HLOOKUP(BR$14,集計用!$4:$9894,マスター!$C273,FALSE))</f>
        <v/>
      </c>
      <c r="BS273" s="29" t="str">
        <f>IF(HLOOKUP(BS$14,集計用!$4:$9894,マスター!$C273,FALSE)="","",HLOOKUP(BS$14,集計用!$4:$9894,マスター!$C273,FALSE))</f>
        <v/>
      </c>
      <c r="BT273" s="29" t="str">
        <f>IF(HLOOKUP(BT$14,集計用!$4:$9894,マスター!$C273,FALSE)="","",HLOOKUP(BT$14,集計用!$4:$9894,マスター!$C273,FALSE))</f>
        <v/>
      </c>
      <c r="BU273" s="29" t="str">
        <f>IF(HLOOKUP(BU$14,集計用!$4:$9894,マスター!$C273,FALSE)="","",HLOOKUP(BU$14,集計用!$4:$9894,マスター!$C273,FALSE))</f>
        <v/>
      </c>
      <c r="BV273" s="29" t="str">
        <f>集計用!O194&amp;集計用!Q194&amp;集計用!S194</f>
        <v>ｼﾓﾂｶﾞｸﾞﾝﾐﾌﾞﾏﾁﾔｽﾂﾞｶ</v>
      </c>
      <c r="BW273" s="29" t="str">
        <f>IF(HLOOKUP(BW$14,集計用!$4:$9894,マスター!$C273,FALSE)="","",HLOOKUP(BW$14,集計用!$4:$9894,マスター!$C273,FALSE))</f>
        <v/>
      </c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4"/>
      <c r="CO273" s="54"/>
      <c r="CP273" s="54"/>
      <c r="CQ273" s="54"/>
      <c r="CR273" s="54"/>
      <c r="CS273" s="54"/>
      <c r="CT273" s="54"/>
      <c r="CU273" s="54"/>
      <c r="CV273" s="53"/>
      <c r="CW273" s="53"/>
      <c r="CX273" s="53"/>
      <c r="CY273" s="53"/>
      <c r="CZ273" s="53"/>
      <c r="DA273" s="53"/>
      <c r="DB273" s="53"/>
      <c r="DC273" s="53"/>
      <c r="DD273" s="54"/>
      <c r="DE273" s="54"/>
      <c r="DF273" s="54"/>
      <c r="DG273" s="54"/>
      <c r="DH273" s="54"/>
      <c r="DI273" s="54"/>
    </row>
    <row r="274" spans="3:113" ht="13.5" customHeight="1">
      <c r="C274" s="89">
        <v>265</v>
      </c>
      <c r="D274" s="44"/>
      <c r="E274" s="53"/>
      <c r="F274" s="53"/>
      <c r="G274" s="53"/>
      <c r="H274" s="42" t="str">
        <f>IF(HLOOKUP(H$14,集計用!$4:$9894,マスター!$C274,FALSE)="","",HLOOKUP(H$14,集計用!$4:$9894,マスター!$C274,FALSE))</f>
        <v/>
      </c>
      <c r="I274" s="29" t="str">
        <f>IF(HLOOKUP(I$14,集計用!$4:$9894,マスター!$C274,FALSE)="","",HLOOKUP(I$14,集計用!$4:$9894,マスター!$C274,FALSE))</f>
        <v/>
      </c>
      <c r="J274" s="29" t="str">
        <f>IF(HLOOKUP(J$14,集計用!$4:$9894,マスター!$C274,FALSE)="","",HLOOKUP(J$14,集計用!$4:$9894,マスター!$C274,FALSE))</f>
        <v/>
      </c>
      <c r="K274" s="53"/>
      <c r="L274" s="53"/>
      <c r="M274" s="53"/>
      <c r="N274" s="53"/>
      <c r="O274" s="29" t="str">
        <f>IF(HLOOKUP(O$14,集計用!$4:$9894,マスター!$C274,FALSE)="","",HLOOKUP(O$14,集計用!$4:$9894,マスター!$C274,FALSE))</f>
        <v/>
      </c>
      <c r="P274" s="53"/>
      <c r="Q274" s="53"/>
      <c r="R274" s="42" t="str">
        <f>IF(HLOOKUP(R$14,集計用!$4:$9894,マスター!$C274,FALSE)="","",HLOOKUP(R$14,集計用!$4:$9894,マスター!$C274,FALSE))</f>
        <v/>
      </c>
      <c r="S274" s="42" t="str">
        <f>IF(HLOOKUP(S$14,集計用!$4:$9894,マスター!$C274,FALSE)="","",HLOOKUP(S$14,集計用!$4:$9894,マスター!$C274,FALSE))</f>
        <v/>
      </c>
      <c r="T274" s="209" t="str">
        <f>IF(HLOOKUP(T$14,集計用!$4:$9894,マスター!$C274,FALSE)="","",HLOOKUP(T$14,集計用!$4:$9894,マスター!$C274,FALSE))</f>
        <v/>
      </c>
      <c r="U274" s="209" t="str">
        <f>IF(HLOOKUP(U$14,集計用!$4:$9894,マスター!$C274,FALSE)="","",HLOOKUP(U$14,集計用!$4:$9894,マスター!$C274,FALSE))</f>
        <v/>
      </c>
      <c r="V274" s="53"/>
      <c r="W274" s="44"/>
      <c r="X274" s="53"/>
      <c r="Y274" s="53"/>
      <c r="Z274" s="29" t="str">
        <f>IF(HLOOKUP(Z$14,集計用!$4:$9894,マスター!$C274,FALSE)="","",HLOOKUP(Z$14,集計用!$4:$9894,マスター!$C274,FALSE))</f>
        <v/>
      </c>
      <c r="AA274" s="53"/>
      <c r="AB274" s="53"/>
      <c r="AC274" s="53"/>
      <c r="AD274" s="53"/>
      <c r="AE274" s="53"/>
      <c r="AF274" s="44"/>
      <c r="AG274" s="29" t="str">
        <f>IF(HLOOKUP(AG$14,集計用!$4:$9894,マスター!$C274,FALSE)="","",HLOOKUP(AG$14,集計用!$4:$9894,マスター!$C274,FALSE))</f>
        <v/>
      </c>
      <c r="AH274" s="29" t="str">
        <f>IF(HLOOKUP(AH$14,集計用!$4:$9894,マスター!$C274,FALSE)="","",HLOOKUP(AH$14,集計用!$4:$9894,マスター!$C274,FALSE))</f>
        <v/>
      </c>
      <c r="AI274" s="29" t="str">
        <f>IF(HLOOKUP(AI$14,集計用!$4:$9894,マスター!$C274,FALSE)="","",HLOOKUP(AI$14,集計用!$4:$9894,マスター!$C274,FALSE))</f>
        <v/>
      </c>
      <c r="AJ274" s="60" t="str">
        <f>マスター!$B$3</f>
        <v>建物</v>
      </c>
      <c r="AK274" s="29" t="str">
        <f>IF(HLOOKUP(AK$14,集計用!$4:$9894,マスター!$C274,FALSE)="","",HLOOKUP(AK$14,集計用!$4:$9894,マスター!$C274,FALSE))</f>
        <v/>
      </c>
      <c r="AL274" s="29" t="str">
        <f>IF(HLOOKUP(AL$14,集計用!$4:$9894,マスター!$C274,FALSE)="","",HLOOKUP(AL$14,集計用!$4:$9894,マスター!$C274,FALSE))</f>
        <v/>
      </c>
      <c r="AM274" s="53"/>
      <c r="AN274" s="29" t="str">
        <f>IFERROR(集計用!N195&amp;集計用!P195&amp;集計用!R195,"")</f>
        <v>下都賀郡壬生町安塚鹿島原2078-1</v>
      </c>
      <c r="AO274" s="29" t="str">
        <f>IF(HLOOKUP(AO$14,集計用!$4:$9894,マスター!$C274,FALSE)="","",HLOOKUP(AO$14,集計用!$4:$9894,マスター!$C274,FALSE))</f>
        <v/>
      </c>
      <c r="AP274" s="42" t="str">
        <f>集計用!AU195&amp;集計用!AV195&amp;集計用!AW195&amp;集計用!AX195&amp;集計用!AY195&amp;集計用!AZ195</f>
        <v>教育費小学校費学校管理費</v>
      </c>
      <c r="AQ274" s="29" t="str">
        <f>IF(HLOOKUP(AQ$14,集計用!$4:$9894,マスター!$C274,FALSE)="","",HLOOKUP(AQ$14,集計用!$4:$9894,マスター!$C274,FALSE))</f>
        <v/>
      </c>
      <c r="AR274" s="29" t="str">
        <f>IF(HLOOKUP(AR$14,集計用!$4:$9894,マスター!$C274,FALSE)="","",HLOOKUP(AR$14,集計用!$4:$9894,マスター!$C274,FALSE))</f>
        <v/>
      </c>
      <c r="AS274" s="29" t="str">
        <f>IF(HLOOKUP(AS$14,集計用!$4:$9894,マスター!$C274,FALSE)="","",HLOOKUP(AS$14,集計用!$4:$9894,マスター!$C274,FALSE))</f>
        <v/>
      </c>
      <c r="AT274" s="29" t="str">
        <f>IF(HLOOKUP(AT$14,集計用!$4:$9894,マスター!$C274,FALSE)="","",HLOOKUP(AT$14,集計用!$4:$9894,マスター!$C274,FALSE))</f>
        <v/>
      </c>
      <c r="AU274" s="29" t="str">
        <f>IF(HLOOKUP(AU$14,集計用!$4:$9894,マスター!$C274,FALSE)="","",HLOOKUP(AU$14,集計用!$4:$9894,マスター!$C274,FALSE))</f>
        <v/>
      </c>
      <c r="AV274" s="61"/>
      <c r="AW274" s="45" t="str">
        <f t="shared" si="5"/>
        <v/>
      </c>
      <c r="AX274" s="29" t="str">
        <f>IF(HLOOKUP(AX$14,集計用!$4:$9894,マスター!$C274,FALSE)="","",HLOOKUP(AX$14,集計用!$4:$9894,マスター!$C274,FALSE))</f>
        <v/>
      </c>
      <c r="AY274" s="29" t="str">
        <f>IF(HLOOKUP(AY$14,集計用!$4:$9894,マスター!$C274,FALSE)="","",HLOOKUP(AY$14,集計用!$4:$9894,マスター!$C274,FALSE))</f>
        <v/>
      </c>
      <c r="AZ274" s="54"/>
      <c r="BA274" s="54"/>
      <c r="BB274" s="54"/>
      <c r="BC274" s="54"/>
      <c r="BD274" s="54"/>
      <c r="BE274" s="54"/>
      <c r="BF274" s="54"/>
      <c r="BG274" s="54"/>
      <c r="BH274" s="29" t="str">
        <f>IF(HLOOKUP(BH$14,集計用!$4:$9894,マスター!$C274,FALSE)="","",HLOOKUP(BH$14,集計用!$4:$9894,マスター!$C274,FALSE))</f>
        <v/>
      </c>
      <c r="BI274" s="29" t="str">
        <f>IF(HLOOKUP(BI$14,集計用!$4:$9894,マスター!$C274,FALSE)="","",HLOOKUP(BI$14,集計用!$4:$9894,マスター!$C274,FALSE))</f>
        <v/>
      </c>
      <c r="BJ274" s="54"/>
      <c r="BK274" s="54"/>
      <c r="BL274" s="54"/>
      <c r="BM274" s="54"/>
      <c r="BN274" s="54"/>
      <c r="BO274" s="54"/>
      <c r="BP274" s="54"/>
      <c r="BQ274" s="54"/>
      <c r="BR274" s="29" t="str">
        <f>IF(HLOOKUP(BR$14,集計用!$4:$9894,マスター!$C274,FALSE)="","",HLOOKUP(BR$14,集計用!$4:$9894,マスター!$C274,FALSE))</f>
        <v/>
      </c>
      <c r="BS274" s="29" t="str">
        <f>IF(HLOOKUP(BS$14,集計用!$4:$9894,マスター!$C274,FALSE)="","",HLOOKUP(BS$14,集計用!$4:$9894,マスター!$C274,FALSE))</f>
        <v/>
      </c>
      <c r="BT274" s="29" t="str">
        <f>IF(HLOOKUP(BT$14,集計用!$4:$9894,マスター!$C274,FALSE)="","",HLOOKUP(BT$14,集計用!$4:$9894,マスター!$C274,FALSE))</f>
        <v/>
      </c>
      <c r="BU274" s="29" t="str">
        <f>IF(HLOOKUP(BU$14,集計用!$4:$9894,マスター!$C274,FALSE)="","",HLOOKUP(BU$14,集計用!$4:$9894,マスター!$C274,FALSE))</f>
        <v/>
      </c>
      <c r="BV274" s="29" t="str">
        <f>集計用!O195&amp;集計用!Q195&amp;集計用!S195</f>
        <v>ｼﾓﾂｶﾞｸﾞﾝﾐﾌﾞﾏﾁﾔｽﾂﾞｶ</v>
      </c>
      <c r="BW274" s="29" t="str">
        <f>IF(HLOOKUP(BW$14,集計用!$4:$9894,マスター!$C274,FALSE)="","",HLOOKUP(BW$14,集計用!$4:$9894,マスター!$C274,FALSE))</f>
        <v/>
      </c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4"/>
      <c r="CO274" s="54"/>
      <c r="CP274" s="54"/>
      <c r="CQ274" s="54"/>
      <c r="CR274" s="54"/>
      <c r="CS274" s="54"/>
      <c r="CT274" s="54"/>
      <c r="CU274" s="54"/>
      <c r="CV274" s="53"/>
      <c r="CW274" s="53"/>
      <c r="CX274" s="53"/>
      <c r="CY274" s="53"/>
      <c r="CZ274" s="53"/>
      <c r="DA274" s="53"/>
      <c r="DB274" s="53"/>
      <c r="DC274" s="53"/>
      <c r="DD274" s="54"/>
      <c r="DE274" s="54"/>
      <c r="DF274" s="54"/>
      <c r="DG274" s="54"/>
      <c r="DH274" s="54"/>
      <c r="DI274" s="54"/>
    </row>
    <row r="275" spans="3:113" ht="13.5" customHeight="1">
      <c r="C275" s="89">
        <v>266</v>
      </c>
      <c r="D275" s="44"/>
      <c r="E275" s="53"/>
      <c r="F275" s="53"/>
      <c r="G275" s="53"/>
      <c r="H275" s="42" t="str">
        <f>IF(HLOOKUP(H$14,集計用!$4:$9894,マスター!$C275,FALSE)="","",HLOOKUP(H$14,集計用!$4:$9894,マスター!$C275,FALSE))</f>
        <v/>
      </c>
      <c r="I275" s="29" t="str">
        <f>IF(HLOOKUP(I$14,集計用!$4:$9894,マスター!$C275,FALSE)="","",HLOOKUP(I$14,集計用!$4:$9894,マスター!$C275,FALSE))</f>
        <v/>
      </c>
      <c r="J275" s="29" t="str">
        <f>IF(HLOOKUP(J$14,集計用!$4:$9894,マスター!$C275,FALSE)="","",HLOOKUP(J$14,集計用!$4:$9894,マスター!$C275,FALSE))</f>
        <v/>
      </c>
      <c r="K275" s="53"/>
      <c r="L275" s="53"/>
      <c r="M275" s="53"/>
      <c r="N275" s="53"/>
      <c r="O275" s="29" t="str">
        <f>IF(HLOOKUP(O$14,集計用!$4:$9894,マスター!$C275,FALSE)="","",HLOOKUP(O$14,集計用!$4:$9894,マスター!$C275,FALSE))</f>
        <v/>
      </c>
      <c r="P275" s="53"/>
      <c r="Q275" s="53"/>
      <c r="R275" s="42" t="str">
        <f>IF(HLOOKUP(R$14,集計用!$4:$9894,マスター!$C275,FALSE)="","",HLOOKUP(R$14,集計用!$4:$9894,マスター!$C275,FALSE))</f>
        <v/>
      </c>
      <c r="S275" s="42" t="str">
        <f>IF(HLOOKUP(S$14,集計用!$4:$9894,マスター!$C275,FALSE)="","",HLOOKUP(S$14,集計用!$4:$9894,マスター!$C275,FALSE))</f>
        <v/>
      </c>
      <c r="T275" s="209" t="str">
        <f>IF(HLOOKUP(T$14,集計用!$4:$9894,マスター!$C275,FALSE)="","",HLOOKUP(T$14,集計用!$4:$9894,マスター!$C275,FALSE))</f>
        <v/>
      </c>
      <c r="U275" s="209" t="str">
        <f>IF(HLOOKUP(U$14,集計用!$4:$9894,マスター!$C275,FALSE)="","",HLOOKUP(U$14,集計用!$4:$9894,マスター!$C275,FALSE))</f>
        <v/>
      </c>
      <c r="V275" s="53"/>
      <c r="W275" s="44"/>
      <c r="X275" s="53"/>
      <c r="Y275" s="53"/>
      <c r="Z275" s="29" t="str">
        <f>IF(HLOOKUP(Z$14,集計用!$4:$9894,マスター!$C275,FALSE)="","",HLOOKUP(Z$14,集計用!$4:$9894,マスター!$C275,FALSE))</f>
        <v/>
      </c>
      <c r="AA275" s="53"/>
      <c r="AB275" s="53"/>
      <c r="AC275" s="53"/>
      <c r="AD275" s="53"/>
      <c r="AE275" s="53"/>
      <c r="AF275" s="44"/>
      <c r="AG275" s="29" t="str">
        <f>IF(HLOOKUP(AG$14,集計用!$4:$9894,マスター!$C275,FALSE)="","",HLOOKUP(AG$14,集計用!$4:$9894,マスター!$C275,FALSE))</f>
        <v/>
      </c>
      <c r="AH275" s="29" t="str">
        <f>IF(HLOOKUP(AH$14,集計用!$4:$9894,マスター!$C275,FALSE)="","",HLOOKUP(AH$14,集計用!$4:$9894,マスター!$C275,FALSE))</f>
        <v/>
      </c>
      <c r="AI275" s="29" t="str">
        <f>IF(HLOOKUP(AI$14,集計用!$4:$9894,マスター!$C275,FALSE)="","",HLOOKUP(AI$14,集計用!$4:$9894,マスター!$C275,FALSE))</f>
        <v/>
      </c>
      <c r="AJ275" s="60" t="str">
        <f>マスター!$B$3</f>
        <v>建物</v>
      </c>
      <c r="AK275" s="29" t="str">
        <f>IF(HLOOKUP(AK$14,集計用!$4:$9894,マスター!$C275,FALSE)="","",HLOOKUP(AK$14,集計用!$4:$9894,マスター!$C275,FALSE))</f>
        <v/>
      </c>
      <c r="AL275" s="29" t="str">
        <f>IF(HLOOKUP(AL$14,集計用!$4:$9894,マスター!$C275,FALSE)="","",HLOOKUP(AL$14,集計用!$4:$9894,マスター!$C275,FALSE))</f>
        <v/>
      </c>
      <c r="AM275" s="53"/>
      <c r="AN275" s="29" t="str">
        <f>IFERROR(集計用!N196&amp;集計用!P196&amp;集計用!R196,"")</f>
        <v>下都賀郡壬生町安塚鹿島原2078-1</v>
      </c>
      <c r="AO275" s="29" t="str">
        <f>IF(HLOOKUP(AO$14,集計用!$4:$9894,マスター!$C275,FALSE)="","",HLOOKUP(AO$14,集計用!$4:$9894,マスター!$C275,FALSE))</f>
        <v/>
      </c>
      <c r="AP275" s="42" t="str">
        <f>集計用!AU196&amp;集計用!AV196&amp;集計用!AW196&amp;集計用!AX196&amp;集計用!AY196&amp;集計用!AZ196</f>
        <v>教育費小学校費学校管理費</v>
      </c>
      <c r="AQ275" s="29" t="str">
        <f>IF(HLOOKUP(AQ$14,集計用!$4:$9894,マスター!$C275,FALSE)="","",HLOOKUP(AQ$14,集計用!$4:$9894,マスター!$C275,FALSE))</f>
        <v/>
      </c>
      <c r="AR275" s="29" t="str">
        <f>IF(HLOOKUP(AR$14,集計用!$4:$9894,マスター!$C275,FALSE)="","",HLOOKUP(AR$14,集計用!$4:$9894,マスター!$C275,FALSE))</f>
        <v/>
      </c>
      <c r="AS275" s="29" t="str">
        <f>IF(HLOOKUP(AS$14,集計用!$4:$9894,マスター!$C275,FALSE)="","",HLOOKUP(AS$14,集計用!$4:$9894,マスター!$C275,FALSE))</f>
        <v/>
      </c>
      <c r="AT275" s="29" t="str">
        <f>IF(HLOOKUP(AT$14,集計用!$4:$9894,マスター!$C275,FALSE)="","",HLOOKUP(AT$14,集計用!$4:$9894,マスター!$C275,FALSE))</f>
        <v/>
      </c>
      <c r="AU275" s="29" t="str">
        <f>IF(HLOOKUP(AU$14,集計用!$4:$9894,マスター!$C275,FALSE)="","",HLOOKUP(AU$14,集計用!$4:$9894,マスター!$C275,FALSE))</f>
        <v/>
      </c>
      <c r="AV275" s="61"/>
      <c r="AW275" s="45" t="str">
        <f t="shared" si="5"/>
        <v/>
      </c>
      <c r="AX275" s="29" t="str">
        <f>IF(HLOOKUP(AX$14,集計用!$4:$9894,マスター!$C275,FALSE)="","",HLOOKUP(AX$14,集計用!$4:$9894,マスター!$C275,FALSE))</f>
        <v/>
      </c>
      <c r="AY275" s="29" t="str">
        <f>IF(HLOOKUP(AY$14,集計用!$4:$9894,マスター!$C275,FALSE)="","",HLOOKUP(AY$14,集計用!$4:$9894,マスター!$C275,FALSE))</f>
        <v/>
      </c>
      <c r="AZ275" s="54"/>
      <c r="BA275" s="54"/>
      <c r="BB275" s="54"/>
      <c r="BC275" s="54"/>
      <c r="BD275" s="54"/>
      <c r="BE275" s="54"/>
      <c r="BF275" s="54"/>
      <c r="BG275" s="54"/>
      <c r="BH275" s="29" t="str">
        <f>IF(HLOOKUP(BH$14,集計用!$4:$9894,マスター!$C275,FALSE)="","",HLOOKUP(BH$14,集計用!$4:$9894,マスター!$C275,FALSE))</f>
        <v/>
      </c>
      <c r="BI275" s="29" t="str">
        <f>IF(HLOOKUP(BI$14,集計用!$4:$9894,マスター!$C275,FALSE)="","",HLOOKUP(BI$14,集計用!$4:$9894,マスター!$C275,FALSE))</f>
        <v/>
      </c>
      <c r="BJ275" s="54"/>
      <c r="BK275" s="54"/>
      <c r="BL275" s="54"/>
      <c r="BM275" s="54"/>
      <c r="BN275" s="54"/>
      <c r="BO275" s="54"/>
      <c r="BP275" s="54"/>
      <c r="BQ275" s="54"/>
      <c r="BR275" s="29" t="str">
        <f>IF(HLOOKUP(BR$14,集計用!$4:$9894,マスター!$C275,FALSE)="","",HLOOKUP(BR$14,集計用!$4:$9894,マスター!$C275,FALSE))</f>
        <v/>
      </c>
      <c r="BS275" s="29" t="str">
        <f>IF(HLOOKUP(BS$14,集計用!$4:$9894,マスター!$C275,FALSE)="","",HLOOKUP(BS$14,集計用!$4:$9894,マスター!$C275,FALSE))</f>
        <v/>
      </c>
      <c r="BT275" s="29" t="str">
        <f>IF(HLOOKUP(BT$14,集計用!$4:$9894,マスター!$C275,FALSE)="","",HLOOKUP(BT$14,集計用!$4:$9894,マスター!$C275,FALSE))</f>
        <v/>
      </c>
      <c r="BU275" s="29" t="str">
        <f>IF(HLOOKUP(BU$14,集計用!$4:$9894,マスター!$C275,FALSE)="","",HLOOKUP(BU$14,集計用!$4:$9894,マスター!$C275,FALSE))</f>
        <v/>
      </c>
      <c r="BV275" s="29" t="str">
        <f>集計用!O196&amp;集計用!Q196&amp;集計用!S196</f>
        <v>ｼﾓﾂｶﾞｸﾞﾝﾐﾌﾞﾏﾁﾔｽﾂﾞｶ</v>
      </c>
      <c r="BW275" s="29" t="str">
        <f>IF(HLOOKUP(BW$14,集計用!$4:$9894,マスター!$C275,FALSE)="","",HLOOKUP(BW$14,集計用!$4:$9894,マスター!$C275,FALSE))</f>
        <v/>
      </c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3"/>
      <c r="CW275" s="53"/>
      <c r="CX275" s="53"/>
      <c r="CY275" s="53"/>
      <c r="CZ275" s="53"/>
      <c r="DA275" s="53"/>
      <c r="DB275" s="53"/>
      <c r="DC275" s="53"/>
      <c r="DD275" s="54"/>
      <c r="DE275" s="54"/>
      <c r="DF275" s="54"/>
      <c r="DG275" s="54"/>
      <c r="DH275" s="54"/>
      <c r="DI275" s="54"/>
    </row>
    <row r="276" spans="3:113" ht="13.5" customHeight="1">
      <c r="C276" s="89">
        <v>267</v>
      </c>
      <c r="D276" s="44"/>
      <c r="E276" s="53"/>
      <c r="F276" s="53"/>
      <c r="G276" s="53"/>
      <c r="H276" s="42" t="str">
        <f>IF(HLOOKUP(H$14,集計用!$4:$9894,マスター!$C276,FALSE)="","",HLOOKUP(H$14,集計用!$4:$9894,マスター!$C276,FALSE))</f>
        <v/>
      </c>
      <c r="I276" s="29" t="str">
        <f>IF(HLOOKUP(I$14,集計用!$4:$9894,マスター!$C276,FALSE)="","",HLOOKUP(I$14,集計用!$4:$9894,マスター!$C276,FALSE))</f>
        <v/>
      </c>
      <c r="J276" s="29" t="str">
        <f>IF(HLOOKUP(J$14,集計用!$4:$9894,マスター!$C276,FALSE)="","",HLOOKUP(J$14,集計用!$4:$9894,マスター!$C276,FALSE))</f>
        <v/>
      </c>
      <c r="K276" s="53"/>
      <c r="L276" s="53"/>
      <c r="M276" s="53"/>
      <c r="N276" s="53"/>
      <c r="O276" s="29" t="str">
        <f>IF(HLOOKUP(O$14,集計用!$4:$9894,マスター!$C276,FALSE)="","",HLOOKUP(O$14,集計用!$4:$9894,マスター!$C276,FALSE))</f>
        <v/>
      </c>
      <c r="P276" s="53"/>
      <c r="Q276" s="53"/>
      <c r="R276" s="42" t="str">
        <f>IF(HLOOKUP(R$14,集計用!$4:$9894,マスター!$C276,FALSE)="","",HLOOKUP(R$14,集計用!$4:$9894,マスター!$C276,FALSE))</f>
        <v/>
      </c>
      <c r="S276" s="42" t="str">
        <f>IF(HLOOKUP(S$14,集計用!$4:$9894,マスター!$C276,FALSE)="","",HLOOKUP(S$14,集計用!$4:$9894,マスター!$C276,FALSE))</f>
        <v/>
      </c>
      <c r="T276" s="209" t="str">
        <f>IF(HLOOKUP(T$14,集計用!$4:$9894,マスター!$C276,FALSE)="","",HLOOKUP(T$14,集計用!$4:$9894,マスター!$C276,FALSE))</f>
        <v/>
      </c>
      <c r="U276" s="209" t="str">
        <f>IF(HLOOKUP(U$14,集計用!$4:$9894,マスター!$C276,FALSE)="","",HLOOKUP(U$14,集計用!$4:$9894,マスター!$C276,FALSE))</f>
        <v/>
      </c>
      <c r="V276" s="53"/>
      <c r="W276" s="44"/>
      <c r="X276" s="53"/>
      <c r="Y276" s="53"/>
      <c r="Z276" s="29" t="str">
        <f>IF(HLOOKUP(Z$14,集計用!$4:$9894,マスター!$C276,FALSE)="","",HLOOKUP(Z$14,集計用!$4:$9894,マスター!$C276,FALSE))</f>
        <v/>
      </c>
      <c r="AA276" s="53"/>
      <c r="AB276" s="53"/>
      <c r="AC276" s="53"/>
      <c r="AD276" s="53"/>
      <c r="AE276" s="53"/>
      <c r="AF276" s="44"/>
      <c r="AG276" s="29" t="str">
        <f>IF(HLOOKUP(AG$14,集計用!$4:$9894,マスター!$C276,FALSE)="","",HLOOKUP(AG$14,集計用!$4:$9894,マスター!$C276,FALSE))</f>
        <v/>
      </c>
      <c r="AH276" s="29" t="str">
        <f>IF(HLOOKUP(AH$14,集計用!$4:$9894,マスター!$C276,FALSE)="","",HLOOKUP(AH$14,集計用!$4:$9894,マスター!$C276,FALSE))</f>
        <v/>
      </c>
      <c r="AI276" s="29" t="str">
        <f>IF(HLOOKUP(AI$14,集計用!$4:$9894,マスター!$C276,FALSE)="","",HLOOKUP(AI$14,集計用!$4:$9894,マスター!$C276,FALSE))</f>
        <v/>
      </c>
      <c r="AJ276" s="60" t="str">
        <f>マスター!$B$3</f>
        <v>建物</v>
      </c>
      <c r="AK276" s="29" t="str">
        <f>IF(HLOOKUP(AK$14,集計用!$4:$9894,マスター!$C276,FALSE)="","",HLOOKUP(AK$14,集計用!$4:$9894,マスター!$C276,FALSE))</f>
        <v/>
      </c>
      <c r="AL276" s="29" t="str">
        <f>IF(HLOOKUP(AL$14,集計用!$4:$9894,マスター!$C276,FALSE)="","",HLOOKUP(AL$14,集計用!$4:$9894,マスター!$C276,FALSE))</f>
        <v/>
      </c>
      <c r="AM276" s="53"/>
      <c r="AN276" s="29" t="str">
        <f>IFERROR(集計用!N197&amp;集計用!P197&amp;集計用!R197,"")</f>
        <v>下都賀郡壬生町安塚鹿島原2078-1</v>
      </c>
      <c r="AO276" s="29" t="str">
        <f>IF(HLOOKUP(AO$14,集計用!$4:$9894,マスター!$C276,FALSE)="","",HLOOKUP(AO$14,集計用!$4:$9894,マスター!$C276,FALSE))</f>
        <v/>
      </c>
      <c r="AP276" s="42" t="str">
        <f>集計用!AU197&amp;集計用!AV197&amp;集計用!AW197&amp;集計用!AX197&amp;集計用!AY197&amp;集計用!AZ197</f>
        <v>教育費小学校費学校管理費</v>
      </c>
      <c r="AQ276" s="29" t="str">
        <f>IF(HLOOKUP(AQ$14,集計用!$4:$9894,マスター!$C276,FALSE)="","",HLOOKUP(AQ$14,集計用!$4:$9894,マスター!$C276,FALSE))</f>
        <v/>
      </c>
      <c r="AR276" s="29" t="str">
        <f>IF(HLOOKUP(AR$14,集計用!$4:$9894,マスター!$C276,FALSE)="","",HLOOKUP(AR$14,集計用!$4:$9894,マスター!$C276,FALSE))</f>
        <v/>
      </c>
      <c r="AS276" s="29" t="str">
        <f>IF(HLOOKUP(AS$14,集計用!$4:$9894,マスター!$C276,FALSE)="","",HLOOKUP(AS$14,集計用!$4:$9894,マスター!$C276,FALSE))</f>
        <v/>
      </c>
      <c r="AT276" s="29" t="str">
        <f>IF(HLOOKUP(AT$14,集計用!$4:$9894,マスター!$C276,FALSE)="","",HLOOKUP(AT$14,集計用!$4:$9894,マスター!$C276,FALSE))</f>
        <v/>
      </c>
      <c r="AU276" s="29" t="str">
        <f>IF(HLOOKUP(AU$14,集計用!$4:$9894,マスター!$C276,FALSE)="","",HLOOKUP(AU$14,集計用!$4:$9894,マスター!$C276,FALSE))</f>
        <v/>
      </c>
      <c r="AV276" s="61"/>
      <c r="AW276" s="45" t="str">
        <f t="shared" si="5"/>
        <v/>
      </c>
      <c r="AX276" s="29" t="str">
        <f>IF(HLOOKUP(AX$14,集計用!$4:$9894,マスター!$C276,FALSE)="","",HLOOKUP(AX$14,集計用!$4:$9894,マスター!$C276,FALSE))</f>
        <v/>
      </c>
      <c r="AY276" s="29" t="str">
        <f>IF(HLOOKUP(AY$14,集計用!$4:$9894,マスター!$C276,FALSE)="","",HLOOKUP(AY$14,集計用!$4:$9894,マスター!$C276,FALSE))</f>
        <v/>
      </c>
      <c r="AZ276" s="54"/>
      <c r="BA276" s="54"/>
      <c r="BB276" s="54"/>
      <c r="BC276" s="54"/>
      <c r="BD276" s="54"/>
      <c r="BE276" s="54"/>
      <c r="BF276" s="54"/>
      <c r="BG276" s="54"/>
      <c r="BH276" s="29" t="str">
        <f>IF(HLOOKUP(BH$14,集計用!$4:$9894,マスター!$C276,FALSE)="","",HLOOKUP(BH$14,集計用!$4:$9894,マスター!$C276,FALSE))</f>
        <v/>
      </c>
      <c r="BI276" s="29" t="str">
        <f>IF(HLOOKUP(BI$14,集計用!$4:$9894,マスター!$C276,FALSE)="","",HLOOKUP(BI$14,集計用!$4:$9894,マスター!$C276,FALSE))</f>
        <v/>
      </c>
      <c r="BJ276" s="54"/>
      <c r="BK276" s="54"/>
      <c r="BL276" s="54"/>
      <c r="BM276" s="54"/>
      <c r="BN276" s="54"/>
      <c r="BO276" s="54"/>
      <c r="BP276" s="54"/>
      <c r="BQ276" s="54"/>
      <c r="BR276" s="29" t="str">
        <f>IF(HLOOKUP(BR$14,集計用!$4:$9894,マスター!$C276,FALSE)="","",HLOOKUP(BR$14,集計用!$4:$9894,マスター!$C276,FALSE))</f>
        <v/>
      </c>
      <c r="BS276" s="29" t="str">
        <f>IF(HLOOKUP(BS$14,集計用!$4:$9894,マスター!$C276,FALSE)="","",HLOOKUP(BS$14,集計用!$4:$9894,マスター!$C276,FALSE))</f>
        <v/>
      </c>
      <c r="BT276" s="29" t="str">
        <f>IF(HLOOKUP(BT$14,集計用!$4:$9894,マスター!$C276,FALSE)="","",HLOOKUP(BT$14,集計用!$4:$9894,マスター!$C276,FALSE))</f>
        <v/>
      </c>
      <c r="BU276" s="29" t="str">
        <f>IF(HLOOKUP(BU$14,集計用!$4:$9894,マスター!$C276,FALSE)="","",HLOOKUP(BU$14,集計用!$4:$9894,マスター!$C276,FALSE))</f>
        <v/>
      </c>
      <c r="BV276" s="29" t="str">
        <f>集計用!O197&amp;集計用!Q197&amp;集計用!S197</f>
        <v>ｼﾓﾂｶﾞｸﾞﾝﾐﾌﾞﾏﾁﾔｽﾂﾞｶ</v>
      </c>
      <c r="BW276" s="29" t="str">
        <f>IF(HLOOKUP(BW$14,集計用!$4:$9894,マスター!$C276,FALSE)="","",HLOOKUP(BW$14,集計用!$4:$9894,マスター!$C276,FALSE))</f>
        <v/>
      </c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4"/>
      <c r="CO276" s="54"/>
      <c r="CP276" s="54"/>
      <c r="CQ276" s="54"/>
      <c r="CR276" s="54"/>
      <c r="CS276" s="54"/>
      <c r="CT276" s="54"/>
      <c r="CU276" s="54"/>
      <c r="CV276" s="53"/>
      <c r="CW276" s="53"/>
      <c r="CX276" s="53"/>
      <c r="CY276" s="53"/>
      <c r="CZ276" s="53"/>
      <c r="DA276" s="53"/>
      <c r="DB276" s="53"/>
      <c r="DC276" s="53"/>
      <c r="DD276" s="54"/>
      <c r="DE276" s="54"/>
      <c r="DF276" s="54"/>
      <c r="DG276" s="54"/>
      <c r="DH276" s="54"/>
      <c r="DI276" s="54"/>
    </row>
    <row r="277" spans="3:113" ht="13.5" customHeight="1">
      <c r="C277" s="89">
        <v>268</v>
      </c>
      <c r="D277" s="44"/>
      <c r="E277" s="53"/>
      <c r="F277" s="53"/>
      <c r="G277" s="53"/>
      <c r="H277" s="42" t="str">
        <f>IF(HLOOKUP(H$14,集計用!$4:$9894,マスター!$C277,FALSE)="","",HLOOKUP(H$14,集計用!$4:$9894,マスター!$C277,FALSE))</f>
        <v/>
      </c>
      <c r="I277" s="29" t="str">
        <f>IF(HLOOKUP(I$14,集計用!$4:$9894,マスター!$C277,FALSE)="","",HLOOKUP(I$14,集計用!$4:$9894,マスター!$C277,FALSE))</f>
        <v/>
      </c>
      <c r="J277" s="29" t="str">
        <f>IF(HLOOKUP(J$14,集計用!$4:$9894,マスター!$C277,FALSE)="","",HLOOKUP(J$14,集計用!$4:$9894,マスター!$C277,FALSE))</f>
        <v/>
      </c>
      <c r="K277" s="53"/>
      <c r="L277" s="53"/>
      <c r="M277" s="53"/>
      <c r="N277" s="53"/>
      <c r="O277" s="29" t="str">
        <f>IF(HLOOKUP(O$14,集計用!$4:$9894,マスター!$C277,FALSE)="","",HLOOKUP(O$14,集計用!$4:$9894,マスター!$C277,FALSE))</f>
        <v/>
      </c>
      <c r="P277" s="53"/>
      <c r="Q277" s="53"/>
      <c r="R277" s="42" t="str">
        <f>IF(HLOOKUP(R$14,集計用!$4:$9894,マスター!$C277,FALSE)="","",HLOOKUP(R$14,集計用!$4:$9894,マスター!$C277,FALSE))</f>
        <v/>
      </c>
      <c r="S277" s="42" t="str">
        <f>IF(HLOOKUP(S$14,集計用!$4:$9894,マスター!$C277,FALSE)="","",HLOOKUP(S$14,集計用!$4:$9894,マスター!$C277,FALSE))</f>
        <v/>
      </c>
      <c r="T277" s="209" t="str">
        <f>IF(HLOOKUP(T$14,集計用!$4:$9894,マスター!$C277,FALSE)="","",HLOOKUP(T$14,集計用!$4:$9894,マスター!$C277,FALSE))</f>
        <v/>
      </c>
      <c r="U277" s="209" t="str">
        <f>IF(HLOOKUP(U$14,集計用!$4:$9894,マスター!$C277,FALSE)="","",HLOOKUP(U$14,集計用!$4:$9894,マスター!$C277,FALSE))</f>
        <v/>
      </c>
      <c r="V277" s="53"/>
      <c r="W277" s="44"/>
      <c r="X277" s="53"/>
      <c r="Y277" s="53"/>
      <c r="Z277" s="29" t="str">
        <f>IF(HLOOKUP(Z$14,集計用!$4:$9894,マスター!$C277,FALSE)="","",HLOOKUP(Z$14,集計用!$4:$9894,マスター!$C277,FALSE))</f>
        <v/>
      </c>
      <c r="AA277" s="53"/>
      <c r="AB277" s="53"/>
      <c r="AC277" s="53"/>
      <c r="AD277" s="53"/>
      <c r="AE277" s="53"/>
      <c r="AF277" s="44"/>
      <c r="AG277" s="29" t="str">
        <f>IF(HLOOKUP(AG$14,集計用!$4:$9894,マスター!$C277,FALSE)="","",HLOOKUP(AG$14,集計用!$4:$9894,マスター!$C277,FALSE))</f>
        <v/>
      </c>
      <c r="AH277" s="29" t="str">
        <f>IF(HLOOKUP(AH$14,集計用!$4:$9894,マスター!$C277,FALSE)="","",HLOOKUP(AH$14,集計用!$4:$9894,マスター!$C277,FALSE))</f>
        <v/>
      </c>
      <c r="AI277" s="29" t="str">
        <f>IF(HLOOKUP(AI$14,集計用!$4:$9894,マスター!$C277,FALSE)="","",HLOOKUP(AI$14,集計用!$4:$9894,マスター!$C277,FALSE))</f>
        <v/>
      </c>
      <c r="AJ277" s="60" t="str">
        <f>マスター!$B$3</f>
        <v>建物</v>
      </c>
      <c r="AK277" s="29" t="str">
        <f>IF(HLOOKUP(AK$14,集計用!$4:$9894,マスター!$C277,FALSE)="","",HLOOKUP(AK$14,集計用!$4:$9894,マスター!$C277,FALSE))</f>
        <v/>
      </c>
      <c r="AL277" s="29" t="str">
        <f>IF(HLOOKUP(AL$14,集計用!$4:$9894,マスター!$C277,FALSE)="","",HLOOKUP(AL$14,集計用!$4:$9894,マスター!$C277,FALSE))</f>
        <v/>
      </c>
      <c r="AM277" s="53"/>
      <c r="AN277" s="29" t="str">
        <f>IFERROR(集計用!N198&amp;集計用!P198&amp;集計用!R198,"")</f>
        <v>下都賀郡壬生町安塚鹿島原2078-1</v>
      </c>
      <c r="AO277" s="29" t="str">
        <f>IF(HLOOKUP(AO$14,集計用!$4:$9894,マスター!$C277,FALSE)="","",HLOOKUP(AO$14,集計用!$4:$9894,マスター!$C277,FALSE))</f>
        <v/>
      </c>
      <c r="AP277" s="42" t="str">
        <f>集計用!AU198&amp;集計用!AV198&amp;集計用!AW198&amp;集計用!AX198&amp;集計用!AY198&amp;集計用!AZ198</f>
        <v>教育費小学校費学校管理費</v>
      </c>
      <c r="AQ277" s="29" t="str">
        <f>IF(HLOOKUP(AQ$14,集計用!$4:$9894,マスター!$C277,FALSE)="","",HLOOKUP(AQ$14,集計用!$4:$9894,マスター!$C277,FALSE))</f>
        <v/>
      </c>
      <c r="AR277" s="29" t="str">
        <f>IF(HLOOKUP(AR$14,集計用!$4:$9894,マスター!$C277,FALSE)="","",HLOOKUP(AR$14,集計用!$4:$9894,マスター!$C277,FALSE))</f>
        <v/>
      </c>
      <c r="AS277" s="29" t="str">
        <f>IF(HLOOKUP(AS$14,集計用!$4:$9894,マスター!$C277,FALSE)="","",HLOOKUP(AS$14,集計用!$4:$9894,マスター!$C277,FALSE))</f>
        <v/>
      </c>
      <c r="AT277" s="29" t="str">
        <f>IF(HLOOKUP(AT$14,集計用!$4:$9894,マスター!$C277,FALSE)="","",HLOOKUP(AT$14,集計用!$4:$9894,マスター!$C277,FALSE))</f>
        <v/>
      </c>
      <c r="AU277" s="29" t="str">
        <f>IF(HLOOKUP(AU$14,集計用!$4:$9894,マスター!$C277,FALSE)="","",HLOOKUP(AU$14,集計用!$4:$9894,マスター!$C277,FALSE))</f>
        <v/>
      </c>
      <c r="AV277" s="61"/>
      <c r="AW277" s="45" t="str">
        <f t="shared" si="5"/>
        <v/>
      </c>
      <c r="AX277" s="29" t="str">
        <f>IF(HLOOKUP(AX$14,集計用!$4:$9894,マスター!$C277,FALSE)="","",HLOOKUP(AX$14,集計用!$4:$9894,マスター!$C277,FALSE))</f>
        <v/>
      </c>
      <c r="AY277" s="29" t="str">
        <f>IF(HLOOKUP(AY$14,集計用!$4:$9894,マスター!$C277,FALSE)="","",HLOOKUP(AY$14,集計用!$4:$9894,マスター!$C277,FALSE))</f>
        <v/>
      </c>
      <c r="AZ277" s="54"/>
      <c r="BA277" s="54"/>
      <c r="BB277" s="54"/>
      <c r="BC277" s="54"/>
      <c r="BD277" s="54"/>
      <c r="BE277" s="54"/>
      <c r="BF277" s="54"/>
      <c r="BG277" s="54"/>
      <c r="BH277" s="29" t="str">
        <f>IF(HLOOKUP(BH$14,集計用!$4:$9894,マスター!$C277,FALSE)="","",HLOOKUP(BH$14,集計用!$4:$9894,マスター!$C277,FALSE))</f>
        <v/>
      </c>
      <c r="BI277" s="29" t="str">
        <f>IF(HLOOKUP(BI$14,集計用!$4:$9894,マスター!$C277,FALSE)="","",HLOOKUP(BI$14,集計用!$4:$9894,マスター!$C277,FALSE))</f>
        <v/>
      </c>
      <c r="BJ277" s="54"/>
      <c r="BK277" s="54"/>
      <c r="BL277" s="54"/>
      <c r="BM277" s="54"/>
      <c r="BN277" s="54"/>
      <c r="BO277" s="54"/>
      <c r="BP277" s="54"/>
      <c r="BQ277" s="54"/>
      <c r="BR277" s="29" t="str">
        <f>IF(HLOOKUP(BR$14,集計用!$4:$9894,マスター!$C277,FALSE)="","",HLOOKUP(BR$14,集計用!$4:$9894,マスター!$C277,FALSE))</f>
        <v/>
      </c>
      <c r="BS277" s="29" t="str">
        <f>IF(HLOOKUP(BS$14,集計用!$4:$9894,マスター!$C277,FALSE)="","",HLOOKUP(BS$14,集計用!$4:$9894,マスター!$C277,FALSE))</f>
        <v/>
      </c>
      <c r="BT277" s="29" t="str">
        <f>IF(HLOOKUP(BT$14,集計用!$4:$9894,マスター!$C277,FALSE)="","",HLOOKUP(BT$14,集計用!$4:$9894,マスター!$C277,FALSE))</f>
        <v/>
      </c>
      <c r="BU277" s="29" t="str">
        <f>IF(HLOOKUP(BU$14,集計用!$4:$9894,マスター!$C277,FALSE)="","",HLOOKUP(BU$14,集計用!$4:$9894,マスター!$C277,FALSE))</f>
        <v/>
      </c>
      <c r="BV277" s="29" t="str">
        <f>集計用!O198&amp;集計用!Q198&amp;集計用!S198</f>
        <v>ｼﾓﾂｶﾞｸﾞﾝﾐﾌﾞﾏﾁﾔｽﾂﾞｶ</v>
      </c>
      <c r="BW277" s="29" t="str">
        <f>IF(HLOOKUP(BW$14,集計用!$4:$9894,マスター!$C277,FALSE)="","",HLOOKUP(BW$14,集計用!$4:$9894,マスター!$C277,FALSE))</f>
        <v/>
      </c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3"/>
      <c r="CW277" s="53"/>
      <c r="CX277" s="53"/>
      <c r="CY277" s="53"/>
      <c r="CZ277" s="53"/>
      <c r="DA277" s="53"/>
      <c r="DB277" s="53"/>
      <c r="DC277" s="53"/>
      <c r="DD277" s="54"/>
      <c r="DE277" s="54"/>
      <c r="DF277" s="54"/>
      <c r="DG277" s="54"/>
      <c r="DH277" s="54"/>
      <c r="DI277" s="54"/>
    </row>
    <row r="278" spans="3:113" ht="13.5" customHeight="1">
      <c r="C278" s="89">
        <v>269</v>
      </c>
      <c r="D278" s="44"/>
      <c r="E278" s="53"/>
      <c r="F278" s="53"/>
      <c r="G278" s="53"/>
      <c r="H278" s="42" t="str">
        <f>IF(HLOOKUP(H$14,集計用!$4:$9894,マスター!$C278,FALSE)="","",HLOOKUP(H$14,集計用!$4:$9894,マスター!$C278,FALSE))</f>
        <v/>
      </c>
      <c r="I278" s="29" t="str">
        <f>IF(HLOOKUP(I$14,集計用!$4:$9894,マスター!$C278,FALSE)="","",HLOOKUP(I$14,集計用!$4:$9894,マスター!$C278,FALSE))</f>
        <v/>
      </c>
      <c r="J278" s="29" t="str">
        <f>IF(HLOOKUP(J$14,集計用!$4:$9894,マスター!$C278,FALSE)="","",HLOOKUP(J$14,集計用!$4:$9894,マスター!$C278,FALSE))</f>
        <v/>
      </c>
      <c r="K278" s="53"/>
      <c r="L278" s="53"/>
      <c r="M278" s="53"/>
      <c r="N278" s="53"/>
      <c r="O278" s="29" t="str">
        <f>IF(HLOOKUP(O$14,集計用!$4:$9894,マスター!$C278,FALSE)="","",HLOOKUP(O$14,集計用!$4:$9894,マスター!$C278,FALSE))</f>
        <v/>
      </c>
      <c r="P278" s="53"/>
      <c r="Q278" s="53"/>
      <c r="R278" s="42" t="str">
        <f>IF(HLOOKUP(R$14,集計用!$4:$9894,マスター!$C278,FALSE)="","",HLOOKUP(R$14,集計用!$4:$9894,マスター!$C278,FALSE))</f>
        <v/>
      </c>
      <c r="S278" s="42" t="str">
        <f>IF(HLOOKUP(S$14,集計用!$4:$9894,マスター!$C278,FALSE)="","",HLOOKUP(S$14,集計用!$4:$9894,マスター!$C278,FALSE))</f>
        <v/>
      </c>
      <c r="T278" s="209" t="str">
        <f>IF(HLOOKUP(T$14,集計用!$4:$9894,マスター!$C278,FALSE)="","",HLOOKUP(T$14,集計用!$4:$9894,マスター!$C278,FALSE))</f>
        <v/>
      </c>
      <c r="U278" s="209" t="str">
        <f>IF(HLOOKUP(U$14,集計用!$4:$9894,マスター!$C278,FALSE)="","",HLOOKUP(U$14,集計用!$4:$9894,マスター!$C278,FALSE))</f>
        <v/>
      </c>
      <c r="V278" s="53"/>
      <c r="W278" s="44"/>
      <c r="X278" s="53"/>
      <c r="Y278" s="53"/>
      <c r="Z278" s="29" t="str">
        <f>IF(HLOOKUP(Z$14,集計用!$4:$9894,マスター!$C278,FALSE)="","",HLOOKUP(Z$14,集計用!$4:$9894,マスター!$C278,FALSE))</f>
        <v/>
      </c>
      <c r="AA278" s="53"/>
      <c r="AB278" s="53"/>
      <c r="AC278" s="53"/>
      <c r="AD278" s="53"/>
      <c r="AE278" s="53"/>
      <c r="AF278" s="44"/>
      <c r="AG278" s="29" t="str">
        <f>IF(HLOOKUP(AG$14,集計用!$4:$9894,マスター!$C278,FALSE)="","",HLOOKUP(AG$14,集計用!$4:$9894,マスター!$C278,FALSE))</f>
        <v/>
      </c>
      <c r="AH278" s="29" t="str">
        <f>IF(HLOOKUP(AH$14,集計用!$4:$9894,マスター!$C278,FALSE)="","",HLOOKUP(AH$14,集計用!$4:$9894,マスター!$C278,FALSE))</f>
        <v/>
      </c>
      <c r="AI278" s="29" t="str">
        <f>IF(HLOOKUP(AI$14,集計用!$4:$9894,マスター!$C278,FALSE)="","",HLOOKUP(AI$14,集計用!$4:$9894,マスター!$C278,FALSE))</f>
        <v/>
      </c>
      <c r="AJ278" s="60" t="str">
        <f>マスター!$B$3</f>
        <v>建物</v>
      </c>
      <c r="AK278" s="29" t="str">
        <f>IF(HLOOKUP(AK$14,集計用!$4:$9894,マスター!$C278,FALSE)="","",HLOOKUP(AK$14,集計用!$4:$9894,マスター!$C278,FALSE))</f>
        <v/>
      </c>
      <c r="AL278" s="29" t="str">
        <f>IF(HLOOKUP(AL$14,集計用!$4:$9894,マスター!$C278,FALSE)="","",HLOOKUP(AL$14,集計用!$4:$9894,マスター!$C278,FALSE))</f>
        <v/>
      </c>
      <c r="AM278" s="53"/>
      <c r="AN278" s="29" t="str">
        <f>IFERROR(集計用!N199&amp;集計用!P199&amp;集計用!R199,"")</f>
        <v>下都賀郡壬生町安塚鹿島原2078-1</v>
      </c>
      <c r="AO278" s="29" t="str">
        <f>IF(HLOOKUP(AO$14,集計用!$4:$9894,マスター!$C278,FALSE)="","",HLOOKUP(AO$14,集計用!$4:$9894,マスター!$C278,FALSE))</f>
        <v/>
      </c>
      <c r="AP278" s="42" t="str">
        <f>集計用!AU199&amp;集計用!AV199&amp;集計用!AW199&amp;集計用!AX199&amp;集計用!AY199&amp;集計用!AZ199</f>
        <v>教育費小学校費学校管理費</v>
      </c>
      <c r="AQ278" s="29" t="str">
        <f>IF(HLOOKUP(AQ$14,集計用!$4:$9894,マスター!$C278,FALSE)="","",HLOOKUP(AQ$14,集計用!$4:$9894,マスター!$C278,FALSE))</f>
        <v/>
      </c>
      <c r="AR278" s="29" t="str">
        <f>IF(HLOOKUP(AR$14,集計用!$4:$9894,マスター!$C278,FALSE)="","",HLOOKUP(AR$14,集計用!$4:$9894,マスター!$C278,FALSE))</f>
        <v/>
      </c>
      <c r="AS278" s="29" t="str">
        <f>IF(HLOOKUP(AS$14,集計用!$4:$9894,マスター!$C278,FALSE)="","",HLOOKUP(AS$14,集計用!$4:$9894,マスター!$C278,FALSE))</f>
        <v/>
      </c>
      <c r="AT278" s="29" t="str">
        <f>IF(HLOOKUP(AT$14,集計用!$4:$9894,マスター!$C278,FALSE)="","",HLOOKUP(AT$14,集計用!$4:$9894,マスター!$C278,FALSE))</f>
        <v/>
      </c>
      <c r="AU278" s="29" t="str">
        <f>IF(HLOOKUP(AU$14,集計用!$4:$9894,マスター!$C278,FALSE)="","",HLOOKUP(AU$14,集計用!$4:$9894,マスター!$C278,FALSE))</f>
        <v/>
      </c>
      <c r="AV278" s="61"/>
      <c r="AW278" s="45" t="str">
        <f t="shared" si="5"/>
        <v/>
      </c>
      <c r="AX278" s="29" t="str">
        <f>IF(HLOOKUP(AX$14,集計用!$4:$9894,マスター!$C278,FALSE)="","",HLOOKUP(AX$14,集計用!$4:$9894,マスター!$C278,FALSE))</f>
        <v/>
      </c>
      <c r="AY278" s="29" t="str">
        <f>IF(HLOOKUP(AY$14,集計用!$4:$9894,マスター!$C278,FALSE)="","",HLOOKUP(AY$14,集計用!$4:$9894,マスター!$C278,FALSE))</f>
        <v/>
      </c>
      <c r="AZ278" s="54"/>
      <c r="BA278" s="54"/>
      <c r="BB278" s="54"/>
      <c r="BC278" s="54"/>
      <c r="BD278" s="54"/>
      <c r="BE278" s="54"/>
      <c r="BF278" s="54"/>
      <c r="BG278" s="54"/>
      <c r="BH278" s="29" t="str">
        <f>IF(HLOOKUP(BH$14,集計用!$4:$9894,マスター!$C278,FALSE)="","",HLOOKUP(BH$14,集計用!$4:$9894,マスター!$C278,FALSE))</f>
        <v/>
      </c>
      <c r="BI278" s="29" t="str">
        <f>IF(HLOOKUP(BI$14,集計用!$4:$9894,マスター!$C278,FALSE)="","",HLOOKUP(BI$14,集計用!$4:$9894,マスター!$C278,FALSE))</f>
        <v/>
      </c>
      <c r="BJ278" s="54"/>
      <c r="BK278" s="54"/>
      <c r="BL278" s="54"/>
      <c r="BM278" s="54"/>
      <c r="BN278" s="54"/>
      <c r="BO278" s="54"/>
      <c r="BP278" s="54"/>
      <c r="BQ278" s="54"/>
      <c r="BR278" s="29" t="str">
        <f>IF(HLOOKUP(BR$14,集計用!$4:$9894,マスター!$C278,FALSE)="","",HLOOKUP(BR$14,集計用!$4:$9894,マスター!$C278,FALSE))</f>
        <v/>
      </c>
      <c r="BS278" s="29" t="str">
        <f>IF(HLOOKUP(BS$14,集計用!$4:$9894,マスター!$C278,FALSE)="","",HLOOKUP(BS$14,集計用!$4:$9894,マスター!$C278,FALSE))</f>
        <v/>
      </c>
      <c r="BT278" s="29" t="str">
        <f>IF(HLOOKUP(BT$14,集計用!$4:$9894,マスター!$C278,FALSE)="","",HLOOKUP(BT$14,集計用!$4:$9894,マスター!$C278,FALSE))</f>
        <v/>
      </c>
      <c r="BU278" s="29" t="str">
        <f>IF(HLOOKUP(BU$14,集計用!$4:$9894,マスター!$C278,FALSE)="","",HLOOKUP(BU$14,集計用!$4:$9894,マスター!$C278,FALSE))</f>
        <v/>
      </c>
      <c r="BV278" s="29" t="str">
        <f>集計用!O199&amp;集計用!Q199&amp;集計用!S199</f>
        <v>ｼﾓﾂｶﾞｸﾞﾝﾐﾌﾞﾏﾁﾔｽﾂﾞｶ</v>
      </c>
      <c r="BW278" s="29" t="str">
        <f>IF(HLOOKUP(BW$14,集計用!$4:$9894,マスター!$C278,FALSE)="","",HLOOKUP(BW$14,集計用!$4:$9894,マスター!$C278,FALSE))</f>
        <v/>
      </c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4"/>
      <c r="CO278" s="54"/>
      <c r="CP278" s="54"/>
      <c r="CQ278" s="54"/>
      <c r="CR278" s="54"/>
      <c r="CS278" s="54"/>
      <c r="CT278" s="54"/>
      <c r="CU278" s="54"/>
      <c r="CV278" s="53"/>
      <c r="CW278" s="53"/>
      <c r="CX278" s="53"/>
      <c r="CY278" s="53"/>
      <c r="CZ278" s="53"/>
      <c r="DA278" s="53"/>
      <c r="DB278" s="53"/>
      <c r="DC278" s="53"/>
      <c r="DD278" s="54"/>
      <c r="DE278" s="54"/>
      <c r="DF278" s="54"/>
      <c r="DG278" s="54"/>
      <c r="DH278" s="54"/>
      <c r="DI278" s="54"/>
    </row>
    <row r="279" spans="3:113" ht="13.5" customHeight="1">
      <c r="C279" s="89">
        <v>270</v>
      </c>
      <c r="D279" s="44"/>
      <c r="E279" s="53"/>
      <c r="F279" s="53"/>
      <c r="G279" s="53"/>
      <c r="H279" s="42" t="str">
        <f>IF(HLOOKUP(H$14,集計用!$4:$9894,マスター!$C279,FALSE)="","",HLOOKUP(H$14,集計用!$4:$9894,マスター!$C279,FALSE))</f>
        <v/>
      </c>
      <c r="I279" s="29" t="str">
        <f>IF(HLOOKUP(I$14,集計用!$4:$9894,マスター!$C279,FALSE)="","",HLOOKUP(I$14,集計用!$4:$9894,マスター!$C279,FALSE))</f>
        <v/>
      </c>
      <c r="J279" s="29" t="str">
        <f>IF(HLOOKUP(J$14,集計用!$4:$9894,マスター!$C279,FALSE)="","",HLOOKUP(J$14,集計用!$4:$9894,マスター!$C279,FALSE))</f>
        <v/>
      </c>
      <c r="K279" s="53"/>
      <c r="L279" s="53"/>
      <c r="M279" s="53"/>
      <c r="N279" s="53"/>
      <c r="O279" s="29" t="str">
        <f>IF(HLOOKUP(O$14,集計用!$4:$9894,マスター!$C279,FALSE)="","",HLOOKUP(O$14,集計用!$4:$9894,マスター!$C279,FALSE))</f>
        <v/>
      </c>
      <c r="P279" s="53"/>
      <c r="Q279" s="53"/>
      <c r="R279" s="42" t="str">
        <f>IF(HLOOKUP(R$14,集計用!$4:$9894,マスター!$C279,FALSE)="","",HLOOKUP(R$14,集計用!$4:$9894,マスター!$C279,FALSE))</f>
        <v/>
      </c>
      <c r="S279" s="42" t="str">
        <f>IF(HLOOKUP(S$14,集計用!$4:$9894,マスター!$C279,FALSE)="","",HLOOKUP(S$14,集計用!$4:$9894,マスター!$C279,FALSE))</f>
        <v/>
      </c>
      <c r="T279" s="209" t="str">
        <f>IF(HLOOKUP(T$14,集計用!$4:$9894,マスター!$C279,FALSE)="","",HLOOKUP(T$14,集計用!$4:$9894,マスター!$C279,FALSE))</f>
        <v/>
      </c>
      <c r="U279" s="209" t="str">
        <f>IF(HLOOKUP(U$14,集計用!$4:$9894,マスター!$C279,FALSE)="","",HLOOKUP(U$14,集計用!$4:$9894,マスター!$C279,FALSE))</f>
        <v/>
      </c>
      <c r="V279" s="53"/>
      <c r="W279" s="44"/>
      <c r="X279" s="53"/>
      <c r="Y279" s="53"/>
      <c r="Z279" s="29" t="str">
        <f>IF(HLOOKUP(Z$14,集計用!$4:$9894,マスター!$C279,FALSE)="","",HLOOKUP(Z$14,集計用!$4:$9894,マスター!$C279,FALSE))</f>
        <v/>
      </c>
      <c r="AA279" s="53"/>
      <c r="AB279" s="53"/>
      <c r="AC279" s="53"/>
      <c r="AD279" s="53"/>
      <c r="AE279" s="53"/>
      <c r="AF279" s="44"/>
      <c r="AG279" s="29" t="str">
        <f>IF(HLOOKUP(AG$14,集計用!$4:$9894,マスター!$C279,FALSE)="","",HLOOKUP(AG$14,集計用!$4:$9894,マスター!$C279,FALSE))</f>
        <v/>
      </c>
      <c r="AH279" s="29" t="str">
        <f>IF(HLOOKUP(AH$14,集計用!$4:$9894,マスター!$C279,FALSE)="","",HLOOKUP(AH$14,集計用!$4:$9894,マスター!$C279,FALSE))</f>
        <v/>
      </c>
      <c r="AI279" s="29" t="str">
        <f>IF(HLOOKUP(AI$14,集計用!$4:$9894,マスター!$C279,FALSE)="","",HLOOKUP(AI$14,集計用!$4:$9894,マスター!$C279,FALSE))</f>
        <v/>
      </c>
      <c r="AJ279" s="60" t="str">
        <f>マスター!$B$3</f>
        <v>建物</v>
      </c>
      <c r="AK279" s="29" t="str">
        <f>IF(HLOOKUP(AK$14,集計用!$4:$9894,マスター!$C279,FALSE)="","",HLOOKUP(AK$14,集計用!$4:$9894,マスター!$C279,FALSE))</f>
        <v/>
      </c>
      <c r="AL279" s="29" t="str">
        <f>IF(HLOOKUP(AL$14,集計用!$4:$9894,マスター!$C279,FALSE)="","",HLOOKUP(AL$14,集計用!$4:$9894,マスター!$C279,FALSE))</f>
        <v/>
      </c>
      <c r="AM279" s="53"/>
      <c r="AN279" s="29" t="str">
        <f>IFERROR(集計用!N200&amp;集計用!P200&amp;集計用!R200,"")</f>
        <v>下都賀郡壬生町安塚鹿島原2078-1</v>
      </c>
      <c r="AO279" s="29" t="str">
        <f>IF(HLOOKUP(AO$14,集計用!$4:$9894,マスター!$C279,FALSE)="","",HLOOKUP(AO$14,集計用!$4:$9894,マスター!$C279,FALSE))</f>
        <v/>
      </c>
      <c r="AP279" s="42" t="str">
        <f>集計用!AU200&amp;集計用!AV200&amp;集計用!AW200&amp;集計用!AX200&amp;集計用!AY200&amp;集計用!AZ200</f>
        <v>教育費小学校費学校管理費</v>
      </c>
      <c r="AQ279" s="29" t="str">
        <f>IF(HLOOKUP(AQ$14,集計用!$4:$9894,マスター!$C279,FALSE)="","",HLOOKUP(AQ$14,集計用!$4:$9894,マスター!$C279,FALSE))</f>
        <v/>
      </c>
      <c r="AR279" s="29" t="str">
        <f>IF(HLOOKUP(AR$14,集計用!$4:$9894,マスター!$C279,FALSE)="","",HLOOKUP(AR$14,集計用!$4:$9894,マスター!$C279,FALSE))</f>
        <v/>
      </c>
      <c r="AS279" s="29" t="str">
        <f>IF(HLOOKUP(AS$14,集計用!$4:$9894,マスター!$C279,FALSE)="","",HLOOKUP(AS$14,集計用!$4:$9894,マスター!$C279,FALSE))</f>
        <v/>
      </c>
      <c r="AT279" s="29" t="str">
        <f>IF(HLOOKUP(AT$14,集計用!$4:$9894,マスター!$C279,FALSE)="","",HLOOKUP(AT$14,集計用!$4:$9894,マスター!$C279,FALSE))</f>
        <v/>
      </c>
      <c r="AU279" s="29" t="str">
        <f>IF(HLOOKUP(AU$14,集計用!$4:$9894,マスター!$C279,FALSE)="","",HLOOKUP(AU$14,集計用!$4:$9894,マスター!$C279,FALSE))</f>
        <v/>
      </c>
      <c r="AV279" s="61"/>
      <c r="AW279" s="45" t="str">
        <f t="shared" si="5"/>
        <v/>
      </c>
      <c r="AX279" s="29" t="str">
        <f>IF(HLOOKUP(AX$14,集計用!$4:$9894,マスター!$C279,FALSE)="","",HLOOKUP(AX$14,集計用!$4:$9894,マスター!$C279,FALSE))</f>
        <v/>
      </c>
      <c r="AY279" s="29" t="str">
        <f>IF(HLOOKUP(AY$14,集計用!$4:$9894,マスター!$C279,FALSE)="","",HLOOKUP(AY$14,集計用!$4:$9894,マスター!$C279,FALSE))</f>
        <v/>
      </c>
      <c r="AZ279" s="54"/>
      <c r="BA279" s="54"/>
      <c r="BB279" s="54"/>
      <c r="BC279" s="54"/>
      <c r="BD279" s="54"/>
      <c r="BE279" s="54"/>
      <c r="BF279" s="54"/>
      <c r="BG279" s="54"/>
      <c r="BH279" s="29" t="str">
        <f>IF(HLOOKUP(BH$14,集計用!$4:$9894,マスター!$C279,FALSE)="","",HLOOKUP(BH$14,集計用!$4:$9894,マスター!$C279,FALSE))</f>
        <v/>
      </c>
      <c r="BI279" s="29" t="str">
        <f>IF(HLOOKUP(BI$14,集計用!$4:$9894,マスター!$C279,FALSE)="","",HLOOKUP(BI$14,集計用!$4:$9894,マスター!$C279,FALSE))</f>
        <v/>
      </c>
      <c r="BJ279" s="54"/>
      <c r="BK279" s="54"/>
      <c r="BL279" s="54"/>
      <c r="BM279" s="54"/>
      <c r="BN279" s="54"/>
      <c r="BO279" s="54"/>
      <c r="BP279" s="54"/>
      <c r="BQ279" s="54"/>
      <c r="BR279" s="29" t="str">
        <f>IF(HLOOKUP(BR$14,集計用!$4:$9894,マスター!$C279,FALSE)="","",HLOOKUP(BR$14,集計用!$4:$9894,マスター!$C279,FALSE))</f>
        <v/>
      </c>
      <c r="BS279" s="29" t="str">
        <f>IF(HLOOKUP(BS$14,集計用!$4:$9894,マスター!$C279,FALSE)="","",HLOOKUP(BS$14,集計用!$4:$9894,マスター!$C279,FALSE))</f>
        <v/>
      </c>
      <c r="BT279" s="29" t="str">
        <f>IF(HLOOKUP(BT$14,集計用!$4:$9894,マスター!$C279,FALSE)="","",HLOOKUP(BT$14,集計用!$4:$9894,マスター!$C279,FALSE))</f>
        <v/>
      </c>
      <c r="BU279" s="29" t="str">
        <f>IF(HLOOKUP(BU$14,集計用!$4:$9894,マスター!$C279,FALSE)="","",HLOOKUP(BU$14,集計用!$4:$9894,マスター!$C279,FALSE))</f>
        <v/>
      </c>
      <c r="BV279" s="29" t="str">
        <f>集計用!O200&amp;集計用!Q200&amp;集計用!S200</f>
        <v>ｼﾓﾂｶﾞｸﾞﾝﾐﾌﾞﾏﾁﾔｽﾂﾞｶ</v>
      </c>
      <c r="BW279" s="29" t="str">
        <f>IF(HLOOKUP(BW$14,集計用!$4:$9894,マスター!$C279,FALSE)="","",HLOOKUP(BW$14,集計用!$4:$9894,マスター!$C279,FALSE))</f>
        <v/>
      </c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4"/>
      <c r="CO279" s="54"/>
      <c r="CP279" s="54"/>
      <c r="CQ279" s="54"/>
      <c r="CR279" s="54"/>
      <c r="CS279" s="54"/>
      <c r="CT279" s="54"/>
      <c r="CU279" s="54"/>
      <c r="CV279" s="53"/>
      <c r="CW279" s="53"/>
      <c r="CX279" s="53"/>
      <c r="CY279" s="53"/>
      <c r="CZ279" s="53"/>
      <c r="DA279" s="53"/>
      <c r="DB279" s="53"/>
      <c r="DC279" s="53"/>
      <c r="DD279" s="54"/>
      <c r="DE279" s="54"/>
      <c r="DF279" s="54"/>
      <c r="DG279" s="54"/>
      <c r="DH279" s="54"/>
      <c r="DI279" s="54"/>
    </row>
    <row r="280" spans="3:113" ht="13.5" customHeight="1">
      <c r="C280" s="89">
        <v>271</v>
      </c>
      <c r="D280" s="44"/>
      <c r="E280" s="53"/>
      <c r="F280" s="53"/>
      <c r="G280" s="53"/>
      <c r="H280" s="42" t="str">
        <f>IF(HLOOKUP(H$14,集計用!$4:$9894,マスター!$C280,FALSE)="","",HLOOKUP(H$14,集計用!$4:$9894,マスター!$C280,FALSE))</f>
        <v/>
      </c>
      <c r="I280" s="29" t="str">
        <f>IF(HLOOKUP(I$14,集計用!$4:$9894,マスター!$C280,FALSE)="","",HLOOKUP(I$14,集計用!$4:$9894,マスター!$C280,FALSE))</f>
        <v/>
      </c>
      <c r="J280" s="29" t="str">
        <f>IF(HLOOKUP(J$14,集計用!$4:$9894,マスター!$C280,FALSE)="","",HLOOKUP(J$14,集計用!$4:$9894,マスター!$C280,FALSE))</f>
        <v/>
      </c>
      <c r="K280" s="53"/>
      <c r="L280" s="53"/>
      <c r="M280" s="53"/>
      <c r="N280" s="53"/>
      <c r="O280" s="29" t="str">
        <f>IF(HLOOKUP(O$14,集計用!$4:$9894,マスター!$C280,FALSE)="","",HLOOKUP(O$14,集計用!$4:$9894,マスター!$C280,FALSE))</f>
        <v/>
      </c>
      <c r="P280" s="53"/>
      <c r="Q280" s="53"/>
      <c r="R280" s="42" t="str">
        <f>IF(HLOOKUP(R$14,集計用!$4:$9894,マスター!$C280,FALSE)="","",HLOOKUP(R$14,集計用!$4:$9894,マスター!$C280,FALSE))</f>
        <v/>
      </c>
      <c r="S280" s="42" t="str">
        <f>IF(HLOOKUP(S$14,集計用!$4:$9894,マスター!$C280,FALSE)="","",HLOOKUP(S$14,集計用!$4:$9894,マスター!$C280,FALSE))</f>
        <v/>
      </c>
      <c r="T280" s="209" t="str">
        <f>IF(HLOOKUP(T$14,集計用!$4:$9894,マスター!$C280,FALSE)="","",HLOOKUP(T$14,集計用!$4:$9894,マスター!$C280,FALSE))</f>
        <v/>
      </c>
      <c r="U280" s="209" t="str">
        <f>IF(HLOOKUP(U$14,集計用!$4:$9894,マスター!$C280,FALSE)="","",HLOOKUP(U$14,集計用!$4:$9894,マスター!$C280,FALSE))</f>
        <v/>
      </c>
      <c r="V280" s="53"/>
      <c r="W280" s="44"/>
      <c r="X280" s="53"/>
      <c r="Y280" s="53"/>
      <c r="Z280" s="29" t="str">
        <f>IF(HLOOKUP(Z$14,集計用!$4:$9894,マスター!$C280,FALSE)="","",HLOOKUP(Z$14,集計用!$4:$9894,マスター!$C280,FALSE))</f>
        <v/>
      </c>
      <c r="AA280" s="53"/>
      <c r="AB280" s="53"/>
      <c r="AC280" s="53"/>
      <c r="AD280" s="53"/>
      <c r="AE280" s="53"/>
      <c r="AF280" s="44"/>
      <c r="AG280" s="29" t="str">
        <f>IF(HLOOKUP(AG$14,集計用!$4:$9894,マスター!$C280,FALSE)="","",HLOOKUP(AG$14,集計用!$4:$9894,マスター!$C280,FALSE))</f>
        <v/>
      </c>
      <c r="AH280" s="29" t="str">
        <f>IF(HLOOKUP(AH$14,集計用!$4:$9894,マスター!$C280,FALSE)="","",HLOOKUP(AH$14,集計用!$4:$9894,マスター!$C280,FALSE))</f>
        <v/>
      </c>
      <c r="AI280" s="29" t="str">
        <f>IF(HLOOKUP(AI$14,集計用!$4:$9894,マスター!$C280,FALSE)="","",HLOOKUP(AI$14,集計用!$4:$9894,マスター!$C280,FALSE))</f>
        <v/>
      </c>
      <c r="AJ280" s="60" t="str">
        <f>マスター!$B$3</f>
        <v>建物</v>
      </c>
      <c r="AK280" s="29" t="str">
        <f>IF(HLOOKUP(AK$14,集計用!$4:$9894,マスター!$C280,FALSE)="","",HLOOKUP(AK$14,集計用!$4:$9894,マスター!$C280,FALSE))</f>
        <v/>
      </c>
      <c r="AL280" s="29" t="str">
        <f>IF(HLOOKUP(AL$14,集計用!$4:$9894,マスター!$C280,FALSE)="","",HLOOKUP(AL$14,集計用!$4:$9894,マスター!$C280,FALSE))</f>
        <v/>
      </c>
      <c r="AM280" s="53"/>
      <c r="AN280" s="29" t="str">
        <f>IFERROR(集計用!N201&amp;集計用!P201&amp;集計用!R201,"")</f>
        <v>下都賀郡壬生町安塚鹿島原2078-1</v>
      </c>
      <c r="AO280" s="29" t="str">
        <f>IF(HLOOKUP(AO$14,集計用!$4:$9894,マスター!$C280,FALSE)="","",HLOOKUP(AO$14,集計用!$4:$9894,マスター!$C280,FALSE))</f>
        <v/>
      </c>
      <c r="AP280" s="42" t="str">
        <f>集計用!AU201&amp;集計用!AV201&amp;集計用!AW201&amp;集計用!AX201&amp;集計用!AY201&amp;集計用!AZ201</f>
        <v>教育費小学校費学校管理費</v>
      </c>
      <c r="AQ280" s="29" t="str">
        <f>IF(HLOOKUP(AQ$14,集計用!$4:$9894,マスター!$C280,FALSE)="","",HLOOKUP(AQ$14,集計用!$4:$9894,マスター!$C280,FALSE))</f>
        <v/>
      </c>
      <c r="AR280" s="29" t="str">
        <f>IF(HLOOKUP(AR$14,集計用!$4:$9894,マスター!$C280,FALSE)="","",HLOOKUP(AR$14,集計用!$4:$9894,マスター!$C280,FALSE))</f>
        <v/>
      </c>
      <c r="AS280" s="29" t="str">
        <f>IF(HLOOKUP(AS$14,集計用!$4:$9894,マスター!$C280,FALSE)="","",HLOOKUP(AS$14,集計用!$4:$9894,マスター!$C280,FALSE))</f>
        <v/>
      </c>
      <c r="AT280" s="29" t="str">
        <f>IF(HLOOKUP(AT$14,集計用!$4:$9894,マスター!$C280,FALSE)="","",HLOOKUP(AT$14,集計用!$4:$9894,マスター!$C280,FALSE))</f>
        <v/>
      </c>
      <c r="AU280" s="29" t="str">
        <f>IF(HLOOKUP(AU$14,集計用!$4:$9894,マスター!$C280,FALSE)="","",HLOOKUP(AU$14,集計用!$4:$9894,マスター!$C280,FALSE))</f>
        <v/>
      </c>
      <c r="AV280" s="61"/>
      <c r="AW280" s="45" t="str">
        <f t="shared" si="5"/>
        <v/>
      </c>
      <c r="AX280" s="29" t="str">
        <f>IF(HLOOKUP(AX$14,集計用!$4:$9894,マスター!$C280,FALSE)="","",HLOOKUP(AX$14,集計用!$4:$9894,マスター!$C280,FALSE))</f>
        <v/>
      </c>
      <c r="AY280" s="29" t="str">
        <f>IF(HLOOKUP(AY$14,集計用!$4:$9894,マスター!$C280,FALSE)="","",HLOOKUP(AY$14,集計用!$4:$9894,マスター!$C280,FALSE))</f>
        <v/>
      </c>
      <c r="AZ280" s="54"/>
      <c r="BA280" s="54"/>
      <c r="BB280" s="54"/>
      <c r="BC280" s="54"/>
      <c r="BD280" s="54"/>
      <c r="BE280" s="54"/>
      <c r="BF280" s="54"/>
      <c r="BG280" s="54"/>
      <c r="BH280" s="29" t="str">
        <f>IF(HLOOKUP(BH$14,集計用!$4:$9894,マスター!$C280,FALSE)="","",HLOOKUP(BH$14,集計用!$4:$9894,マスター!$C280,FALSE))</f>
        <v/>
      </c>
      <c r="BI280" s="29" t="str">
        <f>IF(HLOOKUP(BI$14,集計用!$4:$9894,マスター!$C280,FALSE)="","",HLOOKUP(BI$14,集計用!$4:$9894,マスター!$C280,FALSE))</f>
        <v/>
      </c>
      <c r="BJ280" s="54"/>
      <c r="BK280" s="54"/>
      <c r="BL280" s="54"/>
      <c r="BM280" s="54"/>
      <c r="BN280" s="54"/>
      <c r="BO280" s="54"/>
      <c r="BP280" s="54"/>
      <c r="BQ280" s="54"/>
      <c r="BR280" s="29" t="str">
        <f>IF(HLOOKUP(BR$14,集計用!$4:$9894,マスター!$C280,FALSE)="","",HLOOKUP(BR$14,集計用!$4:$9894,マスター!$C280,FALSE))</f>
        <v/>
      </c>
      <c r="BS280" s="29" t="str">
        <f>IF(HLOOKUP(BS$14,集計用!$4:$9894,マスター!$C280,FALSE)="","",HLOOKUP(BS$14,集計用!$4:$9894,マスター!$C280,FALSE))</f>
        <v/>
      </c>
      <c r="BT280" s="29" t="str">
        <f>IF(HLOOKUP(BT$14,集計用!$4:$9894,マスター!$C280,FALSE)="","",HLOOKUP(BT$14,集計用!$4:$9894,マスター!$C280,FALSE))</f>
        <v/>
      </c>
      <c r="BU280" s="29" t="str">
        <f>IF(HLOOKUP(BU$14,集計用!$4:$9894,マスター!$C280,FALSE)="","",HLOOKUP(BU$14,集計用!$4:$9894,マスター!$C280,FALSE))</f>
        <v/>
      </c>
      <c r="BV280" s="29" t="str">
        <f>集計用!O201&amp;集計用!Q201&amp;集計用!S201</f>
        <v>ｼﾓﾂｶﾞｸﾞﾝﾐﾌﾞﾏﾁﾔｽﾂﾞｶ</v>
      </c>
      <c r="BW280" s="29" t="str">
        <f>IF(HLOOKUP(BW$14,集計用!$4:$9894,マスター!$C280,FALSE)="","",HLOOKUP(BW$14,集計用!$4:$9894,マスター!$C280,FALSE))</f>
        <v/>
      </c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4"/>
      <c r="CO280" s="54"/>
      <c r="CP280" s="54"/>
      <c r="CQ280" s="54"/>
      <c r="CR280" s="54"/>
      <c r="CS280" s="54"/>
      <c r="CT280" s="54"/>
      <c r="CU280" s="54"/>
      <c r="CV280" s="53"/>
      <c r="CW280" s="53"/>
      <c r="CX280" s="53"/>
      <c r="CY280" s="53"/>
      <c r="CZ280" s="53"/>
      <c r="DA280" s="53"/>
      <c r="DB280" s="53"/>
      <c r="DC280" s="53"/>
      <c r="DD280" s="54"/>
      <c r="DE280" s="54"/>
      <c r="DF280" s="54"/>
      <c r="DG280" s="54"/>
      <c r="DH280" s="54"/>
      <c r="DI280" s="54"/>
    </row>
    <row r="281" spans="3:113" ht="13.5" customHeight="1">
      <c r="C281" s="89">
        <v>272</v>
      </c>
      <c r="D281" s="44"/>
      <c r="E281" s="53"/>
      <c r="F281" s="53"/>
      <c r="G281" s="53"/>
      <c r="H281" s="42" t="str">
        <f>IF(HLOOKUP(H$14,集計用!$4:$9894,マスター!$C281,FALSE)="","",HLOOKUP(H$14,集計用!$4:$9894,マスター!$C281,FALSE))</f>
        <v/>
      </c>
      <c r="I281" s="29" t="str">
        <f>IF(HLOOKUP(I$14,集計用!$4:$9894,マスター!$C281,FALSE)="","",HLOOKUP(I$14,集計用!$4:$9894,マスター!$C281,FALSE))</f>
        <v/>
      </c>
      <c r="J281" s="29" t="str">
        <f>IF(HLOOKUP(J$14,集計用!$4:$9894,マスター!$C281,FALSE)="","",HLOOKUP(J$14,集計用!$4:$9894,マスター!$C281,FALSE))</f>
        <v/>
      </c>
      <c r="K281" s="53"/>
      <c r="L281" s="53"/>
      <c r="M281" s="53"/>
      <c r="N281" s="53"/>
      <c r="O281" s="29" t="str">
        <f>IF(HLOOKUP(O$14,集計用!$4:$9894,マスター!$C281,FALSE)="","",HLOOKUP(O$14,集計用!$4:$9894,マスター!$C281,FALSE))</f>
        <v/>
      </c>
      <c r="P281" s="53"/>
      <c r="Q281" s="53"/>
      <c r="R281" s="42" t="str">
        <f>IF(HLOOKUP(R$14,集計用!$4:$9894,マスター!$C281,FALSE)="","",HLOOKUP(R$14,集計用!$4:$9894,マスター!$C281,FALSE))</f>
        <v/>
      </c>
      <c r="S281" s="42" t="str">
        <f>IF(HLOOKUP(S$14,集計用!$4:$9894,マスター!$C281,FALSE)="","",HLOOKUP(S$14,集計用!$4:$9894,マスター!$C281,FALSE))</f>
        <v/>
      </c>
      <c r="T281" s="209" t="str">
        <f>IF(HLOOKUP(T$14,集計用!$4:$9894,マスター!$C281,FALSE)="","",HLOOKUP(T$14,集計用!$4:$9894,マスター!$C281,FALSE))</f>
        <v/>
      </c>
      <c r="U281" s="209" t="str">
        <f>IF(HLOOKUP(U$14,集計用!$4:$9894,マスター!$C281,FALSE)="","",HLOOKUP(U$14,集計用!$4:$9894,マスター!$C281,FALSE))</f>
        <v/>
      </c>
      <c r="V281" s="53"/>
      <c r="W281" s="44"/>
      <c r="X281" s="53"/>
      <c r="Y281" s="53"/>
      <c r="Z281" s="29" t="str">
        <f>IF(HLOOKUP(Z$14,集計用!$4:$9894,マスター!$C281,FALSE)="","",HLOOKUP(Z$14,集計用!$4:$9894,マスター!$C281,FALSE))</f>
        <v/>
      </c>
      <c r="AA281" s="53"/>
      <c r="AB281" s="53"/>
      <c r="AC281" s="53"/>
      <c r="AD281" s="53"/>
      <c r="AE281" s="53"/>
      <c r="AF281" s="44"/>
      <c r="AG281" s="29" t="str">
        <f>IF(HLOOKUP(AG$14,集計用!$4:$9894,マスター!$C281,FALSE)="","",HLOOKUP(AG$14,集計用!$4:$9894,マスター!$C281,FALSE))</f>
        <v/>
      </c>
      <c r="AH281" s="29" t="str">
        <f>IF(HLOOKUP(AH$14,集計用!$4:$9894,マスター!$C281,FALSE)="","",HLOOKUP(AH$14,集計用!$4:$9894,マスター!$C281,FALSE))</f>
        <v/>
      </c>
      <c r="AI281" s="29" t="str">
        <f>IF(HLOOKUP(AI$14,集計用!$4:$9894,マスター!$C281,FALSE)="","",HLOOKUP(AI$14,集計用!$4:$9894,マスター!$C281,FALSE))</f>
        <v/>
      </c>
      <c r="AJ281" s="60" t="str">
        <f>マスター!$B$3</f>
        <v>建物</v>
      </c>
      <c r="AK281" s="29" t="str">
        <f>IF(HLOOKUP(AK$14,集計用!$4:$9894,マスター!$C281,FALSE)="","",HLOOKUP(AK$14,集計用!$4:$9894,マスター!$C281,FALSE))</f>
        <v/>
      </c>
      <c r="AL281" s="29" t="str">
        <f>IF(HLOOKUP(AL$14,集計用!$4:$9894,マスター!$C281,FALSE)="","",HLOOKUP(AL$14,集計用!$4:$9894,マスター!$C281,FALSE))</f>
        <v/>
      </c>
      <c r="AM281" s="53"/>
      <c r="AN281" s="29" t="str">
        <f>IFERROR(集計用!N202&amp;集計用!P202&amp;集計用!R202,"")</f>
        <v>下都賀郡壬生町安塚鹿島原2078-1</v>
      </c>
      <c r="AO281" s="29" t="str">
        <f>IF(HLOOKUP(AO$14,集計用!$4:$9894,マスター!$C281,FALSE)="","",HLOOKUP(AO$14,集計用!$4:$9894,マスター!$C281,FALSE))</f>
        <v/>
      </c>
      <c r="AP281" s="42" t="str">
        <f>集計用!AU202&amp;集計用!AV202&amp;集計用!AW202&amp;集計用!AX202&amp;集計用!AY202&amp;集計用!AZ202</f>
        <v>教育費小学校費学校管理費</v>
      </c>
      <c r="AQ281" s="29" t="str">
        <f>IF(HLOOKUP(AQ$14,集計用!$4:$9894,マスター!$C281,FALSE)="","",HLOOKUP(AQ$14,集計用!$4:$9894,マスター!$C281,FALSE))</f>
        <v/>
      </c>
      <c r="AR281" s="29" t="str">
        <f>IF(HLOOKUP(AR$14,集計用!$4:$9894,マスター!$C281,FALSE)="","",HLOOKUP(AR$14,集計用!$4:$9894,マスター!$C281,FALSE))</f>
        <v/>
      </c>
      <c r="AS281" s="29" t="str">
        <f>IF(HLOOKUP(AS$14,集計用!$4:$9894,マスター!$C281,FALSE)="","",HLOOKUP(AS$14,集計用!$4:$9894,マスター!$C281,FALSE))</f>
        <v/>
      </c>
      <c r="AT281" s="29" t="str">
        <f>IF(HLOOKUP(AT$14,集計用!$4:$9894,マスター!$C281,FALSE)="","",HLOOKUP(AT$14,集計用!$4:$9894,マスター!$C281,FALSE))</f>
        <v/>
      </c>
      <c r="AU281" s="29" t="str">
        <f>IF(HLOOKUP(AU$14,集計用!$4:$9894,マスター!$C281,FALSE)="","",HLOOKUP(AU$14,集計用!$4:$9894,マスター!$C281,FALSE))</f>
        <v/>
      </c>
      <c r="AV281" s="61"/>
      <c r="AW281" s="45" t="str">
        <f t="shared" si="5"/>
        <v/>
      </c>
      <c r="AX281" s="29" t="str">
        <f>IF(HLOOKUP(AX$14,集計用!$4:$9894,マスター!$C281,FALSE)="","",HLOOKUP(AX$14,集計用!$4:$9894,マスター!$C281,FALSE))</f>
        <v/>
      </c>
      <c r="AY281" s="29" t="str">
        <f>IF(HLOOKUP(AY$14,集計用!$4:$9894,マスター!$C281,FALSE)="","",HLOOKUP(AY$14,集計用!$4:$9894,マスター!$C281,FALSE))</f>
        <v/>
      </c>
      <c r="AZ281" s="54"/>
      <c r="BA281" s="54"/>
      <c r="BB281" s="54"/>
      <c r="BC281" s="54"/>
      <c r="BD281" s="54"/>
      <c r="BE281" s="54"/>
      <c r="BF281" s="54"/>
      <c r="BG281" s="54"/>
      <c r="BH281" s="29" t="str">
        <f>IF(HLOOKUP(BH$14,集計用!$4:$9894,マスター!$C281,FALSE)="","",HLOOKUP(BH$14,集計用!$4:$9894,マスター!$C281,FALSE))</f>
        <v/>
      </c>
      <c r="BI281" s="29" t="str">
        <f>IF(HLOOKUP(BI$14,集計用!$4:$9894,マスター!$C281,FALSE)="","",HLOOKUP(BI$14,集計用!$4:$9894,マスター!$C281,FALSE))</f>
        <v/>
      </c>
      <c r="BJ281" s="54"/>
      <c r="BK281" s="54"/>
      <c r="BL281" s="54"/>
      <c r="BM281" s="54"/>
      <c r="BN281" s="54"/>
      <c r="BO281" s="54"/>
      <c r="BP281" s="54"/>
      <c r="BQ281" s="54"/>
      <c r="BR281" s="29" t="str">
        <f>IF(HLOOKUP(BR$14,集計用!$4:$9894,マスター!$C281,FALSE)="","",HLOOKUP(BR$14,集計用!$4:$9894,マスター!$C281,FALSE))</f>
        <v/>
      </c>
      <c r="BS281" s="29" t="str">
        <f>IF(HLOOKUP(BS$14,集計用!$4:$9894,マスター!$C281,FALSE)="","",HLOOKUP(BS$14,集計用!$4:$9894,マスター!$C281,FALSE))</f>
        <v/>
      </c>
      <c r="BT281" s="29" t="str">
        <f>IF(HLOOKUP(BT$14,集計用!$4:$9894,マスター!$C281,FALSE)="","",HLOOKUP(BT$14,集計用!$4:$9894,マスター!$C281,FALSE))</f>
        <v/>
      </c>
      <c r="BU281" s="29" t="str">
        <f>IF(HLOOKUP(BU$14,集計用!$4:$9894,マスター!$C281,FALSE)="","",HLOOKUP(BU$14,集計用!$4:$9894,マスター!$C281,FALSE))</f>
        <v/>
      </c>
      <c r="BV281" s="29" t="str">
        <f>集計用!O202&amp;集計用!Q202&amp;集計用!S202</f>
        <v>ｼﾓﾂｶﾞｸﾞﾝﾐﾌﾞﾏﾁﾔｽﾂﾞｶ</v>
      </c>
      <c r="BW281" s="29" t="str">
        <f>IF(HLOOKUP(BW$14,集計用!$4:$9894,マスター!$C281,FALSE)="","",HLOOKUP(BW$14,集計用!$4:$9894,マスター!$C281,FALSE))</f>
        <v/>
      </c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3"/>
      <c r="CW281" s="53"/>
      <c r="CX281" s="53"/>
      <c r="CY281" s="53"/>
      <c r="CZ281" s="53"/>
      <c r="DA281" s="53"/>
      <c r="DB281" s="53"/>
      <c r="DC281" s="53"/>
      <c r="DD281" s="54"/>
      <c r="DE281" s="54"/>
      <c r="DF281" s="54"/>
      <c r="DG281" s="54"/>
      <c r="DH281" s="54"/>
      <c r="DI281" s="54"/>
    </row>
    <row r="282" spans="3:113" ht="13.5" customHeight="1">
      <c r="C282" s="89">
        <v>273</v>
      </c>
      <c r="D282" s="44"/>
      <c r="E282" s="53"/>
      <c r="F282" s="53"/>
      <c r="G282" s="53"/>
      <c r="H282" s="42" t="str">
        <f>IF(HLOOKUP(H$14,集計用!$4:$9894,マスター!$C282,FALSE)="","",HLOOKUP(H$14,集計用!$4:$9894,マスター!$C282,FALSE))</f>
        <v/>
      </c>
      <c r="I282" s="29" t="str">
        <f>IF(HLOOKUP(I$14,集計用!$4:$9894,マスター!$C282,FALSE)="","",HLOOKUP(I$14,集計用!$4:$9894,マスター!$C282,FALSE))</f>
        <v/>
      </c>
      <c r="J282" s="29" t="str">
        <f>IF(HLOOKUP(J$14,集計用!$4:$9894,マスター!$C282,FALSE)="","",HLOOKUP(J$14,集計用!$4:$9894,マスター!$C282,FALSE))</f>
        <v/>
      </c>
      <c r="K282" s="53"/>
      <c r="L282" s="53"/>
      <c r="M282" s="53"/>
      <c r="N282" s="53"/>
      <c r="O282" s="29" t="str">
        <f>IF(HLOOKUP(O$14,集計用!$4:$9894,マスター!$C282,FALSE)="","",HLOOKUP(O$14,集計用!$4:$9894,マスター!$C282,FALSE))</f>
        <v/>
      </c>
      <c r="P282" s="53"/>
      <c r="Q282" s="53"/>
      <c r="R282" s="42" t="str">
        <f>IF(HLOOKUP(R$14,集計用!$4:$9894,マスター!$C282,FALSE)="","",HLOOKUP(R$14,集計用!$4:$9894,マスター!$C282,FALSE))</f>
        <v/>
      </c>
      <c r="S282" s="42" t="str">
        <f>IF(HLOOKUP(S$14,集計用!$4:$9894,マスター!$C282,FALSE)="","",HLOOKUP(S$14,集計用!$4:$9894,マスター!$C282,FALSE))</f>
        <v/>
      </c>
      <c r="T282" s="209" t="str">
        <f>IF(HLOOKUP(T$14,集計用!$4:$9894,マスター!$C282,FALSE)="","",HLOOKUP(T$14,集計用!$4:$9894,マスター!$C282,FALSE))</f>
        <v/>
      </c>
      <c r="U282" s="209" t="str">
        <f>IF(HLOOKUP(U$14,集計用!$4:$9894,マスター!$C282,FALSE)="","",HLOOKUP(U$14,集計用!$4:$9894,マスター!$C282,FALSE))</f>
        <v/>
      </c>
      <c r="V282" s="53"/>
      <c r="W282" s="44"/>
      <c r="X282" s="53"/>
      <c r="Y282" s="53"/>
      <c r="Z282" s="29" t="str">
        <f>IF(HLOOKUP(Z$14,集計用!$4:$9894,マスター!$C282,FALSE)="","",HLOOKUP(Z$14,集計用!$4:$9894,マスター!$C282,FALSE))</f>
        <v/>
      </c>
      <c r="AA282" s="53"/>
      <c r="AB282" s="53"/>
      <c r="AC282" s="53"/>
      <c r="AD282" s="53"/>
      <c r="AE282" s="53"/>
      <c r="AF282" s="44"/>
      <c r="AG282" s="29" t="str">
        <f>IF(HLOOKUP(AG$14,集計用!$4:$9894,マスター!$C282,FALSE)="","",HLOOKUP(AG$14,集計用!$4:$9894,マスター!$C282,FALSE))</f>
        <v/>
      </c>
      <c r="AH282" s="29" t="str">
        <f>IF(HLOOKUP(AH$14,集計用!$4:$9894,マスター!$C282,FALSE)="","",HLOOKUP(AH$14,集計用!$4:$9894,マスター!$C282,FALSE))</f>
        <v/>
      </c>
      <c r="AI282" s="29" t="str">
        <f>IF(HLOOKUP(AI$14,集計用!$4:$9894,マスター!$C282,FALSE)="","",HLOOKUP(AI$14,集計用!$4:$9894,マスター!$C282,FALSE))</f>
        <v/>
      </c>
      <c r="AJ282" s="60" t="str">
        <f>マスター!$B$3</f>
        <v>建物</v>
      </c>
      <c r="AK282" s="29" t="str">
        <f>IF(HLOOKUP(AK$14,集計用!$4:$9894,マスター!$C282,FALSE)="","",HLOOKUP(AK$14,集計用!$4:$9894,マスター!$C282,FALSE))</f>
        <v/>
      </c>
      <c r="AL282" s="29" t="str">
        <f>IF(HLOOKUP(AL$14,集計用!$4:$9894,マスター!$C282,FALSE)="","",HLOOKUP(AL$14,集計用!$4:$9894,マスター!$C282,FALSE))</f>
        <v/>
      </c>
      <c r="AM282" s="53"/>
      <c r="AN282" s="29" t="str">
        <f>IFERROR(集計用!N203&amp;集計用!P203&amp;集計用!R203,"")</f>
        <v>下都賀郡壬生町安塚鹿島原2078-1</v>
      </c>
      <c r="AO282" s="29" t="str">
        <f>IF(HLOOKUP(AO$14,集計用!$4:$9894,マスター!$C282,FALSE)="","",HLOOKUP(AO$14,集計用!$4:$9894,マスター!$C282,FALSE))</f>
        <v/>
      </c>
      <c r="AP282" s="42" t="str">
        <f>集計用!AU203&amp;集計用!AV203&amp;集計用!AW203&amp;集計用!AX203&amp;集計用!AY203&amp;集計用!AZ203</f>
        <v>教育費小学校費学校管理費</v>
      </c>
      <c r="AQ282" s="29" t="str">
        <f>IF(HLOOKUP(AQ$14,集計用!$4:$9894,マスター!$C282,FALSE)="","",HLOOKUP(AQ$14,集計用!$4:$9894,マスター!$C282,FALSE))</f>
        <v/>
      </c>
      <c r="AR282" s="29" t="str">
        <f>IF(HLOOKUP(AR$14,集計用!$4:$9894,マスター!$C282,FALSE)="","",HLOOKUP(AR$14,集計用!$4:$9894,マスター!$C282,FALSE))</f>
        <v/>
      </c>
      <c r="AS282" s="29" t="str">
        <f>IF(HLOOKUP(AS$14,集計用!$4:$9894,マスター!$C282,FALSE)="","",HLOOKUP(AS$14,集計用!$4:$9894,マスター!$C282,FALSE))</f>
        <v/>
      </c>
      <c r="AT282" s="29" t="str">
        <f>IF(HLOOKUP(AT$14,集計用!$4:$9894,マスター!$C282,FALSE)="","",HLOOKUP(AT$14,集計用!$4:$9894,マスター!$C282,FALSE))</f>
        <v/>
      </c>
      <c r="AU282" s="29" t="str">
        <f>IF(HLOOKUP(AU$14,集計用!$4:$9894,マスター!$C282,FALSE)="","",HLOOKUP(AU$14,集計用!$4:$9894,マスター!$C282,FALSE))</f>
        <v/>
      </c>
      <c r="AV282" s="61"/>
      <c r="AW282" s="45" t="str">
        <f t="shared" si="5"/>
        <v/>
      </c>
      <c r="AX282" s="29" t="str">
        <f>IF(HLOOKUP(AX$14,集計用!$4:$9894,マスター!$C282,FALSE)="","",HLOOKUP(AX$14,集計用!$4:$9894,マスター!$C282,FALSE))</f>
        <v/>
      </c>
      <c r="AY282" s="29" t="str">
        <f>IF(HLOOKUP(AY$14,集計用!$4:$9894,マスター!$C282,FALSE)="","",HLOOKUP(AY$14,集計用!$4:$9894,マスター!$C282,FALSE))</f>
        <v/>
      </c>
      <c r="AZ282" s="54"/>
      <c r="BA282" s="54"/>
      <c r="BB282" s="54"/>
      <c r="BC282" s="54"/>
      <c r="BD282" s="54"/>
      <c r="BE282" s="54"/>
      <c r="BF282" s="54"/>
      <c r="BG282" s="54"/>
      <c r="BH282" s="29" t="str">
        <f>IF(HLOOKUP(BH$14,集計用!$4:$9894,マスター!$C282,FALSE)="","",HLOOKUP(BH$14,集計用!$4:$9894,マスター!$C282,FALSE))</f>
        <v/>
      </c>
      <c r="BI282" s="29" t="str">
        <f>IF(HLOOKUP(BI$14,集計用!$4:$9894,マスター!$C282,FALSE)="","",HLOOKUP(BI$14,集計用!$4:$9894,マスター!$C282,FALSE))</f>
        <v/>
      </c>
      <c r="BJ282" s="54"/>
      <c r="BK282" s="54"/>
      <c r="BL282" s="54"/>
      <c r="BM282" s="54"/>
      <c r="BN282" s="54"/>
      <c r="BO282" s="54"/>
      <c r="BP282" s="54"/>
      <c r="BQ282" s="54"/>
      <c r="BR282" s="29" t="str">
        <f>IF(HLOOKUP(BR$14,集計用!$4:$9894,マスター!$C282,FALSE)="","",HLOOKUP(BR$14,集計用!$4:$9894,マスター!$C282,FALSE))</f>
        <v/>
      </c>
      <c r="BS282" s="29" t="str">
        <f>IF(HLOOKUP(BS$14,集計用!$4:$9894,マスター!$C282,FALSE)="","",HLOOKUP(BS$14,集計用!$4:$9894,マスター!$C282,FALSE))</f>
        <v/>
      </c>
      <c r="BT282" s="29" t="str">
        <f>IF(HLOOKUP(BT$14,集計用!$4:$9894,マスター!$C282,FALSE)="","",HLOOKUP(BT$14,集計用!$4:$9894,マスター!$C282,FALSE))</f>
        <v/>
      </c>
      <c r="BU282" s="29" t="str">
        <f>IF(HLOOKUP(BU$14,集計用!$4:$9894,マスター!$C282,FALSE)="","",HLOOKUP(BU$14,集計用!$4:$9894,マスター!$C282,FALSE))</f>
        <v/>
      </c>
      <c r="BV282" s="29" t="str">
        <f>集計用!O203&amp;集計用!Q203&amp;集計用!S203</f>
        <v>ｼﾓﾂｶﾞｸﾞﾝﾐﾌﾞﾏﾁﾔｽﾂﾞｶ</v>
      </c>
      <c r="BW282" s="29" t="str">
        <f>IF(HLOOKUP(BW$14,集計用!$4:$9894,マスター!$C282,FALSE)="","",HLOOKUP(BW$14,集計用!$4:$9894,マスター!$C282,FALSE))</f>
        <v/>
      </c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4"/>
      <c r="CO282" s="54"/>
      <c r="CP282" s="54"/>
      <c r="CQ282" s="54"/>
      <c r="CR282" s="54"/>
      <c r="CS282" s="54"/>
      <c r="CT282" s="54"/>
      <c r="CU282" s="54"/>
      <c r="CV282" s="53"/>
      <c r="CW282" s="53"/>
      <c r="CX282" s="53"/>
      <c r="CY282" s="53"/>
      <c r="CZ282" s="53"/>
      <c r="DA282" s="53"/>
      <c r="DB282" s="53"/>
      <c r="DC282" s="53"/>
      <c r="DD282" s="54"/>
      <c r="DE282" s="54"/>
      <c r="DF282" s="54"/>
      <c r="DG282" s="54"/>
      <c r="DH282" s="54"/>
      <c r="DI282" s="54"/>
    </row>
    <row r="283" spans="3:113" ht="13.5" customHeight="1">
      <c r="C283" s="89">
        <v>274</v>
      </c>
      <c r="D283" s="44"/>
      <c r="E283" s="53"/>
      <c r="F283" s="53"/>
      <c r="G283" s="53"/>
      <c r="H283" s="42" t="str">
        <f>IF(HLOOKUP(H$14,集計用!$4:$9894,マスター!$C283,FALSE)="","",HLOOKUP(H$14,集計用!$4:$9894,マスター!$C283,FALSE))</f>
        <v/>
      </c>
      <c r="I283" s="29" t="str">
        <f>IF(HLOOKUP(I$14,集計用!$4:$9894,マスター!$C283,FALSE)="","",HLOOKUP(I$14,集計用!$4:$9894,マスター!$C283,FALSE))</f>
        <v/>
      </c>
      <c r="J283" s="29" t="str">
        <f>IF(HLOOKUP(J$14,集計用!$4:$9894,マスター!$C283,FALSE)="","",HLOOKUP(J$14,集計用!$4:$9894,マスター!$C283,FALSE))</f>
        <v/>
      </c>
      <c r="K283" s="53"/>
      <c r="L283" s="53"/>
      <c r="M283" s="53"/>
      <c r="N283" s="53"/>
      <c r="O283" s="29" t="str">
        <f>IF(HLOOKUP(O$14,集計用!$4:$9894,マスター!$C283,FALSE)="","",HLOOKUP(O$14,集計用!$4:$9894,マスター!$C283,FALSE))</f>
        <v/>
      </c>
      <c r="P283" s="53"/>
      <c r="Q283" s="53"/>
      <c r="R283" s="42" t="str">
        <f>IF(HLOOKUP(R$14,集計用!$4:$9894,マスター!$C283,FALSE)="","",HLOOKUP(R$14,集計用!$4:$9894,マスター!$C283,FALSE))</f>
        <v/>
      </c>
      <c r="S283" s="42" t="str">
        <f>IF(HLOOKUP(S$14,集計用!$4:$9894,マスター!$C283,FALSE)="","",HLOOKUP(S$14,集計用!$4:$9894,マスター!$C283,FALSE))</f>
        <v/>
      </c>
      <c r="T283" s="209" t="str">
        <f>IF(HLOOKUP(T$14,集計用!$4:$9894,マスター!$C283,FALSE)="","",HLOOKUP(T$14,集計用!$4:$9894,マスター!$C283,FALSE))</f>
        <v/>
      </c>
      <c r="U283" s="209" t="str">
        <f>IF(HLOOKUP(U$14,集計用!$4:$9894,マスター!$C283,FALSE)="","",HLOOKUP(U$14,集計用!$4:$9894,マスター!$C283,FALSE))</f>
        <v/>
      </c>
      <c r="V283" s="53"/>
      <c r="W283" s="44"/>
      <c r="X283" s="53"/>
      <c r="Y283" s="53"/>
      <c r="Z283" s="29" t="str">
        <f>IF(HLOOKUP(Z$14,集計用!$4:$9894,マスター!$C283,FALSE)="","",HLOOKUP(Z$14,集計用!$4:$9894,マスター!$C283,FALSE))</f>
        <v/>
      </c>
      <c r="AA283" s="53"/>
      <c r="AB283" s="53"/>
      <c r="AC283" s="53"/>
      <c r="AD283" s="53"/>
      <c r="AE283" s="53"/>
      <c r="AF283" s="44"/>
      <c r="AG283" s="29" t="str">
        <f>IF(HLOOKUP(AG$14,集計用!$4:$9894,マスター!$C283,FALSE)="","",HLOOKUP(AG$14,集計用!$4:$9894,マスター!$C283,FALSE))</f>
        <v/>
      </c>
      <c r="AH283" s="29" t="str">
        <f>IF(HLOOKUP(AH$14,集計用!$4:$9894,マスター!$C283,FALSE)="","",HLOOKUP(AH$14,集計用!$4:$9894,マスター!$C283,FALSE))</f>
        <v/>
      </c>
      <c r="AI283" s="29" t="str">
        <f>IF(HLOOKUP(AI$14,集計用!$4:$9894,マスター!$C283,FALSE)="","",HLOOKUP(AI$14,集計用!$4:$9894,マスター!$C283,FALSE))</f>
        <v/>
      </c>
      <c r="AJ283" s="60" t="str">
        <f>マスター!$B$3</f>
        <v>建物</v>
      </c>
      <c r="AK283" s="29" t="str">
        <f>IF(HLOOKUP(AK$14,集計用!$4:$9894,マスター!$C283,FALSE)="","",HLOOKUP(AK$14,集計用!$4:$9894,マスター!$C283,FALSE))</f>
        <v/>
      </c>
      <c r="AL283" s="29" t="str">
        <f>IF(HLOOKUP(AL$14,集計用!$4:$9894,マスター!$C283,FALSE)="","",HLOOKUP(AL$14,集計用!$4:$9894,マスター!$C283,FALSE))</f>
        <v/>
      </c>
      <c r="AM283" s="53"/>
      <c r="AN283" s="29" t="str">
        <f>IFERROR(集計用!N204&amp;集計用!P204&amp;集計用!R204,"")</f>
        <v>下都賀郡壬生町安塚鹿島原2078-1</v>
      </c>
      <c r="AO283" s="29" t="str">
        <f>IF(HLOOKUP(AO$14,集計用!$4:$9894,マスター!$C283,FALSE)="","",HLOOKUP(AO$14,集計用!$4:$9894,マスター!$C283,FALSE))</f>
        <v/>
      </c>
      <c r="AP283" s="42" t="str">
        <f>集計用!AU204&amp;集計用!AV204&amp;集計用!AW204&amp;集計用!AX204&amp;集計用!AY204&amp;集計用!AZ204</f>
        <v>教育費小学校費学校管理費</v>
      </c>
      <c r="AQ283" s="29" t="str">
        <f>IF(HLOOKUP(AQ$14,集計用!$4:$9894,マスター!$C283,FALSE)="","",HLOOKUP(AQ$14,集計用!$4:$9894,マスター!$C283,FALSE))</f>
        <v/>
      </c>
      <c r="AR283" s="29" t="str">
        <f>IF(HLOOKUP(AR$14,集計用!$4:$9894,マスター!$C283,FALSE)="","",HLOOKUP(AR$14,集計用!$4:$9894,マスター!$C283,FALSE))</f>
        <v/>
      </c>
      <c r="AS283" s="29" t="str">
        <f>IF(HLOOKUP(AS$14,集計用!$4:$9894,マスター!$C283,FALSE)="","",HLOOKUP(AS$14,集計用!$4:$9894,マスター!$C283,FALSE))</f>
        <v/>
      </c>
      <c r="AT283" s="29" t="str">
        <f>IF(HLOOKUP(AT$14,集計用!$4:$9894,マスター!$C283,FALSE)="","",HLOOKUP(AT$14,集計用!$4:$9894,マスター!$C283,FALSE))</f>
        <v/>
      </c>
      <c r="AU283" s="29" t="str">
        <f>IF(HLOOKUP(AU$14,集計用!$4:$9894,マスター!$C283,FALSE)="","",HLOOKUP(AU$14,集計用!$4:$9894,マスター!$C283,FALSE))</f>
        <v/>
      </c>
      <c r="AV283" s="61"/>
      <c r="AW283" s="45" t="str">
        <f t="shared" si="5"/>
        <v/>
      </c>
      <c r="AX283" s="29" t="str">
        <f>IF(HLOOKUP(AX$14,集計用!$4:$9894,マスター!$C283,FALSE)="","",HLOOKUP(AX$14,集計用!$4:$9894,マスター!$C283,FALSE))</f>
        <v/>
      </c>
      <c r="AY283" s="29" t="str">
        <f>IF(HLOOKUP(AY$14,集計用!$4:$9894,マスター!$C283,FALSE)="","",HLOOKUP(AY$14,集計用!$4:$9894,マスター!$C283,FALSE))</f>
        <v/>
      </c>
      <c r="AZ283" s="54"/>
      <c r="BA283" s="54"/>
      <c r="BB283" s="54"/>
      <c r="BC283" s="54"/>
      <c r="BD283" s="54"/>
      <c r="BE283" s="54"/>
      <c r="BF283" s="54"/>
      <c r="BG283" s="54"/>
      <c r="BH283" s="29" t="str">
        <f>IF(HLOOKUP(BH$14,集計用!$4:$9894,マスター!$C283,FALSE)="","",HLOOKUP(BH$14,集計用!$4:$9894,マスター!$C283,FALSE))</f>
        <v/>
      </c>
      <c r="BI283" s="29" t="str">
        <f>IF(HLOOKUP(BI$14,集計用!$4:$9894,マスター!$C283,FALSE)="","",HLOOKUP(BI$14,集計用!$4:$9894,マスター!$C283,FALSE))</f>
        <v/>
      </c>
      <c r="BJ283" s="54"/>
      <c r="BK283" s="54"/>
      <c r="BL283" s="54"/>
      <c r="BM283" s="54"/>
      <c r="BN283" s="54"/>
      <c r="BO283" s="54"/>
      <c r="BP283" s="54"/>
      <c r="BQ283" s="54"/>
      <c r="BR283" s="29" t="str">
        <f>IF(HLOOKUP(BR$14,集計用!$4:$9894,マスター!$C283,FALSE)="","",HLOOKUP(BR$14,集計用!$4:$9894,マスター!$C283,FALSE))</f>
        <v/>
      </c>
      <c r="BS283" s="29" t="str">
        <f>IF(HLOOKUP(BS$14,集計用!$4:$9894,マスター!$C283,FALSE)="","",HLOOKUP(BS$14,集計用!$4:$9894,マスター!$C283,FALSE))</f>
        <v/>
      </c>
      <c r="BT283" s="29" t="str">
        <f>IF(HLOOKUP(BT$14,集計用!$4:$9894,マスター!$C283,FALSE)="","",HLOOKUP(BT$14,集計用!$4:$9894,マスター!$C283,FALSE))</f>
        <v/>
      </c>
      <c r="BU283" s="29" t="str">
        <f>IF(HLOOKUP(BU$14,集計用!$4:$9894,マスター!$C283,FALSE)="","",HLOOKUP(BU$14,集計用!$4:$9894,マスター!$C283,FALSE))</f>
        <v/>
      </c>
      <c r="BV283" s="29" t="str">
        <f>集計用!O204&amp;集計用!Q204&amp;集計用!S204</f>
        <v>ｼﾓﾂｶﾞｸﾞﾝﾐﾌﾞﾏﾁﾔｽﾂﾞｶ</v>
      </c>
      <c r="BW283" s="29" t="str">
        <f>IF(HLOOKUP(BW$14,集計用!$4:$9894,マスター!$C283,FALSE)="","",HLOOKUP(BW$14,集計用!$4:$9894,マスター!$C283,FALSE))</f>
        <v/>
      </c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3"/>
      <c r="CW283" s="53"/>
      <c r="CX283" s="53"/>
      <c r="CY283" s="53"/>
      <c r="CZ283" s="53"/>
      <c r="DA283" s="53"/>
      <c r="DB283" s="53"/>
      <c r="DC283" s="53"/>
      <c r="DD283" s="54"/>
      <c r="DE283" s="54"/>
      <c r="DF283" s="54"/>
      <c r="DG283" s="54"/>
      <c r="DH283" s="54"/>
      <c r="DI283" s="54"/>
    </row>
    <row r="284" spans="3:113" ht="13.5" customHeight="1">
      <c r="C284" s="89">
        <v>275</v>
      </c>
      <c r="D284" s="44"/>
      <c r="E284" s="53"/>
      <c r="F284" s="53"/>
      <c r="G284" s="53"/>
      <c r="H284" s="42" t="str">
        <f>IF(HLOOKUP(H$14,集計用!$4:$9894,マスター!$C284,FALSE)="","",HLOOKUP(H$14,集計用!$4:$9894,マスター!$C284,FALSE))</f>
        <v/>
      </c>
      <c r="I284" s="29" t="str">
        <f>IF(HLOOKUP(I$14,集計用!$4:$9894,マスター!$C284,FALSE)="","",HLOOKUP(I$14,集計用!$4:$9894,マスター!$C284,FALSE))</f>
        <v/>
      </c>
      <c r="J284" s="29" t="str">
        <f>IF(HLOOKUP(J$14,集計用!$4:$9894,マスター!$C284,FALSE)="","",HLOOKUP(J$14,集計用!$4:$9894,マスター!$C284,FALSE))</f>
        <v/>
      </c>
      <c r="K284" s="53"/>
      <c r="L284" s="53"/>
      <c r="M284" s="53"/>
      <c r="N284" s="53"/>
      <c r="O284" s="29" t="str">
        <f>IF(HLOOKUP(O$14,集計用!$4:$9894,マスター!$C284,FALSE)="","",HLOOKUP(O$14,集計用!$4:$9894,マスター!$C284,FALSE))</f>
        <v/>
      </c>
      <c r="P284" s="53"/>
      <c r="Q284" s="53"/>
      <c r="R284" s="42" t="str">
        <f>IF(HLOOKUP(R$14,集計用!$4:$9894,マスター!$C284,FALSE)="","",HLOOKUP(R$14,集計用!$4:$9894,マスター!$C284,FALSE))</f>
        <v/>
      </c>
      <c r="S284" s="42" t="str">
        <f>IF(HLOOKUP(S$14,集計用!$4:$9894,マスター!$C284,FALSE)="","",HLOOKUP(S$14,集計用!$4:$9894,マスター!$C284,FALSE))</f>
        <v/>
      </c>
      <c r="T284" s="209" t="str">
        <f>IF(HLOOKUP(T$14,集計用!$4:$9894,マスター!$C284,FALSE)="","",HLOOKUP(T$14,集計用!$4:$9894,マスター!$C284,FALSE))</f>
        <v/>
      </c>
      <c r="U284" s="209" t="str">
        <f>IF(HLOOKUP(U$14,集計用!$4:$9894,マスター!$C284,FALSE)="","",HLOOKUP(U$14,集計用!$4:$9894,マスター!$C284,FALSE))</f>
        <v/>
      </c>
      <c r="V284" s="53"/>
      <c r="W284" s="44"/>
      <c r="X284" s="53"/>
      <c r="Y284" s="53"/>
      <c r="Z284" s="29" t="str">
        <f>IF(HLOOKUP(Z$14,集計用!$4:$9894,マスター!$C284,FALSE)="","",HLOOKUP(Z$14,集計用!$4:$9894,マスター!$C284,FALSE))</f>
        <v/>
      </c>
      <c r="AA284" s="53"/>
      <c r="AB284" s="53"/>
      <c r="AC284" s="53"/>
      <c r="AD284" s="53"/>
      <c r="AE284" s="53"/>
      <c r="AF284" s="44"/>
      <c r="AG284" s="29" t="str">
        <f>IF(HLOOKUP(AG$14,集計用!$4:$9894,マスター!$C284,FALSE)="","",HLOOKUP(AG$14,集計用!$4:$9894,マスター!$C284,FALSE))</f>
        <v/>
      </c>
      <c r="AH284" s="29" t="str">
        <f>IF(HLOOKUP(AH$14,集計用!$4:$9894,マスター!$C284,FALSE)="","",HLOOKUP(AH$14,集計用!$4:$9894,マスター!$C284,FALSE))</f>
        <v/>
      </c>
      <c r="AI284" s="29" t="str">
        <f>IF(HLOOKUP(AI$14,集計用!$4:$9894,マスター!$C284,FALSE)="","",HLOOKUP(AI$14,集計用!$4:$9894,マスター!$C284,FALSE))</f>
        <v/>
      </c>
      <c r="AJ284" s="60" t="str">
        <f>マスター!$B$3</f>
        <v>建物</v>
      </c>
      <c r="AK284" s="29" t="str">
        <f>IF(HLOOKUP(AK$14,集計用!$4:$9894,マスター!$C284,FALSE)="","",HLOOKUP(AK$14,集計用!$4:$9894,マスター!$C284,FALSE))</f>
        <v/>
      </c>
      <c r="AL284" s="29" t="str">
        <f>IF(HLOOKUP(AL$14,集計用!$4:$9894,マスター!$C284,FALSE)="","",HLOOKUP(AL$14,集計用!$4:$9894,マスター!$C284,FALSE))</f>
        <v/>
      </c>
      <c r="AM284" s="53"/>
      <c r="AN284" s="29" t="str">
        <f>IFERROR(集計用!N205&amp;集計用!P205&amp;集計用!R205,"")</f>
        <v>下都賀郡壬生町北小林東原743-1</v>
      </c>
      <c r="AO284" s="29" t="str">
        <f>IF(HLOOKUP(AO$14,集計用!$4:$9894,マスター!$C284,FALSE)="","",HLOOKUP(AO$14,集計用!$4:$9894,マスター!$C284,FALSE))</f>
        <v/>
      </c>
      <c r="AP284" s="42" t="str">
        <f>集計用!AU205&amp;集計用!AV205&amp;集計用!AW205&amp;集計用!AX205&amp;集計用!AY205&amp;集計用!AZ205</f>
        <v>教育費小学校費学校管理費</v>
      </c>
      <c r="AQ284" s="29" t="str">
        <f>IF(HLOOKUP(AQ$14,集計用!$4:$9894,マスター!$C284,FALSE)="","",HLOOKUP(AQ$14,集計用!$4:$9894,マスター!$C284,FALSE))</f>
        <v/>
      </c>
      <c r="AR284" s="29" t="str">
        <f>IF(HLOOKUP(AR$14,集計用!$4:$9894,マスター!$C284,FALSE)="","",HLOOKUP(AR$14,集計用!$4:$9894,マスター!$C284,FALSE))</f>
        <v/>
      </c>
      <c r="AS284" s="29" t="str">
        <f>IF(HLOOKUP(AS$14,集計用!$4:$9894,マスター!$C284,FALSE)="","",HLOOKUP(AS$14,集計用!$4:$9894,マスター!$C284,FALSE))</f>
        <v/>
      </c>
      <c r="AT284" s="29" t="str">
        <f>IF(HLOOKUP(AT$14,集計用!$4:$9894,マスター!$C284,FALSE)="","",HLOOKUP(AT$14,集計用!$4:$9894,マスター!$C284,FALSE))</f>
        <v/>
      </c>
      <c r="AU284" s="29" t="str">
        <f>IF(HLOOKUP(AU$14,集計用!$4:$9894,マスター!$C284,FALSE)="","",HLOOKUP(AU$14,集計用!$4:$9894,マスター!$C284,FALSE))</f>
        <v/>
      </c>
      <c r="AV284" s="61"/>
      <c r="AW284" s="45" t="str">
        <f t="shared" si="5"/>
        <v/>
      </c>
      <c r="AX284" s="29" t="str">
        <f>IF(HLOOKUP(AX$14,集計用!$4:$9894,マスター!$C284,FALSE)="","",HLOOKUP(AX$14,集計用!$4:$9894,マスター!$C284,FALSE))</f>
        <v/>
      </c>
      <c r="AY284" s="29" t="str">
        <f>IF(HLOOKUP(AY$14,集計用!$4:$9894,マスター!$C284,FALSE)="","",HLOOKUP(AY$14,集計用!$4:$9894,マスター!$C284,FALSE))</f>
        <v/>
      </c>
      <c r="AZ284" s="54"/>
      <c r="BA284" s="54"/>
      <c r="BB284" s="54"/>
      <c r="BC284" s="54"/>
      <c r="BD284" s="54"/>
      <c r="BE284" s="54"/>
      <c r="BF284" s="54"/>
      <c r="BG284" s="54"/>
      <c r="BH284" s="29" t="str">
        <f>IF(HLOOKUP(BH$14,集計用!$4:$9894,マスター!$C284,FALSE)="","",HLOOKUP(BH$14,集計用!$4:$9894,マスター!$C284,FALSE))</f>
        <v/>
      </c>
      <c r="BI284" s="29" t="str">
        <f>IF(HLOOKUP(BI$14,集計用!$4:$9894,マスター!$C284,FALSE)="","",HLOOKUP(BI$14,集計用!$4:$9894,マスター!$C284,FALSE))</f>
        <v/>
      </c>
      <c r="BJ284" s="54"/>
      <c r="BK284" s="54"/>
      <c r="BL284" s="54"/>
      <c r="BM284" s="54"/>
      <c r="BN284" s="54"/>
      <c r="BO284" s="54"/>
      <c r="BP284" s="54"/>
      <c r="BQ284" s="54"/>
      <c r="BR284" s="29" t="str">
        <f>IF(HLOOKUP(BR$14,集計用!$4:$9894,マスター!$C284,FALSE)="","",HLOOKUP(BR$14,集計用!$4:$9894,マスター!$C284,FALSE))</f>
        <v/>
      </c>
      <c r="BS284" s="29" t="str">
        <f>IF(HLOOKUP(BS$14,集計用!$4:$9894,マスター!$C284,FALSE)="","",HLOOKUP(BS$14,集計用!$4:$9894,マスター!$C284,FALSE))</f>
        <v/>
      </c>
      <c r="BT284" s="29" t="str">
        <f>IF(HLOOKUP(BT$14,集計用!$4:$9894,マスター!$C284,FALSE)="","",HLOOKUP(BT$14,集計用!$4:$9894,マスター!$C284,FALSE))</f>
        <v/>
      </c>
      <c r="BU284" s="29" t="str">
        <f>IF(HLOOKUP(BU$14,集計用!$4:$9894,マスター!$C284,FALSE)="","",HLOOKUP(BU$14,集計用!$4:$9894,マスター!$C284,FALSE))</f>
        <v/>
      </c>
      <c r="BV284" s="29" t="str">
        <f>集計用!O205&amp;集計用!Q205&amp;集計用!S205</f>
        <v>ｼﾓﾂｶﾞｸﾞﾝﾐﾌﾞﾏﾁｷﾀｺﾊﾞﾔｼ</v>
      </c>
      <c r="BW284" s="29" t="str">
        <f>IF(HLOOKUP(BW$14,集計用!$4:$9894,マスター!$C284,FALSE)="","",HLOOKUP(BW$14,集計用!$4:$9894,マスター!$C284,FALSE))</f>
        <v/>
      </c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3"/>
      <c r="CW284" s="53"/>
      <c r="CX284" s="53"/>
      <c r="CY284" s="53"/>
      <c r="CZ284" s="53"/>
      <c r="DA284" s="53"/>
      <c r="DB284" s="53"/>
      <c r="DC284" s="53"/>
      <c r="DD284" s="54"/>
      <c r="DE284" s="54"/>
      <c r="DF284" s="54"/>
      <c r="DG284" s="54"/>
      <c r="DH284" s="54"/>
      <c r="DI284" s="54"/>
    </row>
    <row r="285" spans="3:113" ht="13.5" customHeight="1">
      <c r="C285" s="89">
        <v>276</v>
      </c>
      <c r="D285" s="44"/>
      <c r="E285" s="53"/>
      <c r="F285" s="53"/>
      <c r="G285" s="53"/>
      <c r="H285" s="42" t="str">
        <f>IF(HLOOKUP(H$14,集計用!$4:$9894,マスター!$C285,FALSE)="","",HLOOKUP(H$14,集計用!$4:$9894,マスター!$C285,FALSE))</f>
        <v/>
      </c>
      <c r="I285" s="29" t="str">
        <f>IF(HLOOKUP(I$14,集計用!$4:$9894,マスター!$C285,FALSE)="","",HLOOKUP(I$14,集計用!$4:$9894,マスター!$C285,FALSE))</f>
        <v/>
      </c>
      <c r="J285" s="29" t="str">
        <f>IF(HLOOKUP(J$14,集計用!$4:$9894,マスター!$C285,FALSE)="","",HLOOKUP(J$14,集計用!$4:$9894,マスター!$C285,FALSE))</f>
        <v/>
      </c>
      <c r="K285" s="53"/>
      <c r="L285" s="53"/>
      <c r="M285" s="53"/>
      <c r="N285" s="53"/>
      <c r="O285" s="29" t="str">
        <f>IF(HLOOKUP(O$14,集計用!$4:$9894,マスター!$C285,FALSE)="","",HLOOKUP(O$14,集計用!$4:$9894,マスター!$C285,FALSE))</f>
        <v/>
      </c>
      <c r="P285" s="53"/>
      <c r="Q285" s="53"/>
      <c r="R285" s="42" t="str">
        <f>IF(HLOOKUP(R$14,集計用!$4:$9894,マスター!$C285,FALSE)="","",HLOOKUP(R$14,集計用!$4:$9894,マスター!$C285,FALSE))</f>
        <v/>
      </c>
      <c r="S285" s="42" t="str">
        <f>IF(HLOOKUP(S$14,集計用!$4:$9894,マスター!$C285,FALSE)="","",HLOOKUP(S$14,集計用!$4:$9894,マスター!$C285,FALSE))</f>
        <v/>
      </c>
      <c r="T285" s="209" t="str">
        <f>IF(HLOOKUP(T$14,集計用!$4:$9894,マスター!$C285,FALSE)="","",HLOOKUP(T$14,集計用!$4:$9894,マスター!$C285,FALSE))</f>
        <v/>
      </c>
      <c r="U285" s="209" t="str">
        <f>IF(HLOOKUP(U$14,集計用!$4:$9894,マスター!$C285,FALSE)="","",HLOOKUP(U$14,集計用!$4:$9894,マスター!$C285,FALSE))</f>
        <v/>
      </c>
      <c r="V285" s="53"/>
      <c r="W285" s="44"/>
      <c r="X285" s="53"/>
      <c r="Y285" s="53"/>
      <c r="Z285" s="29" t="str">
        <f>IF(HLOOKUP(Z$14,集計用!$4:$9894,マスター!$C285,FALSE)="","",HLOOKUP(Z$14,集計用!$4:$9894,マスター!$C285,FALSE))</f>
        <v/>
      </c>
      <c r="AA285" s="53"/>
      <c r="AB285" s="53"/>
      <c r="AC285" s="53"/>
      <c r="AD285" s="53"/>
      <c r="AE285" s="53"/>
      <c r="AF285" s="44"/>
      <c r="AG285" s="29" t="str">
        <f>IF(HLOOKUP(AG$14,集計用!$4:$9894,マスター!$C285,FALSE)="","",HLOOKUP(AG$14,集計用!$4:$9894,マスター!$C285,FALSE))</f>
        <v/>
      </c>
      <c r="AH285" s="29" t="str">
        <f>IF(HLOOKUP(AH$14,集計用!$4:$9894,マスター!$C285,FALSE)="","",HLOOKUP(AH$14,集計用!$4:$9894,マスター!$C285,FALSE))</f>
        <v/>
      </c>
      <c r="AI285" s="29" t="str">
        <f>IF(HLOOKUP(AI$14,集計用!$4:$9894,マスター!$C285,FALSE)="","",HLOOKUP(AI$14,集計用!$4:$9894,マスター!$C285,FALSE))</f>
        <v/>
      </c>
      <c r="AJ285" s="60" t="str">
        <f>マスター!$B$3</f>
        <v>建物</v>
      </c>
      <c r="AK285" s="29" t="str">
        <f>IF(HLOOKUP(AK$14,集計用!$4:$9894,マスター!$C285,FALSE)="","",HLOOKUP(AK$14,集計用!$4:$9894,マスター!$C285,FALSE))</f>
        <v/>
      </c>
      <c r="AL285" s="29" t="str">
        <f>IF(HLOOKUP(AL$14,集計用!$4:$9894,マスター!$C285,FALSE)="","",HLOOKUP(AL$14,集計用!$4:$9894,マスター!$C285,FALSE))</f>
        <v/>
      </c>
      <c r="AM285" s="53"/>
      <c r="AN285" s="29" t="str">
        <f>IFERROR(集計用!N206&amp;集計用!P206&amp;集計用!R206,"")</f>
        <v>下都賀郡壬生町北小林東原743-1</v>
      </c>
      <c r="AO285" s="29" t="str">
        <f>IF(HLOOKUP(AO$14,集計用!$4:$9894,マスター!$C285,FALSE)="","",HLOOKUP(AO$14,集計用!$4:$9894,マスター!$C285,FALSE))</f>
        <v/>
      </c>
      <c r="AP285" s="42" t="str">
        <f>集計用!AU206&amp;集計用!AV206&amp;集計用!AW206&amp;集計用!AX206&amp;集計用!AY206&amp;集計用!AZ206</f>
        <v>教育費中学校費学校管理費</v>
      </c>
      <c r="AQ285" s="29" t="str">
        <f>IF(HLOOKUP(AQ$14,集計用!$4:$9894,マスター!$C285,FALSE)="","",HLOOKUP(AQ$14,集計用!$4:$9894,マスター!$C285,FALSE))</f>
        <v/>
      </c>
      <c r="AR285" s="29" t="str">
        <f>IF(HLOOKUP(AR$14,集計用!$4:$9894,マスター!$C285,FALSE)="","",HLOOKUP(AR$14,集計用!$4:$9894,マスター!$C285,FALSE))</f>
        <v/>
      </c>
      <c r="AS285" s="29" t="str">
        <f>IF(HLOOKUP(AS$14,集計用!$4:$9894,マスター!$C285,FALSE)="","",HLOOKUP(AS$14,集計用!$4:$9894,マスター!$C285,FALSE))</f>
        <v/>
      </c>
      <c r="AT285" s="29" t="str">
        <f>IF(HLOOKUP(AT$14,集計用!$4:$9894,マスター!$C285,FALSE)="","",HLOOKUP(AT$14,集計用!$4:$9894,マスター!$C285,FALSE))</f>
        <v/>
      </c>
      <c r="AU285" s="29" t="str">
        <f>IF(HLOOKUP(AU$14,集計用!$4:$9894,マスター!$C285,FALSE)="","",HLOOKUP(AU$14,集計用!$4:$9894,マスター!$C285,FALSE))</f>
        <v/>
      </c>
      <c r="AV285" s="61"/>
      <c r="AW285" s="45" t="str">
        <f t="shared" si="5"/>
        <v/>
      </c>
      <c r="AX285" s="29" t="str">
        <f>IF(HLOOKUP(AX$14,集計用!$4:$9894,マスター!$C285,FALSE)="","",HLOOKUP(AX$14,集計用!$4:$9894,マスター!$C285,FALSE))</f>
        <v/>
      </c>
      <c r="AY285" s="29" t="str">
        <f>IF(HLOOKUP(AY$14,集計用!$4:$9894,マスター!$C285,FALSE)="","",HLOOKUP(AY$14,集計用!$4:$9894,マスター!$C285,FALSE))</f>
        <v/>
      </c>
      <c r="AZ285" s="54"/>
      <c r="BA285" s="54"/>
      <c r="BB285" s="54"/>
      <c r="BC285" s="54"/>
      <c r="BD285" s="54"/>
      <c r="BE285" s="54"/>
      <c r="BF285" s="54"/>
      <c r="BG285" s="54"/>
      <c r="BH285" s="29" t="str">
        <f>IF(HLOOKUP(BH$14,集計用!$4:$9894,マスター!$C285,FALSE)="","",HLOOKUP(BH$14,集計用!$4:$9894,マスター!$C285,FALSE))</f>
        <v/>
      </c>
      <c r="BI285" s="29" t="str">
        <f>IF(HLOOKUP(BI$14,集計用!$4:$9894,マスター!$C285,FALSE)="","",HLOOKUP(BI$14,集計用!$4:$9894,マスター!$C285,FALSE))</f>
        <v/>
      </c>
      <c r="BJ285" s="54"/>
      <c r="BK285" s="54"/>
      <c r="BL285" s="54"/>
      <c r="BM285" s="54"/>
      <c r="BN285" s="54"/>
      <c r="BO285" s="54"/>
      <c r="BP285" s="54"/>
      <c r="BQ285" s="54"/>
      <c r="BR285" s="29" t="str">
        <f>IF(HLOOKUP(BR$14,集計用!$4:$9894,マスター!$C285,FALSE)="","",HLOOKUP(BR$14,集計用!$4:$9894,マスター!$C285,FALSE))</f>
        <v/>
      </c>
      <c r="BS285" s="29" t="str">
        <f>IF(HLOOKUP(BS$14,集計用!$4:$9894,マスター!$C285,FALSE)="","",HLOOKUP(BS$14,集計用!$4:$9894,マスター!$C285,FALSE))</f>
        <v/>
      </c>
      <c r="BT285" s="29" t="str">
        <f>IF(HLOOKUP(BT$14,集計用!$4:$9894,マスター!$C285,FALSE)="","",HLOOKUP(BT$14,集計用!$4:$9894,マスター!$C285,FALSE))</f>
        <v/>
      </c>
      <c r="BU285" s="29" t="str">
        <f>IF(HLOOKUP(BU$14,集計用!$4:$9894,マスター!$C285,FALSE)="","",HLOOKUP(BU$14,集計用!$4:$9894,マスター!$C285,FALSE))</f>
        <v/>
      </c>
      <c r="BV285" s="29" t="str">
        <f>集計用!O206&amp;集計用!Q206&amp;集計用!S206</f>
        <v>ｼﾓﾂｶﾞｸﾞﾝﾐﾌﾞﾏﾁｷﾀｺﾊﾞﾔｼ</v>
      </c>
      <c r="BW285" s="29" t="str">
        <f>IF(HLOOKUP(BW$14,集計用!$4:$9894,マスター!$C285,FALSE)="","",HLOOKUP(BW$14,集計用!$4:$9894,マスター!$C285,FALSE))</f>
        <v/>
      </c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4"/>
      <c r="CO285" s="54"/>
      <c r="CP285" s="54"/>
      <c r="CQ285" s="54"/>
      <c r="CR285" s="54"/>
      <c r="CS285" s="54"/>
      <c r="CT285" s="54"/>
      <c r="CU285" s="54"/>
      <c r="CV285" s="53"/>
      <c r="CW285" s="53"/>
      <c r="CX285" s="53"/>
      <c r="CY285" s="53"/>
      <c r="CZ285" s="53"/>
      <c r="DA285" s="53"/>
      <c r="DB285" s="53"/>
      <c r="DC285" s="53"/>
      <c r="DD285" s="54"/>
      <c r="DE285" s="54"/>
      <c r="DF285" s="54"/>
      <c r="DG285" s="54"/>
      <c r="DH285" s="54"/>
      <c r="DI285" s="54"/>
    </row>
    <row r="286" spans="3:113" ht="13.5" customHeight="1">
      <c r="C286" s="89">
        <v>277</v>
      </c>
      <c r="D286" s="44"/>
      <c r="E286" s="53"/>
      <c r="F286" s="53"/>
      <c r="G286" s="53"/>
      <c r="H286" s="42" t="str">
        <f>IF(HLOOKUP(H$14,集計用!$4:$9894,マスター!$C286,FALSE)="","",HLOOKUP(H$14,集計用!$4:$9894,マスター!$C286,FALSE))</f>
        <v/>
      </c>
      <c r="I286" s="29" t="str">
        <f>IF(HLOOKUP(I$14,集計用!$4:$9894,マスター!$C286,FALSE)="","",HLOOKUP(I$14,集計用!$4:$9894,マスター!$C286,FALSE))</f>
        <v/>
      </c>
      <c r="J286" s="29" t="str">
        <f>IF(HLOOKUP(J$14,集計用!$4:$9894,マスター!$C286,FALSE)="","",HLOOKUP(J$14,集計用!$4:$9894,マスター!$C286,FALSE))</f>
        <v/>
      </c>
      <c r="K286" s="53"/>
      <c r="L286" s="53"/>
      <c r="M286" s="53"/>
      <c r="N286" s="53"/>
      <c r="O286" s="29" t="str">
        <f>IF(HLOOKUP(O$14,集計用!$4:$9894,マスター!$C286,FALSE)="","",HLOOKUP(O$14,集計用!$4:$9894,マスター!$C286,FALSE))</f>
        <v/>
      </c>
      <c r="P286" s="53"/>
      <c r="Q286" s="53"/>
      <c r="R286" s="42" t="str">
        <f>IF(HLOOKUP(R$14,集計用!$4:$9894,マスター!$C286,FALSE)="","",HLOOKUP(R$14,集計用!$4:$9894,マスター!$C286,FALSE))</f>
        <v/>
      </c>
      <c r="S286" s="42" t="str">
        <f>IF(HLOOKUP(S$14,集計用!$4:$9894,マスター!$C286,FALSE)="","",HLOOKUP(S$14,集計用!$4:$9894,マスター!$C286,FALSE))</f>
        <v/>
      </c>
      <c r="T286" s="209" t="str">
        <f>IF(HLOOKUP(T$14,集計用!$4:$9894,マスター!$C286,FALSE)="","",HLOOKUP(T$14,集計用!$4:$9894,マスター!$C286,FALSE))</f>
        <v/>
      </c>
      <c r="U286" s="209" t="str">
        <f>IF(HLOOKUP(U$14,集計用!$4:$9894,マスター!$C286,FALSE)="","",HLOOKUP(U$14,集計用!$4:$9894,マスター!$C286,FALSE))</f>
        <v/>
      </c>
      <c r="V286" s="53"/>
      <c r="W286" s="44"/>
      <c r="X286" s="53"/>
      <c r="Y286" s="53"/>
      <c r="Z286" s="29" t="str">
        <f>IF(HLOOKUP(Z$14,集計用!$4:$9894,マスター!$C286,FALSE)="","",HLOOKUP(Z$14,集計用!$4:$9894,マスター!$C286,FALSE))</f>
        <v/>
      </c>
      <c r="AA286" s="53"/>
      <c r="AB286" s="53"/>
      <c r="AC286" s="53"/>
      <c r="AD286" s="53"/>
      <c r="AE286" s="53"/>
      <c r="AF286" s="44"/>
      <c r="AG286" s="29" t="str">
        <f>IF(HLOOKUP(AG$14,集計用!$4:$9894,マスター!$C286,FALSE)="","",HLOOKUP(AG$14,集計用!$4:$9894,マスター!$C286,FALSE))</f>
        <v/>
      </c>
      <c r="AH286" s="29" t="str">
        <f>IF(HLOOKUP(AH$14,集計用!$4:$9894,マスター!$C286,FALSE)="","",HLOOKUP(AH$14,集計用!$4:$9894,マスター!$C286,FALSE))</f>
        <v/>
      </c>
      <c r="AI286" s="29" t="str">
        <f>IF(HLOOKUP(AI$14,集計用!$4:$9894,マスター!$C286,FALSE)="","",HLOOKUP(AI$14,集計用!$4:$9894,マスター!$C286,FALSE))</f>
        <v/>
      </c>
      <c r="AJ286" s="60" t="str">
        <f>マスター!$B$3</f>
        <v>建物</v>
      </c>
      <c r="AK286" s="29" t="str">
        <f>IF(HLOOKUP(AK$14,集計用!$4:$9894,マスター!$C286,FALSE)="","",HLOOKUP(AK$14,集計用!$4:$9894,マスター!$C286,FALSE))</f>
        <v/>
      </c>
      <c r="AL286" s="29" t="str">
        <f>IF(HLOOKUP(AL$14,集計用!$4:$9894,マスター!$C286,FALSE)="","",HLOOKUP(AL$14,集計用!$4:$9894,マスター!$C286,FALSE))</f>
        <v/>
      </c>
      <c r="AM286" s="53"/>
      <c r="AN286" s="29" t="str">
        <f>IFERROR(集計用!N207&amp;集計用!P207&amp;集計用!R207,"")</f>
        <v>下都賀郡壬生町北小林東原743-1</v>
      </c>
      <c r="AO286" s="29" t="str">
        <f>IF(HLOOKUP(AO$14,集計用!$4:$9894,マスター!$C286,FALSE)="","",HLOOKUP(AO$14,集計用!$4:$9894,マスター!$C286,FALSE))</f>
        <v/>
      </c>
      <c r="AP286" s="42" t="str">
        <f>集計用!AU207&amp;集計用!AV207&amp;集計用!AW207&amp;集計用!AX207&amp;集計用!AY207&amp;集計用!AZ207</f>
        <v>教育費中学校費学校管理費</v>
      </c>
      <c r="AQ286" s="29" t="str">
        <f>IF(HLOOKUP(AQ$14,集計用!$4:$9894,マスター!$C286,FALSE)="","",HLOOKUP(AQ$14,集計用!$4:$9894,マスター!$C286,FALSE))</f>
        <v/>
      </c>
      <c r="AR286" s="29" t="str">
        <f>IF(HLOOKUP(AR$14,集計用!$4:$9894,マスター!$C286,FALSE)="","",HLOOKUP(AR$14,集計用!$4:$9894,マスター!$C286,FALSE))</f>
        <v/>
      </c>
      <c r="AS286" s="29" t="str">
        <f>IF(HLOOKUP(AS$14,集計用!$4:$9894,マスター!$C286,FALSE)="","",HLOOKUP(AS$14,集計用!$4:$9894,マスター!$C286,FALSE))</f>
        <v/>
      </c>
      <c r="AT286" s="29" t="str">
        <f>IF(HLOOKUP(AT$14,集計用!$4:$9894,マスター!$C286,FALSE)="","",HLOOKUP(AT$14,集計用!$4:$9894,マスター!$C286,FALSE))</f>
        <v/>
      </c>
      <c r="AU286" s="29" t="str">
        <f>IF(HLOOKUP(AU$14,集計用!$4:$9894,マスター!$C286,FALSE)="","",HLOOKUP(AU$14,集計用!$4:$9894,マスター!$C286,FALSE))</f>
        <v/>
      </c>
      <c r="AV286" s="61"/>
      <c r="AW286" s="45" t="str">
        <f t="shared" si="5"/>
        <v/>
      </c>
      <c r="AX286" s="29" t="str">
        <f>IF(HLOOKUP(AX$14,集計用!$4:$9894,マスター!$C286,FALSE)="","",HLOOKUP(AX$14,集計用!$4:$9894,マスター!$C286,FALSE))</f>
        <v/>
      </c>
      <c r="AY286" s="29" t="str">
        <f>IF(HLOOKUP(AY$14,集計用!$4:$9894,マスター!$C286,FALSE)="","",HLOOKUP(AY$14,集計用!$4:$9894,マスター!$C286,FALSE))</f>
        <v/>
      </c>
      <c r="AZ286" s="54"/>
      <c r="BA286" s="54"/>
      <c r="BB286" s="54"/>
      <c r="BC286" s="54"/>
      <c r="BD286" s="54"/>
      <c r="BE286" s="54"/>
      <c r="BF286" s="54"/>
      <c r="BG286" s="54"/>
      <c r="BH286" s="29" t="str">
        <f>IF(HLOOKUP(BH$14,集計用!$4:$9894,マスター!$C286,FALSE)="","",HLOOKUP(BH$14,集計用!$4:$9894,マスター!$C286,FALSE))</f>
        <v/>
      </c>
      <c r="BI286" s="29" t="str">
        <f>IF(HLOOKUP(BI$14,集計用!$4:$9894,マスター!$C286,FALSE)="","",HLOOKUP(BI$14,集計用!$4:$9894,マスター!$C286,FALSE))</f>
        <v/>
      </c>
      <c r="BJ286" s="54"/>
      <c r="BK286" s="54"/>
      <c r="BL286" s="54"/>
      <c r="BM286" s="54"/>
      <c r="BN286" s="54"/>
      <c r="BO286" s="54"/>
      <c r="BP286" s="54"/>
      <c r="BQ286" s="54"/>
      <c r="BR286" s="29" t="str">
        <f>IF(HLOOKUP(BR$14,集計用!$4:$9894,マスター!$C286,FALSE)="","",HLOOKUP(BR$14,集計用!$4:$9894,マスター!$C286,FALSE))</f>
        <v/>
      </c>
      <c r="BS286" s="29" t="str">
        <f>IF(HLOOKUP(BS$14,集計用!$4:$9894,マスター!$C286,FALSE)="","",HLOOKUP(BS$14,集計用!$4:$9894,マスター!$C286,FALSE))</f>
        <v/>
      </c>
      <c r="BT286" s="29" t="str">
        <f>IF(HLOOKUP(BT$14,集計用!$4:$9894,マスター!$C286,FALSE)="","",HLOOKUP(BT$14,集計用!$4:$9894,マスター!$C286,FALSE))</f>
        <v/>
      </c>
      <c r="BU286" s="29" t="str">
        <f>IF(HLOOKUP(BU$14,集計用!$4:$9894,マスター!$C286,FALSE)="","",HLOOKUP(BU$14,集計用!$4:$9894,マスター!$C286,FALSE))</f>
        <v/>
      </c>
      <c r="BV286" s="29" t="str">
        <f>集計用!O207&amp;集計用!Q207&amp;集計用!S207</f>
        <v>ｼﾓﾂｶﾞｸﾞﾝﾐﾌﾞﾏﾁｷﾀｺﾊﾞﾔｼ</v>
      </c>
      <c r="BW286" s="29" t="str">
        <f>IF(HLOOKUP(BW$14,集計用!$4:$9894,マスター!$C286,FALSE)="","",HLOOKUP(BW$14,集計用!$4:$9894,マスター!$C286,FALSE))</f>
        <v/>
      </c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3"/>
      <c r="CW286" s="53"/>
      <c r="CX286" s="53"/>
      <c r="CY286" s="53"/>
      <c r="CZ286" s="53"/>
      <c r="DA286" s="53"/>
      <c r="DB286" s="53"/>
      <c r="DC286" s="53"/>
      <c r="DD286" s="54"/>
      <c r="DE286" s="54"/>
      <c r="DF286" s="54"/>
      <c r="DG286" s="54"/>
      <c r="DH286" s="54"/>
      <c r="DI286" s="54"/>
    </row>
    <row r="287" spans="3:113" ht="13.5" customHeight="1">
      <c r="C287" s="89">
        <v>278</v>
      </c>
      <c r="D287" s="44"/>
      <c r="E287" s="53"/>
      <c r="F287" s="53"/>
      <c r="G287" s="53"/>
      <c r="H287" s="42" t="str">
        <f>IF(HLOOKUP(H$14,集計用!$4:$9894,マスター!$C287,FALSE)="","",HLOOKUP(H$14,集計用!$4:$9894,マスター!$C287,FALSE))</f>
        <v/>
      </c>
      <c r="I287" s="29" t="str">
        <f>IF(HLOOKUP(I$14,集計用!$4:$9894,マスター!$C287,FALSE)="","",HLOOKUP(I$14,集計用!$4:$9894,マスター!$C287,FALSE))</f>
        <v/>
      </c>
      <c r="J287" s="29" t="str">
        <f>IF(HLOOKUP(J$14,集計用!$4:$9894,マスター!$C287,FALSE)="","",HLOOKUP(J$14,集計用!$4:$9894,マスター!$C287,FALSE))</f>
        <v/>
      </c>
      <c r="K287" s="53"/>
      <c r="L287" s="53"/>
      <c r="M287" s="53"/>
      <c r="N287" s="53"/>
      <c r="O287" s="29" t="str">
        <f>IF(HLOOKUP(O$14,集計用!$4:$9894,マスター!$C287,FALSE)="","",HLOOKUP(O$14,集計用!$4:$9894,マスター!$C287,FALSE))</f>
        <v/>
      </c>
      <c r="P287" s="53"/>
      <c r="Q287" s="53"/>
      <c r="R287" s="42" t="str">
        <f>IF(HLOOKUP(R$14,集計用!$4:$9894,マスター!$C287,FALSE)="","",HLOOKUP(R$14,集計用!$4:$9894,マスター!$C287,FALSE))</f>
        <v/>
      </c>
      <c r="S287" s="42" t="str">
        <f>IF(HLOOKUP(S$14,集計用!$4:$9894,マスター!$C287,FALSE)="","",HLOOKUP(S$14,集計用!$4:$9894,マスター!$C287,FALSE))</f>
        <v/>
      </c>
      <c r="T287" s="209" t="str">
        <f>IF(HLOOKUP(T$14,集計用!$4:$9894,マスター!$C287,FALSE)="","",HLOOKUP(T$14,集計用!$4:$9894,マスター!$C287,FALSE))</f>
        <v/>
      </c>
      <c r="U287" s="209" t="str">
        <f>IF(HLOOKUP(U$14,集計用!$4:$9894,マスター!$C287,FALSE)="","",HLOOKUP(U$14,集計用!$4:$9894,マスター!$C287,FALSE))</f>
        <v/>
      </c>
      <c r="V287" s="53"/>
      <c r="W287" s="44"/>
      <c r="X287" s="53"/>
      <c r="Y287" s="53"/>
      <c r="Z287" s="29" t="str">
        <f>IF(HLOOKUP(Z$14,集計用!$4:$9894,マスター!$C287,FALSE)="","",HLOOKUP(Z$14,集計用!$4:$9894,マスター!$C287,FALSE))</f>
        <v/>
      </c>
      <c r="AA287" s="53"/>
      <c r="AB287" s="53"/>
      <c r="AC287" s="53"/>
      <c r="AD287" s="53"/>
      <c r="AE287" s="53"/>
      <c r="AF287" s="44"/>
      <c r="AG287" s="29" t="str">
        <f>IF(HLOOKUP(AG$14,集計用!$4:$9894,マスター!$C287,FALSE)="","",HLOOKUP(AG$14,集計用!$4:$9894,マスター!$C287,FALSE))</f>
        <v/>
      </c>
      <c r="AH287" s="29" t="str">
        <f>IF(HLOOKUP(AH$14,集計用!$4:$9894,マスター!$C287,FALSE)="","",HLOOKUP(AH$14,集計用!$4:$9894,マスター!$C287,FALSE))</f>
        <v/>
      </c>
      <c r="AI287" s="29" t="str">
        <f>IF(HLOOKUP(AI$14,集計用!$4:$9894,マスター!$C287,FALSE)="","",HLOOKUP(AI$14,集計用!$4:$9894,マスター!$C287,FALSE))</f>
        <v/>
      </c>
      <c r="AJ287" s="60" t="str">
        <f>マスター!$B$3</f>
        <v>建物</v>
      </c>
      <c r="AK287" s="29" t="str">
        <f>IF(HLOOKUP(AK$14,集計用!$4:$9894,マスター!$C287,FALSE)="","",HLOOKUP(AK$14,集計用!$4:$9894,マスター!$C287,FALSE))</f>
        <v/>
      </c>
      <c r="AL287" s="29" t="str">
        <f>IF(HLOOKUP(AL$14,集計用!$4:$9894,マスター!$C287,FALSE)="","",HLOOKUP(AL$14,集計用!$4:$9894,マスター!$C287,FALSE))</f>
        <v/>
      </c>
      <c r="AM287" s="53"/>
      <c r="AN287" s="29" t="str">
        <f>IFERROR(集計用!N208&amp;集計用!P208&amp;集計用!R208,"")</f>
        <v>下都賀郡壬生町北小林東原743-1</v>
      </c>
      <c r="AO287" s="29" t="str">
        <f>IF(HLOOKUP(AO$14,集計用!$4:$9894,マスター!$C287,FALSE)="","",HLOOKUP(AO$14,集計用!$4:$9894,マスター!$C287,FALSE))</f>
        <v/>
      </c>
      <c r="AP287" s="42" t="str">
        <f>集計用!AU208&amp;集計用!AV208&amp;集計用!AW208&amp;集計用!AX208&amp;集計用!AY208&amp;集計用!AZ208</f>
        <v>教育費中学校費学校管理費</v>
      </c>
      <c r="AQ287" s="29" t="str">
        <f>IF(HLOOKUP(AQ$14,集計用!$4:$9894,マスター!$C287,FALSE)="","",HLOOKUP(AQ$14,集計用!$4:$9894,マスター!$C287,FALSE))</f>
        <v/>
      </c>
      <c r="AR287" s="29" t="str">
        <f>IF(HLOOKUP(AR$14,集計用!$4:$9894,マスター!$C287,FALSE)="","",HLOOKUP(AR$14,集計用!$4:$9894,マスター!$C287,FALSE))</f>
        <v/>
      </c>
      <c r="AS287" s="29" t="str">
        <f>IF(HLOOKUP(AS$14,集計用!$4:$9894,マスター!$C287,FALSE)="","",HLOOKUP(AS$14,集計用!$4:$9894,マスター!$C287,FALSE))</f>
        <v/>
      </c>
      <c r="AT287" s="29" t="str">
        <f>IF(HLOOKUP(AT$14,集計用!$4:$9894,マスター!$C287,FALSE)="","",HLOOKUP(AT$14,集計用!$4:$9894,マスター!$C287,FALSE))</f>
        <v/>
      </c>
      <c r="AU287" s="29" t="str">
        <f>IF(HLOOKUP(AU$14,集計用!$4:$9894,マスター!$C287,FALSE)="","",HLOOKUP(AU$14,集計用!$4:$9894,マスター!$C287,FALSE))</f>
        <v/>
      </c>
      <c r="AV287" s="61"/>
      <c r="AW287" s="45" t="str">
        <f t="shared" si="5"/>
        <v/>
      </c>
      <c r="AX287" s="29" t="str">
        <f>IF(HLOOKUP(AX$14,集計用!$4:$9894,マスター!$C287,FALSE)="","",HLOOKUP(AX$14,集計用!$4:$9894,マスター!$C287,FALSE))</f>
        <v/>
      </c>
      <c r="AY287" s="29" t="str">
        <f>IF(HLOOKUP(AY$14,集計用!$4:$9894,マスター!$C287,FALSE)="","",HLOOKUP(AY$14,集計用!$4:$9894,マスター!$C287,FALSE))</f>
        <v/>
      </c>
      <c r="AZ287" s="54"/>
      <c r="BA287" s="54"/>
      <c r="BB287" s="54"/>
      <c r="BC287" s="54"/>
      <c r="BD287" s="54"/>
      <c r="BE287" s="54"/>
      <c r="BF287" s="54"/>
      <c r="BG287" s="54"/>
      <c r="BH287" s="29" t="str">
        <f>IF(HLOOKUP(BH$14,集計用!$4:$9894,マスター!$C287,FALSE)="","",HLOOKUP(BH$14,集計用!$4:$9894,マスター!$C287,FALSE))</f>
        <v/>
      </c>
      <c r="BI287" s="29" t="str">
        <f>IF(HLOOKUP(BI$14,集計用!$4:$9894,マスター!$C287,FALSE)="","",HLOOKUP(BI$14,集計用!$4:$9894,マスター!$C287,FALSE))</f>
        <v/>
      </c>
      <c r="BJ287" s="54"/>
      <c r="BK287" s="54"/>
      <c r="BL287" s="54"/>
      <c r="BM287" s="54"/>
      <c r="BN287" s="54"/>
      <c r="BO287" s="54"/>
      <c r="BP287" s="54"/>
      <c r="BQ287" s="54"/>
      <c r="BR287" s="29" t="str">
        <f>IF(HLOOKUP(BR$14,集計用!$4:$9894,マスター!$C287,FALSE)="","",HLOOKUP(BR$14,集計用!$4:$9894,マスター!$C287,FALSE))</f>
        <v/>
      </c>
      <c r="BS287" s="29" t="str">
        <f>IF(HLOOKUP(BS$14,集計用!$4:$9894,マスター!$C287,FALSE)="","",HLOOKUP(BS$14,集計用!$4:$9894,マスター!$C287,FALSE))</f>
        <v/>
      </c>
      <c r="BT287" s="29" t="str">
        <f>IF(HLOOKUP(BT$14,集計用!$4:$9894,マスター!$C287,FALSE)="","",HLOOKUP(BT$14,集計用!$4:$9894,マスター!$C287,FALSE))</f>
        <v/>
      </c>
      <c r="BU287" s="29" t="str">
        <f>IF(HLOOKUP(BU$14,集計用!$4:$9894,マスター!$C287,FALSE)="","",HLOOKUP(BU$14,集計用!$4:$9894,マスター!$C287,FALSE))</f>
        <v/>
      </c>
      <c r="BV287" s="29" t="str">
        <f>集計用!O208&amp;集計用!Q208&amp;集計用!S208</f>
        <v>ｼﾓﾂｶﾞｸﾞﾝﾐﾌﾞﾏﾁｷﾀｺﾊﾞﾔｼ</v>
      </c>
      <c r="BW287" s="29" t="str">
        <f>IF(HLOOKUP(BW$14,集計用!$4:$9894,マスター!$C287,FALSE)="","",HLOOKUP(BW$14,集計用!$4:$9894,マスター!$C287,FALSE))</f>
        <v/>
      </c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4"/>
      <c r="CO287" s="54"/>
      <c r="CP287" s="54"/>
      <c r="CQ287" s="54"/>
      <c r="CR287" s="54"/>
      <c r="CS287" s="54"/>
      <c r="CT287" s="54"/>
      <c r="CU287" s="54"/>
      <c r="CV287" s="53"/>
      <c r="CW287" s="53"/>
      <c r="CX287" s="53"/>
      <c r="CY287" s="53"/>
      <c r="CZ287" s="53"/>
      <c r="DA287" s="53"/>
      <c r="DB287" s="53"/>
      <c r="DC287" s="53"/>
      <c r="DD287" s="54"/>
      <c r="DE287" s="54"/>
      <c r="DF287" s="54"/>
      <c r="DG287" s="54"/>
      <c r="DH287" s="54"/>
      <c r="DI287" s="54"/>
    </row>
    <row r="288" spans="3:113" ht="13.5" customHeight="1">
      <c r="C288" s="89">
        <v>279</v>
      </c>
      <c r="D288" s="44"/>
      <c r="E288" s="53"/>
      <c r="F288" s="53"/>
      <c r="G288" s="53"/>
      <c r="H288" s="42" t="str">
        <f>IF(HLOOKUP(H$14,集計用!$4:$9894,マスター!$C288,FALSE)="","",HLOOKUP(H$14,集計用!$4:$9894,マスター!$C288,FALSE))</f>
        <v/>
      </c>
      <c r="I288" s="29" t="str">
        <f>IF(HLOOKUP(I$14,集計用!$4:$9894,マスター!$C288,FALSE)="","",HLOOKUP(I$14,集計用!$4:$9894,マスター!$C288,FALSE))</f>
        <v/>
      </c>
      <c r="J288" s="29" t="str">
        <f>IF(HLOOKUP(J$14,集計用!$4:$9894,マスター!$C288,FALSE)="","",HLOOKUP(J$14,集計用!$4:$9894,マスター!$C288,FALSE))</f>
        <v/>
      </c>
      <c r="K288" s="53"/>
      <c r="L288" s="53"/>
      <c r="M288" s="53"/>
      <c r="N288" s="53"/>
      <c r="O288" s="29" t="str">
        <f>IF(HLOOKUP(O$14,集計用!$4:$9894,マスター!$C288,FALSE)="","",HLOOKUP(O$14,集計用!$4:$9894,マスター!$C288,FALSE))</f>
        <v/>
      </c>
      <c r="P288" s="53"/>
      <c r="Q288" s="53"/>
      <c r="R288" s="42" t="str">
        <f>IF(HLOOKUP(R$14,集計用!$4:$9894,マスター!$C288,FALSE)="","",HLOOKUP(R$14,集計用!$4:$9894,マスター!$C288,FALSE))</f>
        <v/>
      </c>
      <c r="S288" s="42" t="str">
        <f>IF(HLOOKUP(S$14,集計用!$4:$9894,マスター!$C288,FALSE)="","",HLOOKUP(S$14,集計用!$4:$9894,マスター!$C288,FALSE))</f>
        <v/>
      </c>
      <c r="T288" s="209" t="str">
        <f>IF(HLOOKUP(T$14,集計用!$4:$9894,マスター!$C288,FALSE)="","",HLOOKUP(T$14,集計用!$4:$9894,マスター!$C288,FALSE))</f>
        <v/>
      </c>
      <c r="U288" s="209" t="str">
        <f>IF(HLOOKUP(U$14,集計用!$4:$9894,マスター!$C288,FALSE)="","",HLOOKUP(U$14,集計用!$4:$9894,マスター!$C288,FALSE))</f>
        <v/>
      </c>
      <c r="V288" s="53"/>
      <c r="W288" s="44"/>
      <c r="X288" s="53"/>
      <c r="Y288" s="53"/>
      <c r="Z288" s="29" t="str">
        <f>IF(HLOOKUP(Z$14,集計用!$4:$9894,マスター!$C288,FALSE)="","",HLOOKUP(Z$14,集計用!$4:$9894,マスター!$C288,FALSE))</f>
        <v/>
      </c>
      <c r="AA288" s="53"/>
      <c r="AB288" s="53"/>
      <c r="AC288" s="53"/>
      <c r="AD288" s="53"/>
      <c r="AE288" s="53"/>
      <c r="AF288" s="44"/>
      <c r="AG288" s="29" t="str">
        <f>IF(HLOOKUP(AG$14,集計用!$4:$9894,マスター!$C288,FALSE)="","",HLOOKUP(AG$14,集計用!$4:$9894,マスター!$C288,FALSE))</f>
        <v/>
      </c>
      <c r="AH288" s="29" t="str">
        <f>IF(HLOOKUP(AH$14,集計用!$4:$9894,マスター!$C288,FALSE)="","",HLOOKUP(AH$14,集計用!$4:$9894,マスター!$C288,FALSE))</f>
        <v/>
      </c>
      <c r="AI288" s="29" t="str">
        <f>IF(HLOOKUP(AI$14,集計用!$4:$9894,マスター!$C288,FALSE)="","",HLOOKUP(AI$14,集計用!$4:$9894,マスター!$C288,FALSE))</f>
        <v/>
      </c>
      <c r="AJ288" s="60" t="str">
        <f>マスター!$B$3</f>
        <v>建物</v>
      </c>
      <c r="AK288" s="29" t="str">
        <f>IF(HLOOKUP(AK$14,集計用!$4:$9894,マスター!$C288,FALSE)="","",HLOOKUP(AK$14,集計用!$4:$9894,マスター!$C288,FALSE))</f>
        <v/>
      </c>
      <c r="AL288" s="29" t="str">
        <f>IF(HLOOKUP(AL$14,集計用!$4:$9894,マスター!$C288,FALSE)="","",HLOOKUP(AL$14,集計用!$4:$9894,マスター!$C288,FALSE))</f>
        <v/>
      </c>
      <c r="AM288" s="53"/>
      <c r="AN288" s="29" t="str">
        <f>IFERROR(集計用!N209&amp;集計用!P209&amp;集計用!R209,"")</f>
        <v>下都賀郡壬生町北小林東原743-1</v>
      </c>
      <c r="AO288" s="29" t="str">
        <f>IF(HLOOKUP(AO$14,集計用!$4:$9894,マスター!$C288,FALSE)="","",HLOOKUP(AO$14,集計用!$4:$9894,マスター!$C288,FALSE))</f>
        <v/>
      </c>
      <c r="AP288" s="42" t="str">
        <f>集計用!AU209&amp;集計用!AV209&amp;集計用!AW209&amp;集計用!AX209&amp;集計用!AY209&amp;集計用!AZ209</f>
        <v>教育費中学校費学校管理費</v>
      </c>
      <c r="AQ288" s="29" t="str">
        <f>IF(HLOOKUP(AQ$14,集計用!$4:$9894,マスター!$C288,FALSE)="","",HLOOKUP(AQ$14,集計用!$4:$9894,マスター!$C288,FALSE))</f>
        <v/>
      </c>
      <c r="AR288" s="29" t="str">
        <f>IF(HLOOKUP(AR$14,集計用!$4:$9894,マスター!$C288,FALSE)="","",HLOOKUP(AR$14,集計用!$4:$9894,マスター!$C288,FALSE))</f>
        <v/>
      </c>
      <c r="AS288" s="29" t="str">
        <f>IF(HLOOKUP(AS$14,集計用!$4:$9894,マスター!$C288,FALSE)="","",HLOOKUP(AS$14,集計用!$4:$9894,マスター!$C288,FALSE))</f>
        <v/>
      </c>
      <c r="AT288" s="29" t="str">
        <f>IF(HLOOKUP(AT$14,集計用!$4:$9894,マスター!$C288,FALSE)="","",HLOOKUP(AT$14,集計用!$4:$9894,マスター!$C288,FALSE))</f>
        <v/>
      </c>
      <c r="AU288" s="29" t="str">
        <f>IF(HLOOKUP(AU$14,集計用!$4:$9894,マスター!$C288,FALSE)="","",HLOOKUP(AU$14,集計用!$4:$9894,マスター!$C288,FALSE))</f>
        <v/>
      </c>
      <c r="AV288" s="61"/>
      <c r="AW288" s="45" t="str">
        <f t="shared" si="5"/>
        <v/>
      </c>
      <c r="AX288" s="29" t="str">
        <f>IF(HLOOKUP(AX$14,集計用!$4:$9894,マスター!$C288,FALSE)="","",HLOOKUP(AX$14,集計用!$4:$9894,マスター!$C288,FALSE))</f>
        <v/>
      </c>
      <c r="AY288" s="29" t="str">
        <f>IF(HLOOKUP(AY$14,集計用!$4:$9894,マスター!$C288,FALSE)="","",HLOOKUP(AY$14,集計用!$4:$9894,マスター!$C288,FALSE))</f>
        <v/>
      </c>
      <c r="AZ288" s="54"/>
      <c r="BA288" s="54"/>
      <c r="BB288" s="54"/>
      <c r="BC288" s="54"/>
      <c r="BD288" s="54"/>
      <c r="BE288" s="54"/>
      <c r="BF288" s="54"/>
      <c r="BG288" s="54"/>
      <c r="BH288" s="29" t="str">
        <f>IF(HLOOKUP(BH$14,集計用!$4:$9894,マスター!$C288,FALSE)="","",HLOOKUP(BH$14,集計用!$4:$9894,マスター!$C288,FALSE))</f>
        <v/>
      </c>
      <c r="BI288" s="29" t="str">
        <f>IF(HLOOKUP(BI$14,集計用!$4:$9894,マスター!$C288,FALSE)="","",HLOOKUP(BI$14,集計用!$4:$9894,マスター!$C288,FALSE))</f>
        <v/>
      </c>
      <c r="BJ288" s="54"/>
      <c r="BK288" s="54"/>
      <c r="BL288" s="54"/>
      <c r="BM288" s="54"/>
      <c r="BN288" s="54"/>
      <c r="BO288" s="54"/>
      <c r="BP288" s="54"/>
      <c r="BQ288" s="54"/>
      <c r="BR288" s="29" t="str">
        <f>IF(HLOOKUP(BR$14,集計用!$4:$9894,マスター!$C288,FALSE)="","",HLOOKUP(BR$14,集計用!$4:$9894,マスター!$C288,FALSE))</f>
        <v/>
      </c>
      <c r="BS288" s="29" t="str">
        <f>IF(HLOOKUP(BS$14,集計用!$4:$9894,マスター!$C288,FALSE)="","",HLOOKUP(BS$14,集計用!$4:$9894,マスター!$C288,FALSE))</f>
        <v/>
      </c>
      <c r="BT288" s="29" t="str">
        <f>IF(HLOOKUP(BT$14,集計用!$4:$9894,マスター!$C288,FALSE)="","",HLOOKUP(BT$14,集計用!$4:$9894,マスター!$C288,FALSE))</f>
        <v/>
      </c>
      <c r="BU288" s="29" t="str">
        <f>IF(HLOOKUP(BU$14,集計用!$4:$9894,マスター!$C288,FALSE)="","",HLOOKUP(BU$14,集計用!$4:$9894,マスター!$C288,FALSE))</f>
        <v/>
      </c>
      <c r="BV288" s="29" t="str">
        <f>集計用!O209&amp;集計用!Q209&amp;集計用!S209</f>
        <v>ｼﾓﾂｶﾞｸﾞﾝﾐﾌﾞﾏﾁｷﾀｺﾊﾞﾔｼ</v>
      </c>
      <c r="BW288" s="29" t="str">
        <f>IF(HLOOKUP(BW$14,集計用!$4:$9894,マスター!$C288,FALSE)="","",HLOOKUP(BW$14,集計用!$4:$9894,マスター!$C288,FALSE))</f>
        <v/>
      </c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3"/>
      <c r="CW288" s="53"/>
      <c r="CX288" s="53"/>
      <c r="CY288" s="53"/>
      <c r="CZ288" s="53"/>
      <c r="DA288" s="53"/>
      <c r="DB288" s="53"/>
      <c r="DC288" s="53"/>
      <c r="DD288" s="54"/>
      <c r="DE288" s="54"/>
      <c r="DF288" s="54"/>
      <c r="DG288" s="54"/>
      <c r="DH288" s="54"/>
      <c r="DI288" s="54"/>
    </row>
    <row r="289" spans="3:113" ht="13.5" customHeight="1">
      <c r="C289" s="89">
        <v>280</v>
      </c>
      <c r="D289" s="44"/>
      <c r="E289" s="53"/>
      <c r="F289" s="53"/>
      <c r="G289" s="53"/>
      <c r="H289" s="42" t="str">
        <f>IF(HLOOKUP(H$14,集計用!$4:$9894,マスター!$C289,FALSE)="","",HLOOKUP(H$14,集計用!$4:$9894,マスター!$C289,FALSE))</f>
        <v/>
      </c>
      <c r="I289" s="29" t="str">
        <f>IF(HLOOKUP(I$14,集計用!$4:$9894,マスター!$C289,FALSE)="","",HLOOKUP(I$14,集計用!$4:$9894,マスター!$C289,FALSE))</f>
        <v/>
      </c>
      <c r="J289" s="29" t="str">
        <f>IF(HLOOKUP(J$14,集計用!$4:$9894,マスター!$C289,FALSE)="","",HLOOKUP(J$14,集計用!$4:$9894,マスター!$C289,FALSE))</f>
        <v/>
      </c>
      <c r="K289" s="53"/>
      <c r="L289" s="53"/>
      <c r="M289" s="53"/>
      <c r="N289" s="53"/>
      <c r="O289" s="29" t="str">
        <f>IF(HLOOKUP(O$14,集計用!$4:$9894,マスター!$C289,FALSE)="","",HLOOKUP(O$14,集計用!$4:$9894,マスター!$C289,FALSE))</f>
        <v/>
      </c>
      <c r="P289" s="53"/>
      <c r="Q289" s="53"/>
      <c r="R289" s="42" t="str">
        <f>IF(HLOOKUP(R$14,集計用!$4:$9894,マスター!$C289,FALSE)="","",HLOOKUP(R$14,集計用!$4:$9894,マスター!$C289,FALSE))</f>
        <v/>
      </c>
      <c r="S289" s="42" t="str">
        <f>IF(HLOOKUP(S$14,集計用!$4:$9894,マスター!$C289,FALSE)="","",HLOOKUP(S$14,集計用!$4:$9894,マスター!$C289,FALSE))</f>
        <v/>
      </c>
      <c r="T289" s="209" t="str">
        <f>IF(HLOOKUP(T$14,集計用!$4:$9894,マスター!$C289,FALSE)="","",HLOOKUP(T$14,集計用!$4:$9894,マスター!$C289,FALSE))</f>
        <v/>
      </c>
      <c r="U289" s="209" t="str">
        <f>IF(HLOOKUP(U$14,集計用!$4:$9894,マスター!$C289,FALSE)="","",HLOOKUP(U$14,集計用!$4:$9894,マスター!$C289,FALSE))</f>
        <v/>
      </c>
      <c r="V289" s="53"/>
      <c r="W289" s="44"/>
      <c r="X289" s="53"/>
      <c r="Y289" s="53"/>
      <c r="Z289" s="29" t="str">
        <f>IF(HLOOKUP(Z$14,集計用!$4:$9894,マスター!$C289,FALSE)="","",HLOOKUP(Z$14,集計用!$4:$9894,マスター!$C289,FALSE))</f>
        <v/>
      </c>
      <c r="AA289" s="53"/>
      <c r="AB289" s="53"/>
      <c r="AC289" s="53"/>
      <c r="AD289" s="53"/>
      <c r="AE289" s="53"/>
      <c r="AF289" s="44"/>
      <c r="AG289" s="29" t="str">
        <f>IF(HLOOKUP(AG$14,集計用!$4:$9894,マスター!$C289,FALSE)="","",HLOOKUP(AG$14,集計用!$4:$9894,マスター!$C289,FALSE))</f>
        <v/>
      </c>
      <c r="AH289" s="29" t="str">
        <f>IF(HLOOKUP(AH$14,集計用!$4:$9894,マスター!$C289,FALSE)="","",HLOOKUP(AH$14,集計用!$4:$9894,マスター!$C289,FALSE))</f>
        <v/>
      </c>
      <c r="AI289" s="29" t="str">
        <f>IF(HLOOKUP(AI$14,集計用!$4:$9894,マスター!$C289,FALSE)="","",HLOOKUP(AI$14,集計用!$4:$9894,マスター!$C289,FALSE))</f>
        <v/>
      </c>
      <c r="AJ289" s="60" t="str">
        <f>マスター!$B$3</f>
        <v>建物</v>
      </c>
      <c r="AK289" s="29" t="str">
        <f>IF(HLOOKUP(AK$14,集計用!$4:$9894,マスター!$C289,FALSE)="","",HLOOKUP(AK$14,集計用!$4:$9894,マスター!$C289,FALSE))</f>
        <v/>
      </c>
      <c r="AL289" s="29" t="str">
        <f>IF(HLOOKUP(AL$14,集計用!$4:$9894,マスター!$C289,FALSE)="","",HLOOKUP(AL$14,集計用!$4:$9894,マスター!$C289,FALSE))</f>
        <v/>
      </c>
      <c r="AM289" s="53"/>
      <c r="AN289" s="29" t="str">
        <f>IFERROR(集計用!N210&amp;集計用!P210&amp;集計用!R210,"")</f>
        <v>下都賀郡壬生町北小林東原743-1</v>
      </c>
      <c r="AO289" s="29" t="str">
        <f>IF(HLOOKUP(AO$14,集計用!$4:$9894,マスター!$C289,FALSE)="","",HLOOKUP(AO$14,集計用!$4:$9894,マスター!$C289,FALSE))</f>
        <v/>
      </c>
      <c r="AP289" s="42" t="str">
        <f>集計用!AU210&amp;集計用!AV210&amp;集計用!AW210&amp;集計用!AX210&amp;集計用!AY210&amp;集計用!AZ210</f>
        <v>教育費中学校費学校管理費</v>
      </c>
      <c r="AQ289" s="29" t="str">
        <f>IF(HLOOKUP(AQ$14,集計用!$4:$9894,マスター!$C289,FALSE)="","",HLOOKUP(AQ$14,集計用!$4:$9894,マスター!$C289,FALSE))</f>
        <v/>
      </c>
      <c r="AR289" s="29" t="str">
        <f>IF(HLOOKUP(AR$14,集計用!$4:$9894,マスター!$C289,FALSE)="","",HLOOKUP(AR$14,集計用!$4:$9894,マスター!$C289,FALSE))</f>
        <v/>
      </c>
      <c r="AS289" s="29" t="str">
        <f>IF(HLOOKUP(AS$14,集計用!$4:$9894,マスター!$C289,FALSE)="","",HLOOKUP(AS$14,集計用!$4:$9894,マスター!$C289,FALSE))</f>
        <v/>
      </c>
      <c r="AT289" s="29" t="str">
        <f>IF(HLOOKUP(AT$14,集計用!$4:$9894,マスター!$C289,FALSE)="","",HLOOKUP(AT$14,集計用!$4:$9894,マスター!$C289,FALSE))</f>
        <v/>
      </c>
      <c r="AU289" s="29" t="str">
        <f>IF(HLOOKUP(AU$14,集計用!$4:$9894,マスター!$C289,FALSE)="","",HLOOKUP(AU$14,集計用!$4:$9894,マスター!$C289,FALSE))</f>
        <v/>
      </c>
      <c r="AV289" s="61"/>
      <c r="AW289" s="45" t="str">
        <f t="shared" si="5"/>
        <v/>
      </c>
      <c r="AX289" s="29" t="str">
        <f>IF(HLOOKUP(AX$14,集計用!$4:$9894,マスター!$C289,FALSE)="","",HLOOKUP(AX$14,集計用!$4:$9894,マスター!$C289,FALSE))</f>
        <v/>
      </c>
      <c r="AY289" s="29" t="str">
        <f>IF(HLOOKUP(AY$14,集計用!$4:$9894,マスター!$C289,FALSE)="","",HLOOKUP(AY$14,集計用!$4:$9894,マスター!$C289,FALSE))</f>
        <v/>
      </c>
      <c r="AZ289" s="54"/>
      <c r="BA289" s="54"/>
      <c r="BB289" s="54"/>
      <c r="BC289" s="54"/>
      <c r="BD289" s="54"/>
      <c r="BE289" s="54"/>
      <c r="BF289" s="54"/>
      <c r="BG289" s="54"/>
      <c r="BH289" s="29" t="str">
        <f>IF(HLOOKUP(BH$14,集計用!$4:$9894,マスター!$C289,FALSE)="","",HLOOKUP(BH$14,集計用!$4:$9894,マスター!$C289,FALSE))</f>
        <v/>
      </c>
      <c r="BI289" s="29" t="str">
        <f>IF(HLOOKUP(BI$14,集計用!$4:$9894,マスター!$C289,FALSE)="","",HLOOKUP(BI$14,集計用!$4:$9894,マスター!$C289,FALSE))</f>
        <v/>
      </c>
      <c r="BJ289" s="54"/>
      <c r="BK289" s="54"/>
      <c r="BL289" s="54"/>
      <c r="BM289" s="54"/>
      <c r="BN289" s="54"/>
      <c r="BO289" s="54"/>
      <c r="BP289" s="54"/>
      <c r="BQ289" s="54"/>
      <c r="BR289" s="29" t="str">
        <f>IF(HLOOKUP(BR$14,集計用!$4:$9894,マスター!$C289,FALSE)="","",HLOOKUP(BR$14,集計用!$4:$9894,マスター!$C289,FALSE))</f>
        <v/>
      </c>
      <c r="BS289" s="29" t="str">
        <f>IF(HLOOKUP(BS$14,集計用!$4:$9894,マスター!$C289,FALSE)="","",HLOOKUP(BS$14,集計用!$4:$9894,マスター!$C289,FALSE))</f>
        <v/>
      </c>
      <c r="BT289" s="29" t="str">
        <f>IF(HLOOKUP(BT$14,集計用!$4:$9894,マスター!$C289,FALSE)="","",HLOOKUP(BT$14,集計用!$4:$9894,マスター!$C289,FALSE))</f>
        <v/>
      </c>
      <c r="BU289" s="29" t="str">
        <f>IF(HLOOKUP(BU$14,集計用!$4:$9894,マスター!$C289,FALSE)="","",HLOOKUP(BU$14,集計用!$4:$9894,マスター!$C289,FALSE))</f>
        <v/>
      </c>
      <c r="BV289" s="29" t="str">
        <f>集計用!O210&amp;集計用!Q210&amp;集計用!S210</f>
        <v>ｼﾓﾂｶﾞｸﾞﾝﾐﾌﾞﾏﾁｷﾀｺﾊﾞﾔｼ</v>
      </c>
      <c r="BW289" s="29" t="str">
        <f>IF(HLOOKUP(BW$14,集計用!$4:$9894,マスター!$C289,FALSE)="","",HLOOKUP(BW$14,集計用!$4:$9894,マスター!$C289,FALSE))</f>
        <v/>
      </c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3"/>
      <c r="CW289" s="53"/>
      <c r="CX289" s="53"/>
      <c r="CY289" s="53"/>
      <c r="CZ289" s="53"/>
      <c r="DA289" s="53"/>
      <c r="DB289" s="53"/>
      <c r="DC289" s="53"/>
      <c r="DD289" s="54"/>
      <c r="DE289" s="54"/>
      <c r="DF289" s="54"/>
      <c r="DG289" s="54"/>
      <c r="DH289" s="54"/>
      <c r="DI289" s="54"/>
    </row>
    <row r="290" spans="3:113" ht="13.5" customHeight="1">
      <c r="C290" s="89">
        <v>281</v>
      </c>
      <c r="D290" s="44"/>
      <c r="E290" s="53"/>
      <c r="F290" s="53"/>
      <c r="G290" s="53"/>
      <c r="H290" s="42" t="str">
        <f>IF(HLOOKUP(H$14,集計用!$4:$9894,マスター!$C290,FALSE)="","",HLOOKUP(H$14,集計用!$4:$9894,マスター!$C290,FALSE))</f>
        <v/>
      </c>
      <c r="I290" s="29" t="str">
        <f>IF(HLOOKUP(I$14,集計用!$4:$9894,マスター!$C290,FALSE)="","",HLOOKUP(I$14,集計用!$4:$9894,マスター!$C290,FALSE))</f>
        <v/>
      </c>
      <c r="J290" s="29" t="str">
        <f>IF(HLOOKUP(J$14,集計用!$4:$9894,マスター!$C290,FALSE)="","",HLOOKUP(J$14,集計用!$4:$9894,マスター!$C290,FALSE))</f>
        <v/>
      </c>
      <c r="K290" s="53"/>
      <c r="L290" s="53"/>
      <c r="M290" s="53"/>
      <c r="N290" s="53"/>
      <c r="O290" s="29" t="str">
        <f>IF(HLOOKUP(O$14,集計用!$4:$9894,マスター!$C290,FALSE)="","",HLOOKUP(O$14,集計用!$4:$9894,マスター!$C290,FALSE))</f>
        <v/>
      </c>
      <c r="P290" s="53"/>
      <c r="Q290" s="53"/>
      <c r="R290" s="42" t="str">
        <f>IF(HLOOKUP(R$14,集計用!$4:$9894,マスター!$C290,FALSE)="","",HLOOKUP(R$14,集計用!$4:$9894,マスター!$C290,FALSE))</f>
        <v/>
      </c>
      <c r="S290" s="42" t="str">
        <f>IF(HLOOKUP(S$14,集計用!$4:$9894,マスター!$C290,FALSE)="","",HLOOKUP(S$14,集計用!$4:$9894,マスター!$C290,FALSE))</f>
        <v/>
      </c>
      <c r="T290" s="209" t="str">
        <f>IF(HLOOKUP(T$14,集計用!$4:$9894,マスター!$C290,FALSE)="","",HLOOKUP(T$14,集計用!$4:$9894,マスター!$C290,FALSE))</f>
        <v/>
      </c>
      <c r="U290" s="209" t="str">
        <f>IF(HLOOKUP(U$14,集計用!$4:$9894,マスター!$C290,FALSE)="","",HLOOKUP(U$14,集計用!$4:$9894,マスター!$C290,FALSE))</f>
        <v/>
      </c>
      <c r="V290" s="53"/>
      <c r="W290" s="44"/>
      <c r="X290" s="53"/>
      <c r="Y290" s="53"/>
      <c r="Z290" s="29" t="str">
        <f>IF(HLOOKUP(Z$14,集計用!$4:$9894,マスター!$C290,FALSE)="","",HLOOKUP(Z$14,集計用!$4:$9894,マスター!$C290,FALSE))</f>
        <v/>
      </c>
      <c r="AA290" s="53"/>
      <c r="AB290" s="53"/>
      <c r="AC290" s="53"/>
      <c r="AD290" s="53"/>
      <c r="AE290" s="53"/>
      <c r="AF290" s="44"/>
      <c r="AG290" s="29" t="str">
        <f>IF(HLOOKUP(AG$14,集計用!$4:$9894,マスター!$C290,FALSE)="","",HLOOKUP(AG$14,集計用!$4:$9894,マスター!$C290,FALSE))</f>
        <v/>
      </c>
      <c r="AH290" s="29" t="str">
        <f>IF(HLOOKUP(AH$14,集計用!$4:$9894,マスター!$C290,FALSE)="","",HLOOKUP(AH$14,集計用!$4:$9894,マスター!$C290,FALSE))</f>
        <v/>
      </c>
      <c r="AI290" s="29" t="str">
        <f>IF(HLOOKUP(AI$14,集計用!$4:$9894,マスター!$C290,FALSE)="","",HLOOKUP(AI$14,集計用!$4:$9894,マスター!$C290,FALSE))</f>
        <v/>
      </c>
      <c r="AJ290" s="60" t="str">
        <f>マスター!$B$3</f>
        <v>建物</v>
      </c>
      <c r="AK290" s="29" t="str">
        <f>IF(HLOOKUP(AK$14,集計用!$4:$9894,マスター!$C290,FALSE)="","",HLOOKUP(AK$14,集計用!$4:$9894,マスター!$C290,FALSE))</f>
        <v/>
      </c>
      <c r="AL290" s="29" t="str">
        <f>IF(HLOOKUP(AL$14,集計用!$4:$9894,マスター!$C290,FALSE)="","",HLOOKUP(AL$14,集計用!$4:$9894,マスター!$C290,FALSE))</f>
        <v/>
      </c>
      <c r="AM290" s="53"/>
      <c r="AN290" s="29" t="str">
        <f>IFERROR(集計用!N211&amp;集計用!P211&amp;集計用!R211,"")</f>
        <v>下都賀郡壬生町北小林東原743-1</v>
      </c>
      <c r="AO290" s="29" t="str">
        <f>IF(HLOOKUP(AO$14,集計用!$4:$9894,マスター!$C290,FALSE)="","",HLOOKUP(AO$14,集計用!$4:$9894,マスター!$C290,FALSE))</f>
        <v/>
      </c>
      <c r="AP290" s="42" t="str">
        <f>集計用!AU211&amp;集計用!AV211&amp;集計用!AW211&amp;集計用!AX211&amp;集計用!AY211&amp;集計用!AZ211</f>
        <v>教育費中学校費学校管理費</v>
      </c>
      <c r="AQ290" s="29" t="str">
        <f>IF(HLOOKUP(AQ$14,集計用!$4:$9894,マスター!$C290,FALSE)="","",HLOOKUP(AQ$14,集計用!$4:$9894,マスター!$C290,FALSE))</f>
        <v/>
      </c>
      <c r="AR290" s="29" t="str">
        <f>IF(HLOOKUP(AR$14,集計用!$4:$9894,マスター!$C290,FALSE)="","",HLOOKUP(AR$14,集計用!$4:$9894,マスター!$C290,FALSE))</f>
        <v/>
      </c>
      <c r="AS290" s="29" t="str">
        <f>IF(HLOOKUP(AS$14,集計用!$4:$9894,マスター!$C290,FALSE)="","",HLOOKUP(AS$14,集計用!$4:$9894,マスター!$C290,FALSE))</f>
        <v/>
      </c>
      <c r="AT290" s="29" t="str">
        <f>IF(HLOOKUP(AT$14,集計用!$4:$9894,マスター!$C290,FALSE)="","",HLOOKUP(AT$14,集計用!$4:$9894,マスター!$C290,FALSE))</f>
        <v/>
      </c>
      <c r="AU290" s="29" t="str">
        <f>IF(HLOOKUP(AU$14,集計用!$4:$9894,マスター!$C290,FALSE)="","",HLOOKUP(AU$14,集計用!$4:$9894,マスター!$C290,FALSE))</f>
        <v/>
      </c>
      <c r="AV290" s="61"/>
      <c r="AW290" s="45" t="str">
        <f t="shared" si="5"/>
        <v/>
      </c>
      <c r="AX290" s="29" t="str">
        <f>IF(HLOOKUP(AX$14,集計用!$4:$9894,マスター!$C290,FALSE)="","",HLOOKUP(AX$14,集計用!$4:$9894,マスター!$C290,FALSE))</f>
        <v/>
      </c>
      <c r="AY290" s="29" t="str">
        <f>IF(HLOOKUP(AY$14,集計用!$4:$9894,マスター!$C290,FALSE)="","",HLOOKUP(AY$14,集計用!$4:$9894,マスター!$C290,FALSE))</f>
        <v/>
      </c>
      <c r="AZ290" s="54"/>
      <c r="BA290" s="54"/>
      <c r="BB290" s="54"/>
      <c r="BC290" s="54"/>
      <c r="BD290" s="54"/>
      <c r="BE290" s="54"/>
      <c r="BF290" s="54"/>
      <c r="BG290" s="54"/>
      <c r="BH290" s="29" t="str">
        <f>IF(HLOOKUP(BH$14,集計用!$4:$9894,マスター!$C290,FALSE)="","",HLOOKUP(BH$14,集計用!$4:$9894,マスター!$C290,FALSE))</f>
        <v/>
      </c>
      <c r="BI290" s="29" t="str">
        <f>IF(HLOOKUP(BI$14,集計用!$4:$9894,マスター!$C290,FALSE)="","",HLOOKUP(BI$14,集計用!$4:$9894,マスター!$C290,FALSE))</f>
        <v/>
      </c>
      <c r="BJ290" s="54"/>
      <c r="BK290" s="54"/>
      <c r="BL290" s="54"/>
      <c r="BM290" s="54"/>
      <c r="BN290" s="54"/>
      <c r="BO290" s="54"/>
      <c r="BP290" s="54"/>
      <c r="BQ290" s="54"/>
      <c r="BR290" s="29" t="str">
        <f>IF(HLOOKUP(BR$14,集計用!$4:$9894,マスター!$C290,FALSE)="","",HLOOKUP(BR$14,集計用!$4:$9894,マスター!$C290,FALSE))</f>
        <v/>
      </c>
      <c r="BS290" s="29" t="str">
        <f>IF(HLOOKUP(BS$14,集計用!$4:$9894,マスター!$C290,FALSE)="","",HLOOKUP(BS$14,集計用!$4:$9894,マスター!$C290,FALSE))</f>
        <v/>
      </c>
      <c r="BT290" s="29" t="str">
        <f>IF(HLOOKUP(BT$14,集計用!$4:$9894,マスター!$C290,FALSE)="","",HLOOKUP(BT$14,集計用!$4:$9894,マスター!$C290,FALSE))</f>
        <v/>
      </c>
      <c r="BU290" s="29" t="str">
        <f>IF(HLOOKUP(BU$14,集計用!$4:$9894,マスター!$C290,FALSE)="","",HLOOKUP(BU$14,集計用!$4:$9894,マスター!$C290,FALSE))</f>
        <v/>
      </c>
      <c r="BV290" s="29" t="str">
        <f>集計用!O211&amp;集計用!Q211&amp;集計用!S211</f>
        <v>ｼﾓﾂｶﾞｸﾞﾝﾐﾌﾞﾏﾁｷﾀｺﾊﾞﾔｼ</v>
      </c>
      <c r="BW290" s="29" t="str">
        <f>IF(HLOOKUP(BW$14,集計用!$4:$9894,マスター!$C290,FALSE)="","",HLOOKUP(BW$14,集計用!$4:$9894,マスター!$C290,FALSE))</f>
        <v/>
      </c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3"/>
      <c r="CW290" s="53"/>
      <c r="CX290" s="53"/>
      <c r="CY290" s="53"/>
      <c r="CZ290" s="53"/>
      <c r="DA290" s="53"/>
      <c r="DB290" s="53"/>
      <c r="DC290" s="53"/>
      <c r="DD290" s="54"/>
      <c r="DE290" s="54"/>
      <c r="DF290" s="54"/>
      <c r="DG290" s="54"/>
      <c r="DH290" s="54"/>
      <c r="DI290" s="54"/>
    </row>
    <row r="291" spans="3:113" ht="13.5" customHeight="1">
      <c r="C291" s="89">
        <v>282</v>
      </c>
      <c r="D291" s="44"/>
      <c r="E291" s="53"/>
      <c r="F291" s="53"/>
      <c r="G291" s="53"/>
      <c r="H291" s="42" t="str">
        <f>IF(HLOOKUP(H$14,集計用!$4:$9894,マスター!$C291,FALSE)="","",HLOOKUP(H$14,集計用!$4:$9894,マスター!$C291,FALSE))</f>
        <v/>
      </c>
      <c r="I291" s="29" t="str">
        <f>IF(HLOOKUP(I$14,集計用!$4:$9894,マスター!$C291,FALSE)="","",HLOOKUP(I$14,集計用!$4:$9894,マスター!$C291,FALSE))</f>
        <v/>
      </c>
      <c r="J291" s="29" t="str">
        <f>IF(HLOOKUP(J$14,集計用!$4:$9894,マスター!$C291,FALSE)="","",HLOOKUP(J$14,集計用!$4:$9894,マスター!$C291,FALSE))</f>
        <v/>
      </c>
      <c r="K291" s="53"/>
      <c r="L291" s="53"/>
      <c r="M291" s="53"/>
      <c r="N291" s="53"/>
      <c r="O291" s="29" t="str">
        <f>IF(HLOOKUP(O$14,集計用!$4:$9894,マスター!$C291,FALSE)="","",HLOOKUP(O$14,集計用!$4:$9894,マスター!$C291,FALSE))</f>
        <v/>
      </c>
      <c r="P291" s="53"/>
      <c r="Q291" s="53"/>
      <c r="R291" s="42" t="str">
        <f>IF(HLOOKUP(R$14,集計用!$4:$9894,マスター!$C291,FALSE)="","",HLOOKUP(R$14,集計用!$4:$9894,マスター!$C291,FALSE))</f>
        <v/>
      </c>
      <c r="S291" s="42" t="str">
        <f>IF(HLOOKUP(S$14,集計用!$4:$9894,マスター!$C291,FALSE)="","",HLOOKUP(S$14,集計用!$4:$9894,マスター!$C291,FALSE))</f>
        <v/>
      </c>
      <c r="T291" s="209" t="str">
        <f>IF(HLOOKUP(T$14,集計用!$4:$9894,マスター!$C291,FALSE)="","",HLOOKUP(T$14,集計用!$4:$9894,マスター!$C291,FALSE))</f>
        <v/>
      </c>
      <c r="U291" s="209" t="str">
        <f>IF(HLOOKUP(U$14,集計用!$4:$9894,マスター!$C291,FALSE)="","",HLOOKUP(U$14,集計用!$4:$9894,マスター!$C291,FALSE))</f>
        <v/>
      </c>
      <c r="V291" s="53"/>
      <c r="W291" s="44"/>
      <c r="X291" s="53"/>
      <c r="Y291" s="53"/>
      <c r="Z291" s="29" t="str">
        <f>IF(HLOOKUP(Z$14,集計用!$4:$9894,マスター!$C291,FALSE)="","",HLOOKUP(Z$14,集計用!$4:$9894,マスター!$C291,FALSE))</f>
        <v/>
      </c>
      <c r="AA291" s="53"/>
      <c r="AB291" s="53"/>
      <c r="AC291" s="53"/>
      <c r="AD291" s="53"/>
      <c r="AE291" s="53"/>
      <c r="AF291" s="44"/>
      <c r="AG291" s="29" t="str">
        <f>IF(HLOOKUP(AG$14,集計用!$4:$9894,マスター!$C291,FALSE)="","",HLOOKUP(AG$14,集計用!$4:$9894,マスター!$C291,FALSE))</f>
        <v/>
      </c>
      <c r="AH291" s="29" t="str">
        <f>IF(HLOOKUP(AH$14,集計用!$4:$9894,マスター!$C291,FALSE)="","",HLOOKUP(AH$14,集計用!$4:$9894,マスター!$C291,FALSE))</f>
        <v/>
      </c>
      <c r="AI291" s="29" t="str">
        <f>IF(HLOOKUP(AI$14,集計用!$4:$9894,マスター!$C291,FALSE)="","",HLOOKUP(AI$14,集計用!$4:$9894,マスター!$C291,FALSE))</f>
        <v/>
      </c>
      <c r="AJ291" s="60" t="str">
        <f>マスター!$B$3</f>
        <v>建物</v>
      </c>
      <c r="AK291" s="29" t="str">
        <f>IF(HLOOKUP(AK$14,集計用!$4:$9894,マスター!$C291,FALSE)="","",HLOOKUP(AK$14,集計用!$4:$9894,マスター!$C291,FALSE))</f>
        <v/>
      </c>
      <c r="AL291" s="29" t="str">
        <f>IF(HLOOKUP(AL$14,集計用!$4:$9894,マスター!$C291,FALSE)="","",HLOOKUP(AL$14,集計用!$4:$9894,マスター!$C291,FALSE))</f>
        <v/>
      </c>
      <c r="AM291" s="53"/>
      <c r="AN291" s="29" t="str">
        <f>IFERROR(集計用!N212&amp;集計用!P212&amp;集計用!R212,"")</f>
        <v>下都賀郡壬生町北小林東原743-1</v>
      </c>
      <c r="AO291" s="29" t="str">
        <f>IF(HLOOKUP(AO$14,集計用!$4:$9894,マスター!$C291,FALSE)="","",HLOOKUP(AO$14,集計用!$4:$9894,マスター!$C291,FALSE))</f>
        <v/>
      </c>
      <c r="AP291" s="42" t="str">
        <f>集計用!AU212&amp;集計用!AV212&amp;集計用!AW212&amp;集計用!AX212&amp;集計用!AY212&amp;集計用!AZ212</f>
        <v>教育費中学校費学校管理費</v>
      </c>
      <c r="AQ291" s="29" t="str">
        <f>IF(HLOOKUP(AQ$14,集計用!$4:$9894,マスター!$C291,FALSE)="","",HLOOKUP(AQ$14,集計用!$4:$9894,マスター!$C291,FALSE))</f>
        <v/>
      </c>
      <c r="AR291" s="29" t="str">
        <f>IF(HLOOKUP(AR$14,集計用!$4:$9894,マスター!$C291,FALSE)="","",HLOOKUP(AR$14,集計用!$4:$9894,マスター!$C291,FALSE))</f>
        <v/>
      </c>
      <c r="AS291" s="29" t="str">
        <f>IF(HLOOKUP(AS$14,集計用!$4:$9894,マスター!$C291,FALSE)="","",HLOOKUP(AS$14,集計用!$4:$9894,マスター!$C291,FALSE))</f>
        <v/>
      </c>
      <c r="AT291" s="29" t="str">
        <f>IF(HLOOKUP(AT$14,集計用!$4:$9894,マスター!$C291,FALSE)="","",HLOOKUP(AT$14,集計用!$4:$9894,マスター!$C291,FALSE))</f>
        <v/>
      </c>
      <c r="AU291" s="29" t="str">
        <f>IF(HLOOKUP(AU$14,集計用!$4:$9894,マスター!$C291,FALSE)="","",HLOOKUP(AU$14,集計用!$4:$9894,マスター!$C291,FALSE))</f>
        <v/>
      </c>
      <c r="AV291" s="61"/>
      <c r="AW291" s="45" t="str">
        <f t="shared" si="5"/>
        <v/>
      </c>
      <c r="AX291" s="29" t="str">
        <f>IF(HLOOKUP(AX$14,集計用!$4:$9894,マスター!$C291,FALSE)="","",HLOOKUP(AX$14,集計用!$4:$9894,マスター!$C291,FALSE))</f>
        <v/>
      </c>
      <c r="AY291" s="29" t="str">
        <f>IF(HLOOKUP(AY$14,集計用!$4:$9894,マスター!$C291,FALSE)="","",HLOOKUP(AY$14,集計用!$4:$9894,マスター!$C291,FALSE))</f>
        <v/>
      </c>
      <c r="AZ291" s="54"/>
      <c r="BA291" s="54"/>
      <c r="BB291" s="54"/>
      <c r="BC291" s="54"/>
      <c r="BD291" s="54"/>
      <c r="BE291" s="54"/>
      <c r="BF291" s="54"/>
      <c r="BG291" s="54"/>
      <c r="BH291" s="29" t="str">
        <f>IF(HLOOKUP(BH$14,集計用!$4:$9894,マスター!$C291,FALSE)="","",HLOOKUP(BH$14,集計用!$4:$9894,マスター!$C291,FALSE))</f>
        <v/>
      </c>
      <c r="BI291" s="29" t="str">
        <f>IF(HLOOKUP(BI$14,集計用!$4:$9894,マスター!$C291,FALSE)="","",HLOOKUP(BI$14,集計用!$4:$9894,マスター!$C291,FALSE))</f>
        <v/>
      </c>
      <c r="BJ291" s="54"/>
      <c r="BK291" s="54"/>
      <c r="BL291" s="54"/>
      <c r="BM291" s="54"/>
      <c r="BN291" s="54"/>
      <c r="BO291" s="54"/>
      <c r="BP291" s="54"/>
      <c r="BQ291" s="54"/>
      <c r="BR291" s="29" t="str">
        <f>IF(HLOOKUP(BR$14,集計用!$4:$9894,マスター!$C291,FALSE)="","",HLOOKUP(BR$14,集計用!$4:$9894,マスター!$C291,FALSE))</f>
        <v/>
      </c>
      <c r="BS291" s="29" t="str">
        <f>IF(HLOOKUP(BS$14,集計用!$4:$9894,マスター!$C291,FALSE)="","",HLOOKUP(BS$14,集計用!$4:$9894,マスター!$C291,FALSE))</f>
        <v/>
      </c>
      <c r="BT291" s="29" t="str">
        <f>IF(HLOOKUP(BT$14,集計用!$4:$9894,マスター!$C291,FALSE)="","",HLOOKUP(BT$14,集計用!$4:$9894,マスター!$C291,FALSE))</f>
        <v/>
      </c>
      <c r="BU291" s="29" t="str">
        <f>IF(HLOOKUP(BU$14,集計用!$4:$9894,マスター!$C291,FALSE)="","",HLOOKUP(BU$14,集計用!$4:$9894,マスター!$C291,FALSE))</f>
        <v/>
      </c>
      <c r="BV291" s="29" t="str">
        <f>集計用!O212&amp;集計用!Q212&amp;集計用!S212</f>
        <v>ｼﾓﾂｶﾞｸﾞﾝﾐﾌﾞﾏﾁｷﾀｺﾊﾞﾔｼ</v>
      </c>
      <c r="BW291" s="29" t="str">
        <f>IF(HLOOKUP(BW$14,集計用!$4:$9894,マスター!$C291,FALSE)="","",HLOOKUP(BW$14,集計用!$4:$9894,マスター!$C291,FALSE))</f>
        <v/>
      </c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3"/>
      <c r="CW291" s="53"/>
      <c r="CX291" s="53"/>
      <c r="CY291" s="53"/>
      <c r="CZ291" s="53"/>
      <c r="DA291" s="53"/>
      <c r="DB291" s="53"/>
      <c r="DC291" s="53"/>
      <c r="DD291" s="54"/>
      <c r="DE291" s="54"/>
      <c r="DF291" s="54"/>
      <c r="DG291" s="54"/>
      <c r="DH291" s="54"/>
      <c r="DI291" s="54"/>
    </row>
    <row r="292" spans="3:113" ht="13.5" customHeight="1">
      <c r="C292" s="89">
        <v>283</v>
      </c>
      <c r="D292" s="44"/>
      <c r="E292" s="53"/>
      <c r="F292" s="53"/>
      <c r="G292" s="53"/>
      <c r="H292" s="42" t="str">
        <f>IF(HLOOKUP(H$14,集計用!$4:$9894,マスター!$C292,FALSE)="","",HLOOKUP(H$14,集計用!$4:$9894,マスター!$C292,FALSE))</f>
        <v/>
      </c>
      <c r="I292" s="29" t="str">
        <f>IF(HLOOKUP(I$14,集計用!$4:$9894,マスター!$C292,FALSE)="","",HLOOKUP(I$14,集計用!$4:$9894,マスター!$C292,FALSE))</f>
        <v/>
      </c>
      <c r="J292" s="29" t="str">
        <f>IF(HLOOKUP(J$14,集計用!$4:$9894,マスター!$C292,FALSE)="","",HLOOKUP(J$14,集計用!$4:$9894,マスター!$C292,FALSE))</f>
        <v/>
      </c>
      <c r="K292" s="53"/>
      <c r="L292" s="53"/>
      <c r="M292" s="53"/>
      <c r="N292" s="53"/>
      <c r="O292" s="29" t="str">
        <f>IF(HLOOKUP(O$14,集計用!$4:$9894,マスター!$C292,FALSE)="","",HLOOKUP(O$14,集計用!$4:$9894,マスター!$C292,FALSE))</f>
        <v/>
      </c>
      <c r="P292" s="53"/>
      <c r="Q292" s="53"/>
      <c r="R292" s="42" t="str">
        <f>IF(HLOOKUP(R$14,集計用!$4:$9894,マスター!$C292,FALSE)="","",HLOOKUP(R$14,集計用!$4:$9894,マスター!$C292,FALSE))</f>
        <v/>
      </c>
      <c r="S292" s="42" t="str">
        <f>IF(HLOOKUP(S$14,集計用!$4:$9894,マスター!$C292,FALSE)="","",HLOOKUP(S$14,集計用!$4:$9894,マスター!$C292,FALSE))</f>
        <v/>
      </c>
      <c r="T292" s="209" t="str">
        <f>IF(HLOOKUP(T$14,集計用!$4:$9894,マスター!$C292,FALSE)="","",HLOOKUP(T$14,集計用!$4:$9894,マスター!$C292,FALSE))</f>
        <v/>
      </c>
      <c r="U292" s="209" t="str">
        <f>IF(HLOOKUP(U$14,集計用!$4:$9894,マスター!$C292,FALSE)="","",HLOOKUP(U$14,集計用!$4:$9894,マスター!$C292,FALSE))</f>
        <v/>
      </c>
      <c r="V292" s="53"/>
      <c r="W292" s="44"/>
      <c r="X292" s="53"/>
      <c r="Y292" s="53"/>
      <c r="Z292" s="29" t="str">
        <f>IF(HLOOKUP(Z$14,集計用!$4:$9894,マスター!$C292,FALSE)="","",HLOOKUP(Z$14,集計用!$4:$9894,マスター!$C292,FALSE))</f>
        <v/>
      </c>
      <c r="AA292" s="53"/>
      <c r="AB292" s="53"/>
      <c r="AC292" s="53"/>
      <c r="AD292" s="53"/>
      <c r="AE292" s="53"/>
      <c r="AF292" s="44"/>
      <c r="AG292" s="29" t="str">
        <f>IF(HLOOKUP(AG$14,集計用!$4:$9894,マスター!$C292,FALSE)="","",HLOOKUP(AG$14,集計用!$4:$9894,マスター!$C292,FALSE))</f>
        <v/>
      </c>
      <c r="AH292" s="29" t="str">
        <f>IF(HLOOKUP(AH$14,集計用!$4:$9894,マスター!$C292,FALSE)="","",HLOOKUP(AH$14,集計用!$4:$9894,マスター!$C292,FALSE))</f>
        <v/>
      </c>
      <c r="AI292" s="29" t="str">
        <f>IF(HLOOKUP(AI$14,集計用!$4:$9894,マスター!$C292,FALSE)="","",HLOOKUP(AI$14,集計用!$4:$9894,マスター!$C292,FALSE))</f>
        <v/>
      </c>
      <c r="AJ292" s="60" t="str">
        <f>マスター!$B$3</f>
        <v>建物</v>
      </c>
      <c r="AK292" s="29" t="str">
        <f>IF(HLOOKUP(AK$14,集計用!$4:$9894,マスター!$C292,FALSE)="","",HLOOKUP(AK$14,集計用!$4:$9894,マスター!$C292,FALSE))</f>
        <v/>
      </c>
      <c r="AL292" s="29" t="str">
        <f>IF(HLOOKUP(AL$14,集計用!$4:$9894,マスター!$C292,FALSE)="","",HLOOKUP(AL$14,集計用!$4:$9894,マスター!$C292,FALSE))</f>
        <v/>
      </c>
      <c r="AM292" s="53"/>
      <c r="AN292" s="29" t="str">
        <f>IFERROR(集計用!N213&amp;集計用!P213&amp;集計用!R213,"")</f>
        <v>下都賀郡壬生町北小林東原743-1</v>
      </c>
      <c r="AO292" s="29" t="str">
        <f>IF(HLOOKUP(AO$14,集計用!$4:$9894,マスター!$C292,FALSE)="","",HLOOKUP(AO$14,集計用!$4:$9894,マスター!$C292,FALSE))</f>
        <v/>
      </c>
      <c r="AP292" s="42" t="str">
        <f>集計用!AU213&amp;集計用!AV213&amp;集計用!AW213&amp;集計用!AX213&amp;集計用!AY213&amp;集計用!AZ213</f>
        <v>教育費中学校費学校管理費</v>
      </c>
      <c r="AQ292" s="29" t="str">
        <f>IF(HLOOKUP(AQ$14,集計用!$4:$9894,マスター!$C292,FALSE)="","",HLOOKUP(AQ$14,集計用!$4:$9894,マスター!$C292,FALSE))</f>
        <v/>
      </c>
      <c r="AR292" s="29" t="str">
        <f>IF(HLOOKUP(AR$14,集計用!$4:$9894,マスター!$C292,FALSE)="","",HLOOKUP(AR$14,集計用!$4:$9894,マスター!$C292,FALSE))</f>
        <v/>
      </c>
      <c r="AS292" s="29" t="str">
        <f>IF(HLOOKUP(AS$14,集計用!$4:$9894,マスター!$C292,FALSE)="","",HLOOKUP(AS$14,集計用!$4:$9894,マスター!$C292,FALSE))</f>
        <v/>
      </c>
      <c r="AT292" s="29" t="str">
        <f>IF(HLOOKUP(AT$14,集計用!$4:$9894,マスター!$C292,FALSE)="","",HLOOKUP(AT$14,集計用!$4:$9894,マスター!$C292,FALSE))</f>
        <v/>
      </c>
      <c r="AU292" s="29" t="str">
        <f>IF(HLOOKUP(AU$14,集計用!$4:$9894,マスター!$C292,FALSE)="","",HLOOKUP(AU$14,集計用!$4:$9894,マスター!$C292,FALSE))</f>
        <v/>
      </c>
      <c r="AV292" s="61"/>
      <c r="AW292" s="45" t="str">
        <f t="shared" si="5"/>
        <v/>
      </c>
      <c r="AX292" s="29" t="str">
        <f>IF(HLOOKUP(AX$14,集計用!$4:$9894,マスター!$C292,FALSE)="","",HLOOKUP(AX$14,集計用!$4:$9894,マスター!$C292,FALSE))</f>
        <v/>
      </c>
      <c r="AY292" s="29" t="str">
        <f>IF(HLOOKUP(AY$14,集計用!$4:$9894,マスター!$C292,FALSE)="","",HLOOKUP(AY$14,集計用!$4:$9894,マスター!$C292,FALSE))</f>
        <v/>
      </c>
      <c r="AZ292" s="54"/>
      <c r="BA292" s="54"/>
      <c r="BB292" s="54"/>
      <c r="BC292" s="54"/>
      <c r="BD292" s="54"/>
      <c r="BE292" s="54"/>
      <c r="BF292" s="54"/>
      <c r="BG292" s="54"/>
      <c r="BH292" s="29" t="str">
        <f>IF(HLOOKUP(BH$14,集計用!$4:$9894,マスター!$C292,FALSE)="","",HLOOKUP(BH$14,集計用!$4:$9894,マスター!$C292,FALSE))</f>
        <v/>
      </c>
      <c r="BI292" s="29" t="str">
        <f>IF(HLOOKUP(BI$14,集計用!$4:$9894,マスター!$C292,FALSE)="","",HLOOKUP(BI$14,集計用!$4:$9894,マスター!$C292,FALSE))</f>
        <v/>
      </c>
      <c r="BJ292" s="54"/>
      <c r="BK292" s="54"/>
      <c r="BL292" s="54"/>
      <c r="BM292" s="54"/>
      <c r="BN292" s="54"/>
      <c r="BO292" s="54"/>
      <c r="BP292" s="54"/>
      <c r="BQ292" s="54"/>
      <c r="BR292" s="29" t="str">
        <f>IF(HLOOKUP(BR$14,集計用!$4:$9894,マスター!$C292,FALSE)="","",HLOOKUP(BR$14,集計用!$4:$9894,マスター!$C292,FALSE))</f>
        <v/>
      </c>
      <c r="BS292" s="29" t="str">
        <f>IF(HLOOKUP(BS$14,集計用!$4:$9894,マスター!$C292,FALSE)="","",HLOOKUP(BS$14,集計用!$4:$9894,マスター!$C292,FALSE))</f>
        <v/>
      </c>
      <c r="BT292" s="29" t="str">
        <f>IF(HLOOKUP(BT$14,集計用!$4:$9894,マスター!$C292,FALSE)="","",HLOOKUP(BT$14,集計用!$4:$9894,マスター!$C292,FALSE))</f>
        <v/>
      </c>
      <c r="BU292" s="29" t="str">
        <f>IF(HLOOKUP(BU$14,集計用!$4:$9894,マスター!$C292,FALSE)="","",HLOOKUP(BU$14,集計用!$4:$9894,マスター!$C292,FALSE))</f>
        <v/>
      </c>
      <c r="BV292" s="29" t="str">
        <f>集計用!O213&amp;集計用!Q213&amp;集計用!S213</f>
        <v>ｼﾓﾂｶﾞｸﾞﾝﾐﾌﾞﾏﾁｷﾀｺﾊﾞﾔｼ</v>
      </c>
      <c r="BW292" s="29" t="str">
        <f>IF(HLOOKUP(BW$14,集計用!$4:$9894,マスター!$C292,FALSE)="","",HLOOKUP(BW$14,集計用!$4:$9894,マスター!$C292,FALSE))</f>
        <v/>
      </c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3"/>
      <c r="CW292" s="53"/>
      <c r="CX292" s="53"/>
      <c r="CY292" s="53"/>
      <c r="CZ292" s="53"/>
      <c r="DA292" s="53"/>
      <c r="DB292" s="53"/>
      <c r="DC292" s="53"/>
      <c r="DD292" s="54"/>
      <c r="DE292" s="54"/>
      <c r="DF292" s="54"/>
      <c r="DG292" s="54"/>
      <c r="DH292" s="54"/>
      <c r="DI292" s="54"/>
    </row>
    <row r="293" spans="3:113" ht="13.5" customHeight="1">
      <c r="C293" s="89">
        <v>284</v>
      </c>
      <c r="D293" s="44"/>
      <c r="E293" s="53"/>
      <c r="F293" s="53"/>
      <c r="G293" s="53"/>
      <c r="H293" s="42" t="str">
        <f>IF(HLOOKUP(H$14,集計用!$4:$9894,マスター!$C293,FALSE)="","",HLOOKUP(H$14,集計用!$4:$9894,マスター!$C293,FALSE))</f>
        <v/>
      </c>
      <c r="I293" s="29" t="str">
        <f>IF(HLOOKUP(I$14,集計用!$4:$9894,マスター!$C293,FALSE)="","",HLOOKUP(I$14,集計用!$4:$9894,マスター!$C293,FALSE))</f>
        <v/>
      </c>
      <c r="J293" s="29" t="str">
        <f>IF(HLOOKUP(J$14,集計用!$4:$9894,マスター!$C293,FALSE)="","",HLOOKUP(J$14,集計用!$4:$9894,マスター!$C293,FALSE))</f>
        <v/>
      </c>
      <c r="K293" s="53"/>
      <c r="L293" s="53"/>
      <c r="M293" s="53"/>
      <c r="N293" s="53"/>
      <c r="O293" s="29" t="str">
        <f>IF(HLOOKUP(O$14,集計用!$4:$9894,マスター!$C293,FALSE)="","",HLOOKUP(O$14,集計用!$4:$9894,マスター!$C293,FALSE))</f>
        <v/>
      </c>
      <c r="P293" s="53"/>
      <c r="Q293" s="53"/>
      <c r="R293" s="42" t="str">
        <f>IF(HLOOKUP(R$14,集計用!$4:$9894,マスター!$C293,FALSE)="","",HLOOKUP(R$14,集計用!$4:$9894,マスター!$C293,FALSE))</f>
        <v/>
      </c>
      <c r="S293" s="42" t="str">
        <f>IF(HLOOKUP(S$14,集計用!$4:$9894,マスター!$C293,FALSE)="","",HLOOKUP(S$14,集計用!$4:$9894,マスター!$C293,FALSE))</f>
        <v/>
      </c>
      <c r="T293" s="209" t="str">
        <f>IF(HLOOKUP(T$14,集計用!$4:$9894,マスター!$C293,FALSE)="","",HLOOKUP(T$14,集計用!$4:$9894,マスター!$C293,FALSE))</f>
        <v/>
      </c>
      <c r="U293" s="209" t="str">
        <f>IF(HLOOKUP(U$14,集計用!$4:$9894,マスター!$C293,FALSE)="","",HLOOKUP(U$14,集計用!$4:$9894,マスター!$C293,FALSE))</f>
        <v/>
      </c>
      <c r="V293" s="53"/>
      <c r="W293" s="44"/>
      <c r="X293" s="53"/>
      <c r="Y293" s="53"/>
      <c r="Z293" s="29" t="str">
        <f>IF(HLOOKUP(Z$14,集計用!$4:$9894,マスター!$C293,FALSE)="","",HLOOKUP(Z$14,集計用!$4:$9894,マスター!$C293,FALSE))</f>
        <v/>
      </c>
      <c r="AA293" s="53"/>
      <c r="AB293" s="53"/>
      <c r="AC293" s="53"/>
      <c r="AD293" s="53"/>
      <c r="AE293" s="53"/>
      <c r="AF293" s="44"/>
      <c r="AG293" s="29" t="str">
        <f>IF(HLOOKUP(AG$14,集計用!$4:$9894,マスター!$C293,FALSE)="","",HLOOKUP(AG$14,集計用!$4:$9894,マスター!$C293,FALSE))</f>
        <v/>
      </c>
      <c r="AH293" s="29" t="str">
        <f>IF(HLOOKUP(AH$14,集計用!$4:$9894,マスター!$C293,FALSE)="","",HLOOKUP(AH$14,集計用!$4:$9894,マスター!$C293,FALSE))</f>
        <v/>
      </c>
      <c r="AI293" s="29" t="str">
        <f>IF(HLOOKUP(AI$14,集計用!$4:$9894,マスター!$C293,FALSE)="","",HLOOKUP(AI$14,集計用!$4:$9894,マスター!$C293,FALSE))</f>
        <v/>
      </c>
      <c r="AJ293" s="60" t="str">
        <f>マスター!$B$3</f>
        <v>建物</v>
      </c>
      <c r="AK293" s="29" t="str">
        <f>IF(HLOOKUP(AK$14,集計用!$4:$9894,マスター!$C293,FALSE)="","",HLOOKUP(AK$14,集計用!$4:$9894,マスター!$C293,FALSE))</f>
        <v/>
      </c>
      <c r="AL293" s="29" t="str">
        <f>IF(HLOOKUP(AL$14,集計用!$4:$9894,マスター!$C293,FALSE)="","",HLOOKUP(AL$14,集計用!$4:$9894,マスター!$C293,FALSE))</f>
        <v/>
      </c>
      <c r="AM293" s="53"/>
      <c r="AN293" s="29" t="str">
        <f>IFERROR(集計用!N214&amp;集計用!P214&amp;集計用!R214,"")</f>
        <v>下都賀郡壬生町北小林東原743-1</v>
      </c>
      <c r="AO293" s="29" t="str">
        <f>IF(HLOOKUP(AO$14,集計用!$4:$9894,マスター!$C293,FALSE)="","",HLOOKUP(AO$14,集計用!$4:$9894,マスター!$C293,FALSE))</f>
        <v/>
      </c>
      <c r="AP293" s="42" t="str">
        <f>集計用!AU214&amp;集計用!AV214&amp;集計用!AW214&amp;集計用!AX214&amp;集計用!AY214&amp;集計用!AZ214</f>
        <v>教育費中学校費学校管理費</v>
      </c>
      <c r="AQ293" s="29" t="str">
        <f>IF(HLOOKUP(AQ$14,集計用!$4:$9894,マスター!$C293,FALSE)="","",HLOOKUP(AQ$14,集計用!$4:$9894,マスター!$C293,FALSE))</f>
        <v/>
      </c>
      <c r="AR293" s="29" t="str">
        <f>IF(HLOOKUP(AR$14,集計用!$4:$9894,マスター!$C293,FALSE)="","",HLOOKUP(AR$14,集計用!$4:$9894,マスター!$C293,FALSE))</f>
        <v/>
      </c>
      <c r="AS293" s="29" t="str">
        <f>IF(HLOOKUP(AS$14,集計用!$4:$9894,マスター!$C293,FALSE)="","",HLOOKUP(AS$14,集計用!$4:$9894,マスター!$C293,FALSE))</f>
        <v/>
      </c>
      <c r="AT293" s="29" t="str">
        <f>IF(HLOOKUP(AT$14,集計用!$4:$9894,マスター!$C293,FALSE)="","",HLOOKUP(AT$14,集計用!$4:$9894,マスター!$C293,FALSE))</f>
        <v/>
      </c>
      <c r="AU293" s="29" t="str">
        <f>IF(HLOOKUP(AU$14,集計用!$4:$9894,マスター!$C293,FALSE)="","",HLOOKUP(AU$14,集計用!$4:$9894,マスター!$C293,FALSE))</f>
        <v/>
      </c>
      <c r="AV293" s="61"/>
      <c r="AW293" s="45" t="str">
        <f t="shared" si="5"/>
        <v/>
      </c>
      <c r="AX293" s="29" t="str">
        <f>IF(HLOOKUP(AX$14,集計用!$4:$9894,マスター!$C293,FALSE)="","",HLOOKUP(AX$14,集計用!$4:$9894,マスター!$C293,FALSE))</f>
        <v/>
      </c>
      <c r="AY293" s="29" t="str">
        <f>IF(HLOOKUP(AY$14,集計用!$4:$9894,マスター!$C293,FALSE)="","",HLOOKUP(AY$14,集計用!$4:$9894,マスター!$C293,FALSE))</f>
        <v/>
      </c>
      <c r="AZ293" s="54"/>
      <c r="BA293" s="54"/>
      <c r="BB293" s="54"/>
      <c r="BC293" s="54"/>
      <c r="BD293" s="54"/>
      <c r="BE293" s="54"/>
      <c r="BF293" s="54"/>
      <c r="BG293" s="54"/>
      <c r="BH293" s="29" t="str">
        <f>IF(HLOOKUP(BH$14,集計用!$4:$9894,マスター!$C293,FALSE)="","",HLOOKUP(BH$14,集計用!$4:$9894,マスター!$C293,FALSE))</f>
        <v/>
      </c>
      <c r="BI293" s="29" t="str">
        <f>IF(HLOOKUP(BI$14,集計用!$4:$9894,マスター!$C293,FALSE)="","",HLOOKUP(BI$14,集計用!$4:$9894,マスター!$C293,FALSE))</f>
        <v/>
      </c>
      <c r="BJ293" s="54"/>
      <c r="BK293" s="54"/>
      <c r="BL293" s="54"/>
      <c r="BM293" s="54"/>
      <c r="BN293" s="54"/>
      <c r="BO293" s="54"/>
      <c r="BP293" s="54"/>
      <c r="BQ293" s="54"/>
      <c r="BR293" s="29" t="str">
        <f>IF(HLOOKUP(BR$14,集計用!$4:$9894,マスター!$C293,FALSE)="","",HLOOKUP(BR$14,集計用!$4:$9894,マスター!$C293,FALSE))</f>
        <v/>
      </c>
      <c r="BS293" s="29" t="str">
        <f>IF(HLOOKUP(BS$14,集計用!$4:$9894,マスター!$C293,FALSE)="","",HLOOKUP(BS$14,集計用!$4:$9894,マスター!$C293,FALSE))</f>
        <v/>
      </c>
      <c r="BT293" s="29" t="str">
        <f>IF(HLOOKUP(BT$14,集計用!$4:$9894,マスター!$C293,FALSE)="","",HLOOKUP(BT$14,集計用!$4:$9894,マスター!$C293,FALSE))</f>
        <v/>
      </c>
      <c r="BU293" s="29" t="str">
        <f>IF(HLOOKUP(BU$14,集計用!$4:$9894,マスター!$C293,FALSE)="","",HLOOKUP(BU$14,集計用!$4:$9894,マスター!$C293,FALSE))</f>
        <v/>
      </c>
      <c r="BV293" s="29" t="str">
        <f>集計用!O214&amp;集計用!Q214&amp;集計用!S214</f>
        <v>ｼﾓﾂｶﾞｸﾞﾝﾐﾌﾞﾏﾁｷﾀｺﾊﾞﾔｼ</v>
      </c>
      <c r="BW293" s="29" t="str">
        <f>IF(HLOOKUP(BW$14,集計用!$4:$9894,マスター!$C293,FALSE)="","",HLOOKUP(BW$14,集計用!$4:$9894,マスター!$C293,FALSE))</f>
        <v/>
      </c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4"/>
      <c r="CO293" s="54"/>
      <c r="CP293" s="54"/>
      <c r="CQ293" s="54"/>
      <c r="CR293" s="54"/>
      <c r="CS293" s="54"/>
      <c r="CT293" s="54"/>
      <c r="CU293" s="54"/>
      <c r="CV293" s="53"/>
      <c r="CW293" s="53"/>
      <c r="CX293" s="53"/>
      <c r="CY293" s="53"/>
      <c r="CZ293" s="53"/>
      <c r="DA293" s="53"/>
      <c r="DB293" s="53"/>
      <c r="DC293" s="53"/>
      <c r="DD293" s="54"/>
      <c r="DE293" s="54"/>
      <c r="DF293" s="54"/>
      <c r="DG293" s="54"/>
      <c r="DH293" s="54"/>
      <c r="DI293" s="54"/>
    </row>
    <row r="294" spans="3:113" ht="13.5" customHeight="1">
      <c r="C294" s="89">
        <v>285</v>
      </c>
      <c r="D294" s="44"/>
      <c r="E294" s="53"/>
      <c r="F294" s="53"/>
      <c r="G294" s="53"/>
      <c r="H294" s="42" t="str">
        <f>IF(HLOOKUP(H$14,集計用!$4:$9894,マスター!$C294,FALSE)="","",HLOOKUP(H$14,集計用!$4:$9894,マスター!$C294,FALSE))</f>
        <v/>
      </c>
      <c r="I294" s="29" t="str">
        <f>IF(HLOOKUP(I$14,集計用!$4:$9894,マスター!$C294,FALSE)="","",HLOOKUP(I$14,集計用!$4:$9894,マスター!$C294,FALSE))</f>
        <v/>
      </c>
      <c r="J294" s="29" t="str">
        <f>IF(HLOOKUP(J$14,集計用!$4:$9894,マスター!$C294,FALSE)="","",HLOOKUP(J$14,集計用!$4:$9894,マスター!$C294,FALSE))</f>
        <v/>
      </c>
      <c r="K294" s="53"/>
      <c r="L294" s="53"/>
      <c r="M294" s="53"/>
      <c r="N294" s="53"/>
      <c r="O294" s="29" t="str">
        <f>IF(HLOOKUP(O$14,集計用!$4:$9894,マスター!$C294,FALSE)="","",HLOOKUP(O$14,集計用!$4:$9894,マスター!$C294,FALSE))</f>
        <v/>
      </c>
      <c r="P294" s="53"/>
      <c r="Q294" s="53"/>
      <c r="R294" s="42" t="str">
        <f>IF(HLOOKUP(R$14,集計用!$4:$9894,マスター!$C294,FALSE)="","",HLOOKUP(R$14,集計用!$4:$9894,マスター!$C294,FALSE))</f>
        <v/>
      </c>
      <c r="S294" s="42" t="str">
        <f>IF(HLOOKUP(S$14,集計用!$4:$9894,マスター!$C294,FALSE)="","",HLOOKUP(S$14,集計用!$4:$9894,マスター!$C294,FALSE))</f>
        <v/>
      </c>
      <c r="T294" s="209" t="str">
        <f>IF(HLOOKUP(T$14,集計用!$4:$9894,マスター!$C294,FALSE)="","",HLOOKUP(T$14,集計用!$4:$9894,マスター!$C294,FALSE))</f>
        <v/>
      </c>
      <c r="U294" s="209" t="str">
        <f>IF(HLOOKUP(U$14,集計用!$4:$9894,マスター!$C294,FALSE)="","",HLOOKUP(U$14,集計用!$4:$9894,マスター!$C294,FALSE))</f>
        <v/>
      </c>
      <c r="V294" s="53"/>
      <c r="W294" s="44"/>
      <c r="X294" s="53"/>
      <c r="Y294" s="53"/>
      <c r="Z294" s="29" t="str">
        <f>IF(HLOOKUP(Z$14,集計用!$4:$9894,マスター!$C294,FALSE)="","",HLOOKUP(Z$14,集計用!$4:$9894,マスター!$C294,FALSE))</f>
        <v/>
      </c>
      <c r="AA294" s="53"/>
      <c r="AB294" s="53"/>
      <c r="AC294" s="53"/>
      <c r="AD294" s="53"/>
      <c r="AE294" s="53"/>
      <c r="AF294" s="44"/>
      <c r="AG294" s="29" t="str">
        <f>IF(HLOOKUP(AG$14,集計用!$4:$9894,マスター!$C294,FALSE)="","",HLOOKUP(AG$14,集計用!$4:$9894,マスター!$C294,FALSE))</f>
        <v/>
      </c>
      <c r="AH294" s="29" t="str">
        <f>IF(HLOOKUP(AH$14,集計用!$4:$9894,マスター!$C294,FALSE)="","",HLOOKUP(AH$14,集計用!$4:$9894,マスター!$C294,FALSE))</f>
        <v/>
      </c>
      <c r="AI294" s="29" t="str">
        <f>IF(HLOOKUP(AI$14,集計用!$4:$9894,マスター!$C294,FALSE)="","",HLOOKUP(AI$14,集計用!$4:$9894,マスター!$C294,FALSE))</f>
        <v/>
      </c>
      <c r="AJ294" s="60" t="str">
        <f>マスター!$B$3</f>
        <v>建物</v>
      </c>
      <c r="AK294" s="29" t="str">
        <f>IF(HLOOKUP(AK$14,集計用!$4:$9894,マスター!$C294,FALSE)="","",HLOOKUP(AK$14,集計用!$4:$9894,マスター!$C294,FALSE))</f>
        <v/>
      </c>
      <c r="AL294" s="29" t="str">
        <f>IF(HLOOKUP(AL$14,集計用!$4:$9894,マスター!$C294,FALSE)="","",HLOOKUP(AL$14,集計用!$4:$9894,マスター!$C294,FALSE))</f>
        <v/>
      </c>
      <c r="AM294" s="53"/>
      <c r="AN294" s="29" t="str">
        <f>IFERROR(集計用!N215&amp;集計用!P215&amp;集計用!R215,"")</f>
        <v>下都賀郡壬生町北小林東原743-1</v>
      </c>
      <c r="AO294" s="29" t="str">
        <f>IF(HLOOKUP(AO$14,集計用!$4:$9894,マスター!$C294,FALSE)="","",HLOOKUP(AO$14,集計用!$4:$9894,マスター!$C294,FALSE))</f>
        <v/>
      </c>
      <c r="AP294" s="42" t="str">
        <f>集計用!AU215&amp;集計用!AV215&amp;集計用!AW215&amp;集計用!AX215&amp;集計用!AY215&amp;集計用!AZ215</f>
        <v>教育費中学校費学校管理費</v>
      </c>
      <c r="AQ294" s="29" t="str">
        <f>IF(HLOOKUP(AQ$14,集計用!$4:$9894,マスター!$C294,FALSE)="","",HLOOKUP(AQ$14,集計用!$4:$9894,マスター!$C294,FALSE))</f>
        <v/>
      </c>
      <c r="AR294" s="29" t="str">
        <f>IF(HLOOKUP(AR$14,集計用!$4:$9894,マスター!$C294,FALSE)="","",HLOOKUP(AR$14,集計用!$4:$9894,マスター!$C294,FALSE))</f>
        <v/>
      </c>
      <c r="AS294" s="29" t="str">
        <f>IF(HLOOKUP(AS$14,集計用!$4:$9894,マスター!$C294,FALSE)="","",HLOOKUP(AS$14,集計用!$4:$9894,マスター!$C294,FALSE))</f>
        <v/>
      </c>
      <c r="AT294" s="29" t="str">
        <f>IF(HLOOKUP(AT$14,集計用!$4:$9894,マスター!$C294,FALSE)="","",HLOOKUP(AT$14,集計用!$4:$9894,マスター!$C294,FALSE))</f>
        <v/>
      </c>
      <c r="AU294" s="29" t="str">
        <f>IF(HLOOKUP(AU$14,集計用!$4:$9894,マスター!$C294,FALSE)="","",HLOOKUP(AU$14,集計用!$4:$9894,マスター!$C294,FALSE))</f>
        <v/>
      </c>
      <c r="AV294" s="61"/>
      <c r="AW294" s="45" t="str">
        <f t="shared" si="5"/>
        <v/>
      </c>
      <c r="AX294" s="29" t="str">
        <f>IF(HLOOKUP(AX$14,集計用!$4:$9894,マスター!$C294,FALSE)="","",HLOOKUP(AX$14,集計用!$4:$9894,マスター!$C294,FALSE))</f>
        <v/>
      </c>
      <c r="AY294" s="29" t="str">
        <f>IF(HLOOKUP(AY$14,集計用!$4:$9894,マスター!$C294,FALSE)="","",HLOOKUP(AY$14,集計用!$4:$9894,マスター!$C294,FALSE))</f>
        <v/>
      </c>
      <c r="AZ294" s="54"/>
      <c r="BA294" s="54"/>
      <c r="BB294" s="54"/>
      <c r="BC294" s="54"/>
      <c r="BD294" s="54"/>
      <c r="BE294" s="54"/>
      <c r="BF294" s="54"/>
      <c r="BG294" s="54"/>
      <c r="BH294" s="29" t="str">
        <f>IF(HLOOKUP(BH$14,集計用!$4:$9894,マスター!$C294,FALSE)="","",HLOOKUP(BH$14,集計用!$4:$9894,マスター!$C294,FALSE))</f>
        <v/>
      </c>
      <c r="BI294" s="29" t="str">
        <f>IF(HLOOKUP(BI$14,集計用!$4:$9894,マスター!$C294,FALSE)="","",HLOOKUP(BI$14,集計用!$4:$9894,マスター!$C294,FALSE))</f>
        <v/>
      </c>
      <c r="BJ294" s="54"/>
      <c r="BK294" s="54"/>
      <c r="BL294" s="54"/>
      <c r="BM294" s="54"/>
      <c r="BN294" s="54"/>
      <c r="BO294" s="54"/>
      <c r="BP294" s="54"/>
      <c r="BQ294" s="54"/>
      <c r="BR294" s="29" t="str">
        <f>IF(HLOOKUP(BR$14,集計用!$4:$9894,マスター!$C294,FALSE)="","",HLOOKUP(BR$14,集計用!$4:$9894,マスター!$C294,FALSE))</f>
        <v/>
      </c>
      <c r="BS294" s="29" t="str">
        <f>IF(HLOOKUP(BS$14,集計用!$4:$9894,マスター!$C294,FALSE)="","",HLOOKUP(BS$14,集計用!$4:$9894,マスター!$C294,FALSE))</f>
        <v/>
      </c>
      <c r="BT294" s="29" t="str">
        <f>IF(HLOOKUP(BT$14,集計用!$4:$9894,マスター!$C294,FALSE)="","",HLOOKUP(BT$14,集計用!$4:$9894,マスター!$C294,FALSE))</f>
        <v/>
      </c>
      <c r="BU294" s="29" t="str">
        <f>IF(HLOOKUP(BU$14,集計用!$4:$9894,マスター!$C294,FALSE)="","",HLOOKUP(BU$14,集計用!$4:$9894,マスター!$C294,FALSE))</f>
        <v/>
      </c>
      <c r="BV294" s="29" t="str">
        <f>集計用!O215&amp;集計用!Q215&amp;集計用!S215</f>
        <v>ｼﾓﾂｶﾞｸﾞﾝﾐﾌﾞﾏﾁｷﾀｺﾊﾞﾔｼ</v>
      </c>
      <c r="BW294" s="29" t="str">
        <f>IF(HLOOKUP(BW$14,集計用!$4:$9894,マスター!$C294,FALSE)="","",HLOOKUP(BW$14,集計用!$4:$9894,マスター!$C294,FALSE))</f>
        <v/>
      </c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4"/>
      <c r="CO294" s="54"/>
      <c r="CP294" s="54"/>
      <c r="CQ294" s="54"/>
      <c r="CR294" s="54"/>
      <c r="CS294" s="54"/>
      <c r="CT294" s="54"/>
      <c r="CU294" s="54"/>
      <c r="CV294" s="53"/>
      <c r="CW294" s="53"/>
      <c r="CX294" s="53"/>
      <c r="CY294" s="53"/>
      <c r="CZ294" s="53"/>
      <c r="DA294" s="53"/>
      <c r="DB294" s="53"/>
      <c r="DC294" s="53"/>
      <c r="DD294" s="54"/>
      <c r="DE294" s="54"/>
      <c r="DF294" s="54"/>
      <c r="DG294" s="54"/>
      <c r="DH294" s="54"/>
      <c r="DI294" s="54"/>
    </row>
    <row r="295" spans="3:113" ht="13.5" customHeight="1">
      <c r="C295" s="89">
        <v>286</v>
      </c>
      <c r="D295" s="44"/>
      <c r="E295" s="53"/>
      <c r="F295" s="53"/>
      <c r="G295" s="53"/>
      <c r="H295" s="42" t="str">
        <f>IF(HLOOKUP(H$14,集計用!$4:$9894,マスター!$C295,FALSE)="","",HLOOKUP(H$14,集計用!$4:$9894,マスター!$C295,FALSE))</f>
        <v/>
      </c>
      <c r="I295" s="29" t="str">
        <f>IF(HLOOKUP(I$14,集計用!$4:$9894,マスター!$C295,FALSE)="","",HLOOKUP(I$14,集計用!$4:$9894,マスター!$C295,FALSE))</f>
        <v/>
      </c>
      <c r="J295" s="29" t="str">
        <f>IF(HLOOKUP(J$14,集計用!$4:$9894,マスター!$C295,FALSE)="","",HLOOKUP(J$14,集計用!$4:$9894,マスター!$C295,FALSE))</f>
        <v/>
      </c>
      <c r="K295" s="53"/>
      <c r="L295" s="53"/>
      <c r="M295" s="53"/>
      <c r="N295" s="53"/>
      <c r="O295" s="29" t="str">
        <f>IF(HLOOKUP(O$14,集計用!$4:$9894,マスター!$C295,FALSE)="","",HLOOKUP(O$14,集計用!$4:$9894,マスター!$C295,FALSE))</f>
        <v/>
      </c>
      <c r="P295" s="53"/>
      <c r="Q295" s="53"/>
      <c r="R295" s="42" t="str">
        <f>IF(HLOOKUP(R$14,集計用!$4:$9894,マスター!$C295,FALSE)="","",HLOOKUP(R$14,集計用!$4:$9894,マスター!$C295,FALSE))</f>
        <v/>
      </c>
      <c r="S295" s="42" t="str">
        <f>IF(HLOOKUP(S$14,集計用!$4:$9894,マスター!$C295,FALSE)="","",HLOOKUP(S$14,集計用!$4:$9894,マスター!$C295,FALSE))</f>
        <v/>
      </c>
      <c r="T295" s="209" t="str">
        <f>IF(HLOOKUP(T$14,集計用!$4:$9894,マスター!$C295,FALSE)="","",HLOOKUP(T$14,集計用!$4:$9894,マスター!$C295,FALSE))</f>
        <v/>
      </c>
      <c r="U295" s="209" t="str">
        <f>IF(HLOOKUP(U$14,集計用!$4:$9894,マスター!$C295,FALSE)="","",HLOOKUP(U$14,集計用!$4:$9894,マスター!$C295,FALSE))</f>
        <v/>
      </c>
      <c r="V295" s="53"/>
      <c r="W295" s="44"/>
      <c r="X295" s="53"/>
      <c r="Y295" s="53"/>
      <c r="Z295" s="29" t="str">
        <f>IF(HLOOKUP(Z$14,集計用!$4:$9894,マスター!$C295,FALSE)="","",HLOOKUP(Z$14,集計用!$4:$9894,マスター!$C295,FALSE))</f>
        <v/>
      </c>
      <c r="AA295" s="53"/>
      <c r="AB295" s="53"/>
      <c r="AC295" s="53"/>
      <c r="AD295" s="53"/>
      <c r="AE295" s="53"/>
      <c r="AF295" s="44"/>
      <c r="AG295" s="29" t="str">
        <f>IF(HLOOKUP(AG$14,集計用!$4:$9894,マスター!$C295,FALSE)="","",HLOOKUP(AG$14,集計用!$4:$9894,マスター!$C295,FALSE))</f>
        <v/>
      </c>
      <c r="AH295" s="29" t="str">
        <f>IF(HLOOKUP(AH$14,集計用!$4:$9894,マスター!$C295,FALSE)="","",HLOOKUP(AH$14,集計用!$4:$9894,マスター!$C295,FALSE))</f>
        <v/>
      </c>
      <c r="AI295" s="29" t="str">
        <f>IF(HLOOKUP(AI$14,集計用!$4:$9894,マスター!$C295,FALSE)="","",HLOOKUP(AI$14,集計用!$4:$9894,マスター!$C295,FALSE))</f>
        <v/>
      </c>
      <c r="AJ295" s="60" t="str">
        <f>マスター!$B$3</f>
        <v>建物</v>
      </c>
      <c r="AK295" s="29" t="str">
        <f>IF(HLOOKUP(AK$14,集計用!$4:$9894,マスター!$C295,FALSE)="","",HLOOKUP(AK$14,集計用!$4:$9894,マスター!$C295,FALSE))</f>
        <v/>
      </c>
      <c r="AL295" s="29" t="str">
        <f>IF(HLOOKUP(AL$14,集計用!$4:$9894,マスター!$C295,FALSE)="","",HLOOKUP(AL$14,集計用!$4:$9894,マスター!$C295,FALSE))</f>
        <v/>
      </c>
      <c r="AM295" s="53"/>
      <c r="AN295" s="29" t="str">
        <f>IFERROR(集計用!N216&amp;集計用!P216&amp;集計用!R216,"")</f>
        <v>下都賀郡壬生町北小林東原743-1</v>
      </c>
      <c r="AO295" s="29" t="str">
        <f>IF(HLOOKUP(AO$14,集計用!$4:$9894,マスター!$C295,FALSE)="","",HLOOKUP(AO$14,集計用!$4:$9894,マスター!$C295,FALSE))</f>
        <v/>
      </c>
      <c r="AP295" s="42" t="str">
        <f>集計用!AU216&amp;集計用!AV216&amp;集計用!AW216&amp;集計用!AX216&amp;集計用!AY216&amp;集計用!AZ216</f>
        <v>教育費中学校費学校管理費</v>
      </c>
      <c r="AQ295" s="29" t="str">
        <f>IF(HLOOKUP(AQ$14,集計用!$4:$9894,マスター!$C295,FALSE)="","",HLOOKUP(AQ$14,集計用!$4:$9894,マスター!$C295,FALSE))</f>
        <v/>
      </c>
      <c r="AR295" s="29" t="str">
        <f>IF(HLOOKUP(AR$14,集計用!$4:$9894,マスター!$C295,FALSE)="","",HLOOKUP(AR$14,集計用!$4:$9894,マスター!$C295,FALSE))</f>
        <v/>
      </c>
      <c r="AS295" s="29" t="str">
        <f>IF(HLOOKUP(AS$14,集計用!$4:$9894,マスター!$C295,FALSE)="","",HLOOKUP(AS$14,集計用!$4:$9894,マスター!$C295,FALSE))</f>
        <v/>
      </c>
      <c r="AT295" s="29" t="str">
        <f>IF(HLOOKUP(AT$14,集計用!$4:$9894,マスター!$C295,FALSE)="","",HLOOKUP(AT$14,集計用!$4:$9894,マスター!$C295,FALSE))</f>
        <v/>
      </c>
      <c r="AU295" s="29" t="str">
        <f>IF(HLOOKUP(AU$14,集計用!$4:$9894,マスター!$C295,FALSE)="","",HLOOKUP(AU$14,集計用!$4:$9894,マスター!$C295,FALSE))</f>
        <v/>
      </c>
      <c r="AV295" s="61"/>
      <c r="AW295" s="45" t="str">
        <f t="shared" si="5"/>
        <v/>
      </c>
      <c r="AX295" s="29" t="str">
        <f>IF(HLOOKUP(AX$14,集計用!$4:$9894,マスター!$C295,FALSE)="","",HLOOKUP(AX$14,集計用!$4:$9894,マスター!$C295,FALSE))</f>
        <v/>
      </c>
      <c r="AY295" s="29" t="str">
        <f>IF(HLOOKUP(AY$14,集計用!$4:$9894,マスター!$C295,FALSE)="","",HLOOKUP(AY$14,集計用!$4:$9894,マスター!$C295,FALSE))</f>
        <v/>
      </c>
      <c r="AZ295" s="54"/>
      <c r="BA295" s="54"/>
      <c r="BB295" s="54"/>
      <c r="BC295" s="54"/>
      <c r="BD295" s="54"/>
      <c r="BE295" s="54"/>
      <c r="BF295" s="54"/>
      <c r="BG295" s="54"/>
      <c r="BH295" s="29" t="str">
        <f>IF(HLOOKUP(BH$14,集計用!$4:$9894,マスター!$C295,FALSE)="","",HLOOKUP(BH$14,集計用!$4:$9894,マスター!$C295,FALSE))</f>
        <v/>
      </c>
      <c r="BI295" s="29" t="str">
        <f>IF(HLOOKUP(BI$14,集計用!$4:$9894,マスター!$C295,FALSE)="","",HLOOKUP(BI$14,集計用!$4:$9894,マスター!$C295,FALSE))</f>
        <v/>
      </c>
      <c r="BJ295" s="54"/>
      <c r="BK295" s="54"/>
      <c r="BL295" s="54"/>
      <c r="BM295" s="54"/>
      <c r="BN295" s="54"/>
      <c r="BO295" s="54"/>
      <c r="BP295" s="54"/>
      <c r="BQ295" s="54"/>
      <c r="BR295" s="29" t="str">
        <f>IF(HLOOKUP(BR$14,集計用!$4:$9894,マスター!$C295,FALSE)="","",HLOOKUP(BR$14,集計用!$4:$9894,マスター!$C295,FALSE))</f>
        <v/>
      </c>
      <c r="BS295" s="29" t="str">
        <f>IF(HLOOKUP(BS$14,集計用!$4:$9894,マスター!$C295,FALSE)="","",HLOOKUP(BS$14,集計用!$4:$9894,マスター!$C295,FALSE))</f>
        <v/>
      </c>
      <c r="BT295" s="29" t="str">
        <f>IF(HLOOKUP(BT$14,集計用!$4:$9894,マスター!$C295,FALSE)="","",HLOOKUP(BT$14,集計用!$4:$9894,マスター!$C295,FALSE))</f>
        <v/>
      </c>
      <c r="BU295" s="29" t="str">
        <f>IF(HLOOKUP(BU$14,集計用!$4:$9894,マスター!$C295,FALSE)="","",HLOOKUP(BU$14,集計用!$4:$9894,マスター!$C295,FALSE))</f>
        <v/>
      </c>
      <c r="BV295" s="29" t="str">
        <f>集計用!O216&amp;集計用!Q216&amp;集計用!S216</f>
        <v>ｼﾓﾂｶﾞｸﾞﾝﾐﾌﾞﾏﾁｷﾀｺﾊﾞﾔｼ</v>
      </c>
      <c r="BW295" s="29" t="str">
        <f>IF(HLOOKUP(BW$14,集計用!$4:$9894,マスター!$C295,FALSE)="","",HLOOKUP(BW$14,集計用!$4:$9894,マスター!$C295,FALSE))</f>
        <v/>
      </c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3"/>
      <c r="CW295" s="53"/>
      <c r="CX295" s="53"/>
      <c r="CY295" s="53"/>
      <c r="CZ295" s="53"/>
      <c r="DA295" s="53"/>
      <c r="DB295" s="53"/>
      <c r="DC295" s="53"/>
      <c r="DD295" s="54"/>
      <c r="DE295" s="54"/>
      <c r="DF295" s="54"/>
      <c r="DG295" s="54"/>
      <c r="DH295" s="54"/>
      <c r="DI295" s="54"/>
    </row>
    <row r="296" spans="3:113" ht="13.5" customHeight="1">
      <c r="C296" s="89">
        <v>287</v>
      </c>
      <c r="D296" s="44"/>
      <c r="E296" s="53"/>
      <c r="F296" s="53"/>
      <c r="G296" s="53"/>
      <c r="H296" s="42" t="str">
        <f>IF(HLOOKUP(H$14,集計用!$4:$9894,マスター!$C296,FALSE)="","",HLOOKUP(H$14,集計用!$4:$9894,マスター!$C296,FALSE))</f>
        <v/>
      </c>
      <c r="I296" s="29" t="str">
        <f>IF(HLOOKUP(I$14,集計用!$4:$9894,マスター!$C296,FALSE)="","",HLOOKUP(I$14,集計用!$4:$9894,マスター!$C296,FALSE))</f>
        <v/>
      </c>
      <c r="J296" s="29" t="str">
        <f>IF(HLOOKUP(J$14,集計用!$4:$9894,マスター!$C296,FALSE)="","",HLOOKUP(J$14,集計用!$4:$9894,マスター!$C296,FALSE))</f>
        <v/>
      </c>
      <c r="K296" s="53"/>
      <c r="L296" s="53"/>
      <c r="M296" s="53"/>
      <c r="N296" s="53"/>
      <c r="O296" s="29" t="str">
        <f>IF(HLOOKUP(O$14,集計用!$4:$9894,マスター!$C296,FALSE)="","",HLOOKUP(O$14,集計用!$4:$9894,マスター!$C296,FALSE))</f>
        <v/>
      </c>
      <c r="P296" s="53"/>
      <c r="Q296" s="53"/>
      <c r="R296" s="42" t="str">
        <f>IF(HLOOKUP(R$14,集計用!$4:$9894,マスター!$C296,FALSE)="","",HLOOKUP(R$14,集計用!$4:$9894,マスター!$C296,FALSE))</f>
        <v/>
      </c>
      <c r="S296" s="42" t="str">
        <f>IF(HLOOKUP(S$14,集計用!$4:$9894,マスター!$C296,FALSE)="","",HLOOKUP(S$14,集計用!$4:$9894,マスター!$C296,FALSE))</f>
        <v/>
      </c>
      <c r="T296" s="209" t="str">
        <f>IF(HLOOKUP(T$14,集計用!$4:$9894,マスター!$C296,FALSE)="","",HLOOKUP(T$14,集計用!$4:$9894,マスター!$C296,FALSE))</f>
        <v/>
      </c>
      <c r="U296" s="209" t="str">
        <f>IF(HLOOKUP(U$14,集計用!$4:$9894,マスター!$C296,FALSE)="","",HLOOKUP(U$14,集計用!$4:$9894,マスター!$C296,FALSE))</f>
        <v/>
      </c>
      <c r="V296" s="53"/>
      <c r="W296" s="44"/>
      <c r="X296" s="53"/>
      <c r="Y296" s="53"/>
      <c r="Z296" s="29" t="str">
        <f>IF(HLOOKUP(Z$14,集計用!$4:$9894,マスター!$C296,FALSE)="","",HLOOKUP(Z$14,集計用!$4:$9894,マスター!$C296,FALSE))</f>
        <v/>
      </c>
      <c r="AA296" s="53"/>
      <c r="AB296" s="53"/>
      <c r="AC296" s="53"/>
      <c r="AD296" s="53"/>
      <c r="AE296" s="53"/>
      <c r="AF296" s="44"/>
      <c r="AG296" s="29" t="str">
        <f>IF(HLOOKUP(AG$14,集計用!$4:$9894,マスター!$C296,FALSE)="","",HLOOKUP(AG$14,集計用!$4:$9894,マスター!$C296,FALSE))</f>
        <v/>
      </c>
      <c r="AH296" s="29" t="str">
        <f>IF(HLOOKUP(AH$14,集計用!$4:$9894,マスター!$C296,FALSE)="","",HLOOKUP(AH$14,集計用!$4:$9894,マスター!$C296,FALSE))</f>
        <v/>
      </c>
      <c r="AI296" s="29" t="str">
        <f>IF(HLOOKUP(AI$14,集計用!$4:$9894,マスター!$C296,FALSE)="","",HLOOKUP(AI$14,集計用!$4:$9894,マスター!$C296,FALSE))</f>
        <v/>
      </c>
      <c r="AJ296" s="60" t="str">
        <f>マスター!$B$3</f>
        <v>建物</v>
      </c>
      <c r="AK296" s="29" t="str">
        <f>IF(HLOOKUP(AK$14,集計用!$4:$9894,マスター!$C296,FALSE)="","",HLOOKUP(AK$14,集計用!$4:$9894,マスター!$C296,FALSE))</f>
        <v/>
      </c>
      <c r="AL296" s="29" t="str">
        <f>IF(HLOOKUP(AL$14,集計用!$4:$9894,マスター!$C296,FALSE)="","",HLOOKUP(AL$14,集計用!$4:$9894,マスター!$C296,FALSE))</f>
        <v/>
      </c>
      <c r="AM296" s="53"/>
      <c r="AN296" s="29" t="str">
        <f>IFERROR(集計用!N217&amp;集計用!P217&amp;集計用!R217,"")</f>
        <v>下都賀郡壬生町北小林東原743-1</v>
      </c>
      <c r="AO296" s="29" t="str">
        <f>IF(HLOOKUP(AO$14,集計用!$4:$9894,マスター!$C296,FALSE)="","",HLOOKUP(AO$14,集計用!$4:$9894,マスター!$C296,FALSE))</f>
        <v/>
      </c>
      <c r="AP296" s="42" t="str">
        <f>集計用!AU217&amp;集計用!AV217&amp;集計用!AW217&amp;集計用!AX217&amp;集計用!AY217&amp;集計用!AZ217</f>
        <v>教育費中学校費学校管理費</v>
      </c>
      <c r="AQ296" s="29" t="str">
        <f>IF(HLOOKUP(AQ$14,集計用!$4:$9894,マスター!$C296,FALSE)="","",HLOOKUP(AQ$14,集計用!$4:$9894,マスター!$C296,FALSE))</f>
        <v/>
      </c>
      <c r="AR296" s="29" t="str">
        <f>IF(HLOOKUP(AR$14,集計用!$4:$9894,マスター!$C296,FALSE)="","",HLOOKUP(AR$14,集計用!$4:$9894,マスター!$C296,FALSE))</f>
        <v/>
      </c>
      <c r="AS296" s="29" t="str">
        <f>IF(HLOOKUP(AS$14,集計用!$4:$9894,マスター!$C296,FALSE)="","",HLOOKUP(AS$14,集計用!$4:$9894,マスター!$C296,FALSE))</f>
        <v/>
      </c>
      <c r="AT296" s="29" t="str">
        <f>IF(HLOOKUP(AT$14,集計用!$4:$9894,マスター!$C296,FALSE)="","",HLOOKUP(AT$14,集計用!$4:$9894,マスター!$C296,FALSE))</f>
        <v/>
      </c>
      <c r="AU296" s="29" t="str">
        <f>IF(HLOOKUP(AU$14,集計用!$4:$9894,マスター!$C296,FALSE)="","",HLOOKUP(AU$14,集計用!$4:$9894,マスター!$C296,FALSE))</f>
        <v/>
      </c>
      <c r="AV296" s="61"/>
      <c r="AW296" s="45" t="str">
        <f t="shared" ref="AW296:AW359" si="6">IFERROR(IF(VALUE(MID($B$4,5,2))&gt;3,LEFT($B$4,4),LEFT($B$4,4)-1)-IF(U296="","",IF(VALUE(MID(U296,5,2))&gt;3,LEFT(U296,4),LEFT(U296,4)-1))+1,"")</f>
        <v/>
      </c>
      <c r="AX296" s="29" t="str">
        <f>IF(HLOOKUP(AX$14,集計用!$4:$9894,マスター!$C296,FALSE)="","",HLOOKUP(AX$14,集計用!$4:$9894,マスター!$C296,FALSE))</f>
        <v/>
      </c>
      <c r="AY296" s="29" t="str">
        <f>IF(HLOOKUP(AY$14,集計用!$4:$9894,マスター!$C296,FALSE)="","",HLOOKUP(AY$14,集計用!$4:$9894,マスター!$C296,FALSE))</f>
        <v/>
      </c>
      <c r="AZ296" s="54"/>
      <c r="BA296" s="54"/>
      <c r="BB296" s="54"/>
      <c r="BC296" s="54"/>
      <c r="BD296" s="54"/>
      <c r="BE296" s="54"/>
      <c r="BF296" s="54"/>
      <c r="BG296" s="54"/>
      <c r="BH296" s="29" t="str">
        <f>IF(HLOOKUP(BH$14,集計用!$4:$9894,マスター!$C296,FALSE)="","",HLOOKUP(BH$14,集計用!$4:$9894,マスター!$C296,FALSE))</f>
        <v/>
      </c>
      <c r="BI296" s="29" t="str">
        <f>IF(HLOOKUP(BI$14,集計用!$4:$9894,マスター!$C296,FALSE)="","",HLOOKUP(BI$14,集計用!$4:$9894,マスター!$C296,FALSE))</f>
        <v/>
      </c>
      <c r="BJ296" s="54"/>
      <c r="BK296" s="54"/>
      <c r="BL296" s="54"/>
      <c r="BM296" s="54"/>
      <c r="BN296" s="54"/>
      <c r="BO296" s="54"/>
      <c r="BP296" s="54"/>
      <c r="BQ296" s="54"/>
      <c r="BR296" s="29" t="str">
        <f>IF(HLOOKUP(BR$14,集計用!$4:$9894,マスター!$C296,FALSE)="","",HLOOKUP(BR$14,集計用!$4:$9894,マスター!$C296,FALSE))</f>
        <v/>
      </c>
      <c r="BS296" s="29" t="str">
        <f>IF(HLOOKUP(BS$14,集計用!$4:$9894,マスター!$C296,FALSE)="","",HLOOKUP(BS$14,集計用!$4:$9894,マスター!$C296,FALSE))</f>
        <v/>
      </c>
      <c r="BT296" s="29" t="str">
        <f>IF(HLOOKUP(BT$14,集計用!$4:$9894,マスター!$C296,FALSE)="","",HLOOKUP(BT$14,集計用!$4:$9894,マスター!$C296,FALSE))</f>
        <v/>
      </c>
      <c r="BU296" s="29" t="str">
        <f>IF(HLOOKUP(BU$14,集計用!$4:$9894,マスター!$C296,FALSE)="","",HLOOKUP(BU$14,集計用!$4:$9894,マスター!$C296,FALSE))</f>
        <v/>
      </c>
      <c r="BV296" s="29" t="str">
        <f>集計用!O217&amp;集計用!Q217&amp;集計用!S217</f>
        <v>ｼﾓﾂｶﾞｸﾞﾝﾐﾌﾞﾏﾁｷﾀｺﾊﾞﾔｼ</v>
      </c>
      <c r="BW296" s="29" t="str">
        <f>IF(HLOOKUP(BW$14,集計用!$4:$9894,マスター!$C296,FALSE)="","",HLOOKUP(BW$14,集計用!$4:$9894,マスター!$C296,FALSE))</f>
        <v/>
      </c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4"/>
      <c r="CO296" s="54"/>
      <c r="CP296" s="54"/>
      <c r="CQ296" s="54"/>
      <c r="CR296" s="54"/>
      <c r="CS296" s="54"/>
      <c r="CT296" s="54"/>
      <c r="CU296" s="54"/>
      <c r="CV296" s="53"/>
      <c r="CW296" s="53"/>
      <c r="CX296" s="53"/>
      <c r="CY296" s="53"/>
      <c r="CZ296" s="53"/>
      <c r="DA296" s="53"/>
      <c r="DB296" s="53"/>
      <c r="DC296" s="53"/>
      <c r="DD296" s="54"/>
      <c r="DE296" s="54"/>
      <c r="DF296" s="54"/>
      <c r="DG296" s="54"/>
      <c r="DH296" s="54"/>
      <c r="DI296" s="54"/>
    </row>
    <row r="297" spans="3:113" ht="13.5" customHeight="1">
      <c r="C297" s="89">
        <v>288</v>
      </c>
      <c r="D297" s="44"/>
      <c r="E297" s="53"/>
      <c r="F297" s="53"/>
      <c r="G297" s="53"/>
      <c r="H297" s="42" t="str">
        <f>IF(HLOOKUP(H$14,集計用!$4:$9894,マスター!$C297,FALSE)="","",HLOOKUP(H$14,集計用!$4:$9894,マスター!$C297,FALSE))</f>
        <v/>
      </c>
      <c r="I297" s="29" t="str">
        <f>IF(HLOOKUP(I$14,集計用!$4:$9894,マスター!$C297,FALSE)="","",HLOOKUP(I$14,集計用!$4:$9894,マスター!$C297,FALSE))</f>
        <v/>
      </c>
      <c r="J297" s="29" t="str">
        <f>IF(HLOOKUP(J$14,集計用!$4:$9894,マスター!$C297,FALSE)="","",HLOOKUP(J$14,集計用!$4:$9894,マスター!$C297,FALSE))</f>
        <v/>
      </c>
      <c r="K297" s="53"/>
      <c r="L297" s="53"/>
      <c r="M297" s="53"/>
      <c r="N297" s="53"/>
      <c r="O297" s="29" t="str">
        <f>IF(HLOOKUP(O$14,集計用!$4:$9894,マスター!$C297,FALSE)="","",HLOOKUP(O$14,集計用!$4:$9894,マスター!$C297,FALSE))</f>
        <v/>
      </c>
      <c r="P297" s="53"/>
      <c r="Q297" s="53"/>
      <c r="R297" s="42" t="str">
        <f>IF(HLOOKUP(R$14,集計用!$4:$9894,マスター!$C297,FALSE)="","",HLOOKUP(R$14,集計用!$4:$9894,マスター!$C297,FALSE))</f>
        <v/>
      </c>
      <c r="S297" s="42" t="str">
        <f>IF(HLOOKUP(S$14,集計用!$4:$9894,マスター!$C297,FALSE)="","",HLOOKUP(S$14,集計用!$4:$9894,マスター!$C297,FALSE))</f>
        <v/>
      </c>
      <c r="T297" s="209" t="str">
        <f>IF(HLOOKUP(T$14,集計用!$4:$9894,マスター!$C297,FALSE)="","",HLOOKUP(T$14,集計用!$4:$9894,マスター!$C297,FALSE))</f>
        <v/>
      </c>
      <c r="U297" s="209" t="str">
        <f>IF(HLOOKUP(U$14,集計用!$4:$9894,マスター!$C297,FALSE)="","",HLOOKUP(U$14,集計用!$4:$9894,マスター!$C297,FALSE))</f>
        <v/>
      </c>
      <c r="V297" s="53"/>
      <c r="W297" s="44"/>
      <c r="X297" s="53"/>
      <c r="Y297" s="53"/>
      <c r="Z297" s="29" t="str">
        <f>IF(HLOOKUP(Z$14,集計用!$4:$9894,マスター!$C297,FALSE)="","",HLOOKUP(Z$14,集計用!$4:$9894,マスター!$C297,FALSE))</f>
        <v/>
      </c>
      <c r="AA297" s="53"/>
      <c r="AB297" s="53"/>
      <c r="AC297" s="53"/>
      <c r="AD297" s="53"/>
      <c r="AE297" s="53"/>
      <c r="AF297" s="44"/>
      <c r="AG297" s="29" t="str">
        <f>IF(HLOOKUP(AG$14,集計用!$4:$9894,マスター!$C297,FALSE)="","",HLOOKUP(AG$14,集計用!$4:$9894,マスター!$C297,FALSE))</f>
        <v/>
      </c>
      <c r="AH297" s="29" t="str">
        <f>IF(HLOOKUP(AH$14,集計用!$4:$9894,マスター!$C297,FALSE)="","",HLOOKUP(AH$14,集計用!$4:$9894,マスター!$C297,FALSE))</f>
        <v/>
      </c>
      <c r="AI297" s="29" t="str">
        <f>IF(HLOOKUP(AI$14,集計用!$4:$9894,マスター!$C297,FALSE)="","",HLOOKUP(AI$14,集計用!$4:$9894,マスター!$C297,FALSE))</f>
        <v/>
      </c>
      <c r="AJ297" s="60" t="str">
        <f>マスター!$B$3</f>
        <v>建物</v>
      </c>
      <c r="AK297" s="29" t="str">
        <f>IF(HLOOKUP(AK$14,集計用!$4:$9894,マスター!$C297,FALSE)="","",HLOOKUP(AK$14,集計用!$4:$9894,マスター!$C297,FALSE))</f>
        <v/>
      </c>
      <c r="AL297" s="29" t="str">
        <f>IF(HLOOKUP(AL$14,集計用!$4:$9894,マスター!$C297,FALSE)="","",HLOOKUP(AL$14,集計用!$4:$9894,マスター!$C297,FALSE))</f>
        <v/>
      </c>
      <c r="AM297" s="53"/>
      <c r="AN297" s="29" t="str">
        <f>IFERROR(集計用!#REF!&amp;集計用!#REF!&amp;集計用!#REF!,"")</f>
        <v/>
      </c>
      <c r="AO297" s="29" t="str">
        <f>IF(HLOOKUP(AO$14,集計用!$4:$9894,マスター!$C297,FALSE)="","",HLOOKUP(AO$14,集計用!$4:$9894,マスター!$C297,FALSE))</f>
        <v/>
      </c>
      <c r="AP297" s="42" t="e">
        <f>集計用!#REF!&amp;集計用!#REF!&amp;集計用!#REF!&amp;集計用!#REF!&amp;集計用!#REF!&amp;集計用!#REF!</f>
        <v>#REF!</v>
      </c>
      <c r="AQ297" s="29" t="str">
        <f>IF(HLOOKUP(AQ$14,集計用!$4:$9894,マスター!$C297,FALSE)="","",HLOOKUP(AQ$14,集計用!$4:$9894,マスター!$C297,FALSE))</f>
        <v/>
      </c>
      <c r="AR297" s="29" t="str">
        <f>IF(HLOOKUP(AR$14,集計用!$4:$9894,マスター!$C297,FALSE)="","",HLOOKUP(AR$14,集計用!$4:$9894,マスター!$C297,FALSE))</f>
        <v/>
      </c>
      <c r="AS297" s="29" t="str">
        <f>IF(HLOOKUP(AS$14,集計用!$4:$9894,マスター!$C297,FALSE)="","",HLOOKUP(AS$14,集計用!$4:$9894,マスター!$C297,FALSE))</f>
        <v/>
      </c>
      <c r="AT297" s="29" t="str">
        <f>IF(HLOOKUP(AT$14,集計用!$4:$9894,マスター!$C297,FALSE)="","",HLOOKUP(AT$14,集計用!$4:$9894,マスター!$C297,FALSE))</f>
        <v/>
      </c>
      <c r="AU297" s="29" t="str">
        <f>IF(HLOOKUP(AU$14,集計用!$4:$9894,マスター!$C297,FALSE)="","",HLOOKUP(AU$14,集計用!$4:$9894,マスター!$C297,FALSE))</f>
        <v/>
      </c>
      <c r="AV297" s="61"/>
      <c r="AW297" s="45" t="str">
        <f t="shared" si="6"/>
        <v/>
      </c>
      <c r="AX297" s="29" t="str">
        <f>IF(HLOOKUP(AX$14,集計用!$4:$9894,マスター!$C297,FALSE)="","",HLOOKUP(AX$14,集計用!$4:$9894,マスター!$C297,FALSE))</f>
        <v/>
      </c>
      <c r="AY297" s="29" t="str">
        <f>IF(HLOOKUP(AY$14,集計用!$4:$9894,マスター!$C297,FALSE)="","",HLOOKUP(AY$14,集計用!$4:$9894,マスター!$C297,FALSE))</f>
        <v/>
      </c>
      <c r="AZ297" s="54"/>
      <c r="BA297" s="54"/>
      <c r="BB297" s="54"/>
      <c r="BC297" s="54"/>
      <c r="BD297" s="54"/>
      <c r="BE297" s="54"/>
      <c r="BF297" s="54"/>
      <c r="BG297" s="54"/>
      <c r="BH297" s="29" t="str">
        <f>IF(HLOOKUP(BH$14,集計用!$4:$9894,マスター!$C297,FALSE)="","",HLOOKUP(BH$14,集計用!$4:$9894,マスター!$C297,FALSE))</f>
        <v/>
      </c>
      <c r="BI297" s="29" t="str">
        <f>IF(HLOOKUP(BI$14,集計用!$4:$9894,マスター!$C297,FALSE)="","",HLOOKUP(BI$14,集計用!$4:$9894,マスター!$C297,FALSE))</f>
        <v/>
      </c>
      <c r="BJ297" s="54"/>
      <c r="BK297" s="54"/>
      <c r="BL297" s="54"/>
      <c r="BM297" s="54"/>
      <c r="BN297" s="54"/>
      <c r="BO297" s="54"/>
      <c r="BP297" s="54"/>
      <c r="BQ297" s="54"/>
      <c r="BR297" s="29" t="str">
        <f>IF(HLOOKUP(BR$14,集計用!$4:$9894,マスター!$C297,FALSE)="","",HLOOKUP(BR$14,集計用!$4:$9894,マスター!$C297,FALSE))</f>
        <v/>
      </c>
      <c r="BS297" s="29" t="str">
        <f>IF(HLOOKUP(BS$14,集計用!$4:$9894,マスター!$C297,FALSE)="","",HLOOKUP(BS$14,集計用!$4:$9894,マスター!$C297,FALSE))</f>
        <v/>
      </c>
      <c r="BT297" s="29" t="str">
        <f>IF(HLOOKUP(BT$14,集計用!$4:$9894,マスター!$C297,FALSE)="","",HLOOKUP(BT$14,集計用!$4:$9894,マスター!$C297,FALSE))</f>
        <v/>
      </c>
      <c r="BU297" s="29" t="str">
        <f>IF(HLOOKUP(BU$14,集計用!$4:$9894,マスター!$C297,FALSE)="","",HLOOKUP(BU$14,集計用!$4:$9894,マスター!$C297,FALSE))</f>
        <v/>
      </c>
      <c r="BV297" s="29" t="e">
        <f>集計用!#REF!&amp;集計用!#REF!&amp;集計用!#REF!</f>
        <v>#REF!</v>
      </c>
      <c r="BW297" s="29" t="str">
        <f>IF(HLOOKUP(BW$14,集計用!$4:$9894,マスター!$C297,FALSE)="","",HLOOKUP(BW$14,集計用!$4:$9894,マスター!$C297,FALSE))</f>
        <v/>
      </c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4"/>
      <c r="CO297" s="54"/>
      <c r="CP297" s="54"/>
      <c r="CQ297" s="54"/>
      <c r="CR297" s="54"/>
      <c r="CS297" s="54"/>
      <c r="CT297" s="54"/>
      <c r="CU297" s="54"/>
      <c r="CV297" s="53"/>
      <c r="CW297" s="53"/>
      <c r="CX297" s="53"/>
      <c r="CY297" s="53"/>
      <c r="CZ297" s="53"/>
      <c r="DA297" s="53"/>
      <c r="DB297" s="53"/>
      <c r="DC297" s="53"/>
      <c r="DD297" s="54"/>
      <c r="DE297" s="54"/>
      <c r="DF297" s="54"/>
      <c r="DG297" s="54"/>
      <c r="DH297" s="54"/>
      <c r="DI297" s="54"/>
    </row>
    <row r="298" spans="3:113" ht="13.5" customHeight="1">
      <c r="C298" s="89">
        <v>289</v>
      </c>
      <c r="D298" s="44"/>
      <c r="E298" s="53"/>
      <c r="F298" s="53"/>
      <c r="G298" s="53"/>
      <c r="H298" s="42" t="str">
        <f>IF(HLOOKUP(H$14,集計用!$4:$9894,マスター!$C298,FALSE)="","",HLOOKUP(H$14,集計用!$4:$9894,マスター!$C298,FALSE))</f>
        <v/>
      </c>
      <c r="I298" s="29" t="str">
        <f>IF(HLOOKUP(I$14,集計用!$4:$9894,マスター!$C298,FALSE)="","",HLOOKUP(I$14,集計用!$4:$9894,マスター!$C298,FALSE))</f>
        <v/>
      </c>
      <c r="J298" s="29" t="str">
        <f>IF(HLOOKUP(J$14,集計用!$4:$9894,マスター!$C298,FALSE)="","",HLOOKUP(J$14,集計用!$4:$9894,マスター!$C298,FALSE))</f>
        <v/>
      </c>
      <c r="K298" s="53"/>
      <c r="L298" s="53"/>
      <c r="M298" s="53"/>
      <c r="N298" s="53"/>
      <c r="O298" s="29" t="str">
        <f>IF(HLOOKUP(O$14,集計用!$4:$9894,マスター!$C298,FALSE)="","",HLOOKUP(O$14,集計用!$4:$9894,マスター!$C298,FALSE))</f>
        <v/>
      </c>
      <c r="P298" s="53"/>
      <c r="Q298" s="53"/>
      <c r="R298" s="42" t="str">
        <f>IF(HLOOKUP(R$14,集計用!$4:$9894,マスター!$C298,FALSE)="","",HLOOKUP(R$14,集計用!$4:$9894,マスター!$C298,FALSE))</f>
        <v/>
      </c>
      <c r="S298" s="42" t="str">
        <f>IF(HLOOKUP(S$14,集計用!$4:$9894,マスター!$C298,FALSE)="","",HLOOKUP(S$14,集計用!$4:$9894,マスター!$C298,FALSE))</f>
        <v/>
      </c>
      <c r="T298" s="209" t="str">
        <f>IF(HLOOKUP(T$14,集計用!$4:$9894,マスター!$C298,FALSE)="","",HLOOKUP(T$14,集計用!$4:$9894,マスター!$C298,FALSE))</f>
        <v/>
      </c>
      <c r="U298" s="209" t="str">
        <f>IF(HLOOKUP(U$14,集計用!$4:$9894,マスター!$C298,FALSE)="","",HLOOKUP(U$14,集計用!$4:$9894,マスター!$C298,FALSE))</f>
        <v/>
      </c>
      <c r="V298" s="53"/>
      <c r="W298" s="44"/>
      <c r="X298" s="53"/>
      <c r="Y298" s="53"/>
      <c r="Z298" s="29" t="str">
        <f>IF(HLOOKUP(Z$14,集計用!$4:$9894,マスター!$C298,FALSE)="","",HLOOKUP(Z$14,集計用!$4:$9894,マスター!$C298,FALSE))</f>
        <v/>
      </c>
      <c r="AA298" s="53"/>
      <c r="AB298" s="53"/>
      <c r="AC298" s="53"/>
      <c r="AD298" s="53"/>
      <c r="AE298" s="53"/>
      <c r="AF298" s="44"/>
      <c r="AG298" s="29" t="str">
        <f>IF(HLOOKUP(AG$14,集計用!$4:$9894,マスター!$C298,FALSE)="","",HLOOKUP(AG$14,集計用!$4:$9894,マスター!$C298,FALSE))</f>
        <v/>
      </c>
      <c r="AH298" s="29" t="str">
        <f>IF(HLOOKUP(AH$14,集計用!$4:$9894,マスター!$C298,FALSE)="","",HLOOKUP(AH$14,集計用!$4:$9894,マスター!$C298,FALSE))</f>
        <v/>
      </c>
      <c r="AI298" s="29" t="str">
        <f>IF(HLOOKUP(AI$14,集計用!$4:$9894,マスター!$C298,FALSE)="","",HLOOKUP(AI$14,集計用!$4:$9894,マスター!$C298,FALSE))</f>
        <v/>
      </c>
      <c r="AJ298" s="60" t="str">
        <f>マスター!$B$3</f>
        <v>建物</v>
      </c>
      <c r="AK298" s="29" t="str">
        <f>IF(HLOOKUP(AK$14,集計用!$4:$9894,マスター!$C298,FALSE)="","",HLOOKUP(AK$14,集計用!$4:$9894,マスター!$C298,FALSE))</f>
        <v/>
      </c>
      <c r="AL298" s="29" t="str">
        <f>IF(HLOOKUP(AL$14,集計用!$4:$9894,マスター!$C298,FALSE)="","",HLOOKUP(AL$14,集計用!$4:$9894,マスター!$C298,FALSE))</f>
        <v/>
      </c>
      <c r="AM298" s="53"/>
      <c r="AN298" s="29" t="str">
        <f>IFERROR(集計用!N218&amp;集計用!P218&amp;集計用!R218,"")</f>
        <v>下都賀郡壬生町北小林東原743-1</v>
      </c>
      <c r="AO298" s="29" t="str">
        <f>IF(HLOOKUP(AO$14,集計用!$4:$9894,マスター!$C298,FALSE)="","",HLOOKUP(AO$14,集計用!$4:$9894,マスター!$C298,FALSE))</f>
        <v/>
      </c>
      <c r="AP298" s="42" t="str">
        <f>集計用!AU218&amp;集計用!AV218&amp;集計用!AW218&amp;集計用!AX218&amp;集計用!AY218&amp;集計用!AZ218</f>
        <v>教育費中学校費学校管理費</v>
      </c>
      <c r="AQ298" s="29" t="str">
        <f>IF(HLOOKUP(AQ$14,集計用!$4:$9894,マスター!$C298,FALSE)="","",HLOOKUP(AQ$14,集計用!$4:$9894,マスター!$C298,FALSE))</f>
        <v/>
      </c>
      <c r="AR298" s="29" t="str">
        <f>IF(HLOOKUP(AR$14,集計用!$4:$9894,マスター!$C298,FALSE)="","",HLOOKUP(AR$14,集計用!$4:$9894,マスター!$C298,FALSE))</f>
        <v/>
      </c>
      <c r="AS298" s="29" t="str">
        <f>IF(HLOOKUP(AS$14,集計用!$4:$9894,マスター!$C298,FALSE)="","",HLOOKUP(AS$14,集計用!$4:$9894,マスター!$C298,FALSE))</f>
        <v/>
      </c>
      <c r="AT298" s="29" t="str">
        <f>IF(HLOOKUP(AT$14,集計用!$4:$9894,マスター!$C298,FALSE)="","",HLOOKUP(AT$14,集計用!$4:$9894,マスター!$C298,FALSE))</f>
        <v/>
      </c>
      <c r="AU298" s="29" t="str">
        <f>IF(HLOOKUP(AU$14,集計用!$4:$9894,マスター!$C298,FALSE)="","",HLOOKUP(AU$14,集計用!$4:$9894,マスター!$C298,FALSE))</f>
        <v/>
      </c>
      <c r="AV298" s="61"/>
      <c r="AW298" s="45" t="str">
        <f t="shared" si="6"/>
        <v/>
      </c>
      <c r="AX298" s="29" t="str">
        <f>IF(HLOOKUP(AX$14,集計用!$4:$9894,マスター!$C298,FALSE)="","",HLOOKUP(AX$14,集計用!$4:$9894,マスター!$C298,FALSE))</f>
        <v/>
      </c>
      <c r="AY298" s="29" t="str">
        <f>IF(HLOOKUP(AY$14,集計用!$4:$9894,マスター!$C298,FALSE)="","",HLOOKUP(AY$14,集計用!$4:$9894,マスター!$C298,FALSE))</f>
        <v/>
      </c>
      <c r="AZ298" s="54"/>
      <c r="BA298" s="54"/>
      <c r="BB298" s="54"/>
      <c r="BC298" s="54"/>
      <c r="BD298" s="54"/>
      <c r="BE298" s="54"/>
      <c r="BF298" s="54"/>
      <c r="BG298" s="54"/>
      <c r="BH298" s="29" t="str">
        <f>IF(HLOOKUP(BH$14,集計用!$4:$9894,マスター!$C298,FALSE)="","",HLOOKUP(BH$14,集計用!$4:$9894,マスター!$C298,FALSE))</f>
        <v/>
      </c>
      <c r="BI298" s="29" t="str">
        <f>IF(HLOOKUP(BI$14,集計用!$4:$9894,マスター!$C298,FALSE)="","",HLOOKUP(BI$14,集計用!$4:$9894,マスター!$C298,FALSE))</f>
        <v/>
      </c>
      <c r="BJ298" s="54"/>
      <c r="BK298" s="54"/>
      <c r="BL298" s="54"/>
      <c r="BM298" s="54"/>
      <c r="BN298" s="54"/>
      <c r="BO298" s="54"/>
      <c r="BP298" s="54"/>
      <c r="BQ298" s="54"/>
      <c r="BR298" s="29" t="str">
        <f>IF(HLOOKUP(BR$14,集計用!$4:$9894,マスター!$C298,FALSE)="","",HLOOKUP(BR$14,集計用!$4:$9894,マスター!$C298,FALSE))</f>
        <v/>
      </c>
      <c r="BS298" s="29" t="str">
        <f>IF(HLOOKUP(BS$14,集計用!$4:$9894,マスター!$C298,FALSE)="","",HLOOKUP(BS$14,集計用!$4:$9894,マスター!$C298,FALSE))</f>
        <v/>
      </c>
      <c r="BT298" s="29" t="str">
        <f>IF(HLOOKUP(BT$14,集計用!$4:$9894,マスター!$C298,FALSE)="","",HLOOKUP(BT$14,集計用!$4:$9894,マスター!$C298,FALSE))</f>
        <v/>
      </c>
      <c r="BU298" s="29" t="str">
        <f>IF(HLOOKUP(BU$14,集計用!$4:$9894,マスター!$C298,FALSE)="","",HLOOKUP(BU$14,集計用!$4:$9894,マスター!$C298,FALSE))</f>
        <v/>
      </c>
      <c r="BV298" s="29" t="str">
        <f>集計用!O218&amp;集計用!Q218&amp;集計用!S218</f>
        <v>ｼﾓﾂｶﾞｸﾞﾝﾐﾌﾞﾏﾁｷﾀｺﾊﾞﾔｼ</v>
      </c>
      <c r="BW298" s="29" t="str">
        <f>IF(HLOOKUP(BW$14,集計用!$4:$9894,マスター!$C298,FALSE)="","",HLOOKUP(BW$14,集計用!$4:$9894,マスター!$C298,FALSE))</f>
        <v/>
      </c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3"/>
      <c r="CW298" s="53"/>
      <c r="CX298" s="53"/>
      <c r="CY298" s="53"/>
      <c r="CZ298" s="53"/>
      <c r="DA298" s="53"/>
      <c r="DB298" s="53"/>
      <c r="DC298" s="53"/>
      <c r="DD298" s="54"/>
      <c r="DE298" s="54"/>
      <c r="DF298" s="54"/>
      <c r="DG298" s="54"/>
      <c r="DH298" s="54"/>
      <c r="DI298" s="54"/>
    </row>
    <row r="299" spans="3:113" ht="13.5" customHeight="1">
      <c r="C299" s="89">
        <v>290</v>
      </c>
      <c r="D299" s="44"/>
      <c r="E299" s="53"/>
      <c r="F299" s="53"/>
      <c r="G299" s="53"/>
      <c r="H299" s="42" t="str">
        <f>IF(HLOOKUP(H$14,集計用!$4:$9894,マスター!$C299,FALSE)="","",HLOOKUP(H$14,集計用!$4:$9894,マスター!$C299,FALSE))</f>
        <v/>
      </c>
      <c r="I299" s="29" t="str">
        <f>IF(HLOOKUP(I$14,集計用!$4:$9894,マスター!$C299,FALSE)="","",HLOOKUP(I$14,集計用!$4:$9894,マスター!$C299,FALSE))</f>
        <v/>
      </c>
      <c r="J299" s="29" t="str">
        <f>IF(HLOOKUP(J$14,集計用!$4:$9894,マスター!$C299,FALSE)="","",HLOOKUP(J$14,集計用!$4:$9894,マスター!$C299,FALSE))</f>
        <v/>
      </c>
      <c r="K299" s="53"/>
      <c r="L299" s="53"/>
      <c r="M299" s="53"/>
      <c r="N299" s="53"/>
      <c r="O299" s="29" t="str">
        <f>IF(HLOOKUP(O$14,集計用!$4:$9894,マスター!$C299,FALSE)="","",HLOOKUP(O$14,集計用!$4:$9894,マスター!$C299,FALSE))</f>
        <v/>
      </c>
      <c r="P299" s="53"/>
      <c r="Q299" s="53"/>
      <c r="R299" s="42" t="str">
        <f>IF(HLOOKUP(R$14,集計用!$4:$9894,マスター!$C299,FALSE)="","",HLOOKUP(R$14,集計用!$4:$9894,マスター!$C299,FALSE))</f>
        <v/>
      </c>
      <c r="S299" s="42" t="str">
        <f>IF(HLOOKUP(S$14,集計用!$4:$9894,マスター!$C299,FALSE)="","",HLOOKUP(S$14,集計用!$4:$9894,マスター!$C299,FALSE))</f>
        <v/>
      </c>
      <c r="T299" s="209" t="str">
        <f>IF(HLOOKUP(T$14,集計用!$4:$9894,マスター!$C299,FALSE)="","",HLOOKUP(T$14,集計用!$4:$9894,マスター!$C299,FALSE))</f>
        <v/>
      </c>
      <c r="U299" s="209" t="str">
        <f>IF(HLOOKUP(U$14,集計用!$4:$9894,マスター!$C299,FALSE)="","",HLOOKUP(U$14,集計用!$4:$9894,マスター!$C299,FALSE))</f>
        <v/>
      </c>
      <c r="V299" s="53"/>
      <c r="W299" s="44"/>
      <c r="X299" s="53"/>
      <c r="Y299" s="53"/>
      <c r="Z299" s="29" t="str">
        <f>IF(HLOOKUP(Z$14,集計用!$4:$9894,マスター!$C299,FALSE)="","",HLOOKUP(Z$14,集計用!$4:$9894,マスター!$C299,FALSE))</f>
        <v/>
      </c>
      <c r="AA299" s="53"/>
      <c r="AB299" s="53"/>
      <c r="AC299" s="53"/>
      <c r="AD299" s="53"/>
      <c r="AE299" s="53"/>
      <c r="AF299" s="44"/>
      <c r="AG299" s="29" t="str">
        <f>IF(HLOOKUP(AG$14,集計用!$4:$9894,マスター!$C299,FALSE)="","",HLOOKUP(AG$14,集計用!$4:$9894,マスター!$C299,FALSE))</f>
        <v/>
      </c>
      <c r="AH299" s="29" t="str">
        <f>IF(HLOOKUP(AH$14,集計用!$4:$9894,マスター!$C299,FALSE)="","",HLOOKUP(AH$14,集計用!$4:$9894,マスター!$C299,FALSE))</f>
        <v/>
      </c>
      <c r="AI299" s="29" t="str">
        <f>IF(HLOOKUP(AI$14,集計用!$4:$9894,マスター!$C299,FALSE)="","",HLOOKUP(AI$14,集計用!$4:$9894,マスター!$C299,FALSE))</f>
        <v/>
      </c>
      <c r="AJ299" s="60" t="str">
        <f>マスター!$B$3</f>
        <v>建物</v>
      </c>
      <c r="AK299" s="29" t="str">
        <f>IF(HLOOKUP(AK$14,集計用!$4:$9894,マスター!$C299,FALSE)="","",HLOOKUP(AK$14,集計用!$4:$9894,マスター!$C299,FALSE))</f>
        <v/>
      </c>
      <c r="AL299" s="29" t="str">
        <f>IF(HLOOKUP(AL$14,集計用!$4:$9894,マスター!$C299,FALSE)="","",HLOOKUP(AL$14,集計用!$4:$9894,マスター!$C299,FALSE))</f>
        <v/>
      </c>
      <c r="AM299" s="53"/>
      <c r="AN299" s="29" t="str">
        <f>IFERROR(集計用!#REF!&amp;集計用!#REF!&amp;集計用!#REF!,"")</f>
        <v/>
      </c>
      <c r="AO299" s="29" t="str">
        <f>IF(HLOOKUP(AO$14,集計用!$4:$9894,マスター!$C299,FALSE)="","",HLOOKUP(AO$14,集計用!$4:$9894,マスター!$C299,FALSE))</f>
        <v/>
      </c>
      <c r="AP299" s="42" t="e">
        <f>集計用!#REF!&amp;集計用!#REF!&amp;集計用!#REF!&amp;集計用!#REF!&amp;集計用!#REF!&amp;集計用!#REF!</f>
        <v>#REF!</v>
      </c>
      <c r="AQ299" s="29" t="str">
        <f>IF(HLOOKUP(AQ$14,集計用!$4:$9894,マスター!$C299,FALSE)="","",HLOOKUP(AQ$14,集計用!$4:$9894,マスター!$C299,FALSE))</f>
        <v/>
      </c>
      <c r="AR299" s="29" t="str">
        <f>IF(HLOOKUP(AR$14,集計用!$4:$9894,マスター!$C299,FALSE)="","",HLOOKUP(AR$14,集計用!$4:$9894,マスター!$C299,FALSE))</f>
        <v/>
      </c>
      <c r="AS299" s="29" t="str">
        <f>IF(HLOOKUP(AS$14,集計用!$4:$9894,マスター!$C299,FALSE)="","",HLOOKUP(AS$14,集計用!$4:$9894,マスター!$C299,FALSE))</f>
        <v/>
      </c>
      <c r="AT299" s="29" t="str">
        <f>IF(HLOOKUP(AT$14,集計用!$4:$9894,マスター!$C299,FALSE)="","",HLOOKUP(AT$14,集計用!$4:$9894,マスター!$C299,FALSE))</f>
        <v/>
      </c>
      <c r="AU299" s="29" t="str">
        <f>IF(HLOOKUP(AU$14,集計用!$4:$9894,マスター!$C299,FALSE)="","",HLOOKUP(AU$14,集計用!$4:$9894,マスター!$C299,FALSE))</f>
        <v/>
      </c>
      <c r="AV299" s="61"/>
      <c r="AW299" s="45" t="str">
        <f t="shared" si="6"/>
        <v/>
      </c>
      <c r="AX299" s="29" t="str">
        <f>IF(HLOOKUP(AX$14,集計用!$4:$9894,マスター!$C299,FALSE)="","",HLOOKUP(AX$14,集計用!$4:$9894,マスター!$C299,FALSE))</f>
        <v/>
      </c>
      <c r="AY299" s="29" t="str">
        <f>IF(HLOOKUP(AY$14,集計用!$4:$9894,マスター!$C299,FALSE)="","",HLOOKUP(AY$14,集計用!$4:$9894,マスター!$C299,FALSE))</f>
        <v/>
      </c>
      <c r="AZ299" s="54"/>
      <c r="BA299" s="54"/>
      <c r="BB299" s="54"/>
      <c r="BC299" s="54"/>
      <c r="BD299" s="54"/>
      <c r="BE299" s="54"/>
      <c r="BF299" s="54"/>
      <c r="BG299" s="54"/>
      <c r="BH299" s="29" t="str">
        <f>IF(HLOOKUP(BH$14,集計用!$4:$9894,マスター!$C299,FALSE)="","",HLOOKUP(BH$14,集計用!$4:$9894,マスター!$C299,FALSE))</f>
        <v/>
      </c>
      <c r="BI299" s="29" t="str">
        <f>IF(HLOOKUP(BI$14,集計用!$4:$9894,マスター!$C299,FALSE)="","",HLOOKUP(BI$14,集計用!$4:$9894,マスター!$C299,FALSE))</f>
        <v/>
      </c>
      <c r="BJ299" s="54"/>
      <c r="BK299" s="54"/>
      <c r="BL299" s="54"/>
      <c r="BM299" s="54"/>
      <c r="BN299" s="54"/>
      <c r="BO299" s="54"/>
      <c r="BP299" s="54"/>
      <c r="BQ299" s="54"/>
      <c r="BR299" s="29" t="str">
        <f>IF(HLOOKUP(BR$14,集計用!$4:$9894,マスター!$C299,FALSE)="","",HLOOKUP(BR$14,集計用!$4:$9894,マスター!$C299,FALSE))</f>
        <v/>
      </c>
      <c r="BS299" s="29" t="str">
        <f>IF(HLOOKUP(BS$14,集計用!$4:$9894,マスター!$C299,FALSE)="","",HLOOKUP(BS$14,集計用!$4:$9894,マスター!$C299,FALSE))</f>
        <v/>
      </c>
      <c r="BT299" s="29" t="str">
        <f>IF(HLOOKUP(BT$14,集計用!$4:$9894,マスター!$C299,FALSE)="","",HLOOKUP(BT$14,集計用!$4:$9894,マスター!$C299,FALSE))</f>
        <v/>
      </c>
      <c r="BU299" s="29" t="str">
        <f>IF(HLOOKUP(BU$14,集計用!$4:$9894,マスター!$C299,FALSE)="","",HLOOKUP(BU$14,集計用!$4:$9894,マスター!$C299,FALSE))</f>
        <v/>
      </c>
      <c r="BV299" s="29" t="e">
        <f>集計用!#REF!&amp;集計用!#REF!&amp;集計用!#REF!</f>
        <v>#REF!</v>
      </c>
      <c r="BW299" s="29" t="str">
        <f>IF(HLOOKUP(BW$14,集計用!$4:$9894,マスター!$C299,FALSE)="","",HLOOKUP(BW$14,集計用!$4:$9894,マスター!$C299,FALSE))</f>
        <v/>
      </c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4"/>
      <c r="CO299" s="54"/>
      <c r="CP299" s="54"/>
      <c r="CQ299" s="54"/>
      <c r="CR299" s="54"/>
      <c r="CS299" s="54"/>
      <c r="CT299" s="54"/>
      <c r="CU299" s="54"/>
      <c r="CV299" s="53"/>
      <c r="CW299" s="53"/>
      <c r="CX299" s="53"/>
      <c r="CY299" s="53"/>
      <c r="CZ299" s="53"/>
      <c r="DA299" s="53"/>
      <c r="DB299" s="53"/>
      <c r="DC299" s="53"/>
      <c r="DD299" s="54"/>
      <c r="DE299" s="54"/>
      <c r="DF299" s="54"/>
      <c r="DG299" s="54"/>
      <c r="DH299" s="54"/>
      <c r="DI299" s="54"/>
    </row>
    <row r="300" spans="3:113" ht="13.5" customHeight="1">
      <c r="C300" s="89">
        <v>291</v>
      </c>
      <c r="D300" s="44"/>
      <c r="E300" s="53"/>
      <c r="F300" s="53"/>
      <c r="G300" s="53"/>
      <c r="H300" s="42" t="str">
        <f>IF(HLOOKUP(H$14,集計用!$4:$9894,マスター!$C300,FALSE)="","",HLOOKUP(H$14,集計用!$4:$9894,マスター!$C300,FALSE))</f>
        <v/>
      </c>
      <c r="I300" s="29" t="str">
        <f>IF(HLOOKUP(I$14,集計用!$4:$9894,マスター!$C300,FALSE)="","",HLOOKUP(I$14,集計用!$4:$9894,マスター!$C300,FALSE))</f>
        <v/>
      </c>
      <c r="J300" s="29" t="str">
        <f>IF(HLOOKUP(J$14,集計用!$4:$9894,マスター!$C300,FALSE)="","",HLOOKUP(J$14,集計用!$4:$9894,マスター!$C300,FALSE))</f>
        <v/>
      </c>
      <c r="K300" s="53"/>
      <c r="L300" s="53"/>
      <c r="M300" s="53"/>
      <c r="N300" s="53"/>
      <c r="O300" s="29" t="str">
        <f>IF(HLOOKUP(O$14,集計用!$4:$9894,マスター!$C300,FALSE)="","",HLOOKUP(O$14,集計用!$4:$9894,マスター!$C300,FALSE))</f>
        <v/>
      </c>
      <c r="P300" s="53"/>
      <c r="Q300" s="53"/>
      <c r="R300" s="42" t="str">
        <f>IF(HLOOKUP(R$14,集計用!$4:$9894,マスター!$C300,FALSE)="","",HLOOKUP(R$14,集計用!$4:$9894,マスター!$C300,FALSE))</f>
        <v/>
      </c>
      <c r="S300" s="42" t="str">
        <f>IF(HLOOKUP(S$14,集計用!$4:$9894,マスター!$C300,FALSE)="","",HLOOKUP(S$14,集計用!$4:$9894,マスター!$C300,FALSE))</f>
        <v/>
      </c>
      <c r="T300" s="209" t="str">
        <f>IF(HLOOKUP(T$14,集計用!$4:$9894,マスター!$C300,FALSE)="","",HLOOKUP(T$14,集計用!$4:$9894,マスター!$C300,FALSE))</f>
        <v/>
      </c>
      <c r="U300" s="209" t="str">
        <f>IF(HLOOKUP(U$14,集計用!$4:$9894,マスター!$C300,FALSE)="","",HLOOKUP(U$14,集計用!$4:$9894,マスター!$C300,FALSE))</f>
        <v/>
      </c>
      <c r="V300" s="53"/>
      <c r="W300" s="44"/>
      <c r="X300" s="53"/>
      <c r="Y300" s="53"/>
      <c r="Z300" s="29" t="str">
        <f>IF(HLOOKUP(Z$14,集計用!$4:$9894,マスター!$C300,FALSE)="","",HLOOKUP(Z$14,集計用!$4:$9894,マスター!$C300,FALSE))</f>
        <v/>
      </c>
      <c r="AA300" s="53"/>
      <c r="AB300" s="53"/>
      <c r="AC300" s="53"/>
      <c r="AD300" s="53"/>
      <c r="AE300" s="53"/>
      <c r="AF300" s="44"/>
      <c r="AG300" s="29" t="str">
        <f>IF(HLOOKUP(AG$14,集計用!$4:$9894,マスター!$C300,FALSE)="","",HLOOKUP(AG$14,集計用!$4:$9894,マスター!$C300,FALSE))</f>
        <v/>
      </c>
      <c r="AH300" s="29" t="str">
        <f>IF(HLOOKUP(AH$14,集計用!$4:$9894,マスター!$C300,FALSE)="","",HLOOKUP(AH$14,集計用!$4:$9894,マスター!$C300,FALSE))</f>
        <v/>
      </c>
      <c r="AI300" s="29" t="str">
        <f>IF(HLOOKUP(AI$14,集計用!$4:$9894,マスター!$C300,FALSE)="","",HLOOKUP(AI$14,集計用!$4:$9894,マスター!$C300,FALSE))</f>
        <v/>
      </c>
      <c r="AJ300" s="60" t="str">
        <f>マスター!$B$3</f>
        <v>建物</v>
      </c>
      <c r="AK300" s="29" t="str">
        <f>IF(HLOOKUP(AK$14,集計用!$4:$9894,マスター!$C300,FALSE)="","",HLOOKUP(AK$14,集計用!$4:$9894,マスター!$C300,FALSE))</f>
        <v/>
      </c>
      <c r="AL300" s="29" t="str">
        <f>IF(HLOOKUP(AL$14,集計用!$4:$9894,マスター!$C300,FALSE)="","",HLOOKUP(AL$14,集計用!$4:$9894,マスター!$C300,FALSE))</f>
        <v/>
      </c>
      <c r="AM300" s="53"/>
      <c r="AN300" s="29" t="str">
        <f>IFERROR(集計用!N219&amp;集計用!P219&amp;集計用!R219,"")</f>
        <v>下都賀郡壬生町北小林東原743-1</v>
      </c>
      <c r="AO300" s="29" t="str">
        <f>IF(HLOOKUP(AO$14,集計用!$4:$9894,マスター!$C300,FALSE)="","",HLOOKUP(AO$14,集計用!$4:$9894,マスター!$C300,FALSE))</f>
        <v/>
      </c>
      <c r="AP300" s="42" t="str">
        <f>集計用!AU219&amp;集計用!AV219&amp;集計用!AW219&amp;集計用!AX219&amp;集計用!AY219&amp;集計用!AZ219</f>
        <v>教育費中学校費学校管理費</v>
      </c>
      <c r="AQ300" s="29" t="str">
        <f>IF(HLOOKUP(AQ$14,集計用!$4:$9894,マスター!$C300,FALSE)="","",HLOOKUP(AQ$14,集計用!$4:$9894,マスター!$C300,FALSE))</f>
        <v/>
      </c>
      <c r="AR300" s="29" t="str">
        <f>IF(HLOOKUP(AR$14,集計用!$4:$9894,マスター!$C300,FALSE)="","",HLOOKUP(AR$14,集計用!$4:$9894,マスター!$C300,FALSE))</f>
        <v/>
      </c>
      <c r="AS300" s="29" t="str">
        <f>IF(HLOOKUP(AS$14,集計用!$4:$9894,マスター!$C300,FALSE)="","",HLOOKUP(AS$14,集計用!$4:$9894,マスター!$C300,FALSE))</f>
        <v/>
      </c>
      <c r="AT300" s="29" t="str">
        <f>IF(HLOOKUP(AT$14,集計用!$4:$9894,マスター!$C300,FALSE)="","",HLOOKUP(AT$14,集計用!$4:$9894,マスター!$C300,FALSE))</f>
        <v/>
      </c>
      <c r="AU300" s="29" t="str">
        <f>IF(HLOOKUP(AU$14,集計用!$4:$9894,マスター!$C300,FALSE)="","",HLOOKUP(AU$14,集計用!$4:$9894,マスター!$C300,FALSE))</f>
        <v/>
      </c>
      <c r="AV300" s="61"/>
      <c r="AW300" s="45" t="str">
        <f t="shared" si="6"/>
        <v/>
      </c>
      <c r="AX300" s="29" t="str">
        <f>IF(HLOOKUP(AX$14,集計用!$4:$9894,マスター!$C300,FALSE)="","",HLOOKUP(AX$14,集計用!$4:$9894,マスター!$C300,FALSE))</f>
        <v/>
      </c>
      <c r="AY300" s="29" t="str">
        <f>IF(HLOOKUP(AY$14,集計用!$4:$9894,マスター!$C300,FALSE)="","",HLOOKUP(AY$14,集計用!$4:$9894,マスター!$C300,FALSE))</f>
        <v/>
      </c>
      <c r="AZ300" s="54"/>
      <c r="BA300" s="54"/>
      <c r="BB300" s="54"/>
      <c r="BC300" s="54"/>
      <c r="BD300" s="54"/>
      <c r="BE300" s="54"/>
      <c r="BF300" s="54"/>
      <c r="BG300" s="54"/>
      <c r="BH300" s="29" t="str">
        <f>IF(HLOOKUP(BH$14,集計用!$4:$9894,マスター!$C300,FALSE)="","",HLOOKUP(BH$14,集計用!$4:$9894,マスター!$C300,FALSE))</f>
        <v/>
      </c>
      <c r="BI300" s="29" t="str">
        <f>IF(HLOOKUP(BI$14,集計用!$4:$9894,マスター!$C300,FALSE)="","",HLOOKUP(BI$14,集計用!$4:$9894,マスター!$C300,FALSE))</f>
        <v/>
      </c>
      <c r="BJ300" s="54"/>
      <c r="BK300" s="54"/>
      <c r="BL300" s="54"/>
      <c r="BM300" s="54"/>
      <c r="BN300" s="54"/>
      <c r="BO300" s="54"/>
      <c r="BP300" s="54"/>
      <c r="BQ300" s="54"/>
      <c r="BR300" s="29" t="str">
        <f>IF(HLOOKUP(BR$14,集計用!$4:$9894,マスター!$C300,FALSE)="","",HLOOKUP(BR$14,集計用!$4:$9894,マスター!$C300,FALSE))</f>
        <v/>
      </c>
      <c r="BS300" s="29" t="str">
        <f>IF(HLOOKUP(BS$14,集計用!$4:$9894,マスター!$C300,FALSE)="","",HLOOKUP(BS$14,集計用!$4:$9894,マスター!$C300,FALSE))</f>
        <v/>
      </c>
      <c r="BT300" s="29" t="str">
        <f>IF(HLOOKUP(BT$14,集計用!$4:$9894,マスター!$C300,FALSE)="","",HLOOKUP(BT$14,集計用!$4:$9894,マスター!$C300,FALSE))</f>
        <v/>
      </c>
      <c r="BU300" s="29" t="str">
        <f>IF(HLOOKUP(BU$14,集計用!$4:$9894,マスター!$C300,FALSE)="","",HLOOKUP(BU$14,集計用!$4:$9894,マスター!$C300,FALSE))</f>
        <v/>
      </c>
      <c r="BV300" s="29" t="str">
        <f>集計用!O219&amp;集計用!Q219&amp;集計用!S219</f>
        <v>ｼﾓﾂｶﾞｸﾞﾝﾐﾌﾞﾏﾁｷﾀｺﾊﾞﾔｼ</v>
      </c>
      <c r="BW300" s="29" t="str">
        <f>IF(HLOOKUP(BW$14,集計用!$4:$9894,マスター!$C300,FALSE)="","",HLOOKUP(BW$14,集計用!$4:$9894,マスター!$C300,FALSE))</f>
        <v/>
      </c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4"/>
      <c r="CO300" s="54"/>
      <c r="CP300" s="54"/>
      <c r="CQ300" s="54"/>
      <c r="CR300" s="54"/>
      <c r="CS300" s="54"/>
      <c r="CT300" s="54"/>
      <c r="CU300" s="54"/>
      <c r="CV300" s="53"/>
      <c r="CW300" s="53"/>
      <c r="CX300" s="53"/>
      <c r="CY300" s="53"/>
      <c r="CZ300" s="53"/>
      <c r="DA300" s="53"/>
      <c r="DB300" s="53"/>
      <c r="DC300" s="53"/>
      <c r="DD300" s="54"/>
      <c r="DE300" s="54"/>
      <c r="DF300" s="54"/>
      <c r="DG300" s="54"/>
      <c r="DH300" s="54"/>
      <c r="DI300" s="54"/>
    </row>
    <row r="301" spans="3:113" ht="13.5" customHeight="1">
      <c r="C301" s="89">
        <v>292</v>
      </c>
      <c r="D301" s="44"/>
      <c r="E301" s="53"/>
      <c r="F301" s="53"/>
      <c r="G301" s="53"/>
      <c r="H301" s="42" t="str">
        <f>IF(HLOOKUP(H$14,集計用!$4:$9894,マスター!$C301,FALSE)="","",HLOOKUP(H$14,集計用!$4:$9894,マスター!$C301,FALSE))</f>
        <v/>
      </c>
      <c r="I301" s="29" t="str">
        <f>IF(HLOOKUP(I$14,集計用!$4:$9894,マスター!$C301,FALSE)="","",HLOOKUP(I$14,集計用!$4:$9894,マスター!$C301,FALSE))</f>
        <v/>
      </c>
      <c r="J301" s="29" t="str">
        <f>IF(HLOOKUP(J$14,集計用!$4:$9894,マスター!$C301,FALSE)="","",HLOOKUP(J$14,集計用!$4:$9894,マスター!$C301,FALSE))</f>
        <v/>
      </c>
      <c r="K301" s="53"/>
      <c r="L301" s="53"/>
      <c r="M301" s="53"/>
      <c r="N301" s="53"/>
      <c r="O301" s="29" t="str">
        <f>IF(HLOOKUP(O$14,集計用!$4:$9894,マスター!$C301,FALSE)="","",HLOOKUP(O$14,集計用!$4:$9894,マスター!$C301,FALSE))</f>
        <v/>
      </c>
      <c r="P301" s="53"/>
      <c r="Q301" s="53"/>
      <c r="R301" s="42" t="str">
        <f>IF(HLOOKUP(R$14,集計用!$4:$9894,マスター!$C301,FALSE)="","",HLOOKUP(R$14,集計用!$4:$9894,マスター!$C301,FALSE))</f>
        <v/>
      </c>
      <c r="S301" s="42" t="str">
        <f>IF(HLOOKUP(S$14,集計用!$4:$9894,マスター!$C301,FALSE)="","",HLOOKUP(S$14,集計用!$4:$9894,マスター!$C301,FALSE))</f>
        <v/>
      </c>
      <c r="T301" s="209" t="str">
        <f>IF(HLOOKUP(T$14,集計用!$4:$9894,マスター!$C301,FALSE)="","",HLOOKUP(T$14,集計用!$4:$9894,マスター!$C301,FALSE))</f>
        <v/>
      </c>
      <c r="U301" s="209" t="str">
        <f>IF(HLOOKUP(U$14,集計用!$4:$9894,マスター!$C301,FALSE)="","",HLOOKUP(U$14,集計用!$4:$9894,マスター!$C301,FALSE))</f>
        <v/>
      </c>
      <c r="V301" s="53"/>
      <c r="W301" s="44"/>
      <c r="X301" s="53"/>
      <c r="Y301" s="53"/>
      <c r="Z301" s="29" t="str">
        <f>IF(HLOOKUP(Z$14,集計用!$4:$9894,マスター!$C301,FALSE)="","",HLOOKUP(Z$14,集計用!$4:$9894,マスター!$C301,FALSE))</f>
        <v/>
      </c>
      <c r="AA301" s="53"/>
      <c r="AB301" s="53"/>
      <c r="AC301" s="53"/>
      <c r="AD301" s="53"/>
      <c r="AE301" s="53"/>
      <c r="AF301" s="44"/>
      <c r="AG301" s="29" t="str">
        <f>IF(HLOOKUP(AG$14,集計用!$4:$9894,マスター!$C301,FALSE)="","",HLOOKUP(AG$14,集計用!$4:$9894,マスター!$C301,FALSE))</f>
        <v/>
      </c>
      <c r="AH301" s="29" t="str">
        <f>IF(HLOOKUP(AH$14,集計用!$4:$9894,マスター!$C301,FALSE)="","",HLOOKUP(AH$14,集計用!$4:$9894,マスター!$C301,FALSE))</f>
        <v/>
      </c>
      <c r="AI301" s="29" t="str">
        <f>IF(HLOOKUP(AI$14,集計用!$4:$9894,マスター!$C301,FALSE)="","",HLOOKUP(AI$14,集計用!$4:$9894,マスター!$C301,FALSE))</f>
        <v/>
      </c>
      <c r="AJ301" s="60" t="str">
        <f>マスター!$B$3</f>
        <v>建物</v>
      </c>
      <c r="AK301" s="29" t="str">
        <f>IF(HLOOKUP(AK$14,集計用!$4:$9894,マスター!$C301,FALSE)="","",HLOOKUP(AK$14,集計用!$4:$9894,マスター!$C301,FALSE))</f>
        <v/>
      </c>
      <c r="AL301" s="29" t="str">
        <f>IF(HLOOKUP(AL$14,集計用!$4:$9894,マスター!$C301,FALSE)="","",HLOOKUP(AL$14,集計用!$4:$9894,マスター!$C301,FALSE))</f>
        <v/>
      </c>
      <c r="AM301" s="53"/>
      <c r="AN301" s="29" t="str">
        <f>IFERROR(集計用!N220&amp;集計用!P220&amp;集計用!R220,"")</f>
        <v>下都賀郡壬生町北小林東原743-1</v>
      </c>
      <c r="AO301" s="29" t="str">
        <f>IF(HLOOKUP(AO$14,集計用!$4:$9894,マスター!$C301,FALSE)="","",HLOOKUP(AO$14,集計用!$4:$9894,マスター!$C301,FALSE))</f>
        <v/>
      </c>
      <c r="AP301" s="42" t="str">
        <f>集計用!AU220&amp;集計用!AV220&amp;集計用!AW220&amp;集計用!AX220&amp;集計用!AY220&amp;集計用!AZ220</f>
        <v>教育費中学校費学校管理費</v>
      </c>
      <c r="AQ301" s="29" t="str">
        <f>IF(HLOOKUP(AQ$14,集計用!$4:$9894,マスター!$C301,FALSE)="","",HLOOKUP(AQ$14,集計用!$4:$9894,マスター!$C301,FALSE))</f>
        <v/>
      </c>
      <c r="AR301" s="29" t="str">
        <f>IF(HLOOKUP(AR$14,集計用!$4:$9894,マスター!$C301,FALSE)="","",HLOOKUP(AR$14,集計用!$4:$9894,マスター!$C301,FALSE))</f>
        <v/>
      </c>
      <c r="AS301" s="29" t="str">
        <f>IF(HLOOKUP(AS$14,集計用!$4:$9894,マスター!$C301,FALSE)="","",HLOOKUP(AS$14,集計用!$4:$9894,マスター!$C301,FALSE))</f>
        <v/>
      </c>
      <c r="AT301" s="29" t="str">
        <f>IF(HLOOKUP(AT$14,集計用!$4:$9894,マスター!$C301,FALSE)="","",HLOOKUP(AT$14,集計用!$4:$9894,マスター!$C301,FALSE))</f>
        <v/>
      </c>
      <c r="AU301" s="29" t="str">
        <f>IF(HLOOKUP(AU$14,集計用!$4:$9894,マスター!$C301,FALSE)="","",HLOOKUP(AU$14,集計用!$4:$9894,マスター!$C301,FALSE))</f>
        <v/>
      </c>
      <c r="AV301" s="61"/>
      <c r="AW301" s="45" t="str">
        <f t="shared" si="6"/>
        <v/>
      </c>
      <c r="AX301" s="29" t="str">
        <f>IF(HLOOKUP(AX$14,集計用!$4:$9894,マスター!$C301,FALSE)="","",HLOOKUP(AX$14,集計用!$4:$9894,マスター!$C301,FALSE))</f>
        <v/>
      </c>
      <c r="AY301" s="29" t="str">
        <f>IF(HLOOKUP(AY$14,集計用!$4:$9894,マスター!$C301,FALSE)="","",HLOOKUP(AY$14,集計用!$4:$9894,マスター!$C301,FALSE))</f>
        <v/>
      </c>
      <c r="AZ301" s="54"/>
      <c r="BA301" s="54"/>
      <c r="BB301" s="54"/>
      <c r="BC301" s="54"/>
      <c r="BD301" s="54"/>
      <c r="BE301" s="54"/>
      <c r="BF301" s="54"/>
      <c r="BG301" s="54"/>
      <c r="BH301" s="29" t="str">
        <f>IF(HLOOKUP(BH$14,集計用!$4:$9894,マスター!$C301,FALSE)="","",HLOOKUP(BH$14,集計用!$4:$9894,マスター!$C301,FALSE))</f>
        <v/>
      </c>
      <c r="BI301" s="29" t="str">
        <f>IF(HLOOKUP(BI$14,集計用!$4:$9894,マスター!$C301,FALSE)="","",HLOOKUP(BI$14,集計用!$4:$9894,マスター!$C301,FALSE))</f>
        <v/>
      </c>
      <c r="BJ301" s="54"/>
      <c r="BK301" s="54"/>
      <c r="BL301" s="54"/>
      <c r="BM301" s="54"/>
      <c r="BN301" s="54"/>
      <c r="BO301" s="54"/>
      <c r="BP301" s="54"/>
      <c r="BQ301" s="54"/>
      <c r="BR301" s="29" t="str">
        <f>IF(HLOOKUP(BR$14,集計用!$4:$9894,マスター!$C301,FALSE)="","",HLOOKUP(BR$14,集計用!$4:$9894,マスター!$C301,FALSE))</f>
        <v/>
      </c>
      <c r="BS301" s="29" t="str">
        <f>IF(HLOOKUP(BS$14,集計用!$4:$9894,マスター!$C301,FALSE)="","",HLOOKUP(BS$14,集計用!$4:$9894,マスター!$C301,FALSE))</f>
        <v/>
      </c>
      <c r="BT301" s="29" t="str">
        <f>IF(HLOOKUP(BT$14,集計用!$4:$9894,マスター!$C301,FALSE)="","",HLOOKUP(BT$14,集計用!$4:$9894,マスター!$C301,FALSE))</f>
        <v/>
      </c>
      <c r="BU301" s="29" t="str">
        <f>IF(HLOOKUP(BU$14,集計用!$4:$9894,マスター!$C301,FALSE)="","",HLOOKUP(BU$14,集計用!$4:$9894,マスター!$C301,FALSE))</f>
        <v/>
      </c>
      <c r="BV301" s="29" t="str">
        <f>集計用!O220&amp;集計用!Q220&amp;集計用!S220</f>
        <v>ｼﾓﾂｶﾞｸﾞﾝﾐﾌﾞﾏﾁｷﾀｺﾊﾞﾔｼ</v>
      </c>
      <c r="BW301" s="29" t="str">
        <f>IF(HLOOKUP(BW$14,集計用!$4:$9894,マスター!$C301,FALSE)="","",HLOOKUP(BW$14,集計用!$4:$9894,マスター!$C301,FALSE))</f>
        <v/>
      </c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4"/>
      <c r="CO301" s="54"/>
      <c r="CP301" s="54"/>
      <c r="CQ301" s="54"/>
      <c r="CR301" s="54"/>
      <c r="CS301" s="54"/>
      <c r="CT301" s="54"/>
      <c r="CU301" s="54"/>
      <c r="CV301" s="53"/>
      <c r="CW301" s="53"/>
      <c r="CX301" s="53"/>
      <c r="CY301" s="53"/>
      <c r="CZ301" s="53"/>
      <c r="DA301" s="53"/>
      <c r="DB301" s="53"/>
      <c r="DC301" s="53"/>
      <c r="DD301" s="54"/>
      <c r="DE301" s="54"/>
      <c r="DF301" s="54"/>
      <c r="DG301" s="54"/>
      <c r="DH301" s="54"/>
      <c r="DI301" s="54"/>
    </row>
    <row r="302" spans="3:113" ht="13.5" customHeight="1">
      <c r="C302" s="89">
        <v>293</v>
      </c>
      <c r="D302" s="44"/>
      <c r="E302" s="53"/>
      <c r="F302" s="53"/>
      <c r="G302" s="53"/>
      <c r="H302" s="42" t="str">
        <f>IF(HLOOKUP(H$14,集計用!$4:$9894,マスター!$C302,FALSE)="","",HLOOKUP(H$14,集計用!$4:$9894,マスター!$C302,FALSE))</f>
        <v/>
      </c>
      <c r="I302" s="29" t="str">
        <f>IF(HLOOKUP(I$14,集計用!$4:$9894,マスター!$C302,FALSE)="","",HLOOKUP(I$14,集計用!$4:$9894,マスター!$C302,FALSE))</f>
        <v/>
      </c>
      <c r="J302" s="29" t="str">
        <f>IF(HLOOKUP(J$14,集計用!$4:$9894,マスター!$C302,FALSE)="","",HLOOKUP(J$14,集計用!$4:$9894,マスター!$C302,FALSE))</f>
        <v/>
      </c>
      <c r="K302" s="53"/>
      <c r="L302" s="53"/>
      <c r="M302" s="53"/>
      <c r="N302" s="53"/>
      <c r="O302" s="29" t="str">
        <f>IF(HLOOKUP(O$14,集計用!$4:$9894,マスター!$C302,FALSE)="","",HLOOKUP(O$14,集計用!$4:$9894,マスター!$C302,FALSE))</f>
        <v/>
      </c>
      <c r="P302" s="53"/>
      <c r="Q302" s="53"/>
      <c r="R302" s="42" t="str">
        <f>IF(HLOOKUP(R$14,集計用!$4:$9894,マスター!$C302,FALSE)="","",HLOOKUP(R$14,集計用!$4:$9894,マスター!$C302,FALSE))</f>
        <v/>
      </c>
      <c r="S302" s="42" t="str">
        <f>IF(HLOOKUP(S$14,集計用!$4:$9894,マスター!$C302,FALSE)="","",HLOOKUP(S$14,集計用!$4:$9894,マスター!$C302,FALSE))</f>
        <v/>
      </c>
      <c r="T302" s="209" t="str">
        <f>IF(HLOOKUP(T$14,集計用!$4:$9894,マスター!$C302,FALSE)="","",HLOOKUP(T$14,集計用!$4:$9894,マスター!$C302,FALSE))</f>
        <v/>
      </c>
      <c r="U302" s="209" t="str">
        <f>IF(HLOOKUP(U$14,集計用!$4:$9894,マスター!$C302,FALSE)="","",HLOOKUP(U$14,集計用!$4:$9894,マスター!$C302,FALSE))</f>
        <v/>
      </c>
      <c r="V302" s="53"/>
      <c r="W302" s="44"/>
      <c r="X302" s="53"/>
      <c r="Y302" s="53"/>
      <c r="Z302" s="29" t="str">
        <f>IF(HLOOKUP(Z$14,集計用!$4:$9894,マスター!$C302,FALSE)="","",HLOOKUP(Z$14,集計用!$4:$9894,マスター!$C302,FALSE))</f>
        <v/>
      </c>
      <c r="AA302" s="53"/>
      <c r="AB302" s="53"/>
      <c r="AC302" s="53"/>
      <c r="AD302" s="53"/>
      <c r="AE302" s="53"/>
      <c r="AF302" s="44"/>
      <c r="AG302" s="29" t="str">
        <f>IF(HLOOKUP(AG$14,集計用!$4:$9894,マスター!$C302,FALSE)="","",HLOOKUP(AG$14,集計用!$4:$9894,マスター!$C302,FALSE))</f>
        <v/>
      </c>
      <c r="AH302" s="29" t="str">
        <f>IF(HLOOKUP(AH$14,集計用!$4:$9894,マスター!$C302,FALSE)="","",HLOOKUP(AH$14,集計用!$4:$9894,マスター!$C302,FALSE))</f>
        <v/>
      </c>
      <c r="AI302" s="29" t="str">
        <f>IF(HLOOKUP(AI$14,集計用!$4:$9894,マスター!$C302,FALSE)="","",HLOOKUP(AI$14,集計用!$4:$9894,マスター!$C302,FALSE))</f>
        <v/>
      </c>
      <c r="AJ302" s="60" t="str">
        <f>マスター!$B$3</f>
        <v>建物</v>
      </c>
      <c r="AK302" s="29" t="str">
        <f>IF(HLOOKUP(AK$14,集計用!$4:$9894,マスター!$C302,FALSE)="","",HLOOKUP(AK$14,集計用!$4:$9894,マスター!$C302,FALSE))</f>
        <v/>
      </c>
      <c r="AL302" s="29" t="str">
        <f>IF(HLOOKUP(AL$14,集計用!$4:$9894,マスター!$C302,FALSE)="","",HLOOKUP(AL$14,集計用!$4:$9894,マスター!$C302,FALSE))</f>
        <v/>
      </c>
      <c r="AM302" s="53"/>
      <c r="AN302" s="29" t="str">
        <f>IFERROR(集計用!N221&amp;集計用!P221&amp;集計用!R221,"")</f>
        <v>下都賀郡壬生町北小林東原743-1</v>
      </c>
      <c r="AO302" s="29" t="str">
        <f>IF(HLOOKUP(AO$14,集計用!$4:$9894,マスター!$C302,FALSE)="","",HLOOKUP(AO$14,集計用!$4:$9894,マスター!$C302,FALSE))</f>
        <v/>
      </c>
      <c r="AP302" s="42" t="str">
        <f>集計用!AU221&amp;集計用!AV221&amp;集計用!AW221&amp;集計用!AX221&amp;集計用!AY221&amp;集計用!AZ221</f>
        <v>教育費中学校費学校管理費</v>
      </c>
      <c r="AQ302" s="29" t="str">
        <f>IF(HLOOKUP(AQ$14,集計用!$4:$9894,マスター!$C302,FALSE)="","",HLOOKUP(AQ$14,集計用!$4:$9894,マスター!$C302,FALSE))</f>
        <v/>
      </c>
      <c r="AR302" s="29" t="str">
        <f>IF(HLOOKUP(AR$14,集計用!$4:$9894,マスター!$C302,FALSE)="","",HLOOKUP(AR$14,集計用!$4:$9894,マスター!$C302,FALSE))</f>
        <v/>
      </c>
      <c r="AS302" s="29" t="str">
        <f>IF(HLOOKUP(AS$14,集計用!$4:$9894,マスター!$C302,FALSE)="","",HLOOKUP(AS$14,集計用!$4:$9894,マスター!$C302,FALSE))</f>
        <v/>
      </c>
      <c r="AT302" s="29" t="str">
        <f>IF(HLOOKUP(AT$14,集計用!$4:$9894,マスター!$C302,FALSE)="","",HLOOKUP(AT$14,集計用!$4:$9894,マスター!$C302,FALSE))</f>
        <v/>
      </c>
      <c r="AU302" s="29" t="str">
        <f>IF(HLOOKUP(AU$14,集計用!$4:$9894,マスター!$C302,FALSE)="","",HLOOKUP(AU$14,集計用!$4:$9894,マスター!$C302,FALSE))</f>
        <v/>
      </c>
      <c r="AV302" s="61"/>
      <c r="AW302" s="45" t="str">
        <f t="shared" si="6"/>
        <v/>
      </c>
      <c r="AX302" s="29" t="str">
        <f>IF(HLOOKUP(AX$14,集計用!$4:$9894,マスター!$C302,FALSE)="","",HLOOKUP(AX$14,集計用!$4:$9894,マスター!$C302,FALSE))</f>
        <v/>
      </c>
      <c r="AY302" s="29" t="str">
        <f>IF(HLOOKUP(AY$14,集計用!$4:$9894,マスター!$C302,FALSE)="","",HLOOKUP(AY$14,集計用!$4:$9894,マスター!$C302,FALSE))</f>
        <v/>
      </c>
      <c r="AZ302" s="54"/>
      <c r="BA302" s="54"/>
      <c r="BB302" s="54"/>
      <c r="BC302" s="54"/>
      <c r="BD302" s="54"/>
      <c r="BE302" s="54"/>
      <c r="BF302" s="54"/>
      <c r="BG302" s="54"/>
      <c r="BH302" s="29" t="str">
        <f>IF(HLOOKUP(BH$14,集計用!$4:$9894,マスター!$C302,FALSE)="","",HLOOKUP(BH$14,集計用!$4:$9894,マスター!$C302,FALSE))</f>
        <v/>
      </c>
      <c r="BI302" s="29" t="str">
        <f>IF(HLOOKUP(BI$14,集計用!$4:$9894,マスター!$C302,FALSE)="","",HLOOKUP(BI$14,集計用!$4:$9894,マスター!$C302,FALSE))</f>
        <v/>
      </c>
      <c r="BJ302" s="54"/>
      <c r="BK302" s="54"/>
      <c r="BL302" s="54"/>
      <c r="BM302" s="54"/>
      <c r="BN302" s="54"/>
      <c r="BO302" s="54"/>
      <c r="BP302" s="54"/>
      <c r="BQ302" s="54"/>
      <c r="BR302" s="29" t="str">
        <f>IF(HLOOKUP(BR$14,集計用!$4:$9894,マスター!$C302,FALSE)="","",HLOOKUP(BR$14,集計用!$4:$9894,マスター!$C302,FALSE))</f>
        <v/>
      </c>
      <c r="BS302" s="29" t="str">
        <f>IF(HLOOKUP(BS$14,集計用!$4:$9894,マスター!$C302,FALSE)="","",HLOOKUP(BS$14,集計用!$4:$9894,マスター!$C302,FALSE))</f>
        <v/>
      </c>
      <c r="BT302" s="29" t="str">
        <f>IF(HLOOKUP(BT$14,集計用!$4:$9894,マスター!$C302,FALSE)="","",HLOOKUP(BT$14,集計用!$4:$9894,マスター!$C302,FALSE))</f>
        <v/>
      </c>
      <c r="BU302" s="29" t="str">
        <f>IF(HLOOKUP(BU$14,集計用!$4:$9894,マスター!$C302,FALSE)="","",HLOOKUP(BU$14,集計用!$4:$9894,マスター!$C302,FALSE))</f>
        <v/>
      </c>
      <c r="BV302" s="29" t="str">
        <f>集計用!O221&amp;集計用!Q221&amp;集計用!S221</f>
        <v>ｼﾓﾂｶﾞｸﾞﾝﾐﾌﾞﾏﾁｷﾀｺﾊﾞﾔｼ</v>
      </c>
      <c r="BW302" s="29" t="str">
        <f>IF(HLOOKUP(BW$14,集計用!$4:$9894,マスター!$C302,FALSE)="","",HLOOKUP(BW$14,集計用!$4:$9894,マスター!$C302,FALSE))</f>
        <v/>
      </c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4"/>
      <c r="CO302" s="54"/>
      <c r="CP302" s="54"/>
      <c r="CQ302" s="54"/>
      <c r="CR302" s="54"/>
      <c r="CS302" s="54"/>
      <c r="CT302" s="54"/>
      <c r="CU302" s="54"/>
      <c r="CV302" s="53"/>
      <c r="CW302" s="53"/>
      <c r="CX302" s="53"/>
      <c r="CY302" s="53"/>
      <c r="CZ302" s="53"/>
      <c r="DA302" s="53"/>
      <c r="DB302" s="53"/>
      <c r="DC302" s="53"/>
      <c r="DD302" s="54"/>
      <c r="DE302" s="54"/>
      <c r="DF302" s="54"/>
      <c r="DG302" s="54"/>
      <c r="DH302" s="54"/>
      <c r="DI302" s="54"/>
    </row>
    <row r="303" spans="3:113" ht="13.5" customHeight="1">
      <c r="C303" s="89">
        <v>294</v>
      </c>
      <c r="D303" s="44"/>
      <c r="E303" s="53"/>
      <c r="F303" s="53"/>
      <c r="G303" s="53"/>
      <c r="H303" s="42" t="str">
        <f>IF(HLOOKUP(H$14,集計用!$4:$9894,マスター!$C303,FALSE)="","",HLOOKUP(H$14,集計用!$4:$9894,マスター!$C303,FALSE))</f>
        <v/>
      </c>
      <c r="I303" s="29" t="str">
        <f>IF(HLOOKUP(I$14,集計用!$4:$9894,マスター!$C303,FALSE)="","",HLOOKUP(I$14,集計用!$4:$9894,マスター!$C303,FALSE))</f>
        <v/>
      </c>
      <c r="J303" s="29" t="str">
        <f>IF(HLOOKUP(J$14,集計用!$4:$9894,マスター!$C303,FALSE)="","",HLOOKUP(J$14,集計用!$4:$9894,マスター!$C303,FALSE))</f>
        <v/>
      </c>
      <c r="K303" s="53"/>
      <c r="L303" s="53"/>
      <c r="M303" s="53"/>
      <c r="N303" s="53"/>
      <c r="O303" s="29" t="str">
        <f>IF(HLOOKUP(O$14,集計用!$4:$9894,マスター!$C303,FALSE)="","",HLOOKUP(O$14,集計用!$4:$9894,マスター!$C303,FALSE))</f>
        <v/>
      </c>
      <c r="P303" s="53"/>
      <c r="Q303" s="53"/>
      <c r="R303" s="42" t="str">
        <f>IF(HLOOKUP(R$14,集計用!$4:$9894,マスター!$C303,FALSE)="","",HLOOKUP(R$14,集計用!$4:$9894,マスター!$C303,FALSE))</f>
        <v/>
      </c>
      <c r="S303" s="42" t="str">
        <f>IF(HLOOKUP(S$14,集計用!$4:$9894,マスター!$C303,FALSE)="","",HLOOKUP(S$14,集計用!$4:$9894,マスター!$C303,FALSE))</f>
        <v/>
      </c>
      <c r="T303" s="209" t="str">
        <f>IF(HLOOKUP(T$14,集計用!$4:$9894,マスター!$C303,FALSE)="","",HLOOKUP(T$14,集計用!$4:$9894,マスター!$C303,FALSE))</f>
        <v/>
      </c>
      <c r="U303" s="209" t="str">
        <f>IF(HLOOKUP(U$14,集計用!$4:$9894,マスター!$C303,FALSE)="","",HLOOKUP(U$14,集計用!$4:$9894,マスター!$C303,FALSE))</f>
        <v/>
      </c>
      <c r="V303" s="53"/>
      <c r="W303" s="44"/>
      <c r="X303" s="53"/>
      <c r="Y303" s="53"/>
      <c r="Z303" s="29" t="str">
        <f>IF(HLOOKUP(Z$14,集計用!$4:$9894,マスター!$C303,FALSE)="","",HLOOKUP(Z$14,集計用!$4:$9894,マスター!$C303,FALSE))</f>
        <v/>
      </c>
      <c r="AA303" s="53"/>
      <c r="AB303" s="53"/>
      <c r="AC303" s="53"/>
      <c r="AD303" s="53"/>
      <c r="AE303" s="53"/>
      <c r="AF303" s="44"/>
      <c r="AG303" s="29" t="str">
        <f>IF(HLOOKUP(AG$14,集計用!$4:$9894,マスター!$C303,FALSE)="","",HLOOKUP(AG$14,集計用!$4:$9894,マスター!$C303,FALSE))</f>
        <v/>
      </c>
      <c r="AH303" s="29" t="str">
        <f>IF(HLOOKUP(AH$14,集計用!$4:$9894,マスター!$C303,FALSE)="","",HLOOKUP(AH$14,集計用!$4:$9894,マスター!$C303,FALSE))</f>
        <v/>
      </c>
      <c r="AI303" s="29" t="str">
        <f>IF(HLOOKUP(AI$14,集計用!$4:$9894,マスター!$C303,FALSE)="","",HLOOKUP(AI$14,集計用!$4:$9894,マスター!$C303,FALSE))</f>
        <v/>
      </c>
      <c r="AJ303" s="60" t="str">
        <f>マスター!$B$3</f>
        <v>建物</v>
      </c>
      <c r="AK303" s="29" t="str">
        <f>IF(HLOOKUP(AK$14,集計用!$4:$9894,マスター!$C303,FALSE)="","",HLOOKUP(AK$14,集計用!$4:$9894,マスター!$C303,FALSE))</f>
        <v/>
      </c>
      <c r="AL303" s="29" t="str">
        <f>IF(HLOOKUP(AL$14,集計用!$4:$9894,マスター!$C303,FALSE)="","",HLOOKUP(AL$14,集計用!$4:$9894,マスター!$C303,FALSE))</f>
        <v/>
      </c>
      <c r="AM303" s="53"/>
      <c r="AN303" s="29" t="str">
        <f>IFERROR(集計用!N222&amp;集計用!P222&amp;集計用!R222,"")</f>
        <v>下都賀郡壬生町北小林東原743-1</v>
      </c>
      <c r="AO303" s="29" t="str">
        <f>IF(HLOOKUP(AO$14,集計用!$4:$9894,マスター!$C303,FALSE)="","",HLOOKUP(AO$14,集計用!$4:$9894,マスター!$C303,FALSE))</f>
        <v/>
      </c>
      <c r="AP303" s="42" t="str">
        <f>集計用!AU222&amp;集計用!AV222&amp;集計用!AW222&amp;集計用!AX222&amp;集計用!AY222&amp;集計用!AZ222</f>
        <v>教育費中学校費学校管理費</v>
      </c>
      <c r="AQ303" s="29" t="str">
        <f>IF(HLOOKUP(AQ$14,集計用!$4:$9894,マスター!$C303,FALSE)="","",HLOOKUP(AQ$14,集計用!$4:$9894,マスター!$C303,FALSE))</f>
        <v/>
      </c>
      <c r="AR303" s="29" t="str">
        <f>IF(HLOOKUP(AR$14,集計用!$4:$9894,マスター!$C303,FALSE)="","",HLOOKUP(AR$14,集計用!$4:$9894,マスター!$C303,FALSE))</f>
        <v/>
      </c>
      <c r="AS303" s="29" t="str">
        <f>IF(HLOOKUP(AS$14,集計用!$4:$9894,マスター!$C303,FALSE)="","",HLOOKUP(AS$14,集計用!$4:$9894,マスター!$C303,FALSE))</f>
        <v/>
      </c>
      <c r="AT303" s="29" t="str">
        <f>IF(HLOOKUP(AT$14,集計用!$4:$9894,マスター!$C303,FALSE)="","",HLOOKUP(AT$14,集計用!$4:$9894,マスター!$C303,FALSE))</f>
        <v/>
      </c>
      <c r="AU303" s="29" t="str">
        <f>IF(HLOOKUP(AU$14,集計用!$4:$9894,マスター!$C303,FALSE)="","",HLOOKUP(AU$14,集計用!$4:$9894,マスター!$C303,FALSE))</f>
        <v/>
      </c>
      <c r="AV303" s="61"/>
      <c r="AW303" s="45" t="str">
        <f t="shared" si="6"/>
        <v/>
      </c>
      <c r="AX303" s="29" t="str">
        <f>IF(HLOOKUP(AX$14,集計用!$4:$9894,マスター!$C303,FALSE)="","",HLOOKUP(AX$14,集計用!$4:$9894,マスター!$C303,FALSE))</f>
        <v/>
      </c>
      <c r="AY303" s="29" t="str">
        <f>IF(HLOOKUP(AY$14,集計用!$4:$9894,マスター!$C303,FALSE)="","",HLOOKUP(AY$14,集計用!$4:$9894,マスター!$C303,FALSE))</f>
        <v/>
      </c>
      <c r="AZ303" s="54"/>
      <c r="BA303" s="54"/>
      <c r="BB303" s="54"/>
      <c r="BC303" s="54"/>
      <c r="BD303" s="54"/>
      <c r="BE303" s="54"/>
      <c r="BF303" s="54"/>
      <c r="BG303" s="54"/>
      <c r="BH303" s="29" t="str">
        <f>IF(HLOOKUP(BH$14,集計用!$4:$9894,マスター!$C303,FALSE)="","",HLOOKUP(BH$14,集計用!$4:$9894,マスター!$C303,FALSE))</f>
        <v/>
      </c>
      <c r="BI303" s="29" t="str">
        <f>IF(HLOOKUP(BI$14,集計用!$4:$9894,マスター!$C303,FALSE)="","",HLOOKUP(BI$14,集計用!$4:$9894,マスター!$C303,FALSE))</f>
        <v/>
      </c>
      <c r="BJ303" s="54"/>
      <c r="BK303" s="54"/>
      <c r="BL303" s="54"/>
      <c r="BM303" s="54"/>
      <c r="BN303" s="54"/>
      <c r="BO303" s="54"/>
      <c r="BP303" s="54"/>
      <c r="BQ303" s="54"/>
      <c r="BR303" s="29" t="str">
        <f>IF(HLOOKUP(BR$14,集計用!$4:$9894,マスター!$C303,FALSE)="","",HLOOKUP(BR$14,集計用!$4:$9894,マスター!$C303,FALSE))</f>
        <v/>
      </c>
      <c r="BS303" s="29" t="str">
        <f>IF(HLOOKUP(BS$14,集計用!$4:$9894,マスター!$C303,FALSE)="","",HLOOKUP(BS$14,集計用!$4:$9894,マスター!$C303,FALSE))</f>
        <v/>
      </c>
      <c r="BT303" s="29" t="str">
        <f>IF(HLOOKUP(BT$14,集計用!$4:$9894,マスター!$C303,FALSE)="","",HLOOKUP(BT$14,集計用!$4:$9894,マスター!$C303,FALSE))</f>
        <v/>
      </c>
      <c r="BU303" s="29" t="str">
        <f>IF(HLOOKUP(BU$14,集計用!$4:$9894,マスター!$C303,FALSE)="","",HLOOKUP(BU$14,集計用!$4:$9894,マスター!$C303,FALSE))</f>
        <v/>
      </c>
      <c r="BV303" s="29" t="str">
        <f>集計用!O222&amp;集計用!Q222&amp;集計用!S222</f>
        <v>ｼﾓﾂｶﾞｸﾞﾝﾐﾌﾞﾏﾁｷﾀｺﾊﾞﾔｼ</v>
      </c>
      <c r="BW303" s="29" t="str">
        <f>IF(HLOOKUP(BW$14,集計用!$4:$9894,マスター!$C303,FALSE)="","",HLOOKUP(BW$14,集計用!$4:$9894,マスター!$C303,FALSE))</f>
        <v/>
      </c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3"/>
      <c r="CW303" s="53"/>
      <c r="CX303" s="53"/>
      <c r="CY303" s="53"/>
      <c r="CZ303" s="53"/>
      <c r="DA303" s="53"/>
      <c r="DB303" s="53"/>
      <c r="DC303" s="53"/>
      <c r="DD303" s="54"/>
      <c r="DE303" s="54"/>
      <c r="DF303" s="54"/>
      <c r="DG303" s="54"/>
      <c r="DH303" s="54"/>
      <c r="DI303" s="54"/>
    </row>
    <row r="304" spans="3:113" ht="13.5" customHeight="1">
      <c r="C304" s="89">
        <v>295</v>
      </c>
      <c r="D304" s="44"/>
      <c r="E304" s="53"/>
      <c r="F304" s="53"/>
      <c r="G304" s="53"/>
      <c r="H304" s="42" t="str">
        <f>IF(HLOOKUP(H$14,集計用!$4:$9894,マスター!$C304,FALSE)="","",HLOOKUP(H$14,集計用!$4:$9894,マスター!$C304,FALSE))</f>
        <v/>
      </c>
      <c r="I304" s="29" t="str">
        <f>IF(HLOOKUP(I$14,集計用!$4:$9894,マスター!$C304,FALSE)="","",HLOOKUP(I$14,集計用!$4:$9894,マスター!$C304,FALSE))</f>
        <v/>
      </c>
      <c r="J304" s="29" t="str">
        <f>IF(HLOOKUP(J$14,集計用!$4:$9894,マスター!$C304,FALSE)="","",HLOOKUP(J$14,集計用!$4:$9894,マスター!$C304,FALSE))</f>
        <v/>
      </c>
      <c r="K304" s="53"/>
      <c r="L304" s="53"/>
      <c r="M304" s="53"/>
      <c r="N304" s="53"/>
      <c r="O304" s="29" t="str">
        <f>IF(HLOOKUP(O$14,集計用!$4:$9894,マスター!$C304,FALSE)="","",HLOOKUP(O$14,集計用!$4:$9894,マスター!$C304,FALSE))</f>
        <v/>
      </c>
      <c r="P304" s="53"/>
      <c r="Q304" s="53"/>
      <c r="R304" s="42" t="str">
        <f>IF(HLOOKUP(R$14,集計用!$4:$9894,マスター!$C304,FALSE)="","",HLOOKUP(R$14,集計用!$4:$9894,マスター!$C304,FALSE))</f>
        <v/>
      </c>
      <c r="S304" s="42" t="str">
        <f>IF(HLOOKUP(S$14,集計用!$4:$9894,マスター!$C304,FALSE)="","",HLOOKUP(S$14,集計用!$4:$9894,マスター!$C304,FALSE))</f>
        <v/>
      </c>
      <c r="T304" s="209" t="str">
        <f>IF(HLOOKUP(T$14,集計用!$4:$9894,マスター!$C304,FALSE)="","",HLOOKUP(T$14,集計用!$4:$9894,マスター!$C304,FALSE))</f>
        <v/>
      </c>
      <c r="U304" s="209" t="str">
        <f>IF(HLOOKUP(U$14,集計用!$4:$9894,マスター!$C304,FALSE)="","",HLOOKUP(U$14,集計用!$4:$9894,マスター!$C304,FALSE))</f>
        <v/>
      </c>
      <c r="V304" s="53"/>
      <c r="W304" s="44"/>
      <c r="X304" s="53"/>
      <c r="Y304" s="53"/>
      <c r="Z304" s="29" t="str">
        <f>IF(HLOOKUP(Z$14,集計用!$4:$9894,マスター!$C304,FALSE)="","",HLOOKUP(Z$14,集計用!$4:$9894,マスター!$C304,FALSE))</f>
        <v/>
      </c>
      <c r="AA304" s="53"/>
      <c r="AB304" s="53"/>
      <c r="AC304" s="53"/>
      <c r="AD304" s="53"/>
      <c r="AE304" s="53"/>
      <c r="AF304" s="44"/>
      <c r="AG304" s="29" t="str">
        <f>IF(HLOOKUP(AG$14,集計用!$4:$9894,マスター!$C304,FALSE)="","",HLOOKUP(AG$14,集計用!$4:$9894,マスター!$C304,FALSE))</f>
        <v/>
      </c>
      <c r="AH304" s="29" t="str">
        <f>IF(HLOOKUP(AH$14,集計用!$4:$9894,マスター!$C304,FALSE)="","",HLOOKUP(AH$14,集計用!$4:$9894,マスター!$C304,FALSE))</f>
        <v/>
      </c>
      <c r="AI304" s="29" t="str">
        <f>IF(HLOOKUP(AI$14,集計用!$4:$9894,マスター!$C304,FALSE)="","",HLOOKUP(AI$14,集計用!$4:$9894,マスター!$C304,FALSE))</f>
        <v/>
      </c>
      <c r="AJ304" s="60" t="str">
        <f>マスター!$B$3</f>
        <v>建物</v>
      </c>
      <c r="AK304" s="29" t="str">
        <f>IF(HLOOKUP(AK$14,集計用!$4:$9894,マスター!$C304,FALSE)="","",HLOOKUP(AK$14,集計用!$4:$9894,マスター!$C304,FALSE))</f>
        <v/>
      </c>
      <c r="AL304" s="29" t="str">
        <f>IF(HLOOKUP(AL$14,集計用!$4:$9894,マスター!$C304,FALSE)="","",HLOOKUP(AL$14,集計用!$4:$9894,マスター!$C304,FALSE))</f>
        <v/>
      </c>
      <c r="AM304" s="53"/>
      <c r="AN304" s="29" t="str">
        <f>IFERROR(集計用!N223&amp;集計用!P223&amp;集計用!R223,"")</f>
        <v>下都賀郡壬生町壬生甲下馬木前2770</v>
      </c>
      <c r="AO304" s="29" t="str">
        <f>IF(HLOOKUP(AO$14,集計用!$4:$9894,マスター!$C304,FALSE)="","",HLOOKUP(AO$14,集計用!$4:$9894,マスター!$C304,FALSE))</f>
        <v/>
      </c>
      <c r="AP304" s="42" t="str">
        <f>集計用!AU223&amp;集計用!AV223&amp;集計用!AW223&amp;集計用!AX223&amp;集計用!AY223&amp;集計用!AZ223</f>
        <v>教育費中学校費学校管理費</v>
      </c>
      <c r="AQ304" s="29" t="str">
        <f>IF(HLOOKUP(AQ$14,集計用!$4:$9894,マスター!$C304,FALSE)="","",HLOOKUP(AQ$14,集計用!$4:$9894,マスター!$C304,FALSE))</f>
        <v/>
      </c>
      <c r="AR304" s="29" t="str">
        <f>IF(HLOOKUP(AR$14,集計用!$4:$9894,マスター!$C304,FALSE)="","",HLOOKUP(AR$14,集計用!$4:$9894,マスター!$C304,FALSE))</f>
        <v/>
      </c>
      <c r="AS304" s="29" t="str">
        <f>IF(HLOOKUP(AS$14,集計用!$4:$9894,マスター!$C304,FALSE)="","",HLOOKUP(AS$14,集計用!$4:$9894,マスター!$C304,FALSE))</f>
        <v/>
      </c>
      <c r="AT304" s="29" t="str">
        <f>IF(HLOOKUP(AT$14,集計用!$4:$9894,マスター!$C304,FALSE)="","",HLOOKUP(AT$14,集計用!$4:$9894,マスター!$C304,FALSE))</f>
        <v/>
      </c>
      <c r="AU304" s="29" t="str">
        <f>IF(HLOOKUP(AU$14,集計用!$4:$9894,マスター!$C304,FALSE)="","",HLOOKUP(AU$14,集計用!$4:$9894,マスター!$C304,FALSE))</f>
        <v/>
      </c>
      <c r="AV304" s="61"/>
      <c r="AW304" s="45" t="str">
        <f t="shared" si="6"/>
        <v/>
      </c>
      <c r="AX304" s="29" t="str">
        <f>IF(HLOOKUP(AX$14,集計用!$4:$9894,マスター!$C304,FALSE)="","",HLOOKUP(AX$14,集計用!$4:$9894,マスター!$C304,FALSE))</f>
        <v/>
      </c>
      <c r="AY304" s="29" t="str">
        <f>IF(HLOOKUP(AY$14,集計用!$4:$9894,マスター!$C304,FALSE)="","",HLOOKUP(AY$14,集計用!$4:$9894,マスター!$C304,FALSE))</f>
        <v/>
      </c>
      <c r="AZ304" s="54"/>
      <c r="BA304" s="54"/>
      <c r="BB304" s="54"/>
      <c r="BC304" s="54"/>
      <c r="BD304" s="54"/>
      <c r="BE304" s="54"/>
      <c r="BF304" s="54"/>
      <c r="BG304" s="54"/>
      <c r="BH304" s="29" t="str">
        <f>IF(HLOOKUP(BH$14,集計用!$4:$9894,マスター!$C304,FALSE)="","",HLOOKUP(BH$14,集計用!$4:$9894,マスター!$C304,FALSE))</f>
        <v/>
      </c>
      <c r="BI304" s="29" t="str">
        <f>IF(HLOOKUP(BI$14,集計用!$4:$9894,マスター!$C304,FALSE)="","",HLOOKUP(BI$14,集計用!$4:$9894,マスター!$C304,FALSE))</f>
        <v/>
      </c>
      <c r="BJ304" s="54"/>
      <c r="BK304" s="54"/>
      <c r="BL304" s="54"/>
      <c r="BM304" s="54"/>
      <c r="BN304" s="54"/>
      <c r="BO304" s="54"/>
      <c r="BP304" s="54"/>
      <c r="BQ304" s="54"/>
      <c r="BR304" s="29" t="str">
        <f>IF(HLOOKUP(BR$14,集計用!$4:$9894,マスター!$C304,FALSE)="","",HLOOKUP(BR$14,集計用!$4:$9894,マスター!$C304,FALSE))</f>
        <v/>
      </c>
      <c r="BS304" s="29" t="str">
        <f>IF(HLOOKUP(BS$14,集計用!$4:$9894,マスター!$C304,FALSE)="","",HLOOKUP(BS$14,集計用!$4:$9894,マスター!$C304,FALSE))</f>
        <v/>
      </c>
      <c r="BT304" s="29" t="str">
        <f>IF(HLOOKUP(BT$14,集計用!$4:$9894,マスター!$C304,FALSE)="","",HLOOKUP(BT$14,集計用!$4:$9894,マスター!$C304,FALSE))</f>
        <v/>
      </c>
      <c r="BU304" s="29" t="str">
        <f>IF(HLOOKUP(BU$14,集計用!$4:$9894,マスター!$C304,FALSE)="","",HLOOKUP(BU$14,集計用!$4:$9894,マスター!$C304,FALSE))</f>
        <v/>
      </c>
      <c r="BV304" s="29" t="str">
        <f>集計用!O223&amp;集計用!Q223&amp;集計用!S223</f>
        <v>ｼﾓﾂｶﾞｸﾞﾝﾐﾌﾞﾏﾁﾐﾌﾞｺｳ</v>
      </c>
      <c r="BW304" s="29" t="str">
        <f>IF(HLOOKUP(BW$14,集計用!$4:$9894,マスター!$C304,FALSE)="","",HLOOKUP(BW$14,集計用!$4:$9894,マスター!$C304,FALSE))</f>
        <v/>
      </c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4"/>
      <c r="CO304" s="54"/>
      <c r="CP304" s="54"/>
      <c r="CQ304" s="54"/>
      <c r="CR304" s="54"/>
      <c r="CS304" s="54"/>
      <c r="CT304" s="54"/>
      <c r="CU304" s="54"/>
      <c r="CV304" s="53"/>
      <c r="CW304" s="53"/>
      <c r="CX304" s="53"/>
      <c r="CY304" s="53"/>
      <c r="CZ304" s="53"/>
      <c r="DA304" s="53"/>
      <c r="DB304" s="53"/>
      <c r="DC304" s="53"/>
      <c r="DD304" s="54"/>
      <c r="DE304" s="54"/>
      <c r="DF304" s="54"/>
      <c r="DG304" s="54"/>
      <c r="DH304" s="54"/>
      <c r="DI304" s="54"/>
    </row>
    <row r="305" spans="3:113" ht="13.5" customHeight="1">
      <c r="C305" s="89">
        <v>296</v>
      </c>
      <c r="D305" s="44"/>
      <c r="E305" s="53"/>
      <c r="F305" s="53"/>
      <c r="G305" s="53"/>
      <c r="H305" s="42" t="str">
        <f>IF(HLOOKUP(H$14,集計用!$4:$9894,マスター!$C305,FALSE)="","",HLOOKUP(H$14,集計用!$4:$9894,マスター!$C305,FALSE))</f>
        <v/>
      </c>
      <c r="I305" s="29" t="str">
        <f>IF(HLOOKUP(I$14,集計用!$4:$9894,マスター!$C305,FALSE)="","",HLOOKUP(I$14,集計用!$4:$9894,マスター!$C305,FALSE))</f>
        <v/>
      </c>
      <c r="J305" s="29" t="str">
        <f>IF(HLOOKUP(J$14,集計用!$4:$9894,マスター!$C305,FALSE)="","",HLOOKUP(J$14,集計用!$4:$9894,マスター!$C305,FALSE))</f>
        <v/>
      </c>
      <c r="K305" s="53"/>
      <c r="L305" s="53"/>
      <c r="M305" s="53"/>
      <c r="N305" s="53"/>
      <c r="O305" s="29" t="str">
        <f>IF(HLOOKUP(O$14,集計用!$4:$9894,マスター!$C305,FALSE)="","",HLOOKUP(O$14,集計用!$4:$9894,マスター!$C305,FALSE))</f>
        <v/>
      </c>
      <c r="P305" s="53"/>
      <c r="Q305" s="53"/>
      <c r="R305" s="42" t="str">
        <f>IF(HLOOKUP(R$14,集計用!$4:$9894,マスター!$C305,FALSE)="","",HLOOKUP(R$14,集計用!$4:$9894,マスター!$C305,FALSE))</f>
        <v/>
      </c>
      <c r="S305" s="42" t="str">
        <f>IF(HLOOKUP(S$14,集計用!$4:$9894,マスター!$C305,FALSE)="","",HLOOKUP(S$14,集計用!$4:$9894,マスター!$C305,FALSE))</f>
        <v/>
      </c>
      <c r="T305" s="209" t="str">
        <f>IF(HLOOKUP(T$14,集計用!$4:$9894,マスター!$C305,FALSE)="","",HLOOKUP(T$14,集計用!$4:$9894,マスター!$C305,FALSE))</f>
        <v/>
      </c>
      <c r="U305" s="209" t="str">
        <f>IF(HLOOKUP(U$14,集計用!$4:$9894,マスター!$C305,FALSE)="","",HLOOKUP(U$14,集計用!$4:$9894,マスター!$C305,FALSE))</f>
        <v/>
      </c>
      <c r="V305" s="53"/>
      <c r="W305" s="44"/>
      <c r="X305" s="53"/>
      <c r="Y305" s="53"/>
      <c r="Z305" s="29" t="str">
        <f>IF(HLOOKUP(Z$14,集計用!$4:$9894,マスター!$C305,FALSE)="","",HLOOKUP(Z$14,集計用!$4:$9894,マスター!$C305,FALSE))</f>
        <v/>
      </c>
      <c r="AA305" s="53"/>
      <c r="AB305" s="53"/>
      <c r="AC305" s="53"/>
      <c r="AD305" s="53"/>
      <c r="AE305" s="53"/>
      <c r="AF305" s="44"/>
      <c r="AG305" s="29" t="str">
        <f>IF(HLOOKUP(AG$14,集計用!$4:$9894,マスター!$C305,FALSE)="","",HLOOKUP(AG$14,集計用!$4:$9894,マスター!$C305,FALSE))</f>
        <v/>
      </c>
      <c r="AH305" s="29" t="str">
        <f>IF(HLOOKUP(AH$14,集計用!$4:$9894,マスター!$C305,FALSE)="","",HLOOKUP(AH$14,集計用!$4:$9894,マスター!$C305,FALSE))</f>
        <v/>
      </c>
      <c r="AI305" s="29" t="str">
        <f>IF(HLOOKUP(AI$14,集計用!$4:$9894,マスター!$C305,FALSE)="","",HLOOKUP(AI$14,集計用!$4:$9894,マスター!$C305,FALSE))</f>
        <v/>
      </c>
      <c r="AJ305" s="60" t="str">
        <f>マスター!$B$3</f>
        <v>建物</v>
      </c>
      <c r="AK305" s="29" t="str">
        <f>IF(HLOOKUP(AK$14,集計用!$4:$9894,マスター!$C305,FALSE)="","",HLOOKUP(AK$14,集計用!$4:$9894,マスター!$C305,FALSE))</f>
        <v/>
      </c>
      <c r="AL305" s="29" t="str">
        <f>IF(HLOOKUP(AL$14,集計用!$4:$9894,マスター!$C305,FALSE)="","",HLOOKUP(AL$14,集計用!$4:$9894,マスター!$C305,FALSE))</f>
        <v/>
      </c>
      <c r="AM305" s="53"/>
      <c r="AN305" s="29" t="str">
        <f>IFERROR(集計用!N224&amp;集計用!P224&amp;集計用!R224,"")</f>
        <v>下都賀郡壬生町壬生甲下馬木前2770</v>
      </c>
      <c r="AO305" s="29" t="str">
        <f>IF(HLOOKUP(AO$14,集計用!$4:$9894,マスター!$C305,FALSE)="","",HLOOKUP(AO$14,集計用!$4:$9894,マスター!$C305,FALSE))</f>
        <v/>
      </c>
      <c r="AP305" s="42" t="str">
        <f>集計用!AU224&amp;集計用!AV224&amp;集計用!AW224&amp;集計用!AX224&amp;集計用!AY224&amp;集計用!AZ224</f>
        <v>教育費中学校費学校管理費</v>
      </c>
      <c r="AQ305" s="29" t="str">
        <f>IF(HLOOKUP(AQ$14,集計用!$4:$9894,マスター!$C305,FALSE)="","",HLOOKUP(AQ$14,集計用!$4:$9894,マスター!$C305,FALSE))</f>
        <v/>
      </c>
      <c r="AR305" s="29" t="str">
        <f>IF(HLOOKUP(AR$14,集計用!$4:$9894,マスター!$C305,FALSE)="","",HLOOKUP(AR$14,集計用!$4:$9894,マスター!$C305,FALSE))</f>
        <v/>
      </c>
      <c r="AS305" s="29" t="str">
        <f>IF(HLOOKUP(AS$14,集計用!$4:$9894,マスター!$C305,FALSE)="","",HLOOKUP(AS$14,集計用!$4:$9894,マスター!$C305,FALSE))</f>
        <v/>
      </c>
      <c r="AT305" s="29" t="str">
        <f>IF(HLOOKUP(AT$14,集計用!$4:$9894,マスター!$C305,FALSE)="","",HLOOKUP(AT$14,集計用!$4:$9894,マスター!$C305,FALSE))</f>
        <v/>
      </c>
      <c r="AU305" s="29" t="str">
        <f>IF(HLOOKUP(AU$14,集計用!$4:$9894,マスター!$C305,FALSE)="","",HLOOKUP(AU$14,集計用!$4:$9894,マスター!$C305,FALSE))</f>
        <v/>
      </c>
      <c r="AV305" s="61"/>
      <c r="AW305" s="45" t="str">
        <f t="shared" si="6"/>
        <v/>
      </c>
      <c r="AX305" s="29" t="str">
        <f>IF(HLOOKUP(AX$14,集計用!$4:$9894,マスター!$C305,FALSE)="","",HLOOKUP(AX$14,集計用!$4:$9894,マスター!$C305,FALSE))</f>
        <v/>
      </c>
      <c r="AY305" s="29" t="str">
        <f>IF(HLOOKUP(AY$14,集計用!$4:$9894,マスター!$C305,FALSE)="","",HLOOKUP(AY$14,集計用!$4:$9894,マスター!$C305,FALSE))</f>
        <v/>
      </c>
      <c r="AZ305" s="54"/>
      <c r="BA305" s="54"/>
      <c r="BB305" s="54"/>
      <c r="BC305" s="54"/>
      <c r="BD305" s="54"/>
      <c r="BE305" s="54"/>
      <c r="BF305" s="54"/>
      <c r="BG305" s="54"/>
      <c r="BH305" s="29" t="str">
        <f>IF(HLOOKUP(BH$14,集計用!$4:$9894,マスター!$C305,FALSE)="","",HLOOKUP(BH$14,集計用!$4:$9894,マスター!$C305,FALSE))</f>
        <v/>
      </c>
      <c r="BI305" s="29" t="str">
        <f>IF(HLOOKUP(BI$14,集計用!$4:$9894,マスター!$C305,FALSE)="","",HLOOKUP(BI$14,集計用!$4:$9894,マスター!$C305,FALSE))</f>
        <v/>
      </c>
      <c r="BJ305" s="54"/>
      <c r="BK305" s="54"/>
      <c r="BL305" s="54"/>
      <c r="BM305" s="54"/>
      <c r="BN305" s="54"/>
      <c r="BO305" s="54"/>
      <c r="BP305" s="54"/>
      <c r="BQ305" s="54"/>
      <c r="BR305" s="29" t="str">
        <f>IF(HLOOKUP(BR$14,集計用!$4:$9894,マスター!$C305,FALSE)="","",HLOOKUP(BR$14,集計用!$4:$9894,マスター!$C305,FALSE))</f>
        <v/>
      </c>
      <c r="BS305" s="29" t="str">
        <f>IF(HLOOKUP(BS$14,集計用!$4:$9894,マスター!$C305,FALSE)="","",HLOOKUP(BS$14,集計用!$4:$9894,マスター!$C305,FALSE))</f>
        <v/>
      </c>
      <c r="BT305" s="29" t="str">
        <f>IF(HLOOKUP(BT$14,集計用!$4:$9894,マスター!$C305,FALSE)="","",HLOOKUP(BT$14,集計用!$4:$9894,マスター!$C305,FALSE))</f>
        <v/>
      </c>
      <c r="BU305" s="29" t="str">
        <f>IF(HLOOKUP(BU$14,集計用!$4:$9894,マスター!$C305,FALSE)="","",HLOOKUP(BU$14,集計用!$4:$9894,マスター!$C305,FALSE))</f>
        <v/>
      </c>
      <c r="BV305" s="29" t="str">
        <f>集計用!O224&amp;集計用!Q224&amp;集計用!S224</f>
        <v>ｼﾓﾂｶﾞｸﾞﾝﾐﾌﾞﾏﾁﾐﾌﾞｺｳ</v>
      </c>
      <c r="BW305" s="29" t="str">
        <f>IF(HLOOKUP(BW$14,集計用!$4:$9894,マスター!$C305,FALSE)="","",HLOOKUP(BW$14,集計用!$4:$9894,マスター!$C305,FALSE))</f>
        <v/>
      </c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4"/>
      <c r="CO305" s="54"/>
      <c r="CP305" s="54"/>
      <c r="CQ305" s="54"/>
      <c r="CR305" s="54"/>
      <c r="CS305" s="54"/>
      <c r="CT305" s="54"/>
      <c r="CU305" s="54"/>
      <c r="CV305" s="53"/>
      <c r="CW305" s="53"/>
      <c r="CX305" s="53"/>
      <c r="CY305" s="53"/>
      <c r="CZ305" s="53"/>
      <c r="DA305" s="53"/>
      <c r="DB305" s="53"/>
      <c r="DC305" s="53"/>
      <c r="DD305" s="54"/>
      <c r="DE305" s="54"/>
      <c r="DF305" s="54"/>
      <c r="DG305" s="54"/>
      <c r="DH305" s="54"/>
      <c r="DI305" s="54"/>
    </row>
    <row r="306" spans="3:113" ht="13.5" customHeight="1">
      <c r="C306" s="89">
        <v>297</v>
      </c>
      <c r="D306" s="44"/>
      <c r="E306" s="53"/>
      <c r="F306" s="53"/>
      <c r="G306" s="53"/>
      <c r="H306" s="42" t="str">
        <f>IF(HLOOKUP(H$14,集計用!$4:$9894,マスター!$C306,FALSE)="","",HLOOKUP(H$14,集計用!$4:$9894,マスター!$C306,FALSE))</f>
        <v/>
      </c>
      <c r="I306" s="29" t="str">
        <f>IF(HLOOKUP(I$14,集計用!$4:$9894,マスター!$C306,FALSE)="","",HLOOKUP(I$14,集計用!$4:$9894,マスター!$C306,FALSE))</f>
        <v/>
      </c>
      <c r="J306" s="29" t="str">
        <f>IF(HLOOKUP(J$14,集計用!$4:$9894,マスター!$C306,FALSE)="","",HLOOKUP(J$14,集計用!$4:$9894,マスター!$C306,FALSE))</f>
        <v/>
      </c>
      <c r="K306" s="53"/>
      <c r="L306" s="53"/>
      <c r="M306" s="53"/>
      <c r="N306" s="53"/>
      <c r="O306" s="29" t="str">
        <f>IF(HLOOKUP(O$14,集計用!$4:$9894,マスター!$C306,FALSE)="","",HLOOKUP(O$14,集計用!$4:$9894,マスター!$C306,FALSE))</f>
        <v/>
      </c>
      <c r="P306" s="53"/>
      <c r="Q306" s="53"/>
      <c r="R306" s="42" t="str">
        <f>IF(HLOOKUP(R$14,集計用!$4:$9894,マスター!$C306,FALSE)="","",HLOOKUP(R$14,集計用!$4:$9894,マスター!$C306,FALSE))</f>
        <v/>
      </c>
      <c r="S306" s="42" t="str">
        <f>IF(HLOOKUP(S$14,集計用!$4:$9894,マスター!$C306,FALSE)="","",HLOOKUP(S$14,集計用!$4:$9894,マスター!$C306,FALSE))</f>
        <v/>
      </c>
      <c r="T306" s="209" t="str">
        <f>IF(HLOOKUP(T$14,集計用!$4:$9894,マスター!$C306,FALSE)="","",HLOOKUP(T$14,集計用!$4:$9894,マスター!$C306,FALSE))</f>
        <v/>
      </c>
      <c r="U306" s="209" t="str">
        <f>IF(HLOOKUP(U$14,集計用!$4:$9894,マスター!$C306,FALSE)="","",HLOOKUP(U$14,集計用!$4:$9894,マスター!$C306,FALSE))</f>
        <v/>
      </c>
      <c r="V306" s="53"/>
      <c r="W306" s="44"/>
      <c r="X306" s="53"/>
      <c r="Y306" s="53"/>
      <c r="Z306" s="29" t="str">
        <f>IF(HLOOKUP(Z$14,集計用!$4:$9894,マスター!$C306,FALSE)="","",HLOOKUP(Z$14,集計用!$4:$9894,マスター!$C306,FALSE))</f>
        <v/>
      </c>
      <c r="AA306" s="53"/>
      <c r="AB306" s="53"/>
      <c r="AC306" s="53"/>
      <c r="AD306" s="53"/>
      <c r="AE306" s="53"/>
      <c r="AF306" s="44"/>
      <c r="AG306" s="29" t="str">
        <f>IF(HLOOKUP(AG$14,集計用!$4:$9894,マスター!$C306,FALSE)="","",HLOOKUP(AG$14,集計用!$4:$9894,マスター!$C306,FALSE))</f>
        <v/>
      </c>
      <c r="AH306" s="29" t="str">
        <f>IF(HLOOKUP(AH$14,集計用!$4:$9894,マスター!$C306,FALSE)="","",HLOOKUP(AH$14,集計用!$4:$9894,マスター!$C306,FALSE))</f>
        <v/>
      </c>
      <c r="AI306" s="29" t="str">
        <f>IF(HLOOKUP(AI$14,集計用!$4:$9894,マスター!$C306,FALSE)="","",HLOOKUP(AI$14,集計用!$4:$9894,マスター!$C306,FALSE))</f>
        <v/>
      </c>
      <c r="AJ306" s="60" t="str">
        <f>マスター!$B$3</f>
        <v>建物</v>
      </c>
      <c r="AK306" s="29" t="str">
        <f>IF(HLOOKUP(AK$14,集計用!$4:$9894,マスター!$C306,FALSE)="","",HLOOKUP(AK$14,集計用!$4:$9894,マスター!$C306,FALSE))</f>
        <v/>
      </c>
      <c r="AL306" s="29" t="str">
        <f>IF(HLOOKUP(AL$14,集計用!$4:$9894,マスター!$C306,FALSE)="","",HLOOKUP(AL$14,集計用!$4:$9894,マスター!$C306,FALSE))</f>
        <v/>
      </c>
      <c r="AM306" s="53"/>
      <c r="AN306" s="29" t="str">
        <f>IFERROR(集計用!N225&amp;集計用!P225&amp;集計用!R225,"")</f>
        <v>下都賀郡壬生町壬生甲下馬木前2770</v>
      </c>
      <c r="AO306" s="29" t="str">
        <f>IF(HLOOKUP(AO$14,集計用!$4:$9894,マスター!$C306,FALSE)="","",HLOOKUP(AO$14,集計用!$4:$9894,マスター!$C306,FALSE))</f>
        <v/>
      </c>
      <c r="AP306" s="42" t="str">
        <f>集計用!AU225&amp;集計用!AV225&amp;集計用!AW225&amp;集計用!AX225&amp;集計用!AY225&amp;集計用!AZ225</f>
        <v>教育費中学校費学校管理費</v>
      </c>
      <c r="AQ306" s="29" t="str">
        <f>IF(HLOOKUP(AQ$14,集計用!$4:$9894,マスター!$C306,FALSE)="","",HLOOKUP(AQ$14,集計用!$4:$9894,マスター!$C306,FALSE))</f>
        <v/>
      </c>
      <c r="AR306" s="29" t="str">
        <f>IF(HLOOKUP(AR$14,集計用!$4:$9894,マスター!$C306,FALSE)="","",HLOOKUP(AR$14,集計用!$4:$9894,マスター!$C306,FALSE))</f>
        <v/>
      </c>
      <c r="AS306" s="29" t="str">
        <f>IF(HLOOKUP(AS$14,集計用!$4:$9894,マスター!$C306,FALSE)="","",HLOOKUP(AS$14,集計用!$4:$9894,マスター!$C306,FALSE))</f>
        <v/>
      </c>
      <c r="AT306" s="29" t="str">
        <f>IF(HLOOKUP(AT$14,集計用!$4:$9894,マスター!$C306,FALSE)="","",HLOOKUP(AT$14,集計用!$4:$9894,マスター!$C306,FALSE))</f>
        <v/>
      </c>
      <c r="AU306" s="29" t="str">
        <f>IF(HLOOKUP(AU$14,集計用!$4:$9894,マスター!$C306,FALSE)="","",HLOOKUP(AU$14,集計用!$4:$9894,マスター!$C306,FALSE))</f>
        <v/>
      </c>
      <c r="AV306" s="61"/>
      <c r="AW306" s="45" t="str">
        <f t="shared" si="6"/>
        <v/>
      </c>
      <c r="AX306" s="29" t="str">
        <f>IF(HLOOKUP(AX$14,集計用!$4:$9894,マスター!$C306,FALSE)="","",HLOOKUP(AX$14,集計用!$4:$9894,マスター!$C306,FALSE))</f>
        <v/>
      </c>
      <c r="AY306" s="29" t="str">
        <f>IF(HLOOKUP(AY$14,集計用!$4:$9894,マスター!$C306,FALSE)="","",HLOOKUP(AY$14,集計用!$4:$9894,マスター!$C306,FALSE))</f>
        <v/>
      </c>
      <c r="AZ306" s="54"/>
      <c r="BA306" s="54"/>
      <c r="BB306" s="54"/>
      <c r="BC306" s="54"/>
      <c r="BD306" s="54"/>
      <c r="BE306" s="54"/>
      <c r="BF306" s="54"/>
      <c r="BG306" s="54"/>
      <c r="BH306" s="29" t="str">
        <f>IF(HLOOKUP(BH$14,集計用!$4:$9894,マスター!$C306,FALSE)="","",HLOOKUP(BH$14,集計用!$4:$9894,マスター!$C306,FALSE))</f>
        <v/>
      </c>
      <c r="BI306" s="29" t="str">
        <f>IF(HLOOKUP(BI$14,集計用!$4:$9894,マスター!$C306,FALSE)="","",HLOOKUP(BI$14,集計用!$4:$9894,マスター!$C306,FALSE))</f>
        <v/>
      </c>
      <c r="BJ306" s="54"/>
      <c r="BK306" s="54"/>
      <c r="BL306" s="54"/>
      <c r="BM306" s="54"/>
      <c r="BN306" s="54"/>
      <c r="BO306" s="54"/>
      <c r="BP306" s="54"/>
      <c r="BQ306" s="54"/>
      <c r="BR306" s="29" t="str">
        <f>IF(HLOOKUP(BR$14,集計用!$4:$9894,マスター!$C306,FALSE)="","",HLOOKUP(BR$14,集計用!$4:$9894,マスター!$C306,FALSE))</f>
        <v/>
      </c>
      <c r="BS306" s="29" t="str">
        <f>IF(HLOOKUP(BS$14,集計用!$4:$9894,マスター!$C306,FALSE)="","",HLOOKUP(BS$14,集計用!$4:$9894,マスター!$C306,FALSE))</f>
        <v/>
      </c>
      <c r="BT306" s="29" t="str">
        <f>IF(HLOOKUP(BT$14,集計用!$4:$9894,マスター!$C306,FALSE)="","",HLOOKUP(BT$14,集計用!$4:$9894,マスター!$C306,FALSE))</f>
        <v/>
      </c>
      <c r="BU306" s="29" t="str">
        <f>IF(HLOOKUP(BU$14,集計用!$4:$9894,マスター!$C306,FALSE)="","",HLOOKUP(BU$14,集計用!$4:$9894,マスター!$C306,FALSE))</f>
        <v/>
      </c>
      <c r="BV306" s="29" t="str">
        <f>集計用!O225&amp;集計用!Q225&amp;集計用!S225</f>
        <v>ｼﾓﾂｶﾞｸﾞﾝﾐﾌﾞﾏﾁﾐﾌﾞｺｳ</v>
      </c>
      <c r="BW306" s="29" t="str">
        <f>IF(HLOOKUP(BW$14,集計用!$4:$9894,マスター!$C306,FALSE)="","",HLOOKUP(BW$14,集計用!$4:$9894,マスター!$C306,FALSE))</f>
        <v/>
      </c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4"/>
      <c r="CO306" s="54"/>
      <c r="CP306" s="54"/>
      <c r="CQ306" s="54"/>
      <c r="CR306" s="54"/>
      <c r="CS306" s="54"/>
      <c r="CT306" s="54"/>
      <c r="CU306" s="54"/>
      <c r="CV306" s="53"/>
      <c r="CW306" s="53"/>
      <c r="CX306" s="53"/>
      <c r="CY306" s="53"/>
      <c r="CZ306" s="53"/>
      <c r="DA306" s="53"/>
      <c r="DB306" s="53"/>
      <c r="DC306" s="53"/>
      <c r="DD306" s="54"/>
      <c r="DE306" s="54"/>
      <c r="DF306" s="54"/>
      <c r="DG306" s="54"/>
      <c r="DH306" s="54"/>
      <c r="DI306" s="54"/>
    </row>
    <row r="307" spans="3:113" ht="13.5" customHeight="1">
      <c r="C307" s="89">
        <v>298</v>
      </c>
      <c r="D307" s="44"/>
      <c r="E307" s="53"/>
      <c r="F307" s="53"/>
      <c r="G307" s="53"/>
      <c r="H307" s="42" t="str">
        <f>IF(HLOOKUP(H$14,集計用!$4:$9894,マスター!$C307,FALSE)="","",HLOOKUP(H$14,集計用!$4:$9894,マスター!$C307,FALSE))</f>
        <v/>
      </c>
      <c r="I307" s="29" t="str">
        <f>IF(HLOOKUP(I$14,集計用!$4:$9894,マスター!$C307,FALSE)="","",HLOOKUP(I$14,集計用!$4:$9894,マスター!$C307,FALSE))</f>
        <v/>
      </c>
      <c r="J307" s="29" t="str">
        <f>IF(HLOOKUP(J$14,集計用!$4:$9894,マスター!$C307,FALSE)="","",HLOOKUP(J$14,集計用!$4:$9894,マスター!$C307,FALSE))</f>
        <v/>
      </c>
      <c r="K307" s="53"/>
      <c r="L307" s="53"/>
      <c r="M307" s="53"/>
      <c r="N307" s="53"/>
      <c r="O307" s="29" t="str">
        <f>IF(HLOOKUP(O$14,集計用!$4:$9894,マスター!$C307,FALSE)="","",HLOOKUP(O$14,集計用!$4:$9894,マスター!$C307,FALSE))</f>
        <v/>
      </c>
      <c r="P307" s="53"/>
      <c r="Q307" s="53"/>
      <c r="R307" s="42" t="str">
        <f>IF(HLOOKUP(R$14,集計用!$4:$9894,マスター!$C307,FALSE)="","",HLOOKUP(R$14,集計用!$4:$9894,マスター!$C307,FALSE))</f>
        <v/>
      </c>
      <c r="S307" s="42" t="str">
        <f>IF(HLOOKUP(S$14,集計用!$4:$9894,マスター!$C307,FALSE)="","",HLOOKUP(S$14,集計用!$4:$9894,マスター!$C307,FALSE))</f>
        <v/>
      </c>
      <c r="T307" s="209" t="str">
        <f>IF(HLOOKUP(T$14,集計用!$4:$9894,マスター!$C307,FALSE)="","",HLOOKUP(T$14,集計用!$4:$9894,マスター!$C307,FALSE))</f>
        <v/>
      </c>
      <c r="U307" s="209" t="str">
        <f>IF(HLOOKUP(U$14,集計用!$4:$9894,マスター!$C307,FALSE)="","",HLOOKUP(U$14,集計用!$4:$9894,マスター!$C307,FALSE))</f>
        <v/>
      </c>
      <c r="V307" s="53"/>
      <c r="W307" s="44"/>
      <c r="X307" s="53"/>
      <c r="Y307" s="53"/>
      <c r="Z307" s="29" t="str">
        <f>IF(HLOOKUP(Z$14,集計用!$4:$9894,マスター!$C307,FALSE)="","",HLOOKUP(Z$14,集計用!$4:$9894,マスター!$C307,FALSE))</f>
        <v/>
      </c>
      <c r="AA307" s="53"/>
      <c r="AB307" s="53"/>
      <c r="AC307" s="53"/>
      <c r="AD307" s="53"/>
      <c r="AE307" s="53"/>
      <c r="AF307" s="44"/>
      <c r="AG307" s="29" t="str">
        <f>IF(HLOOKUP(AG$14,集計用!$4:$9894,マスター!$C307,FALSE)="","",HLOOKUP(AG$14,集計用!$4:$9894,マスター!$C307,FALSE))</f>
        <v/>
      </c>
      <c r="AH307" s="29" t="str">
        <f>IF(HLOOKUP(AH$14,集計用!$4:$9894,マスター!$C307,FALSE)="","",HLOOKUP(AH$14,集計用!$4:$9894,マスター!$C307,FALSE))</f>
        <v/>
      </c>
      <c r="AI307" s="29" t="str">
        <f>IF(HLOOKUP(AI$14,集計用!$4:$9894,マスター!$C307,FALSE)="","",HLOOKUP(AI$14,集計用!$4:$9894,マスター!$C307,FALSE))</f>
        <v/>
      </c>
      <c r="AJ307" s="60" t="str">
        <f>マスター!$B$3</f>
        <v>建物</v>
      </c>
      <c r="AK307" s="29" t="str">
        <f>IF(HLOOKUP(AK$14,集計用!$4:$9894,マスター!$C307,FALSE)="","",HLOOKUP(AK$14,集計用!$4:$9894,マスター!$C307,FALSE))</f>
        <v/>
      </c>
      <c r="AL307" s="29" t="str">
        <f>IF(HLOOKUP(AL$14,集計用!$4:$9894,マスター!$C307,FALSE)="","",HLOOKUP(AL$14,集計用!$4:$9894,マスター!$C307,FALSE))</f>
        <v/>
      </c>
      <c r="AM307" s="53"/>
      <c r="AN307" s="29" t="str">
        <f>IFERROR(集計用!N226&amp;集計用!P226&amp;集計用!R226,"")</f>
        <v>下都賀郡壬生町壬生甲下馬木前2770</v>
      </c>
      <c r="AO307" s="29" t="str">
        <f>IF(HLOOKUP(AO$14,集計用!$4:$9894,マスター!$C307,FALSE)="","",HLOOKUP(AO$14,集計用!$4:$9894,マスター!$C307,FALSE))</f>
        <v/>
      </c>
      <c r="AP307" s="42" t="str">
        <f>集計用!AU226&amp;集計用!AV226&amp;集計用!AW226&amp;集計用!AX226&amp;集計用!AY226&amp;集計用!AZ226</f>
        <v>教育費中学校費学校管理費</v>
      </c>
      <c r="AQ307" s="29" t="str">
        <f>IF(HLOOKUP(AQ$14,集計用!$4:$9894,マスター!$C307,FALSE)="","",HLOOKUP(AQ$14,集計用!$4:$9894,マスター!$C307,FALSE))</f>
        <v/>
      </c>
      <c r="AR307" s="29" t="str">
        <f>IF(HLOOKUP(AR$14,集計用!$4:$9894,マスター!$C307,FALSE)="","",HLOOKUP(AR$14,集計用!$4:$9894,マスター!$C307,FALSE))</f>
        <v/>
      </c>
      <c r="AS307" s="29" t="str">
        <f>IF(HLOOKUP(AS$14,集計用!$4:$9894,マスター!$C307,FALSE)="","",HLOOKUP(AS$14,集計用!$4:$9894,マスター!$C307,FALSE))</f>
        <v/>
      </c>
      <c r="AT307" s="29" t="str">
        <f>IF(HLOOKUP(AT$14,集計用!$4:$9894,マスター!$C307,FALSE)="","",HLOOKUP(AT$14,集計用!$4:$9894,マスター!$C307,FALSE))</f>
        <v/>
      </c>
      <c r="AU307" s="29" t="str">
        <f>IF(HLOOKUP(AU$14,集計用!$4:$9894,マスター!$C307,FALSE)="","",HLOOKUP(AU$14,集計用!$4:$9894,マスター!$C307,FALSE))</f>
        <v/>
      </c>
      <c r="AV307" s="61"/>
      <c r="AW307" s="45" t="str">
        <f t="shared" si="6"/>
        <v/>
      </c>
      <c r="AX307" s="29" t="str">
        <f>IF(HLOOKUP(AX$14,集計用!$4:$9894,マスター!$C307,FALSE)="","",HLOOKUP(AX$14,集計用!$4:$9894,マスター!$C307,FALSE))</f>
        <v/>
      </c>
      <c r="AY307" s="29" t="str">
        <f>IF(HLOOKUP(AY$14,集計用!$4:$9894,マスター!$C307,FALSE)="","",HLOOKUP(AY$14,集計用!$4:$9894,マスター!$C307,FALSE))</f>
        <v/>
      </c>
      <c r="AZ307" s="54"/>
      <c r="BA307" s="54"/>
      <c r="BB307" s="54"/>
      <c r="BC307" s="54"/>
      <c r="BD307" s="54"/>
      <c r="BE307" s="54"/>
      <c r="BF307" s="54"/>
      <c r="BG307" s="54"/>
      <c r="BH307" s="29" t="str">
        <f>IF(HLOOKUP(BH$14,集計用!$4:$9894,マスター!$C307,FALSE)="","",HLOOKUP(BH$14,集計用!$4:$9894,マスター!$C307,FALSE))</f>
        <v/>
      </c>
      <c r="BI307" s="29" t="str">
        <f>IF(HLOOKUP(BI$14,集計用!$4:$9894,マスター!$C307,FALSE)="","",HLOOKUP(BI$14,集計用!$4:$9894,マスター!$C307,FALSE))</f>
        <v/>
      </c>
      <c r="BJ307" s="54"/>
      <c r="BK307" s="54"/>
      <c r="BL307" s="54"/>
      <c r="BM307" s="54"/>
      <c r="BN307" s="54"/>
      <c r="BO307" s="54"/>
      <c r="BP307" s="54"/>
      <c r="BQ307" s="54"/>
      <c r="BR307" s="29" t="str">
        <f>IF(HLOOKUP(BR$14,集計用!$4:$9894,マスター!$C307,FALSE)="","",HLOOKUP(BR$14,集計用!$4:$9894,マスター!$C307,FALSE))</f>
        <v/>
      </c>
      <c r="BS307" s="29" t="str">
        <f>IF(HLOOKUP(BS$14,集計用!$4:$9894,マスター!$C307,FALSE)="","",HLOOKUP(BS$14,集計用!$4:$9894,マスター!$C307,FALSE))</f>
        <v/>
      </c>
      <c r="BT307" s="29" t="str">
        <f>IF(HLOOKUP(BT$14,集計用!$4:$9894,マスター!$C307,FALSE)="","",HLOOKUP(BT$14,集計用!$4:$9894,マスター!$C307,FALSE))</f>
        <v/>
      </c>
      <c r="BU307" s="29" t="str">
        <f>IF(HLOOKUP(BU$14,集計用!$4:$9894,マスター!$C307,FALSE)="","",HLOOKUP(BU$14,集計用!$4:$9894,マスター!$C307,FALSE))</f>
        <v/>
      </c>
      <c r="BV307" s="29" t="str">
        <f>集計用!O226&amp;集計用!Q226&amp;集計用!S226</f>
        <v>ｼﾓﾂｶﾞｸﾞﾝﾐﾌﾞﾏﾁﾐﾌﾞｺｳ</v>
      </c>
      <c r="BW307" s="29" t="str">
        <f>IF(HLOOKUP(BW$14,集計用!$4:$9894,マスター!$C307,FALSE)="","",HLOOKUP(BW$14,集計用!$4:$9894,マスター!$C307,FALSE))</f>
        <v/>
      </c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4"/>
      <c r="CO307" s="54"/>
      <c r="CP307" s="54"/>
      <c r="CQ307" s="54"/>
      <c r="CR307" s="54"/>
      <c r="CS307" s="54"/>
      <c r="CT307" s="54"/>
      <c r="CU307" s="54"/>
      <c r="CV307" s="53"/>
      <c r="CW307" s="53"/>
      <c r="CX307" s="53"/>
      <c r="CY307" s="53"/>
      <c r="CZ307" s="53"/>
      <c r="DA307" s="53"/>
      <c r="DB307" s="53"/>
      <c r="DC307" s="53"/>
      <c r="DD307" s="54"/>
      <c r="DE307" s="54"/>
      <c r="DF307" s="54"/>
      <c r="DG307" s="54"/>
      <c r="DH307" s="54"/>
      <c r="DI307" s="54"/>
    </row>
    <row r="308" spans="3:113" ht="13.5" customHeight="1">
      <c r="C308" s="89">
        <v>299</v>
      </c>
      <c r="D308" s="44"/>
      <c r="E308" s="53"/>
      <c r="F308" s="53"/>
      <c r="G308" s="53"/>
      <c r="H308" s="42" t="str">
        <f>IF(HLOOKUP(H$14,集計用!$4:$9894,マスター!$C308,FALSE)="","",HLOOKUP(H$14,集計用!$4:$9894,マスター!$C308,FALSE))</f>
        <v/>
      </c>
      <c r="I308" s="29" t="str">
        <f>IF(HLOOKUP(I$14,集計用!$4:$9894,マスター!$C308,FALSE)="","",HLOOKUP(I$14,集計用!$4:$9894,マスター!$C308,FALSE))</f>
        <v/>
      </c>
      <c r="J308" s="29" t="str">
        <f>IF(HLOOKUP(J$14,集計用!$4:$9894,マスター!$C308,FALSE)="","",HLOOKUP(J$14,集計用!$4:$9894,マスター!$C308,FALSE))</f>
        <v/>
      </c>
      <c r="K308" s="53"/>
      <c r="L308" s="53"/>
      <c r="M308" s="53"/>
      <c r="N308" s="53"/>
      <c r="O308" s="29" t="str">
        <f>IF(HLOOKUP(O$14,集計用!$4:$9894,マスター!$C308,FALSE)="","",HLOOKUP(O$14,集計用!$4:$9894,マスター!$C308,FALSE))</f>
        <v/>
      </c>
      <c r="P308" s="53"/>
      <c r="Q308" s="53"/>
      <c r="R308" s="42" t="str">
        <f>IF(HLOOKUP(R$14,集計用!$4:$9894,マスター!$C308,FALSE)="","",HLOOKUP(R$14,集計用!$4:$9894,マスター!$C308,FALSE))</f>
        <v/>
      </c>
      <c r="S308" s="42" t="str">
        <f>IF(HLOOKUP(S$14,集計用!$4:$9894,マスター!$C308,FALSE)="","",HLOOKUP(S$14,集計用!$4:$9894,マスター!$C308,FALSE))</f>
        <v/>
      </c>
      <c r="T308" s="209" t="str">
        <f>IF(HLOOKUP(T$14,集計用!$4:$9894,マスター!$C308,FALSE)="","",HLOOKUP(T$14,集計用!$4:$9894,マスター!$C308,FALSE))</f>
        <v/>
      </c>
      <c r="U308" s="209" t="str">
        <f>IF(HLOOKUP(U$14,集計用!$4:$9894,マスター!$C308,FALSE)="","",HLOOKUP(U$14,集計用!$4:$9894,マスター!$C308,FALSE))</f>
        <v/>
      </c>
      <c r="V308" s="53"/>
      <c r="W308" s="44"/>
      <c r="X308" s="53"/>
      <c r="Y308" s="53"/>
      <c r="Z308" s="29" t="str">
        <f>IF(HLOOKUP(Z$14,集計用!$4:$9894,マスター!$C308,FALSE)="","",HLOOKUP(Z$14,集計用!$4:$9894,マスター!$C308,FALSE))</f>
        <v/>
      </c>
      <c r="AA308" s="53"/>
      <c r="AB308" s="53"/>
      <c r="AC308" s="53"/>
      <c r="AD308" s="53"/>
      <c r="AE308" s="53"/>
      <c r="AF308" s="44"/>
      <c r="AG308" s="29" t="str">
        <f>IF(HLOOKUP(AG$14,集計用!$4:$9894,マスター!$C308,FALSE)="","",HLOOKUP(AG$14,集計用!$4:$9894,マスター!$C308,FALSE))</f>
        <v/>
      </c>
      <c r="AH308" s="29" t="str">
        <f>IF(HLOOKUP(AH$14,集計用!$4:$9894,マスター!$C308,FALSE)="","",HLOOKUP(AH$14,集計用!$4:$9894,マスター!$C308,FALSE))</f>
        <v/>
      </c>
      <c r="AI308" s="29" t="str">
        <f>IF(HLOOKUP(AI$14,集計用!$4:$9894,マスター!$C308,FALSE)="","",HLOOKUP(AI$14,集計用!$4:$9894,マスター!$C308,FALSE))</f>
        <v/>
      </c>
      <c r="AJ308" s="60" t="str">
        <f>マスター!$B$3</f>
        <v>建物</v>
      </c>
      <c r="AK308" s="29" t="str">
        <f>IF(HLOOKUP(AK$14,集計用!$4:$9894,マスター!$C308,FALSE)="","",HLOOKUP(AK$14,集計用!$4:$9894,マスター!$C308,FALSE))</f>
        <v/>
      </c>
      <c r="AL308" s="29" t="str">
        <f>IF(HLOOKUP(AL$14,集計用!$4:$9894,マスター!$C308,FALSE)="","",HLOOKUP(AL$14,集計用!$4:$9894,マスター!$C308,FALSE))</f>
        <v/>
      </c>
      <c r="AM308" s="53"/>
      <c r="AN308" s="29" t="str">
        <f>IFERROR(集計用!N227&amp;集計用!P227&amp;集計用!R227,"")</f>
        <v>下都賀郡壬生町壬生甲下馬木前2770</v>
      </c>
      <c r="AO308" s="29" t="str">
        <f>IF(HLOOKUP(AO$14,集計用!$4:$9894,マスター!$C308,FALSE)="","",HLOOKUP(AO$14,集計用!$4:$9894,マスター!$C308,FALSE))</f>
        <v/>
      </c>
      <c r="AP308" s="42" t="str">
        <f>集計用!AU227&amp;集計用!AV227&amp;集計用!AW227&amp;集計用!AX227&amp;集計用!AY227&amp;集計用!AZ227</f>
        <v>教育費中学校費学校管理費</v>
      </c>
      <c r="AQ308" s="29" t="str">
        <f>IF(HLOOKUP(AQ$14,集計用!$4:$9894,マスター!$C308,FALSE)="","",HLOOKUP(AQ$14,集計用!$4:$9894,マスター!$C308,FALSE))</f>
        <v/>
      </c>
      <c r="AR308" s="29" t="str">
        <f>IF(HLOOKUP(AR$14,集計用!$4:$9894,マスター!$C308,FALSE)="","",HLOOKUP(AR$14,集計用!$4:$9894,マスター!$C308,FALSE))</f>
        <v/>
      </c>
      <c r="AS308" s="29" t="str">
        <f>IF(HLOOKUP(AS$14,集計用!$4:$9894,マスター!$C308,FALSE)="","",HLOOKUP(AS$14,集計用!$4:$9894,マスター!$C308,FALSE))</f>
        <v/>
      </c>
      <c r="AT308" s="29" t="str">
        <f>IF(HLOOKUP(AT$14,集計用!$4:$9894,マスター!$C308,FALSE)="","",HLOOKUP(AT$14,集計用!$4:$9894,マスター!$C308,FALSE))</f>
        <v/>
      </c>
      <c r="AU308" s="29" t="str">
        <f>IF(HLOOKUP(AU$14,集計用!$4:$9894,マスター!$C308,FALSE)="","",HLOOKUP(AU$14,集計用!$4:$9894,マスター!$C308,FALSE))</f>
        <v/>
      </c>
      <c r="AV308" s="61"/>
      <c r="AW308" s="45" t="str">
        <f t="shared" si="6"/>
        <v/>
      </c>
      <c r="AX308" s="29" t="str">
        <f>IF(HLOOKUP(AX$14,集計用!$4:$9894,マスター!$C308,FALSE)="","",HLOOKUP(AX$14,集計用!$4:$9894,マスター!$C308,FALSE))</f>
        <v/>
      </c>
      <c r="AY308" s="29" t="str">
        <f>IF(HLOOKUP(AY$14,集計用!$4:$9894,マスター!$C308,FALSE)="","",HLOOKUP(AY$14,集計用!$4:$9894,マスター!$C308,FALSE))</f>
        <v/>
      </c>
      <c r="AZ308" s="54"/>
      <c r="BA308" s="54"/>
      <c r="BB308" s="54"/>
      <c r="BC308" s="54"/>
      <c r="BD308" s="54"/>
      <c r="BE308" s="54"/>
      <c r="BF308" s="54"/>
      <c r="BG308" s="54"/>
      <c r="BH308" s="29" t="str">
        <f>IF(HLOOKUP(BH$14,集計用!$4:$9894,マスター!$C308,FALSE)="","",HLOOKUP(BH$14,集計用!$4:$9894,マスター!$C308,FALSE))</f>
        <v/>
      </c>
      <c r="BI308" s="29" t="str">
        <f>IF(HLOOKUP(BI$14,集計用!$4:$9894,マスター!$C308,FALSE)="","",HLOOKUP(BI$14,集計用!$4:$9894,マスター!$C308,FALSE))</f>
        <v/>
      </c>
      <c r="BJ308" s="54"/>
      <c r="BK308" s="54"/>
      <c r="BL308" s="54"/>
      <c r="BM308" s="54"/>
      <c r="BN308" s="54"/>
      <c r="BO308" s="54"/>
      <c r="BP308" s="54"/>
      <c r="BQ308" s="54"/>
      <c r="BR308" s="29" t="str">
        <f>IF(HLOOKUP(BR$14,集計用!$4:$9894,マスター!$C308,FALSE)="","",HLOOKUP(BR$14,集計用!$4:$9894,マスター!$C308,FALSE))</f>
        <v/>
      </c>
      <c r="BS308" s="29" t="str">
        <f>IF(HLOOKUP(BS$14,集計用!$4:$9894,マスター!$C308,FALSE)="","",HLOOKUP(BS$14,集計用!$4:$9894,マスター!$C308,FALSE))</f>
        <v/>
      </c>
      <c r="BT308" s="29" t="str">
        <f>IF(HLOOKUP(BT$14,集計用!$4:$9894,マスター!$C308,FALSE)="","",HLOOKUP(BT$14,集計用!$4:$9894,マスター!$C308,FALSE))</f>
        <v/>
      </c>
      <c r="BU308" s="29" t="str">
        <f>IF(HLOOKUP(BU$14,集計用!$4:$9894,マスター!$C308,FALSE)="","",HLOOKUP(BU$14,集計用!$4:$9894,マスター!$C308,FALSE))</f>
        <v/>
      </c>
      <c r="BV308" s="29" t="str">
        <f>集計用!O227&amp;集計用!Q227&amp;集計用!S227</f>
        <v>ｼﾓﾂｶﾞｸﾞﾝﾐﾌﾞﾏﾁﾐﾌﾞｺｳ</v>
      </c>
      <c r="BW308" s="29" t="str">
        <f>IF(HLOOKUP(BW$14,集計用!$4:$9894,マスター!$C308,FALSE)="","",HLOOKUP(BW$14,集計用!$4:$9894,マスター!$C308,FALSE))</f>
        <v/>
      </c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4"/>
      <c r="CO308" s="54"/>
      <c r="CP308" s="54"/>
      <c r="CQ308" s="54"/>
      <c r="CR308" s="54"/>
      <c r="CS308" s="54"/>
      <c r="CT308" s="54"/>
      <c r="CU308" s="54"/>
      <c r="CV308" s="53"/>
      <c r="CW308" s="53"/>
      <c r="CX308" s="53"/>
      <c r="CY308" s="53"/>
      <c r="CZ308" s="53"/>
      <c r="DA308" s="53"/>
      <c r="DB308" s="53"/>
      <c r="DC308" s="53"/>
      <c r="DD308" s="54"/>
      <c r="DE308" s="54"/>
      <c r="DF308" s="54"/>
      <c r="DG308" s="54"/>
      <c r="DH308" s="54"/>
      <c r="DI308" s="54"/>
    </row>
    <row r="309" spans="3:113" ht="13.5" customHeight="1">
      <c r="C309" s="89">
        <v>300</v>
      </c>
      <c r="D309" s="44"/>
      <c r="E309" s="53"/>
      <c r="F309" s="53"/>
      <c r="G309" s="53"/>
      <c r="H309" s="42" t="str">
        <f>IF(HLOOKUP(H$14,集計用!$4:$9894,マスター!$C309,FALSE)="","",HLOOKUP(H$14,集計用!$4:$9894,マスター!$C309,FALSE))</f>
        <v/>
      </c>
      <c r="I309" s="29" t="str">
        <f>IF(HLOOKUP(I$14,集計用!$4:$9894,マスター!$C309,FALSE)="","",HLOOKUP(I$14,集計用!$4:$9894,マスター!$C309,FALSE))</f>
        <v/>
      </c>
      <c r="J309" s="29" t="str">
        <f>IF(HLOOKUP(J$14,集計用!$4:$9894,マスター!$C309,FALSE)="","",HLOOKUP(J$14,集計用!$4:$9894,マスター!$C309,FALSE))</f>
        <v/>
      </c>
      <c r="K309" s="53"/>
      <c r="L309" s="53"/>
      <c r="M309" s="53"/>
      <c r="N309" s="53"/>
      <c r="O309" s="29" t="str">
        <f>IF(HLOOKUP(O$14,集計用!$4:$9894,マスター!$C309,FALSE)="","",HLOOKUP(O$14,集計用!$4:$9894,マスター!$C309,FALSE))</f>
        <v/>
      </c>
      <c r="P309" s="53"/>
      <c r="Q309" s="53"/>
      <c r="R309" s="42" t="str">
        <f>IF(HLOOKUP(R$14,集計用!$4:$9894,マスター!$C309,FALSE)="","",HLOOKUP(R$14,集計用!$4:$9894,マスター!$C309,FALSE))</f>
        <v/>
      </c>
      <c r="S309" s="42" t="str">
        <f>IF(HLOOKUP(S$14,集計用!$4:$9894,マスター!$C309,FALSE)="","",HLOOKUP(S$14,集計用!$4:$9894,マスター!$C309,FALSE))</f>
        <v/>
      </c>
      <c r="T309" s="209" t="str">
        <f>IF(HLOOKUP(T$14,集計用!$4:$9894,マスター!$C309,FALSE)="","",HLOOKUP(T$14,集計用!$4:$9894,マスター!$C309,FALSE))</f>
        <v/>
      </c>
      <c r="U309" s="209" t="str">
        <f>IF(HLOOKUP(U$14,集計用!$4:$9894,マスター!$C309,FALSE)="","",HLOOKUP(U$14,集計用!$4:$9894,マスター!$C309,FALSE))</f>
        <v/>
      </c>
      <c r="V309" s="53"/>
      <c r="W309" s="44"/>
      <c r="X309" s="53"/>
      <c r="Y309" s="53"/>
      <c r="Z309" s="29" t="str">
        <f>IF(HLOOKUP(Z$14,集計用!$4:$9894,マスター!$C309,FALSE)="","",HLOOKUP(Z$14,集計用!$4:$9894,マスター!$C309,FALSE))</f>
        <v/>
      </c>
      <c r="AA309" s="53"/>
      <c r="AB309" s="53"/>
      <c r="AC309" s="53"/>
      <c r="AD309" s="53"/>
      <c r="AE309" s="53"/>
      <c r="AF309" s="44"/>
      <c r="AG309" s="29" t="str">
        <f>IF(HLOOKUP(AG$14,集計用!$4:$9894,マスター!$C309,FALSE)="","",HLOOKUP(AG$14,集計用!$4:$9894,マスター!$C309,FALSE))</f>
        <v/>
      </c>
      <c r="AH309" s="29" t="str">
        <f>IF(HLOOKUP(AH$14,集計用!$4:$9894,マスター!$C309,FALSE)="","",HLOOKUP(AH$14,集計用!$4:$9894,マスター!$C309,FALSE))</f>
        <v/>
      </c>
      <c r="AI309" s="29" t="str">
        <f>IF(HLOOKUP(AI$14,集計用!$4:$9894,マスター!$C309,FALSE)="","",HLOOKUP(AI$14,集計用!$4:$9894,マスター!$C309,FALSE))</f>
        <v/>
      </c>
      <c r="AJ309" s="60" t="str">
        <f>マスター!$B$3</f>
        <v>建物</v>
      </c>
      <c r="AK309" s="29" t="str">
        <f>IF(HLOOKUP(AK$14,集計用!$4:$9894,マスター!$C309,FALSE)="","",HLOOKUP(AK$14,集計用!$4:$9894,マスター!$C309,FALSE))</f>
        <v/>
      </c>
      <c r="AL309" s="29" t="str">
        <f>IF(HLOOKUP(AL$14,集計用!$4:$9894,マスター!$C309,FALSE)="","",HLOOKUP(AL$14,集計用!$4:$9894,マスター!$C309,FALSE))</f>
        <v/>
      </c>
      <c r="AM309" s="53"/>
      <c r="AN309" s="29" t="str">
        <f>IFERROR(集計用!N228&amp;集計用!P228&amp;集計用!R228,"")</f>
        <v>下都賀郡壬生町壬生甲下馬木前2770</v>
      </c>
      <c r="AO309" s="29" t="str">
        <f>IF(HLOOKUP(AO$14,集計用!$4:$9894,マスター!$C309,FALSE)="","",HLOOKUP(AO$14,集計用!$4:$9894,マスター!$C309,FALSE))</f>
        <v/>
      </c>
      <c r="AP309" s="42" t="str">
        <f>集計用!AU228&amp;集計用!AV228&amp;集計用!AW228&amp;集計用!AX228&amp;集計用!AY228&amp;集計用!AZ228</f>
        <v>教育費中学校費学校管理費</v>
      </c>
      <c r="AQ309" s="29" t="str">
        <f>IF(HLOOKUP(AQ$14,集計用!$4:$9894,マスター!$C309,FALSE)="","",HLOOKUP(AQ$14,集計用!$4:$9894,マスター!$C309,FALSE))</f>
        <v/>
      </c>
      <c r="AR309" s="29" t="str">
        <f>IF(HLOOKUP(AR$14,集計用!$4:$9894,マスター!$C309,FALSE)="","",HLOOKUP(AR$14,集計用!$4:$9894,マスター!$C309,FALSE))</f>
        <v/>
      </c>
      <c r="AS309" s="29" t="str">
        <f>IF(HLOOKUP(AS$14,集計用!$4:$9894,マスター!$C309,FALSE)="","",HLOOKUP(AS$14,集計用!$4:$9894,マスター!$C309,FALSE))</f>
        <v/>
      </c>
      <c r="AT309" s="29" t="str">
        <f>IF(HLOOKUP(AT$14,集計用!$4:$9894,マスター!$C309,FALSE)="","",HLOOKUP(AT$14,集計用!$4:$9894,マスター!$C309,FALSE))</f>
        <v/>
      </c>
      <c r="AU309" s="29" t="str">
        <f>IF(HLOOKUP(AU$14,集計用!$4:$9894,マスター!$C309,FALSE)="","",HLOOKUP(AU$14,集計用!$4:$9894,マスター!$C309,FALSE))</f>
        <v/>
      </c>
      <c r="AV309" s="61"/>
      <c r="AW309" s="45" t="str">
        <f t="shared" si="6"/>
        <v/>
      </c>
      <c r="AX309" s="29" t="str">
        <f>IF(HLOOKUP(AX$14,集計用!$4:$9894,マスター!$C309,FALSE)="","",HLOOKUP(AX$14,集計用!$4:$9894,マスター!$C309,FALSE))</f>
        <v/>
      </c>
      <c r="AY309" s="29" t="str">
        <f>IF(HLOOKUP(AY$14,集計用!$4:$9894,マスター!$C309,FALSE)="","",HLOOKUP(AY$14,集計用!$4:$9894,マスター!$C309,FALSE))</f>
        <v/>
      </c>
      <c r="AZ309" s="54"/>
      <c r="BA309" s="54"/>
      <c r="BB309" s="54"/>
      <c r="BC309" s="54"/>
      <c r="BD309" s="54"/>
      <c r="BE309" s="54"/>
      <c r="BF309" s="54"/>
      <c r="BG309" s="54"/>
      <c r="BH309" s="29" t="str">
        <f>IF(HLOOKUP(BH$14,集計用!$4:$9894,マスター!$C309,FALSE)="","",HLOOKUP(BH$14,集計用!$4:$9894,マスター!$C309,FALSE))</f>
        <v/>
      </c>
      <c r="BI309" s="29" t="str">
        <f>IF(HLOOKUP(BI$14,集計用!$4:$9894,マスター!$C309,FALSE)="","",HLOOKUP(BI$14,集計用!$4:$9894,マスター!$C309,FALSE))</f>
        <v/>
      </c>
      <c r="BJ309" s="54"/>
      <c r="BK309" s="54"/>
      <c r="BL309" s="54"/>
      <c r="BM309" s="54"/>
      <c r="BN309" s="54"/>
      <c r="BO309" s="54"/>
      <c r="BP309" s="54"/>
      <c r="BQ309" s="54"/>
      <c r="BR309" s="29" t="str">
        <f>IF(HLOOKUP(BR$14,集計用!$4:$9894,マスター!$C309,FALSE)="","",HLOOKUP(BR$14,集計用!$4:$9894,マスター!$C309,FALSE))</f>
        <v/>
      </c>
      <c r="BS309" s="29" t="str">
        <f>IF(HLOOKUP(BS$14,集計用!$4:$9894,マスター!$C309,FALSE)="","",HLOOKUP(BS$14,集計用!$4:$9894,マスター!$C309,FALSE))</f>
        <v/>
      </c>
      <c r="BT309" s="29" t="str">
        <f>IF(HLOOKUP(BT$14,集計用!$4:$9894,マスター!$C309,FALSE)="","",HLOOKUP(BT$14,集計用!$4:$9894,マスター!$C309,FALSE))</f>
        <v/>
      </c>
      <c r="BU309" s="29" t="str">
        <f>IF(HLOOKUP(BU$14,集計用!$4:$9894,マスター!$C309,FALSE)="","",HLOOKUP(BU$14,集計用!$4:$9894,マスター!$C309,FALSE))</f>
        <v/>
      </c>
      <c r="BV309" s="29" t="str">
        <f>集計用!O228&amp;集計用!Q228&amp;集計用!S228</f>
        <v>ｼﾓﾂｶﾞｸﾞﾝﾐﾌﾞﾏﾁﾐﾌﾞｺｳ</v>
      </c>
      <c r="BW309" s="29" t="str">
        <f>IF(HLOOKUP(BW$14,集計用!$4:$9894,マスター!$C309,FALSE)="","",HLOOKUP(BW$14,集計用!$4:$9894,マスター!$C309,FALSE))</f>
        <v/>
      </c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4"/>
      <c r="CO309" s="54"/>
      <c r="CP309" s="54"/>
      <c r="CQ309" s="54"/>
      <c r="CR309" s="54"/>
      <c r="CS309" s="54"/>
      <c r="CT309" s="54"/>
      <c r="CU309" s="54"/>
      <c r="CV309" s="53"/>
      <c r="CW309" s="53"/>
      <c r="CX309" s="53"/>
      <c r="CY309" s="53"/>
      <c r="CZ309" s="53"/>
      <c r="DA309" s="53"/>
      <c r="DB309" s="53"/>
      <c r="DC309" s="53"/>
      <c r="DD309" s="54"/>
      <c r="DE309" s="54"/>
      <c r="DF309" s="54"/>
      <c r="DG309" s="54"/>
      <c r="DH309" s="54"/>
      <c r="DI309" s="54"/>
    </row>
    <row r="310" spans="3:113" ht="13.5" customHeight="1">
      <c r="C310" s="89">
        <v>301</v>
      </c>
      <c r="D310" s="44"/>
      <c r="E310" s="53"/>
      <c r="F310" s="53"/>
      <c r="G310" s="53"/>
      <c r="H310" s="42" t="str">
        <f>IF(HLOOKUP(H$14,集計用!$4:$9894,マスター!$C310,FALSE)="","",HLOOKUP(H$14,集計用!$4:$9894,マスター!$C310,FALSE))</f>
        <v/>
      </c>
      <c r="I310" s="29" t="str">
        <f>IF(HLOOKUP(I$14,集計用!$4:$9894,マスター!$C310,FALSE)="","",HLOOKUP(I$14,集計用!$4:$9894,マスター!$C310,FALSE))</f>
        <v/>
      </c>
      <c r="J310" s="29" t="str">
        <f>IF(HLOOKUP(J$14,集計用!$4:$9894,マスター!$C310,FALSE)="","",HLOOKUP(J$14,集計用!$4:$9894,マスター!$C310,FALSE))</f>
        <v/>
      </c>
      <c r="K310" s="53"/>
      <c r="L310" s="53"/>
      <c r="M310" s="53"/>
      <c r="N310" s="53"/>
      <c r="O310" s="29" t="str">
        <f>IF(HLOOKUP(O$14,集計用!$4:$9894,マスター!$C310,FALSE)="","",HLOOKUP(O$14,集計用!$4:$9894,マスター!$C310,FALSE))</f>
        <v/>
      </c>
      <c r="P310" s="53"/>
      <c r="Q310" s="53"/>
      <c r="R310" s="42" t="str">
        <f>IF(HLOOKUP(R$14,集計用!$4:$9894,マスター!$C310,FALSE)="","",HLOOKUP(R$14,集計用!$4:$9894,マスター!$C310,FALSE))</f>
        <v/>
      </c>
      <c r="S310" s="42" t="str">
        <f>IF(HLOOKUP(S$14,集計用!$4:$9894,マスター!$C310,FALSE)="","",HLOOKUP(S$14,集計用!$4:$9894,マスター!$C310,FALSE))</f>
        <v/>
      </c>
      <c r="T310" s="209" t="str">
        <f>IF(HLOOKUP(T$14,集計用!$4:$9894,マスター!$C310,FALSE)="","",HLOOKUP(T$14,集計用!$4:$9894,マスター!$C310,FALSE))</f>
        <v/>
      </c>
      <c r="U310" s="209" t="str">
        <f>IF(HLOOKUP(U$14,集計用!$4:$9894,マスター!$C310,FALSE)="","",HLOOKUP(U$14,集計用!$4:$9894,マスター!$C310,FALSE))</f>
        <v/>
      </c>
      <c r="V310" s="53"/>
      <c r="W310" s="44"/>
      <c r="X310" s="53"/>
      <c r="Y310" s="53"/>
      <c r="Z310" s="29" t="str">
        <f>IF(HLOOKUP(Z$14,集計用!$4:$9894,マスター!$C310,FALSE)="","",HLOOKUP(Z$14,集計用!$4:$9894,マスター!$C310,FALSE))</f>
        <v/>
      </c>
      <c r="AA310" s="53"/>
      <c r="AB310" s="53"/>
      <c r="AC310" s="53"/>
      <c r="AD310" s="53"/>
      <c r="AE310" s="53"/>
      <c r="AF310" s="44"/>
      <c r="AG310" s="29" t="str">
        <f>IF(HLOOKUP(AG$14,集計用!$4:$9894,マスター!$C310,FALSE)="","",HLOOKUP(AG$14,集計用!$4:$9894,マスター!$C310,FALSE))</f>
        <v/>
      </c>
      <c r="AH310" s="29" t="str">
        <f>IF(HLOOKUP(AH$14,集計用!$4:$9894,マスター!$C310,FALSE)="","",HLOOKUP(AH$14,集計用!$4:$9894,マスター!$C310,FALSE))</f>
        <v/>
      </c>
      <c r="AI310" s="29" t="str">
        <f>IF(HLOOKUP(AI$14,集計用!$4:$9894,マスター!$C310,FALSE)="","",HLOOKUP(AI$14,集計用!$4:$9894,マスター!$C310,FALSE))</f>
        <v/>
      </c>
      <c r="AJ310" s="60" t="str">
        <f>マスター!$B$3</f>
        <v>建物</v>
      </c>
      <c r="AK310" s="29" t="str">
        <f>IF(HLOOKUP(AK$14,集計用!$4:$9894,マスター!$C310,FALSE)="","",HLOOKUP(AK$14,集計用!$4:$9894,マスター!$C310,FALSE))</f>
        <v/>
      </c>
      <c r="AL310" s="29" t="str">
        <f>IF(HLOOKUP(AL$14,集計用!$4:$9894,マスター!$C310,FALSE)="","",HLOOKUP(AL$14,集計用!$4:$9894,マスター!$C310,FALSE))</f>
        <v/>
      </c>
      <c r="AM310" s="53"/>
      <c r="AN310" s="29" t="str">
        <f>IFERROR(集計用!N229&amp;集計用!P229&amp;集計用!R229,"")</f>
        <v>下都賀郡壬生町壬生甲下馬木前2770</v>
      </c>
      <c r="AO310" s="29" t="str">
        <f>IF(HLOOKUP(AO$14,集計用!$4:$9894,マスター!$C310,FALSE)="","",HLOOKUP(AO$14,集計用!$4:$9894,マスター!$C310,FALSE))</f>
        <v/>
      </c>
      <c r="AP310" s="42" t="str">
        <f>集計用!AU229&amp;集計用!AV229&amp;集計用!AW229&amp;集計用!AX229&amp;集計用!AY229&amp;集計用!AZ229</f>
        <v>教育費中学校費学校管理費</v>
      </c>
      <c r="AQ310" s="29" t="str">
        <f>IF(HLOOKUP(AQ$14,集計用!$4:$9894,マスター!$C310,FALSE)="","",HLOOKUP(AQ$14,集計用!$4:$9894,マスター!$C310,FALSE))</f>
        <v/>
      </c>
      <c r="AR310" s="29" t="str">
        <f>IF(HLOOKUP(AR$14,集計用!$4:$9894,マスター!$C310,FALSE)="","",HLOOKUP(AR$14,集計用!$4:$9894,マスター!$C310,FALSE))</f>
        <v/>
      </c>
      <c r="AS310" s="29" t="str">
        <f>IF(HLOOKUP(AS$14,集計用!$4:$9894,マスター!$C310,FALSE)="","",HLOOKUP(AS$14,集計用!$4:$9894,マスター!$C310,FALSE))</f>
        <v/>
      </c>
      <c r="AT310" s="29" t="str">
        <f>IF(HLOOKUP(AT$14,集計用!$4:$9894,マスター!$C310,FALSE)="","",HLOOKUP(AT$14,集計用!$4:$9894,マスター!$C310,FALSE))</f>
        <v/>
      </c>
      <c r="AU310" s="29" t="str">
        <f>IF(HLOOKUP(AU$14,集計用!$4:$9894,マスター!$C310,FALSE)="","",HLOOKUP(AU$14,集計用!$4:$9894,マスター!$C310,FALSE))</f>
        <v/>
      </c>
      <c r="AV310" s="61"/>
      <c r="AW310" s="45" t="str">
        <f t="shared" si="6"/>
        <v/>
      </c>
      <c r="AX310" s="29" t="str">
        <f>IF(HLOOKUP(AX$14,集計用!$4:$9894,マスター!$C310,FALSE)="","",HLOOKUP(AX$14,集計用!$4:$9894,マスター!$C310,FALSE))</f>
        <v/>
      </c>
      <c r="AY310" s="29" t="str">
        <f>IF(HLOOKUP(AY$14,集計用!$4:$9894,マスター!$C310,FALSE)="","",HLOOKUP(AY$14,集計用!$4:$9894,マスター!$C310,FALSE))</f>
        <v/>
      </c>
      <c r="AZ310" s="54"/>
      <c r="BA310" s="54"/>
      <c r="BB310" s="54"/>
      <c r="BC310" s="54"/>
      <c r="BD310" s="54"/>
      <c r="BE310" s="54"/>
      <c r="BF310" s="54"/>
      <c r="BG310" s="54"/>
      <c r="BH310" s="29" t="str">
        <f>IF(HLOOKUP(BH$14,集計用!$4:$9894,マスター!$C310,FALSE)="","",HLOOKUP(BH$14,集計用!$4:$9894,マスター!$C310,FALSE))</f>
        <v/>
      </c>
      <c r="BI310" s="29" t="str">
        <f>IF(HLOOKUP(BI$14,集計用!$4:$9894,マスター!$C310,FALSE)="","",HLOOKUP(BI$14,集計用!$4:$9894,マスター!$C310,FALSE))</f>
        <v/>
      </c>
      <c r="BJ310" s="54"/>
      <c r="BK310" s="54"/>
      <c r="BL310" s="54"/>
      <c r="BM310" s="54"/>
      <c r="BN310" s="54"/>
      <c r="BO310" s="54"/>
      <c r="BP310" s="54"/>
      <c r="BQ310" s="54"/>
      <c r="BR310" s="29" t="str">
        <f>IF(HLOOKUP(BR$14,集計用!$4:$9894,マスター!$C310,FALSE)="","",HLOOKUP(BR$14,集計用!$4:$9894,マスター!$C310,FALSE))</f>
        <v/>
      </c>
      <c r="BS310" s="29" t="str">
        <f>IF(HLOOKUP(BS$14,集計用!$4:$9894,マスター!$C310,FALSE)="","",HLOOKUP(BS$14,集計用!$4:$9894,マスター!$C310,FALSE))</f>
        <v/>
      </c>
      <c r="BT310" s="29" t="str">
        <f>IF(HLOOKUP(BT$14,集計用!$4:$9894,マスター!$C310,FALSE)="","",HLOOKUP(BT$14,集計用!$4:$9894,マスター!$C310,FALSE))</f>
        <v/>
      </c>
      <c r="BU310" s="29" t="str">
        <f>IF(HLOOKUP(BU$14,集計用!$4:$9894,マスター!$C310,FALSE)="","",HLOOKUP(BU$14,集計用!$4:$9894,マスター!$C310,FALSE))</f>
        <v/>
      </c>
      <c r="BV310" s="29" t="str">
        <f>集計用!O229&amp;集計用!Q229&amp;集計用!S229</f>
        <v>ｼﾓﾂｶﾞｸﾞﾝﾐﾌﾞﾏﾁﾐﾌﾞｺｳ</v>
      </c>
      <c r="BW310" s="29" t="str">
        <f>IF(HLOOKUP(BW$14,集計用!$4:$9894,マスター!$C310,FALSE)="","",HLOOKUP(BW$14,集計用!$4:$9894,マスター!$C310,FALSE))</f>
        <v/>
      </c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3"/>
      <c r="CW310" s="53"/>
      <c r="CX310" s="53"/>
      <c r="CY310" s="53"/>
      <c r="CZ310" s="53"/>
      <c r="DA310" s="53"/>
      <c r="DB310" s="53"/>
      <c r="DC310" s="53"/>
      <c r="DD310" s="54"/>
      <c r="DE310" s="54"/>
      <c r="DF310" s="54"/>
      <c r="DG310" s="54"/>
      <c r="DH310" s="54"/>
      <c r="DI310" s="54"/>
    </row>
    <row r="311" spans="3:113" ht="13.5" customHeight="1">
      <c r="C311" s="89">
        <v>302</v>
      </c>
      <c r="D311" s="44"/>
      <c r="E311" s="53"/>
      <c r="F311" s="53"/>
      <c r="G311" s="53"/>
      <c r="H311" s="42" t="str">
        <f>IF(HLOOKUP(H$14,集計用!$4:$9894,マスター!$C311,FALSE)="","",HLOOKUP(H$14,集計用!$4:$9894,マスター!$C311,FALSE))</f>
        <v/>
      </c>
      <c r="I311" s="29" t="str">
        <f>IF(HLOOKUP(I$14,集計用!$4:$9894,マスター!$C311,FALSE)="","",HLOOKUP(I$14,集計用!$4:$9894,マスター!$C311,FALSE))</f>
        <v/>
      </c>
      <c r="J311" s="29" t="str">
        <f>IF(HLOOKUP(J$14,集計用!$4:$9894,マスター!$C311,FALSE)="","",HLOOKUP(J$14,集計用!$4:$9894,マスター!$C311,FALSE))</f>
        <v/>
      </c>
      <c r="K311" s="53"/>
      <c r="L311" s="53"/>
      <c r="M311" s="53"/>
      <c r="N311" s="53"/>
      <c r="O311" s="29" t="str">
        <f>IF(HLOOKUP(O$14,集計用!$4:$9894,マスター!$C311,FALSE)="","",HLOOKUP(O$14,集計用!$4:$9894,マスター!$C311,FALSE))</f>
        <v/>
      </c>
      <c r="P311" s="53"/>
      <c r="Q311" s="53"/>
      <c r="R311" s="42" t="str">
        <f>IF(HLOOKUP(R$14,集計用!$4:$9894,マスター!$C311,FALSE)="","",HLOOKUP(R$14,集計用!$4:$9894,マスター!$C311,FALSE))</f>
        <v/>
      </c>
      <c r="S311" s="42" t="str">
        <f>IF(HLOOKUP(S$14,集計用!$4:$9894,マスター!$C311,FALSE)="","",HLOOKUP(S$14,集計用!$4:$9894,マスター!$C311,FALSE))</f>
        <v/>
      </c>
      <c r="T311" s="209" t="str">
        <f>IF(HLOOKUP(T$14,集計用!$4:$9894,マスター!$C311,FALSE)="","",HLOOKUP(T$14,集計用!$4:$9894,マスター!$C311,FALSE))</f>
        <v/>
      </c>
      <c r="U311" s="209" t="str">
        <f>IF(HLOOKUP(U$14,集計用!$4:$9894,マスター!$C311,FALSE)="","",HLOOKUP(U$14,集計用!$4:$9894,マスター!$C311,FALSE))</f>
        <v/>
      </c>
      <c r="V311" s="53"/>
      <c r="W311" s="44"/>
      <c r="X311" s="53"/>
      <c r="Y311" s="53"/>
      <c r="Z311" s="29" t="str">
        <f>IF(HLOOKUP(Z$14,集計用!$4:$9894,マスター!$C311,FALSE)="","",HLOOKUP(Z$14,集計用!$4:$9894,マスター!$C311,FALSE))</f>
        <v/>
      </c>
      <c r="AA311" s="53"/>
      <c r="AB311" s="53"/>
      <c r="AC311" s="53"/>
      <c r="AD311" s="53"/>
      <c r="AE311" s="53"/>
      <c r="AF311" s="44"/>
      <c r="AG311" s="29" t="str">
        <f>IF(HLOOKUP(AG$14,集計用!$4:$9894,マスター!$C311,FALSE)="","",HLOOKUP(AG$14,集計用!$4:$9894,マスター!$C311,FALSE))</f>
        <v/>
      </c>
      <c r="AH311" s="29" t="str">
        <f>IF(HLOOKUP(AH$14,集計用!$4:$9894,マスター!$C311,FALSE)="","",HLOOKUP(AH$14,集計用!$4:$9894,マスター!$C311,FALSE))</f>
        <v/>
      </c>
      <c r="AI311" s="29" t="str">
        <f>IF(HLOOKUP(AI$14,集計用!$4:$9894,マスター!$C311,FALSE)="","",HLOOKUP(AI$14,集計用!$4:$9894,マスター!$C311,FALSE))</f>
        <v/>
      </c>
      <c r="AJ311" s="60" t="str">
        <f>マスター!$B$3</f>
        <v>建物</v>
      </c>
      <c r="AK311" s="29" t="str">
        <f>IF(HLOOKUP(AK$14,集計用!$4:$9894,マスター!$C311,FALSE)="","",HLOOKUP(AK$14,集計用!$4:$9894,マスター!$C311,FALSE))</f>
        <v/>
      </c>
      <c r="AL311" s="29" t="str">
        <f>IF(HLOOKUP(AL$14,集計用!$4:$9894,マスター!$C311,FALSE)="","",HLOOKUP(AL$14,集計用!$4:$9894,マスター!$C311,FALSE))</f>
        <v/>
      </c>
      <c r="AM311" s="53"/>
      <c r="AN311" s="29" t="str">
        <f>IFERROR(集計用!N230&amp;集計用!P230&amp;集計用!R230,"")</f>
        <v>下都賀郡壬生町壬生甲下馬木前2770</v>
      </c>
      <c r="AO311" s="29" t="str">
        <f>IF(HLOOKUP(AO$14,集計用!$4:$9894,マスター!$C311,FALSE)="","",HLOOKUP(AO$14,集計用!$4:$9894,マスター!$C311,FALSE))</f>
        <v/>
      </c>
      <c r="AP311" s="42" t="str">
        <f>集計用!AU230&amp;集計用!AV230&amp;集計用!AW230&amp;集計用!AX230&amp;集計用!AY230&amp;集計用!AZ230</f>
        <v>教育費中学校費学校管理費</v>
      </c>
      <c r="AQ311" s="29" t="str">
        <f>IF(HLOOKUP(AQ$14,集計用!$4:$9894,マスター!$C311,FALSE)="","",HLOOKUP(AQ$14,集計用!$4:$9894,マスター!$C311,FALSE))</f>
        <v/>
      </c>
      <c r="AR311" s="29" t="str">
        <f>IF(HLOOKUP(AR$14,集計用!$4:$9894,マスター!$C311,FALSE)="","",HLOOKUP(AR$14,集計用!$4:$9894,マスター!$C311,FALSE))</f>
        <v/>
      </c>
      <c r="AS311" s="29" t="str">
        <f>IF(HLOOKUP(AS$14,集計用!$4:$9894,マスター!$C311,FALSE)="","",HLOOKUP(AS$14,集計用!$4:$9894,マスター!$C311,FALSE))</f>
        <v/>
      </c>
      <c r="AT311" s="29" t="str">
        <f>IF(HLOOKUP(AT$14,集計用!$4:$9894,マスター!$C311,FALSE)="","",HLOOKUP(AT$14,集計用!$4:$9894,マスター!$C311,FALSE))</f>
        <v/>
      </c>
      <c r="AU311" s="29" t="str">
        <f>IF(HLOOKUP(AU$14,集計用!$4:$9894,マスター!$C311,FALSE)="","",HLOOKUP(AU$14,集計用!$4:$9894,マスター!$C311,FALSE))</f>
        <v/>
      </c>
      <c r="AV311" s="61"/>
      <c r="AW311" s="45" t="str">
        <f t="shared" si="6"/>
        <v/>
      </c>
      <c r="AX311" s="29" t="str">
        <f>IF(HLOOKUP(AX$14,集計用!$4:$9894,マスター!$C311,FALSE)="","",HLOOKUP(AX$14,集計用!$4:$9894,マスター!$C311,FALSE))</f>
        <v/>
      </c>
      <c r="AY311" s="29" t="str">
        <f>IF(HLOOKUP(AY$14,集計用!$4:$9894,マスター!$C311,FALSE)="","",HLOOKUP(AY$14,集計用!$4:$9894,マスター!$C311,FALSE))</f>
        <v/>
      </c>
      <c r="AZ311" s="54"/>
      <c r="BA311" s="54"/>
      <c r="BB311" s="54"/>
      <c r="BC311" s="54"/>
      <c r="BD311" s="54"/>
      <c r="BE311" s="54"/>
      <c r="BF311" s="54"/>
      <c r="BG311" s="54"/>
      <c r="BH311" s="29" t="str">
        <f>IF(HLOOKUP(BH$14,集計用!$4:$9894,マスター!$C311,FALSE)="","",HLOOKUP(BH$14,集計用!$4:$9894,マスター!$C311,FALSE))</f>
        <v/>
      </c>
      <c r="BI311" s="29" t="str">
        <f>IF(HLOOKUP(BI$14,集計用!$4:$9894,マスター!$C311,FALSE)="","",HLOOKUP(BI$14,集計用!$4:$9894,マスター!$C311,FALSE))</f>
        <v/>
      </c>
      <c r="BJ311" s="54"/>
      <c r="BK311" s="54"/>
      <c r="BL311" s="54"/>
      <c r="BM311" s="54"/>
      <c r="BN311" s="54"/>
      <c r="BO311" s="54"/>
      <c r="BP311" s="54"/>
      <c r="BQ311" s="54"/>
      <c r="BR311" s="29" t="str">
        <f>IF(HLOOKUP(BR$14,集計用!$4:$9894,マスター!$C311,FALSE)="","",HLOOKUP(BR$14,集計用!$4:$9894,マスター!$C311,FALSE))</f>
        <v/>
      </c>
      <c r="BS311" s="29" t="str">
        <f>IF(HLOOKUP(BS$14,集計用!$4:$9894,マスター!$C311,FALSE)="","",HLOOKUP(BS$14,集計用!$4:$9894,マスター!$C311,FALSE))</f>
        <v/>
      </c>
      <c r="BT311" s="29" t="str">
        <f>IF(HLOOKUP(BT$14,集計用!$4:$9894,マスター!$C311,FALSE)="","",HLOOKUP(BT$14,集計用!$4:$9894,マスター!$C311,FALSE))</f>
        <v/>
      </c>
      <c r="BU311" s="29" t="str">
        <f>IF(HLOOKUP(BU$14,集計用!$4:$9894,マスター!$C311,FALSE)="","",HLOOKUP(BU$14,集計用!$4:$9894,マスター!$C311,FALSE))</f>
        <v/>
      </c>
      <c r="BV311" s="29" t="str">
        <f>集計用!O230&amp;集計用!Q230&amp;集計用!S230</f>
        <v>ｼﾓﾂｶﾞｸﾞﾝﾐﾌﾞﾏﾁﾐﾌﾞｺｳ</v>
      </c>
      <c r="BW311" s="29" t="str">
        <f>IF(HLOOKUP(BW$14,集計用!$4:$9894,マスター!$C311,FALSE)="","",HLOOKUP(BW$14,集計用!$4:$9894,マスター!$C311,FALSE))</f>
        <v/>
      </c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4"/>
      <c r="CO311" s="54"/>
      <c r="CP311" s="54"/>
      <c r="CQ311" s="54"/>
      <c r="CR311" s="54"/>
      <c r="CS311" s="54"/>
      <c r="CT311" s="54"/>
      <c r="CU311" s="54"/>
      <c r="CV311" s="53"/>
      <c r="CW311" s="53"/>
      <c r="CX311" s="53"/>
      <c r="CY311" s="53"/>
      <c r="CZ311" s="53"/>
      <c r="DA311" s="53"/>
      <c r="DB311" s="53"/>
      <c r="DC311" s="53"/>
      <c r="DD311" s="54"/>
      <c r="DE311" s="54"/>
      <c r="DF311" s="54"/>
      <c r="DG311" s="54"/>
      <c r="DH311" s="54"/>
      <c r="DI311" s="54"/>
    </row>
    <row r="312" spans="3:113" ht="13.5" customHeight="1">
      <c r="C312" s="89">
        <v>303</v>
      </c>
      <c r="D312" s="44"/>
      <c r="E312" s="53"/>
      <c r="F312" s="53"/>
      <c r="G312" s="53"/>
      <c r="H312" s="42" t="str">
        <f>IF(HLOOKUP(H$14,集計用!$4:$9894,マスター!$C312,FALSE)="","",HLOOKUP(H$14,集計用!$4:$9894,マスター!$C312,FALSE))</f>
        <v/>
      </c>
      <c r="I312" s="29" t="str">
        <f>IF(HLOOKUP(I$14,集計用!$4:$9894,マスター!$C312,FALSE)="","",HLOOKUP(I$14,集計用!$4:$9894,マスター!$C312,FALSE))</f>
        <v/>
      </c>
      <c r="J312" s="29" t="str">
        <f>IF(HLOOKUP(J$14,集計用!$4:$9894,マスター!$C312,FALSE)="","",HLOOKUP(J$14,集計用!$4:$9894,マスター!$C312,FALSE))</f>
        <v/>
      </c>
      <c r="K312" s="53"/>
      <c r="L312" s="53"/>
      <c r="M312" s="53"/>
      <c r="N312" s="53"/>
      <c r="O312" s="29" t="str">
        <f>IF(HLOOKUP(O$14,集計用!$4:$9894,マスター!$C312,FALSE)="","",HLOOKUP(O$14,集計用!$4:$9894,マスター!$C312,FALSE))</f>
        <v/>
      </c>
      <c r="P312" s="53"/>
      <c r="Q312" s="53"/>
      <c r="R312" s="42" t="str">
        <f>IF(HLOOKUP(R$14,集計用!$4:$9894,マスター!$C312,FALSE)="","",HLOOKUP(R$14,集計用!$4:$9894,マスター!$C312,FALSE))</f>
        <v/>
      </c>
      <c r="S312" s="42" t="str">
        <f>IF(HLOOKUP(S$14,集計用!$4:$9894,マスター!$C312,FALSE)="","",HLOOKUP(S$14,集計用!$4:$9894,マスター!$C312,FALSE))</f>
        <v/>
      </c>
      <c r="T312" s="209" t="str">
        <f>IF(HLOOKUP(T$14,集計用!$4:$9894,マスター!$C312,FALSE)="","",HLOOKUP(T$14,集計用!$4:$9894,マスター!$C312,FALSE))</f>
        <v/>
      </c>
      <c r="U312" s="209" t="str">
        <f>IF(HLOOKUP(U$14,集計用!$4:$9894,マスター!$C312,FALSE)="","",HLOOKUP(U$14,集計用!$4:$9894,マスター!$C312,FALSE))</f>
        <v/>
      </c>
      <c r="V312" s="53"/>
      <c r="W312" s="44"/>
      <c r="X312" s="53"/>
      <c r="Y312" s="53"/>
      <c r="Z312" s="29" t="str">
        <f>IF(HLOOKUP(Z$14,集計用!$4:$9894,マスター!$C312,FALSE)="","",HLOOKUP(Z$14,集計用!$4:$9894,マスター!$C312,FALSE))</f>
        <v/>
      </c>
      <c r="AA312" s="53"/>
      <c r="AB312" s="53"/>
      <c r="AC312" s="53"/>
      <c r="AD312" s="53"/>
      <c r="AE312" s="53"/>
      <c r="AF312" s="44"/>
      <c r="AG312" s="29" t="str">
        <f>IF(HLOOKUP(AG$14,集計用!$4:$9894,マスター!$C312,FALSE)="","",HLOOKUP(AG$14,集計用!$4:$9894,マスター!$C312,FALSE))</f>
        <v/>
      </c>
      <c r="AH312" s="29" t="str">
        <f>IF(HLOOKUP(AH$14,集計用!$4:$9894,マスター!$C312,FALSE)="","",HLOOKUP(AH$14,集計用!$4:$9894,マスター!$C312,FALSE))</f>
        <v/>
      </c>
      <c r="AI312" s="29" t="str">
        <f>IF(HLOOKUP(AI$14,集計用!$4:$9894,マスター!$C312,FALSE)="","",HLOOKUP(AI$14,集計用!$4:$9894,マスター!$C312,FALSE))</f>
        <v/>
      </c>
      <c r="AJ312" s="60" t="str">
        <f>マスター!$B$3</f>
        <v>建物</v>
      </c>
      <c r="AK312" s="29" t="str">
        <f>IF(HLOOKUP(AK$14,集計用!$4:$9894,マスター!$C312,FALSE)="","",HLOOKUP(AK$14,集計用!$4:$9894,マスター!$C312,FALSE))</f>
        <v/>
      </c>
      <c r="AL312" s="29" t="str">
        <f>IF(HLOOKUP(AL$14,集計用!$4:$9894,マスター!$C312,FALSE)="","",HLOOKUP(AL$14,集計用!$4:$9894,マスター!$C312,FALSE))</f>
        <v/>
      </c>
      <c r="AM312" s="53"/>
      <c r="AN312" s="29" t="str">
        <f>IFERROR(集計用!N231&amp;集計用!P231&amp;集計用!R231,"")</f>
        <v>下都賀郡壬生町壬生甲下馬木前2770</v>
      </c>
      <c r="AO312" s="29" t="str">
        <f>IF(HLOOKUP(AO$14,集計用!$4:$9894,マスター!$C312,FALSE)="","",HLOOKUP(AO$14,集計用!$4:$9894,マスター!$C312,FALSE))</f>
        <v/>
      </c>
      <c r="AP312" s="42" t="str">
        <f>集計用!AU231&amp;集計用!AV231&amp;集計用!AW231&amp;集計用!AX231&amp;集計用!AY231&amp;集計用!AZ231</f>
        <v>教育費中学校費学校管理費</v>
      </c>
      <c r="AQ312" s="29" t="str">
        <f>IF(HLOOKUP(AQ$14,集計用!$4:$9894,マスター!$C312,FALSE)="","",HLOOKUP(AQ$14,集計用!$4:$9894,マスター!$C312,FALSE))</f>
        <v/>
      </c>
      <c r="AR312" s="29" t="str">
        <f>IF(HLOOKUP(AR$14,集計用!$4:$9894,マスター!$C312,FALSE)="","",HLOOKUP(AR$14,集計用!$4:$9894,マスター!$C312,FALSE))</f>
        <v/>
      </c>
      <c r="AS312" s="29" t="str">
        <f>IF(HLOOKUP(AS$14,集計用!$4:$9894,マスター!$C312,FALSE)="","",HLOOKUP(AS$14,集計用!$4:$9894,マスター!$C312,FALSE))</f>
        <v/>
      </c>
      <c r="AT312" s="29" t="str">
        <f>IF(HLOOKUP(AT$14,集計用!$4:$9894,マスター!$C312,FALSE)="","",HLOOKUP(AT$14,集計用!$4:$9894,マスター!$C312,FALSE))</f>
        <v/>
      </c>
      <c r="AU312" s="29" t="str">
        <f>IF(HLOOKUP(AU$14,集計用!$4:$9894,マスター!$C312,FALSE)="","",HLOOKUP(AU$14,集計用!$4:$9894,マスター!$C312,FALSE))</f>
        <v/>
      </c>
      <c r="AV312" s="61"/>
      <c r="AW312" s="45" t="str">
        <f t="shared" si="6"/>
        <v/>
      </c>
      <c r="AX312" s="29" t="str">
        <f>IF(HLOOKUP(AX$14,集計用!$4:$9894,マスター!$C312,FALSE)="","",HLOOKUP(AX$14,集計用!$4:$9894,マスター!$C312,FALSE))</f>
        <v/>
      </c>
      <c r="AY312" s="29" t="str">
        <f>IF(HLOOKUP(AY$14,集計用!$4:$9894,マスター!$C312,FALSE)="","",HLOOKUP(AY$14,集計用!$4:$9894,マスター!$C312,FALSE))</f>
        <v/>
      </c>
      <c r="AZ312" s="54"/>
      <c r="BA312" s="54"/>
      <c r="BB312" s="54"/>
      <c r="BC312" s="54"/>
      <c r="BD312" s="54"/>
      <c r="BE312" s="54"/>
      <c r="BF312" s="54"/>
      <c r="BG312" s="54"/>
      <c r="BH312" s="29" t="str">
        <f>IF(HLOOKUP(BH$14,集計用!$4:$9894,マスター!$C312,FALSE)="","",HLOOKUP(BH$14,集計用!$4:$9894,マスター!$C312,FALSE))</f>
        <v/>
      </c>
      <c r="BI312" s="29" t="str">
        <f>IF(HLOOKUP(BI$14,集計用!$4:$9894,マスター!$C312,FALSE)="","",HLOOKUP(BI$14,集計用!$4:$9894,マスター!$C312,FALSE))</f>
        <v/>
      </c>
      <c r="BJ312" s="54"/>
      <c r="BK312" s="54"/>
      <c r="BL312" s="54"/>
      <c r="BM312" s="54"/>
      <c r="BN312" s="54"/>
      <c r="BO312" s="54"/>
      <c r="BP312" s="54"/>
      <c r="BQ312" s="54"/>
      <c r="BR312" s="29" t="str">
        <f>IF(HLOOKUP(BR$14,集計用!$4:$9894,マスター!$C312,FALSE)="","",HLOOKUP(BR$14,集計用!$4:$9894,マスター!$C312,FALSE))</f>
        <v/>
      </c>
      <c r="BS312" s="29" t="str">
        <f>IF(HLOOKUP(BS$14,集計用!$4:$9894,マスター!$C312,FALSE)="","",HLOOKUP(BS$14,集計用!$4:$9894,マスター!$C312,FALSE))</f>
        <v/>
      </c>
      <c r="BT312" s="29" t="str">
        <f>IF(HLOOKUP(BT$14,集計用!$4:$9894,マスター!$C312,FALSE)="","",HLOOKUP(BT$14,集計用!$4:$9894,マスター!$C312,FALSE))</f>
        <v/>
      </c>
      <c r="BU312" s="29" t="str">
        <f>IF(HLOOKUP(BU$14,集計用!$4:$9894,マスター!$C312,FALSE)="","",HLOOKUP(BU$14,集計用!$4:$9894,マスター!$C312,FALSE))</f>
        <v/>
      </c>
      <c r="BV312" s="29" t="str">
        <f>集計用!O231&amp;集計用!Q231&amp;集計用!S231</f>
        <v>ｼﾓﾂｶﾞｸﾞﾝﾐﾌﾞﾏﾁﾐﾌﾞｺｳ</v>
      </c>
      <c r="BW312" s="29" t="str">
        <f>IF(HLOOKUP(BW$14,集計用!$4:$9894,マスター!$C312,FALSE)="","",HLOOKUP(BW$14,集計用!$4:$9894,マスター!$C312,FALSE))</f>
        <v/>
      </c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4"/>
      <c r="CO312" s="54"/>
      <c r="CP312" s="54"/>
      <c r="CQ312" s="54"/>
      <c r="CR312" s="54"/>
      <c r="CS312" s="54"/>
      <c r="CT312" s="54"/>
      <c r="CU312" s="54"/>
      <c r="CV312" s="53"/>
      <c r="CW312" s="53"/>
      <c r="CX312" s="53"/>
      <c r="CY312" s="53"/>
      <c r="CZ312" s="53"/>
      <c r="DA312" s="53"/>
      <c r="DB312" s="53"/>
      <c r="DC312" s="53"/>
      <c r="DD312" s="54"/>
      <c r="DE312" s="54"/>
      <c r="DF312" s="54"/>
      <c r="DG312" s="54"/>
      <c r="DH312" s="54"/>
      <c r="DI312" s="54"/>
    </row>
    <row r="313" spans="3:113" ht="13.5" customHeight="1">
      <c r="C313" s="89">
        <v>304</v>
      </c>
      <c r="D313" s="44"/>
      <c r="E313" s="53"/>
      <c r="F313" s="53"/>
      <c r="G313" s="53"/>
      <c r="H313" s="42" t="str">
        <f>IF(HLOOKUP(H$14,集計用!$4:$9894,マスター!$C313,FALSE)="","",HLOOKUP(H$14,集計用!$4:$9894,マスター!$C313,FALSE))</f>
        <v/>
      </c>
      <c r="I313" s="29" t="str">
        <f>IF(HLOOKUP(I$14,集計用!$4:$9894,マスター!$C313,FALSE)="","",HLOOKUP(I$14,集計用!$4:$9894,マスター!$C313,FALSE))</f>
        <v/>
      </c>
      <c r="J313" s="29" t="str">
        <f>IF(HLOOKUP(J$14,集計用!$4:$9894,マスター!$C313,FALSE)="","",HLOOKUP(J$14,集計用!$4:$9894,マスター!$C313,FALSE))</f>
        <v/>
      </c>
      <c r="K313" s="53"/>
      <c r="L313" s="53"/>
      <c r="M313" s="53"/>
      <c r="N313" s="53"/>
      <c r="O313" s="29" t="str">
        <f>IF(HLOOKUP(O$14,集計用!$4:$9894,マスター!$C313,FALSE)="","",HLOOKUP(O$14,集計用!$4:$9894,マスター!$C313,FALSE))</f>
        <v/>
      </c>
      <c r="P313" s="53"/>
      <c r="Q313" s="53"/>
      <c r="R313" s="42" t="str">
        <f>IF(HLOOKUP(R$14,集計用!$4:$9894,マスター!$C313,FALSE)="","",HLOOKUP(R$14,集計用!$4:$9894,マスター!$C313,FALSE))</f>
        <v/>
      </c>
      <c r="S313" s="42" t="str">
        <f>IF(HLOOKUP(S$14,集計用!$4:$9894,マスター!$C313,FALSE)="","",HLOOKUP(S$14,集計用!$4:$9894,マスター!$C313,FALSE))</f>
        <v/>
      </c>
      <c r="T313" s="209" t="str">
        <f>IF(HLOOKUP(T$14,集計用!$4:$9894,マスター!$C313,FALSE)="","",HLOOKUP(T$14,集計用!$4:$9894,マスター!$C313,FALSE))</f>
        <v/>
      </c>
      <c r="U313" s="209" t="str">
        <f>IF(HLOOKUP(U$14,集計用!$4:$9894,マスター!$C313,FALSE)="","",HLOOKUP(U$14,集計用!$4:$9894,マスター!$C313,FALSE))</f>
        <v/>
      </c>
      <c r="V313" s="53"/>
      <c r="W313" s="44"/>
      <c r="X313" s="53"/>
      <c r="Y313" s="53"/>
      <c r="Z313" s="29" t="str">
        <f>IF(HLOOKUP(Z$14,集計用!$4:$9894,マスター!$C313,FALSE)="","",HLOOKUP(Z$14,集計用!$4:$9894,マスター!$C313,FALSE))</f>
        <v/>
      </c>
      <c r="AA313" s="53"/>
      <c r="AB313" s="53"/>
      <c r="AC313" s="53"/>
      <c r="AD313" s="53"/>
      <c r="AE313" s="53"/>
      <c r="AF313" s="44"/>
      <c r="AG313" s="29" t="str">
        <f>IF(HLOOKUP(AG$14,集計用!$4:$9894,マスター!$C313,FALSE)="","",HLOOKUP(AG$14,集計用!$4:$9894,マスター!$C313,FALSE))</f>
        <v/>
      </c>
      <c r="AH313" s="29" t="str">
        <f>IF(HLOOKUP(AH$14,集計用!$4:$9894,マスター!$C313,FALSE)="","",HLOOKUP(AH$14,集計用!$4:$9894,マスター!$C313,FALSE))</f>
        <v/>
      </c>
      <c r="AI313" s="29" t="str">
        <f>IF(HLOOKUP(AI$14,集計用!$4:$9894,マスター!$C313,FALSE)="","",HLOOKUP(AI$14,集計用!$4:$9894,マスター!$C313,FALSE))</f>
        <v/>
      </c>
      <c r="AJ313" s="60" t="str">
        <f>マスター!$B$3</f>
        <v>建物</v>
      </c>
      <c r="AK313" s="29" t="str">
        <f>IF(HLOOKUP(AK$14,集計用!$4:$9894,マスター!$C313,FALSE)="","",HLOOKUP(AK$14,集計用!$4:$9894,マスター!$C313,FALSE))</f>
        <v/>
      </c>
      <c r="AL313" s="29" t="str">
        <f>IF(HLOOKUP(AL$14,集計用!$4:$9894,マスター!$C313,FALSE)="","",HLOOKUP(AL$14,集計用!$4:$9894,マスター!$C313,FALSE))</f>
        <v/>
      </c>
      <c r="AM313" s="53"/>
      <c r="AN313" s="29" t="str">
        <f>IFERROR(集計用!N232&amp;集計用!P232&amp;集計用!R232,"")</f>
        <v>下都賀郡壬生町壬生甲下馬木前2770</v>
      </c>
      <c r="AO313" s="29" t="str">
        <f>IF(HLOOKUP(AO$14,集計用!$4:$9894,マスター!$C313,FALSE)="","",HLOOKUP(AO$14,集計用!$4:$9894,マスター!$C313,FALSE))</f>
        <v/>
      </c>
      <c r="AP313" s="42" t="str">
        <f>集計用!AU232&amp;集計用!AV232&amp;集計用!AW232&amp;集計用!AX232&amp;集計用!AY232&amp;集計用!AZ232</f>
        <v>教育費中学校費学校管理費</v>
      </c>
      <c r="AQ313" s="29" t="str">
        <f>IF(HLOOKUP(AQ$14,集計用!$4:$9894,マスター!$C313,FALSE)="","",HLOOKUP(AQ$14,集計用!$4:$9894,マスター!$C313,FALSE))</f>
        <v/>
      </c>
      <c r="AR313" s="29" t="str">
        <f>IF(HLOOKUP(AR$14,集計用!$4:$9894,マスター!$C313,FALSE)="","",HLOOKUP(AR$14,集計用!$4:$9894,マスター!$C313,FALSE))</f>
        <v/>
      </c>
      <c r="AS313" s="29" t="str">
        <f>IF(HLOOKUP(AS$14,集計用!$4:$9894,マスター!$C313,FALSE)="","",HLOOKUP(AS$14,集計用!$4:$9894,マスター!$C313,FALSE))</f>
        <v/>
      </c>
      <c r="AT313" s="29" t="str">
        <f>IF(HLOOKUP(AT$14,集計用!$4:$9894,マスター!$C313,FALSE)="","",HLOOKUP(AT$14,集計用!$4:$9894,マスター!$C313,FALSE))</f>
        <v/>
      </c>
      <c r="AU313" s="29" t="str">
        <f>IF(HLOOKUP(AU$14,集計用!$4:$9894,マスター!$C313,FALSE)="","",HLOOKUP(AU$14,集計用!$4:$9894,マスター!$C313,FALSE))</f>
        <v/>
      </c>
      <c r="AV313" s="61"/>
      <c r="AW313" s="45" t="str">
        <f t="shared" si="6"/>
        <v/>
      </c>
      <c r="AX313" s="29" t="str">
        <f>IF(HLOOKUP(AX$14,集計用!$4:$9894,マスター!$C313,FALSE)="","",HLOOKUP(AX$14,集計用!$4:$9894,マスター!$C313,FALSE))</f>
        <v/>
      </c>
      <c r="AY313" s="29" t="str">
        <f>IF(HLOOKUP(AY$14,集計用!$4:$9894,マスター!$C313,FALSE)="","",HLOOKUP(AY$14,集計用!$4:$9894,マスター!$C313,FALSE))</f>
        <v/>
      </c>
      <c r="AZ313" s="54"/>
      <c r="BA313" s="54"/>
      <c r="BB313" s="54"/>
      <c r="BC313" s="54"/>
      <c r="BD313" s="54"/>
      <c r="BE313" s="54"/>
      <c r="BF313" s="54"/>
      <c r="BG313" s="54"/>
      <c r="BH313" s="29" t="str">
        <f>IF(HLOOKUP(BH$14,集計用!$4:$9894,マスター!$C313,FALSE)="","",HLOOKUP(BH$14,集計用!$4:$9894,マスター!$C313,FALSE))</f>
        <v/>
      </c>
      <c r="BI313" s="29" t="str">
        <f>IF(HLOOKUP(BI$14,集計用!$4:$9894,マスター!$C313,FALSE)="","",HLOOKUP(BI$14,集計用!$4:$9894,マスター!$C313,FALSE))</f>
        <v/>
      </c>
      <c r="BJ313" s="54"/>
      <c r="BK313" s="54"/>
      <c r="BL313" s="54"/>
      <c r="BM313" s="54"/>
      <c r="BN313" s="54"/>
      <c r="BO313" s="54"/>
      <c r="BP313" s="54"/>
      <c r="BQ313" s="54"/>
      <c r="BR313" s="29" t="str">
        <f>IF(HLOOKUP(BR$14,集計用!$4:$9894,マスター!$C313,FALSE)="","",HLOOKUP(BR$14,集計用!$4:$9894,マスター!$C313,FALSE))</f>
        <v/>
      </c>
      <c r="BS313" s="29" t="str">
        <f>IF(HLOOKUP(BS$14,集計用!$4:$9894,マスター!$C313,FALSE)="","",HLOOKUP(BS$14,集計用!$4:$9894,マスター!$C313,FALSE))</f>
        <v/>
      </c>
      <c r="BT313" s="29" t="str">
        <f>IF(HLOOKUP(BT$14,集計用!$4:$9894,マスター!$C313,FALSE)="","",HLOOKUP(BT$14,集計用!$4:$9894,マスター!$C313,FALSE))</f>
        <v/>
      </c>
      <c r="BU313" s="29" t="str">
        <f>IF(HLOOKUP(BU$14,集計用!$4:$9894,マスター!$C313,FALSE)="","",HLOOKUP(BU$14,集計用!$4:$9894,マスター!$C313,FALSE))</f>
        <v/>
      </c>
      <c r="BV313" s="29" t="str">
        <f>集計用!O232&amp;集計用!Q232&amp;集計用!S232</f>
        <v>ｼﾓﾂｶﾞｸﾞﾝﾐﾌﾞﾏﾁﾐﾌﾞｺｳ</v>
      </c>
      <c r="BW313" s="29" t="str">
        <f>IF(HLOOKUP(BW$14,集計用!$4:$9894,マスター!$C313,FALSE)="","",HLOOKUP(BW$14,集計用!$4:$9894,マスター!$C313,FALSE))</f>
        <v/>
      </c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4"/>
      <c r="CO313" s="54"/>
      <c r="CP313" s="54"/>
      <c r="CQ313" s="54"/>
      <c r="CR313" s="54"/>
      <c r="CS313" s="54"/>
      <c r="CT313" s="54"/>
      <c r="CU313" s="54"/>
      <c r="CV313" s="53"/>
      <c r="CW313" s="53"/>
      <c r="CX313" s="53"/>
      <c r="CY313" s="53"/>
      <c r="CZ313" s="53"/>
      <c r="DA313" s="53"/>
      <c r="DB313" s="53"/>
      <c r="DC313" s="53"/>
      <c r="DD313" s="54"/>
      <c r="DE313" s="54"/>
      <c r="DF313" s="54"/>
      <c r="DG313" s="54"/>
      <c r="DH313" s="54"/>
      <c r="DI313" s="54"/>
    </row>
    <row r="314" spans="3:113" ht="13.5" customHeight="1">
      <c r="C314" s="89">
        <v>305</v>
      </c>
      <c r="D314" s="44"/>
      <c r="E314" s="53"/>
      <c r="F314" s="53"/>
      <c r="G314" s="53"/>
      <c r="H314" s="42" t="str">
        <f>IF(HLOOKUP(H$14,集計用!$4:$9894,マスター!$C314,FALSE)="","",HLOOKUP(H$14,集計用!$4:$9894,マスター!$C314,FALSE))</f>
        <v/>
      </c>
      <c r="I314" s="29" t="str">
        <f>IF(HLOOKUP(I$14,集計用!$4:$9894,マスター!$C314,FALSE)="","",HLOOKUP(I$14,集計用!$4:$9894,マスター!$C314,FALSE))</f>
        <v/>
      </c>
      <c r="J314" s="29" t="str">
        <f>IF(HLOOKUP(J$14,集計用!$4:$9894,マスター!$C314,FALSE)="","",HLOOKUP(J$14,集計用!$4:$9894,マスター!$C314,FALSE))</f>
        <v/>
      </c>
      <c r="K314" s="53"/>
      <c r="L314" s="53"/>
      <c r="M314" s="53"/>
      <c r="N314" s="53"/>
      <c r="O314" s="29" t="str">
        <f>IF(HLOOKUP(O$14,集計用!$4:$9894,マスター!$C314,FALSE)="","",HLOOKUP(O$14,集計用!$4:$9894,マスター!$C314,FALSE))</f>
        <v/>
      </c>
      <c r="P314" s="53"/>
      <c r="Q314" s="53"/>
      <c r="R314" s="42" t="str">
        <f>IF(HLOOKUP(R$14,集計用!$4:$9894,マスター!$C314,FALSE)="","",HLOOKUP(R$14,集計用!$4:$9894,マスター!$C314,FALSE))</f>
        <v/>
      </c>
      <c r="S314" s="42" t="str">
        <f>IF(HLOOKUP(S$14,集計用!$4:$9894,マスター!$C314,FALSE)="","",HLOOKUP(S$14,集計用!$4:$9894,マスター!$C314,FALSE))</f>
        <v/>
      </c>
      <c r="T314" s="209" t="str">
        <f>IF(HLOOKUP(T$14,集計用!$4:$9894,マスター!$C314,FALSE)="","",HLOOKUP(T$14,集計用!$4:$9894,マスター!$C314,FALSE))</f>
        <v/>
      </c>
      <c r="U314" s="209" t="str">
        <f>IF(HLOOKUP(U$14,集計用!$4:$9894,マスター!$C314,FALSE)="","",HLOOKUP(U$14,集計用!$4:$9894,マスター!$C314,FALSE))</f>
        <v/>
      </c>
      <c r="V314" s="53"/>
      <c r="W314" s="44"/>
      <c r="X314" s="53"/>
      <c r="Y314" s="53"/>
      <c r="Z314" s="29" t="str">
        <f>IF(HLOOKUP(Z$14,集計用!$4:$9894,マスター!$C314,FALSE)="","",HLOOKUP(Z$14,集計用!$4:$9894,マスター!$C314,FALSE))</f>
        <v/>
      </c>
      <c r="AA314" s="53"/>
      <c r="AB314" s="53"/>
      <c r="AC314" s="53"/>
      <c r="AD314" s="53"/>
      <c r="AE314" s="53"/>
      <c r="AF314" s="44"/>
      <c r="AG314" s="29" t="str">
        <f>IF(HLOOKUP(AG$14,集計用!$4:$9894,マスター!$C314,FALSE)="","",HLOOKUP(AG$14,集計用!$4:$9894,マスター!$C314,FALSE))</f>
        <v/>
      </c>
      <c r="AH314" s="29" t="str">
        <f>IF(HLOOKUP(AH$14,集計用!$4:$9894,マスター!$C314,FALSE)="","",HLOOKUP(AH$14,集計用!$4:$9894,マスター!$C314,FALSE))</f>
        <v/>
      </c>
      <c r="AI314" s="29" t="str">
        <f>IF(HLOOKUP(AI$14,集計用!$4:$9894,マスター!$C314,FALSE)="","",HLOOKUP(AI$14,集計用!$4:$9894,マスター!$C314,FALSE))</f>
        <v/>
      </c>
      <c r="AJ314" s="60" t="str">
        <f>マスター!$B$3</f>
        <v>建物</v>
      </c>
      <c r="AK314" s="29" t="str">
        <f>IF(HLOOKUP(AK$14,集計用!$4:$9894,マスター!$C314,FALSE)="","",HLOOKUP(AK$14,集計用!$4:$9894,マスター!$C314,FALSE))</f>
        <v/>
      </c>
      <c r="AL314" s="29" t="str">
        <f>IF(HLOOKUP(AL$14,集計用!$4:$9894,マスター!$C314,FALSE)="","",HLOOKUP(AL$14,集計用!$4:$9894,マスター!$C314,FALSE))</f>
        <v/>
      </c>
      <c r="AM314" s="53"/>
      <c r="AN314" s="29" t="str">
        <f>IFERROR(集計用!N233&amp;集計用!P233&amp;集計用!R233,"")</f>
        <v>下都賀郡壬生町壬生甲下馬木前2770</v>
      </c>
      <c r="AO314" s="29" t="str">
        <f>IF(HLOOKUP(AO$14,集計用!$4:$9894,マスター!$C314,FALSE)="","",HLOOKUP(AO$14,集計用!$4:$9894,マスター!$C314,FALSE))</f>
        <v/>
      </c>
      <c r="AP314" s="42" t="str">
        <f>集計用!AU233&amp;集計用!AV233&amp;集計用!AW233&amp;集計用!AX233&amp;集計用!AY233&amp;集計用!AZ233</f>
        <v>教育費中学校費学校管理費</v>
      </c>
      <c r="AQ314" s="29" t="str">
        <f>IF(HLOOKUP(AQ$14,集計用!$4:$9894,マスター!$C314,FALSE)="","",HLOOKUP(AQ$14,集計用!$4:$9894,マスター!$C314,FALSE))</f>
        <v/>
      </c>
      <c r="AR314" s="29" t="str">
        <f>IF(HLOOKUP(AR$14,集計用!$4:$9894,マスター!$C314,FALSE)="","",HLOOKUP(AR$14,集計用!$4:$9894,マスター!$C314,FALSE))</f>
        <v/>
      </c>
      <c r="AS314" s="29" t="str">
        <f>IF(HLOOKUP(AS$14,集計用!$4:$9894,マスター!$C314,FALSE)="","",HLOOKUP(AS$14,集計用!$4:$9894,マスター!$C314,FALSE))</f>
        <v/>
      </c>
      <c r="AT314" s="29" t="str">
        <f>IF(HLOOKUP(AT$14,集計用!$4:$9894,マスター!$C314,FALSE)="","",HLOOKUP(AT$14,集計用!$4:$9894,マスター!$C314,FALSE))</f>
        <v/>
      </c>
      <c r="AU314" s="29" t="str">
        <f>IF(HLOOKUP(AU$14,集計用!$4:$9894,マスター!$C314,FALSE)="","",HLOOKUP(AU$14,集計用!$4:$9894,マスター!$C314,FALSE))</f>
        <v/>
      </c>
      <c r="AV314" s="61"/>
      <c r="AW314" s="45" t="str">
        <f t="shared" si="6"/>
        <v/>
      </c>
      <c r="AX314" s="29" t="str">
        <f>IF(HLOOKUP(AX$14,集計用!$4:$9894,マスター!$C314,FALSE)="","",HLOOKUP(AX$14,集計用!$4:$9894,マスター!$C314,FALSE))</f>
        <v/>
      </c>
      <c r="AY314" s="29" t="str">
        <f>IF(HLOOKUP(AY$14,集計用!$4:$9894,マスター!$C314,FALSE)="","",HLOOKUP(AY$14,集計用!$4:$9894,マスター!$C314,FALSE))</f>
        <v/>
      </c>
      <c r="AZ314" s="54"/>
      <c r="BA314" s="54"/>
      <c r="BB314" s="54"/>
      <c r="BC314" s="54"/>
      <c r="BD314" s="54"/>
      <c r="BE314" s="54"/>
      <c r="BF314" s="54"/>
      <c r="BG314" s="54"/>
      <c r="BH314" s="29" t="str">
        <f>IF(HLOOKUP(BH$14,集計用!$4:$9894,マスター!$C314,FALSE)="","",HLOOKUP(BH$14,集計用!$4:$9894,マスター!$C314,FALSE))</f>
        <v/>
      </c>
      <c r="BI314" s="29" t="str">
        <f>IF(HLOOKUP(BI$14,集計用!$4:$9894,マスター!$C314,FALSE)="","",HLOOKUP(BI$14,集計用!$4:$9894,マスター!$C314,FALSE))</f>
        <v/>
      </c>
      <c r="BJ314" s="54"/>
      <c r="BK314" s="54"/>
      <c r="BL314" s="54"/>
      <c r="BM314" s="54"/>
      <c r="BN314" s="54"/>
      <c r="BO314" s="54"/>
      <c r="BP314" s="54"/>
      <c r="BQ314" s="54"/>
      <c r="BR314" s="29" t="str">
        <f>IF(HLOOKUP(BR$14,集計用!$4:$9894,マスター!$C314,FALSE)="","",HLOOKUP(BR$14,集計用!$4:$9894,マスター!$C314,FALSE))</f>
        <v/>
      </c>
      <c r="BS314" s="29" t="str">
        <f>IF(HLOOKUP(BS$14,集計用!$4:$9894,マスター!$C314,FALSE)="","",HLOOKUP(BS$14,集計用!$4:$9894,マスター!$C314,FALSE))</f>
        <v/>
      </c>
      <c r="BT314" s="29" t="str">
        <f>IF(HLOOKUP(BT$14,集計用!$4:$9894,マスター!$C314,FALSE)="","",HLOOKUP(BT$14,集計用!$4:$9894,マスター!$C314,FALSE))</f>
        <v/>
      </c>
      <c r="BU314" s="29" t="str">
        <f>IF(HLOOKUP(BU$14,集計用!$4:$9894,マスター!$C314,FALSE)="","",HLOOKUP(BU$14,集計用!$4:$9894,マスター!$C314,FALSE))</f>
        <v/>
      </c>
      <c r="BV314" s="29" t="str">
        <f>集計用!O233&amp;集計用!Q233&amp;集計用!S233</f>
        <v>ｼﾓﾂｶﾞｸﾞﾝﾐﾌﾞﾏﾁﾐﾌﾞｺｳ</v>
      </c>
      <c r="BW314" s="29" t="str">
        <f>IF(HLOOKUP(BW$14,集計用!$4:$9894,マスター!$C314,FALSE)="","",HLOOKUP(BW$14,集計用!$4:$9894,マスター!$C314,FALSE))</f>
        <v/>
      </c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4"/>
      <c r="CO314" s="54"/>
      <c r="CP314" s="54"/>
      <c r="CQ314" s="54"/>
      <c r="CR314" s="54"/>
      <c r="CS314" s="54"/>
      <c r="CT314" s="54"/>
      <c r="CU314" s="54"/>
      <c r="CV314" s="53"/>
      <c r="CW314" s="53"/>
      <c r="CX314" s="53"/>
      <c r="CY314" s="53"/>
      <c r="CZ314" s="53"/>
      <c r="DA314" s="53"/>
      <c r="DB314" s="53"/>
      <c r="DC314" s="53"/>
      <c r="DD314" s="54"/>
      <c r="DE314" s="54"/>
      <c r="DF314" s="54"/>
      <c r="DG314" s="54"/>
      <c r="DH314" s="54"/>
      <c r="DI314" s="54"/>
    </row>
    <row r="315" spans="3:113" ht="13.5" customHeight="1">
      <c r="C315" s="89">
        <v>306</v>
      </c>
      <c r="D315" s="44"/>
      <c r="E315" s="53"/>
      <c r="F315" s="53"/>
      <c r="G315" s="53"/>
      <c r="H315" s="42" t="str">
        <f>IF(HLOOKUP(H$14,集計用!$4:$9894,マスター!$C315,FALSE)="","",HLOOKUP(H$14,集計用!$4:$9894,マスター!$C315,FALSE))</f>
        <v/>
      </c>
      <c r="I315" s="29" t="str">
        <f>IF(HLOOKUP(I$14,集計用!$4:$9894,マスター!$C315,FALSE)="","",HLOOKUP(I$14,集計用!$4:$9894,マスター!$C315,FALSE))</f>
        <v/>
      </c>
      <c r="J315" s="29" t="str">
        <f>IF(HLOOKUP(J$14,集計用!$4:$9894,マスター!$C315,FALSE)="","",HLOOKUP(J$14,集計用!$4:$9894,マスター!$C315,FALSE))</f>
        <v/>
      </c>
      <c r="K315" s="53"/>
      <c r="L315" s="53"/>
      <c r="M315" s="53"/>
      <c r="N315" s="53"/>
      <c r="O315" s="29" t="str">
        <f>IF(HLOOKUP(O$14,集計用!$4:$9894,マスター!$C315,FALSE)="","",HLOOKUP(O$14,集計用!$4:$9894,マスター!$C315,FALSE))</f>
        <v/>
      </c>
      <c r="P315" s="53"/>
      <c r="Q315" s="53"/>
      <c r="R315" s="42" t="str">
        <f>IF(HLOOKUP(R$14,集計用!$4:$9894,マスター!$C315,FALSE)="","",HLOOKUP(R$14,集計用!$4:$9894,マスター!$C315,FALSE))</f>
        <v/>
      </c>
      <c r="S315" s="42" t="str">
        <f>IF(HLOOKUP(S$14,集計用!$4:$9894,マスター!$C315,FALSE)="","",HLOOKUP(S$14,集計用!$4:$9894,マスター!$C315,FALSE))</f>
        <v/>
      </c>
      <c r="T315" s="209" t="str">
        <f>IF(HLOOKUP(T$14,集計用!$4:$9894,マスター!$C315,FALSE)="","",HLOOKUP(T$14,集計用!$4:$9894,マスター!$C315,FALSE))</f>
        <v/>
      </c>
      <c r="U315" s="209" t="str">
        <f>IF(HLOOKUP(U$14,集計用!$4:$9894,マスター!$C315,FALSE)="","",HLOOKUP(U$14,集計用!$4:$9894,マスター!$C315,FALSE))</f>
        <v/>
      </c>
      <c r="V315" s="53"/>
      <c r="W315" s="44"/>
      <c r="X315" s="53"/>
      <c r="Y315" s="53"/>
      <c r="Z315" s="29" t="str">
        <f>IF(HLOOKUP(Z$14,集計用!$4:$9894,マスター!$C315,FALSE)="","",HLOOKUP(Z$14,集計用!$4:$9894,マスター!$C315,FALSE))</f>
        <v/>
      </c>
      <c r="AA315" s="53"/>
      <c r="AB315" s="53"/>
      <c r="AC315" s="53"/>
      <c r="AD315" s="53"/>
      <c r="AE315" s="53"/>
      <c r="AF315" s="44"/>
      <c r="AG315" s="29" t="str">
        <f>IF(HLOOKUP(AG$14,集計用!$4:$9894,マスター!$C315,FALSE)="","",HLOOKUP(AG$14,集計用!$4:$9894,マスター!$C315,FALSE))</f>
        <v/>
      </c>
      <c r="AH315" s="29" t="str">
        <f>IF(HLOOKUP(AH$14,集計用!$4:$9894,マスター!$C315,FALSE)="","",HLOOKUP(AH$14,集計用!$4:$9894,マスター!$C315,FALSE))</f>
        <v/>
      </c>
      <c r="AI315" s="29" t="str">
        <f>IF(HLOOKUP(AI$14,集計用!$4:$9894,マスター!$C315,FALSE)="","",HLOOKUP(AI$14,集計用!$4:$9894,マスター!$C315,FALSE))</f>
        <v/>
      </c>
      <c r="AJ315" s="60" t="str">
        <f>マスター!$B$3</f>
        <v>建物</v>
      </c>
      <c r="AK315" s="29" t="str">
        <f>IF(HLOOKUP(AK$14,集計用!$4:$9894,マスター!$C315,FALSE)="","",HLOOKUP(AK$14,集計用!$4:$9894,マスター!$C315,FALSE))</f>
        <v/>
      </c>
      <c r="AL315" s="29" t="str">
        <f>IF(HLOOKUP(AL$14,集計用!$4:$9894,マスター!$C315,FALSE)="","",HLOOKUP(AL$14,集計用!$4:$9894,マスター!$C315,FALSE))</f>
        <v/>
      </c>
      <c r="AM315" s="53"/>
      <c r="AN315" s="29" t="str">
        <f>IFERROR(集計用!N234&amp;集計用!P234&amp;集計用!R234,"")</f>
        <v>下都賀郡壬生町壬生甲下馬木前2770</v>
      </c>
      <c r="AO315" s="29" t="str">
        <f>IF(HLOOKUP(AO$14,集計用!$4:$9894,マスター!$C315,FALSE)="","",HLOOKUP(AO$14,集計用!$4:$9894,マスター!$C315,FALSE))</f>
        <v/>
      </c>
      <c r="AP315" s="42" t="str">
        <f>集計用!AU234&amp;集計用!AV234&amp;集計用!AW234&amp;集計用!AX234&amp;集計用!AY234&amp;集計用!AZ234</f>
        <v>教育費中学校費学校管理費</v>
      </c>
      <c r="AQ315" s="29" t="str">
        <f>IF(HLOOKUP(AQ$14,集計用!$4:$9894,マスター!$C315,FALSE)="","",HLOOKUP(AQ$14,集計用!$4:$9894,マスター!$C315,FALSE))</f>
        <v/>
      </c>
      <c r="AR315" s="29" t="str">
        <f>IF(HLOOKUP(AR$14,集計用!$4:$9894,マスター!$C315,FALSE)="","",HLOOKUP(AR$14,集計用!$4:$9894,マスター!$C315,FALSE))</f>
        <v/>
      </c>
      <c r="AS315" s="29" t="str">
        <f>IF(HLOOKUP(AS$14,集計用!$4:$9894,マスター!$C315,FALSE)="","",HLOOKUP(AS$14,集計用!$4:$9894,マスター!$C315,FALSE))</f>
        <v/>
      </c>
      <c r="AT315" s="29" t="str">
        <f>IF(HLOOKUP(AT$14,集計用!$4:$9894,マスター!$C315,FALSE)="","",HLOOKUP(AT$14,集計用!$4:$9894,マスター!$C315,FALSE))</f>
        <v/>
      </c>
      <c r="AU315" s="29" t="str">
        <f>IF(HLOOKUP(AU$14,集計用!$4:$9894,マスター!$C315,FALSE)="","",HLOOKUP(AU$14,集計用!$4:$9894,マスター!$C315,FALSE))</f>
        <v/>
      </c>
      <c r="AV315" s="61"/>
      <c r="AW315" s="45" t="str">
        <f t="shared" si="6"/>
        <v/>
      </c>
      <c r="AX315" s="29" t="str">
        <f>IF(HLOOKUP(AX$14,集計用!$4:$9894,マスター!$C315,FALSE)="","",HLOOKUP(AX$14,集計用!$4:$9894,マスター!$C315,FALSE))</f>
        <v/>
      </c>
      <c r="AY315" s="29" t="str">
        <f>IF(HLOOKUP(AY$14,集計用!$4:$9894,マスター!$C315,FALSE)="","",HLOOKUP(AY$14,集計用!$4:$9894,マスター!$C315,FALSE))</f>
        <v/>
      </c>
      <c r="AZ315" s="54"/>
      <c r="BA315" s="54"/>
      <c r="BB315" s="54"/>
      <c r="BC315" s="54"/>
      <c r="BD315" s="54"/>
      <c r="BE315" s="54"/>
      <c r="BF315" s="54"/>
      <c r="BG315" s="54"/>
      <c r="BH315" s="29" t="str">
        <f>IF(HLOOKUP(BH$14,集計用!$4:$9894,マスター!$C315,FALSE)="","",HLOOKUP(BH$14,集計用!$4:$9894,マスター!$C315,FALSE))</f>
        <v/>
      </c>
      <c r="BI315" s="29" t="str">
        <f>IF(HLOOKUP(BI$14,集計用!$4:$9894,マスター!$C315,FALSE)="","",HLOOKUP(BI$14,集計用!$4:$9894,マスター!$C315,FALSE))</f>
        <v/>
      </c>
      <c r="BJ315" s="54"/>
      <c r="BK315" s="54"/>
      <c r="BL315" s="54"/>
      <c r="BM315" s="54"/>
      <c r="BN315" s="54"/>
      <c r="BO315" s="54"/>
      <c r="BP315" s="54"/>
      <c r="BQ315" s="54"/>
      <c r="BR315" s="29" t="str">
        <f>IF(HLOOKUP(BR$14,集計用!$4:$9894,マスター!$C315,FALSE)="","",HLOOKUP(BR$14,集計用!$4:$9894,マスター!$C315,FALSE))</f>
        <v/>
      </c>
      <c r="BS315" s="29" t="str">
        <f>IF(HLOOKUP(BS$14,集計用!$4:$9894,マスター!$C315,FALSE)="","",HLOOKUP(BS$14,集計用!$4:$9894,マスター!$C315,FALSE))</f>
        <v/>
      </c>
      <c r="BT315" s="29" t="str">
        <f>IF(HLOOKUP(BT$14,集計用!$4:$9894,マスター!$C315,FALSE)="","",HLOOKUP(BT$14,集計用!$4:$9894,マスター!$C315,FALSE))</f>
        <v/>
      </c>
      <c r="BU315" s="29" t="str">
        <f>IF(HLOOKUP(BU$14,集計用!$4:$9894,マスター!$C315,FALSE)="","",HLOOKUP(BU$14,集計用!$4:$9894,マスター!$C315,FALSE))</f>
        <v/>
      </c>
      <c r="BV315" s="29" t="str">
        <f>集計用!O234&amp;集計用!Q234&amp;集計用!S234</f>
        <v>ｼﾓﾂｶﾞｸﾞﾝﾐﾌﾞﾏﾁﾐﾌﾞｺｳ</v>
      </c>
      <c r="BW315" s="29" t="str">
        <f>IF(HLOOKUP(BW$14,集計用!$4:$9894,マスター!$C315,FALSE)="","",HLOOKUP(BW$14,集計用!$4:$9894,マスター!$C315,FALSE))</f>
        <v/>
      </c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4"/>
      <c r="CO315" s="54"/>
      <c r="CP315" s="54"/>
      <c r="CQ315" s="54"/>
      <c r="CR315" s="54"/>
      <c r="CS315" s="54"/>
      <c r="CT315" s="54"/>
      <c r="CU315" s="54"/>
      <c r="CV315" s="53"/>
      <c r="CW315" s="53"/>
      <c r="CX315" s="53"/>
      <c r="CY315" s="53"/>
      <c r="CZ315" s="53"/>
      <c r="DA315" s="53"/>
      <c r="DB315" s="53"/>
      <c r="DC315" s="53"/>
      <c r="DD315" s="54"/>
      <c r="DE315" s="54"/>
      <c r="DF315" s="54"/>
      <c r="DG315" s="54"/>
      <c r="DH315" s="54"/>
      <c r="DI315" s="54"/>
    </row>
    <row r="316" spans="3:113" ht="13.5" customHeight="1">
      <c r="C316" s="89">
        <v>307</v>
      </c>
      <c r="D316" s="44"/>
      <c r="E316" s="53"/>
      <c r="F316" s="53"/>
      <c r="G316" s="53"/>
      <c r="H316" s="42" t="str">
        <f>IF(HLOOKUP(H$14,集計用!$4:$9894,マスター!$C316,FALSE)="","",HLOOKUP(H$14,集計用!$4:$9894,マスター!$C316,FALSE))</f>
        <v/>
      </c>
      <c r="I316" s="29" t="str">
        <f>IF(HLOOKUP(I$14,集計用!$4:$9894,マスター!$C316,FALSE)="","",HLOOKUP(I$14,集計用!$4:$9894,マスター!$C316,FALSE))</f>
        <v/>
      </c>
      <c r="J316" s="29" t="str">
        <f>IF(HLOOKUP(J$14,集計用!$4:$9894,マスター!$C316,FALSE)="","",HLOOKUP(J$14,集計用!$4:$9894,マスター!$C316,FALSE))</f>
        <v/>
      </c>
      <c r="K316" s="53"/>
      <c r="L316" s="53"/>
      <c r="M316" s="53"/>
      <c r="N316" s="53"/>
      <c r="O316" s="29" t="str">
        <f>IF(HLOOKUP(O$14,集計用!$4:$9894,マスター!$C316,FALSE)="","",HLOOKUP(O$14,集計用!$4:$9894,マスター!$C316,FALSE))</f>
        <v/>
      </c>
      <c r="P316" s="53"/>
      <c r="Q316" s="53"/>
      <c r="R316" s="42" t="str">
        <f>IF(HLOOKUP(R$14,集計用!$4:$9894,マスター!$C316,FALSE)="","",HLOOKUP(R$14,集計用!$4:$9894,マスター!$C316,FALSE))</f>
        <v/>
      </c>
      <c r="S316" s="42" t="str">
        <f>IF(HLOOKUP(S$14,集計用!$4:$9894,マスター!$C316,FALSE)="","",HLOOKUP(S$14,集計用!$4:$9894,マスター!$C316,FALSE))</f>
        <v/>
      </c>
      <c r="T316" s="209" t="str">
        <f>IF(HLOOKUP(T$14,集計用!$4:$9894,マスター!$C316,FALSE)="","",HLOOKUP(T$14,集計用!$4:$9894,マスター!$C316,FALSE))</f>
        <v/>
      </c>
      <c r="U316" s="209" t="str">
        <f>IF(HLOOKUP(U$14,集計用!$4:$9894,マスター!$C316,FALSE)="","",HLOOKUP(U$14,集計用!$4:$9894,マスター!$C316,FALSE))</f>
        <v/>
      </c>
      <c r="V316" s="53"/>
      <c r="W316" s="44"/>
      <c r="X316" s="53"/>
      <c r="Y316" s="53"/>
      <c r="Z316" s="29" t="str">
        <f>IF(HLOOKUP(Z$14,集計用!$4:$9894,マスター!$C316,FALSE)="","",HLOOKUP(Z$14,集計用!$4:$9894,マスター!$C316,FALSE))</f>
        <v/>
      </c>
      <c r="AA316" s="53"/>
      <c r="AB316" s="53"/>
      <c r="AC316" s="53"/>
      <c r="AD316" s="53"/>
      <c r="AE316" s="53"/>
      <c r="AF316" s="44"/>
      <c r="AG316" s="29" t="str">
        <f>IF(HLOOKUP(AG$14,集計用!$4:$9894,マスター!$C316,FALSE)="","",HLOOKUP(AG$14,集計用!$4:$9894,マスター!$C316,FALSE))</f>
        <v/>
      </c>
      <c r="AH316" s="29" t="str">
        <f>IF(HLOOKUP(AH$14,集計用!$4:$9894,マスター!$C316,FALSE)="","",HLOOKUP(AH$14,集計用!$4:$9894,マスター!$C316,FALSE))</f>
        <v/>
      </c>
      <c r="AI316" s="29" t="str">
        <f>IF(HLOOKUP(AI$14,集計用!$4:$9894,マスター!$C316,FALSE)="","",HLOOKUP(AI$14,集計用!$4:$9894,マスター!$C316,FALSE))</f>
        <v/>
      </c>
      <c r="AJ316" s="60" t="str">
        <f>マスター!$B$3</f>
        <v>建物</v>
      </c>
      <c r="AK316" s="29" t="str">
        <f>IF(HLOOKUP(AK$14,集計用!$4:$9894,マスター!$C316,FALSE)="","",HLOOKUP(AK$14,集計用!$4:$9894,マスター!$C316,FALSE))</f>
        <v/>
      </c>
      <c r="AL316" s="29" t="str">
        <f>IF(HLOOKUP(AL$14,集計用!$4:$9894,マスター!$C316,FALSE)="","",HLOOKUP(AL$14,集計用!$4:$9894,マスター!$C316,FALSE))</f>
        <v/>
      </c>
      <c r="AM316" s="53"/>
      <c r="AN316" s="29" t="str">
        <f>IFERROR(集計用!N235&amp;集計用!P235&amp;集計用!R235,"")</f>
        <v>下都賀郡壬生町壬生甲下馬木前2770</v>
      </c>
      <c r="AO316" s="29" t="str">
        <f>IF(HLOOKUP(AO$14,集計用!$4:$9894,マスター!$C316,FALSE)="","",HLOOKUP(AO$14,集計用!$4:$9894,マスター!$C316,FALSE))</f>
        <v/>
      </c>
      <c r="AP316" s="42" t="str">
        <f>集計用!AU235&amp;集計用!AV235&amp;集計用!AW235&amp;集計用!AX235&amp;集計用!AY235&amp;集計用!AZ235</f>
        <v>教育費中学校費学校管理費</v>
      </c>
      <c r="AQ316" s="29" t="str">
        <f>IF(HLOOKUP(AQ$14,集計用!$4:$9894,マスター!$C316,FALSE)="","",HLOOKUP(AQ$14,集計用!$4:$9894,マスター!$C316,FALSE))</f>
        <v/>
      </c>
      <c r="AR316" s="29" t="str">
        <f>IF(HLOOKUP(AR$14,集計用!$4:$9894,マスター!$C316,FALSE)="","",HLOOKUP(AR$14,集計用!$4:$9894,マスター!$C316,FALSE))</f>
        <v/>
      </c>
      <c r="AS316" s="29" t="str">
        <f>IF(HLOOKUP(AS$14,集計用!$4:$9894,マスター!$C316,FALSE)="","",HLOOKUP(AS$14,集計用!$4:$9894,マスター!$C316,FALSE))</f>
        <v/>
      </c>
      <c r="AT316" s="29" t="str">
        <f>IF(HLOOKUP(AT$14,集計用!$4:$9894,マスター!$C316,FALSE)="","",HLOOKUP(AT$14,集計用!$4:$9894,マスター!$C316,FALSE))</f>
        <v/>
      </c>
      <c r="AU316" s="29" t="str">
        <f>IF(HLOOKUP(AU$14,集計用!$4:$9894,マスター!$C316,FALSE)="","",HLOOKUP(AU$14,集計用!$4:$9894,マスター!$C316,FALSE))</f>
        <v/>
      </c>
      <c r="AV316" s="61"/>
      <c r="AW316" s="45" t="str">
        <f t="shared" si="6"/>
        <v/>
      </c>
      <c r="AX316" s="29" t="str">
        <f>IF(HLOOKUP(AX$14,集計用!$4:$9894,マスター!$C316,FALSE)="","",HLOOKUP(AX$14,集計用!$4:$9894,マスター!$C316,FALSE))</f>
        <v/>
      </c>
      <c r="AY316" s="29" t="str">
        <f>IF(HLOOKUP(AY$14,集計用!$4:$9894,マスター!$C316,FALSE)="","",HLOOKUP(AY$14,集計用!$4:$9894,マスター!$C316,FALSE))</f>
        <v/>
      </c>
      <c r="AZ316" s="54"/>
      <c r="BA316" s="54"/>
      <c r="BB316" s="54"/>
      <c r="BC316" s="54"/>
      <c r="BD316" s="54"/>
      <c r="BE316" s="54"/>
      <c r="BF316" s="54"/>
      <c r="BG316" s="54"/>
      <c r="BH316" s="29" t="str">
        <f>IF(HLOOKUP(BH$14,集計用!$4:$9894,マスター!$C316,FALSE)="","",HLOOKUP(BH$14,集計用!$4:$9894,マスター!$C316,FALSE))</f>
        <v/>
      </c>
      <c r="BI316" s="29" t="str">
        <f>IF(HLOOKUP(BI$14,集計用!$4:$9894,マスター!$C316,FALSE)="","",HLOOKUP(BI$14,集計用!$4:$9894,マスター!$C316,FALSE))</f>
        <v/>
      </c>
      <c r="BJ316" s="54"/>
      <c r="BK316" s="54"/>
      <c r="BL316" s="54"/>
      <c r="BM316" s="54"/>
      <c r="BN316" s="54"/>
      <c r="BO316" s="54"/>
      <c r="BP316" s="54"/>
      <c r="BQ316" s="54"/>
      <c r="BR316" s="29" t="str">
        <f>IF(HLOOKUP(BR$14,集計用!$4:$9894,マスター!$C316,FALSE)="","",HLOOKUP(BR$14,集計用!$4:$9894,マスター!$C316,FALSE))</f>
        <v/>
      </c>
      <c r="BS316" s="29" t="str">
        <f>IF(HLOOKUP(BS$14,集計用!$4:$9894,マスター!$C316,FALSE)="","",HLOOKUP(BS$14,集計用!$4:$9894,マスター!$C316,FALSE))</f>
        <v/>
      </c>
      <c r="BT316" s="29" t="str">
        <f>IF(HLOOKUP(BT$14,集計用!$4:$9894,マスター!$C316,FALSE)="","",HLOOKUP(BT$14,集計用!$4:$9894,マスター!$C316,FALSE))</f>
        <v/>
      </c>
      <c r="BU316" s="29" t="str">
        <f>IF(HLOOKUP(BU$14,集計用!$4:$9894,マスター!$C316,FALSE)="","",HLOOKUP(BU$14,集計用!$4:$9894,マスター!$C316,FALSE))</f>
        <v/>
      </c>
      <c r="BV316" s="29" t="str">
        <f>集計用!O235&amp;集計用!Q235&amp;集計用!S235</f>
        <v>ｼﾓﾂｶﾞｸﾞﾝﾐﾌﾞﾏﾁﾐﾌﾞｺｳ</v>
      </c>
      <c r="BW316" s="29" t="str">
        <f>IF(HLOOKUP(BW$14,集計用!$4:$9894,マスター!$C316,FALSE)="","",HLOOKUP(BW$14,集計用!$4:$9894,マスター!$C316,FALSE))</f>
        <v/>
      </c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3"/>
      <c r="CW316" s="53"/>
      <c r="CX316" s="53"/>
      <c r="CY316" s="53"/>
      <c r="CZ316" s="53"/>
      <c r="DA316" s="53"/>
      <c r="DB316" s="53"/>
      <c r="DC316" s="53"/>
      <c r="DD316" s="54"/>
      <c r="DE316" s="54"/>
      <c r="DF316" s="54"/>
      <c r="DG316" s="54"/>
      <c r="DH316" s="54"/>
      <c r="DI316" s="54"/>
    </row>
    <row r="317" spans="3:113" ht="13.5" customHeight="1">
      <c r="C317" s="89">
        <v>308</v>
      </c>
      <c r="D317" s="44"/>
      <c r="E317" s="53"/>
      <c r="F317" s="53"/>
      <c r="G317" s="53"/>
      <c r="H317" s="42" t="str">
        <f>IF(HLOOKUP(H$14,集計用!$4:$9894,マスター!$C317,FALSE)="","",HLOOKUP(H$14,集計用!$4:$9894,マスター!$C317,FALSE))</f>
        <v/>
      </c>
      <c r="I317" s="29" t="str">
        <f>IF(HLOOKUP(I$14,集計用!$4:$9894,マスター!$C317,FALSE)="","",HLOOKUP(I$14,集計用!$4:$9894,マスター!$C317,FALSE))</f>
        <v/>
      </c>
      <c r="J317" s="29" t="str">
        <f>IF(HLOOKUP(J$14,集計用!$4:$9894,マスター!$C317,FALSE)="","",HLOOKUP(J$14,集計用!$4:$9894,マスター!$C317,FALSE))</f>
        <v/>
      </c>
      <c r="K317" s="53"/>
      <c r="L317" s="53"/>
      <c r="M317" s="53"/>
      <c r="N317" s="53"/>
      <c r="O317" s="29" t="str">
        <f>IF(HLOOKUP(O$14,集計用!$4:$9894,マスター!$C317,FALSE)="","",HLOOKUP(O$14,集計用!$4:$9894,マスター!$C317,FALSE))</f>
        <v/>
      </c>
      <c r="P317" s="53"/>
      <c r="Q317" s="53"/>
      <c r="R317" s="42" t="str">
        <f>IF(HLOOKUP(R$14,集計用!$4:$9894,マスター!$C317,FALSE)="","",HLOOKUP(R$14,集計用!$4:$9894,マスター!$C317,FALSE))</f>
        <v/>
      </c>
      <c r="S317" s="42" t="str">
        <f>IF(HLOOKUP(S$14,集計用!$4:$9894,マスター!$C317,FALSE)="","",HLOOKUP(S$14,集計用!$4:$9894,マスター!$C317,FALSE))</f>
        <v/>
      </c>
      <c r="T317" s="209" t="str">
        <f>IF(HLOOKUP(T$14,集計用!$4:$9894,マスター!$C317,FALSE)="","",HLOOKUP(T$14,集計用!$4:$9894,マスター!$C317,FALSE))</f>
        <v/>
      </c>
      <c r="U317" s="209" t="str">
        <f>IF(HLOOKUP(U$14,集計用!$4:$9894,マスター!$C317,FALSE)="","",HLOOKUP(U$14,集計用!$4:$9894,マスター!$C317,FALSE))</f>
        <v/>
      </c>
      <c r="V317" s="53"/>
      <c r="W317" s="44"/>
      <c r="X317" s="53"/>
      <c r="Y317" s="53"/>
      <c r="Z317" s="29" t="str">
        <f>IF(HLOOKUP(Z$14,集計用!$4:$9894,マスター!$C317,FALSE)="","",HLOOKUP(Z$14,集計用!$4:$9894,マスター!$C317,FALSE))</f>
        <v/>
      </c>
      <c r="AA317" s="53"/>
      <c r="AB317" s="53"/>
      <c r="AC317" s="53"/>
      <c r="AD317" s="53"/>
      <c r="AE317" s="53"/>
      <c r="AF317" s="44"/>
      <c r="AG317" s="29" t="str">
        <f>IF(HLOOKUP(AG$14,集計用!$4:$9894,マスター!$C317,FALSE)="","",HLOOKUP(AG$14,集計用!$4:$9894,マスター!$C317,FALSE))</f>
        <v/>
      </c>
      <c r="AH317" s="29" t="str">
        <f>IF(HLOOKUP(AH$14,集計用!$4:$9894,マスター!$C317,FALSE)="","",HLOOKUP(AH$14,集計用!$4:$9894,マスター!$C317,FALSE))</f>
        <v/>
      </c>
      <c r="AI317" s="29" t="str">
        <f>IF(HLOOKUP(AI$14,集計用!$4:$9894,マスター!$C317,FALSE)="","",HLOOKUP(AI$14,集計用!$4:$9894,マスター!$C317,FALSE))</f>
        <v/>
      </c>
      <c r="AJ317" s="60" t="str">
        <f>マスター!$B$3</f>
        <v>建物</v>
      </c>
      <c r="AK317" s="29" t="str">
        <f>IF(HLOOKUP(AK$14,集計用!$4:$9894,マスター!$C317,FALSE)="","",HLOOKUP(AK$14,集計用!$4:$9894,マスター!$C317,FALSE))</f>
        <v/>
      </c>
      <c r="AL317" s="29" t="str">
        <f>IF(HLOOKUP(AL$14,集計用!$4:$9894,マスター!$C317,FALSE)="","",HLOOKUP(AL$14,集計用!$4:$9894,マスター!$C317,FALSE))</f>
        <v/>
      </c>
      <c r="AM317" s="53"/>
      <c r="AN317" s="29" t="str">
        <f>IFERROR(集計用!N236&amp;集計用!P236&amp;集計用!R236,"")</f>
        <v>下都賀郡壬生町壬生甲下馬木前2770</v>
      </c>
      <c r="AO317" s="29" t="str">
        <f>IF(HLOOKUP(AO$14,集計用!$4:$9894,マスター!$C317,FALSE)="","",HLOOKUP(AO$14,集計用!$4:$9894,マスター!$C317,FALSE))</f>
        <v/>
      </c>
      <c r="AP317" s="42" t="str">
        <f>集計用!AU236&amp;集計用!AV236&amp;集計用!AW236&amp;集計用!AX236&amp;集計用!AY236&amp;集計用!AZ236</f>
        <v>教育費中学校費学校管理費</v>
      </c>
      <c r="AQ317" s="29" t="str">
        <f>IF(HLOOKUP(AQ$14,集計用!$4:$9894,マスター!$C317,FALSE)="","",HLOOKUP(AQ$14,集計用!$4:$9894,マスター!$C317,FALSE))</f>
        <v/>
      </c>
      <c r="AR317" s="29" t="str">
        <f>IF(HLOOKUP(AR$14,集計用!$4:$9894,マスター!$C317,FALSE)="","",HLOOKUP(AR$14,集計用!$4:$9894,マスター!$C317,FALSE))</f>
        <v/>
      </c>
      <c r="AS317" s="29" t="str">
        <f>IF(HLOOKUP(AS$14,集計用!$4:$9894,マスター!$C317,FALSE)="","",HLOOKUP(AS$14,集計用!$4:$9894,マスター!$C317,FALSE))</f>
        <v/>
      </c>
      <c r="AT317" s="29" t="str">
        <f>IF(HLOOKUP(AT$14,集計用!$4:$9894,マスター!$C317,FALSE)="","",HLOOKUP(AT$14,集計用!$4:$9894,マスター!$C317,FALSE))</f>
        <v/>
      </c>
      <c r="AU317" s="29" t="str">
        <f>IF(HLOOKUP(AU$14,集計用!$4:$9894,マスター!$C317,FALSE)="","",HLOOKUP(AU$14,集計用!$4:$9894,マスター!$C317,FALSE))</f>
        <v/>
      </c>
      <c r="AV317" s="61"/>
      <c r="AW317" s="45" t="str">
        <f t="shared" si="6"/>
        <v/>
      </c>
      <c r="AX317" s="29" t="str">
        <f>IF(HLOOKUP(AX$14,集計用!$4:$9894,マスター!$C317,FALSE)="","",HLOOKUP(AX$14,集計用!$4:$9894,マスター!$C317,FALSE))</f>
        <v/>
      </c>
      <c r="AY317" s="29" t="str">
        <f>IF(HLOOKUP(AY$14,集計用!$4:$9894,マスター!$C317,FALSE)="","",HLOOKUP(AY$14,集計用!$4:$9894,マスター!$C317,FALSE))</f>
        <v/>
      </c>
      <c r="AZ317" s="54"/>
      <c r="BA317" s="54"/>
      <c r="BB317" s="54"/>
      <c r="BC317" s="54"/>
      <c r="BD317" s="54"/>
      <c r="BE317" s="54"/>
      <c r="BF317" s="54"/>
      <c r="BG317" s="54"/>
      <c r="BH317" s="29" t="str">
        <f>IF(HLOOKUP(BH$14,集計用!$4:$9894,マスター!$C317,FALSE)="","",HLOOKUP(BH$14,集計用!$4:$9894,マスター!$C317,FALSE))</f>
        <v/>
      </c>
      <c r="BI317" s="29" t="str">
        <f>IF(HLOOKUP(BI$14,集計用!$4:$9894,マスター!$C317,FALSE)="","",HLOOKUP(BI$14,集計用!$4:$9894,マスター!$C317,FALSE))</f>
        <v/>
      </c>
      <c r="BJ317" s="54"/>
      <c r="BK317" s="54"/>
      <c r="BL317" s="54"/>
      <c r="BM317" s="54"/>
      <c r="BN317" s="54"/>
      <c r="BO317" s="54"/>
      <c r="BP317" s="54"/>
      <c r="BQ317" s="54"/>
      <c r="BR317" s="29" t="str">
        <f>IF(HLOOKUP(BR$14,集計用!$4:$9894,マスター!$C317,FALSE)="","",HLOOKUP(BR$14,集計用!$4:$9894,マスター!$C317,FALSE))</f>
        <v/>
      </c>
      <c r="BS317" s="29" t="str">
        <f>IF(HLOOKUP(BS$14,集計用!$4:$9894,マスター!$C317,FALSE)="","",HLOOKUP(BS$14,集計用!$4:$9894,マスター!$C317,FALSE))</f>
        <v/>
      </c>
      <c r="BT317" s="29" t="str">
        <f>IF(HLOOKUP(BT$14,集計用!$4:$9894,マスター!$C317,FALSE)="","",HLOOKUP(BT$14,集計用!$4:$9894,マスター!$C317,FALSE))</f>
        <v/>
      </c>
      <c r="BU317" s="29" t="str">
        <f>IF(HLOOKUP(BU$14,集計用!$4:$9894,マスター!$C317,FALSE)="","",HLOOKUP(BU$14,集計用!$4:$9894,マスター!$C317,FALSE))</f>
        <v/>
      </c>
      <c r="BV317" s="29" t="str">
        <f>集計用!O236&amp;集計用!Q236&amp;集計用!S236</f>
        <v>ｼﾓﾂｶﾞｸﾞﾝﾐﾌﾞﾏﾁﾐﾌﾞｺｳ</v>
      </c>
      <c r="BW317" s="29" t="str">
        <f>IF(HLOOKUP(BW$14,集計用!$4:$9894,マスター!$C317,FALSE)="","",HLOOKUP(BW$14,集計用!$4:$9894,マスター!$C317,FALSE))</f>
        <v/>
      </c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4"/>
      <c r="CO317" s="54"/>
      <c r="CP317" s="54"/>
      <c r="CQ317" s="54"/>
      <c r="CR317" s="54"/>
      <c r="CS317" s="54"/>
      <c r="CT317" s="54"/>
      <c r="CU317" s="54"/>
      <c r="CV317" s="53"/>
      <c r="CW317" s="53"/>
      <c r="CX317" s="53"/>
      <c r="CY317" s="53"/>
      <c r="CZ317" s="53"/>
      <c r="DA317" s="53"/>
      <c r="DB317" s="53"/>
      <c r="DC317" s="53"/>
      <c r="DD317" s="54"/>
      <c r="DE317" s="54"/>
      <c r="DF317" s="54"/>
      <c r="DG317" s="54"/>
      <c r="DH317" s="54"/>
      <c r="DI317" s="54"/>
    </row>
    <row r="318" spans="3:113" ht="13.5" customHeight="1">
      <c r="C318" s="89">
        <v>309</v>
      </c>
      <c r="D318" s="44"/>
      <c r="E318" s="53"/>
      <c r="F318" s="53"/>
      <c r="G318" s="53"/>
      <c r="H318" s="42" t="str">
        <f>IF(HLOOKUP(H$14,集計用!$4:$9894,マスター!$C318,FALSE)="","",HLOOKUP(H$14,集計用!$4:$9894,マスター!$C318,FALSE))</f>
        <v/>
      </c>
      <c r="I318" s="29" t="str">
        <f>IF(HLOOKUP(I$14,集計用!$4:$9894,マスター!$C318,FALSE)="","",HLOOKUP(I$14,集計用!$4:$9894,マスター!$C318,FALSE))</f>
        <v/>
      </c>
      <c r="J318" s="29" t="str">
        <f>IF(HLOOKUP(J$14,集計用!$4:$9894,マスター!$C318,FALSE)="","",HLOOKUP(J$14,集計用!$4:$9894,マスター!$C318,FALSE))</f>
        <v/>
      </c>
      <c r="K318" s="53"/>
      <c r="L318" s="53"/>
      <c r="M318" s="53"/>
      <c r="N318" s="53"/>
      <c r="O318" s="29" t="str">
        <f>IF(HLOOKUP(O$14,集計用!$4:$9894,マスター!$C318,FALSE)="","",HLOOKUP(O$14,集計用!$4:$9894,マスター!$C318,FALSE))</f>
        <v/>
      </c>
      <c r="P318" s="53"/>
      <c r="Q318" s="53"/>
      <c r="R318" s="42" t="str">
        <f>IF(HLOOKUP(R$14,集計用!$4:$9894,マスター!$C318,FALSE)="","",HLOOKUP(R$14,集計用!$4:$9894,マスター!$C318,FALSE))</f>
        <v/>
      </c>
      <c r="S318" s="42" t="str">
        <f>IF(HLOOKUP(S$14,集計用!$4:$9894,マスター!$C318,FALSE)="","",HLOOKUP(S$14,集計用!$4:$9894,マスター!$C318,FALSE))</f>
        <v/>
      </c>
      <c r="T318" s="209" t="str">
        <f>IF(HLOOKUP(T$14,集計用!$4:$9894,マスター!$C318,FALSE)="","",HLOOKUP(T$14,集計用!$4:$9894,マスター!$C318,FALSE))</f>
        <v/>
      </c>
      <c r="U318" s="209" t="str">
        <f>IF(HLOOKUP(U$14,集計用!$4:$9894,マスター!$C318,FALSE)="","",HLOOKUP(U$14,集計用!$4:$9894,マスター!$C318,FALSE))</f>
        <v/>
      </c>
      <c r="V318" s="53"/>
      <c r="W318" s="44"/>
      <c r="X318" s="53"/>
      <c r="Y318" s="53"/>
      <c r="Z318" s="29" t="str">
        <f>IF(HLOOKUP(Z$14,集計用!$4:$9894,マスター!$C318,FALSE)="","",HLOOKUP(Z$14,集計用!$4:$9894,マスター!$C318,FALSE))</f>
        <v/>
      </c>
      <c r="AA318" s="53"/>
      <c r="AB318" s="53"/>
      <c r="AC318" s="53"/>
      <c r="AD318" s="53"/>
      <c r="AE318" s="53"/>
      <c r="AF318" s="44"/>
      <c r="AG318" s="29" t="str">
        <f>IF(HLOOKUP(AG$14,集計用!$4:$9894,マスター!$C318,FALSE)="","",HLOOKUP(AG$14,集計用!$4:$9894,マスター!$C318,FALSE))</f>
        <v/>
      </c>
      <c r="AH318" s="29" t="str">
        <f>IF(HLOOKUP(AH$14,集計用!$4:$9894,マスター!$C318,FALSE)="","",HLOOKUP(AH$14,集計用!$4:$9894,マスター!$C318,FALSE))</f>
        <v/>
      </c>
      <c r="AI318" s="29" t="str">
        <f>IF(HLOOKUP(AI$14,集計用!$4:$9894,マスター!$C318,FALSE)="","",HLOOKUP(AI$14,集計用!$4:$9894,マスター!$C318,FALSE))</f>
        <v/>
      </c>
      <c r="AJ318" s="60" t="str">
        <f>マスター!$B$3</f>
        <v>建物</v>
      </c>
      <c r="AK318" s="29" t="str">
        <f>IF(HLOOKUP(AK$14,集計用!$4:$9894,マスター!$C318,FALSE)="","",HLOOKUP(AK$14,集計用!$4:$9894,マスター!$C318,FALSE))</f>
        <v/>
      </c>
      <c r="AL318" s="29" t="str">
        <f>IF(HLOOKUP(AL$14,集計用!$4:$9894,マスター!$C318,FALSE)="","",HLOOKUP(AL$14,集計用!$4:$9894,マスター!$C318,FALSE))</f>
        <v/>
      </c>
      <c r="AM318" s="53"/>
      <c r="AN318" s="29" t="str">
        <f>IFERROR(集計用!N237&amp;集計用!P237&amp;集計用!R237,"")</f>
        <v>下都賀郡壬生町上稲葉1056-8</v>
      </c>
      <c r="AO318" s="29" t="str">
        <f>IF(HLOOKUP(AO$14,集計用!$4:$9894,マスター!$C318,FALSE)="","",HLOOKUP(AO$14,集計用!$4:$9894,マスター!$C318,FALSE))</f>
        <v/>
      </c>
      <c r="AP318" s="42" t="str">
        <f>集計用!AU237&amp;集計用!AV237&amp;集計用!AW237&amp;集計用!AX237&amp;集計用!AY237&amp;集計用!AZ237</f>
        <v>教育費教育総務費事務局費</v>
      </c>
      <c r="AQ318" s="29" t="str">
        <f>IF(HLOOKUP(AQ$14,集計用!$4:$9894,マスター!$C318,FALSE)="","",HLOOKUP(AQ$14,集計用!$4:$9894,マスター!$C318,FALSE))</f>
        <v/>
      </c>
      <c r="AR318" s="29" t="str">
        <f>IF(HLOOKUP(AR$14,集計用!$4:$9894,マスター!$C318,FALSE)="","",HLOOKUP(AR$14,集計用!$4:$9894,マスター!$C318,FALSE))</f>
        <v/>
      </c>
      <c r="AS318" s="29" t="str">
        <f>IF(HLOOKUP(AS$14,集計用!$4:$9894,マスター!$C318,FALSE)="","",HLOOKUP(AS$14,集計用!$4:$9894,マスター!$C318,FALSE))</f>
        <v/>
      </c>
      <c r="AT318" s="29" t="str">
        <f>IF(HLOOKUP(AT$14,集計用!$4:$9894,マスター!$C318,FALSE)="","",HLOOKUP(AT$14,集計用!$4:$9894,マスター!$C318,FALSE))</f>
        <v/>
      </c>
      <c r="AU318" s="29" t="str">
        <f>IF(HLOOKUP(AU$14,集計用!$4:$9894,マスター!$C318,FALSE)="","",HLOOKUP(AU$14,集計用!$4:$9894,マスター!$C318,FALSE))</f>
        <v/>
      </c>
      <c r="AV318" s="61"/>
      <c r="AW318" s="45" t="str">
        <f t="shared" si="6"/>
        <v/>
      </c>
      <c r="AX318" s="29" t="str">
        <f>IF(HLOOKUP(AX$14,集計用!$4:$9894,マスター!$C318,FALSE)="","",HLOOKUP(AX$14,集計用!$4:$9894,マスター!$C318,FALSE))</f>
        <v/>
      </c>
      <c r="AY318" s="29" t="str">
        <f>IF(HLOOKUP(AY$14,集計用!$4:$9894,マスター!$C318,FALSE)="","",HLOOKUP(AY$14,集計用!$4:$9894,マスター!$C318,FALSE))</f>
        <v/>
      </c>
      <c r="AZ318" s="54"/>
      <c r="BA318" s="54"/>
      <c r="BB318" s="54"/>
      <c r="BC318" s="54"/>
      <c r="BD318" s="54"/>
      <c r="BE318" s="54"/>
      <c r="BF318" s="54"/>
      <c r="BG318" s="54"/>
      <c r="BH318" s="29" t="str">
        <f>IF(HLOOKUP(BH$14,集計用!$4:$9894,マスター!$C318,FALSE)="","",HLOOKUP(BH$14,集計用!$4:$9894,マスター!$C318,FALSE))</f>
        <v/>
      </c>
      <c r="BI318" s="29" t="str">
        <f>IF(HLOOKUP(BI$14,集計用!$4:$9894,マスター!$C318,FALSE)="","",HLOOKUP(BI$14,集計用!$4:$9894,マスター!$C318,FALSE))</f>
        <v/>
      </c>
      <c r="BJ318" s="54"/>
      <c r="BK318" s="54"/>
      <c r="BL318" s="54"/>
      <c r="BM318" s="54"/>
      <c r="BN318" s="54"/>
      <c r="BO318" s="54"/>
      <c r="BP318" s="54"/>
      <c r="BQ318" s="54"/>
      <c r="BR318" s="29" t="str">
        <f>IF(HLOOKUP(BR$14,集計用!$4:$9894,マスター!$C318,FALSE)="","",HLOOKUP(BR$14,集計用!$4:$9894,マスター!$C318,FALSE))</f>
        <v/>
      </c>
      <c r="BS318" s="29" t="str">
        <f>IF(HLOOKUP(BS$14,集計用!$4:$9894,マスター!$C318,FALSE)="","",HLOOKUP(BS$14,集計用!$4:$9894,マスター!$C318,FALSE))</f>
        <v/>
      </c>
      <c r="BT318" s="29" t="str">
        <f>IF(HLOOKUP(BT$14,集計用!$4:$9894,マスター!$C318,FALSE)="","",HLOOKUP(BT$14,集計用!$4:$9894,マスター!$C318,FALSE))</f>
        <v/>
      </c>
      <c r="BU318" s="29" t="str">
        <f>IF(HLOOKUP(BU$14,集計用!$4:$9894,マスター!$C318,FALSE)="","",HLOOKUP(BU$14,集計用!$4:$9894,マスター!$C318,FALSE))</f>
        <v/>
      </c>
      <c r="BV318" s="29" t="str">
        <f>集計用!O237&amp;集計用!Q237&amp;集計用!S237</f>
        <v>ｼﾓﾂｶﾞｸﾞﾝﾐﾌﾞﾏﾁｶﾐｲﾅﾊﾞ</v>
      </c>
      <c r="BW318" s="29" t="str">
        <f>IF(HLOOKUP(BW$14,集計用!$4:$9894,マスター!$C318,FALSE)="","",HLOOKUP(BW$14,集計用!$4:$9894,マスター!$C318,FALSE))</f>
        <v/>
      </c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4"/>
      <c r="CO318" s="54"/>
      <c r="CP318" s="54"/>
      <c r="CQ318" s="54"/>
      <c r="CR318" s="54"/>
      <c r="CS318" s="54"/>
      <c r="CT318" s="54"/>
      <c r="CU318" s="54"/>
      <c r="CV318" s="53"/>
      <c r="CW318" s="53"/>
      <c r="CX318" s="53"/>
      <c r="CY318" s="53"/>
      <c r="CZ318" s="53"/>
      <c r="DA318" s="53"/>
      <c r="DB318" s="53"/>
      <c r="DC318" s="53"/>
      <c r="DD318" s="54"/>
      <c r="DE318" s="54"/>
      <c r="DF318" s="54"/>
      <c r="DG318" s="54"/>
      <c r="DH318" s="54"/>
      <c r="DI318" s="54"/>
    </row>
    <row r="319" spans="3:113" ht="13.5" customHeight="1">
      <c r="C319" s="89">
        <v>310</v>
      </c>
      <c r="D319" s="44"/>
      <c r="E319" s="53"/>
      <c r="F319" s="53"/>
      <c r="G319" s="53"/>
      <c r="H319" s="42" t="str">
        <f>IF(HLOOKUP(H$14,集計用!$4:$9894,マスター!$C319,FALSE)="","",HLOOKUP(H$14,集計用!$4:$9894,マスター!$C319,FALSE))</f>
        <v/>
      </c>
      <c r="I319" s="29" t="str">
        <f>IF(HLOOKUP(I$14,集計用!$4:$9894,マスター!$C319,FALSE)="","",HLOOKUP(I$14,集計用!$4:$9894,マスター!$C319,FALSE))</f>
        <v/>
      </c>
      <c r="J319" s="29" t="str">
        <f>IF(HLOOKUP(J$14,集計用!$4:$9894,マスター!$C319,FALSE)="","",HLOOKUP(J$14,集計用!$4:$9894,マスター!$C319,FALSE))</f>
        <v/>
      </c>
      <c r="K319" s="53"/>
      <c r="L319" s="53"/>
      <c r="M319" s="53"/>
      <c r="N319" s="53"/>
      <c r="O319" s="29" t="str">
        <f>IF(HLOOKUP(O$14,集計用!$4:$9894,マスター!$C319,FALSE)="","",HLOOKUP(O$14,集計用!$4:$9894,マスター!$C319,FALSE))</f>
        <v/>
      </c>
      <c r="P319" s="53"/>
      <c r="Q319" s="53"/>
      <c r="R319" s="42" t="str">
        <f>IF(HLOOKUP(R$14,集計用!$4:$9894,マスター!$C319,FALSE)="","",HLOOKUP(R$14,集計用!$4:$9894,マスター!$C319,FALSE))</f>
        <v/>
      </c>
      <c r="S319" s="42" t="str">
        <f>IF(HLOOKUP(S$14,集計用!$4:$9894,マスター!$C319,FALSE)="","",HLOOKUP(S$14,集計用!$4:$9894,マスター!$C319,FALSE))</f>
        <v/>
      </c>
      <c r="T319" s="209" t="str">
        <f>IF(HLOOKUP(T$14,集計用!$4:$9894,マスター!$C319,FALSE)="","",HLOOKUP(T$14,集計用!$4:$9894,マスター!$C319,FALSE))</f>
        <v/>
      </c>
      <c r="U319" s="209" t="str">
        <f>IF(HLOOKUP(U$14,集計用!$4:$9894,マスター!$C319,FALSE)="","",HLOOKUP(U$14,集計用!$4:$9894,マスター!$C319,FALSE))</f>
        <v/>
      </c>
      <c r="V319" s="53"/>
      <c r="W319" s="44"/>
      <c r="X319" s="53"/>
      <c r="Y319" s="53"/>
      <c r="Z319" s="29" t="str">
        <f>IF(HLOOKUP(Z$14,集計用!$4:$9894,マスター!$C319,FALSE)="","",HLOOKUP(Z$14,集計用!$4:$9894,マスター!$C319,FALSE))</f>
        <v/>
      </c>
      <c r="AA319" s="53"/>
      <c r="AB319" s="53"/>
      <c r="AC319" s="53"/>
      <c r="AD319" s="53"/>
      <c r="AE319" s="53"/>
      <c r="AF319" s="44"/>
      <c r="AG319" s="29" t="str">
        <f>IF(HLOOKUP(AG$14,集計用!$4:$9894,マスター!$C319,FALSE)="","",HLOOKUP(AG$14,集計用!$4:$9894,マスター!$C319,FALSE))</f>
        <v/>
      </c>
      <c r="AH319" s="29" t="str">
        <f>IF(HLOOKUP(AH$14,集計用!$4:$9894,マスター!$C319,FALSE)="","",HLOOKUP(AH$14,集計用!$4:$9894,マスター!$C319,FALSE))</f>
        <v/>
      </c>
      <c r="AI319" s="29" t="str">
        <f>IF(HLOOKUP(AI$14,集計用!$4:$9894,マスター!$C319,FALSE)="","",HLOOKUP(AI$14,集計用!$4:$9894,マスター!$C319,FALSE))</f>
        <v/>
      </c>
      <c r="AJ319" s="60" t="str">
        <f>マスター!$B$3</f>
        <v>建物</v>
      </c>
      <c r="AK319" s="29" t="str">
        <f>IF(HLOOKUP(AK$14,集計用!$4:$9894,マスター!$C319,FALSE)="","",HLOOKUP(AK$14,集計用!$4:$9894,マスター!$C319,FALSE))</f>
        <v/>
      </c>
      <c r="AL319" s="29" t="str">
        <f>IF(HLOOKUP(AL$14,集計用!$4:$9894,マスター!$C319,FALSE)="","",HLOOKUP(AL$14,集計用!$4:$9894,マスター!$C319,FALSE))</f>
        <v/>
      </c>
      <c r="AM319" s="53"/>
      <c r="AN319" s="29" t="str">
        <f>IFERROR(集計用!N238&amp;集計用!P238&amp;集計用!R238,"")</f>
        <v>下都賀郡壬生町本丸一丁目8-33</v>
      </c>
      <c r="AO319" s="29" t="str">
        <f>IF(HLOOKUP(AO$14,集計用!$4:$9894,マスター!$C319,FALSE)="","",HLOOKUP(AO$14,集計用!$4:$9894,マスター!$C319,FALSE))</f>
        <v/>
      </c>
      <c r="AP319" s="42" t="str">
        <f>集計用!AU238&amp;集計用!AV238&amp;集計用!AW238&amp;集計用!AX238&amp;集計用!AY238&amp;集計用!AZ238</f>
        <v>教育費教育総務費歴史民俗資料館費</v>
      </c>
      <c r="AQ319" s="29" t="str">
        <f>IF(HLOOKUP(AQ$14,集計用!$4:$9894,マスター!$C319,FALSE)="","",HLOOKUP(AQ$14,集計用!$4:$9894,マスター!$C319,FALSE))</f>
        <v/>
      </c>
      <c r="AR319" s="29" t="str">
        <f>IF(HLOOKUP(AR$14,集計用!$4:$9894,マスター!$C319,FALSE)="","",HLOOKUP(AR$14,集計用!$4:$9894,マスター!$C319,FALSE))</f>
        <v/>
      </c>
      <c r="AS319" s="29" t="str">
        <f>IF(HLOOKUP(AS$14,集計用!$4:$9894,マスター!$C319,FALSE)="","",HLOOKUP(AS$14,集計用!$4:$9894,マスター!$C319,FALSE))</f>
        <v/>
      </c>
      <c r="AT319" s="29" t="str">
        <f>IF(HLOOKUP(AT$14,集計用!$4:$9894,マスター!$C319,FALSE)="","",HLOOKUP(AT$14,集計用!$4:$9894,マスター!$C319,FALSE))</f>
        <v/>
      </c>
      <c r="AU319" s="29" t="str">
        <f>IF(HLOOKUP(AU$14,集計用!$4:$9894,マスター!$C319,FALSE)="","",HLOOKUP(AU$14,集計用!$4:$9894,マスター!$C319,FALSE))</f>
        <v/>
      </c>
      <c r="AV319" s="61"/>
      <c r="AW319" s="45" t="str">
        <f t="shared" si="6"/>
        <v/>
      </c>
      <c r="AX319" s="29" t="str">
        <f>IF(HLOOKUP(AX$14,集計用!$4:$9894,マスター!$C319,FALSE)="","",HLOOKUP(AX$14,集計用!$4:$9894,マスター!$C319,FALSE))</f>
        <v/>
      </c>
      <c r="AY319" s="29" t="str">
        <f>IF(HLOOKUP(AY$14,集計用!$4:$9894,マスター!$C319,FALSE)="","",HLOOKUP(AY$14,集計用!$4:$9894,マスター!$C319,FALSE))</f>
        <v/>
      </c>
      <c r="AZ319" s="54"/>
      <c r="BA319" s="54"/>
      <c r="BB319" s="54"/>
      <c r="BC319" s="54"/>
      <c r="BD319" s="54"/>
      <c r="BE319" s="54"/>
      <c r="BF319" s="54"/>
      <c r="BG319" s="54"/>
      <c r="BH319" s="29" t="str">
        <f>IF(HLOOKUP(BH$14,集計用!$4:$9894,マスター!$C319,FALSE)="","",HLOOKUP(BH$14,集計用!$4:$9894,マスター!$C319,FALSE))</f>
        <v/>
      </c>
      <c r="BI319" s="29" t="str">
        <f>IF(HLOOKUP(BI$14,集計用!$4:$9894,マスター!$C319,FALSE)="","",HLOOKUP(BI$14,集計用!$4:$9894,マスター!$C319,FALSE))</f>
        <v/>
      </c>
      <c r="BJ319" s="54"/>
      <c r="BK319" s="54"/>
      <c r="BL319" s="54"/>
      <c r="BM319" s="54"/>
      <c r="BN319" s="54"/>
      <c r="BO319" s="54"/>
      <c r="BP319" s="54"/>
      <c r="BQ319" s="54"/>
      <c r="BR319" s="29" t="str">
        <f>IF(HLOOKUP(BR$14,集計用!$4:$9894,マスター!$C319,FALSE)="","",HLOOKUP(BR$14,集計用!$4:$9894,マスター!$C319,FALSE))</f>
        <v/>
      </c>
      <c r="BS319" s="29" t="str">
        <f>IF(HLOOKUP(BS$14,集計用!$4:$9894,マスター!$C319,FALSE)="","",HLOOKUP(BS$14,集計用!$4:$9894,マスター!$C319,FALSE))</f>
        <v/>
      </c>
      <c r="BT319" s="29" t="str">
        <f>IF(HLOOKUP(BT$14,集計用!$4:$9894,マスター!$C319,FALSE)="","",HLOOKUP(BT$14,集計用!$4:$9894,マスター!$C319,FALSE))</f>
        <v/>
      </c>
      <c r="BU319" s="29" t="str">
        <f>IF(HLOOKUP(BU$14,集計用!$4:$9894,マスター!$C319,FALSE)="","",HLOOKUP(BU$14,集計用!$4:$9894,マスター!$C319,FALSE))</f>
        <v/>
      </c>
      <c r="BV319" s="29" t="str">
        <f>集計用!O238&amp;集計用!Q238&amp;集計用!S238</f>
        <v>ｼﾓﾂｶﾞｸﾞﾝﾐﾌﾞﾏﾁﾎﾝﾏﾙ</v>
      </c>
      <c r="BW319" s="29" t="str">
        <f>IF(HLOOKUP(BW$14,集計用!$4:$9894,マスター!$C319,FALSE)="","",HLOOKUP(BW$14,集計用!$4:$9894,マスター!$C319,FALSE))</f>
        <v/>
      </c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4"/>
      <c r="CO319" s="54"/>
      <c r="CP319" s="54"/>
      <c r="CQ319" s="54"/>
      <c r="CR319" s="54"/>
      <c r="CS319" s="54"/>
      <c r="CT319" s="54"/>
      <c r="CU319" s="54"/>
      <c r="CV319" s="53"/>
      <c r="CW319" s="53"/>
      <c r="CX319" s="53"/>
      <c r="CY319" s="53"/>
      <c r="CZ319" s="53"/>
      <c r="DA319" s="53"/>
      <c r="DB319" s="53"/>
      <c r="DC319" s="53"/>
      <c r="DD319" s="54"/>
      <c r="DE319" s="54"/>
      <c r="DF319" s="54"/>
      <c r="DG319" s="54"/>
      <c r="DH319" s="54"/>
      <c r="DI319" s="54"/>
    </row>
    <row r="320" spans="3:113" ht="13.5" customHeight="1">
      <c r="C320" s="89">
        <v>311</v>
      </c>
      <c r="D320" s="44"/>
      <c r="E320" s="53"/>
      <c r="F320" s="53"/>
      <c r="G320" s="53"/>
      <c r="H320" s="42" t="str">
        <f>IF(HLOOKUP(H$14,集計用!$4:$9894,マスター!$C320,FALSE)="","",HLOOKUP(H$14,集計用!$4:$9894,マスター!$C320,FALSE))</f>
        <v/>
      </c>
      <c r="I320" s="29" t="str">
        <f>IF(HLOOKUP(I$14,集計用!$4:$9894,マスター!$C320,FALSE)="","",HLOOKUP(I$14,集計用!$4:$9894,マスター!$C320,FALSE))</f>
        <v/>
      </c>
      <c r="J320" s="29" t="str">
        <f>IF(HLOOKUP(J$14,集計用!$4:$9894,マスター!$C320,FALSE)="","",HLOOKUP(J$14,集計用!$4:$9894,マスター!$C320,FALSE))</f>
        <v/>
      </c>
      <c r="K320" s="53"/>
      <c r="L320" s="53"/>
      <c r="M320" s="53"/>
      <c r="N320" s="53"/>
      <c r="O320" s="29" t="str">
        <f>IF(HLOOKUP(O$14,集計用!$4:$9894,マスター!$C320,FALSE)="","",HLOOKUP(O$14,集計用!$4:$9894,マスター!$C320,FALSE))</f>
        <v/>
      </c>
      <c r="P320" s="53"/>
      <c r="Q320" s="53"/>
      <c r="R320" s="42" t="str">
        <f>IF(HLOOKUP(R$14,集計用!$4:$9894,マスター!$C320,FALSE)="","",HLOOKUP(R$14,集計用!$4:$9894,マスター!$C320,FALSE))</f>
        <v/>
      </c>
      <c r="S320" s="42" t="str">
        <f>IF(HLOOKUP(S$14,集計用!$4:$9894,マスター!$C320,FALSE)="","",HLOOKUP(S$14,集計用!$4:$9894,マスター!$C320,FALSE))</f>
        <v/>
      </c>
      <c r="T320" s="209" t="str">
        <f>IF(HLOOKUP(T$14,集計用!$4:$9894,マスター!$C320,FALSE)="","",HLOOKUP(T$14,集計用!$4:$9894,マスター!$C320,FALSE))</f>
        <v/>
      </c>
      <c r="U320" s="209" t="str">
        <f>IF(HLOOKUP(U$14,集計用!$4:$9894,マスター!$C320,FALSE)="","",HLOOKUP(U$14,集計用!$4:$9894,マスター!$C320,FALSE))</f>
        <v/>
      </c>
      <c r="V320" s="53"/>
      <c r="W320" s="44"/>
      <c r="X320" s="53"/>
      <c r="Y320" s="53"/>
      <c r="Z320" s="29" t="str">
        <f>IF(HLOOKUP(Z$14,集計用!$4:$9894,マスター!$C320,FALSE)="","",HLOOKUP(Z$14,集計用!$4:$9894,マスター!$C320,FALSE))</f>
        <v/>
      </c>
      <c r="AA320" s="53"/>
      <c r="AB320" s="53"/>
      <c r="AC320" s="53"/>
      <c r="AD320" s="53"/>
      <c r="AE320" s="53"/>
      <c r="AF320" s="44"/>
      <c r="AG320" s="29" t="str">
        <f>IF(HLOOKUP(AG$14,集計用!$4:$9894,マスター!$C320,FALSE)="","",HLOOKUP(AG$14,集計用!$4:$9894,マスター!$C320,FALSE))</f>
        <v/>
      </c>
      <c r="AH320" s="29" t="str">
        <f>IF(HLOOKUP(AH$14,集計用!$4:$9894,マスター!$C320,FALSE)="","",HLOOKUP(AH$14,集計用!$4:$9894,マスター!$C320,FALSE))</f>
        <v/>
      </c>
      <c r="AI320" s="29" t="str">
        <f>IF(HLOOKUP(AI$14,集計用!$4:$9894,マスター!$C320,FALSE)="","",HLOOKUP(AI$14,集計用!$4:$9894,マスター!$C320,FALSE))</f>
        <v/>
      </c>
      <c r="AJ320" s="60" t="str">
        <f>マスター!$B$3</f>
        <v>建物</v>
      </c>
      <c r="AK320" s="29" t="str">
        <f>IF(HLOOKUP(AK$14,集計用!$4:$9894,マスター!$C320,FALSE)="","",HLOOKUP(AK$14,集計用!$4:$9894,マスター!$C320,FALSE))</f>
        <v/>
      </c>
      <c r="AL320" s="29" t="str">
        <f>IF(HLOOKUP(AL$14,集計用!$4:$9894,マスター!$C320,FALSE)="","",HLOOKUP(AL$14,集計用!$4:$9894,マスター!$C320,FALSE))</f>
        <v/>
      </c>
      <c r="AM320" s="53"/>
      <c r="AN320" s="29" t="str">
        <f>IFERROR(集計用!N239&amp;集計用!P239&amp;集計用!R239,"")</f>
        <v>下都賀郡壬生町上稲葉権三郎内931-1</v>
      </c>
      <c r="AO320" s="29" t="str">
        <f>IF(HLOOKUP(AO$14,集計用!$4:$9894,マスター!$C320,FALSE)="","",HLOOKUP(AO$14,集計用!$4:$9894,マスター!$C320,FALSE))</f>
        <v/>
      </c>
      <c r="AP320" s="42" t="str">
        <f>集計用!AU239&amp;集計用!AV239&amp;集計用!AW239&amp;集計用!AX239&amp;集計用!AY239&amp;集計用!AZ239</f>
        <v>教育費社会教育費公民館費</v>
      </c>
      <c r="AQ320" s="29" t="str">
        <f>IF(HLOOKUP(AQ$14,集計用!$4:$9894,マスター!$C320,FALSE)="","",HLOOKUP(AQ$14,集計用!$4:$9894,マスター!$C320,FALSE))</f>
        <v/>
      </c>
      <c r="AR320" s="29" t="str">
        <f>IF(HLOOKUP(AR$14,集計用!$4:$9894,マスター!$C320,FALSE)="","",HLOOKUP(AR$14,集計用!$4:$9894,マスター!$C320,FALSE))</f>
        <v/>
      </c>
      <c r="AS320" s="29" t="str">
        <f>IF(HLOOKUP(AS$14,集計用!$4:$9894,マスター!$C320,FALSE)="","",HLOOKUP(AS$14,集計用!$4:$9894,マスター!$C320,FALSE))</f>
        <v/>
      </c>
      <c r="AT320" s="29" t="str">
        <f>IF(HLOOKUP(AT$14,集計用!$4:$9894,マスター!$C320,FALSE)="","",HLOOKUP(AT$14,集計用!$4:$9894,マスター!$C320,FALSE))</f>
        <v/>
      </c>
      <c r="AU320" s="29" t="str">
        <f>IF(HLOOKUP(AU$14,集計用!$4:$9894,マスター!$C320,FALSE)="","",HLOOKUP(AU$14,集計用!$4:$9894,マスター!$C320,FALSE))</f>
        <v/>
      </c>
      <c r="AV320" s="61"/>
      <c r="AW320" s="45" t="str">
        <f t="shared" si="6"/>
        <v/>
      </c>
      <c r="AX320" s="29" t="str">
        <f>IF(HLOOKUP(AX$14,集計用!$4:$9894,マスター!$C320,FALSE)="","",HLOOKUP(AX$14,集計用!$4:$9894,マスター!$C320,FALSE))</f>
        <v/>
      </c>
      <c r="AY320" s="29" t="str">
        <f>IF(HLOOKUP(AY$14,集計用!$4:$9894,マスター!$C320,FALSE)="","",HLOOKUP(AY$14,集計用!$4:$9894,マスター!$C320,FALSE))</f>
        <v/>
      </c>
      <c r="AZ320" s="54"/>
      <c r="BA320" s="54"/>
      <c r="BB320" s="54"/>
      <c r="BC320" s="54"/>
      <c r="BD320" s="54"/>
      <c r="BE320" s="54"/>
      <c r="BF320" s="54"/>
      <c r="BG320" s="54"/>
      <c r="BH320" s="29" t="str">
        <f>IF(HLOOKUP(BH$14,集計用!$4:$9894,マスター!$C320,FALSE)="","",HLOOKUP(BH$14,集計用!$4:$9894,マスター!$C320,FALSE))</f>
        <v/>
      </c>
      <c r="BI320" s="29" t="str">
        <f>IF(HLOOKUP(BI$14,集計用!$4:$9894,マスター!$C320,FALSE)="","",HLOOKUP(BI$14,集計用!$4:$9894,マスター!$C320,FALSE))</f>
        <v/>
      </c>
      <c r="BJ320" s="54"/>
      <c r="BK320" s="54"/>
      <c r="BL320" s="54"/>
      <c r="BM320" s="54"/>
      <c r="BN320" s="54"/>
      <c r="BO320" s="54"/>
      <c r="BP320" s="54"/>
      <c r="BQ320" s="54"/>
      <c r="BR320" s="29" t="str">
        <f>IF(HLOOKUP(BR$14,集計用!$4:$9894,マスター!$C320,FALSE)="","",HLOOKUP(BR$14,集計用!$4:$9894,マスター!$C320,FALSE))</f>
        <v/>
      </c>
      <c r="BS320" s="29" t="str">
        <f>IF(HLOOKUP(BS$14,集計用!$4:$9894,マスター!$C320,FALSE)="","",HLOOKUP(BS$14,集計用!$4:$9894,マスター!$C320,FALSE))</f>
        <v/>
      </c>
      <c r="BT320" s="29" t="str">
        <f>IF(HLOOKUP(BT$14,集計用!$4:$9894,マスター!$C320,FALSE)="","",HLOOKUP(BT$14,集計用!$4:$9894,マスター!$C320,FALSE))</f>
        <v/>
      </c>
      <c r="BU320" s="29" t="str">
        <f>IF(HLOOKUP(BU$14,集計用!$4:$9894,マスター!$C320,FALSE)="","",HLOOKUP(BU$14,集計用!$4:$9894,マスター!$C320,FALSE))</f>
        <v/>
      </c>
      <c r="BV320" s="29" t="str">
        <f>集計用!O239&amp;集計用!Q239&amp;集計用!S239</f>
        <v>ｼﾓﾂｶﾞｸﾞﾝﾐﾌﾞﾏﾁｶﾐｲﾅﾊﾞｺﾞﾝｻﾞﾌﾞﾛｳﾅｲ</v>
      </c>
      <c r="BW320" s="29" t="str">
        <f>IF(HLOOKUP(BW$14,集計用!$4:$9894,マスター!$C320,FALSE)="","",HLOOKUP(BW$14,集計用!$4:$9894,マスター!$C320,FALSE))</f>
        <v/>
      </c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4"/>
      <c r="CO320" s="54"/>
      <c r="CP320" s="54"/>
      <c r="CQ320" s="54"/>
      <c r="CR320" s="54"/>
      <c r="CS320" s="54"/>
      <c r="CT320" s="54"/>
      <c r="CU320" s="54"/>
      <c r="CV320" s="53"/>
      <c r="CW320" s="53"/>
      <c r="CX320" s="53"/>
      <c r="CY320" s="53"/>
      <c r="CZ320" s="53"/>
      <c r="DA320" s="53"/>
      <c r="DB320" s="53"/>
      <c r="DC320" s="53"/>
      <c r="DD320" s="54"/>
      <c r="DE320" s="54"/>
      <c r="DF320" s="54"/>
      <c r="DG320" s="54"/>
      <c r="DH320" s="54"/>
      <c r="DI320" s="54"/>
    </row>
    <row r="321" spans="3:113" ht="13.5" customHeight="1">
      <c r="C321" s="89">
        <v>312</v>
      </c>
      <c r="D321" s="44"/>
      <c r="E321" s="53"/>
      <c r="F321" s="53"/>
      <c r="G321" s="53"/>
      <c r="H321" s="42" t="str">
        <f>IF(HLOOKUP(H$14,集計用!$4:$9894,マスター!$C321,FALSE)="","",HLOOKUP(H$14,集計用!$4:$9894,マスター!$C321,FALSE))</f>
        <v/>
      </c>
      <c r="I321" s="29" t="str">
        <f>IF(HLOOKUP(I$14,集計用!$4:$9894,マスター!$C321,FALSE)="","",HLOOKUP(I$14,集計用!$4:$9894,マスター!$C321,FALSE))</f>
        <v/>
      </c>
      <c r="J321" s="29" t="str">
        <f>IF(HLOOKUP(J$14,集計用!$4:$9894,マスター!$C321,FALSE)="","",HLOOKUP(J$14,集計用!$4:$9894,マスター!$C321,FALSE))</f>
        <v/>
      </c>
      <c r="K321" s="53"/>
      <c r="L321" s="53"/>
      <c r="M321" s="53"/>
      <c r="N321" s="53"/>
      <c r="O321" s="29" t="str">
        <f>IF(HLOOKUP(O$14,集計用!$4:$9894,マスター!$C321,FALSE)="","",HLOOKUP(O$14,集計用!$4:$9894,マスター!$C321,FALSE))</f>
        <v/>
      </c>
      <c r="P321" s="53"/>
      <c r="Q321" s="53"/>
      <c r="R321" s="42" t="str">
        <f>IF(HLOOKUP(R$14,集計用!$4:$9894,マスター!$C321,FALSE)="","",HLOOKUP(R$14,集計用!$4:$9894,マスター!$C321,FALSE))</f>
        <v/>
      </c>
      <c r="S321" s="42" t="str">
        <f>IF(HLOOKUP(S$14,集計用!$4:$9894,マスター!$C321,FALSE)="","",HLOOKUP(S$14,集計用!$4:$9894,マスター!$C321,FALSE))</f>
        <v/>
      </c>
      <c r="T321" s="209" t="str">
        <f>IF(HLOOKUP(T$14,集計用!$4:$9894,マスター!$C321,FALSE)="","",HLOOKUP(T$14,集計用!$4:$9894,マスター!$C321,FALSE))</f>
        <v/>
      </c>
      <c r="U321" s="209" t="str">
        <f>IF(HLOOKUP(U$14,集計用!$4:$9894,マスター!$C321,FALSE)="","",HLOOKUP(U$14,集計用!$4:$9894,マスター!$C321,FALSE))</f>
        <v/>
      </c>
      <c r="V321" s="53"/>
      <c r="W321" s="44"/>
      <c r="X321" s="53"/>
      <c r="Y321" s="53"/>
      <c r="Z321" s="29" t="str">
        <f>IF(HLOOKUP(Z$14,集計用!$4:$9894,マスター!$C321,FALSE)="","",HLOOKUP(Z$14,集計用!$4:$9894,マスター!$C321,FALSE))</f>
        <v/>
      </c>
      <c r="AA321" s="53"/>
      <c r="AB321" s="53"/>
      <c r="AC321" s="53"/>
      <c r="AD321" s="53"/>
      <c r="AE321" s="53"/>
      <c r="AF321" s="44"/>
      <c r="AG321" s="29" t="str">
        <f>IF(HLOOKUP(AG$14,集計用!$4:$9894,マスター!$C321,FALSE)="","",HLOOKUP(AG$14,集計用!$4:$9894,マスター!$C321,FALSE))</f>
        <v/>
      </c>
      <c r="AH321" s="29" t="str">
        <f>IF(HLOOKUP(AH$14,集計用!$4:$9894,マスター!$C321,FALSE)="","",HLOOKUP(AH$14,集計用!$4:$9894,マスター!$C321,FALSE))</f>
        <v/>
      </c>
      <c r="AI321" s="29" t="str">
        <f>IF(HLOOKUP(AI$14,集計用!$4:$9894,マスター!$C321,FALSE)="","",HLOOKUP(AI$14,集計用!$4:$9894,マスター!$C321,FALSE))</f>
        <v/>
      </c>
      <c r="AJ321" s="60" t="str">
        <f>マスター!$B$3</f>
        <v>建物</v>
      </c>
      <c r="AK321" s="29" t="str">
        <f>IF(HLOOKUP(AK$14,集計用!$4:$9894,マスター!$C321,FALSE)="","",HLOOKUP(AK$14,集計用!$4:$9894,マスター!$C321,FALSE))</f>
        <v/>
      </c>
      <c r="AL321" s="29" t="str">
        <f>IF(HLOOKUP(AL$14,集計用!$4:$9894,マスター!$C321,FALSE)="","",HLOOKUP(AL$14,集計用!$4:$9894,マスター!$C321,FALSE))</f>
        <v/>
      </c>
      <c r="AM321" s="53"/>
      <c r="AN321" s="29" t="str">
        <f>IFERROR(集計用!N240&amp;集計用!P240&amp;集計用!R240,"")</f>
        <v>下都賀郡壬生町上稲葉権三郎内931-1</v>
      </c>
      <c r="AO321" s="29" t="str">
        <f>IF(HLOOKUP(AO$14,集計用!$4:$9894,マスター!$C321,FALSE)="","",HLOOKUP(AO$14,集計用!$4:$9894,マスター!$C321,FALSE))</f>
        <v/>
      </c>
      <c r="AP321" s="42" t="str">
        <f>集計用!AU240&amp;集計用!AV240&amp;集計用!AW240&amp;集計用!AX240&amp;集計用!AY240&amp;集計用!AZ240</f>
        <v>教育費社会教育費公民館費</v>
      </c>
      <c r="AQ321" s="29" t="str">
        <f>IF(HLOOKUP(AQ$14,集計用!$4:$9894,マスター!$C321,FALSE)="","",HLOOKUP(AQ$14,集計用!$4:$9894,マスター!$C321,FALSE))</f>
        <v/>
      </c>
      <c r="AR321" s="29" t="str">
        <f>IF(HLOOKUP(AR$14,集計用!$4:$9894,マスター!$C321,FALSE)="","",HLOOKUP(AR$14,集計用!$4:$9894,マスター!$C321,FALSE))</f>
        <v/>
      </c>
      <c r="AS321" s="29" t="str">
        <f>IF(HLOOKUP(AS$14,集計用!$4:$9894,マスター!$C321,FALSE)="","",HLOOKUP(AS$14,集計用!$4:$9894,マスター!$C321,FALSE))</f>
        <v/>
      </c>
      <c r="AT321" s="29" t="str">
        <f>IF(HLOOKUP(AT$14,集計用!$4:$9894,マスター!$C321,FALSE)="","",HLOOKUP(AT$14,集計用!$4:$9894,マスター!$C321,FALSE))</f>
        <v/>
      </c>
      <c r="AU321" s="29" t="str">
        <f>IF(HLOOKUP(AU$14,集計用!$4:$9894,マスター!$C321,FALSE)="","",HLOOKUP(AU$14,集計用!$4:$9894,マスター!$C321,FALSE))</f>
        <v/>
      </c>
      <c r="AV321" s="61"/>
      <c r="AW321" s="45" t="str">
        <f t="shared" si="6"/>
        <v/>
      </c>
      <c r="AX321" s="29" t="str">
        <f>IF(HLOOKUP(AX$14,集計用!$4:$9894,マスター!$C321,FALSE)="","",HLOOKUP(AX$14,集計用!$4:$9894,マスター!$C321,FALSE))</f>
        <v/>
      </c>
      <c r="AY321" s="29" t="str">
        <f>IF(HLOOKUP(AY$14,集計用!$4:$9894,マスター!$C321,FALSE)="","",HLOOKUP(AY$14,集計用!$4:$9894,マスター!$C321,FALSE))</f>
        <v/>
      </c>
      <c r="AZ321" s="54"/>
      <c r="BA321" s="54"/>
      <c r="BB321" s="54"/>
      <c r="BC321" s="54"/>
      <c r="BD321" s="54"/>
      <c r="BE321" s="54"/>
      <c r="BF321" s="54"/>
      <c r="BG321" s="54"/>
      <c r="BH321" s="29" t="str">
        <f>IF(HLOOKUP(BH$14,集計用!$4:$9894,マスター!$C321,FALSE)="","",HLOOKUP(BH$14,集計用!$4:$9894,マスター!$C321,FALSE))</f>
        <v/>
      </c>
      <c r="BI321" s="29" t="str">
        <f>IF(HLOOKUP(BI$14,集計用!$4:$9894,マスター!$C321,FALSE)="","",HLOOKUP(BI$14,集計用!$4:$9894,マスター!$C321,FALSE))</f>
        <v/>
      </c>
      <c r="BJ321" s="54"/>
      <c r="BK321" s="54"/>
      <c r="BL321" s="54"/>
      <c r="BM321" s="54"/>
      <c r="BN321" s="54"/>
      <c r="BO321" s="54"/>
      <c r="BP321" s="54"/>
      <c r="BQ321" s="54"/>
      <c r="BR321" s="29" t="str">
        <f>IF(HLOOKUP(BR$14,集計用!$4:$9894,マスター!$C321,FALSE)="","",HLOOKUP(BR$14,集計用!$4:$9894,マスター!$C321,FALSE))</f>
        <v/>
      </c>
      <c r="BS321" s="29" t="str">
        <f>IF(HLOOKUP(BS$14,集計用!$4:$9894,マスター!$C321,FALSE)="","",HLOOKUP(BS$14,集計用!$4:$9894,マスター!$C321,FALSE))</f>
        <v/>
      </c>
      <c r="BT321" s="29" t="str">
        <f>IF(HLOOKUP(BT$14,集計用!$4:$9894,マスター!$C321,FALSE)="","",HLOOKUP(BT$14,集計用!$4:$9894,マスター!$C321,FALSE))</f>
        <v/>
      </c>
      <c r="BU321" s="29" t="str">
        <f>IF(HLOOKUP(BU$14,集計用!$4:$9894,マスター!$C321,FALSE)="","",HLOOKUP(BU$14,集計用!$4:$9894,マスター!$C321,FALSE))</f>
        <v/>
      </c>
      <c r="BV321" s="29" t="str">
        <f>集計用!O240&amp;集計用!Q240&amp;集計用!S240</f>
        <v>ｼﾓﾂｶﾞｸﾞﾝﾐﾌﾞﾏﾁｶﾐｲﾅﾊﾞｺﾞﾝｻﾞﾌﾞﾛｳﾅｲ</v>
      </c>
      <c r="BW321" s="29" t="str">
        <f>IF(HLOOKUP(BW$14,集計用!$4:$9894,マスター!$C321,FALSE)="","",HLOOKUP(BW$14,集計用!$4:$9894,マスター!$C321,FALSE))</f>
        <v/>
      </c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4"/>
      <c r="CO321" s="54"/>
      <c r="CP321" s="54"/>
      <c r="CQ321" s="54"/>
      <c r="CR321" s="54"/>
      <c r="CS321" s="54"/>
      <c r="CT321" s="54"/>
      <c r="CU321" s="54"/>
      <c r="CV321" s="53"/>
      <c r="CW321" s="53"/>
      <c r="CX321" s="53"/>
      <c r="CY321" s="53"/>
      <c r="CZ321" s="53"/>
      <c r="DA321" s="53"/>
      <c r="DB321" s="53"/>
      <c r="DC321" s="53"/>
      <c r="DD321" s="54"/>
      <c r="DE321" s="54"/>
      <c r="DF321" s="54"/>
      <c r="DG321" s="54"/>
      <c r="DH321" s="54"/>
      <c r="DI321" s="54"/>
    </row>
    <row r="322" spans="3:113" ht="13.5" customHeight="1">
      <c r="C322" s="89">
        <v>313</v>
      </c>
      <c r="D322" s="44"/>
      <c r="E322" s="53"/>
      <c r="F322" s="53"/>
      <c r="G322" s="53"/>
      <c r="H322" s="42" t="str">
        <f>IF(HLOOKUP(H$14,集計用!$4:$9894,マスター!$C322,FALSE)="","",HLOOKUP(H$14,集計用!$4:$9894,マスター!$C322,FALSE))</f>
        <v/>
      </c>
      <c r="I322" s="29" t="str">
        <f>IF(HLOOKUP(I$14,集計用!$4:$9894,マスター!$C322,FALSE)="","",HLOOKUP(I$14,集計用!$4:$9894,マスター!$C322,FALSE))</f>
        <v/>
      </c>
      <c r="J322" s="29" t="str">
        <f>IF(HLOOKUP(J$14,集計用!$4:$9894,マスター!$C322,FALSE)="","",HLOOKUP(J$14,集計用!$4:$9894,マスター!$C322,FALSE))</f>
        <v/>
      </c>
      <c r="K322" s="53"/>
      <c r="L322" s="53"/>
      <c r="M322" s="53"/>
      <c r="N322" s="53"/>
      <c r="O322" s="29" t="str">
        <f>IF(HLOOKUP(O$14,集計用!$4:$9894,マスター!$C322,FALSE)="","",HLOOKUP(O$14,集計用!$4:$9894,マスター!$C322,FALSE))</f>
        <v/>
      </c>
      <c r="P322" s="53"/>
      <c r="Q322" s="53"/>
      <c r="R322" s="42" t="str">
        <f>IF(HLOOKUP(R$14,集計用!$4:$9894,マスター!$C322,FALSE)="","",HLOOKUP(R$14,集計用!$4:$9894,マスター!$C322,FALSE))</f>
        <v/>
      </c>
      <c r="S322" s="42" t="str">
        <f>IF(HLOOKUP(S$14,集計用!$4:$9894,マスター!$C322,FALSE)="","",HLOOKUP(S$14,集計用!$4:$9894,マスター!$C322,FALSE))</f>
        <v/>
      </c>
      <c r="T322" s="209" t="str">
        <f>IF(HLOOKUP(T$14,集計用!$4:$9894,マスター!$C322,FALSE)="","",HLOOKUP(T$14,集計用!$4:$9894,マスター!$C322,FALSE))</f>
        <v/>
      </c>
      <c r="U322" s="209" t="str">
        <f>IF(HLOOKUP(U$14,集計用!$4:$9894,マスター!$C322,FALSE)="","",HLOOKUP(U$14,集計用!$4:$9894,マスター!$C322,FALSE))</f>
        <v/>
      </c>
      <c r="V322" s="53"/>
      <c r="W322" s="44"/>
      <c r="X322" s="53"/>
      <c r="Y322" s="53"/>
      <c r="Z322" s="29" t="str">
        <f>IF(HLOOKUP(Z$14,集計用!$4:$9894,マスター!$C322,FALSE)="","",HLOOKUP(Z$14,集計用!$4:$9894,マスター!$C322,FALSE))</f>
        <v/>
      </c>
      <c r="AA322" s="53"/>
      <c r="AB322" s="53"/>
      <c r="AC322" s="53"/>
      <c r="AD322" s="53"/>
      <c r="AE322" s="53"/>
      <c r="AF322" s="44"/>
      <c r="AG322" s="29" t="str">
        <f>IF(HLOOKUP(AG$14,集計用!$4:$9894,マスター!$C322,FALSE)="","",HLOOKUP(AG$14,集計用!$4:$9894,マスター!$C322,FALSE))</f>
        <v/>
      </c>
      <c r="AH322" s="29" t="str">
        <f>IF(HLOOKUP(AH$14,集計用!$4:$9894,マスター!$C322,FALSE)="","",HLOOKUP(AH$14,集計用!$4:$9894,マスター!$C322,FALSE))</f>
        <v/>
      </c>
      <c r="AI322" s="29" t="str">
        <f>IF(HLOOKUP(AI$14,集計用!$4:$9894,マスター!$C322,FALSE)="","",HLOOKUP(AI$14,集計用!$4:$9894,マスター!$C322,FALSE))</f>
        <v/>
      </c>
      <c r="AJ322" s="60" t="str">
        <f>マスター!$B$3</f>
        <v>建物</v>
      </c>
      <c r="AK322" s="29" t="str">
        <f>IF(HLOOKUP(AK$14,集計用!$4:$9894,マスター!$C322,FALSE)="","",HLOOKUP(AK$14,集計用!$4:$9894,マスター!$C322,FALSE))</f>
        <v/>
      </c>
      <c r="AL322" s="29" t="str">
        <f>IF(HLOOKUP(AL$14,集計用!$4:$9894,マスター!$C322,FALSE)="","",HLOOKUP(AL$14,集計用!$4:$9894,マスター!$C322,FALSE))</f>
        <v/>
      </c>
      <c r="AM322" s="53"/>
      <c r="AN322" s="29" t="str">
        <f>IFERROR(集計用!N241&amp;集計用!P241&amp;集計用!R241,"")</f>
        <v>下都賀郡壬生町安塚南原1179-1</v>
      </c>
      <c r="AO322" s="29" t="str">
        <f>IF(HLOOKUP(AO$14,集計用!$4:$9894,マスター!$C322,FALSE)="","",HLOOKUP(AO$14,集計用!$4:$9894,マスター!$C322,FALSE))</f>
        <v/>
      </c>
      <c r="AP322" s="42" t="str">
        <f>集計用!AU241&amp;集計用!AV241&amp;集計用!AW241&amp;集計用!AX241&amp;集計用!AY241&amp;集計用!AZ241</f>
        <v>教育費社会福祉費公民館費</v>
      </c>
      <c r="AQ322" s="29" t="str">
        <f>IF(HLOOKUP(AQ$14,集計用!$4:$9894,マスター!$C322,FALSE)="","",HLOOKUP(AQ$14,集計用!$4:$9894,マスター!$C322,FALSE))</f>
        <v/>
      </c>
      <c r="AR322" s="29" t="str">
        <f>IF(HLOOKUP(AR$14,集計用!$4:$9894,マスター!$C322,FALSE)="","",HLOOKUP(AR$14,集計用!$4:$9894,マスター!$C322,FALSE))</f>
        <v/>
      </c>
      <c r="AS322" s="29" t="str">
        <f>IF(HLOOKUP(AS$14,集計用!$4:$9894,マスター!$C322,FALSE)="","",HLOOKUP(AS$14,集計用!$4:$9894,マスター!$C322,FALSE))</f>
        <v/>
      </c>
      <c r="AT322" s="29" t="str">
        <f>IF(HLOOKUP(AT$14,集計用!$4:$9894,マスター!$C322,FALSE)="","",HLOOKUP(AT$14,集計用!$4:$9894,マスター!$C322,FALSE))</f>
        <v/>
      </c>
      <c r="AU322" s="29" t="str">
        <f>IF(HLOOKUP(AU$14,集計用!$4:$9894,マスター!$C322,FALSE)="","",HLOOKUP(AU$14,集計用!$4:$9894,マスター!$C322,FALSE))</f>
        <v/>
      </c>
      <c r="AV322" s="61"/>
      <c r="AW322" s="45" t="str">
        <f t="shared" si="6"/>
        <v/>
      </c>
      <c r="AX322" s="29" t="str">
        <f>IF(HLOOKUP(AX$14,集計用!$4:$9894,マスター!$C322,FALSE)="","",HLOOKUP(AX$14,集計用!$4:$9894,マスター!$C322,FALSE))</f>
        <v/>
      </c>
      <c r="AY322" s="29" t="str">
        <f>IF(HLOOKUP(AY$14,集計用!$4:$9894,マスター!$C322,FALSE)="","",HLOOKUP(AY$14,集計用!$4:$9894,マスター!$C322,FALSE))</f>
        <v/>
      </c>
      <c r="AZ322" s="54"/>
      <c r="BA322" s="54"/>
      <c r="BB322" s="54"/>
      <c r="BC322" s="54"/>
      <c r="BD322" s="54"/>
      <c r="BE322" s="54"/>
      <c r="BF322" s="54"/>
      <c r="BG322" s="54"/>
      <c r="BH322" s="29" t="str">
        <f>IF(HLOOKUP(BH$14,集計用!$4:$9894,マスター!$C322,FALSE)="","",HLOOKUP(BH$14,集計用!$4:$9894,マスター!$C322,FALSE))</f>
        <v/>
      </c>
      <c r="BI322" s="29" t="str">
        <f>IF(HLOOKUP(BI$14,集計用!$4:$9894,マスター!$C322,FALSE)="","",HLOOKUP(BI$14,集計用!$4:$9894,マスター!$C322,FALSE))</f>
        <v/>
      </c>
      <c r="BJ322" s="54"/>
      <c r="BK322" s="54"/>
      <c r="BL322" s="54"/>
      <c r="BM322" s="54"/>
      <c r="BN322" s="54"/>
      <c r="BO322" s="54"/>
      <c r="BP322" s="54"/>
      <c r="BQ322" s="54"/>
      <c r="BR322" s="29" t="str">
        <f>IF(HLOOKUP(BR$14,集計用!$4:$9894,マスター!$C322,FALSE)="","",HLOOKUP(BR$14,集計用!$4:$9894,マスター!$C322,FALSE))</f>
        <v/>
      </c>
      <c r="BS322" s="29" t="str">
        <f>IF(HLOOKUP(BS$14,集計用!$4:$9894,マスター!$C322,FALSE)="","",HLOOKUP(BS$14,集計用!$4:$9894,マスター!$C322,FALSE))</f>
        <v/>
      </c>
      <c r="BT322" s="29" t="str">
        <f>IF(HLOOKUP(BT$14,集計用!$4:$9894,マスター!$C322,FALSE)="","",HLOOKUP(BT$14,集計用!$4:$9894,マスター!$C322,FALSE))</f>
        <v/>
      </c>
      <c r="BU322" s="29" t="str">
        <f>IF(HLOOKUP(BU$14,集計用!$4:$9894,マスター!$C322,FALSE)="","",HLOOKUP(BU$14,集計用!$4:$9894,マスター!$C322,FALSE))</f>
        <v/>
      </c>
      <c r="BV322" s="29" t="str">
        <f>集計用!O241&amp;集計用!Q241&amp;集計用!S241</f>
        <v>ｼﾓﾂｶﾞｸﾞﾝﾐﾌﾞﾏﾁﾔｽﾂﾞｶﾐﾅﾐﾊﾗ</v>
      </c>
      <c r="BW322" s="29" t="str">
        <f>IF(HLOOKUP(BW$14,集計用!$4:$9894,マスター!$C322,FALSE)="","",HLOOKUP(BW$14,集計用!$4:$9894,マスター!$C322,FALSE))</f>
        <v/>
      </c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4"/>
      <c r="CO322" s="54"/>
      <c r="CP322" s="54"/>
      <c r="CQ322" s="54"/>
      <c r="CR322" s="54"/>
      <c r="CS322" s="54"/>
      <c r="CT322" s="54"/>
      <c r="CU322" s="54"/>
      <c r="CV322" s="53"/>
      <c r="CW322" s="53"/>
      <c r="CX322" s="53"/>
      <c r="CY322" s="53"/>
      <c r="CZ322" s="53"/>
      <c r="DA322" s="53"/>
      <c r="DB322" s="53"/>
      <c r="DC322" s="53"/>
      <c r="DD322" s="54"/>
      <c r="DE322" s="54"/>
      <c r="DF322" s="54"/>
      <c r="DG322" s="54"/>
      <c r="DH322" s="54"/>
      <c r="DI322" s="54"/>
    </row>
    <row r="323" spans="3:113" ht="13.5" customHeight="1">
      <c r="C323" s="89">
        <v>314</v>
      </c>
      <c r="D323" s="44"/>
      <c r="E323" s="53"/>
      <c r="F323" s="53"/>
      <c r="G323" s="53"/>
      <c r="H323" s="42" t="str">
        <f>IF(HLOOKUP(H$14,集計用!$4:$9894,マスター!$C323,FALSE)="","",HLOOKUP(H$14,集計用!$4:$9894,マスター!$C323,FALSE))</f>
        <v/>
      </c>
      <c r="I323" s="29" t="str">
        <f>IF(HLOOKUP(I$14,集計用!$4:$9894,マスター!$C323,FALSE)="","",HLOOKUP(I$14,集計用!$4:$9894,マスター!$C323,FALSE))</f>
        <v/>
      </c>
      <c r="J323" s="29" t="str">
        <f>IF(HLOOKUP(J$14,集計用!$4:$9894,マスター!$C323,FALSE)="","",HLOOKUP(J$14,集計用!$4:$9894,マスター!$C323,FALSE))</f>
        <v/>
      </c>
      <c r="K323" s="53"/>
      <c r="L323" s="53"/>
      <c r="M323" s="53"/>
      <c r="N323" s="53"/>
      <c r="O323" s="29" t="str">
        <f>IF(HLOOKUP(O$14,集計用!$4:$9894,マスター!$C323,FALSE)="","",HLOOKUP(O$14,集計用!$4:$9894,マスター!$C323,FALSE))</f>
        <v/>
      </c>
      <c r="P323" s="53"/>
      <c r="Q323" s="53"/>
      <c r="R323" s="42" t="str">
        <f>IF(HLOOKUP(R$14,集計用!$4:$9894,マスター!$C323,FALSE)="","",HLOOKUP(R$14,集計用!$4:$9894,マスター!$C323,FALSE))</f>
        <v/>
      </c>
      <c r="S323" s="42" t="str">
        <f>IF(HLOOKUP(S$14,集計用!$4:$9894,マスター!$C323,FALSE)="","",HLOOKUP(S$14,集計用!$4:$9894,マスター!$C323,FALSE))</f>
        <v/>
      </c>
      <c r="T323" s="209" t="str">
        <f>IF(HLOOKUP(T$14,集計用!$4:$9894,マスター!$C323,FALSE)="","",HLOOKUP(T$14,集計用!$4:$9894,マスター!$C323,FALSE))</f>
        <v/>
      </c>
      <c r="U323" s="209" t="str">
        <f>IF(HLOOKUP(U$14,集計用!$4:$9894,マスター!$C323,FALSE)="","",HLOOKUP(U$14,集計用!$4:$9894,マスター!$C323,FALSE))</f>
        <v/>
      </c>
      <c r="V323" s="53"/>
      <c r="W323" s="44"/>
      <c r="X323" s="53"/>
      <c r="Y323" s="53"/>
      <c r="Z323" s="29" t="str">
        <f>IF(HLOOKUP(Z$14,集計用!$4:$9894,マスター!$C323,FALSE)="","",HLOOKUP(Z$14,集計用!$4:$9894,マスター!$C323,FALSE))</f>
        <v/>
      </c>
      <c r="AA323" s="53"/>
      <c r="AB323" s="53"/>
      <c r="AC323" s="53"/>
      <c r="AD323" s="53"/>
      <c r="AE323" s="53"/>
      <c r="AF323" s="44"/>
      <c r="AG323" s="29" t="str">
        <f>IF(HLOOKUP(AG$14,集計用!$4:$9894,マスター!$C323,FALSE)="","",HLOOKUP(AG$14,集計用!$4:$9894,マスター!$C323,FALSE))</f>
        <v/>
      </c>
      <c r="AH323" s="29" t="str">
        <f>IF(HLOOKUP(AH$14,集計用!$4:$9894,マスター!$C323,FALSE)="","",HLOOKUP(AH$14,集計用!$4:$9894,マスター!$C323,FALSE))</f>
        <v/>
      </c>
      <c r="AI323" s="29" t="str">
        <f>IF(HLOOKUP(AI$14,集計用!$4:$9894,マスター!$C323,FALSE)="","",HLOOKUP(AI$14,集計用!$4:$9894,マスター!$C323,FALSE))</f>
        <v/>
      </c>
      <c r="AJ323" s="60" t="str">
        <f>マスター!$B$3</f>
        <v>建物</v>
      </c>
      <c r="AK323" s="29" t="str">
        <f>IF(HLOOKUP(AK$14,集計用!$4:$9894,マスター!$C323,FALSE)="","",HLOOKUP(AK$14,集計用!$4:$9894,マスター!$C323,FALSE))</f>
        <v/>
      </c>
      <c r="AL323" s="29" t="str">
        <f>IF(HLOOKUP(AL$14,集計用!$4:$9894,マスター!$C323,FALSE)="","",HLOOKUP(AL$14,集計用!$4:$9894,マスター!$C323,FALSE))</f>
        <v/>
      </c>
      <c r="AM323" s="53"/>
      <c r="AN323" s="29" t="str">
        <f>IFERROR(集計用!N242&amp;集計用!P242&amp;集計用!R242,"")</f>
        <v>下都賀郡壬生町安塚南原1179-1</v>
      </c>
      <c r="AO323" s="29" t="str">
        <f>IF(HLOOKUP(AO$14,集計用!$4:$9894,マスター!$C323,FALSE)="","",HLOOKUP(AO$14,集計用!$4:$9894,マスター!$C323,FALSE))</f>
        <v/>
      </c>
      <c r="AP323" s="42" t="str">
        <f>集計用!AU242&amp;集計用!AV242&amp;集計用!AW242&amp;集計用!AX242&amp;集計用!AY242&amp;集計用!AZ242</f>
        <v>教育費社会福祉費公民館費</v>
      </c>
      <c r="AQ323" s="29" t="str">
        <f>IF(HLOOKUP(AQ$14,集計用!$4:$9894,マスター!$C323,FALSE)="","",HLOOKUP(AQ$14,集計用!$4:$9894,マスター!$C323,FALSE))</f>
        <v/>
      </c>
      <c r="AR323" s="29" t="str">
        <f>IF(HLOOKUP(AR$14,集計用!$4:$9894,マスター!$C323,FALSE)="","",HLOOKUP(AR$14,集計用!$4:$9894,マスター!$C323,FALSE))</f>
        <v/>
      </c>
      <c r="AS323" s="29" t="str">
        <f>IF(HLOOKUP(AS$14,集計用!$4:$9894,マスター!$C323,FALSE)="","",HLOOKUP(AS$14,集計用!$4:$9894,マスター!$C323,FALSE))</f>
        <v/>
      </c>
      <c r="AT323" s="29" t="str">
        <f>IF(HLOOKUP(AT$14,集計用!$4:$9894,マスター!$C323,FALSE)="","",HLOOKUP(AT$14,集計用!$4:$9894,マスター!$C323,FALSE))</f>
        <v/>
      </c>
      <c r="AU323" s="29" t="str">
        <f>IF(HLOOKUP(AU$14,集計用!$4:$9894,マスター!$C323,FALSE)="","",HLOOKUP(AU$14,集計用!$4:$9894,マスター!$C323,FALSE))</f>
        <v/>
      </c>
      <c r="AV323" s="61"/>
      <c r="AW323" s="45" t="str">
        <f t="shared" si="6"/>
        <v/>
      </c>
      <c r="AX323" s="29" t="str">
        <f>IF(HLOOKUP(AX$14,集計用!$4:$9894,マスター!$C323,FALSE)="","",HLOOKUP(AX$14,集計用!$4:$9894,マスター!$C323,FALSE))</f>
        <v/>
      </c>
      <c r="AY323" s="29" t="str">
        <f>IF(HLOOKUP(AY$14,集計用!$4:$9894,マスター!$C323,FALSE)="","",HLOOKUP(AY$14,集計用!$4:$9894,マスター!$C323,FALSE))</f>
        <v/>
      </c>
      <c r="AZ323" s="54"/>
      <c r="BA323" s="54"/>
      <c r="BB323" s="54"/>
      <c r="BC323" s="54"/>
      <c r="BD323" s="54"/>
      <c r="BE323" s="54"/>
      <c r="BF323" s="54"/>
      <c r="BG323" s="54"/>
      <c r="BH323" s="29" t="str">
        <f>IF(HLOOKUP(BH$14,集計用!$4:$9894,マスター!$C323,FALSE)="","",HLOOKUP(BH$14,集計用!$4:$9894,マスター!$C323,FALSE))</f>
        <v/>
      </c>
      <c r="BI323" s="29" t="str">
        <f>IF(HLOOKUP(BI$14,集計用!$4:$9894,マスター!$C323,FALSE)="","",HLOOKUP(BI$14,集計用!$4:$9894,マスター!$C323,FALSE))</f>
        <v/>
      </c>
      <c r="BJ323" s="54"/>
      <c r="BK323" s="54"/>
      <c r="BL323" s="54"/>
      <c r="BM323" s="54"/>
      <c r="BN323" s="54"/>
      <c r="BO323" s="54"/>
      <c r="BP323" s="54"/>
      <c r="BQ323" s="54"/>
      <c r="BR323" s="29" t="str">
        <f>IF(HLOOKUP(BR$14,集計用!$4:$9894,マスター!$C323,FALSE)="","",HLOOKUP(BR$14,集計用!$4:$9894,マスター!$C323,FALSE))</f>
        <v/>
      </c>
      <c r="BS323" s="29" t="str">
        <f>IF(HLOOKUP(BS$14,集計用!$4:$9894,マスター!$C323,FALSE)="","",HLOOKUP(BS$14,集計用!$4:$9894,マスター!$C323,FALSE))</f>
        <v/>
      </c>
      <c r="BT323" s="29" t="str">
        <f>IF(HLOOKUP(BT$14,集計用!$4:$9894,マスター!$C323,FALSE)="","",HLOOKUP(BT$14,集計用!$4:$9894,マスター!$C323,FALSE))</f>
        <v/>
      </c>
      <c r="BU323" s="29" t="str">
        <f>IF(HLOOKUP(BU$14,集計用!$4:$9894,マスター!$C323,FALSE)="","",HLOOKUP(BU$14,集計用!$4:$9894,マスター!$C323,FALSE))</f>
        <v/>
      </c>
      <c r="BV323" s="29" t="str">
        <f>集計用!O242&amp;集計用!Q242&amp;集計用!S242</f>
        <v>ｼﾓﾂｶﾞｸﾞﾝﾐﾌﾞﾏﾁﾔｽﾂﾞｶﾐﾅﾐﾊﾗ</v>
      </c>
      <c r="BW323" s="29" t="str">
        <f>IF(HLOOKUP(BW$14,集計用!$4:$9894,マスター!$C323,FALSE)="","",HLOOKUP(BW$14,集計用!$4:$9894,マスター!$C323,FALSE))</f>
        <v/>
      </c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4"/>
      <c r="CO323" s="54"/>
      <c r="CP323" s="54"/>
      <c r="CQ323" s="54"/>
      <c r="CR323" s="54"/>
      <c r="CS323" s="54"/>
      <c r="CT323" s="54"/>
      <c r="CU323" s="54"/>
      <c r="CV323" s="53"/>
      <c r="CW323" s="53"/>
      <c r="CX323" s="53"/>
      <c r="CY323" s="53"/>
      <c r="CZ323" s="53"/>
      <c r="DA323" s="53"/>
      <c r="DB323" s="53"/>
      <c r="DC323" s="53"/>
      <c r="DD323" s="54"/>
      <c r="DE323" s="54"/>
      <c r="DF323" s="54"/>
      <c r="DG323" s="54"/>
      <c r="DH323" s="54"/>
      <c r="DI323" s="54"/>
    </row>
    <row r="324" spans="3:113" ht="13.5" customHeight="1">
      <c r="C324" s="89">
        <v>315</v>
      </c>
      <c r="D324" s="44"/>
      <c r="E324" s="53"/>
      <c r="F324" s="53"/>
      <c r="G324" s="53"/>
      <c r="H324" s="42" t="str">
        <f>IF(HLOOKUP(H$14,集計用!$4:$9894,マスター!$C324,FALSE)="","",HLOOKUP(H$14,集計用!$4:$9894,マスター!$C324,FALSE))</f>
        <v/>
      </c>
      <c r="I324" s="29" t="str">
        <f>IF(HLOOKUP(I$14,集計用!$4:$9894,マスター!$C324,FALSE)="","",HLOOKUP(I$14,集計用!$4:$9894,マスター!$C324,FALSE))</f>
        <v/>
      </c>
      <c r="J324" s="29" t="str">
        <f>IF(HLOOKUP(J$14,集計用!$4:$9894,マスター!$C324,FALSE)="","",HLOOKUP(J$14,集計用!$4:$9894,マスター!$C324,FALSE))</f>
        <v/>
      </c>
      <c r="K324" s="53"/>
      <c r="L324" s="53"/>
      <c r="M324" s="53"/>
      <c r="N324" s="53"/>
      <c r="O324" s="29" t="str">
        <f>IF(HLOOKUP(O$14,集計用!$4:$9894,マスター!$C324,FALSE)="","",HLOOKUP(O$14,集計用!$4:$9894,マスター!$C324,FALSE))</f>
        <v/>
      </c>
      <c r="P324" s="53"/>
      <c r="Q324" s="53"/>
      <c r="R324" s="42" t="str">
        <f>IF(HLOOKUP(R$14,集計用!$4:$9894,マスター!$C324,FALSE)="","",HLOOKUP(R$14,集計用!$4:$9894,マスター!$C324,FALSE))</f>
        <v/>
      </c>
      <c r="S324" s="42" t="str">
        <f>IF(HLOOKUP(S$14,集計用!$4:$9894,マスター!$C324,FALSE)="","",HLOOKUP(S$14,集計用!$4:$9894,マスター!$C324,FALSE))</f>
        <v/>
      </c>
      <c r="T324" s="209" t="str">
        <f>IF(HLOOKUP(T$14,集計用!$4:$9894,マスター!$C324,FALSE)="","",HLOOKUP(T$14,集計用!$4:$9894,マスター!$C324,FALSE))</f>
        <v/>
      </c>
      <c r="U324" s="209" t="str">
        <f>IF(HLOOKUP(U$14,集計用!$4:$9894,マスター!$C324,FALSE)="","",HLOOKUP(U$14,集計用!$4:$9894,マスター!$C324,FALSE))</f>
        <v/>
      </c>
      <c r="V324" s="53"/>
      <c r="W324" s="44"/>
      <c r="X324" s="53"/>
      <c r="Y324" s="53"/>
      <c r="Z324" s="29" t="str">
        <f>IF(HLOOKUP(Z$14,集計用!$4:$9894,マスター!$C324,FALSE)="","",HLOOKUP(Z$14,集計用!$4:$9894,マスター!$C324,FALSE))</f>
        <v/>
      </c>
      <c r="AA324" s="53"/>
      <c r="AB324" s="53"/>
      <c r="AC324" s="53"/>
      <c r="AD324" s="53"/>
      <c r="AE324" s="53"/>
      <c r="AF324" s="44"/>
      <c r="AG324" s="29" t="str">
        <f>IF(HLOOKUP(AG$14,集計用!$4:$9894,マスター!$C324,FALSE)="","",HLOOKUP(AG$14,集計用!$4:$9894,マスター!$C324,FALSE))</f>
        <v/>
      </c>
      <c r="AH324" s="29" t="str">
        <f>IF(HLOOKUP(AH$14,集計用!$4:$9894,マスター!$C324,FALSE)="","",HLOOKUP(AH$14,集計用!$4:$9894,マスター!$C324,FALSE))</f>
        <v/>
      </c>
      <c r="AI324" s="29" t="str">
        <f>IF(HLOOKUP(AI$14,集計用!$4:$9894,マスター!$C324,FALSE)="","",HLOOKUP(AI$14,集計用!$4:$9894,マスター!$C324,FALSE))</f>
        <v/>
      </c>
      <c r="AJ324" s="60" t="str">
        <f>マスター!$B$3</f>
        <v>建物</v>
      </c>
      <c r="AK324" s="29" t="str">
        <f>IF(HLOOKUP(AK$14,集計用!$4:$9894,マスター!$C324,FALSE)="","",HLOOKUP(AK$14,集計用!$4:$9894,マスター!$C324,FALSE))</f>
        <v/>
      </c>
      <c r="AL324" s="29" t="str">
        <f>IF(HLOOKUP(AL$14,集計用!$4:$9894,マスター!$C324,FALSE)="","",HLOOKUP(AL$14,集計用!$4:$9894,マスター!$C324,FALSE))</f>
        <v/>
      </c>
      <c r="AM324" s="53"/>
      <c r="AN324" s="29" t="str">
        <f>IFERROR(集計用!N243&amp;集計用!P243&amp;集計用!R243,"")</f>
        <v>下都賀郡壬生町安塚南原1179-3</v>
      </c>
      <c r="AO324" s="29" t="str">
        <f>IF(HLOOKUP(AO$14,集計用!$4:$9894,マスター!$C324,FALSE)="","",HLOOKUP(AO$14,集計用!$4:$9894,マスター!$C324,FALSE))</f>
        <v/>
      </c>
      <c r="AP324" s="42" t="str">
        <f>集計用!AU243&amp;集計用!AV243&amp;集計用!AW243&amp;集計用!AX243&amp;集計用!AY243&amp;集計用!AZ243</f>
        <v>教育費社会福祉費公民館費</v>
      </c>
      <c r="AQ324" s="29" t="str">
        <f>IF(HLOOKUP(AQ$14,集計用!$4:$9894,マスター!$C324,FALSE)="","",HLOOKUP(AQ$14,集計用!$4:$9894,マスター!$C324,FALSE))</f>
        <v/>
      </c>
      <c r="AR324" s="29" t="str">
        <f>IF(HLOOKUP(AR$14,集計用!$4:$9894,マスター!$C324,FALSE)="","",HLOOKUP(AR$14,集計用!$4:$9894,マスター!$C324,FALSE))</f>
        <v/>
      </c>
      <c r="AS324" s="29" t="str">
        <f>IF(HLOOKUP(AS$14,集計用!$4:$9894,マスター!$C324,FALSE)="","",HLOOKUP(AS$14,集計用!$4:$9894,マスター!$C324,FALSE))</f>
        <v/>
      </c>
      <c r="AT324" s="29" t="str">
        <f>IF(HLOOKUP(AT$14,集計用!$4:$9894,マスター!$C324,FALSE)="","",HLOOKUP(AT$14,集計用!$4:$9894,マスター!$C324,FALSE))</f>
        <v/>
      </c>
      <c r="AU324" s="29" t="str">
        <f>IF(HLOOKUP(AU$14,集計用!$4:$9894,マスター!$C324,FALSE)="","",HLOOKUP(AU$14,集計用!$4:$9894,マスター!$C324,FALSE))</f>
        <v/>
      </c>
      <c r="AV324" s="61"/>
      <c r="AW324" s="45" t="str">
        <f t="shared" si="6"/>
        <v/>
      </c>
      <c r="AX324" s="29" t="str">
        <f>IF(HLOOKUP(AX$14,集計用!$4:$9894,マスター!$C324,FALSE)="","",HLOOKUP(AX$14,集計用!$4:$9894,マスター!$C324,FALSE))</f>
        <v/>
      </c>
      <c r="AY324" s="29" t="str">
        <f>IF(HLOOKUP(AY$14,集計用!$4:$9894,マスター!$C324,FALSE)="","",HLOOKUP(AY$14,集計用!$4:$9894,マスター!$C324,FALSE))</f>
        <v/>
      </c>
      <c r="AZ324" s="54"/>
      <c r="BA324" s="54"/>
      <c r="BB324" s="54"/>
      <c r="BC324" s="54"/>
      <c r="BD324" s="54"/>
      <c r="BE324" s="54"/>
      <c r="BF324" s="54"/>
      <c r="BG324" s="54"/>
      <c r="BH324" s="29" t="str">
        <f>IF(HLOOKUP(BH$14,集計用!$4:$9894,マスター!$C324,FALSE)="","",HLOOKUP(BH$14,集計用!$4:$9894,マスター!$C324,FALSE))</f>
        <v/>
      </c>
      <c r="BI324" s="29" t="str">
        <f>IF(HLOOKUP(BI$14,集計用!$4:$9894,マスター!$C324,FALSE)="","",HLOOKUP(BI$14,集計用!$4:$9894,マスター!$C324,FALSE))</f>
        <v/>
      </c>
      <c r="BJ324" s="54"/>
      <c r="BK324" s="54"/>
      <c r="BL324" s="54"/>
      <c r="BM324" s="54"/>
      <c r="BN324" s="54"/>
      <c r="BO324" s="54"/>
      <c r="BP324" s="54"/>
      <c r="BQ324" s="54"/>
      <c r="BR324" s="29" t="str">
        <f>IF(HLOOKUP(BR$14,集計用!$4:$9894,マスター!$C324,FALSE)="","",HLOOKUP(BR$14,集計用!$4:$9894,マスター!$C324,FALSE))</f>
        <v/>
      </c>
      <c r="BS324" s="29" t="str">
        <f>IF(HLOOKUP(BS$14,集計用!$4:$9894,マスター!$C324,FALSE)="","",HLOOKUP(BS$14,集計用!$4:$9894,マスター!$C324,FALSE))</f>
        <v/>
      </c>
      <c r="BT324" s="29" t="str">
        <f>IF(HLOOKUP(BT$14,集計用!$4:$9894,マスター!$C324,FALSE)="","",HLOOKUP(BT$14,集計用!$4:$9894,マスター!$C324,FALSE))</f>
        <v/>
      </c>
      <c r="BU324" s="29" t="str">
        <f>IF(HLOOKUP(BU$14,集計用!$4:$9894,マスター!$C324,FALSE)="","",HLOOKUP(BU$14,集計用!$4:$9894,マスター!$C324,FALSE))</f>
        <v/>
      </c>
      <c r="BV324" s="29" t="str">
        <f>集計用!O243&amp;集計用!Q243&amp;集計用!S243</f>
        <v>ｼﾓﾂｶﾞｸﾞﾝﾐﾌﾞﾏﾁﾔｽﾂﾞｶﾐﾅﾐﾊﾗ</v>
      </c>
      <c r="BW324" s="29" t="str">
        <f>IF(HLOOKUP(BW$14,集計用!$4:$9894,マスター!$C324,FALSE)="","",HLOOKUP(BW$14,集計用!$4:$9894,マスター!$C324,FALSE))</f>
        <v/>
      </c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4"/>
      <c r="CO324" s="54"/>
      <c r="CP324" s="54"/>
      <c r="CQ324" s="54"/>
      <c r="CR324" s="54"/>
      <c r="CS324" s="54"/>
      <c r="CT324" s="54"/>
      <c r="CU324" s="54"/>
      <c r="CV324" s="53"/>
      <c r="CW324" s="53"/>
      <c r="CX324" s="53"/>
      <c r="CY324" s="53"/>
      <c r="CZ324" s="53"/>
      <c r="DA324" s="53"/>
      <c r="DB324" s="53"/>
      <c r="DC324" s="53"/>
      <c r="DD324" s="54"/>
      <c r="DE324" s="54"/>
      <c r="DF324" s="54"/>
      <c r="DG324" s="54"/>
      <c r="DH324" s="54"/>
      <c r="DI324" s="54"/>
    </row>
    <row r="325" spans="3:113" ht="13.5" customHeight="1">
      <c r="C325" s="89">
        <v>316</v>
      </c>
      <c r="D325" s="44"/>
      <c r="E325" s="53"/>
      <c r="F325" s="53"/>
      <c r="G325" s="53"/>
      <c r="H325" s="42" t="str">
        <f>IF(HLOOKUP(H$14,集計用!$4:$9894,マスター!$C325,FALSE)="","",HLOOKUP(H$14,集計用!$4:$9894,マスター!$C325,FALSE))</f>
        <v/>
      </c>
      <c r="I325" s="29" t="str">
        <f>IF(HLOOKUP(I$14,集計用!$4:$9894,マスター!$C325,FALSE)="","",HLOOKUP(I$14,集計用!$4:$9894,マスター!$C325,FALSE))</f>
        <v/>
      </c>
      <c r="J325" s="29" t="str">
        <f>IF(HLOOKUP(J$14,集計用!$4:$9894,マスター!$C325,FALSE)="","",HLOOKUP(J$14,集計用!$4:$9894,マスター!$C325,FALSE))</f>
        <v/>
      </c>
      <c r="K325" s="53"/>
      <c r="L325" s="53"/>
      <c r="M325" s="53"/>
      <c r="N325" s="53"/>
      <c r="O325" s="29" t="str">
        <f>IF(HLOOKUP(O$14,集計用!$4:$9894,マスター!$C325,FALSE)="","",HLOOKUP(O$14,集計用!$4:$9894,マスター!$C325,FALSE))</f>
        <v/>
      </c>
      <c r="P325" s="53"/>
      <c r="Q325" s="53"/>
      <c r="R325" s="42" t="str">
        <f>IF(HLOOKUP(R$14,集計用!$4:$9894,マスター!$C325,FALSE)="","",HLOOKUP(R$14,集計用!$4:$9894,マスター!$C325,FALSE))</f>
        <v/>
      </c>
      <c r="S325" s="42" t="str">
        <f>IF(HLOOKUP(S$14,集計用!$4:$9894,マスター!$C325,FALSE)="","",HLOOKUP(S$14,集計用!$4:$9894,マスター!$C325,FALSE))</f>
        <v/>
      </c>
      <c r="T325" s="209" t="str">
        <f>IF(HLOOKUP(T$14,集計用!$4:$9894,マスター!$C325,FALSE)="","",HLOOKUP(T$14,集計用!$4:$9894,マスター!$C325,FALSE))</f>
        <v/>
      </c>
      <c r="U325" s="209" t="str">
        <f>IF(HLOOKUP(U$14,集計用!$4:$9894,マスター!$C325,FALSE)="","",HLOOKUP(U$14,集計用!$4:$9894,マスター!$C325,FALSE))</f>
        <v/>
      </c>
      <c r="V325" s="53"/>
      <c r="W325" s="44"/>
      <c r="X325" s="53"/>
      <c r="Y325" s="53"/>
      <c r="Z325" s="29" t="str">
        <f>IF(HLOOKUP(Z$14,集計用!$4:$9894,マスター!$C325,FALSE)="","",HLOOKUP(Z$14,集計用!$4:$9894,マスター!$C325,FALSE))</f>
        <v/>
      </c>
      <c r="AA325" s="53"/>
      <c r="AB325" s="53"/>
      <c r="AC325" s="53"/>
      <c r="AD325" s="53"/>
      <c r="AE325" s="53"/>
      <c r="AF325" s="44"/>
      <c r="AG325" s="29" t="str">
        <f>IF(HLOOKUP(AG$14,集計用!$4:$9894,マスター!$C325,FALSE)="","",HLOOKUP(AG$14,集計用!$4:$9894,マスター!$C325,FALSE))</f>
        <v/>
      </c>
      <c r="AH325" s="29" t="str">
        <f>IF(HLOOKUP(AH$14,集計用!$4:$9894,マスター!$C325,FALSE)="","",HLOOKUP(AH$14,集計用!$4:$9894,マスター!$C325,FALSE))</f>
        <v/>
      </c>
      <c r="AI325" s="29" t="str">
        <f>IF(HLOOKUP(AI$14,集計用!$4:$9894,マスター!$C325,FALSE)="","",HLOOKUP(AI$14,集計用!$4:$9894,マスター!$C325,FALSE))</f>
        <v/>
      </c>
      <c r="AJ325" s="60" t="str">
        <f>マスター!$B$3</f>
        <v>建物</v>
      </c>
      <c r="AK325" s="29" t="str">
        <f>IF(HLOOKUP(AK$14,集計用!$4:$9894,マスター!$C325,FALSE)="","",HLOOKUP(AK$14,集計用!$4:$9894,マスター!$C325,FALSE))</f>
        <v/>
      </c>
      <c r="AL325" s="29" t="str">
        <f>IF(HLOOKUP(AL$14,集計用!$4:$9894,マスター!$C325,FALSE)="","",HLOOKUP(AL$14,集計用!$4:$9894,マスター!$C325,FALSE))</f>
        <v/>
      </c>
      <c r="AM325" s="53"/>
      <c r="AN325" s="29" t="str">
        <f>IFERROR(集計用!N244&amp;集計用!P244&amp;集計用!R244,"")</f>
        <v>下都賀郡壬生町安塚南原1179-3</v>
      </c>
      <c r="AO325" s="29" t="str">
        <f>IF(HLOOKUP(AO$14,集計用!$4:$9894,マスター!$C325,FALSE)="","",HLOOKUP(AO$14,集計用!$4:$9894,マスター!$C325,FALSE))</f>
        <v/>
      </c>
      <c r="AP325" s="42" t="str">
        <f>集計用!AU244&amp;集計用!AV244&amp;集計用!AW244&amp;集計用!AX244&amp;集計用!AY244&amp;集計用!AZ244</f>
        <v>教育費社会福祉費公民館費</v>
      </c>
      <c r="AQ325" s="29" t="str">
        <f>IF(HLOOKUP(AQ$14,集計用!$4:$9894,マスター!$C325,FALSE)="","",HLOOKUP(AQ$14,集計用!$4:$9894,マスター!$C325,FALSE))</f>
        <v/>
      </c>
      <c r="AR325" s="29" t="str">
        <f>IF(HLOOKUP(AR$14,集計用!$4:$9894,マスター!$C325,FALSE)="","",HLOOKUP(AR$14,集計用!$4:$9894,マスター!$C325,FALSE))</f>
        <v/>
      </c>
      <c r="AS325" s="29" t="str">
        <f>IF(HLOOKUP(AS$14,集計用!$4:$9894,マスター!$C325,FALSE)="","",HLOOKUP(AS$14,集計用!$4:$9894,マスター!$C325,FALSE))</f>
        <v/>
      </c>
      <c r="AT325" s="29" t="str">
        <f>IF(HLOOKUP(AT$14,集計用!$4:$9894,マスター!$C325,FALSE)="","",HLOOKUP(AT$14,集計用!$4:$9894,マスター!$C325,FALSE))</f>
        <v/>
      </c>
      <c r="AU325" s="29" t="str">
        <f>IF(HLOOKUP(AU$14,集計用!$4:$9894,マスター!$C325,FALSE)="","",HLOOKUP(AU$14,集計用!$4:$9894,マスター!$C325,FALSE))</f>
        <v/>
      </c>
      <c r="AV325" s="61"/>
      <c r="AW325" s="45" t="str">
        <f t="shared" si="6"/>
        <v/>
      </c>
      <c r="AX325" s="29" t="str">
        <f>IF(HLOOKUP(AX$14,集計用!$4:$9894,マスター!$C325,FALSE)="","",HLOOKUP(AX$14,集計用!$4:$9894,マスター!$C325,FALSE))</f>
        <v/>
      </c>
      <c r="AY325" s="29" t="str">
        <f>IF(HLOOKUP(AY$14,集計用!$4:$9894,マスター!$C325,FALSE)="","",HLOOKUP(AY$14,集計用!$4:$9894,マスター!$C325,FALSE))</f>
        <v/>
      </c>
      <c r="AZ325" s="54"/>
      <c r="BA325" s="54"/>
      <c r="BB325" s="54"/>
      <c r="BC325" s="54"/>
      <c r="BD325" s="54"/>
      <c r="BE325" s="54"/>
      <c r="BF325" s="54"/>
      <c r="BG325" s="54"/>
      <c r="BH325" s="29" t="str">
        <f>IF(HLOOKUP(BH$14,集計用!$4:$9894,マスター!$C325,FALSE)="","",HLOOKUP(BH$14,集計用!$4:$9894,マスター!$C325,FALSE))</f>
        <v/>
      </c>
      <c r="BI325" s="29" t="str">
        <f>IF(HLOOKUP(BI$14,集計用!$4:$9894,マスター!$C325,FALSE)="","",HLOOKUP(BI$14,集計用!$4:$9894,マスター!$C325,FALSE))</f>
        <v/>
      </c>
      <c r="BJ325" s="54"/>
      <c r="BK325" s="54"/>
      <c r="BL325" s="54"/>
      <c r="BM325" s="54"/>
      <c r="BN325" s="54"/>
      <c r="BO325" s="54"/>
      <c r="BP325" s="54"/>
      <c r="BQ325" s="54"/>
      <c r="BR325" s="29" t="str">
        <f>IF(HLOOKUP(BR$14,集計用!$4:$9894,マスター!$C325,FALSE)="","",HLOOKUP(BR$14,集計用!$4:$9894,マスター!$C325,FALSE))</f>
        <v/>
      </c>
      <c r="BS325" s="29" t="str">
        <f>IF(HLOOKUP(BS$14,集計用!$4:$9894,マスター!$C325,FALSE)="","",HLOOKUP(BS$14,集計用!$4:$9894,マスター!$C325,FALSE))</f>
        <v/>
      </c>
      <c r="BT325" s="29" t="str">
        <f>IF(HLOOKUP(BT$14,集計用!$4:$9894,マスター!$C325,FALSE)="","",HLOOKUP(BT$14,集計用!$4:$9894,マスター!$C325,FALSE))</f>
        <v/>
      </c>
      <c r="BU325" s="29" t="str">
        <f>IF(HLOOKUP(BU$14,集計用!$4:$9894,マスター!$C325,FALSE)="","",HLOOKUP(BU$14,集計用!$4:$9894,マスター!$C325,FALSE))</f>
        <v/>
      </c>
      <c r="BV325" s="29" t="str">
        <f>集計用!O244&amp;集計用!Q244&amp;集計用!S244</f>
        <v>ｼﾓﾂｶﾞｸﾞﾝﾐﾌﾞﾏﾁﾔｽﾂﾞｶﾐﾅﾐﾊﾗ</v>
      </c>
      <c r="BW325" s="29" t="str">
        <f>IF(HLOOKUP(BW$14,集計用!$4:$9894,マスター!$C325,FALSE)="","",HLOOKUP(BW$14,集計用!$4:$9894,マスター!$C325,FALSE))</f>
        <v/>
      </c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4"/>
      <c r="CO325" s="54"/>
      <c r="CP325" s="54"/>
      <c r="CQ325" s="54"/>
      <c r="CR325" s="54"/>
      <c r="CS325" s="54"/>
      <c r="CT325" s="54"/>
      <c r="CU325" s="54"/>
      <c r="CV325" s="53"/>
      <c r="CW325" s="53"/>
      <c r="CX325" s="53"/>
      <c r="CY325" s="53"/>
      <c r="CZ325" s="53"/>
      <c r="DA325" s="53"/>
      <c r="DB325" s="53"/>
      <c r="DC325" s="53"/>
      <c r="DD325" s="54"/>
      <c r="DE325" s="54"/>
      <c r="DF325" s="54"/>
      <c r="DG325" s="54"/>
      <c r="DH325" s="54"/>
      <c r="DI325" s="54"/>
    </row>
    <row r="326" spans="3:113" ht="13.5" customHeight="1">
      <c r="C326" s="89">
        <v>317</v>
      </c>
      <c r="D326" s="44"/>
      <c r="E326" s="53"/>
      <c r="F326" s="53"/>
      <c r="G326" s="53"/>
      <c r="H326" s="42" t="str">
        <f>IF(HLOOKUP(H$14,集計用!$4:$9894,マスター!$C326,FALSE)="","",HLOOKUP(H$14,集計用!$4:$9894,マスター!$C326,FALSE))</f>
        <v/>
      </c>
      <c r="I326" s="29" t="str">
        <f>IF(HLOOKUP(I$14,集計用!$4:$9894,マスター!$C326,FALSE)="","",HLOOKUP(I$14,集計用!$4:$9894,マスター!$C326,FALSE))</f>
        <v/>
      </c>
      <c r="J326" s="29" t="str">
        <f>IF(HLOOKUP(J$14,集計用!$4:$9894,マスター!$C326,FALSE)="","",HLOOKUP(J$14,集計用!$4:$9894,マスター!$C326,FALSE))</f>
        <v/>
      </c>
      <c r="K326" s="53"/>
      <c r="L326" s="53"/>
      <c r="M326" s="53"/>
      <c r="N326" s="53"/>
      <c r="O326" s="29" t="str">
        <f>IF(HLOOKUP(O$14,集計用!$4:$9894,マスター!$C326,FALSE)="","",HLOOKUP(O$14,集計用!$4:$9894,マスター!$C326,FALSE))</f>
        <v/>
      </c>
      <c r="P326" s="53"/>
      <c r="Q326" s="53"/>
      <c r="R326" s="42" t="str">
        <f>IF(HLOOKUP(R$14,集計用!$4:$9894,マスター!$C326,FALSE)="","",HLOOKUP(R$14,集計用!$4:$9894,マスター!$C326,FALSE))</f>
        <v/>
      </c>
      <c r="S326" s="42" t="str">
        <f>IF(HLOOKUP(S$14,集計用!$4:$9894,マスター!$C326,FALSE)="","",HLOOKUP(S$14,集計用!$4:$9894,マスター!$C326,FALSE))</f>
        <v/>
      </c>
      <c r="T326" s="209" t="str">
        <f>IF(HLOOKUP(T$14,集計用!$4:$9894,マスター!$C326,FALSE)="","",HLOOKUP(T$14,集計用!$4:$9894,マスター!$C326,FALSE))</f>
        <v/>
      </c>
      <c r="U326" s="209" t="str">
        <f>IF(HLOOKUP(U$14,集計用!$4:$9894,マスター!$C326,FALSE)="","",HLOOKUP(U$14,集計用!$4:$9894,マスター!$C326,FALSE))</f>
        <v/>
      </c>
      <c r="V326" s="53"/>
      <c r="W326" s="44"/>
      <c r="X326" s="53"/>
      <c r="Y326" s="53"/>
      <c r="Z326" s="29" t="str">
        <f>IF(HLOOKUP(Z$14,集計用!$4:$9894,マスター!$C326,FALSE)="","",HLOOKUP(Z$14,集計用!$4:$9894,マスター!$C326,FALSE))</f>
        <v/>
      </c>
      <c r="AA326" s="53"/>
      <c r="AB326" s="53"/>
      <c r="AC326" s="53"/>
      <c r="AD326" s="53"/>
      <c r="AE326" s="53"/>
      <c r="AF326" s="44"/>
      <c r="AG326" s="29" t="str">
        <f>IF(HLOOKUP(AG$14,集計用!$4:$9894,マスター!$C326,FALSE)="","",HLOOKUP(AG$14,集計用!$4:$9894,マスター!$C326,FALSE))</f>
        <v/>
      </c>
      <c r="AH326" s="29" t="str">
        <f>IF(HLOOKUP(AH$14,集計用!$4:$9894,マスター!$C326,FALSE)="","",HLOOKUP(AH$14,集計用!$4:$9894,マスター!$C326,FALSE))</f>
        <v/>
      </c>
      <c r="AI326" s="29" t="str">
        <f>IF(HLOOKUP(AI$14,集計用!$4:$9894,マスター!$C326,FALSE)="","",HLOOKUP(AI$14,集計用!$4:$9894,マスター!$C326,FALSE))</f>
        <v/>
      </c>
      <c r="AJ326" s="60" t="str">
        <f>マスター!$B$3</f>
        <v>建物</v>
      </c>
      <c r="AK326" s="29" t="str">
        <f>IF(HLOOKUP(AK$14,集計用!$4:$9894,マスター!$C326,FALSE)="","",HLOOKUP(AK$14,集計用!$4:$9894,マスター!$C326,FALSE))</f>
        <v/>
      </c>
      <c r="AL326" s="29" t="str">
        <f>IF(HLOOKUP(AL$14,集計用!$4:$9894,マスター!$C326,FALSE)="","",HLOOKUP(AL$14,集計用!$4:$9894,マスター!$C326,FALSE))</f>
        <v/>
      </c>
      <c r="AM326" s="53"/>
      <c r="AN326" s="29" t="str">
        <f>IFERROR(集計用!N245&amp;集計用!P245&amp;集計用!R245,"")</f>
        <v>下都賀郡壬生町本丸一丁目3263-30</v>
      </c>
      <c r="AO326" s="29" t="str">
        <f>IF(HLOOKUP(AO$14,集計用!$4:$9894,マスター!$C326,FALSE)="","",HLOOKUP(AO$14,集計用!$4:$9894,マスター!$C326,FALSE))</f>
        <v/>
      </c>
      <c r="AP326" s="42" t="str">
        <f>集計用!AU245&amp;集計用!AV245&amp;集計用!AW245&amp;集計用!AX245&amp;集計用!AY245&amp;集計用!AZ245</f>
        <v>教育費社会福祉費公民館費</v>
      </c>
      <c r="AQ326" s="29" t="str">
        <f>IF(HLOOKUP(AQ$14,集計用!$4:$9894,マスター!$C326,FALSE)="","",HLOOKUP(AQ$14,集計用!$4:$9894,マスター!$C326,FALSE))</f>
        <v/>
      </c>
      <c r="AR326" s="29" t="str">
        <f>IF(HLOOKUP(AR$14,集計用!$4:$9894,マスター!$C326,FALSE)="","",HLOOKUP(AR$14,集計用!$4:$9894,マスター!$C326,FALSE))</f>
        <v/>
      </c>
      <c r="AS326" s="29" t="str">
        <f>IF(HLOOKUP(AS$14,集計用!$4:$9894,マスター!$C326,FALSE)="","",HLOOKUP(AS$14,集計用!$4:$9894,マスター!$C326,FALSE))</f>
        <v/>
      </c>
      <c r="AT326" s="29" t="str">
        <f>IF(HLOOKUP(AT$14,集計用!$4:$9894,マスター!$C326,FALSE)="","",HLOOKUP(AT$14,集計用!$4:$9894,マスター!$C326,FALSE))</f>
        <v/>
      </c>
      <c r="AU326" s="29" t="str">
        <f>IF(HLOOKUP(AU$14,集計用!$4:$9894,マスター!$C326,FALSE)="","",HLOOKUP(AU$14,集計用!$4:$9894,マスター!$C326,FALSE))</f>
        <v/>
      </c>
      <c r="AV326" s="61"/>
      <c r="AW326" s="45" t="str">
        <f t="shared" si="6"/>
        <v/>
      </c>
      <c r="AX326" s="29" t="str">
        <f>IF(HLOOKUP(AX$14,集計用!$4:$9894,マスター!$C326,FALSE)="","",HLOOKUP(AX$14,集計用!$4:$9894,マスター!$C326,FALSE))</f>
        <v/>
      </c>
      <c r="AY326" s="29" t="str">
        <f>IF(HLOOKUP(AY$14,集計用!$4:$9894,マスター!$C326,FALSE)="","",HLOOKUP(AY$14,集計用!$4:$9894,マスター!$C326,FALSE))</f>
        <v/>
      </c>
      <c r="AZ326" s="54"/>
      <c r="BA326" s="54"/>
      <c r="BB326" s="54"/>
      <c r="BC326" s="54"/>
      <c r="BD326" s="54"/>
      <c r="BE326" s="54"/>
      <c r="BF326" s="54"/>
      <c r="BG326" s="54"/>
      <c r="BH326" s="29" t="str">
        <f>IF(HLOOKUP(BH$14,集計用!$4:$9894,マスター!$C326,FALSE)="","",HLOOKUP(BH$14,集計用!$4:$9894,マスター!$C326,FALSE))</f>
        <v/>
      </c>
      <c r="BI326" s="29" t="str">
        <f>IF(HLOOKUP(BI$14,集計用!$4:$9894,マスター!$C326,FALSE)="","",HLOOKUP(BI$14,集計用!$4:$9894,マスター!$C326,FALSE))</f>
        <v/>
      </c>
      <c r="BJ326" s="54"/>
      <c r="BK326" s="54"/>
      <c r="BL326" s="54"/>
      <c r="BM326" s="54"/>
      <c r="BN326" s="54"/>
      <c r="BO326" s="54"/>
      <c r="BP326" s="54"/>
      <c r="BQ326" s="54"/>
      <c r="BR326" s="29" t="str">
        <f>IF(HLOOKUP(BR$14,集計用!$4:$9894,マスター!$C326,FALSE)="","",HLOOKUP(BR$14,集計用!$4:$9894,マスター!$C326,FALSE))</f>
        <v/>
      </c>
      <c r="BS326" s="29" t="str">
        <f>IF(HLOOKUP(BS$14,集計用!$4:$9894,マスター!$C326,FALSE)="","",HLOOKUP(BS$14,集計用!$4:$9894,マスター!$C326,FALSE))</f>
        <v/>
      </c>
      <c r="BT326" s="29" t="str">
        <f>IF(HLOOKUP(BT$14,集計用!$4:$9894,マスター!$C326,FALSE)="","",HLOOKUP(BT$14,集計用!$4:$9894,マスター!$C326,FALSE))</f>
        <v/>
      </c>
      <c r="BU326" s="29" t="str">
        <f>IF(HLOOKUP(BU$14,集計用!$4:$9894,マスター!$C326,FALSE)="","",HLOOKUP(BU$14,集計用!$4:$9894,マスター!$C326,FALSE))</f>
        <v/>
      </c>
      <c r="BV326" s="29" t="str">
        <f>集計用!O245&amp;集計用!Q245&amp;集計用!S245</f>
        <v>ｼﾓﾂｶﾞｸﾞﾝﾐﾌﾞﾏﾁﾎﾝﾏﾙｲｯﾁｮｳﾒ</v>
      </c>
      <c r="BW326" s="29" t="str">
        <f>IF(HLOOKUP(BW$14,集計用!$4:$9894,マスター!$C326,FALSE)="","",HLOOKUP(BW$14,集計用!$4:$9894,マスター!$C326,FALSE))</f>
        <v/>
      </c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4"/>
      <c r="CO326" s="54"/>
      <c r="CP326" s="54"/>
      <c r="CQ326" s="54"/>
      <c r="CR326" s="54"/>
      <c r="CS326" s="54"/>
      <c r="CT326" s="54"/>
      <c r="CU326" s="54"/>
      <c r="CV326" s="53"/>
      <c r="CW326" s="53"/>
      <c r="CX326" s="53"/>
      <c r="CY326" s="53"/>
      <c r="CZ326" s="53"/>
      <c r="DA326" s="53"/>
      <c r="DB326" s="53"/>
      <c r="DC326" s="53"/>
      <c r="DD326" s="54"/>
      <c r="DE326" s="54"/>
      <c r="DF326" s="54"/>
      <c r="DG326" s="54"/>
      <c r="DH326" s="54"/>
      <c r="DI326" s="54"/>
    </row>
    <row r="327" spans="3:113" ht="13.5" customHeight="1">
      <c r="C327" s="89">
        <v>318</v>
      </c>
      <c r="D327" s="44"/>
      <c r="E327" s="53"/>
      <c r="F327" s="53"/>
      <c r="G327" s="53"/>
      <c r="H327" s="42" t="str">
        <f>IF(HLOOKUP(H$14,集計用!$4:$9894,マスター!$C327,FALSE)="","",HLOOKUP(H$14,集計用!$4:$9894,マスター!$C327,FALSE))</f>
        <v/>
      </c>
      <c r="I327" s="29" t="str">
        <f>IF(HLOOKUP(I$14,集計用!$4:$9894,マスター!$C327,FALSE)="","",HLOOKUP(I$14,集計用!$4:$9894,マスター!$C327,FALSE))</f>
        <v/>
      </c>
      <c r="J327" s="29" t="str">
        <f>IF(HLOOKUP(J$14,集計用!$4:$9894,マスター!$C327,FALSE)="","",HLOOKUP(J$14,集計用!$4:$9894,マスター!$C327,FALSE))</f>
        <v/>
      </c>
      <c r="K327" s="53"/>
      <c r="L327" s="53"/>
      <c r="M327" s="53"/>
      <c r="N327" s="53"/>
      <c r="O327" s="29" t="str">
        <f>IF(HLOOKUP(O$14,集計用!$4:$9894,マスター!$C327,FALSE)="","",HLOOKUP(O$14,集計用!$4:$9894,マスター!$C327,FALSE))</f>
        <v/>
      </c>
      <c r="P327" s="53"/>
      <c r="Q327" s="53"/>
      <c r="R327" s="42" t="str">
        <f>IF(HLOOKUP(R$14,集計用!$4:$9894,マスター!$C327,FALSE)="","",HLOOKUP(R$14,集計用!$4:$9894,マスター!$C327,FALSE))</f>
        <v/>
      </c>
      <c r="S327" s="42" t="str">
        <f>IF(HLOOKUP(S$14,集計用!$4:$9894,マスター!$C327,FALSE)="","",HLOOKUP(S$14,集計用!$4:$9894,マスター!$C327,FALSE))</f>
        <v/>
      </c>
      <c r="T327" s="209" t="str">
        <f>IF(HLOOKUP(T$14,集計用!$4:$9894,マスター!$C327,FALSE)="","",HLOOKUP(T$14,集計用!$4:$9894,マスター!$C327,FALSE))</f>
        <v/>
      </c>
      <c r="U327" s="209" t="str">
        <f>IF(HLOOKUP(U$14,集計用!$4:$9894,マスター!$C327,FALSE)="","",HLOOKUP(U$14,集計用!$4:$9894,マスター!$C327,FALSE))</f>
        <v/>
      </c>
      <c r="V327" s="53"/>
      <c r="W327" s="44"/>
      <c r="X327" s="53"/>
      <c r="Y327" s="53"/>
      <c r="Z327" s="29" t="str">
        <f>IF(HLOOKUP(Z$14,集計用!$4:$9894,マスター!$C327,FALSE)="","",HLOOKUP(Z$14,集計用!$4:$9894,マスター!$C327,FALSE))</f>
        <v/>
      </c>
      <c r="AA327" s="53"/>
      <c r="AB327" s="53"/>
      <c r="AC327" s="53"/>
      <c r="AD327" s="53"/>
      <c r="AE327" s="53"/>
      <c r="AF327" s="44"/>
      <c r="AG327" s="29" t="str">
        <f>IF(HLOOKUP(AG$14,集計用!$4:$9894,マスター!$C327,FALSE)="","",HLOOKUP(AG$14,集計用!$4:$9894,マスター!$C327,FALSE))</f>
        <v/>
      </c>
      <c r="AH327" s="29" t="str">
        <f>IF(HLOOKUP(AH$14,集計用!$4:$9894,マスター!$C327,FALSE)="","",HLOOKUP(AH$14,集計用!$4:$9894,マスター!$C327,FALSE))</f>
        <v/>
      </c>
      <c r="AI327" s="29" t="str">
        <f>IF(HLOOKUP(AI$14,集計用!$4:$9894,マスター!$C327,FALSE)="","",HLOOKUP(AI$14,集計用!$4:$9894,マスター!$C327,FALSE))</f>
        <v/>
      </c>
      <c r="AJ327" s="60" t="str">
        <f>マスター!$B$3</f>
        <v>建物</v>
      </c>
      <c r="AK327" s="29" t="str">
        <f>IF(HLOOKUP(AK$14,集計用!$4:$9894,マスター!$C327,FALSE)="","",HLOOKUP(AK$14,集計用!$4:$9894,マスター!$C327,FALSE))</f>
        <v/>
      </c>
      <c r="AL327" s="29" t="str">
        <f>IF(HLOOKUP(AL$14,集計用!$4:$9894,マスター!$C327,FALSE)="","",HLOOKUP(AL$14,集計用!$4:$9894,マスター!$C327,FALSE))</f>
        <v/>
      </c>
      <c r="AM327" s="53"/>
      <c r="AN327" s="29" t="str">
        <f>IFERROR(集計用!N246&amp;集計用!P246&amp;集計用!R246,"")</f>
        <v>下都賀郡壬生町本丸一丁目3263-30</v>
      </c>
      <c r="AO327" s="29" t="str">
        <f>IF(HLOOKUP(AO$14,集計用!$4:$9894,マスター!$C327,FALSE)="","",HLOOKUP(AO$14,集計用!$4:$9894,マスター!$C327,FALSE))</f>
        <v/>
      </c>
      <c r="AP327" s="42" t="str">
        <f>集計用!AU246&amp;集計用!AV246&amp;集計用!AW246&amp;集計用!AX246&amp;集計用!AY246&amp;集計用!AZ246</f>
        <v>教育費社会福祉費公民館費</v>
      </c>
      <c r="AQ327" s="29" t="str">
        <f>IF(HLOOKUP(AQ$14,集計用!$4:$9894,マスター!$C327,FALSE)="","",HLOOKUP(AQ$14,集計用!$4:$9894,マスター!$C327,FALSE))</f>
        <v/>
      </c>
      <c r="AR327" s="29" t="str">
        <f>IF(HLOOKUP(AR$14,集計用!$4:$9894,マスター!$C327,FALSE)="","",HLOOKUP(AR$14,集計用!$4:$9894,マスター!$C327,FALSE))</f>
        <v/>
      </c>
      <c r="AS327" s="29" t="str">
        <f>IF(HLOOKUP(AS$14,集計用!$4:$9894,マスター!$C327,FALSE)="","",HLOOKUP(AS$14,集計用!$4:$9894,マスター!$C327,FALSE))</f>
        <v/>
      </c>
      <c r="AT327" s="29" t="str">
        <f>IF(HLOOKUP(AT$14,集計用!$4:$9894,マスター!$C327,FALSE)="","",HLOOKUP(AT$14,集計用!$4:$9894,マスター!$C327,FALSE))</f>
        <v/>
      </c>
      <c r="AU327" s="29" t="str">
        <f>IF(HLOOKUP(AU$14,集計用!$4:$9894,マスター!$C327,FALSE)="","",HLOOKUP(AU$14,集計用!$4:$9894,マスター!$C327,FALSE))</f>
        <v/>
      </c>
      <c r="AV327" s="61"/>
      <c r="AW327" s="45" t="str">
        <f t="shared" si="6"/>
        <v/>
      </c>
      <c r="AX327" s="29" t="str">
        <f>IF(HLOOKUP(AX$14,集計用!$4:$9894,マスター!$C327,FALSE)="","",HLOOKUP(AX$14,集計用!$4:$9894,マスター!$C327,FALSE))</f>
        <v/>
      </c>
      <c r="AY327" s="29" t="str">
        <f>IF(HLOOKUP(AY$14,集計用!$4:$9894,マスター!$C327,FALSE)="","",HLOOKUP(AY$14,集計用!$4:$9894,マスター!$C327,FALSE))</f>
        <v/>
      </c>
      <c r="AZ327" s="54"/>
      <c r="BA327" s="54"/>
      <c r="BB327" s="54"/>
      <c r="BC327" s="54"/>
      <c r="BD327" s="54"/>
      <c r="BE327" s="54"/>
      <c r="BF327" s="54"/>
      <c r="BG327" s="54"/>
      <c r="BH327" s="29" t="str">
        <f>IF(HLOOKUP(BH$14,集計用!$4:$9894,マスター!$C327,FALSE)="","",HLOOKUP(BH$14,集計用!$4:$9894,マスター!$C327,FALSE))</f>
        <v/>
      </c>
      <c r="BI327" s="29" t="str">
        <f>IF(HLOOKUP(BI$14,集計用!$4:$9894,マスター!$C327,FALSE)="","",HLOOKUP(BI$14,集計用!$4:$9894,マスター!$C327,FALSE))</f>
        <v/>
      </c>
      <c r="BJ327" s="54"/>
      <c r="BK327" s="54"/>
      <c r="BL327" s="54"/>
      <c r="BM327" s="54"/>
      <c r="BN327" s="54"/>
      <c r="BO327" s="54"/>
      <c r="BP327" s="54"/>
      <c r="BQ327" s="54"/>
      <c r="BR327" s="29" t="str">
        <f>IF(HLOOKUP(BR$14,集計用!$4:$9894,マスター!$C327,FALSE)="","",HLOOKUP(BR$14,集計用!$4:$9894,マスター!$C327,FALSE))</f>
        <v/>
      </c>
      <c r="BS327" s="29" t="str">
        <f>IF(HLOOKUP(BS$14,集計用!$4:$9894,マスター!$C327,FALSE)="","",HLOOKUP(BS$14,集計用!$4:$9894,マスター!$C327,FALSE))</f>
        <v/>
      </c>
      <c r="BT327" s="29" t="str">
        <f>IF(HLOOKUP(BT$14,集計用!$4:$9894,マスター!$C327,FALSE)="","",HLOOKUP(BT$14,集計用!$4:$9894,マスター!$C327,FALSE))</f>
        <v/>
      </c>
      <c r="BU327" s="29" t="str">
        <f>IF(HLOOKUP(BU$14,集計用!$4:$9894,マスター!$C327,FALSE)="","",HLOOKUP(BU$14,集計用!$4:$9894,マスター!$C327,FALSE))</f>
        <v/>
      </c>
      <c r="BV327" s="29" t="str">
        <f>集計用!O246&amp;集計用!Q246&amp;集計用!S246</f>
        <v>ｼﾓﾂｶﾞｸﾞﾝﾐﾌﾞﾏﾁﾎﾝﾏﾙｲｯﾁｮｳﾒ</v>
      </c>
      <c r="BW327" s="29" t="str">
        <f>IF(HLOOKUP(BW$14,集計用!$4:$9894,マスター!$C327,FALSE)="","",HLOOKUP(BW$14,集計用!$4:$9894,マスター!$C327,FALSE))</f>
        <v/>
      </c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4"/>
      <c r="CO327" s="54"/>
      <c r="CP327" s="54"/>
      <c r="CQ327" s="54"/>
      <c r="CR327" s="54"/>
      <c r="CS327" s="54"/>
      <c r="CT327" s="54"/>
      <c r="CU327" s="54"/>
      <c r="CV327" s="53"/>
      <c r="CW327" s="53"/>
      <c r="CX327" s="53"/>
      <c r="CY327" s="53"/>
      <c r="CZ327" s="53"/>
      <c r="DA327" s="53"/>
      <c r="DB327" s="53"/>
      <c r="DC327" s="53"/>
      <c r="DD327" s="54"/>
      <c r="DE327" s="54"/>
      <c r="DF327" s="54"/>
      <c r="DG327" s="54"/>
      <c r="DH327" s="54"/>
      <c r="DI327" s="54"/>
    </row>
    <row r="328" spans="3:113" ht="13.5" customHeight="1">
      <c r="C328" s="89">
        <v>319</v>
      </c>
      <c r="D328" s="44"/>
      <c r="E328" s="53"/>
      <c r="F328" s="53"/>
      <c r="G328" s="53"/>
      <c r="H328" s="42" t="str">
        <f>IF(HLOOKUP(H$14,集計用!$4:$9894,マスター!$C328,FALSE)="","",HLOOKUP(H$14,集計用!$4:$9894,マスター!$C328,FALSE))</f>
        <v/>
      </c>
      <c r="I328" s="29" t="str">
        <f>IF(HLOOKUP(I$14,集計用!$4:$9894,マスター!$C328,FALSE)="","",HLOOKUP(I$14,集計用!$4:$9894,マスター!$C328,FALSE))</f>
        <v/>
      </c>
      <c r="J328" s="29" t="str">
        <f>IF(HLOOKUP(J$14,集計用!$4:$9894,マスター!$C328,FALSE)="","",HLOOKUP(J$14,集計用!$4:$9894,マスター!$C328,FALSE))</f>
        <v/>
      </c>
      <c r="K328" s="53"/>
      <c r="L328" s="53"/>
      <c r="M328" s="53"/>
      <c r="N328" s="53"/>
      <c r="O328" s="29" t="str">
        <f>IF(HLOOKUP(O$14,集計用!$4:$9894,マスター!$C328,FALSE)="","",HLOOKUP(O$14,集計用!$4:$9894,マスター!$C328,FALSE))</f>
        <v/>
      </c>
      <c r="P328" s="53"/>
      <c r="Q328" s="53"/>
      <c r="R328" s="42" t="str">
        <f>IF(HLOOKUP(R$14,集計用!$4:$9894,マスター!$C328,FALSE)="","",HLOOKUP(R$14,集計用!$4:$9894,マスター!$C328,FALSE))</f>
        <v/>
      </c>
      <c r="S328" s="42" t="str">
        <f>IF(HLOOKUP(S$14,集計用!$4:$9894,マスター!$C328,FALSE)="","",HLOOKUP(S$14,集計用!$4:$9894,マスター!$C328,FALSE))</f>
        <v/>
      </c>
      <c r="T328" s="209" t="str">
        <f>IF(HLOOKUP(T$14,集計用!$4:$9894,マスター!$C328,FALSE)="","",HLOOKUP(T$14,集計用!$4:$9894,マスター!$C328,FALSE))</f>
        <v/>
      </c>
      <c r="U328" s="209" t="str">
        <f>IF(HLOOKUP(U$14,集計用!$4:$9894,マスター!$C328,FALSE)="","",HLOOKUP(U$14,集計用!$4:$9894,マスター!$C328,FALSE))</f>
        <v/>
      </c>
      <c r="V328" s="53"/>
      <c r="W328" s="44"/>
      <c r="X328" s="53"/>
      <c r="Y328" s="53"/>
      <c r="Z328" s="29" t="str">
        <f>IF(HLOOKUP(Z$14,集計用!$4:$9894,マスター!$C328,FALSE)="","",HLOOKUP(Z$14,集計用!$4:$9894,マスター!$C328,FALSE))</f>
        <v/>
      </c>
      <c r="AA328" s="53"/>
      <c r="AB328" s="53"/>
      <c r="AC328" s="53"/>
      <c r="AD328" s="53"/>
      <c r="AE328" s="53"/>
      <c r="AF328" s="44"/>
      <c r="AG328" s="29" t="str">
        <f>IF(HLOOKUP(AG$14,集計用!$4:$9894,マスター!$C328,FALSE)="","",HLOOKUP(AG$14,集計用!$4:$9894,マスター!$C328,FALSE))</f>
        <v/>
      </c>
      <c r="AH328" s="29" t="str">
        <f>IF(HLOOKUP(AH$14,集計用!$4:$9894,マスター!$C328,FALSE)="","",HLOOKUP(AH$14,集計用!$4:$9894,マスター!$C328,FALSE))</f>
        <v/>
      </c>
      <c r="AI328" s="29" t="str">
        <f>IF(HLOOKUP(AI$14,集計用!$4:$9894,マスター!$C328,FALSE)="","",HLOOKUP(AI$14,集計用!$4:$9894,マスター!$C328,FALSE))</f>
        <v/>
      </c>
      <c r="AJ328" s="60" t="str">
        <f>マスター!$B$3</f>
        <v>建物</v>
      </c>
      <c r="AK328" s="29" t="str">
        <f>IF(HLOOKUP(AK$14,集計用!$4:$9894,マスター!$C328,FALSE)="","",HLOOKUP(AK$14,集計用!$4:$9894,マスター!$C328,FALSE))</f>
        <v/>
      </c>
      <c r="AL328" s="29" t="str">
        <f>IF(HLOOKUP(AL$14,集計用!$4:$9894,マスター!$C328,FALSE)="","",HLOOKUP(AL$14,集計用!$4:$9894,マスター!$C328,FALSE))</f>
        <v/>
      </c>
      <c r="AM328" s="53"/>
      <c r="AN328" s="29" t="str">
        <f>IFERROR(集計用!N247&amp;集計用!P247&amp;集計用!R247,"")</f>
        <v>下都賀郡壬生町本丸一丁目3263-30</v>
      </c>
      <c r="AO328" s="29" t="str">
        <f>IF(HLOOKUP(AO$14,集計用!$4:$9894,マスター!$C328,FALSE)="","",HLOOKUP(AO$14,集計用!$4:$9894,マスター!$C328,FALSE))</f>
        <v/>
      </c>
      <c r="AP328" s="42" t="str">
        <f>集計用!AU247&amp;集計用!AV247&amp;集計用!AW247&amp;集計用!AX247&amp;集計用!AY247&amp;集計用!AZ247</f>
        <v>教育費社会福祉費公民館費</v>
      </c>
      <c r="AQ328" s="29" t="str">
        <f>IF(HLOOKUP(AQ$14,集計用!$4:$9894,マスター!$C328,FALSE)="","",HLOOKUP(AQ$14,集計用!$4:$9894,マスター!$C328,FALSE))</f>
        <v/>
      </c>
      <c r="AR328" s="29" t="str">
        <f>IF(HLOOKUP(AR$14,集計用!$4:$9894,マスター!$C328,FALSE)="","",HLOOKUP(AR$14,集計用!$4:$9894,マスター!$C328,FALSE))</f>
        <v/>
      </c>
      <c r="AS328" s="29" t="str">
        <f>IF(HLOOKUP(AS$14,集計用!$4:$9894,マスター!$C328,FALSE)="","",HLOOKUP(AS$14,集計用!$4:$9894,マスター!$C328,FALSE))</f>
        <v/>
      </c>
      <c r="AT328" s="29" t="str">
        <f>IF(HLOOKUP(AT$14,集計用!$4:$9894,マスター!$C328,FALSE)="","",HLOOKUP(AT$14,集計用!$4:$9894,マスター!$C328,FALSE))</f>
        <v/>
      </c>
      <c r="AU328" s="29" t="str">
        <f>IF(HLOOKUP(AU$14,集計用!$4:$9894,マスター!$C328,FALSE)="","",HLOOKUP(AU$14,集計用!$4:$9894,マスター!$C328,FALSE))</f>
        <v/>
      </c>
      <c r="AV328" s="61"/>
      <c r="AW328" s="45" t="str">
        <f t="shared" si="6"/>
        <v/>
      </c>
      <c r="AX328" s="29" t="str">
        <f>IF(HLOOKUP(AX$14,集計用!$4:$9894,マスター!$C328,FALSE)="","",HLOOKUP(AX$14,集計用!$4:$9894,マスター!$C328,FALSE))</f>
        <v/>
      </c>
      <c r="AY328" s="29" t="str">
        <f>IF(HLOOKUP(AY$14,集計用!$4:$9894,マスター!$C328,FALSE)="","",HLOOKUP(AY$14,集計用!$4:$9894,マスター!$C328,FALSE))</f>
        <v/>
      </c>
      <c r="AZ328" s="54"/>
      <c r="BA328" s="54"/>
      <c r="BB328" s="54"/>
      <c r="BC328" s="54"/>
      <c r="BD328" s="54"/>
      <c r="BE328" s="54"/>
      <c r="BF328" s="54"/>
      <c r="BG328" s="54"/>
      <c r="BH328" s="29" t="str">
        <f>IF(HLOOKUP(BH$14,集計用!$4:$9894,マスター!$C328,FALSE)="","",HLOOKUP(BH$14,集計用!$4:$9894,マスター!$C328,FALSE))</f>
        <v/>
      </c>
      <c r="BI328" s="29" t="str">
        <f>IF(HLOOKUP(BI$14,集計用!$4:$9894,マスター!$C328,FALSE)="","",HLOOKUP(BI$14,集計用!$4:$9894,マスター!$C328,FALSE))</f>
        <v/>
      </c>
      <c r="BJ328" s="54"/>
      <c r="BK328" s="54"/>
      <c r="BL328" s="54"/>
      <c r="BM328" s="54"/>
      <c r="BN328" s="54"/>
      <c r="BO328" s="54"/>
      <c r="BP328" s="54"/>
      <c r="BQ328" s="54"/>
      <c r="BR328" s="29" t="str">
        <f>IF(HLOOKUP(BR$14,集計用!$4:$9894,マスター!$C328,FALSE)="","",HLOOKUP(BR$14,集計用!$4:$9894,マスター!$C328,FALSE))</f>
        <v/>
      </c>
      <c r="BS328" s="29" t="str">
        <f>IF(HLOOKUP(BS$14,集計用!$4:$9894,マスター!$C328,FALSE)="","",HLOOKUP(BS$14,集計用!$4:$9894,マスター!$C328,FALSE))</f>
        <v/>
      </c>
      <c r="BT328" s="29" t="str">
        <f>IF(HLOOKUP(BT$14,集計用!$4:$9894,マスター!$C328,FALSE)="","",HLOOKUP(BT$14,集計用!$4:$9894,マスター!$C328,FALSE))</f>
        <v/>
      </c>
      <c r="BU328" s="29" t="str">
        <f>IF(HLOOKUP(BU$14,集計用!$4:$9894,マスター!$C328,FALSE)="","",HLOOKUP(BU$14,集計用!$4:$9894,マスター!$C328,FALSE))</f>
        <v/>
      </c>
      <c r="BV328" s="29" t="str">
        <f>集計用!O247&amp;集計用!Q247&amp;集計用!S247</f>
        <v>ｼﾓﾂｶﾞｸﾞﾝﾐﾌﾞﾏﾁﾎﾝﾏﾙｲｯﾁｮｳﾒ</v>
      </c>
      <c r="BW328" s="29" t="str">
        <f>IF(HLOOKUP(BW$14,集計用!$4:$9894,マスター!$C328,FALSE)="","",HLOOKUP(BW$14,集計用!$4:$9894,マスター!$C328,FALSE))</f>
        <v/>
      </c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4"/>
      <c r="CO328" s="54"/>
      <c r="CP328" s="54"/>
      <c r="CQ328" s="54"/>
      <c r="CR328" s="54"/>
      <c r="CS328" s="54"/>
      <c r="CT328" s="54"/>
      <c r="CU328" s="54"/>
      <c r="CV328" s="53"/>
      <c r="CW328" s="53"/>
      <c r="CX328" s="53"/>
      <c r="CY328" s="53"/>
      <c r="CZ328" s="53"/>
      <c r="DA328" s="53"/>
      <c r="DB328" s="53"/>
      <c r="DC328" s="53"/>
      <c r="DD328" s="54"/>
      <c r="DE328" s="54"/>
      <c r="DF328" s="54"/>
      <c r="DG328" s="54"/>
      <c r="DH328" s="54"/>
      <c r="DI328" s="54"/>
    </row>
    <row r="329" spans="3:113" ht="13.5" customHeight="1">
      <c r="C329" s="89">
        <v>320</v>
      </c>
      <c r="D329" s="44"/>
      <c r="E329" s="53"/>
      <c r="F329" s="53"/>
      <c r="G329" s="53"/>
      <c r="H329" s="42" t="str">
        <f>IF(HLOOKUP(H$14,集計用!$4:$9894,マスター!$C329,FALSE)="","",HLOOKUP(H$14,集計用!$4:$9894,マスター!$C329,FALSE))</f>
        <v/>
      </c>
      <c r="I329" s="29" t="str">
        <f>IF(HLOOKUP(I$14,集計用!$4:$9894,マスター!$C329,FALSE)="","",HLOOKUP(I$14,集計用!$4:$9894,マスター!$C329,FALSE))</f>
        <v/>
      </c>
      <c r="J329" s="29" t="str">
        <f>IF(HLOOKUP(J$14,集計用!$4:$9894,マスター!$C329,FALSE)="","",HLOOKUP(J$14,集計用!$4:$9894,マスター!$C329,FALSE))</f>
        <v/>
      </c>
      <c r="K329" s="53"/>
      <c r="L329" s="53"/>
      <c r="M329" s="53"/>
      <c r="N329" s="53"/>
      <c r="O329" s="29" t="str">
        <f>IF(HLOOKUP(O$14,集計用!$4:$9894,マスター!$C329,FALSE)="","",HLOOKUP(O$14,集計用!$4:$9894,マスター!$C329,FALSE))</f>
        <v/>
      </c>
      <c r="P329" s="53"/>
      <c r="Q329" s="53"/>
      <c r="R329" s="42" t="str">
        <f>IF(HLOOKUP(R$14,集計用!$4:$9894,マスター!$C329,FALSE)="","",HLOOKUP(R$14,集計用!$4:$9894,マスター!$C329,FALSE))</f>
        <v/>
      </c>
      <c r="S329" s="42" t="str">
        <f>IF(HLOOKUP(S$14,集計用!$4:$9894,マスター!$C329,FALSE)="","",HLOOKUP(S$14,集計用!$4:$9894,マスター!$C329,FALSE))</f>
        <v/>
      </c>
      <c r="T329" s="209" t="str">
        <f>IF(HLOOKUP(T$14,集計用!$4:$9894,マスター!$C329,FALSE)="","",HLOOKUP(T$14,集計用!$4:$9894,マスター!$C329,FALSE))</f>
        <v/>
      </c>
      <c r="U329" s="209" t="str">
        <f>IF(HLOOKUP(U$14,集計用!$4:$9894,マスター!$C329,FALSE)="","",HLOOKUP(U$14,集計用!$4:$9894,マスター!$C329,FALSE))</f>
        <v/>
      </c>
      <c r="V329" s="53"/>
      <c r="W329" s="44"/>
      <c r="X329" s="53"/>
      <c r="Y329" s="53"/>
      <c r="Z329" s="29" t="str">
        <f>IF(HLOOKUP(Z$14,集計用!$4:$9894,マスター!$C329,FALSE)="","",HLOOKUP(Z$14,集計用!$4:$9894,マスター!$C329,FALSE))</f>
        <v/>
      </c>
      <c r="AA329" s="53"/>
      <c r="AB329" s="53"/>
      <c r="AC329" s="53"/>
      <c r="AD329" s="53"/>
      <c r="AE329" s="53"/>
      <c r="AF329" s="44"/>
      <c r="AG329" s="29" t="str">
        <f>IF(HLOOKUP(AG$14,集計用!$4:$9894,マスター!$C329,FALSE)="","",HLOOKUP(AG$14,集計用!$4:$9894,マスター!$C329,FALSE))</f>
        <v/>
      </c>
      <c r="AH329" s="29" t="str">
        <f>IF(HLOOKUP(AH$14,集計用!$4:$9894,マスター!$C329,FALSE)="","",HLOOKUP(AH$14,集計用!$4:$9894,マスター!$C329,FALSE))</f>
        <v/>
      </c>
      <c r="AI329" s="29" t="str">
        <f>IF(HLOOKUP(AI$14,集計用!$4:$9894,マスター!$C329,FALSE)="","",HLOOKUP(AI$14,集計用!$4:$9894,マスター!$C329,FALSE))</f>
        <v/>
      </c>
      <c r="AJ329" s="60" t="str">
        <f>マスター!$B$3</f>
        <v>建物</v>
      </c>
      <c r="AK329" s="29" t="str">
        <f>IF(HLOOKUP(AK$14,集計用!$4:$9894,マスター!$C329,FALSE)="","",HLOOKUP(AK$14,集計用!$4:$9894,マスター!$C329,FALSE))</f>
        <v/>
      </c>
      <c r="AL329" s="29" t="str">
        <f>IF(HLOOKUP(AL$14,集計用!$4:$9894,マスター!$C329,FALSE)="","",HLOOKUP(AL$14,集計用!$4:$9894,マスター!$C329,FALSE))</f>
        <v/>
      </c>
      <c r="AM329" s="53"/>
      <c r="AN329" s="29" t="str">
        <f>IFERROR(集計用!N248&amp;集計用!P248&amp;集計用!R248,"")</f>
        <v>下都賀郡壬生町本丸一丁目3263-30</v>
      </c>
      <c r="AO329" s="29" t="str">
        <f>IF(HLOOKUP(AO$14,集計用!$4:$9894,マスター!$C329,FALSE)="","",HLOOKUP(AO$14,集計用!$4:$9894,マスター!$C329,FALSE))</f>
        <v/>
      </c>
      <c r="AP329" s="42" t="str">
        <f>集計用!AU248&amp;集計用!AV248&amp;集計用!AW248&amp;集計用!AX248&amp;集計用!AY248&amp;集計用!AZ248</f>
        <v>教育費社会福祉費公民館費</v>
      </c>
      <c r="AQ329" s="29" t="str">
        <f>IF(HLOOKUP(AQ$14,集計用!$4:$9894,マスター!$C329,FALSE)="","",HLOOKUP(AQ$14,集計用!$4:$9894,マスター!$C329,FALSE))</f>
        <v/>
      </c>
      <c r="AR329" s="29" t="str">
        <f>IF(HLOOKUP(AR$14,集計用!$4:$9894,マスター!$C329,FALSE)="","",HLOOKUP(AR$14,集計用!$4:$9894,マスター!$C329,FALSE))</f>
        <v/>
      </c>
      <c r="AS329" s="29" t="str">
        <f>IF(HLOOKUP(AS$14,集計用!$4:$9894,マスター!$C329,FALSE)="","",HLOOKUP(AS$14,集計用!$4:$9894,マスター!$C329,FALSE))</f>
        <v/>
      </c>
      <c r="AT329" s="29" t="str">
        <f>IF(HLOOKUP(AT$14,集計用!$4:$9894,マスター!$C329,FALSE)="","",HLOOKUP(AT$14,集計用!$4:$9894,マスター!$C329,FALSE))</f>
        <v/>
      </c>
      <c r="AU329" s="29" t="str">
        <f>IF(HLOOKUP(AU$14,集計用!$4:$9894,マスター!$C329,FALSE)="","",HLOOKUP(AU$14,集計用!$4:$9894,マスター!$C329,FALSE))</f>
        <v/>
      </c>
      <c r="AV329" s="61"/>
      <c r="AW329" s="45" t="str">
        <f t="shared" si="6"/>
        <v/>
      </c>
      <c r="AX329" s="29" t="str">
        <f>IF(HLOOKUP(AX$14,集計用!$4:$9894,マスター!$C329,FALSE)="","",HLOOKUP(AX$14,集計用!$4:$9894,マスター!$C329,FALSE))</f>
        <v/>
      </c>
      <c r="AY329" s="29" t="str">
        <f>IF(HLOOKUP(AY$14,集計用!$4:$9894,マスター!$C329,FALSE)="","",HLOOKUP(AY$14,集計用!$4:$9894,マスター!$C329,FALSE))</f>
        <v/>
      </c>
      <c r="AZ329" s="54"/>
      <c r="BA329" s="54"/>
      <c r="BB329" s="54"/>
      <c r="BC329" s="54"/>
      <c r="BD329" s="54"/>
      <c r="BE329" s="54"/>
      <c r="BF329" s="54"/>
      <c r="BG329" s="54"/>
      <c r="BH329" s="29" t="str">
        <f>IF(HLOOKUP(BH$14,集計用!$4:$9894,マスター!$C329,FALSE)="","",HLOOKUP(BH$14,集計用!$4:$9894,マスター!$C329,FALSE))</f>
        <v/>
      </c>
      <c r="BI329" s="29" t="str">
        <f>IF(HLOOKUP(BI$14,集計用!$4:$9894,マスター!$C329,FALSE)="","",HLOOKUP(BI$14,集計用!$4:$9894,マスター!$C329,FALSE))</f>
        <v/>
      </c>
      <c r="BJ329" s="54"/>
      <c r="BK329" s="54"/>
      <c r="BL329" s="54"/>
      <c r="BM329" s="54"/>
      <c r="BN329" s="54"/>
      <c r="BO329" s="54"/>
      <c r="BP329" s="54"/>
      <c r="BQ329" s="54"/>
      <c r="BR329" s="29" t="str">
        <f>IF(HLOOKUP(BR$14,集計用!$4:$9894,マスター!$C329,FALSE)="","",HLOOKUP(BR$14,集計用!$4:$9894,マスター!$C329,FALSE))</f>
        <v/>
      </c>
      <c r="BS329" s="29" t="str">
        <f>IF(HLOOKUP(BS$14,集計用!$4:$9894,マスター!$C329,FALSE)="","",HLOOKUP(BS$14,集計用!$4:$9894,マスター!$C329,FALSE))</f>
        <v/>
      </c>
      <c r="BT329" s="29" t="str">
        <f>IF(HLOOKUP(BT$14,集計用!$4:$9894,マスター!$C329,FALSE)="","",HLOOKUP(BT$14,集計用!$4:$9894,マスター!$C329,FALSE))</f>
        <v/>
      </c>
      <c r="BU329" s="29" t="str">
        <f>IF(HLOOKUP(BU$14,集計用!$4:$9894,マスター!$C329,FALSE)="","",HLOOKUP(BU$14,集計用!$4:$9894,マスター!$C329,FALSE))</f>
        <v/>
      </c>
      <c r="BV329" s="29" t="str">
        <f>集計用!O248&amp;集計用!Q248&amp;集計用!S248</f>
        <v>ｼﾓﾂｶﾞｸﾞﾝﾐﾌﾞﾏﾁﾎﾝﾏﾙｲｯﾁｮｳﾒ</v>
      </c>
      <c r="BW329" s="29" t="str">
        <f>IF(HLOOKUP(BW$14,集計用!$4:$9894,マスター!$C329,FALSE)="","",HLOOKUP(BW$14,集計用!$4:$9894,マスター!$C329,FALSE))</f>
        <v/>
      </c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4"/>
      <c r="CO329" s="54"/>
      <c r="CP329" s="54"/>
      <c r="CQ329" s="54"/>
      <c r="CR329" s="54"/>
      <c r="CS329" s="54"/>
      <c r="CT329" s="54"/>
      <c r="CU329" s="54"/>
      <c r="CV329" s="53"/>
      <c r="CW329" s="53"/>
      <c r="CX329" s="53"/>
      <c r="CY329" s="53"/>
      <c r="CZ329" s="53"/>
      <c r="DA329" s="53"/>
      <c r="DB329" s="53"/>
      <c r="DC329" s="53"/>
      <c r="DD329" s="54"/>
      <c r="DE329" s="54"/>
      <c r="DF329" s="54"/>
      <c r="DG329" s="54"/>
      <c r="DH329" s="54"/>
      <c r="DI329" s="54"/>
    </row>
    <row r="330" spans="3:113" ht="13.5" customHeight="1">
      <c r="C330" s="89">
        <v>321</v>
      </c>
      <c r="D330" s="44"/>
      <c r="E330" s="53"/>
      <c r="F330" s="53"/>
      <c r="G330" s="53"/>
      <c r="H330" s="42" t="str">
        <f>IF(HLOOKUP(H$14,集計用!$4:$9894,マスター!$C330,FALSE)="","",HLOOKUP(H$14,集計用!$4:$9894,マスター!$C330,FALSE))</f>
        <v/>
      </c>
      <c r="I330" s="29" t="str">
        <f>IF(HLOOKUP(I$14,集計用!$4:$9894,マスター!$C330,FALSE)="","",HLOOKUP(I$14,集計用!$4:$9894,マスター!$C330,FALSE))</f>
        <v/>
      </c>
      <c r="J330" s="29" t="str">
        <f>IF(HLOOKUP(J$14,集計用!$4:$9894,マスター!$C330,FALSE)="","",HLOOKUP(J$14,集計用!$4:$9894,マスター!$C330,FALSE))</f>
        <v/>
      </c>
      <c r="K330" s="53"/>
      <c r="L330" s="53"/>
      <c r="M330" s="53"/>
      <c r="N330" s="53"/>
      <c r="O330" s="29" t="str">
        <f>IF(HLOOKUP(O$14,集計用!$4:$9894,マスター!$C330,FALSE)="","",HLOOKUP(O$14,集計用!$4:$9894,マスター!$C330,FALSE))</f>
        <v/>
      </c>
      <c r="P330" s="53"/>
      <c r="Q330" s="53"/>
      <c r="R330" s="42" t="str">
        <f>IF(HLOOKUP(R$14,集計用!$4:$9894,マスター!$C330,FALSE)="","",HLOOKUP(R$14,集計用!$4:$9894,マスター!$C330,FALSE))</f>
        <v/>
      </c>
      <c r="S330" s="42" t="str">
        <f>IF(HLOOKUP(S$14,集計用!$4:$9894,マスター!$C330,FALSE)="","",HLOOKUP(S$14,集計用!$4:$9894,マスター!$C330,FALSE))</f>
        <v/>
      </c>
      <c r="T330" s="209" t="str">
        <f>IF(HLOOKUP(T$14,集計用!$4:$9894,マスター!$C330,FALSE)="","",HLOOKUP(T$14,集計用!$4:$9894,マスター!$C330,FALSE))</f>
        <v/>
      </c>
      <c r="U330" s="209" t="str">
        <f>IF(HLOOKUP(U$14,集計用!$4:$9894,マスター!$C330,FALSE)="","",HLOOKUP(U$14,集計用!$4:$9894,マスター!$C330,FALSE))</f>
        <v/>
      </c>
      <c r="V330" s="53"/>
      <c r="W330" s="44"/>
      <c r="X330" s="53"/>
      <c r="Y330" s="53"/>
      <c r="Z330" s="29" t="str">
        <f>IF(HLOOKUP(Z$14,集計用!$4:$9894,マスター!$C330,FALSE)="","",HLOOKUP(Z$14,集計用!$4:$9894,マスター!$C330,FALSE))</f>
        <v/>
      </c>
      <c r="AA330" s="53"/>
      <c r="AB330" s="53"/>
      <c r="AC330" s="53"/>
      <c r="AD330" s="53"/>
      <c r="AE330" s="53"/>
      <c r="AF330" s="44"/>
      <c r="AG330" s="29" t="str">
        <f>IF(HLOOKUP(AG$14,集計用!$4:$9894,マスター!$C330,FALSE)="","",HLOOKUP(AG$14,集計用!$4:$9894,マスター!$C330,FALSE))</f>
        <v/>
      </c>
      <c r="AH330" s="29" t="str">
        <f>IF(HLOOKUP(AH$14,集計用!$4:$9894,マスター!$C330,FALSE)="","",HLOOKUP(AH$14,集計用!$4:$9894,マスター!$C330,FALSE))</f>
        <v/>
      </c>
      <c r="AI330" s="29" t="str">
        <f>IF(HLOOKUP(AI$14,集計用!$4:$9894,マスター!$C330,FALSE)="","",HLOOKUP(AI$14,集計用!$4:$9894,マスター!$C330,FALSE))</f>
        <v/>
      </c>
      <c r="AJ330" s="60" t="str">
        <f>マスター!$B$3</f>
        <v>建物</v>
      </c>
      <c r="AK330" s="29" t="str">
        <f>IF(HLOOKUP(AK$14,集計用!$4:$9894,マスター!$C330,FALSE)="","",HLOOKUP(AK$14,集計用!$4:$9894,マスター!$C330,FALSE))</f>
        <v/>
      </c>
      <c r="AL330" s="29" t="str">
        <f>IF(HLOOKUP(AL$14,集計用!$4:$9894,マスター!$C330,FALSE)="","",HLOOKUP(AL$14,集計用!$4:$9894,マスター!$C330,FALSE))</f>
        <v/>
      </c>
      <c r="AM330" s="53"/>
      <c r="AN330" s="29" t="str">
        <f>IFERROR(集計用!N249&amp;集計用!P249&amp;集計用!R249,"")</f>
        <v>下都賀郡壬生町本丸一丁目3263-30</v>
      </c>
      <c r="AO330" s="29" t="str">
        <f>IF(HLOOKUP(AO$14,集計用!$4:$9894,マスター!$C330,FALSE)="","",HLOOKUP(AO$14,集計用!$4:$9894,マスター!$C330,FALSE))</f>
        <v/>
      </c>
      <c r="AP330" s="42" t="str">
        <f>集計用!AU249&amp;集計用!AV249&amp;集計用!AW249&amp;集計用!AX249&amp;集計用!AY249&amp;集計用!AZ249</f>
        <v>教育費社会福祉費公民館費</v>
      </c>
      <c r="AQ330" s="29" t="str">
        <f>IF(HLOOKUP(AQ$14,集計用!$4:$9894,マスター!$C330,FALSE)="","",HLOOKUP(AQ$14,集計用!$4:$9894,マスター!$C330,FALSE))</f>
        <v/>
      </c>
      <c r="AR330" s="29" t="str">
        <f>IF(HLOOKUP(AR$14,集計用!$4:$9894,マスター!$C330,FALSE)="","",HLOOKUP(AR$14,集計用!$4:$9894,マスター!$C330,FALSE))</f>
        <v/>
      </c>
      <c r="AS330" s="29" t="str">
        <f>IF(HLOOKUP(AS$14,集計用!$4:$9894,マスター!$C330,FALSE)="","",HLOOKUP(AS$14,集計用!$4:$9894,マスター!$C330,FALSE))</f>
        <v/>
      </c>
      <c r="AT330" s="29" t="str">
        <f>IF(HLOOKUP(AT$14,集計用!$4:$9894,マスター!$C330,FALSE)="","",HLOOKUP(AT$14,集計用!$4:$9894,マスター!$C330,FALSE))</f>
        <v/>
      </c>
      <c r="AU330" s="29" t="str">
        <f>IF(HLOOKUP(AU$14,集計用!$4:$9894,マスター!$C330,FALSE)="","",HLOOKUP(AU$14,集計用!$4:$9894,マスター!$C330,FALSE))</f>
        <v/>
      </c>
      <c r="AV330" s="61"/>
      <c r="AW330" s="45" t="str">
        <f t="shared" si="6"/>
        <v/>
      </c>
      <c r="AX330" s="29" t="str">
        <f>IF(HLOOKUP(AX$14,集計用!$4:$9894,マスター!$C330,FALSE)="","",HLOOKUP(AX$14,集計用!$4:$9894,マスター!$C330,FALSE))</f>
        <v/>
      </c>
      <c r="AY330" s="29" t="str">
        <f>IF(HLOOKUP(AY$14,集計用!$4:$9894,マスター!$C330,FALSE)="","",HLOOKUP(AY$14,集計用!$4:$9894,マスター!$C330,FALSE))</f>
        <v/>
      </c>
      <c r="AZ330" s="54"/>
      <c r="BA330" s="54"/>
      <c r="BB330" s="54"/>
      <c r="BC330" s="54"/>
      <c r="BD330" s="54"/>
      <c r="BE330" s="54"/>
      <c r="BF330" s="54"/>
      <c r="BG330" s="54"/>
      <c r="BH330" s="29" t="str">
        <f>IF(HLOOKUP(BH$14,集計用!$4:$9894,マスター!$C330,FALSE)="","",HLOOKUP(BH$14,集計用!$4:$9894,マスター!$C330,FALSE))</f>
        <v/>
      </c>
      <c r="BI330" s="29" t="str">
        <f>IF(HLOOKUP(BI$14,集計用!$4:$9894,マスター!$C330,FALSE)="","",HLOOKUP(BI$14,集計用!$4:$9894,マスター!$C330,FALSE))</f>
        <v/>
      </c>
      <c r="BJ330" s="54"/>
      <c r="BK330" s="54"/>
      <c r="BL330" s="54"/>
      <c r="BM330" s="54"/>
      <c r="BN330" s="54"/>
      <c r="BO330" s="54"/>
      <c r="BP330" s="54"/>
      <c r="BQ330" s="54"/>
      <c r="BR330" s="29" t="str">
        <f>IF(HLOOKUP(BR$14,集計用!$4:$9894,マスター!$C330,FALSE)="","",HLOOKUP(BR$14,集計用!$4:$9894,マスター!$C330,FALSE))</f>
        <v/>
      </c>
      <c r="BS330" s="29" t="str">
        <f>IF(HLOOKUP(BS$14,集計用!$4:$9894,マスター!$C330,FALSE)="","",HLOOKUP(BS$14,集計用!$4:$9894,マスター!$C330,FALSE))</f>
        <v/>
      </c>
      <c r="BT330" s="29" t="str">
        <f>IF(HLOOKUP(BT$14,集計用!$4:$9894,マスター!$C330,FALSE)="","",HLOOKUP(BT$14,集計用!$4:$9894,マスター!$C330,FALSE))</f>
        <v/>
      </c>
      <c r="BU330" s="29" t="str">
        <f>IF(HLOOKUP(BU$14,集計用!$4:$9894,マスター!$C330,FALSE)="","",HLOOKUP(BU$14,集計用!$4:$9894,マスター!$C330,FALSE))</f>
        <v/>
      </c>
      <c r="BV330" s="29" t="str">
        <f>集計用!O249&amp;集計用!Q249&amp;集計用!S249</f>
        <v>ｼﾓﾂｶﾞｸﾞﾝﾐﾌﾞﾏﾁﾎﾝﾏﾙｲｯﾁｮｳﾒ</v>
      </c>
      <c r="BW330" s="29" t="str">
        <f>IF(HLOOKUP(BW$14,集計用!$4:$9894,マスター!$C330,FALSE)="","",HLOOKUP(BW$14,集計用!$4:$9894,マスター!$C330,FALSE))</f>
        <v/>
      </c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3"/>
      <c r="CW330" s="53"/>
      <c r="CX330" s="53"/>
      <c r="CY330" s="53"/>
      <c r="CZ330" s="53"/>
      <c r="DA330" s="53"/>
      <c r="DB330" s="53"/>
      <c r="DC330" s="53"/>
      <c r="DD330" s="54"/>
      <c r="DE330" s="54"/>
      <c r="DF330" s="54"/>
      <c r="DG330" s="54"/>
      <c r="DH330" s="54"/>
      <c r="DI330" s="54"/>
    </row>
    <row r="331" spans="3:113" ht="13.5" customHeight="1">
      <c r="C331" s="89">
        <v>322</v>
      </c>
      <c r="D331" s="44"/>
      <c r="E331" s="53"/>
      <c r="F331" s="53"/>
      <c r="G331" s="53"/>
      <c r="H331" s="42" t="str">
        <f>IF(HLOOKUP(H$14,集計用!$4:$9894,マスター!$C331,FALSE)="","",HLOOKUP(H$14,集計用!$4:$9894,マスター!$C331,FALSE))</f>
        <v/>
      </c>
      <c r="I331" s="29" t="str">
        <f>IF(HLOOKUP(I$14,集計用!$4:$9894,マスター!$C331,FALSE)="","",HLOOKUP(I$14,集計用!$4:$9894,マスター!$C331,FALSE))</f>
        <v/>
      </c>
      <c r="J331" s="29" t="str">
        <f>IF(HLOOKUP(J$14,集計用!$4:$9894,マスター!$C331,FALSE)="","",HLOOKUP(J$14,集計用!$4:$9894,マスター!$C331,FALSE))</f>
        <v/>
      </c>
      <c r="K331" s="53"/>
      <c r="L331" s="53"/>
      <c r="M331" s="53"/>
      <c r="N331" s="53"/>
      <c r="O331" s="29" t="str">
        <f>IF(HLOOKUP(O$14,集計用!$4:$9894,マスター!$C331,FALSE)="","",HLOOKUP(O$14,集計用!$4:$9894,マスター!$C331,FALSE))</f>
        <v/>
      </c>
      <c r="P331" s="53"/>
      <c r="Q331" s="53"/>
      <c r="R331" s="42" t="str">
        <f>IF(HLOOKUP(R$14,集計用!$4:$9894,マスター!$C331,FALSE)="","",HLOOKUP(R$14,集計用!$4:$9894,マスター!$C331,FALSE))</f>
        <v/>
      </c>
      <c r="S331" s="42" t="str">
        <f>IF(HLOOKUP(S$14,集計用!$4:$9894,マスター!$C331,FALSE)="","",HLOOKUP(S$14,集計用!$4:$9894,マスター!$C331,FALSE))</f>
        <v/>
      </c>
      <c r="T331" s="209" t="str">
        <f>IF(HLOOKUP(T$14,集計用!$4:$9894,マスター!$C331,FALSE)="","",HLOOKUP(T$14,集計用!$4:$9894,マスター!$C331,FALSE))</f>
        <v/>
      </c>
      <c r="U331" s="209" t="str">
        <f>IF(HLOOKUP(U$14,集計用!$4:$9894,マスター!$C331,FALSE)="","",HLOOKUP(U$14,集計用!$4:$9894,マスター!$C331,FALSE))</f>
        <v/>
      </c>
      <c r="V331" s="53"/>
      <c r="W331" s="44"/>
      <c r="X331" s="53"/>
      <c r="Y331" s="53"/>
      <c r="Z331" s="29" t="str">
        <f>IF(HLOOKUP(Z$14,集計用!$4:$9894,マスター!$C331,FALSE)="","",HLOOKUP(Z$14,集計用!$4:$9894,マスター!$C331,FALSE))</f>
        <v/>
      </c>
      <c r="AA331" s="53"/>
      <c r="AB331" s="53"/>
      <c r="AC331" s="53"/>
      <c r="AD331" s="53"/>
      <c r="AE331" s="53"/>
      <c r="AF331" s="44"/>
      <c r="AG331" s="29" t="str">
        <f>IF(HLOOKUP(AG$14,集計用!$4:$9894,マスター!$C331,FALSE)="","",HLOOKUP(AG$14,集計用!$4:$9894,マスター!$C331,FALSE))</f>
        <v/>
      </c>
      <c r="AH331" s="29" t="str">
        <f>IF(HLOOKUP(AH$14,集計用!$4:$9894,マスター!$C331,FALSE)="","",HLOOKUP(AH$14,集計用!$4:$9894,マスター!$C331,FALSE))</f>
        <v/>
      </c>
      <c r="AI331" s="29" t="str">
        <f>IF(HLOOKUP(AI$14,集計用!$4:$9894,マスター!$C331,FALSE)="","",HLOOKUP(AI$14,集計用!$4:$9894,マスター!$C331,FALSE))</f>
        <v/>
      </c>
      <c r="AJ331" s="60" t="str">
        <f>マスター!$B$3</f>
        <v>建物</v>
      </c>
      <c r="AK331" s="29" t="str">
        <f>IF(HLOOKUP(AK$14,集計用!$4:$9894,マスター!$C331,FALSE)="","",HLOOKUP(AK$14,集計用!$4:$9894,マスター!$C331,FALSE))</f>
        <v/>
      </c>
      <c r="AL331" s="29" t="str">
        <f>IF(HLOOKUP(AL$14,集計用!$4:$9894,マスター!$C331,FALSE)="","",HLOOKUP(AL$14,集計用!$4:$9894,マスター!$C331,FALSE))</f>
        <v/>
      </c>
      <c r="AM331" s="53"/>
      <c r="AN331" s="29" t="str">
        <f>IFERROR(集計用!N250&amp;集計用!P250&amp;集計用!R250,"")</f>
        <v>下都賀郡壬生町本丸一丁目3263-30</v>
      </c>
      <c r="AO331" s="29" t="str">
        <f>IF(HLOOKUP(AO$14,集計用!$4:$9894,マスター!$C331,FALSE)="","",HLOOKUP(AO$14,集計用!$4:$9894,マスター!$C331,FALSE))</f>
        <v/>
      </c>
      <c r="AP331" s="42" t="str">
        <f>集計用!AU250&amp;集計用!AV250&amp;集計用!AW250&amp;集計用!AX250&amp;集計用!AY250&amp;集計用!AZ250</f>
        <v>教育費社会福祉費公民館費</v>
      </c>
      <c r="AQ331" s="29" t="str">
        <f>IF(HLOOKUP(AQ$14,集計用!$4:$9894,マスター!$C331,FALSE)="","",HLOOKUP(AQ$14,集計用!$4:$9894,マスター!$C331,FALSE))</f>
        <v/>
      </c>
      <c r="AR331" s="29" t="str">
        <f>IF(HLOOKUP(AR$14,集計用!$4:$9894,マスター!$C331,FALSE)="","",HLOOKUP(AR$14,集計用!$4:$9894,マスター!$C331,FALSE))</f>
        <v/>
      </c>
      <c r="AS331" s="29" t="str">
        <f>IF(HLOOKUP(AS$14,集計用!$4:$9894,マスター!$C331,FALSE)="","",HLOOKUP(AS$14,集計用!$4:$9894,マスター!$C331,FALSE))</f>
        <v/>
      </c>
      <c r="AT331" s="29" t="str">
        <f>IF(HLOOKUP(AT$14,集計用!$4:$9894,マスター!$C331,FALSE)="","",HLOOKUP(AT$14,集計用!$4:$9894,マスター!$C331,FALSE))</f>
        <v/>
      </c>
      <c r="AU331" s="29" t="str">
        <f>IF(HLOOKUP(AU$14,集計用!$4:$9894,マスター!$C331,FALSE)="","",HLOOKUP(AU$14,集計用!$4:$9894,マスター!$C331,FALSE))</f>
        <v/>
      </c>
      <c r="AV331" s="61"/>
      <c r="AW331" s="45" t="str">
        <f t="shared" si="6"/>
        <v/>
      </c>
      <c r="AX331" s="29" t="str">
        <f>IF(HLOOKUP(AX$14,集計用!$4:$9894,マスター!$C331,FALSE)="","",HLOOKUP(AX$14,集計用!$4:$9894,マスター!$C331,FALSE))</f>
        <v/>
      </c>
      <c r="AY331" s="29" t="str">
        <f>IF(HLOOKUP(AY$14,集計用!$4:$9894,マスター!$C331,FALSE)="","",HLOOKUP(AY$14,集計用!$4:$9894,マスター!$C331,FALSE))</f>
        <v/>
      </c>
      <c r="AZ331" s="54"/>
      <c r="BA331" s="54"/>
      <c r="BB331" s="54"/>
      <c r="BC331" s="54"/>
      <c r="BD331" s="54"/>
      <c r="BE331" s="54"/>
      <c r="BF331" s="54"/>
      <c r="BG331" s="54"/>
      <c r="BH331" s="29" t="str">
        <f>IF(HLOOKUP(BH$14,集計用!$4:$9894,マスター!$C331,FALSE)="","",HLOOKUP(BH$14,集計用!$4:$9894,マスター!$C331,FALSE))</f>
        <v/>
      </c>
      <c r="BI331" s="29" t="str">
        <f>IF(HLOOKUP(BI$14,集計用!$4:$9894,マスター!$C331,FALSE)="","",HLOOKUP(BI$14,集計用!$4:$9894,マスター!$C331,FALSE))</f>
        <v/>
      </c>
      <c r="BJ331" s="54"/>
      <c r="BK331" s="54"/>
      <c r="BL331" s="54"/>
      <c r="BM331" s="54"/>
      <c r="BN331" s="54"/>
      <c r="BO331" s="54"/>
      <c r="BP331" s="54"/>
      <c r="BQ331" s="54"/>
      <c r="BR331" s="29" t="str">
        <f>IF(HLOOKUP(BR$14,集計用!$4:$9894,マスター!$C331,FALSE)="","",HLOOKUP(BR$14,集計用!$4:$9894,マスター!$C331,FALSE))</f>
        <v/>
      </c>
      <c r="BS331" s="29" t="str">
        <f>IF(HLOOKUP(BS$14,集計用!$4:$9894,マスター!$C331,FALSE)="","",HLOOKUP(BS$14,集計用!$4:$9894,マスター!$C331,FALSE))</f>
        <v/>
      </c>
      <c r="BT331" s="29" t="str">
        <f>IF(HLOOKUP(BT$14,集計用!$4:$9894,マスター!$C331,FALSE)="","",HLOOKUP(BT$14,集計用!$4:$9894,マスター!$C331,FALSE))</f>
        <v/>
      </c>
      <c r="BU331" s="29" t="str">
        <f>IF(HLOOKUP(BU$14,集計用!$4:$9894,マスター!$C331,FALSE)="","",HLOOKUP(BU$14,集計用!$4:$9894,マスター!$C331,FALSE))</f>
        <v/>
      </c>
      <c r="BV331" s="29" t="str">
        <f>集計用!O250&amp;集計用!Q250&amp;集計用!S250</f>
        <v>ｼﾓﾂｶﾞｸﾞﾝﾐﾌﾞﾏﾁﾎﾝﾏﾙｲｯﾁｮｳﾒ</v>
      </c>
      <c r="BW331" s="29" t="str">
        <f>IF(HLOOKUP(BW$14,集計用!$4:$9894,マスター!$C331,FALSE)="","",HLOOKUP(BW$14,集計用!$4:$9894,マスター!$C331,FALSE))</f>
        <v/>
      </c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4"/>
      <c r="CO331" s="54"/>
      <c r="CP331" s="54"/>
      <c r="CQ331" s="54"/>
      <c r="CR331" s="54"/>
      <c r="CS331" s="54"/>
      <c r="CT331" s="54"/>
      <c r="CU331" s="54"/>
      <c r="CV331" s="53"/>
      <c r="CW331" s="53"/>
      <c r="CX331" s="53"/>
      <c r="CY331" s="53"/>
      <c r="CZ331" s="53"/>
      <c r="DA331" s="53"/>
      <c r="DB331" s="53"/>
      <c r="DC331" s="53"/>
      <c r="DD331" s="54"/>
      <c r="DE331" s="54"/>
      <c r="DF331" s="54"/>
      <c r="DG331" s="54"/>
      <c r="DH331" s="54"/>
      <c r="DI331" s="54"/>
    </row>
    <row r="332" spans="3:113" ht="13.5" customHeight="1">
      <c r="C332" s="89">
        <v>323</v>
      </c>
      <c r="D332" s="44"/>
      <c r="E332" s="53"/>
      <c r="F332" s="53"/>
      <c r="G332" s="53"/>
      <c r="H332" s="42" t="str">
        <f>IF(HLOOKUP(H$14,集計用!$4:$9894,マスター!$C332,FALSE)="","",HLOOKUP(H$14,集計用!$4:$9894,マスター!$C332,FALSE))</f>
        <v/>
      </c>
      <c r="I332" s="29" t="str">
        <f>IF(HLOOKUP(I$14,集計用!$4:$9894,マスター!$C332,FALSE)="","",HLOOKUP(I$14,集計用!$4:$9894,マスター!$C332,FALSE))</f>
        <v/>
      </c>
      <c r="J332" s="29" t="str">
        <f>IF(HLOOKUP(J$14,集計用!$4:$9894,マスター!$C332,FALSE)="","",HLOOKUP(J$14,集計用!$4:$9894,マスター!$C332,FALSE))</f>
        <v/>
      </c>
      <c r="K332" s="53"/>
      <c r="L332" s="53"/>
      <c r="M332" s="53"/>
      <c r="N332" s="53"/>
      <c r="O332" s="29" t="str">
        <f>IF(HLOOKUP(O$14,集計用!$4:$9894,マスター!$C332,FALSE)="","",HLOOKUP(O$14,集計用!$4:$9894,マスター!$C332,FALSE))</f>
        <v/>
      </c>
      <c r="P332" s="53"/>
      <c r="Q332" s="53"/>
      <c r="R332" s="42" t="str">
        <f>IF(HLOOKUP(R$14,集計用!$4:$9894,マスター!$C332,FALSE)="","",HLOOKUP(R$14,集計用!$4:$9894,マスター!$C332,FALSE))</f>
        <v/>
      </c>
      <c r="S332" s="42" t="str">
        <f>IF(HLOOKUP(S$14,集計用!$4:$9894,マスター!$C332,FALSE)="","",HLOOKUP(S$14,集計用!$4:$9894,マスター!$C332,FALSE))</f>
        <v/>
      </c>
      <c r="T332" s="209" t="str">
        <f>IF(HLOOKUP(T$14,集計用!$4:$9894,マスター!$C332,FALSE)="","",HLOOKUP(T$14,集計用!$4:$9894,マスター!$C332,FALSE))</f>
        <v/>
      </c>
      <c r="U332" s="209" t="str">
        <f>IF(HLOOKUP(U$14,集計用!$4:$9894,マスター!$C332,FALSE)="","",HLOOKUP(U$14,集計用!$4:$9894,マスター!$C332,FALSE))</f>
        <v/>
      </c>
      <c r="V332" s="53"/>
      <c r="W332" s="44"/>
      <c r="X332" s="53"/>
      <c r="Y332" s="53"/>
      <c r="Z332" s="29" t="str">
        <f>IF(HLOOKUP(Z$14,集計用!$4:$9894,マスター!$C332,FALSE)="","",HLOOKUP(Z$14,集計用!$4:$9894,マスター!$C332,FALSE))</f>
        <v/>
      </c>
      <c r="AA332" s="53"/>
      <c r="AB332" s="53"/>
      <c r="AC332" s="53"/>
      <c r="AD332" s="53"/>
      <c r="AE332" s="53"/>
      <c r="AF332" s="44"/>
      <c r="AG332" s="29" t="str">
        <f>IF(HLOOKUP(AG$14,集計用!$4:$9894,マスター!$C332,FALSE)="","",HLOOKUP(AG$14,集計用!$4:$9894,マスター!$C332,FALSE))</f>
        <v/>
      </c>
      <c r="AH332" s="29" t="str">
        <f>IF(HLOOKUP(AH$14,集計用!$4:$9894,マスター!$C332,FALSE)="","",HLOOKUP(AH$14,集計用!$4:$9894,マスター!$C332,FALSE))</f>
        <v/>
      </c>
      <c r="AI332" s="29" t="str">
        <f>IF(HLOOKUP(AI$14,集計用!$4:$9894,マスター!$C332,FALSE)="","",HLOOKUP(AI$14,集計用!$4:$9894,マスター!$C332,FALSE))</f>
        <v/>
      </c>
      <c r="AJ332" s="60" t="str">
        <f>マスター!$B$3</f>
        <v>建物</v>
      </c>
      <c r="AK332" s="29" t="str">
        <f>IF(HLOOKUP(AK$14,集計用!$4:$9894,マスター!$C332,FALSE)="","",HLOOKUP(AK$14,集計用!$4:$9894,マスター!$C332,FALSE))</f>
        <v/>
      </c>
      <c r="AL332" s="29" t="str">
        <f>IF(HLOOKUP(AL$14,集計用!$4:$9894,マスター!$C332,FALSE)="","",HLOOKUP(AL$14,集計用!$4:$9894,マスター!$C332,FALSE))</f>
        <v/>
      </c>
      <c r="AM332" s="53"/>
      <c r="AN332" s="29" t="str">
        <f>IFERROR(集計用!N251&amp;集計用!P251&amp;集計用!R251,"")</f>
        <v/>
      </c>
      <c r="AO332" s="29" t="str">
        <f>IF(HLOOKUP(AO$14,集計用!$4:$9894,マスター!$C332,FALSE)="","",HLOOKUP(AO$14,集計用!$4:$9894,マスター!$C332,FALSE))</f>
        <v/>
      </c>
      <c r="AP332" s="42" t="str">
        <f>集計用!AU251&amp;集計用!AV251&amp;集計用!AW251&amp;集計用!AX251&amp;集計用!AY251&amp;集計用!AZ251</f>
        <v/>
      </c>
      <c r="AQ332" s="29" t="str">
        <f>IF(HLOOKUP(AQ$14,集計用!$4:$9894,マスター!$C332,FALSE)="","",HLOOKUP(AQ$14,集計用!$4:$9894,マスター!$C332,FALSE))</f>
        <v/>
      </c>
      <c r="AR332" s="29" t="str">
        <f>IF(HLOOKUP(AR$14,集計用!$4:$9894,マスター!$C332,FALSE)="","",HLOOKUP(AR$14,集計用!$4:$9894,マスター!$C332,FALSE))</f>
        <v/>
      </c>
      <c r="AS332" s="29" t="str">
        <f>IF(HLOOKUP(AS$14,集計用!$4:$9894,マスター!$C332,FALSE)="","",HLOOKUP(AS$14,集計用!$4:$9894,マスター!$C332,FALSE))</f>
        <v/>
      </c>
      <c r="AT332" s="29" t="str">
        <f>IF(HLOOKUP(AT$14,集計用!$4:$9894,マスター!$C332,FALSE)="","",HLOOKUP(AT$14,集計用!$4:$9894,マスター!$C332,FALSE))</f>
        <v/>
      </c>
      <c r="AU332" s="29" t="str">
        <f>IF(HLOOKUP(AU$14,集計用!$4:$9894,マスター!$C332,FALSE)="","",HLOOKUP(AU$14,集計用!$4:$9894,マスター!$C332,FALSE))</f>
        <v/>
      </c>
      <c r="AV332" s="61"/>
      <c r="AW332" s="45" t="str">
        <f t="shared" si="6"/>
        <v/>
      </c>
      <c r="AX332" s="29" t="str">
        <f>IF(HLOOKUP(AX$14,集計用!$4:$9894,マスター!$C332,FALSE)="","",HLOOKUP(AX$14,集計用!$4:$9894,マスター!$C332,FALSE))</f>
        <v/>
      </c>
      <c r="AY332" s="29" t="str">
        <f>IF(HLOOKUP(AY$14,集計用!$4:$9894,マスター!$C332,FALSE)="","",HLOOKUP(AY$14,集計用!$4:$9894,マスター!$C332,FALSE))</f>
        <v/>
      </c>
      <c r="AZ332" s="54"/>
      <c r="BA332" s="54"/>
      <c r="BB332" s="54"/>
      <c r="BC332" s="54"/>
      <c r="BD332" s="54"/>
      <c r="BE332" s="54"/>
      <c r="BF332" s="54"/>
      <c r="BG332" s="54"/>
      <c r="BH332" s="29" t="str">
        <f>IF(HLOOKUP(BH$14,集計用!$4:$9894,マスター!$C332,FALSE)="","",HLOOKUP(BH$14,集計用!$4:$9894,マスター!$C332,FALSE))</f>
        <v/>
      </c>
      <c r="BI332" s="29" t="str">
        <f>IF(HLOOKUP(BI$14,集計用!$4:$9894,マスター!$C332,FALSE)="","",HLOOKUP(BI$14,集計用!$4:$9894,マスター!$C332,FALSE))</f>
        <v/>
      </c>
      <c r="BJ332" s="54"/>
      <c r="BK332" s="54"/>
      <c r="BL332" s="54"/>
      <c r="BM332" s="54"/>
      <c r="BN332" s="54"/>
      <c r="BO332" s="54"/>
      <c r="BP332" s="54"/>
      <c r="BQ332" s="54"/>
      <c r="BR332" s="29" t="str">
        <f>IF(HLOOKUP(BR$14,集計用!$4:$9894,マスター!$C332,FALSE)="","",HLOOKUP(BR$14,集計用!$4:$9894,マスター!$C332,FALSE))</f>
        <v/>
      </c>
      <c r="BS332" s="29" t="str">
        <f>IF(HLOOKUP(BS$14,集計用!$4:$9894,マスター!$C332,FALSE)="","",HLOOKUP(BS$14,集計用!$4:$9894,マスター!$C332,FALSE))</f>
        <v/>
      </c>
      <c r="BT332" s="29" t="str">
        <f>IF(HLOOKUP(BT$14,集計用!$4:$9894,マスター!$C332,FALSE)="","",HLOOKUP(BT$14,集計用!$4:$9894,マスター!$C332,FALSE))</f>
        <v/>
      </c>
      <c r="BU332" s="29" t="str">
        <f>IF(HLOOKUP(BU$14,集計用!$4:$9894,マスター!$C332,FALSE)="","",HLOOKUP(BU$14,集計用!$4:$9894,マスター!$C332,FALSE))</f>
        <v/>
      </c>
      <c r="BV332" s="29" t="str">
        <f>集計用!O251&amp;集計用!Q251&amp;集計用!S251</f>
        <v/>
      </c>
      <c r="BW332" s="29" t="str">
        <f>IF(HLOOKUP(BW$14,集計用!$4:$9894,マスター!$C332,FALSE)="","",HLOOKUP(BW$14,集計用!$4:$9894,マスター!$C332,FALSE))</f>
        <v/>
      </c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4"/>
      <c r="CO332" s="54"/>
      <c r="CP332" s="54"/>
      <c r="CQ332" s="54"/>
      <c r="CR332" s="54"/>
      <c r="CS332" s="54"/>
      <c r="CT332" s="54"/>
      <c r="CU332" s="54"/>
      <c r="CV332" s="53"/>
      <c r="CW332" s="53"/>
      <c r="CX332" s="53"/>
      <c r="CY332" s="53"/>
      <c r="CZ332" s="53"/>
      <c r="DA332" s="53"/>
      <c r="DB332" s="53"/>
      <c r="DC332" s="53"/>
      <c r="DD332" s="54"/>
      <c r="DE332" s="54"/>
      <c r="DF332" s="54"/>
      <c r="DG332" s="54"/>
      <c r="DH332" s="54"/>
      <c r="DI332" s="54"/>
    </row>
    <row r="333" spans="3:113" ht="13.5" customHeight="1">
      <c r="C333" s="89">
        <v>324</v>
      </c>
      <c r="D333" s="44"/>
      <c r="E333" s="53"/>
      <c r="F333" s="53"/>
      <c r="G333" s="53"/>
      <c r="H333" s="42" t="str">
        <f>IF(HLOOKUP(H$14,集計用!$4:$9894,マスター!$C333,FALSE)="","",HLOOKUP(H$14,集計用!$4:$9894,マスター!$C333,FALSE))</f>
        <v/>
      </c>
      <c r="I333" s="29" t="str">
        <f>IF(HLOOKUP(I$14,集計用!$4:$9894,マスター!$C333,FALSE)="","",HLOOKUP(I$14,集計用!$4:$9894,マスター!$C333,FALSE))</f>
        <v/>
      </c>
      <c r="J333" s="29" t="str">
        <f>IF(HLOOKUP(J$14,集計用!$4:$9894,マスター!$C333,FALSE)="","",HLOOKUP(J$14,集計用!$4:$9894,マスター!$C333,FALSE))</f>
        <v/>
      </c>
      <c r="K333" s="53"/>
      <c r="L333" s="53"/>
      <c r="M333" s="53"/>
      <c r="N333" s="53"/>
      <c r="O333" s="29" t="str">
        <f>IF(HLOOKUP(O$14,集計用!$4:$9894,マスター!$C333,FALSE)="","",HLOOKUP(O$14,集計用!$4:$9894,マスター!$C333,FALSE))</f>
        <v/>
      </c>
      <c r="P333" s="53"/>
      <c r="Q333" s="53"/>
      <c r="R333" s="42" t="str">
        <f>IF(HLOOKUP(R$14,集計用!$4:$9894,マスター!$C333,FALSE)="","",HLOOKUP(R$14,集計用!$4:$9894,マスター!$C333,FALSE))</f>
        <v/>
      </c>
      <c r="S333" s="42" t="str">
        <f>IF(HLOOKUP(S$14,集計用!$4:$9894,マスター!$C333,FALSE)="","",HLOOKUP(S$14,集計用!$4:$9894,マスター!$C333,FALSE))</f>
        <v/>
      </c>
      <c r="T333" s="209" t="str">
        <f>IF(HLOOKUP(T$14,集計用!$4:$9894,マスター!$C333,FALSE)="","",HLOOKUP(T$14,集計用!$4:$9894,マスター!$C333,FALSE))</f>
        <v/>
      </c>
      <c r="U333" s="209" t="str">
        <f>IF(HLOOKUP(U$14,集計用!$4:$9894,マスター!$C333,FALSE)="","",HLOOKUP(U$14,集計用!$4:$9894,マスター!$C333,FALSE))</f>
        <v/>
      </c>
      <c r="V333" s="53"/>
      <c r="W333" s="44"/>
      <c r="X333" s="53"/>
      <c r="Y333" s="53"/>
      <c r="Z333" s="29" t="str">
        <f>IF(HLOOKUP(Z$14,集計用!$4:$9894,マスター!$C333,FALSE)="","",HLOOKUP(Z$14,集計用!$4:$9894,マスター!$C333,FALSE))</f>
        <v/>
      </c>
      <c r="AA333" s="53"/>
      <c r="AB333" s="53"/>
      <c r="AC333" s="53"/>
      <c r="AD333" s="53"/>
      <c r="AE333" s="53"/>
      <c r="AF333" s="44"/>
      <c r="AG333" s="29" t="str">
        <f>IF(HLOOKUP(AG$14,集計用!$4:$9894,マスター!$C333,FALSE)="","",HLOOKUP(AG$14,集計用!$4:$9894,マスター!$C333,FALSE))</f>
        <v/>
      </c>
      <c r="AH333" s="29" t="str">
        <f>IF(HLOOKUP(AH$14,集計用!$4:$9894,マスター!$C333,FALSE)="","",HLOOKUP(AH$14,集計用!$4:$9894,マスター!$C333,FALSE))</f>
        <v/>
      </c>
      <c r="AI333" s="29" t="str">
        <f>IF(HLOOKUP(AI$14,集計用!$4:$9894,マスター!$C333,FALSE)="","",HLOOKUP(AI$14,集計用!$4:$9894,マスター!$C333,FALSE))</f>
        <v/>
      </c>
      <c r="AJ333" s="60" t="str">
        <f>マスター!$B$3</f>
        <v>建物</v>
      </c>
      <c r="AK333" s="29" t="str">
        <f>IF(HLOOKUP(AK$14,集計用!$4:$9894,マスター!$C333,FALSE)="","",HLOOKUP(AK$14,集計用!$4:$9894,マスター!$C333,FALSE))</f>
        <v/>
      </c>
      <c r="AL333" s="29" t="str">
        <f>IF(HLOOKUP(AL$14,集計用!$4:$9894,マスター!$C333,FALSE)="","",HLOOKUP(AL$14,集計用!$4:$9894,マスター!$C333,FALSE))</f>
        <v/>
      </c>
      <c r="AM333" s="53"/>
      <c r="AN333" s="29" t="str">
        <f>IFERROR(集計用!N252&amp;集計用!P252&amp;集計用!R252,"")</f>
        <v/>
      </c>
      <c r="AO333" s="29" t="str">
        <f>IF(HLOOKUP(AO$14,集計用!$4:$9894,マスター!$C333,FALSE)="","",HLOOKUP(AO$14,集計用!$4:$9894,マスター!$C333,FALSE))</f>
        <v/>
      </c>
      <c r="AP333" s="42" t="str">
        <f>集計用!AU252&amp;集計用!AV252&amp;集計用!AW252&amp;集計用!AX252&amp;集計用!AY252&amp;集計用!AZ252</f>
        <v/>
      </c>
      <c r="AQ333" s="29" t="str">
        <f>IF(HLOOKUP(AQ$14,集計用!$4:$9894,マスター!$C333,FALSE)="","",HLOOKUP(AQ$14,集計用!$4:$9894,マスター!$C333,FALSE))</f>
        <v/>
      </c>
      <c r="AR333" s="29" t="str">
        <f>IF(HLOOKUP(AR$14,集計用!$4:$9894,マスター!$C333,FALSE)="","",HLOOKUP(AR$14,集計用!$4:$9894,マスター!$C333,FALSE))</f>
        <v/>
      </c>
      <c r="AS333" s="29" t="str">
        <f>IF(HLOOKUP(AS$14,集計用!$4:$9894,マスター!$C333,FALSE)="","",HLOOKUP(AS$14,集計用!$4:$9894,マスター!$C333,FALSE))</f>
        <v/>
      </c>
      <c r="AT333" s="29" t="str">
        <f>IF(HLOOKUP(AT$14,集計用!$4:$9894,マスター!$C333,FALSE)="","",HLOOKUP(AT$14,集計用!$4:$9894,マスター!$C333,FALSE))</f>
        <v/>
      </c>
      <c r="AU333" s="29" t="str">
        <f>IF(HLOOKUP(AU$14,集計用!$4:$9894,マスター!$C333,FALSE)="","",HLOOKUP(AU$14,集計用!$4:$9894,マスター!$C333,FALSE))</f>
        <v/>
      </c>
      <c r="AV333" s="61"/>
      <c r="AW333" s="45" t="str">
        <f t="shared" si="6"/>
        <v/>
      </c>
      <c r="AX333" s="29" t="str">
        <f>IF(HLOOKUP(AX$14,集計用!$4:$9894,マスター!$C333,FALSE)="","",HLOOKUP(AX$14,集計用!$4:$9894,マスター!$C333,FALSE))</f>
        <v/>
      </c>
      <c r="AY333" s="29" t="str">
        <f>IF(HLOOKUP(AY$14,集計用!$4:$9894,マスター!$C333,FALSE)="","",HLOOKUP(AY$14,集計用!$4:$9894,マスター!$C333,FALSE))</f>
        <v/>
      </c>
      <c r="AZ333" s="54"/>
      <c r="BA333" s="54"/>
      <c r="BB333" s="54"/>
      <c r="BC333" s="54"/>
      <c r="BD333" s="54"/>
      <c r="BE333" s="54"/>
      <c r="BF333" s="54"/>
      <c r="BG333" s="54"/>
      <c r="BH333" s="29" t="str">
        <f>IF(HLOOKUP(BH$14,集計用!$4:$9894,マスター!$C333,FALSE)="","",HLOOKUP(BH$14,集計用!$4:$9894,マスター!$C333,FALSE))</f>
        <v/>
      </c>
      <c r="BI333" s="29" t="str">
        <f>IF(HLOOKUP(BI$14,集計用!$4:$9894,マスター!$C333,FALSE)="","",HLOOKUP(BI$14,集計用!$4:$9894,マスター!$C333,FALSE))</f>
        <v/>
      </c>
      <c r="BJ333" s="54"/>
      <c r="BK333" s="54"/>
      <c r="BL333" s="54"/>
      <c r="BM333" s="54"/>
      <c r="BN333" s="54"/>
      <c r="BO333" s="54"/>
      <c r="BP333" s="54"/>
      <c r="BQ333" s="54"/>
      <c r="BR333" s="29" t="str">
        <f>IF(HLOOKUP(BR$14,集計用!$4:$9894,マスター!$C333,FALSE)="","",HLOOKUP(BR$14,集計用!$4:$9894,マスター!$C333,FALSE))</f>
        <v/>
      </c>
      <c r="BS333" s="29" t="str">
        <f>IF(HLOOKUP(BS$14,集計用!$4:$9894,マスター!$C333,FALSE)="","",HLOOKUP(BS$14,集計用!$4:$9894,マスター!$C333,FALSE))</f>
        <v/>
      </c>
      <c r="BT333" s="29" t="str">
        <f>IF(HLOOKUP(BT$14,集計用!$4:$9894,マスター!$C333,FALSE)="","",HLOOKUP(BT$14,集計用!$4:$9894,マスター!$C333,FALSE))</f>
        <v/>
      </c>
      <c r="BU333" s="29" t="str">
        <f>IF(HLOOKUP(BU$14,集計用!$4:$9894,マスター!$C333,FALSE)="","",HLOOKUP(BU$14,集計用!$4:$9894,マスター!$C333,FALSE))</f>
        <v/>
      </c>
      <c r="BV333" s="29" t="str">
        <f>集計用!O252&amp;集計用!Q252&amp;集計用!S252</f>
        <v/>
      </c>
      <c r="BW333" s="29" t="str">
        <f>IF(HLOOKUP(BW$14,集計用!$4:$9894,マスター!$C333,FALSE)="","",HLOOKUP(BW$14,集計用!$4:$9894,マスター!$C333,FALSE))</f>
        <v/>
      </c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4"/>
      <c r="CO333" s="54"/>
      <c r="CP333" s="54"/>
      <c r="CQ333" s="54"/>
      <c r="CR333" s="54"/>
      <c r="CS333" s="54"/>
      <c r="CT333" s="54"/>
      <c r="CU333" s="54"/>
      <c r="CV333" s="53"/>
      <c r="CW333" s="53"/>
      <c r="CX333" s="53"/>
      <c r="CY333" s="53"/>
      <c r="CZ333" s="53"/>
      <c r="DA333" s="53"/>
      <c r="DB333" s="53"/>
      <c r="DC333" s="53"/>
      <c r="DD333" s="54"/>
      <c r="DE333" s="54"/>
      <c r="DF333" s="54"/>
      <c r="DG333" s="54"/>
      <c r="DH333" s="54"/>
      <c r="DI333" s="54"/>
    </row>
    <row r="334" spans="3:113" ht="13.5" customHeight="1">
      <c r="C334" s="89">
        <v>325</v>
      </c>
      <c r="D334" s="44"/>
      <c r="E334" s="53"/>
      <c r="F334" s="53"/>
      <c r="G334" s="53"/>
      <c r="H334" s="42" t="str">
        <f>IF(HLOOKUP(H$14,集計用!$4:$9894,マスター!$C334,FALSE)="","",HLOOKUP(H$14,集計用!$4:$9894,マスター!$C334,FALSE))</f>
        <v/>
      </c>
      <c r="I334" s="29" t="str">
        <f>IF(HLOOKUP(I$14,集計用!$4:$9894,マスター!$C334,FALSE)="","",HLOOKUP(I$14,集計用!$4:$9894,マスター!$C334,FALSE))</f>
        <v/>
      </c>
      <c r="J334" s="29" t="str">
        <f>IF(HLOOKUP(J$14,集計用!$4:$9894,マスター!$C334,FALSE)="","",HLOOKUP(J$14,集計用!$4:$9894,マスター!$C334,FALSE))</f>
        <v/>
      </c>
      <c r="K334" s="53"/>
      <c r="L334" s="53"/>
      <c r="M334" s="53"/>
      <c r="N334" s="53"/>
      <c r="O334" s="29" t="str">
        <f>IF(HLOOKUP(O$14,集計用!$4:$9894,マスター!$C334,FALSE)="","",HLOOKUP(O$14,集計用!$4:$9894,マスター!$C334,FALSE))</f>
        <v/>
      </c>
      <c r="P334" s="53"/>
      <c r="Q334" s="53"/>
      <c r="R334" s="42" t="str">
        <f>IF(HLOOKUP(R$14,集計用!$4:$9894,マスター!$C334,FALSE)="","",HLOOKUP(R$14,集計用!$4:$9894,マスター!$C334,FALSE))</f>
        <v/>
      </c>
      <c r="S334" s="42" t="str">
        <f>IF(HLOOKUP(S$14,集計用!$4:$9894,マスター!$C334,FALSE)="","",HLOOKUP(S$14,集計用!$4:$9894,マスター!$C334,FALSE))</f>
        <v/>
      </c>
      <c r="T334" s="209" t="str">
        <f>IF(HLOOKUP(T$14,集計用!$4:$9894,マスター!$C334,FALSE)="","",HLOOKUP(T$14,集計用!$4:$9894,マスター!$C334,FALSE))</f>
        <v/>
      </c>
      <c r="U334" s="209" t="str">
        <f>IF(HLOOKUP(U$14,集計用!$4:$9894,マスター!$C334,FALSE)="","",HLOOKUP(U$14,集計用!$4:$9894,マスター!$C334,FALSE))</f>
        <v/>
      </c>
      <c r="V334" s="53"/>
      <c r="W334" s="44"/>
      <c r="X334" s="53"/>
      <c r="Y334" s="53"/>
      <c r="Z334" s="29" t="str">
        <f>IF(HLOOKUP(Z$14,集計用!$4:$9894,マスター!$C334,FALSE)="","",HLOOKUP(Z$14,集計用!$4:$9894,マスター!$C334,FALSE))</f>
        <v/>
      </c>
      <c r="AA334" s="53"/>
      <c r="AB334" s="53"/>
      <c r="AC334" s="53"/>
      <c r="AD334" s="53"/>
      <c r="AE334" s="53"/>
      <c r="AF334" s="44"/>
      <c r="AG334" s="29" t="str">
        <f>IF(HLOOKUP(AG$14,集計用!$4:$9894,マスター!$C334,FALSE)="","",HLOOKUP(AG$14,集計用!$4:$9894,マスター!$C334,FALSE))</f>
        <v/>
      </c>
      <c r="AH334" s="29" t="str">
        <f>IF(HLOOKUP(AH$14,集計用!$4:$9894,マスター!$C334,FALSE)="","",HLOOKUP(AH$14,集計用!$4:$9894,マスター!$C334,FALSE))</f>
        <v/>
      </c>
      <c r="AI334" s="29" t="str">
        <f>IF(HLOOKUP(AI$14,集計用!$4:$9894,マスター!$C334,FALSE)="","",HLOOKUP(AI$14,集計用!$4:$9894,マスター!$C334,FALSE))</f>
        <v/>
      </c>
      <c r="AJ334" s="60" t="str">
        <f>マスター!$B$3</f>
        <v>建物</v>
      </c>
      <c r="AK334" s="29" t="str">
        <f>IF(HLOOKUP(AK$14,集計用!$4:$9894,マスター!$C334,FALSE)="","",HLOOKUP(AK$14,集計用!$4:$9894,マスター!$C334,FALSE))</f>
        <v/>
      </c>
      <c r="AL334" s="29" t="str">
        <f>IF(HLOOKUP(AL$14,集計用!$4:$9894,マスター!$C334,FALSE)="","",HLOOKUP(AL$14,集計用!$4:$9894,マスター!$C334,FALSE))</f>
        <v/>
      </c>
      <c r="AM334" s="53"/>
      <c r="AN334" s="29" t="str">
        <f>IFERROR(集計用!N253&amp;集計用!P253&amp;集計用!R253,"")</f>
        <v/>
      </c>
      <c r="AO334" s="29" t="str">
        <f>IF(HLOOKUP(AO$14,集計用!$4:$9894,マスター!$C334,FALSE)="","",HLOOKUP(AO$14,集計用!$4:$9894,マスター!$C334,FALSE))</f>
        <v/>
      </c>
      <c r="AP334" s="42" t="str">
        <f>集計用!AU253&amp;集計用!AV253&amp;集計用!AW253&amp;集計用!AX253&amp;集計用!AY253&amp;集計用!AZ253</f>
        <v/>
      </c>
      <c r="AQ334" s="29" t="str">
        <f>IF(HLOOKUP(AQ$14,集計用!$4:$9894,マスター!$C334,FALSE)="","",HLOOKUP(AQ$14,集計用!$4:$9894,マスター!$C334,FALSE))</f>
        <v/>
      </c>
      <c r="AR334" s="29" t="str">
        <f>IF(HLOOKUP(AR$14,集計用!$4:$9894,マスター!$C334,FALSE)="","",HLOOKUP(AR$14,集計用!$4:$9894,マスター!$C334,FALSE))</f>
        <v/>
      </c>
      <c r="AS334" s="29" t="str">
        <f>IF(HLOOKUP(AS$14,集計用!$4:$9894,マスター!$C334,FALSE)="","",HLOOKUP(AS$14,集計用!$4:$9894,マスター!$C334,FALSE))</f>
        <v/>
      </c>
      <c r="AT334" s="29" t="str">
        <f>IF(HLOOKUP(AT$14,集計用!$4:$9894,マスター!$C334,FALSE)="","",HLOOKUP(AT$14,集計用!$4:$9894,マスター!$C334,FALSE))</f>
        <v/>
      </c>
      <c r="AU334" s="29" t="str">
        <f>IF(HLOOKUP(AU$14,集計用!$4:$9894,マスター!$C334,FALSE)="","",HLOOKUP(AU$14,集計用!$4:$9894,マスター!$C334,FALSE))</f>
        <v/>
      </c>
      <c r="AV334" s="61"/>
      <c r="AW334" s="45" t="str">
        <f t="shared" si="6"/>
        <v/>
      </c>
      <c r="AX334" s="29" t="str">
        <f>IF(HLOOKUP(AX$14,集計用!$4:$9894,マスター!$C334,FALSE)="","",HLOOKUP(AX$14,集計用!$4:$9894,マスター!$C334,FALSE))</f>
        <v/>
      </c>
      <c r="AY334" s="29" t="str">
        <f>IF(HLOOKUP(AY$14,集計用!$4:$9894,マスター!$C334,FALSE)="","",HLOOKUP(AY$14,集計用!$4:$9894,マスター!$C334,FALSE))</f>
        <v/>
      </c>
      <c r="AZ334" s="54"/>
      <c r="BA334" s="54"/>
      <c r="BB334" s="54"/>
      <c r="BC334" s="54"/>
      <c r="BD334" s="54"/>
      <c r="BE334" s="54"/>
      <c r="BF334" s="54"/>
      <c r="BG334" s="54"/>
      <c r="BH334" s="29" t="str">
        <f>IF(HLOOKUP(BH$14,集計用!$4:$9894,マスター!$C334,FALSE)="","",HLOOKUP(BH$14,集計用!$4:$9894,マスター!$C334,FALSE))</f>
        <v/>
      </c>
      <c r="BI334" s="29" t="str">
        <f>IF(HLOOKUP(BI$14,集計用!$4:$9894,マスター!$C334,FALSE)="","",HLOOKUP(BI$14,集計用!$4:$9894,マスター!$C334,FALSE))</f>
        <v/>
      </c>
      <c r="BJ334" s="54"/>
      <c r="BK334" s="54"/>
      <c r="BL334" s="54"/>
      <c r="BM334" s="54"/>
      <c r="BN334" s="54"/>
      <c r="BO334" s="54"/>
      <c r="BP334" s="54"/>
      <c r="BQ334" s="54"/>
      <c r="BR334" s="29" t="str">
        <f>IF(HLOOKUP(BR$14,集計用!$4:$9894,マスター!$C334,FALSE)="","",HLOOKUP(BR$14,集計用!$4:$9894,マスター!$C334,FALSE))</f>
        <v/>
      </c>
      <c r="BS334" s="29" t="str">
        <f>IF(HLOOKUP(BS$14,集計用!$4:$9894,マスター!$C334,FALSE)="","",HLOOKUP(BS$14,集計用!$4:$9894,マスター!$C334,FALSE))</f>
        <v/>
      </c>
      <c r="BT334" s="29" t="str">
        <f>IF(HLOOKUP(BT$14,集計用!$4:$9894,マスター!$C334,FALSE)="","",HLOOKUP(BT$14,集計用!$4:$9894,マスター!$C334,FALSE))</f>
        <v/>
      </c>
      <c r="BU334" s="29" t="str">
        <f>IF(HLOOKUP(BU$14,集計用!$4:$9894,マスター!$C334,FALSE)="","",HLOOKUP(BU$14,集計用!$4:$9894,マスター!$C334,FALSE))</f>
        <v/>
      </c>
      <c r="BV334" s="29" t="str">
        <f>集計用!O253&amp;集計用!Q253&amp;集計用!S253</f>
        <v/>
      </c>
      <c r="BW334" s="29" t="str">
        <f>IF(HLOOKUP(BW$14,集計用!$4:$9894,マスター!$C334,FALSE)="","",HLOOKUP(BW$14,集計用!$4:$9894,マスター!$C334,FALSE))</f>
        <v/>
      </c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4"/>
      <c r="CO334" s="54"/>
      <c r="CP334" s="54"/>
      <c r="CQ334" s="54"/>
      <c r="CR334" s="54"/>
      <c r="CS334" s="54"/>
      <c r="CT334" s="54"/>
      <c r="CU334" s="54"/>
      <c r="CV334" s="53"/>
      <c r="CW334" s="53"/>
      <c r="CX334" s="53"/>
      <c r="CY334" s="53"/>
      <c r="CZ334" s="53"/>
      <c r="DA334" s="53"/>
      <c r="DB334" s="53"/>
      <c r="DC334" s="53"/>
      <c r="DD334" s="54"/>
      <c r="DE334" s="54"/>
      <c r="DF334" s="54"/>
      <c r="DG334" s="54"/>
      <c r="DH334" s="54"/>
      <c r="DI334" s="54"/>
    </row>
    <row r="335" spans="3:113" ht="13.5" customHeight="1">
      <c r="C335" s="89">
        <v>326</v>
      </c>
      <c r="D335" s="44"/>
      <c r="E335" s="53"/>
      <c r="F335" s="53"/>
      <c r="G335" s="53"/>
      <c r="H335" s="42" t="str">
        <f>IF(HLOOKUP(H$14,集計用!$4:$9894,マスター!$C335,FALSE)="","",HLOOKUP(H$14,集計用!$4:$9894,マスター!$C335,FALSE))</f>
        <v/>
      </c>
      <c r="I335" s="29" t="str">
        <f>IF(HLOOKUP(I$14,集計用!$4:$9894,マスター!$C335,FALSE)="","",HLOOKUP(I$14,集計用!$4:$9894,マスター!$C335,FALSE))</f>
        <v/>
      </c>
      <c r="J335" s="29" t="str">
        <f>IF(HLOOKUP(J$14,集計用!$4:$9894,マスター!$C335,FALSE)="","",HLOOKUP(J$14,集計用!$4:$9894,マスター!$C335,FALSE))</f>
        <v/>
      </c>
      <c r="K335" s="53"/>
      <c r="L335" s="53"/>
      <c r="M335" s="53"/>
      <c r="N335" s="53"/>
      <c r="O335" s="29" t="str">
        <f>IF(HLOOKUP(O$14,集計用!$4:$9894,マスター!$C335,FALSE)="","",HLOOKUP(O$14,集計用!$4:$9894,マスター!$C335,FALSE))</f>
        <v/>
      </c>
      <c r="P335" s="53"/>
      <c r="Q335" s="53"/>
      <c r="R335" s="42" t="str">
        <f>IF(HLOOKUP(R$14,集計用!$4:$9894,マスター!$C335,FALSE)="","",HLOOKUP(R$14,集計用!$4:$9894,マスター!$C335,FALSE))</f>
        <v/>
      </c>
      <c r="S335" s="42" t="str">
        <f>IF(HLOOKUP(S$14,集計用!$4:$9894,マスター!$C335,FALSE)="","",HLOOKUP(S$14,集計用!$4:$9894,マスター!$C335,FALSE))</f>
        <v/>
      </c>
      <c r="T335" s="209" t="str">
        <f>IF(HLOOKUP(T$14,集計用!$4:$9894,マスター!$C335,FALSE)="","",HLOOKUP(T$14,集計用!$4:$9894,マスター!$C335,FALSE))</f>
        <v/>
      </c>
      <c r="U335" s="209" t="str">
        <f>IF(HLOOKUP(U$14,集計用!$4:$9894,マスター!$C335,FALSE)="","",HLOOKUP(U$14,集計用!$4:$9894,マスター!$C335,FALSE))</f>
        <v/>
      </c>
      <c r="V335" s="53"/>
      <c r="W335" s="44"/>
      <c r="X335" s="53"/>
      <c r="Y335" s="53"/>
      <c r="Z335" s="29" t="str">
        <f>IF(HLOOKUP(Z$14,集計用!$4:$9894,マスター!$C335,FALSE)="","",HLOOKUP(Z$14,集計用!$4:$9894,マスター!$C335,FALSE))</f>
        <v/>
      </c>
      <c r="AA335" s="53"/>
      <c r="AB335" s="53"/>
      <c r="AC335" s="53"/>
      <c r="AD335" s="53"/>
      <c r="AE335" s="53"/>
      <c r="AF335" s="44"/>
      <c r="AG335" s="29" t="str">
        <f>IF(HLOOKUP(AG$14,集計用!$4:$9894,マスター!$C335,FALSE)="","",HLOOKUP(AG$14,集計用!$4:$9894,マスター!$C335,FALSE))</f>
        <v/>
      </c>
      <c r="AH335" s="29" t="str">
        <f>IF(HLOOKUP(AH$14,集計用!$4:$9894,マスター!$C335,FALSE)="","",HLOOKUP(AH$14,集計用!$4:$9894,マスター!$C335,FALSE))</f>
        <v/>
      </c>
      <c r="AI335" s="29" t="str">
        <f>IF(HLOOKUP(AI$14,集計用!$4:$9894,マスター!$C335,FALSE)="","",HLOOKUP(AI$14,集計用!$4:$9894,マスター!$C335,FALSE))</f>
        <v/>
      </c>
      <c r="AJ335" s="60" t="str">
        <f>マスター!$B$3</f>
        <v>建物</v>
      </c>
      <c r="AK335" s="29" t="str">
        <f>IF(HLOOKUP(AK$14,集計用!$4:$9894,マスター!$C335,FALSE)="","",HLOOKUP(AK$14,集計用!$4:$9894,マスター!$C335,FALSE))</f>
        <v/>
      </c>
      <c r="AL335" s="29" t="str">
        <f>IF(HLOOKUP(AL$14,集計用!$4:$9894,マスター!$C335,FALSE)="","",HLOOKUP(AL$14,集計用!$4:$9894,マスター!$C335,FALSE))</f>
        <v/>
      </c>
      <c r="AM335" s="53"/>
      <c r="AN335" s="29" t="str">
        <f>IFERROR(集計用!N254&amp;集計用!P254&amp;集計用!R254,"")</f>
        <v/>
      </c>
      <c r="AO335" s="29" t="str">
        <f>IF(HLOOKUP(AO$14,集計用!$4:$9894,マスター!$C335,FALSE)="","",HLOOKUP(AO$14,集計用!$4:$9894,マスター!$C335,FALSE))</f>
        <v/>
      </c>
      <c r="AP335" s="42" t="str">
        <f>集計用!AU254&amp;集計用!AV254&amp;集計用!AW254&amp;集計用!AX254&amp;集計用!AY254&amp;集計用!AZ254</f>
        <v/>
      </c>
      <c r="AQ335" s="29" t="str">
        <f>IF(HLOOKUP(AQ$14,集計用!$4:$9894,マスター!$C335,FALSE)="","",HLOOKUP(AQ$14,集計用!$4:$9894,マスター!$C335,FALSE))</f>
        <v/>
      </c>
      <c r="AR335" s="29" t="str">
        <f>IF(HLOOKUP(AR$14,集計用!$4:$9894,マスター!$C335,FALSE)="","",HLOOKUP(AR$14,集計用!$4:$9894,マスター!$C335,FALSE))</f>
        <v/>
      </c>
      <c r="AS335" s="29" t="str">
        <f>IF(HLOOKUP(AS$14,集計用!$4:$9894,マスター!$C335,FALSE)="","",HLOOKUP(AS$14,集計用!$4:$9894,マスター!$C335,FALSE))</f>
        <v/>
      </c>
      <c r="AT335" s="29" t="str">
        <f>IF(HLOOKUP(AT$14,集計用!$4:$9894,マスター!$C335,FALSE)="","",HLOOKUP(AT$14,集計用!$4:$9894,マスター!$C335,FALSE))</f>
        <v/>
      </c>
      <c r="AU335" s="29" t="str">
        <f>IF(HLOOKUP(AU$14,集計用!$4:$9894,マスター!$C335,FALSE)="","",HLOOKUP(AU$14,集計用!$4:$9894,マスター!$C335,FALSE))</f>
        <v/>
      </c>
      <c r="AV335" s="61"/>
      <c r="AW335" s="45" t="str">
        <f t="shared" si="6"/>
        <v/>
      </c>
      <c r="AX335" s="29" t="str">
        <f>IF(HLOOKUP(AX$14,集計用!$4:$9894,マスター!$C335,FALSE)="","",HLOOKUP(AX$14,集計用!$4:$9894,マスター!$C335,FALSE))</f>
        <v/>
      </c>
      <c r="AY335" s="29" t="str">
        <f>IF(HLOOKUP(AY$14,集計用!$4:$9894,マスター!$C335,FALSE)="","",HLOOKUP(AY$14,集計用!$4:$9894,マスター!$C335,FALSE))</f>
        <v/>
      </c>
      <c r="AZ335" s="54"/>
      <c r="BA335" s="54"/>
      <c r="BB335" s="54"/>
      <c r="BC335" s="54"/>
      <c r="BD335" s="54"/>
      <c r="BE335" s="54"/>
      <c r="BF335" s="54"/>
      <c r="BG335" s="54"/>
      <c r="BH335" s="29" t="str">
        <f>IF(HLOOKUP(BH$14,集計用!$4:$9894,マスター!$C335,FALSE)="","",HLOOKUP(BH$14,集計用!$4:$9894,マスター!$C335,FALSE))</f>
        <v/>
      </c>
      <c r="BI335" s="29" t="str">
        <f>IF(HLOOKUP(BI$14,集計用!$4:$9894,マスター!$C335,FALSE)="","",HLOOKUP(BI$14,集計用!$4:$9894,マスター!$C335,FALSE))</f>
        <v/>
      </c>
      <c r="BJ335" s="54"/>
      <c r="BK335" s="54"/>
      <c r="BL335" s="54"/>
      <c r="BM335" s="54"/>
      <c r="BN335" s="54"/>
      <c r="BO335" s="54"/>
      <c r="BP335" s="54"/>
      <c r="BQ335" s="54"/>
      <c r="BR335" s="29" t="str">
        <f>IF(HLOOKUP(BR$14,集計用!$4:$9894,マスター!$C335,FALSE)="","",HLOOKUP(BR$14,集計用!$4:$9894,マスター!$C335,FALSE))</f>
        <v/>
      </c>
      <c r="BS335" s="29" t="str">
        <f>IF(HLOOKUP(BS$14,集計用!$4:$9894,マスター!$C335,FALSE)="","",HLOOKUP(BS$14,集計用!$4:$9894,マスター!$C335,FALSE))</f>
        <v/>
      </c>
      <c r="BT335" s="29" t="str">
        <f>IF(HLOOKUP(BT$14,集計用!$4:$9894,マスター!$C335,FALSE)="","",HLOOKUP(BT$14,集計用!$4:$9894,マスター!$C335,FALSE))</f>
        <v/>
      </c>
      <c r="BU335" s="29" t="str">
        <f>IF(HLOOKUP(BU$14,集計用!$4:$9894,マスター!$C335,FALSE)="","",HLOOKUP(BU$14,集計用!$4:$9894,マスター!$C335,FALSE))</f>
        <v/>
      </c>
      <c r="BV335" s="29" t="str">
        <f>集計用!O254&amp;集計用!Q254&amp;集計用!S254</f>
        <v/>
      </c>
      <c r="BW335" s="29" t="str">
        <f>IF(HLOOKUP(BW$14,集計用!$4:$9894,マスター!$C335,FALSE)="","",HLOOKUP(BW$14,集計用!$4:$9894,マスター!$C335,FALSE))</f>
        <v/>
      </c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4"/>
      <c r="CO335" s="54"/>
      <c r="CP335" s="54"/>
      <c r="CQ335" s="54"/>
      <c r="CR335" s="54"/>
      <c r="CS335" s="54"/>
      <c r="CT335" s="54"/>
      <c r="CU335" s="54"/>
      <c r="CV335" s="53"/>
      <c r="CW335" s="53"/>
      <c r="CX335" s="53"/>
      <c r="CY335" s="53"/>
      <c r="CZ335" s="53"/>
      <c r="DA335" s="53"/>
      <c r="DB335" s="53"/>
      <c r="DC335" s="53"/>
      <c r="DD335" s="54"/>
      <c r="DE335" s="54"/>
      <c r="DF335" s="54"/>
      <c r="DG335" s="54"/>
      <c r="DH335" s="54"/>
      <c r="DI335" s="54"/>
    </row>
    <row r="336" spans="3:113" ht="13.5" customHeight="1">
      <c r="C336" s="89">
        <v>327</v>
      </c>
      <c r="D336" s="44"/>
      <c r="E336" s="53"/>
      <c r="F336" s="53"/>
      <c r="G336" s="53"/>
      <c r="H336" s="42" t="str">
        <f>IF(HLOOKUP(H$14,集計用!$4:$9894,マスター!$C336,FALSE)="","",HLOOKUP(H$14,集計用!$4:$9894,マスター!$C336,FALSE))</f>
        <v/>
      </c>
      <c r="I336" s="29" t="str">
        <f>IF(HLOOKUP(I$14,集計用!$4:$9894,マスター!$C336,FALSE)="","",HLOOKUP(I$14,集計用!$4:$9894,マスター!$C336,FALSE))</f>
        <v/>
      </c>
      <c r="J336" s="29" t="str">
        <f>IF(HLOOKUP(J$14,集計用!$4:$9894,マスター!$C336,FALSE)="","",HLOOKUP(J$14,集計用!$4:$9894,マスター!$C336,FALSE))</f>
        <v/>
      </c>
      <c r="K336" s="53"/>
      <c r="L336" s="53"/>
      <c r="M336" s="53"/>
      <c r="N336" s="53"/>
      <c r="O336" s="29" t="str">
        <f>IF(HLOOKUP(O$14,集計用!$4:$9894,マスター!$C336,FALSE)="","",HLOOKUP(O$14,集計用!$4:$9894,マスター!$C336,FALSE))</f>
        <v/>
      </c>
      <c r="P336" s="53"/>
      <c r="Q336" s="53"/>
      <c r="R336" s="42" t="str">
        <f>IF(HLOOKUP(R$14,集計用!$4:$9894,マスター!$C336,FALSE)="","",HLOOKUP(R$14,集計用!$4:$9894,マスター!$C336,FALSE))</f>
        <v/>
      </c>
      <c r="S336" s="42" t="str">
        <f>IF(HLOOKUP(S$14,集計用!$4:$9894,マスター!$C336,FALSE)="","",HLOOKUP(S$14,集計用!$4:$9894,マスター!$C336,FALSE))</f>
        <v/>
      </c>
      <c r="T336" s="209" t="str">
        <f>IF(HLOOKUP(T$14,集計用!$4:$9894,マスター!$C336,FALSE)="","",HLOOKUP(T$14,集計用!$4:$9894,マスター!$C336,FALSE))</f>
        <v/>
      </c>
      <c r="U336" s="209" t="str">
        <f>IF(HLOOKUP(U$14,集計用!$4:$9894,マスター!$C336,FALSE)="","",HLOOKUP(U$14,集計用!$4:$9894,マスター!$C336,FALSE))</f>
        <v/>
      </c>
      <c r="V336" s="53"/>
      <c r="W336" s="44"/>
      <c r="X336" s="53"/>
      <c r="Y336" s="53"/>
      <c r="Z336" s="29" t="str">
        <f>IF(HLOOKUP(Z$14,集計用!$4:$9894,マスター!$C336,FALSE)="","",HLOOKUP(Z$14,集計用!$4:$9894,マスター!$C336,FALSE))</f>
        <v/>
      </c>
      <c r="AA336" s="53"/>
      <c r="AB336" s="53"/>
      <c r="AC336" s="53"/>
      <c r="AD336" s="53"/>
      <c r="AE336" s="53"/>
      <c r="AF336" s="44"/>
      <c r="AG336" s="29" t="str">
        <f>IF(HLOOKUP(AG$14,集計用!$4:$9894,マスター!$C336,FALSE)="","",HLOOKUP(AG$14,集計用!$4:$9894,マスター!$C336,FALSE))</f>
        <v/>
      </c>
      <c r="AH336" s="29" t="str">
        <f>IF(HLOOKUP(AH$14,集計用!$4:$9894,マスター!$C336,FALSE)="","",HLOOKUP(AH$14,集計用!$4:$9894,マスター!$C336,FALSE))</f>
        <v/>
      </c>
      <c r="AI336" s="29" t="str">
        <f>IF(HLOOKUP(AI$14,集計用!$4:$9894,マスター!$C336,FALSE)="","",HLOOKUP(AI$14,集計用!$4:$9894,マスター!$C336,FALSE))</f>
        <v/>
      </c>
      <c r="AJ336" s="60" t="str">
        <f>マスター!$B$3</f>
        <v>建物</v>
      </c>
      <c r="AK336" s="29" t="str">
        <f>IF(HLOOKUP(AK$14,集計用!$4:$9894,マスター!$C336,FALSE)="","",HLOOKUP(AK$14,集計用!$4:$9894,マスター!$C336,FALSE))</f>
        <v/>
      </c>
      <c r="AL336" s="29" t="str">
        <f>IF(HLOOKUP(AL$14,集計用!$4:$9894,マスター!$C336,FALSE)="","",HLOOKUP(AL$14,集計用!$4:$9894,マスター!$C336,FALSE))</f>
        <v/>
      </c>
      <c r="AM336" s="53"/>
      <c r="AN336" s="29" t="str">
        <f>IFERROR(集計用!N255&amp;集計用!P255&amp;集計用!R255,"")</f>
        <v/>
      </c>
      <c r="AO336" s="29" t="str">
        <f>IF(HLOOKUP(AO$14,集計用!$4:$9894,マスター!$C336,FALSE)="","",HLOOKUP(AO$14,集計用!$4:$9894,マスター!$C336,FALSE))</f>
        <v/>
      </c>
      <c r="AP336" s="42" t="str">
        <f>集計用!AU255&amp;集計用!AV255&amp;集計用!AW255&amp;集計用!AX255&amp;集計用!AY255&amp;集計用!AZ255</f>
        <v/>
      </c>
      <c r="AQ336" s="29" t="str">
        <f>IF(HLOOKUP(AQ$14,集計用!$4:$9894,マスター!$C336,FALSE)="","",HLOOKUP(AQ$14,集計用!$4:$9894,マスター!$C336,FALSE))</f>
        <v/>
      </c>
      <c r="AR336" s="29" t="str">
        <f>IF(HLOOKUP(AR$14,集計用!$4:$9894,マスター!$C336,FALSE)="","",HLOOKUP(AR$14,集計用!$4:$9894,マスター!$C336,FALSE))</f>
        <v/>
      </c>
      <c r="AS336" s="29" t="str">
        <f>IF(HLOOKUP(AS$14,集計用!$4:$9894,マスター!$C336,FALSE)="","",HLOOKUP(AS$14,集計用!$4:$9894,マスター!$C336,FALSE))</f>
        <v/>
      </c>
      <c r="AT336" s="29" t="str">
        <f>IF(HLOOKUP(AT$14,集計用!$4:$9894,マスター!$C336,FALSE)="","",HLOOKUP(AT$14,集計用!$4:$9894,マスター!$C336,FALSE))</f>
        <v/>
      </c>
      <c r="AU336" s="29" t="str">
        <f>IF(HLOOKUP(AU$14,集計用!$4:$9894,マスター!$C336,FALSE)="","",HLOOKUP(AU$14,集計用!$4:$9894,マスター!$C336,FALSE))</f>
        <v/>
      </c>
      <c r="AV336" s="61"/>
      <c r="AW336" s="45" t="str">
        <f t="shared" si="6"/>
        <v/>
      </c>
      <c r="AX336" s="29" t="str">
        <f>IF(HLOOKUP(AX$14,集計用!$4:$9894,マスター!$C336,FALSE)="","",HLOOKUP(AX$14,集計用!$4:$9894,マスター!$C336,FALSE))</f>
        <v/>
      </c>
      <c r="AY336" s="29" t="str">
        <f>IF(HLOOKUP(AY$14,集計用!$4:$9894,マスター!$C336,FALSE)="","",HLOOKUP(AY$14,集計用!$4:$9894,マスター!$C336,FALSE))</f>
        <v/>
      </c>
      <c r="AZ336" s="54"/>
      <c r="BA336" s="54"/>
      <c r="BB336" s="54"/>
      <c r="BC336" s="54"/>
      <c r="BD336" s="54"/>
      <c r="BE336" s="54"/>
      <c r="BF336" s="54"/>
      <c r="BG336" s="54"/>
      <c r="BH336" s="29" t="str">
        <f>IF(HLOOKUP(BH$14,集計用!$4:$9894,マスター!$C336,FALSE)="","",HLOOKUP(BH$14,集計用!$4:$9894,マスター!$C336,FALSE))</f>
        <v/>
      </c>
      <c r="BI336" s="29" t="str">
        <f>IF(HLOOKUP(BI$14,集計用!$4:$9894,マスター!$C336,FALSE)="","",HLOOKUP(BI$14,集計用!$4:$9894,マスター!$C336,FALSE))</f>
        <v/>
      </c>
      <c r="BJ336" s="54"/>
      <c r="BK336" s="54"/>
      <c r="BL336" s="54"/>
      <c r="BM336" s="54"/>
      <c r="BN336" s="54"/>
      <c r="BO336" s="54"/>
      <c r="BP336" s="54"/>
      <c r="BQ336" s="54"/>
      <c r="BR336" s="29" t="str">
        <f>IF(HLOOKUP(BR$14,集計用!$4:$9894,マスター!$C336,FALSE)="","",HLOOKUP(BR$14,集計用!$4:$9894,マスター!$C336,FALSE))</f>
        <v/>
      </c>
      <c r="BS336" s="29" t="str">
        <f>IF(HLOOKUP(BS$14,集計用!$4:$9894,マスター!$C336,FALSE)="","",HLOOKUP(BS$14,集計用!$4:$9894,マスター!$C336,FALSE))</f>
        <v/>
      </c>
      <c r="BT336" s="29" t="str">
        <f>IF(HLOOKUP(BT$14,集計用!$4:$9894,マスター!$C336,FALSE)="","",HLOOKUP(BT$14,集計用!$4:$9894,マスター!$C336,FALSE))</f>
        <v/>
      </c>
      <c r="BU336" s="29" t="str">
        <f>IF(HLOOKUP(BU$14,集計用!$4:$9894,マスター!$C336,FALSE)="","",HLOOKUP(BU$14,集計用!$4:$9894,マスター!$C336,FALSE))</f>
        <v/>
      </c>
      <c r="BV336" s="29" t="str">
        <f>集計用!O255&amp;集計用!Q255&amp;集計用!S255</f>
        <v/>
      </c>
      <c r="BW336" s="29" t="str">
        <f>IF(HLOOKUP(BW$14,集計用!$4:$9894,マスター!$C336,FALSE)="","",HLOOKUP(BW$14,集計用!$4:$9894,マスター!$C336,FALSE))</f>
        <v/>
      </c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4"/>
      <c r="CO336" s="54"/>
      <c r="CP336" s="54"/>
      <c r="CQ336" s="54"/>
      <c r="CR336" s="54"/>
      <c r="CS336" s="54"/>
      <c r="CT336" s="54"/>
      <c r="CU336" s="54"/>
      <c r="CV336" s="53"/>
      <c r="CW336" s="53"/>
      <c r="CX336" s="53"/>
      <c r="CY336" s="53"/>
      <c r="CZ336" s="53"/>
      <c r="DA336" s="53"/>
      <c r="DB336" s="53"/>
      <c r="DC336" s="53"/>
      <c r="DD336" s="54"/>
      <c r="DE336" s="54"/>
      <c r="DF336" s="54"/>
      <c r="DG336" s="54"/>
      <c r="DH336" s="54"/>
      <c r="DI336" s="54"/>
    </row>
    <row r="337" spans="3:113" ht="13.5" customHeight="1">
      <c r="C337" s="89">
        <v>328</v>
      </c>
      <c r="D337" s="44"/>
      <c r="E337" s="53"/>
      <c r="F337" s="53"/>
      <c r="G337" s="53"/>
      <c r="H337" s="42" t="str">
        <f>IF(HLOOKUP(H$14,集計用!$4:$9894,マスター!$C337,FALSE)="","",HLOOKUP(H$14,集計用!$4:$9894,マスター!$C337,FALSE))</f>
        <v/>
      </c>
      <c r="I337" s="29" t="str">
        <f>IF(HLOOKUP(I$14,集計用!$4:$9894,マスター!$C337,FALSE)="","",HLOOKUP(I$14,集計用!$4:$9894,マスター!$C337,FALSE))</f>
        <v/>
      </c>
      <c r="J337" s="29" t="str">
        <f>IF(HLOOKUP(J$14,集計用!$4:$9894,マスター!$C337,FALSE)="","",HLOOKUP(J$14,集計用!$4:$9894,マスター!$C337,FALSE))</f>
        <v/>
      </c>
      <c r="K337" s="53"/>
      <c r="L337" s="53"/>
      <c r="M337" s="53"/>
      <c r="N337" s="53"/>
      <c r="O337" s="29" t="str">
        <f>IF(HLOOKUP(O$14,集計用!$4:$9894,マスター!$C337,FALSE)="","",HLOOKUP(O$14,集計用!$4:$9894,マスター!$C337,FALSE))</f>
        <v/>
      </c>
      <c r="P337" s="53"/>
      <c r="Q337" s="53"/>
      <c r="R337" s="42" t="str">
        <f>IF(HLOOKUP(R$14,集計用!$4:$9894,マスター!$C337,FALSE)="","",HLOOKUP(R$14,集計用!$4:$9894,マスター!$C337,FALSE))</f>
        <v/>
      </c>
      <c r="S337" s="42" t="str">
        <f>IF(HLOOKUP(S$14,集計用!$4:$9894,マスター!$C337,FALSE)="","",HLOOKUP(S$14,集計用!$4:$9894,マスター!$C337,FALSE))</f>
        <v/>
      </c>
      <c r="T337" s="209" t="str">
        <f>IF(HLOOKUP(T$14,集計用!$4:$9894,マスター!$C337,FALSE)="","",HLOOKUP(T$14,集計用!$4:$9894,マスター!$C337,FALSE))</f>
        <v/>
      </c>
      <c r="U337" s="209" t="str">
        <f>IF(HLOOKUP(U$14,集計用!$4:$9894,マスター!$C337,FALSE)="","",HLOOKUP(U$14,集計用!$4:$9894,マスター!$C337,FALSE))</f>
        <v/>
      </c>
      <c r="V337" s="53"/>
      <c r="W337" s="44"/>
      <c r="X337" s="53"/>
      <c r="Y337" s="53"/>
      <c r="Z337" s="29" t="str">
        <f>IF(HLOOKUP(Z$14,集計用!$4:$9894,マスター!$C337,FALSE)="","",HLOOKUP(Z$14,集計用!$4:$9894,マスター!$C337,FALSE))</f>
        <v/>
      </c>
      <c r="AA337" s="53"/>
      <c r="AB337" s="53"/>
      <c r="AC337" s="53"/>
      <c r="AD337" s="53"/>
      <c r="AE337" s="53"/>
      <c r="AF337" s="44"/>
      <c r="AG337" s="29" t="str">
        <f>IF(HLOOKUP(AG$14,集計用!$4:$9894,マスター!$C337,FALSE)="","",HLOOKUP(AG$14,集計用!$4:$9894,マスター!$C337,FALSE))</f>
        <v/>
      </c>
      <c r="AH337" s="29" t="str">
        <f>IF(HLOOKUP(AH$14,集計用!$4:$9894,マスター!$C337,FALSE)="","",HLOOKUP(AH$14,集計用!$4:$9894,マスター!$C337,FALSE))</f>
        <v/>
      </c>
      <c r="AI337" s="29" t="str">
        <f>IF(HLOOKUP(AI$14,集計用!$4:$9894,マスター!$C337,FALSE)="","",HLOOKUP(AI$14,集計用!$4:$9894,マスター!$C337,FALSE))</f>
        <v/>
      </c>
      <c r="AJ337" s="60" t="str">
        <f>マスター!$B$3</f>
        <v>建物</v>
      </c>
      <c r="AK337" s="29" t="str">
        <f>IF(HLOOKUP(AK$14,集計用!$4:$9894,マスター!$C337,FALSE)="","",HLOOKUP(AK$14,集計用!$4:$9894,マスター!$C337,FALSE))</f>
        <v/>
      </c>
      <c r="AL337" s="29" t="str">
        <f>IF(HLOOKUP(AL$14,集計用!$4:$9894,マスター!$C337,FALSE)="","",HLOOKUP(AL$14,集計用!$4:$9894,マスター!$C337,FALSE))</f>
        <v/>
      </c>
      <c r="AM337" s="53"/>
      <c r="AN337" s="29" t="str">
        <f>IFERROR(集計用!#REF!&amp;集計用!#REF!&amp;集計用!#REF!,"")</f>
        <v/>
      </c>
      <c r="AO337" s="29" t="str">
        <f>IF(HLOOKUP(AO$14,集計用!$4:$9894,マスター!$C337,FALSE)="","",HLOOKUP(AO$14,集計用!$4:$9894,マスター!$C337,FALSE))</f>
        <v/>
      </c>
      <c r="AP337" s="42" t="e">
        <f>集計用!#REF!&amp;集計用!#REF!&amp;集計用!#REF!&amp;集計用!#REF!&amp;集計用!#REF!&amp;集計用!#REF!</f>
        <v>#REF!</v>
      </c>
      <c r="AQ337" s="29" t="str">
        <f>IF(HLOOKUP(AQ$14,集計用!$4:$9894,マスター!$C337,FALSE)="","",HLOOKUP(AQ$14,集計用!$4:$9894,マスター!$C337,FALSE))</f>
        <v/>
      </c>
      <c r="AR337" s="29" t="str">
        <f>IF(HLOOKUP(AR$14,集計用!$4:$9894,マスター!$C337,FALSE)="","",HLOOKUP(AR$14,集計用!$4:$9894,マスター!$C337,FALSE))</f>
        <v/>
      </c>
      <c r="AS337" s="29" t="str">
        <f>IF(HLOOKUP(AS$14,集計用!$4:$9894,マスター!$C337,FALSE)="","",HLOOKUP(AS$14,集計用!$4:$9894,マスター!$C337,FALSE))</f>
        <v/>
      </c>
      <c r="AT337" s="29" t="str">
        <f>IF(HLOOKUP(AT$14,集計用!$4:$9894,マスター!$C337,FALSE)="","",HLOOKUP(AT$14,集計用!$4:$9894,マスター!$C337,FALSE))</f>
        <v/>
      </c>
      <c r="AU337" s="29" t="str">
        <f>IF(HLOOKUP(AU$14,集計用!$4:$9894,マスター!$C337,FALSE)="","",HLOOKUP(AU$14,集計用!$4:$9894,マスター!$C337,FALSE))</f>
        <v/>
      </c>
      <c r="AV337" s="61"/>
      <c r="AW337" s="45" t="str">
        <f t="shared" si="6"/>
        <v/>
      </c>
      <c r="AX337" s="29" t="str">
        <f>IF(HLOOKUP(AX$14,集計用!$4:$9894,マスター!$C337,FALSE)="","",HLOOKUP(AX$14,集計用!$4:$9894,マスター!$C337,FALSE))</f>
        <v/>
      </c>
      <c r="AY337" s="29" t="str">
        <f>IF(HLOOKUP(AY$14,集計用!$4:$9894,マスター!$C337,FALSE)="","",HLOOKUP(AY$14,集計用!$4:$9894,マスター!$C337,FALSE))</f>
        <v/>
      </c>
      <c r="AZ337" s="54"/>
      <c r="BA337" s="54"/>
      <c r="BB337" s="54"/>
      <c r="BC337" s="54"/>
      <c r="BD337" s="54"/>
      <c r="BE337" s="54"/>
      <c r="BF337" s="54"/>
      <c r="BG337" s="54"/>
      <c r="BH337" s="29" t="str">
        <f>IF(HLOOKUP(BH$14,集計用!$4:$9894,マスター!$C337,FALSE)="","",HLOOKUP(BH$14,集計用!$4:$9894,マスター!$C337,FALSE))</f>
        <v/>
      </c>
      <c r="BI337" s="29" t="str">
        <f>IF(HLOOKUP(BI$14,集計用!$4:$9894,マスター!$C337,FALSE)="","",HLOOKUP(BI$14,集計用!$4:$9894,マスター!$C337,FALSE))</f>
        <v/>
      </c>
      <c r="BJ337" s="54"/>
      <c r="BK337" s="54"/>
      <c r="BL337" s="54"/>
      <c r="BM337" s="54"/>
      <c r="BN337" s="54"/>
      <c r="BO337" s="54"/>
      <c r="BP337" s="54"/>
      <c r="BQ337" s="54"/>
      <c r="BR337" s="29" t="str">
        <f>IF(HLOOKUP(BR$14,集計用!$4:$9894,マスター!$C337,FALSE)="","",HLOOKUP(BR$14,集計用!$4:$9894,マスター!$C337,FALSE))</f>
        <v/>
      </c>
      <c r="BS337" s="29" t="str">
        <f>IF(HLOOKUP(BS$14,集計用!$4:$9894,マスター!$C337,FALSE)="","",HLOOKUP(BS$14,集計用!$4:$9894,マスター!$C337,FALSE))</f>
        <v/>
      </c>
      <c r="BT337" s="29" t="str">
        <f>IF(HLOOKUP(BT$14,集計用!$4:$9894,マスター!$C337,FALSE)="","",HLOOKUP(BT$14,集計用!$4:$9894,マスター!$C337,FALSE))</f>
        <v/>
      </c>
      <c r="BU337" s="29" t="str">
        <f>IF(HLOOKUP(BU$14,集計用!$4:$9894,マスター!$C337,FALSE)="","",HLOOKUP(BU$14,集計用!$4:$9894,マスター!$C337,FALSE))</f>
        <v/>
      </c>
      <c r="BV337" s="29" t="e">
        <f>集計用!#REF!&amp;集計用!#REF!&amp;集計用!#REF!</f>
        <v>#REF!</v>
      </c>
      <c r="BW337" s="29" t="str">
        <f>IF(HLOOKUP(BW$14,集計用!$4:$9894,マスター!$C337,FALSE)="","",HLOOKUP(BW$14,集計用!$4:$9894,マスター!$C337,FALSE))</f>
        <v/>
      </c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4"/>
      <c r="CO337" s="54"/>
      <c r="CP337" s="54"/>
      <c r="CQ337" s="54"/>
      <c r="CR337" s="54"/>
      <c r="CS337" s="54"/>
      <c r="CT337" s="54"/>
      <c r="CU337" s="54"/>
      <c r="CV337" s="53"/>
      <c r="CW337" s="53"/>
      <c r="CX337" s="53"/>
      <c r="CY337" s="53"/>
      <c r="CZ337" s="53"/>
      <c r="DA337" s="53"/>
      <c r="DB337" s="53"/>
      <c r="DC337" s="53"/>
      <c r="DD337" s="54"/>
      <c r="DE337" s="54"/>
      <c r="DF337" s="54"/>
      <c r="DG337" s="54"/>
      <c r="DH337" s="54"/>
      <c r="DI337" s="54"/>
    </row>
    <row r="338" spans="3:113" ht="13.5" customHeight="1">
      <c r="C338" s="89">
        <v>329</v>
      </c>
      <c r="D338" s="44"/>
      <c r="E338" s="53"/>
      <c r="F338" s="53"/>
      <c r="G338" s="53"/>
      <c r="H338" s="42" t="str">
        <f>IF(HLOOKUP(H$14,集計用!$4:$9894,マスター!$C338,FALSE)="","",HLOOKUP(H$14,集計用!$4:$9894,マスター!$C338,FALSE))</f>
        <v/>
      </c>
      <c r="I338" s="29" t="str">
        <f>IF(HLOOKUP(I$14,集計用!$4:$9894,マスター!$C338,FALSE)="","",HLOOKUP(I$14,集計用!$4:$9894,マスター!$C338,FALSE))</f>
        <v/>
      </c>
      <c r="J338" s="29" t="str">
        <f>IF(HLOOKUP(J$14,集計用!$4:$9894,マスター!$C338,FALSE)="","",HLOOKUP(J$14,集計用!$4:$9894,マスター!$C338,FALSE))</f>
        <v/>
      </c>
      <c r="K338" s="53"/>
      <c r="L338" s="53"/>
      <c r="M338" s="53"/>
      <c r="N338" s="53"/>
      <c r="O338" s="29" t="str">
        <f>IF(HLOOKUP(O$14,集計用!$4:$9894,マスター!$C338,FALSE)="","",HLOOKUP(O$14,集計用!$4:$9894,マスター!$C338,FALSE))</f>
        <v/>
      </c>
      <c r="P338" s="53"/>
      <c r="Q338" s="53"/>
      <c r="R338" s="42" t="str">
        <f>IF(HLOOKUP(R$14,集計用!$4:$9894,マスター!$C338,FALSE)="","",HLOOKUP(R$14,集計用!$4:$9894,マスター!$C338,FALSE))</f>
        <v/>
      </c>
      <c r="S338" s="42" t="str">
        <f>IF(HLOOKUP(S$14,集計用!$4:$9894,マスター!$C338,FALSE)="","",HLOOKUP(S$14,集計用!$4:$9894,マスター!$C338,FALSE))</f>
        <v/>
      </c>
      <c r="T338" s="209" t="str">
        <f>IF(HLOOKUP(T$14,集計用!$4:$9894,マスター!$C338,FALSE)="","",HLOOKUP(T$14,集計用!$4:$9894,マスター!$C338,FALSE))</f>
        <v/>
      </c>
      <c r="U338" s="209" t="str">
        <f>IF(HLOOKUP(U$14,集計用!$4:$9894,マスター!$C338,FALSE)="","",HLOOKUP(U$14,集計用!$4:$9894,マスター!$C338,FALSE))</f>
        <v/>
      </c>
      <c r="V338" s="53"/>
      <c r="W338" s="44"/>
      <c r="X338" s="53"/>
      <c r="Y338" s="53"/>
      <c r="Z338" s="29" t="str">
        <f>IF(HLOOKUP(Z$14,集計用!$4:$9894,マスター!$C338,FALSE)="","",HLOOKUP(Z$14,集計用!$4:$9894,マスター!$C338,FALSE))</f>
        <v/>
      </c>
      <c r="AA338" s="53"/>
      <c r="AB338" s="53"/>
      <c r="AC338" s="53"/>
      <c r="AD338" s="53"/>
      <c r="AE338" s="53"/>
      <c r="AF338" s="44"/>
      <c r="AG338" s="29" t="str">
        <f>IF(HLOOKUP(AG$14,集計用!$4:$9894,マスター!$C338,FALSE)="","",HLOOKUP(AG$14,集計用!$4:$9894,マスター!$C338,FALSE))</f>
        <v/>
      </c>
      <c r="AH338" s="29" t="str">
        <f>IF(HLOOKUP(AH$14,集計用!$4:$9894,マスター!$C338,FALSE)="","",HLOOKUP(AH$14,集計用!$4:$9894,マスター!$C338,FALSE))</f>
        <v/>
      </c>
      <c r="AI338" s="29" t="str">
        <f>IF(HLOOKUP(AI$14,集計用!$4:$9894,マスター!$C338,FALSE)="","",HLOOKUP(AI$14,集計用!$4:$9894,マスター!$C338,FALSE))</f>
        <v/>
      </c>
      <c r="AJ338" s="60" t="str">
        <f>マスター!$B$3</f>
        <v>建物</v>
      </c>
      <c r="AK338" s="29" t="str">
        <f>IF(HLOOKUP(AK$14,集計用!$4:$9894,マスター!$C338,FALSE)="","",HLOOKUP(AK$14,集計用!$4:$9894,マスター!$C338,FALSE))</f>
        <v/>
      </c>
      <c r="AL338" s="29" t="str">
        <f>IF(HLOOKUP(AL$14,集計用!$4:$9894,マスター!$C338,FALSE)="","",HLOOKUP(AL$14,集計用!$4:$9894,マスター!$C338,FALSE))</f>
        <v/>
      </c>
      <c r="AM338" s="53"/>
      <c r="AN338" s="29" t="str">
        <f>IFERROR(集計用!#REF!&amp;集計用!#REF!&amp;集計用!#REF!,"")</f>
        <v/>
      </c>
      <c r="AO338" s="29" t="str">
        <f>IF(HLOOKUP(AO$14,集計用!$4:$9894,マスター!$C338,FALSE)="","",HLOOKUP(AO$14,集計用!$4:$9894,マスター!$C338,FALSE))</f>
        <v/>
      </c>
      <c r="AP338" s="42" t="e">
        <f>集計用!#REF!&amp;集計用!#REF!&amp;集計用!#REF!&amp;集計用!#REF!&amp;集計用!#REF!&amp;集計用!#REF!</f>
        <v>#REF!</v>
      </c>
      <c r="AQ338" s="29" t="str">
        <f>IF(HLOOKUP(AQ$14,集計用!$4:$9894,マスター!$C338,FALSE)="","",HLOOKUP(AQ$14,集計用!$4:$9894,マスター!$C338,FALSE))</f>
        <v/>
      </c>
      <c r="AR338" s="29" t="str">
        <f>IF(HLOOKUP(AR$14,集計用!$4:$9894,マスター!$C338,FALSE)="","",HLOOKUP(AR$14,集計用!$4:$9894,マスター!$C338,FALSE))</f>
        <v/>
      </c>
      <c r="AS338" s="29" t="str">
        <f>IF(HLOOKUP(AS$14,集計用!$4:$9894,マスター!$C338,FALSE)="","",HLOOKUP(AS$14,集計用!$4:$9894,マスター!$C338,FALSE))</f>
        <v/>
      </c>
      <c r="AT338" s="29" t="str">
        <f>IF(HLOOKUP(AT$14,集計用!$4:$9894,マスター!$C338,FALSE)="","",HLOOKUP(AT$14,集計用!$4:$9894,マスター!$C338,FALSE))</f>
        <v/>
      </c>
      <c r="AU338" s="29" t="str">
        <f>IF(HLOOKUP(AU$14,集計用!$4:$9894,マスター!$C338,FALSE)="","",HLOOKUP(AU$14,集計用!$4:$9894,マスター!$C338,FALSE))</f>
        <v/>
      </c>
      <c r="AV338" s="61"/>
      <c r="AW338" s="45" t="str">
        <f t="shared" si="6"/>
        <v/>
      </c>
      <c r="AX338" s="29" t="str">
        <f>IF(HLOOKUP(AX$14,集計用!$4:$9894,マスター!$C338,FALSE)="","",HLOOKUP(AX$14,集計用!$4:$9894,マスター!$C338,FALSE))</f>
        <v/>
      </c>
      <c r="AY338" s="29" t="str">
        <f>IF(HLOOKUP(AY$14,集計用!$4:$9894,マスター!$C338,FALSE)="","",HLOOKUP(AY$14,集計用!$4:$9894,マスター!$C338,FALSE))</f>
        <v/>
      </c>
      <c r="AZ338" s="54"/>
      <c r="BA338" s="54"/>
      <c r="BB338" s="54"/>
      <c r="BC338" s="54"/>
      <c r="BD338" s="54"/>
      <c r="BE338" s="54"/>
      <c r="BF338" s="54"/>
      <c r="BG338" s="54"/>
      <c r="BH338" s="29" t="str">
        <f>IF(HLOOKUP(BH$14,集計用!$4:$9894,マスター!$C338,FALSE)="","",HLOOKUP(BH$14,集計用!$4:$9894,マスター!$C338,FALSE))</f>
        <v/>
      </c>
      <c r="BI338" s="29" t="str">
        <f>IF(HLOOKUP(BI$14,集計用!$4:$9894,マスター!$C338,FALSE)="","",HLOOKUP(BI$14,集計用!$4:$9894,マスター!$C338,FALSE))</f>
        <v/>
      </c>
      <c r="BJ338" s="54"/>
      <c r="BK338" s="54"/>
      <c r="BL338" s="54"/>
      <c r="BM338" s="54"/>
      <c r="BN338" s="54"/>
      <c r="BO338" s="54"/>
      <c r="BP338" s="54"/>
      <c r="BQ338" s="54"/>
      <c r="BR338" s="29" t="str">
        <f>IF(HLOOKUP(BR$14,集計用!$4:$9894,マスター!$C338,FALSE)="","",HLOOKUP(BR$14,集計用!$4:$9894,マスター!$C338,FALSE))</f>
        <v/>
      </c>
      <c r="BS338" s="29" t="str">
        <f>IF(HLOOKUP(BS$14,集計用!$4:$9894,マスター!$C338,FALSE)="","",HLOOKUP(BS$14,集計用!$4:$9894,マスター!$C338,FALSE))</f>
        <v/>
      </c>
      <c r="BT338" s="29" t="str">
        <f>IF(HLOOKUP(BT$14,集計用!$4:$9894,マスター!$C338,FALSE)="","",HLOOKUP(BT$14,集計用!$4:$9894,マスター!$C338,FALSE))</f>
        <v/>
      </c>
      <c r="BU338" s="29" t="str">
        <f>IF(HLOOKUP(BU$14,集計用!$4:$9894,マスター!$C338,FALSE)="","",HLOOKUP(BU$14,集計用!$4:$9894,マスター!$C338,FALSE))</f>
        <v/>
      </c>
      <c r="BV338" s="29" t="e">
        <f>集計用!#REF!&amp;集計用!#REF!&amp;集計用!#REF!</f>
        <v>#REF!</v>
      </c>
      <c r="BW338" s="29" t="str">
        <f>IF(HLOOKUP(BW$14,集計用!$4:$9894,マスター!$C338,FALSE)="","",HLOOKUP(BW$14,集計用!$4:$9894,マスター!$C338,FALSE))</f>
        <v/>
      </c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4"/>
      <c r="CO338" s="54"/>
      <c r="CP338" s="54"/>
      <c r="CQ338" s="54"/>
      <c r="CR338" s="54"/>
      <c r="CS338" s="54"/>
      <c r="CT338" s="54"/>
      <c r="CU338" s="54"/>
      <c r="CV338" s="53"/>
      <c r="CW338" s="53"/>
      <c r="CX338" s="53"/>
      <c r="CY338" s="53"/>
      <c r="CZ338" s="53"/>
      <c r="DA338" s="53"/>
      <c r="DB338" s="53"/>
      <c r="DC338" s="53"/>
      <c r="DD338" s="54"/>
      <c r="DE338" s="54"/>
      <c r="DF338" s="54"/>
      <c r="DG338" s="54"/>
      <c r="DH338" s="54"/>
      <c r="DI338" s="54"/>
    </row>
    <row r="339" spans="3:113" ht="13.5" customHeight="1">
      <c r="C339" s="89">
        <v>330</v>
      </c>
      <c r="D339" s="44"/>
      <c r="E339" s="53"/>
      <c r="F339" s="53"/>
      <c r="G339" s="53"/>
      <c r="H339" s="42" t="str">
        <f>IF(HLOOKUP(H$14,集計用!$4:$9894,マスター!$C339,FALSE)="","",HLOOKUP(H$14,集計用!$4:$9894,マスター!$C339,FALSE))</f>
        <v/>
      </c>
      <c r="I339" s="29" t="str">
        <f>IF(HLOOKUP(I$14,集計用!$4:$9894,マスター!$C339,FALSE)="","",HLOOKUP(I$14,集計用!$4:$9894,マスター!$C339,FALSE))</f>
        <v/>
      </c>
      <c r="J339" s="29" t="str">
        <f>IF(HLOOKUP(J$14,集計用!$4:$9894,マスター!$C339,FALSE)="","",HLOOKUP(J$14,集計用!$4:$9894,マスター!$C339,FALSE))</f>
        <v/>
      </c>
      <c r="K339" s="53"/>
      <c r="L339" s="53"/>
      <c r="M339" s="53"/>
      <c r="N339" s="53"/>
      <c r="O339" s="29" t="str">
        <f>IF(HLOOKUP(O$14,集計用!$4:$9894,マスター!$C339,FALSE)="","",HLOOKUP(O$14,集計用!$4:$9894,マスター!$C339,FALSE))</f>
        <v/>
      </c>
      <c r="P339" s="53"/>
      <c r="Q339" s="53"/>
      <c r="R339" s="42" t="str">
        <f>IF(HLOOKUP(R$14,集計用!$4:$9894,マスター!$C339,FALSE)="","",HLOOKUP(R$14,集計用!$4:$9894,マスター!$C339,FALSE))</f>
        <v/>
      </c>
      <c r="S339" s="42" t="str">
        <f>IF(HLOOKUP(S$14,集計用!$4:$9894,マスター!$C339,FALSE)="","",HLOOKUP(S$14,集計用!$4:$9894,マスター!$C339,FALSE))</f>
        <v/>
      </c>
      <c r="T339" s="209" t="str">
        <f>IF(HLOOKUP(T$14,集計用!$4:$9894,マスター!$C339,FALSE)="","",HLOOKUP(T$14,集計用!$4:$9894,マスター!$C339,FALSE))</f>
        <v/>
      </c>
      <c r="U339" s="209" t="str">
        <f>IF(HLOOKUP(U$14,集計用!$4:$9894,マスター!$C339,FALSE)="","",HLOOKUP(U$14,集計用!$4:$9894,マスター!$C339,FALSE))</f>
        <v/>
      </c>
      <c r="V339" s="53"/>
      <c r="W339" s="44"/>
      <c r="X339" s="53"/>
      <c r="Y339" s="53"/>
      <c r="Z339" s="29" t="str">
        <f>IF(HLOOKUP(Z$14,集計用!$4:$9894,マスター!$C339,FALSE)="","",HLOOKUP(Z$14,集計用!$4:$9894,マスター!$C339,FALSE))</f>
        <v/>
      </c>
      <c r="AA339" s="53"/>
      <c r="AB339" s="53"/>
      <c r="AC339" s="53"/>
      <c r="AD339" s="53"/>
      <c r="AE339" s="53"/>
      <c r="AF339" s="44"/>
      <c r="AG339" s="29" t="str">
        <f>IF(HLOOKUP(AG$14,集計用!$4:$9894,マスター!$C339,FALSE)="","",HLOOKUP(AG$14,集計用!$4:$9894,マスター!$C339,FALSE))</f>
        <v/>
      </c>
      <c r="AH339" s="29" t="str">
        <f>IF(HLOOKUP(AH$14,集計用!$4:$9894,マスター!$C339,FALSE)="","",HLOOKUP(AH$14,集計用!$4:$9894,マスター!$C339,FALSE))</f>
        <v/>
      </c>
      <c r="AI339" s="29" t="str">
        <f>IF(HLOOKUP(AI$14,集計用!$4:$9894,マスター!$C339,FALSE)="","",HLOOKUP(AI$14,集計用!$4:$9894,マスター!$C339,FALSE))</f>
        <v/>
      </c>
      <c r="AJ339" s="60" t="str">
        <f>マスター!$B$3</f>
        <v>建物</v>
      </c>
      <c r="AK339" s="29" t="str">
        <f>IF(HLOOKUP(AK$14,集計用!$4:$9894,マスター!$C339,FALSE)="","",HLOOKUP(AK$14,集計用!$4:$9894,マスター!$C339,FALSE))</f>
        <v/>
      </c>
      <c r="AL339" s="29" t="str">
        <f>IF(HLOOKUP(AL$14,集計用!$4:$9894,マスター!$C339,FALSE)="","",HLOOKUP(AL$14,集計用!$4:$9894,マスター!$C339,FALSE))</f>
        <v/>
      </c>
      <c r="AM339" s="53"/>
      <c r="AN339" s="29" t="str">
        <f>IFERROR(集計用!#REF!&amp;集計用!#REF!&amp;集計用!#REF!,"")</f>
        <v/>
      </c>
      <c r="AO339" s="29" t="str">
        <f>IF(HLOOKUP(AO$14,集計用!$4:$9894,マスター!$C339,FALSE)="","",HLOOKUP(AO$14,集計用!$4:$9894,マスター!$C339,FALSE))</f>
        <v/>
      </c>
      <c r="AP339" s="42" t="e">
        <f>集計用!#REF!&amp;集計用!#REF!&amp;集計用!#REF!&amp;集計用!#REF!&amp;集計用!#REF!&amp;集計用!#REF!</f>
        <v>#REF!</v>
      </c>
      <c r="AQ339" s="29" t="str">
        <f>IF(HLOOKUP(AQ$14,集計用!$4:$9894,マスター!$C339,FALSE)="","",HLOOKUP(AQ$14,集計用!$4:$9894,マスター!$C339,FALSE))</f>
        <v/>
      </c>
      <c r="AR339" s="29" t="str">
        <f>IF(HLOOKUP(AR$14,集計用!$4:$9894,マスター!$C339,FALSE)="","",HLOOKUP(AR$14,集計用!$4:$9894,マスター!$C339,FALSE))</f>
        <v/>
      </c>
      <c r="AS339" s="29" t="str">
        <f>IF(HLOOKUP(AS$14,集計用!$4:$9894,マスター!$C339,FALSE)="","",HLOOKUP(AS$14,集計用!$4:$9894,マスター!$C339,FALSE))</f>
        <v/>
      </c>
      <c r="AT339" s="29" t="str">
        <f>IF(HLOOKUP(AT$14,集計用!$4:$9894,マスター!$C339,FALSE)="","",HLOOKUP(AT$14,集計用!$4:$9894,マスター!$C339,FALSE))</f>
        <v/>
      </c>
      <c r="AU339" s="29" t="str">
        <f>IF(HLOOKUP(AU$14,集計用!$4:$9894,マスター!$C339,FALSE)="","",HLOOKUP(AU$14,集計用!$4:$9894,マスター!$C339,FALSE))</f>
        <v/>
      </c>
      <c r="AV339" s="61"/>
      <c r="AW339" s="45" t="str">
        <f t="shared" si="6"/>
        <v/>
      </c>
      <c r="AX339" s="29" t="str">
        <f>IF(HLOOKUP(AX$14,集計用!$4:$9894,マスター!$C339,FALSE)="","",HLOOKUP(AX$14,集計用!$4:$9894,マスター!$C339,FALSE))</f>
        <v/>
      </c>
      <c r="AY339" s="29" t="str">
        <f>IF(HLOOKUP(AY$14,集計用!$4:$9894,マスター!$C339,FALSE)="","",HLOOKUP(AY$14,集計用!$4:$9894,マスター!$C339,FALSE))</f>
        <v/>
      </c>
      <c r="AZ339" s="54"/>
      <c r="BA339" s="54"/>
      <c r="BB339" s="54"/>
      <c r="BC339" s="54"/>
      <c r="BD339" s="54"/>
      <c r="BE339" s="54"/>
      <c r="BF339" s="54"/>
      <c r="BG339" s="54"/>
      <c r="BH339" s="29" t="str">
        <f>IF(HLOOKUP(BH$14,集計用!$4:$9894,マスター!$C339,FALSE)="","",HLOOKUP(BH$14,集計用!$4:$9894,マスター!$C339,FALSE))</f>
        <v/>
      </c>
      <c r="BI339" s="29" t="str">
        <f>IF(HLOOKUP(BI$14,集計用!$4:$9894,マスター!$C339,FALSE)="","",HLOOKUP(BI$14,集計用!$4:$9894,マスター!$C339,FALSE))</f>
        <v/>
      </c>
      <c r="BJ339" s="54"/>
      <c r="BK339" s="54"/>
      <c r="BL339" s="54"/>
      <c r="BM339" s="54"/>
      <c r="BN339" s="54"/>
      <c r="BO339" s="54"/>
      <c r="BP339" s="54"/>
      <c r="BQ339" s="54"/>
      <c r="BR339" s="29" t="str">
        <f>IF(HLOOKUP(BR$14,集計用!$4:$9894,マスター!$C339,FALSE)="","",HLOOKUP(BR$14,集計用!$4:$9894,マスター!$C339,FALSE))</f>
        <v/>
      </c>
      <c r="BS339" s="29" t="str">
        <f>IF(HLOOKUP(BS$14,集計用!$4:$9894,マスター!$C339,FALSE)="","",HLOOKUP(BS$14,集計用!$4:$9894,マスター!$C339,FALSE))</f>
        <v/>
      </c>
      <c r="BT339" s="29" t="str">
        <f>IF(HLOOKUP(BT$14,集計用!$4:$9894,マスター!$C339,FALSE)="","",HLOOKUP(BT$14,集計用!$4:$9894,マスター!$C339,FALSE))</f>
        <v/>
      </c>
      <c r="BU339" s="29" t="str">
        <f>IF(HLOOKUP(BU$14,集計用!$4:$9894,マスター!$C339,FALSE)="","",HLOOKUP(BU$14,集計用!$4:$9894,マスター!$C339,FALSE))</f>
        <v/>
      </c>
      <c r="BV339" s="29" t="e">
        <f>集計用!#REF!&amp;集計用!#REF!&amp;集計用!#REF!</f>
        <v>#REF!</v>
      </c>
      <c r="BW339" s="29" t="str">
        <f>IF(HLOOKUP(BW$14,集計用!$4:$9894,マスター!$C339,FALSE)="","",HLOOKUP(BW$14,集計用!$4:$9894,マスター!$C339,FALSE))</f>
        <v/>
      </c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4"/>
      <c r="CO339" s="54"/>
      <c r="CP339" s="54"/>
      <c r="CQ339" s="54"/>
      <c r="CR339" s="54"/>
      <c r="CS339" s="54"/>
      <c r="CT339" s="54"/>
      <c r="CU339" s="54"/>
      <c r="CV339" s="53"/>
      <c r="CW339" s="53"/>
      <c r="CX339" s="53"/>
      <c r="CY339" s="53"/>
      <c r="CZ339" s="53"/>
      <c r="DA339" s="53"/>
      <c r="DB339" s="53"/>
      <c r="DC339" s="53"/>
      <c r="DD339" s="54"/>
      <c r="DE339" s="54"/>
      <c r="DF339" s="54"/>
      <c r="DG339" s="54"/>
      <c r="DH339" s="54"/>
      <c r="DI339" s="54"/>
    </row>
    <row r="340" spans="3:113" ht="13.5" customHeight="1">
      <c r="C340" s="89">
        <v>331</v>
      </c>
      <c r="D340" s="44"/>
      <c r="E340" s="53"/>
      <c r="F340" s="53"/>
      <c r="G340" s="53"/>
      <c r="H340" s="42" t="str">
        <f>IF(HLOOKUP(H$14,集計用!$4:$9894,マスター!$C340,FALSE)="","",HLOOKUP(H$14,集計用!$4:$9894,マスター!$C340,FALSE))</f>
        <v/>
      </c>
      <c r="I340" s="29" t="str">
        <f>IF(HLOOKUP(I$14,集計用!$4:$9894,マスター!$C340,FALSE)="","",HLOOKUP(I$14,集計用!$4:$9894,マスター!$C340,FALSE))</f>
        <v/>
      </c>
      <c r="J340" s="29" t="str">
        <f>IF(HLOOKUP(J$14,集計用!$4:$9894,マスター!$C340,FALSE)="","",HLOOKUP(J$14,集計用!$4:$9894,マスター!$C340,FALSE))</f>
        <v/>
      </c>
      <c r="K340" s="53"/>
      <c r="L340" s="53"/>
      <c r="M340" s="53"/>
      <c r="N340" s="53"/>
      <c r="O340" s="29" t="str">
        <f>IF(HLOOKUP(O$14,集計用!$4:$9894,マスター!$C340,FALSE)="","",HLOOKUP(O$14,集計用!$4:$9894,マスター!$C340,FALSE))</f>
        <v/>
      </c>
      <c r="P340" s="53"/>
      <c r="Q340" s="53"/>
      <c r="R340" s="42" t="str">
        <f>IF(HLOOKUP(R$14,集計用!$4:$9894,マスター!$C340,FALSE)="","",HLOOKUP(R$14,集計用!$4:$9894,マスター!$C340,FALSE))</f>
        <v/>
      </c>
      <c r="S340" s="42" t="str">
        <f>IF(HLOOKUP(S$14,集計用!$4:$9894,マスター!$C340,FALSE)="","",HLOOKUP(S$14,集計用!$4:$9894,マスター!$C340,FALSE))</f>
        <v/>
      </c>
      <c r="T340" s="209" t="str">
        <f>IF(HLOOKUP(T$14,集計用!$4:$9894,マスター!$C340,FALSE)="","",HLOOKUP(T$14,集計用!$4:$9894,マスター!$C340,FALSE))</f>
        <v/>
      </c>
      <c r="U340" s="209" t="str">
        <f>IF(HLOOKUP(U$14,集計用!$4:$9894,マスター!$C340,FALSE)="","",HLOOKUP(U$14,集計用!$4:$9894,マスター!$C340,FALSE))</f>
        <v/>
      </c>
      <c r="V340" s="53"/>
      <c r="W340" s="44"/>
      <c r="X340" s="53"/>
      <c r="Y340" s="53"/>
      <c r="Z340" s="29" t="str">
        <f>IF(HLOOKUP(Z$14,集計用!$4:$9894,マスター!$C340,FALSE)="","",HLOOKUP(Z$14,集計用!$4:$9894,マスター!$C340,FALSE))</f>
        <v/>
      </c>
      <c r="AA340" s="53"/>
      <c r="AB340" s="53"/>
      <c r="AC340" s="53"/>
      <c r="AD340" s="53"/>
      <c r="AE340" s="53"/>
      <c r="AF340" s="44"/>
      <c r="AG340" s="29" t="str">
        <f>IF(HLOOKUP(AG$14,集計用!$4:$9894,マスター!$C340,FALSE)="","",HLOOKUP(AG$14,集計用!$4:$9894,マスター!$C340,FALSE))</f>
        <v/>
      </c>
      <c r="AH340" s="29" t="str">
        <f>IF(HLOOKUP(AH$14,集計用!$4:$9894,マスター!$C340,FALSE)="","",HLOOKUP(AH$14,集計用!$4:$9894,マスター!$C340,FALSE))</f>
        <v/>
      </c>
      <c r="AI340" s="29" t="str">
        <f>IF(HLOOKUP(AI$14,集計用!$4:$9894,マスター!$C340,FALSE)="","",HLOOKUP(AI$14,集計用!$4:$9894,マスター!$C340,FALSE))</f>
        <v/>
      </c>
      <c r="AJ340" s="60" t="str">
        <f>マスター!$B$3</f>
        <v>建物</v>
      </c>
      <c r="AK340" s="29" t="str">
        <f>IF(HLOOKUP(AK$14,集計用!$4:$9894,マスター!$C340,FALSE)="","",HLOOKUP(AK$14,集計用!$4:$9894,マスター!$C340,FALSE))</f>
        <v/>
      </c>
      <c r="AL340" s="29" t="str">
        <f>IF(HLOOKUP(AL$14,集計用!$4:$9894,マスター!$C340,FALSE)="","",HLOOKUP(AL$14,集計用!$4:$9894,マスター!$C340,FALSE))</f>
        <v/>
      </c>
      <c r="AM340" s="53"/>
      <c r="AN340" s="29" t="str">
        <f>IFERROR(集計用!#REF!&amp;集計用!#REF!&amp;集計用!#REF!,"")</f>
        <v/>
      </c>
      <c r="AO340" s="29" t="str">
        <f>IF(HLOOKUP(AO$14,集計用!$4:$9894,マスター!$C340,FALSE)="","",HLOOKUP(AO$14,集計用!$4:$9894,マスター!$C340,FALSE))</f>
        <v/>
      </c>
      <c r="AP340" s="42" t="e">
        <f>集計用!#REF!&amp;集計用!#REF!&amp;集計用!#REF!&amp;集計用!#REF!&amp;集計用!#REF!&amp;集計用!#REF!</f>
        <v>#REF!</v>
      </c>
      <c r="AQ340" s="29" t="str">
        <f>IF(HLOOKUP(AQ$14,集計用!$4:$9894,マスター!$C340,FALSE)="","",HLOOKUP(AQ$14,集計用!$4:$9894,マスター!$C340,FALSE))</f>
        <v/>
      </c>
      <c r="AR340" s="29" t="str">
        <f>IF(HLOOKUP(AR$14,集計用!$4:$9894,マスター!$C340,FALSE)="","",HLOOKUP(AR$14,集計用!$4:$9894,マスター!$C340,FALSE))</f>
        <v/>
      </c>
      <c r="AS340" s="29" t="str">
        <f>IF(HLOOKUP(AS$14,集計用!$4:$9894,マスター!$C340,FALSE)="","",HLOOKUP(AS$14,集計用!$4:$9894,マスター!$C340,FALSE))</f>
        <v/>
      </c>
      <c r="AT340" s="29" t="str">
        <f>IF(HLOOKUP(AT$14,集計用!$4:$9894,マスター!$C340,FALSE)="","",HLOOKUP(AT$14,集計用!$4:$9894,マスター!$C340,FALSE))</f>
        <v/>
      </c>
      <c r="AU340" s="29" t="str">
        <f>IF(HLOOKUP(AU$14,集計用!$4:$9894,マスター!$C340,FALSE)="","",HLOOKUP(AU$14,集計用!$4:$9894,マスター!$C340,FALSE))</f>
        <v/>
      </c>
      <c r="AV340" s="61"/>
      <c r="AW340" s="45" t="str">
        <f t="shared" si="6"/>
        <v/>
      </c>
      <c r="AX340" s="29" t="str">
        <f>IF(HLOOKUP(AX$14,集計用!$4:$9894,マスター!$C340,FALSE)="","",HLOOKUP(AX$14,集計用!$4:$9894,マスター!$C340,FALSE))</f>
        <v/>
      </c>
      <c r="AY340" s="29" t="str">
        <f>IF(HLOOKUP(AY$14,集計用!$4:$9894,マスター!$C340,FALSE)="","",HLOOKUP(AY$14,集計用!$4:$9894,マスター!$C340,FALSE))</f>
        <v/>
      </c>
      <c r="AZ340" s="54"/>
      <c r="BA340" s="54"/>
      <c r="BB340" s="54"/>
      <c r="BC340" s="54"/>
      <c r="BD340" s="54"/>
      <c r="BE340" s="54"/>
      <c r="BF340" s="54"/>
      <c r="BG340" s="54"/>
      <c r="BH340" s="29" t="str">
        <f>IF(HLOOKUP(BH$14,集計用!$4:$9894,マスター!$C340,FALSE)="","",HLOOKUP(BH$14,集計用!$4:$9894,マスター!$C340,FALSE))</f>
        <v/>
      </c>
      <c r="BI340" s="29" t="str">
        <f>IF(HLOOKUP(BI$14,集計用!$4:$9894,マスター!$C340,FALSE)="","",HLOOKUP(BI$14,集計用!$4:$9894,マスター!$C340,FALSE))</f>
        <v/>
      </c>
      <c r="BJ340" s="54"/>
      <c r="BK340" s="54"/>
      <c r="BL340" s="54"/>
      <c r="BM340" s="54"/>
      <c r="BN340" s="54"/>
      <c r="BO340" s="54"/>
      <c r="BP340" s="54"/>
      <c r="BQ340" s="54"/>
      <c r="BR340" s="29" t="str">
        <f>IF(HLOOKUP(BR$14,集計用!$4:$9894,マスター!$C340,FALSE)="","",HLOOKUP(BR$14,集計用!$4:$9894,マスター!$C340,FALSE))</f>
        <v/>
      </c>
      <c r="BS340" s="29" t="str">
        <f>IF(HLOOKUP(BS$14,集計用!$4:$9894,マスター!$C340,FALSE)="","",HLOOKUP(BS$14,集計用!$4:$9894,マスター!$C340,FALSE))</f>
        <v/>
      </c>
      <c r="BT340" s="29" t="str">
        <f>IF(HLOOKUP(BT$14,集計用!$4:$9894,マスター!$C340,FALSE)="","",HLOOKUP(BT$14,集計用!$4:$9894,マスター!$C340,FALSE))</f>
        <v/>
      </c>
      <c r="BU340" s="29" t="str">
        <f>IF(HLOOKUP(BU$14,集計用!$4:$9894,マスター!$C340,FALSE)="","",HLOOKUP(BU$14,集計用!$4:$9894,マスター!$C340,FALSE))</f>
        <v/>
      </c>
      <c r="BV340" s="29" t="e">
        <f>集計用!#REF!&amp;集計用!#REF!&amp;集計用!#REF!</f>
        <v>#REF!</v>
      </c>
      <c r="BW340" s="29" t="str">
        <f>IF(HLOOKUP(BW$14,集計用!$4:$9894,マスター!$C340,FALSE)="","",HLOOKUP(BW$14,集計用!$4:$9894,マスター!$C340,FALSE))</f>
        <v/>
      </c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4"/>
      <c r="CO340" s="54"/>
      <c r="CP340" s="54"/>
      <c r="CQ340" s="54"/>
      <c r="CR340" s="54"/>
      <c r="CS340" s="54"/>
      <c r="CT340" s="54"/>
      <c r="CU340" s="54"/>
      <c r="CV340" s="53"/>
      <c r="CW340" s="53"/>
      <c r="CX340" s="53"/>
      <c r="CY340" s="53"/>
      <c r="CZ340" s="53"/>
      <c r="DA340" s="53"/>
      <c r="DB340" s="53"/>
      <c r="DC340" s="53"/>
      <c r="DD340" s="54"/>
      <c r="DE340" s="54"/>
      <c r="DF340" s="54"/>
      <c r="DG340" s="54"/>
      <c r="DH340" s="54"/>
      <c r="DI340" s="54"/>
    </row>
    <row r="341" spans="3:113" ht="13.5" customHeight="1">
      <c r="C341" s="89">
        <v>332</v>
      </c>
      <c r="D341" s="44"/>
      <c r="E341" s="53"/>
      <c r="F341" s="53"/>
      <c r="G341" s="53"/>
      <c r="H341" s="42" t="str">
        <f>IF(HLOOKUP(H$14,集計用!$4:$9894,マスター!$C341,FALSE)="","",HLOOKUP(H$14,集計用!$4:$9894,マスター!$C341,FALSE))</f>
        <v/>
      </c>
      <c r="I341" s="29" t="str">
        <f>IF(HLOOKUP(I$14,集計用!$4:$9894,マスター!$C341,FALSE)="","",HLOOKUP(I$14,集計用!$4:$9894,マスター!$C341,FALSE))</f>
        <v/>
      </c>
      <c r="J341" s="29" t="str">
        <f>IF(HLOOKUP(J$14,集計用!$4:$9894,マスター!$C341,FALSE)="","",HLOOKUP(J$14,集計用!$4:$9894,マスター!$C341,FALSE))</f>
        <v/>
      </c>
      <c r="K341" s="53"/>
      <c r="L341" s="53"/>
      <c r="M341" s="53"/>
      <c r="N341" s="53"/>
      <c r="O341" s="29" t="str">
        <f>IF(HLOOKUP(O$14,集計用!$4:$9894,マスター!$C341,FALSE)="","",HLOOKUP(O$14,集計用!$4:$9894,マスター!$C341,FALSE))</f>
        <v/>
      </c>
      <c r="P341" s="53"/>
      <c r="Q341" s="53"/>
      <c r="R341" s="42" t="str">
        <f>IF(HLOOKUP(R$14,集計用!$4:$9894,マスター!$C341,FALSE)="","",HLOOKUP(R$14,集計用!$4:$9894,マスター!$C341,FALSE))</f>
        <v/>
      </c>
      <c r="S341" s="42" t="str">
        <f>IF(HLOOKUP(S$14,集計用!$4:$9894,マスター!$C341,FALSE)="","",HLOOKUP(S$14,集計用!$4:$9894,マスター!$C341,FALSE))</f>
        <v/>
      </c>
      <c r="T341" s="209" t="str">
        <f>IF(HLOOKUP(T$14,集計用!$4:$9894,マスター!$C341,FALSE)="","",HLOOKUP(T$14,集計用!$4:$9894,マスター!$C341,FALSE))</f>
        <v/>
      </c>
      <c r="U341" s="209" t="str">
        <f>IF(HLOOKUP(U$14,集計用!$4:$9894,マスター!$C341,FALSE)="","",HLOOKUP(U$14,集計用!$4:$9894,マスター!$C341,FALSE))</f>
        <v/>
      </c>
      <c r="V341" s="53"/>
      <c r="W341" s="44"/>
      <c r="X341" s="53"/>
      <c r="Y341" s="53"/>
      <c r="Z341" s="29" t="str">
        <f>IF(HLOOKUP(Z$14,集計用!$4:$9894,マスター!$C341,FALSE)="","",HLOOKUP(Z$14,集計用!$4:$9894,マスター!$C341,FALSE))</f>
        <v/>
      </c>
      <c r="AA341" s="53"/>
      <c r="AB341" s="53"/>
      <c r="AC341" s="53"/>
      <c r="AD341" s="53"/>
      <c r="AE341" s="53"/>
      <c r="AF341" s="44"/>
      <c r="AG341" s="29" t="str">
        <f>IF(HLOOKUP(AG$14,集計用!$4:$9894,マスター!$C341,FALSE)="","",HLOOKUP(AG$14,集計用!$4:$9894,マスター!$C341,FALSE))</f>
        <v/>
      </c>
      <c r="AH341" s="29" t="str">
        <f>IF(HLOOKUP(AH$14,集計用!$4:$9894,マスター!$C341,FALSE)="","",HLOOKUP(AH$14,集計用!$4:$9894,マスター!$C341,FALSE))</f>
        <v/>
      </c>
      <c r="AI341" s="29" t="str">
        <f>IF(HLOOKUP(AI$14,集計用!$4:$9894,マスター!$C341,FALSE)="","",HLOOKUP(AI$14,集計用!$4:$9894,マスター!$C341,FALSE))</f>
        <v/>
      </c>
      <c r="AJ341" s="60" t="str">
        <f>マスター!$B$3</f>
        <v>建物</v>
      </c>
      <c r="AK341" s="29" t="str">
        <f>IF(HLOOKUP(AK$14,集計用!$4:$9894,マスター!$C341,FALSE)="","",HLOOKUP(AK$14,集計用!$4:$9894,マスター!$C341,FALSE))</f>
        <v/>
      </c>
      <c r="AL341" s="29" t="str">
        <f>IF(HLOOKUP(AL$14,集計用!$4:$9894,マスター!$C341,FALSE)="","",HLOOKUP(AL$14,集計用!$4:$9894,マスター!$C341,FALSE))</f>
        <v/>
      </c>
      <c r="AM341" s="53"/>
      <c r="AN341" s="29" t="str">
        <f>IFERROR(集計用!#REF!&amp;集計用!#REF!&amp;集計用!#REF!,"")</f>
        <v/>
      </c>
      <c r="AO341" s="29" t="str">
        <f>IF(HLOOKUP(AO$14,集計用!$4:$9894,マスター!$C341,FALSE)="","",HLOOKUP(AO$14,集計用!$4:$9894,マスター!$C341,FALSE))</f>
        <v/>
      </c>
      <c r="AP341" s="42" t="e">
        <f>集計用!#REF!&amp;集計用!#REF!&amp;集計用!#REF!&amp;集計用!#REF!&amp;集計用!#REF!&amp;集計用!#REF!</f>
        <v>#REF!</v>
      </c>
      <c r="AQ341" s="29" t="str">
        <f>IF(HLOOKUP(AQ$14,集計用!$4:$9894,マスター!$C341,FALSE)="","",HLOOKUP(AQ$14,集計用!$4:$9894,マスター!$C341,FALSE))</f>
        <v/>
      </c>
      <c r="AR341" s="29" t="str">
        <f>IF(HLOOKUP(AR$14,集計用!$4:$9894,マスター!$C341,FALSE)="","",HLOOKUP(AR$14,集計用!$4:$9894,マスター!$C341,FALSE))</f>
        <v/>
      </c>
      <c r="AS341" s="29" t="str">
        <f>IF(HLOOKUP(AS$14,集計用!$4:$9894,マスター!$C341,FALSE)="","",HLOOKUP(AS$14,集計用!$4:$9894,マスター!$C341,FALSE))</f>
        <v/>
      </c>
      <c r="AT341" s="29" t="str">
        <f>IF(HLOOKUP(AT$14,集計用!$4:$9894,マスター!$C341,FALSE)="","",HLOOKUP(AT$14,集計用!$4:$9894,マスター!$C341,FALSE))</f>
        <v/>
      </c>
      <c r="AU341" s="29" t="str">
        <f>IF(HLOOKUP(AU$14,集計用!$4:$9894,マスター!$C341,FALSE)="","",HLOOKUP(AU$14,集計用!$4:$9894,マスター!$C341,FALSE))</f>
        <v/>
      </c>
      <c r="AV341" s="61"/>
      <c r="AW341" s="45" t="str">
        <f t="shared" si="6"/>
        <v/>
      </c>
      <c r="AX341" s="29" t="str">
        <f>IF(HLOOKUP(AX$14,集計用!$4:$9894,マスター!$C341,FALSE)="","",HLOOKUP(AX$14,集計用!$4:$9894,マスター!$C341,FALSE))</f>
        <v/>
      </c>
      <c r="AY341" s="29" t="str">
        <f>IF(HLOOKUP(AY$14,集計用!$4:$9894,マスター!$C341,FALSE)="","",HLOOKUP(AY$14,集計用!$4:$9894,マスター!$C341,FALSE))</f>
        <v/>
      </c>
      <c r="AZ341" s="54"/>
      <c r="BA341" s="54"/>
      <c r="BB341" s="54"/>
      <c r="BC341" s="54"/>
      <c r="BD341" s="54"/>
      <c r="BE341" s="54"/>
      <c r="BF341" s="54"/>
      <c r="BG341" s="54"/>
      <c r="BH341" s="29" t="str">
        <f>IF(HLOOKUP(BH$14,集計用!$4:$9894,マスター!$C341,FALSE)="","",HLOOKUP(BH$14,集計用!$4:$9894,マスター!$C341,FALSE))</f>
        <v/>
      </c>
      <c r="BI341" s="29" t="str">
        <f>IF(HLOOKUP(BI$14,集計用!$4:$9894,マスター!$C341,FALSE)="","",HLOOKUP(BI$14,集計用!$4:$9894,マスター!$C341,FALSE))</f>
        <v/>
      </c>
      <c r="BJ341" s="54"/>
      <c r="BK341" s="54"/>
      <c r="BL341" s="54"/>
      <c r="BM341" s="54"/>
      <c r="BN341" s="54"/>
      <c r="BO341" s="54"/>
      <c r="BP341" s="54"/>
      <c r="BQ341" s="54"/>
      <c r="BR341" s="29" t="str">
        <f>IF(HLOOKUP(BR$14,集計用!$4:$9894,マスター!$C341,FALSE)="","",HLOOKUP(BR$14,集計用!$4:$9894,マスター!$C341,FALSE))</f>
        <v/>
      </c>
      <c r="BS341" s="29" t="str">
        <f>IF(HLOOKUP(BS$14,集計用!$4:$9894,マスター!$C341,FALSE)="","",HLOOKUP(BS$14,集計用!$4:$9894,マスター!$C341,FALSE))</f>
        <v/>
      </c>
      <c r="BT341" s="29" t="str">
        <f>IF(HLOOKUP(BT$14,集計用!$4:$9894,マスター!$C341,FALSE)="","",HLOOKUP(BT$14,集計用!$4:$9894,マスター!$C341,FALSE))</f>
        <v/>
      </c>
      <c r="BU341" s="29" t="str">
        <f>IF(HLOOKUP(BU$14,集計用!$4:$9894,マスター!$C341,FALSE)="","",HLOOKUP(BU$14,集計用!$4:$9894,マスター!$C341,FALSE))</f>
        <v/>
      </c>
      <c r="BV341" s="29" t="e">
        <f>集計用!#REF!&amp;集計用!#REF!&amp;集計用!#REF!</f>
        <v>#REF!</v>
      </c>
      <c r="BW341" s="29" t="str">
        <f>IF(HLOOKUP(BW$14,集計用!$4:$9894,マスター!$C341,FALSE)="","",HLOOKUP(BW$14,集計用!$4:$9894,マスター!$C341,FALSE))</f>
        <v/>
      </c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4"/>
      <c r="CO341" s="54"/>
      <c r="CP341" s="54"/>
      <c r="CQ341" s="54"/>
      <c r="CR341" s="54"/>
      <c r="CS341" s="54"/>
      <c r="CT341" s="54"/>
      <c r="CU341" s="54"/>
      <c r="CV341" s="53"/>
      <c r="CW341" s="53"/>
      <c r="CX341" s="53"/>
      <c r="CY341" s="53"/>
      <c r="CZ341" s="53"/>
      <c r="DA341" s="53"/>
      <c r="DB341" s="53"/>
      <c r="DC341" s="53"/>
      <c r="DD341" s="54"/>
      <c r="DE341" s="54"/>
      <c r="DF341" s="54"/>
      <c r="DG341" s="54"/>
      <c r="DH341" s="54"/>
      <c r="DI341" s="54"/>
    </row>
    <row r="342" spans="3:113" ht="13.5" customHeight="1">
      <c r="C342" s="89">
        <v>333</v>
      </c>
      <c r="D342" s="44"/>
      <c r="E342" s="53"/>
      <c r="F342" s="53"/>
      <c r="G342" s="53"/>
      <c r="H342" s="42" t="str">
        <f>IF(HLOOKUP(H$14,集計用!$4:$9894,マスター!$C342,FALSE)="","",HLOOKUP(H$14,集計用!$4:$9894,マスター!$C342,FALSE))</f>
        <v/>
      </c>
      <c r="I342" s="29" t="str">
        <f>IF(HLOOKUP(I$14,集計用!$4:$9894,マスター!$C342,FALSE)="","",HLOOKUP(I$14,集計用!$4:$9894,マスター!$C342,FALSE))</f>
        <v/>
      </c>
      <c r="J342" s="29" t="str">
        <f>IF(HLOOKUP(J$14,集計用!$4:$9894,マスター!$C342,FALSE)="","",HLOOKUP(J$14,集計用!$4:$9894,マスター!$C342,FALSE))</f>
        <v/>
      </c>
      <c r="K342" s="53"/>
      <c r="L342" s="53"/>
      <c r="M342" s="53"/>
      <c r="N342" s="53"/>
      <c r="O342" s="29" t="str">
        <f>IF(HLOOKUP(O$14,集計用!$4:$9894,マスター!$C342,FALSE)="","",HLOOKUP(O$14,集計用!$4:$9894,マスター!$C342,FALSE))</f>
        <v/>
      </c>
      <c r="P342" s="53"/>
      <c r="Q342" s="53"/>
      <c r="R342" s="42" t="str">
        <f>IF(HLOOKUP(R$14,集計用!$4:$9894,マスター!$C342,FALSE)="","",HLOOKUP(R$14,集計用!$4:$9894,マスター!$C342,FALSE))</f>
        <v/>
      </c>
      <c r="S342" s="42" t="str">
        <f>IF(HLOOKUP(S$14,集計用!$4:$9894,マスター!$C342,FALSE)="","",HLOOKUP(S$14,集計用!$4:$9894,マスター!$C342,FALSE))</f>
        <v/>
      </c>
      <c r="T342" s="209" t="str">
        <f>IF(HLOOKUP(T$14,集計用!$4:$9894,マスター!$C342,FALSE)="","",HLOOKUP(T$14,集計用!$4:$9894,マスター!$C342,FALSE))</f>
        <v/>
      </c>
      <c r="U342" s="209" t="str">
        <f>IF(HLOOKUP(U$14,集計用!$4:$9894,マスター!$C342,FALSE)="","",HLOOKUP(U$14,集計用!$4:$9894,マスター!$C342,FALSE))</f>
        <v/>
      </c>
      <c r="V342" s="53"/>
      <c r="W342" s="44"/>
      <c r="X342" s="53"/>
      <c r="Y342" s="53"/>
      <c r="Z342" s="29" t="str">
        <f>IF(HLOOKUP(Z$14,集計用!$4:$9894,マスター!$C342,FALSE)="","",HLOOKUP(Z$14,集計用!$4:$9894,マスター!$C342,FALSE))</f>
        <v/>
      </c>
      <c r="AA342" s="53"/>
      <c r="AB342" s="53"/>
      <c r="AC342" s="53"/>
      <c r="AD342" s="53"/>
      <c r="AE342" s="53"/>
      <c r="AF342" s="44"/>
      <c r="AG342" s="29" t="str">
        <f>IF(HLOOKUP(AG$14,集計用!$4:$9894,マスター!$C342,FALSE)="","",HLOOKUP(AG$14,集計用!$4:$9894,マスター!$C342,FALSE))</f>
        <v/>
      </c>
      <c r="AH342" s="29" t="str">
        <f>IF(HLOOKUP(AH$14,集計用!$4:$9894,マスター!$C342,FALSE)="","",HLOOKUP(AH$14,集計用!$4:$9894,マスター!$C342,FALSE))</f>
        <v/>
      </c>
      <c r="AI342" s="29" t="str">
        <f>IF(HLOOKUP(AI$14,集計用!$4:$9894,マスター!$C342,FALSE)="","",HLOOKUP(AI$14,集計用!$4:$9894,マスター!$C342,FALSE))</f>
        <v/>
      </c>
      <c r="AJ342" s="60" t="str">
        <f>マスター!$B$3</f>
        <v>建物</v>
      </c>
      <c r="AK342" s="29" t="str">
        <f>IF(HLOOKUP(AK$14,集計用!$4:$9894,マスター!$C342,FALSE)="","",HLOOKUP(AK$14,集計用!$4:$9894,マスター!$C342,FALSE))</f>
        <v/>
      </c>
      <c r="AL342" s="29" t="str">
        <f>IF(HLOOKUP(AL$14,集計用!$4:$9894,マスター!$C342,FALSE)="","",HLOOKUP(AL$14,集計用!$4:$9894,マスター!$C342,FALSE))</f>
        <v/>
      </c>
      <c r="AM342" s="53"/>
      <c r="AN342" s="29" t="str">
        <f>IFERROR(集計用!#REF!&amp;集計用!#REF!&amp;集計用!#REF!,"")</f>
        <v/>
      </c>
      <c r="AO342" s="29" t="str">
        <f>IF(HLOOKUP(AO$14,集計用!$4:$9894,マスター!$C342,FALSE)="","",HLOOKUP(AO$14,集計用!$4:$9894,マスター!$C342,FALSE))</f>
        <v/>
      </c>
      <c r="AP342" s="42" t="e">
        <f>集計用!#REF!&amp;集計用!#REF!&amp;集計用!#REF!&amp;集計用!#REF!&amp;集計用!#REF!&amp;集計用!#REF!</f>
        <v>#REF!</v>
      </c>
      <c r="AQ342" s="29" t="str">
        <f>IF(HLOOKUP(AQ$14,集計用!$4:$9894,マスター!$C342,FALSE)="","",HLOOKUP(AQ$14,集計用!$4:$9894,マスター!$C342,FALSE))</f>
        <v/>
      </c>
      <c r="AR342" s="29" t="str">
        <f>IF(HLOOKUP(AR$14,集計用!$4:$9894,マスター!$C342,FALSE)="","",HLOOKUP(AR$14,集計用!$4:$9894,マスター!$C342,FALSE))</f>
        <v/>
      </c>
      <c r="AS342" s="29" t="str">
        <f>IF(HLOOKUP(AS$14,集計用!$4:$9894,マスター!$C342,FALSE)="","",HLOOKUP(AS$14,集計用!$4:$9894,マスター!$C342,FALSE))</f>
        <v/>
      </c>
      <c r="AT342" s="29" t="str">
        <f>IF(HLOOKUP(AT$14,集計用!$4:$9894,マスター!$C342,FALSE)="","",HLOOKUP(AT$14,集計用!$4:$9894,マスター!$C342,FALSE))</f>
        <v/>
      </c>
      <c r="AU342" s="29" t="str">
        <f>IF(HLOOKUP(AU$14,集計用!$4:$9894,マスター!$C342,FALSE)="","",HLOOKUP(AU$14,集計用!$4:$9894,マスター!$C342,FALSE))</f>
        <v/>
      </c>
      <c r="AV342" s="61"/>
      <c r="AW342" s="45" t="str">
        <f t="shared" si="6"/>
        <v/>
      </c>
      <c r="AX342" s="29" t="str">
        <f>IF(HLOOKUP(AX$14,集計用!$4:$9894,マスター!$C342,FALSE)="","",HLOOKUP(AX$14,集計用!$4:$9894,マスター!$C342,FALSE))</f>
        <v/>
      </c>
      <c r="AY342" s="29" t="str">
        <f>IF(HLOOKUP(AY$14,集計用!$4:$9894,マスター!$C342,FALSE)="","",HLOOKUP(AY$14,集計用!$4:$9894,マスター!$C342,FALSE))</f>
        <v/>
      </c>
      <c r="AZ342" s="54"/>
      <c r="BA342" s="54"/>
      <c r="BB342" s="54"/>
      <c r="BC342" s="54"/>
      <c r="BD342" s="54"/>
      <c r="BE342" s="54"/>
      <c r="BF342" s="54"/>
      <c r="BG342" s="54"/>
      <c r="BH342" s="29" t="str">
        <f>IF(HLOOKUP(BH$14,集計用!$4:$9894,マスター!$C342,FALSE)="","",HLOOKUP(BH$14,集計用!$4:$9894,マスター!$C342,FALSE))</f>
        <v/>
      </c>
      <c r="BI342" s="29" t="str">
        <f>IF(HLOOKUP(BI$14,集計用!$4:$9894,マスター!$C342,FALSE)="","",HLOOKUP(BI$14,集計用!$4:$9894,マスター!$C342,FALSE))</f>
        <v/>
      </c>
      <c r="BJ342" s="54"/>
      <c r="BK342" s="54"/>
      <c r="BL342" s="54"/>
      <c r="BM342" s="54"/>
      <c r="BN342" s="54"/>
      <c r="BO342" s="54"/>
      <c r="BP342" s="54"/>
      <c r="BQ342" s="54"/>
      <c r="BR342" s="29" t="str">
        <f>IF(HLOOKUP(BR$14,集計用!$4:$9894,マスター!$C342,FALSE)="","",HLOOKUP(BR$14,集計用!$4:$9894,マスター!$C342,FALSE))</f>
        <v/>
      </c>
      <c r="BS342" s="29" t="str">
        <f>IF(HLOOKUP(BS$14,集計用!$4:$9894,マスター!$C342,FALSE)="","",HLOOKUP(BS$14,集計用!$4:$9894,マスター!$C342,FALSE))</f>
        <v/>
      </c>
      <c r="BT342" s="29" t="str">
        <f>IF(HLOOKUP(BT$14,集計用!$4:$9894,マスター!$C342,FALSE)="","",HLOOKUP(BT$14,集計用!$4:$9894,マスター!$C342,FALSE))</f>
        <v/>
      </c>
      <c r="BU342" s="29" t="str">
        <f>IF(HLOOKUP(BU$14,集計用!$4:$9894,マスター!$C342,FALSE)="","",HLOOKUP(BU$14,集計用!$4:$9894,マスター!$C342,FALSE))</f>
        <v/>
      </c>
      <c r="BV342" s="29" t="e">
        <f>集計用!#REF!&amp;集計用!#REF!&amp;集計用!#REF!</f>
        <v>#REF!</v>
      </c>
      <c r="BW342" s="29" t="str">
        <f>IF(HLOOKUP(BW$14,集計用!$4:$9894,マスター!$C342,FALSE)="","",HLOOKUP(BW$14,集計用!$4:$9894,マスター!$C342,FALSE))</f>
        <v/>
      </c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4"/>
      <c r="CO342" s="54"/>
      <c r="CP342" s="54"/>
      <c r="CQ342" s="54"/>
      <c r="CR342" s="54"/>
      <c r="CS342" s="54"/>
      <c r="CT342" s="54"/>
      <c r="CU342" s="54"/>
      <c r="CV342" s="53"/>
      <c r="CW342" s="53"/>
      <c r="CX342" s="53"/>
      <c r="CY342" s="53"/>
      <c r="CZ342" s="53"/>
      <c r="DA342" s="53"/>
      <c r="DB342" s="53"/>
      <c r="DC342" s="53"/>
      <c r="DD342" s="54"/>
      <c r="DE342" s="54"/>
      <c r="DF342" s="54"/>
      <c r="DG342" s="54"/>
      <c r="DH342" s="54"/>
      <c r="DI342" s="54"/>
    </row>
    <row r="343" spans="3:113" ht="13.5" customHeight="1">
      <c r="C343" s="89">
        <v>334</v>
      </c>
      <c r="D343" s="44"/>
      <c r="E343" s="53"/>
      <c r="F343" s="53"/>
      <c r="G343" s="53"/>
      <c r="H343" s="42" t="str">
        <f>IF(HLOOKUP(H$14,集計用!$4:$9894,マスター!$C343,FALSE)="","",HLOOKUP(H$14,集計用!$4:$9894,マスター!$C343,FALSE))</f>
        <v/>
      </c>
      <c r="I343" s="29" t="str">
        <f>IF(HLOOKUP(I$14,集計用!$4:$9894,マスター!$C343,FALSE)="","",HLOOKUP(I$14,集計用!$4:$9894,マスター!$C343,FALSE))</f>
        <v/>
      </c>
      <c r="J343" s="29" t="str">
        <f>IF(HLOOKUP(J$14,集計用!$4:$9894,マスター!$C343,FALSE)="","",HLOOKUP(J$14,集計用!$4:$9894,マスター!$C343,FALSE))</f>
        <v/>
      </c>
      <c r="K343" s="53"/>
      <c r="L343" s="53"/>
      <c r="M343" s="53"/>
      <c r="N343" s="53"/>
      <c r="O343" s="29" t="str">
        <f>IF(HLOOKUP(O$14,集計用!$4:$9894,マスター!$C343,FALSE)="","",HLOOKUP(O$14,集計用!$4:$9894,マスター!$C343,FALSE))</f>
        <v/>
      </c>
      <c r="P343" s="53"/>
      <c r="Q343" s="53"/>
      <c r="R343" s="42" t="str">
        <f>IF(HLOOKUP(R$14,集計用!$4:$9894,マスター!$C343,FALSE)="","",HLOOKUP(R$14,集計用!$4:$9894,マスター!$C343,FALSE))</f>
        <v/>
      </c>
      <c r="S343" s="42" t="str">
        <f>IF(HLOOKUP(S$14,集計用!$4:$9894,マスター!$C343,FALSE)="","",HLOOKUP(S$14,集計用!$4:$9894,マスター!$C343,FALSE))</f>
        <v/>
      </c>
      <c r="T343" s="209" t="str">
        <f>IF(HLOOKUP(T$14,集計用!$4:$9894,マスター!$C343,FALSE)="","",HLOOKUP(T$14,集計用!$4:$9894,マスター!$C343,FALSE))</f>
        <v/>
      </c>
      <c r="U343" s="209" t="str">
        <f>IF(HLOOKUP(U$14,集計用!$4:$9894,マスター!$C343,FALSE)="","",HLOOKUP(U$14,集計用!$4:$9894,マスター!$C343,FALSE))</f>
        <v/>
      </c>
      <c r="V343" s="53"/>
      <c r="W343" s="44"/>
      <c r="X343" s="53"/>
      <c r="Y343" s="53"/>
      <c r="Z343" s="29" t="str">
        <f>IF(HLOOKUP(Z$14,集計用!$4:$9894,マスター!$C343,FALSE)="","",HLOOKUP(Z$14,集計用!$4:$9894,マスター!$C343,FALSE))</f>
        <v/>
      </c>
      <c r="AA343" s="53"/>
      <c r="AB343" s="53"/>
      <c r="AC343" s="53"/>
      <c r="AD343" s="53"/>
      <c r="AE343" s="53"/>
      <c r="AF343" s="44"/>
      <c r="AG343" s="29" t="str">
        <f>IF(HLOOKUP(AG$14,集計用!$4:$9894,マスター!$C343,FALSE)="","",HLOOKUP(AG$14,集計用!$4:$9894,マスター!$C343,FALSE))</f>
        <v/>
      </c>
      <c r="AH343" s="29" t="str">
        <f>IF(HLOOKUP(AH$14,集計用!$4:$9894,マスター!$C343,FALSE)="","",HLOOKUP(AH$14,集計用!$4:$9894,マスター!$C343,FALSE))</f>
        <v/>
      </c>
      <c r="AI343" s="29" t="str">
        <f>IF(HLOOKUP(AI$14,集計用!$4:$9894,マスター!$C343,FALSE)="","",HLOOKUP(AI$14,集計用!$4:$9894,マスター!$C343,FALSE))</f>
        <v/>
      </c>
      <c r="AJ343" s="60" t="str">
        <f>マスター!$B$3</f>
        <v>建物</v>
      </c>
      <c r="AK343" s="29" t="str">
        <f>IF(HLOOKUP(AK$14,集計用!$4:$9894,マスター!$C343,FALSE)="","",HLOOKUP(AK$14,集計用!$4:$9894,マスター!$C343,FALSE))</f>
        <v/>
      </c>
      <c r="AL343" s="29" t="str">
        <f>IF(HLOOKUP(AL$14,集計用!$4:$9894,マスター!$C343,FALSE)="","",HLOOKUP(AL$14,集計用!$4:$9894,マスター!$C343,FALSE))</f>
        <v/>
      </c>
      <c r="AM343" s="53"/>
      <c r="AN343" s="29" t="str">
        <f>IFERROR(集計用!#REF!&amp;集計用!#REF!&amp;集計用!#REF!,"")</f>
        <v/>
      </c>
      <c r="AO343" s="29" t="str">
        <f>IF(HLOOKUP(AO$14,集計用!$4:$9894,マスター!$C343,FALSE)="","",HLOOKUP(AO$14,集計用!$4:$9894,マスター!$C343,FALSE))</f>
        <v/>
      </c>
      <c r="AP343" s="42" t="e">
        <f>集計用!#REF!&amp;集計用!#REF!&amp;集計用!#REF!&amp;集計用!#REF!&amp;集計用!#REF!&amp;集計用!#REF!</f>
        <v>#REF!</v>
      </c>
      <c r="AQ343" s="29" t="str">
        <f>IF(HLOOKUP(AQ$14,集計用!$4:$9894,マスター!$C343,FALSE)="","",HLOOKUP(AQ$14,集計用!$4:$9894,マスター!$C343,FALSE))</f>
        <v/>
      </c>
      <c r="AR343" s="29" t="str">
        <f>IF(HLOOKUP(AR$14,集計用!$4:$9894,マスター!$C343,FALSE)="","",HLOOKUP(AR$14,集計用!$4:$9894,マスター!$C343,FALSE))</f>
        <v/>
      </c>
      <c r="AS343" s="29" t="str">
        <f>IF(HLOOKUP(AS$14,集計用!$4:$9894,マスター!$C343,FALSE)="","",HLOOKUP(AS$14,集計用!$4:$9894,マスター!$C343,FALSE))</f>
        <v/>
      </c>
      <c r="AT343" s="29" t="str">
        <f>IF(HLOOKUP(AT$14,集計用!$4:$9894,マスター!$C343,FALSE)="","",HLOOKUP(AT$14,集計用!$4:$9894,マスター!$C343,FALSE))</f>
        <v/>
      </c>
      <c r="AU343" s="29" t="str">
        <f>IF(HLOOKUP(AU$14,集計用!$4:$9894,マスター!$C343,FALSE)="","",HLOOKUP(AU$14,集計用!$4:$9894,マスター!$C343,FALSE))</f>
        <v/>
      </c>
      <c r="AV343" s="61"/>
      <c r="AW343" s="45" t="str">
        <f t="shared" si="6"/>
        <v/>
      </c>
      <c r="AX343" s="29" t="str">
        <f>IF(HLOOKUP(AX$14,集計用!$4:$9894,マスター!$C343,FALSE)="","",HLOOKUP(AX$14,集計用!$4:$9894,マスター!$C343,FALSE))</f>
        <v/>
      </c>
      <c r="AY343" s="29" t="str">
        <f>IF(HLOOKUP(AY$14,集計用!$4:$9894,マスター!$C343,FALSE)="","",HLOOKUP(AY$14,集計用!$4:$9894,マスター!$C343,FALSE))</f>
        <v/>
      </c>
      <c r="AZ343" s="54"/>
      <c r="BA343" s="54"/>
      <c r="BB343" s="54"/>
      <c r="BC343" s="54"/>
      <c r="BD343" s="54"/>
      <c r="BE343" s="54"/>
      <c r="BF343" s="54"/>
      <c r="BG343" s="54"/>
      <c r="BH343" s="29" t="str">
        <f>IF(HLOOKUP(BH$14,集計用!$4:$9894,マスター!$C343,FALSE)="","",HLOOKUP(BH$14,集計用!$4:$9894,マスター!$C343,FALSE))</f>
        <v/>
      </c>
      <c r="BI343" s="29" t="str">
        <f>IF(HLOOKUP(BI$14,集計用!$4:$9894,マスター!$C343,FALSE)="","",HLOOKUP(BI$14,集計用!$4:$9894,マスター!$C343,FALSE))</f>
        <v/>
      </c>
      <c r="BJ343" s="54"/>
      <c r="BK343" s="54"/>
      <c r="BL343" s="54"/>
      <c r="BM343" s="54"/>
      <c r="BN343" s="54"/>
      <c r="BO343" s="54"/>
      <c r="BP343" s="54"/>
      <c r="BQ343" s="54"/>
      <c r="BR343" s="29" t="str">
        <f>IF(HLOOKUP(BR$14,集計用!$4:$9894,マスター!$C343,FALSE)="","",HLOOKUP(BR$14,集計用!$4:$9894,マスター!$C343,FALSE))</f>
        <v/>
      </c>
      <c r="BS343" s="29" t="str">
        <f>IF(HLOOKUP(BS$14,集計用!$4:$9894,マスター!$C343,FALSE)="","",HLOOKUP(BS$14,集計用!$4:$9894,マスター!$C343,FALSE))</f>
        <v/>
      </c>
      <c r="BT343" s="29" t="str">
        <f>IF(HLOOKUP(BT$14,集計用!$4:$9894,マスター!$C343,FALSE)="","",HLOOKUP(BT$14,集計用!$4:$9894,マスター!$C343,FALSE))</f>
        <v/>
      </c>
      <c r="BU343" s="29" t="str">
        <f>IF(HLOOKUP(BU$14,集計用!$4:$9894,マスター!$C343,FALSE)="","",HLOOKUP(BU$14,集計用!$4:$9894,マスター!$C343,FALSE))</f>
        <v/>
      </c>
      <c r="BV343" s="29" t="e">
        <f>集計用!#REF!&amp;集計用!#REF!&amp;集計用!#REF!</f>
        <v>#REF!</v>
      </c>
      <c r="BW343" s="29" t="str">
        <f>IF(HLOOKUP(BW$14,集計用!$4:$9894,マスター!$C343,FALSE)="","",HLOOKUP(BW$14,集計用!$4:$9894,マスター!$C343,FALSE))</f>
        <v/>
      </c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4"/>
      <c r="CO343" s="54"/>
      <c r="CP343" s="54"/>
      <c r="CQ343" s="54"/>
      <c r="CR343" s="54"/>
      <c r="CS343" s="54"/>
      <c r="CT343" s="54"/>
      <c r="CU343" s="54"/>
      <c r="CV343" s="53"/>
      <c r="CW343" s="53"/>
      <c r="CX343" s="53"/>
      <c r="CY343" s="53"/>
      <c r="CZ343" s="53"/>
      <c r="DA343" s="53"/>
      <c r="DB343" s="53"/>
      <c r="DC343" s="53"/>
      <c r="DD343" s="54"/>
      <c r="DE343" s="54"/>
      <c r="DF343" s="54"/>
      <c r="DG343" s="54"/>
      <c r="DH343" s="54"/>
      <c r="DI343" s="54"/>
    </row>
    <row r="344" spans="3:113" ht="13.5" customHeight="1">
      <c r="C344" s="89">
        <v>335</v>
      </c>
      <c r="D344" s="44"/>
      <c r="E344" s="53"/>
      <c r="F344" s="53"/>
      <c r="G344" s="53"/>
      <c r="H344" s="42" t="str">
        <f>IF(HLOOKUP(H$14,集計用!$4:$9894,マスター!$C344,FALSE)="","",HLOOKUP(H$14,集計用!$4:$9894,マスター!$C344,FALSE))</f>
        <v/>
      </c>
      <c r="I344" s="29" t="str">
        <f>IF(HLOOKUP(I$14,集計用!$4:$9894,マスター!$C344,FALSE)="","",HLOOKUP(I$14,集計用!$4:$9894,マスター!$C344,FALSE))</f>
        <v/>
      </c>
      <c r="J344" s="29" t="str">
        <f>IF(HLOOKUP(J$14,集計用!$4:$9894,マスター!$C344,FALSE)="","",HLOOKUP(J$14,集計用!$4:$9894,マスター!$C344,FALSE))</f>
        <v/>
      </c>
      <c r="K344" s="53"/>
      <c r="L344" s="53"/>
      <c r="M344" s="53"/>
      <c r="N344" s="53"/>
      <c r="O344" s="29" t="str">
        <f>IF(HLOOKUP(O$14,集計用!$4:$9894,マスター!$C344,FALSE)="","",HLOOKUP(O$14,集計用!$4:$9894,マスター!$C344,FALSE))</f>
        <v/>
      </c>
      <c r="P344" s="53"/>
      <c r="Q344" s="53"/>
      <c r="R344" s="42" t="str">
        <f>IF(HLOOKUP(R$14,集計用!$4:$9894,マスター!$C344,FALSE)="","",HLOOKUP(R$14,集計用!$4:$9894,マスター!$C344,FALSE))</f>
        <v/>
      </c>
      <c r="S344" s="42" t="str">
        <f>IF(HLOOKUP(S$14,集計用!$4:$9894,マスター!$C344,FALSE)="","",HLOOKUP(S$14,集計用!$4:$9894,マスター!$C344,FALSE))</f>
        <v/>
      </c>
      <c r="T344" s="209" t="str">
        <f>IF(HLOOKUP(T$14,集計用!$4:$9894,マスター!$C344,FALSE)="","",HLOOKUP(T$14,集計用!$4:$9894,マスター!$C344,FALSE))</f>
        <v/>
      </c>
      <c r="U344" s="209" t="str">
        <f>IF(HLOOKUP(U$14,集計用!$4:$9894,マスター!$C344,FALSE)="","",HLOOKUP(U$14,集計用!$4:$9894,マスター!$C344,FALSE))</f>
        <v/>
      </c>
      <c r="V344" s="53"/>
      <c r="W344" s="44"/>
      <c r="X344" s="53"/>
      <c r="Y344" s="53"/>
      <c r="Z344" s="29" t="str">
        <f>IF(HLOOKUP(Z$14,集計用!$4:$9894,マスター!$C344,FALSE)="","",HLOOKUP(Z$14,集計用!$4:$9894,マスター!$C344,FALSE))</f>
        <v/>
      </c>
      <c r="AA344" s="53"/>
      <c r="AB344" s="53"/>
      <c r="AC344" s="53"/>
      <c r="AD344" s="53"/>
      <c r="AE344" s="53"/>
      <c r="AF344" s="44"/>
      <c r="AG344" s="29" t="str">
        <f>IF(HLOOKUP(AG$14,集計用!$4:$9894,マスター!$C344,FALSE)="","",HLOOKUP(AG$14,集計用!$4:$9894,マスター!$C344,FALSE))</f>
        <v/>
      </c>
      <c r="AH344" s="29" t="str">
        <f>IF(HLOOKUP(AH$14,集計用!$4:$9894,マスター!$C344,FALSE)="","",HLOOKUP(AH$14,集計用!$4:$9894,マスター!$C344,FALSE))</f>
        <v/>
      </c>
      <c r="AI344" s="29" t="str">
        <f>IF(HLOOKUP(AI$14,集計用!$4:$9894,マスター!$C344,FALSE)="","",HLOOKUP(AI$14,集計用!$4:$9894,マスター!$C344,FALSE))</f>
        <v/>
      </c>
      <c r="AJ344" s="60" t="str">
        <f>マスター!$B$3</f>
        <v>建物</v>
      </c>
      <c r="AK344" s="29" t="str">
        <f>IF(HLOOKUP(AK$14,集計用!$4:$9894,マスター!$C344,FALSE)="","",HLOOKUP(AK$14,集計用!$4:$9894,マスター!$C344,FALSE))</f>
        <v/>
      </c>
      <c r="AL344" s="29" t="str">
        <f>IF(HLOOKUP(AL$14,集計用!$4:$9894,マスター!$C344,FALSE)="","",HLOOKUP(AL$14,集計用!$4:$9894,マスター!$C344,FALSE))</f>
        <v/>
      </c>
      <c r="AM344" s="53"/>
      <c r="AN344" s="29" t="str">
        <f>IFERROR(集計用!#REF!&amp;集計用!#REF!&amp;集計用!#REF!,"")</f>
        <v/>
      </c>
      <c r="AO344" s="29" t="str">
        <f>IF(HLOOKUP(AO$14,集計用!$4:$9894,マスター!$C344,FALSE)="","",HLOOKUP(AO$14,集計用!$4:$9894,マスター!$C344,FALSE))</f>
        <v/>
      </c>
      <c r="AP344" s="42" t="e">
        <f>集計用!#REF!&amp;集計用!#REF!&amp;集計用!#REF!&amp;集計用!#REF!&amp;集計用!#REF!&amp;集計用!#REF!</f>
        <v>#REF!</v>
      </c>
      <c r="AQ344" s="29" t="str">
        <f>IF(HLOOKUP(AQ$14,集計用!$4:$9894,マスター!$C344,FALSE)="","",HLOOKUP(AQ$14,集計用!$4:$9894,マスター!$C344,FALSE))</f>
        <v/>
      </c>
      <c r="AR344" s="29" t="str">
        <f>IF(HLOOKUP(AR$14,集計用!$4:$9894,マスター!$C344,FALSE)="","",HLOOKUP(AR$14,集計用!$4:$9894,マスター!$C344,FALSE))</f>
        <v/>
      </c>
      <c r="AS344" s="29" t="str">
        <f>IF(HLOOKUP(AS$14,集計用!$4:$9894,マスター!$C344,FALSE)="","",HLOOKUP(AS$14,集計用!$4:$9894,マスター!$C344,FALSE))</f>
        <v/>
      </c>
      <c r="AT344" s="29" t="str">
        <f>IF(HLOOKUP(AT$14,集計用!$4:$9894,マスター!$C344,FALSE)="","",HLOOKUP(AT$14,集計用!$4:$9894,マスター!$C344,FALSE))</f>
        <v/>
      </c>
      <c r="AU344" s="29" t="str">
        <f>IF(HLOOKUP(AU$14,集計用!$4:$9894,マスター!$C344,FALSE)="","",HLOOKUP(AU$14,集計用!$4:$9894,マスター!$C344,FALSE))</f>
        <v/>
      </c>
      <c r="AV344" s="61"/>
      <c r="AW344" s="45" t="str">
        <f t="shared" si="6"/>
        <v/>
      </c>
      <c r="AX344" s="29" t="str">
        <f>IF(HLOOKUP(AX$14,集計用!$4:$9894,マスター!$C344,FALSE)="","",HLOOKUP(AX$14,集計用!$4:$9894,マスター!$C344,FALSE))</f>
        <v/>
      </c>
      <c r="AY344" s="29" t="str">
        <f>IF(HLOOKUP(AY$14,集計用!$4:$9894,マスター!$C344,FALSE)="","",HLOOKUP(AY$14,集計用!$4:$9894,マスター!$C344,FALSE))</f>
        <v/>
      </c>
      <c r="AZ344" s="54"/>
      <c r="BA344" s="54"/>
      <c r="BB344" s="54"/>
      <c r="BC344" s="54"/>
      <c r="BD344" s="54"/>
      <c r="BE344" s="54"/>
      <c r="BF344" s="54"/>
      <c r="BG344" s="54"/>
      <c r="BH344" s="29" t="str">
        <f>IF(HLOOKUP(BH$14,集計用!$4:$9894,マスター!$C344,FALSE)="","",HLOOKUP(BH$14,集計用!$4:$9894,マスター!$C344,FALSE))</f>
        <v/>
      </c>
      <c r="BI344" s="29" t="str">
        <f>IF(HLOOKUP(BI$14,集計用!$4:$9894,マスター!$C344,FALSE)="","",HLOOKUP(BI$14,集計用!$4:$9894,マスター!$C344,FALSE))</f>
        <v/>
      </c>
      <c r="BJ344" s="54"/>
      <c r="BK344" s="54"/>
      <c r="BL344" s="54"/>
      <c r="BM344" s="54"/>
      <c r="BN344" s="54"/>
      <c r="BO344" s="54"/>
      <c r="BP344" s="54"/>
      <c r="BQ344" s="54"/>
      <c r="BR344" s="29" t="str">
        <f>IF(HLOOKUP(BR$14,集計用!$4:$9894,マスター!$C344,FALSE)="","",HLOOKUP(BR$14,集計用!$4:$9894,マスター!$C344,FALSE))</f>
        <v/>
      </c>
      <c r="BS344" s="29" t="str">
        <f>IF(HLOOKUP(BS$14,集計用!$4:$9894,マスター!$C344,FALSE)="","",HLOOKUP(BS$14,集計用!$4:$9894,マスター!$C344,FALSE))</f>
        <v/>
      </c>
      <c r="BT344" s="29" t="str">
        <f>IF(HLOOKUP(BT$14,集計用!$4:$9894,マスター!$C344,FALSE)="","",HLOOKUP(BT$14,集計用!$4:$9894,マスター!$C344,FALSE))</f>
        <v/>
      </c>
      <c r="BU344" s="29" t="str">
        <f>IF(HLOOKUP(BU$14,集計用!$4:$9894,マスター!$C344,FALSE)="","",HLOOKUP(BU$14,集計用!$4:$9894,マスター!$C344,FALSE))</f>
        <v/>
      </c>
      <c r="BV344" s="29" t="e">
        <f>集計用!#REF!&amp;集計用!#REF!&amp;集計用!#REF!</f>
        <v>#REF!</v>
      </c>
      <c r="BW344" s="29" t="str">
        <f>IF(HLOOKUP(BW$14,集計用!$4:$9894,マスター!$C344,FALSE)="","",HLOOKUP(BW$14,集計用!$4:$9894,マスター!$C344,FALSE))</f>
        <v/>
      </c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4"/>
      <c r="CO344" s="54"/>
      <c r="CP344" s="54"/>
      <c r="CQ344" s="54"/>
      <c r="CR344" s="54"/>
      <c r="CS344" s="54"/>
      <c r="CT344" s="54"/>
      <c r="CU344" s="54"/>
      <c r="CV344" s="53"/>
      <c r="CW344" s="53"/>
      <c r="CX344" s="53"/>
      <c r="CY344" s="53"/>
      <c r="CZ344" s="53"/>
      <c r="DA344" s="53"/>
      <c r="DB344" s="53"/>
      <c r="DC344" s="53"/>
      <c r="DD344" s="54"/>
      <c r="DE344" s="54"/>
      <c r="DF344" s="54"/>
      <c r="DG344" s="54"/>
      <c r="DH344" s="54"/>
      <c r="DI344" s="54"/>
    </row>
    <row r="345" spans="3:113" ht="13.5" customHeight="1">
      <c r="C345" s="89">
        <v>336</v>
      </c>
      <c r="D345" s="44"/>
      <c r="E345" s="53"/>
      <c r="F345" s="53"/>
      <c r="G345" s="53"/>
      <c r="H345" s="42" t="str">
        <f>IF(HLOOKUP(H$14,集計用!$4:$9894,マスター!$C345,FALSE)="","",HLOOKUP(H$14,集計用!$4:$9894,マスター!$C345,FALSE))</f>
        <v/>
      </c>
      <c r="I345" s="29" t="str">
        <f>IF(HLOOKUP(I$14,集計用!$4:$9894,マスター!$C345,FALSE)="","",HLOOKUP(I$14,集計用!$4:$9894,マスター!$C345,FALSE))</f>
        <v/>
      </c>
      <c r="J345" s="29" t="str">
        <f>IF(HLOOKUP(J$14,集計用!$4:$9894,マスター!$C345,FALSE)="","",HLOOKUP(J$14,集計用!$4:$9894,マスター!$C345,FALSE))</f>
        <v/>
      </c>
      <c r="K345" s="53"/>
      <c r="L345" s="53"/>
      <c r="M345" s="53"/>
      <c r="N345" s="53"/>
      <c r="O345" s="29" t="str">
        <f>IF(HLOOKUP(O$14,集計用!$4:$9894,マスター!$C345,FALSE)="","",HLOOKUP(O$14,集計用!$4:$9894,マスター!$C345,FALSE))</f>
        <v/>
      </c>
      <c r="P345" s="53"/>
      <c r="Q345" s="53"/>
      <c r="R345" s="42" t="str">
        <f>IF(HLOOKUP(R$14,集計用!$4:$9894,マスター!$C345,FALSE)="","",HLOOKUP(R$14,集計用!$4:$9894,マスター!$C345,FALSE))</f>
        <v/>
      </c>
      <c r="S345" s="42" t="str">
        <f>IF(HLOOKUP(S$14,集計用!$4:$9894,マスター!$C345,FALSE)="","",HLOOKUP(S$14,集計用!$4:$9894,マスター!$C345,FALSE))</f>
        <v/>
      </c>
      <c r="T345" s="209" t="str">
        <f>IF(HLOOKUP(T$14,集計用!$4:$9894,マスター!$C345,FALSE)="","",HLOOKUP(T$14,集計用!$4:$9894,マスター!$C345,FALSE))</f>
        <v/>
      </c>
      <c r="U345" s="209" t="str">
        <f>IF(HLOOKUP(U$14,集計用!$4:$9894,マスター!$C345,FALSE)="","",HLOOKUP(U$14,集計用!$4:$9894,マスター!$C345,FALSE))</f>
        <v/>
      </c>
      <c r="V345" s="53"/>
      <c r="W345" s="44"/>
      <c r="X345" s="53"/>
      <c r="Y345" s="53"/>
      <c r="Z345" s="29" t="str">
        <f>IF(HLOOKUP(Z$14,集計用!$4:$9894,マスター!$C345,FALSE)="","",HLOOKUP(Z$14,集計用!$4:$9894,マスター!$C345,FALSE))</f>
        <v/>
      </c>
      <c r="AA345" s="53"/>
      <c r="AB345" s="53"/>
      <c r="AC345" s="53"/>
      <c r="AD345" s="53"/>
      <c r="AE345" s="53"/>
      <c r="AF345" s="44"/>
      <c r="AG345" s="29" t="str">
        <f>IF(HLOOKUP(AG$14,集計用!$4:$9894,マスター!$C345,FALSE)="","",HLOOKUP(AG$14,集計用!$4:$9894,マスター!$C345,FALSE))</f>
        <v/>
      </c>
      <c r="AH345" s="29" t="str">
        <f>IF(HLOOKUP(AH$14,集計用!$4:$9894,マスター!$C345,FALSE)="","",HLOOKUP(AH$14,集計用!$4:$9894,マスター!$C345,FALSE))</f>
        <v/>
      </c>
      <c r="AI345" s="29" t="str">
        <f>IF(HLOOKUP(AI$14,集計用!$4:$9894,マスター!$C345,FALSE)="","",HLOOKUP(AI$14,集計用!$4:$9894,マスター!$C345,FALSE))</f>
        <v/>
      </c>
      <c r="AJ345" s="60" t="str">
        <f>マスター!$B$3</f>
        <v>建物</v>
      </c>
      <c r="AK345" s="29" t="str">
        <f>IF(HLOOKUP(AK$14,集計用!$4:$9894,マスター!$C345,FALSE)="","",HLOOKUP(AK$14,集計用!$4:$9894,マスター!$C345,FALSE))</f>
        <v/>
      </c>
      <c r="AL345" s="29" t="str">
        <f>IF(HLOOKUP(AL$14,集計用!$4:$9894,マスター!$C345,FALSE)="","",HLOOKUP(AL$14,集計用!$4:$9894,マスター!$C345,FALSE))</f>
        <v/>
      </c>
      <c r="AM345" s="53"/>
      <c r="AN345" s="29" t="str">
        <f>IFERROR(集計用!#REF!&amp;集計用!#REF!&amp;集計用!#REF!,"")</f>
        <v/>
      </c>
      <c r="AO345" s="29" t="str">
        <f>IF(HLOOKUP(AO$14,集計用!$4:$9894,マスター!$C345,FALSE)="","",HLOOKUP(AO$14,集計用!$4:$9894,マスター!$C345,FALSE))</f>
        <v/>
      </c>
      <c r="AP345" s="42" t="e">
        <f>集計用!#REF!&amp;集計用!#REF!&amp;集計用!#REF!&amp;集計用!#REF!&amp;集計用!#REF!&amp;集計用!#REF!</f>
        <v>#REF!</v>
      </c>
      <c r="AQ345" s="29" t="str">
        <f>IF(HLOOKUP(AQ$14,集計用!$4:$9894,マスター!$C345,FALSE)="","",HLOOKUP(AQ$14,集計用!$4:$9894,マスター!$C345,FALSE))</f>
        <v/>
      </c>
      <c r="AR345" s="29" t="str">
        <f>IF(HLOOKUP(AR$14,集計用!$4:$9894,マスター!$C345,FALSE)="","",HLOOKUP(AR$14,集計用!$4:$9894,マスター!$C345,FALSE))</f>
        <v/>
      </c>
      <c r="AS345" s="29" t="str">
        <f>IF(HLOOKUP(AS$14,集計用!$4:$9894,マスター!$C345,FALSE)="","",HLOOKUP(AS$14,集計用!$4:$9894,マスター!$C345,FALSE))</f>
        <v/>
      </c>
      <c r="AT345" s="29" t="str">
        <f>IF(HLOOKUP(AT$14,集計用!$4:$9894,マスター!$C345,FALSE)="","",HLOOKUP(AT$14,集計用!$4:$9894,マスター!$C345,FALSE))</f>
        <v/>
      </c>
      <c r="AU345" s="29" t="str">
        <f>IF(HLOOKUP(AU$14,集計用!$4:$9894,マスター!$C345,FALSE)="","",HLOOKUP(AU$14,集計用!$4:$9894,マスター!$C345,FALSE))</f>
        <v/>
      </c>
      <c r="AV345" s="61"/>
      <c r="AW345" s="45" t="str">
        <f t="shared" si="6"/>
        <v/>
      </c>
      <c r="AX345" s="29" t="str">
        <f>IF(HLOOKUP(AX$14,集計用!$4:$9894,マスター!$C345,FALSE)="","",HLOOKUP(AX$14,集計用!$4:$9894,マスター!$C345,FALSE))</f>
        <v/>
      </c>
      <c r="AY345" s="29" t="str">
        <f>IF(HLOOKUP(AY$14,集計用!$4:$9894,マスター!$C345,FALSE)="","",HLOOKUP(AY$14,集計用!$4:$9894,マスター!$C345,FALSE))</f>
        <v/>
      </c>
      <c r="AZ345" s="54"/>
      <c r="BA345" s="54"/>
      <c r="BB345" s="54"/>
      <c r="BC345" s="54"/>
      <c r="BD345" s="54"/>
      <c r="BE345" s="54"/>
      <c r="BF345" s="54"/>
      <c r="BG345" s="54"/>
      <c r="BH345" s="29" t="str">
        <f>IF(HLOOKUP(BH$14,集計用!$4:$9894,マスター!$C345,FALSE)="","",HLOOKUP(BH$14,集計用!$4:$9894,マスター!$C345,FALSE))</f>
        <v/>
      </c>
      <c r="BI345" s="29" t="str">
        <f>IF(HLOOKUP(BI$14,集計用!$4:$9894,マスター!$C345,FALSE)="","",HLOOKUP(BI$14,集計用!$4:$9894,マスター!$C345,FALSE))</f>
        <v/>
      </c>
      <c r="BJ345" s="54"/>
      <c r="BK345" s="54"/>
      <c r="BL345" s="54"/>
      <c r="BM345" s="54"/>
      <c r="BN345" s="54"/>
      <c r="BO345" s="54"/>
      <c r="BP345" s="54"/>
      <c r="BQ345" s="54"/>
      <c r="BR345" s="29" t="str">
        <f>IF(HLOOKUP(BR$14,集計用!$4:$9894,マスター!$C345,FALSE)="","",HLOOKUP(BR$14,集計用!$4:$9894,マスター!$C345,FALSE))</f>
        <v/>
      </c>
      <c r="BS345" s="29" t="str">
        <f>IF(HLOOKUP(BS$14,集計用!$4:$9894,マスター!$C345,FALSE)="","",HLOOKUP(BS$14,集計用!$4:$9894,マスター!$C345,FALSE))</f>
        <v/>
      </c>
      <c r="BT345" s="29" t="str">
        <f>IF(HLOOKUP(BT$14,集計用!$4:$9894,マスター!$C345,FALSE)="","",HLOOKUP(BT$14,集計用!$4:$9894,マスター!$C345,FALSE))</f>
        <v/>
      </c>
      <c r="BU345" s="29" t="str">
        <f>IF(HLOOKUP(BU$14,集計用!$4:$9894,マスター!$C345,FALSE)="","",HLOOKUP(BU$14,集計用!$4:$9894,マスター!$C345,FALSE))</f>
        <v/>
      </c>
      <c r="BV345" s="29" t="e">
        <f>集計用!#REF!&amp;集計用!#REF!&amp;集計用!#REF!</f>
        <v>#REF!</v>
      </c>
      <c r="BW345" s="29" t="str">
        <f>IF(HLOOKUP(BW$14,集計用!$4:$9894,マスター!$C345,FALSE)="","",HLOOKUP(BW$14,集計用!$4:$9894,マスター!$C345,FALSE))</f>
        <v/>
      </c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4"/>
      <c r="CO345" s="54"/>
      <c r="CP345" s="54"/>
      <c r="CQ345" s="54"/>
      <c r="CR345" s="54"/>
      <c r="CS345" s="54"/>
      <c r="CT345" s="54"/>
      <c r="CU345" s="54"/>
      <c r="CV345" s="53"/>
      <c r="CW345" s="53"/>
      <c r="CX345" s="53"/>
      <c r="CY345" s="53"/>
      <c r="CZ345" s="53"/>
      <c r="DA345" s="53"/>
      <c r="DB345" s="53"/>
      <c r="DC345" s="53"/>
      <c r="DD345" s="54"/>
      <c r="DE345" s="54"/>
      <c r="DF345" s="54"/>
      <c r="DG345" s="54"/>
      <c r="DH345" s="54"/>
      <c r="DI345" s="54"/>
    </row>
    <row r="346" spans="3:113" ht="13.5" customHeight="1">
      <c r="C346" s="89">
        <v>337</v>
      </c>
      <c r="D346" s="44"/>
      <c r="E346" s="53"/>
      <c r="F346" s="53"/>
      <c r="G346" s="53"/>
      <c r="H346" s="42" t="str">
        <f>IF(HLOOKUP(H$14,集計用!$4:$9894,マスター!$C346,FALSE)="","",HLOOKUP(H$14,集計用!$4:$9894,マスター!$C346,FALSE))</f>
        <v/>
      </c>
      <c r="I346" s="29" t="str">
        <f>IF(HLOOKUP(I$14,集計用!$4:$9894,マスター!$C346,FALSE)="","",HLOOKUP(I$14,集計用!$4:$9894,マスター!$C346,FALSE))</f>
        <v/>
      </c>
      <c r="J346" s="29" t="str">
        <f>IF(HLOOKUP(J$14,集計用!$4:$9894,マスター!$C346,FALSE)="","",HLOOKUP(J$14,集計用!$4:$9894,マスター!$C346,FALSE))</f>
        <v/>
      </c>
      <c r="K346" s="53"/>
      <c r="L346" s="53"/>
      <c r="M346" s="53"/>
      <c r="N346" s="53"/>
      <c r="O346" s="29" t="str">
        <f>IF(HLOOKUP(O$14,集計用!$4:$9894,マスター!$C346,FALSE)="","",HLOOKUP(O$14,集計用!$4:$9894,マスター!$C346,FALSE))</f>
        <v/>
      </c>
      <c r="P346" s="53"/>
      <c r="Q346" s="53"/>
      <c r="R346" s="42" t="str">
        <f>IF(HLOOKUP(R$14,集計用!$4:$9894,マスター!$C346,FALSE)="","",HLOOKUP(R$14,集計用!$4:$9894,マスター!$C346,FALSE))</f>
        <v/>
      </c>
      <c r="S346" s="42" t="str">
        <f>IF(HLOOKUP(S$14,集計用!$4:$9894,マスター!$C346,FALSE)="","",HLOOKUP(S$14,集計用!$4:$9894,マスター!$C346,FALSE))</f>
        <v/>
      </c>
      <c r="T346" s="209" t="str">
        <f>IF(HLOOKUP(T$14,集計用!$4:$9894,マスター!$C346,FALSE)="","",HLOOKUP(T$14,集計用!$4:$9894,マスター!$C346,FALSE))</f>
        <v/>
      </c>
      <c r="U346" s="209" t="str">
        <f>IF(HLOOKUP(U$14,集計用!$4:$9894,マスター!$C346,FALSE)="","",HLOOKUP(U$14,集計用!$4:$9894,マスター!$C346,FALSE))</f>
        <v/>
      </c>
      <c r="V346" s="53"/>
      <c r="W346" s="44"/>
      <c r="X346" s="53"/>
      <c r="Y346" s="53"/>
      <c r="Z346" s="29" t="str">
        <f>IF(HLOOKUP(Z$14,集計用!$4:$9894,マスター!$C346,FALSE)="","",HLOOKUP(Z$14,集計用!$4:$9894,マスター!$C346,FALSE))</f>
        <v/>
      </c>
      <c r="AA346" s="53"/>
      <c r="AB346" s="53"/>
      <c r="AC346" s="53"/>
      <c r="AD346" s="53"/>
      <c r="AE346" s="53"/>
      <c r="AF346" s="44"/>
      <c r="AG346" s="29" t="str">
        <f>IF(HLOOKUP(AG$14,集計用!$4:$9894,マスター!$C346,FALSE)="","",HLOOKUP(AG$14,集計用!$4:$9894,マスター!$C346,FALSE))</f>
        <v/>
      </c>
      <c r="AH346" s="29" t="str">
        <f>IF(HLOOKUP(AH$14,集計用!$4:$9894,マスター!$C346,FALSE)="","",HLOOKUP(AH$14,集計用!$4:$9894,マスター!$C346,FALSE))</f>
        <v/>
      </c>
      <c r="AI346" s="29" t="str">
        <f>IF(HLOOKUP(AI$14,集計用!$4:$9894,マスター!$C346,FALSE)="","",HLOOKUP(AI$14,集計用!$4:$9894,マスター!$C346,FALSE))</f>
        <v/>
      </c>
      <c r="AJ346" s="60" t="str">
        <f>マスター!$B$3</f>
        <v>建物</v>
      </c>
      <c r="AK346" s="29" t="str">
        <f>IF(HLOOKUP(AK$14,集計用!$4:$9894,マスター!$C346,FALSE)="","",HLOOKUP(AK$14,集計用!$4:$9894,マスター!$C346,FALSE))</f>
        <v/>
      </c>
      <c r="AL346" s="29" t="str">
        <f>IF(HLOOKUP(AL$14,集計用!$4:$9894,マスター!$C346,FALSE)="","",HLOOKUP(AL$14,集計用!$4:$9894,マスター!$C346,FALSE))</f>
        <v/>
      </c>
      <c r="AM346" s="53"/>
      <c r="AN346" s="29" t="str">
        <f>IFERROR(集計用!#REF!&amp;集計用!#REF!&amp;集計用!#REF!,"")</f>
        <v/>
      </c>
      <c r="AO346" s="29" t="str">
        <f>IF(HLOOKUP(AO$14,集計用!$4:$9894,マスター!$C346,FALSE)="","",HLOOKUP(AO$14,集計用!$4:$9894,マスター!$C346,FALSE))</f>
        <v/>
      </c>
      <c r="AP346" s="42" t="e">
        <f>集計用!#REF!&amp;集計用!#REF!&amp;集計用!#REF!&amp;集計用!#REF!&amp;集計用!#REF!&amp;集計用!#REF!</f>
        <v>#REF!</v>
      </c>
      <c r="AQ346" s="29" t="str">
        <f>IF(HLOOKUP(AQ$14,集計用!$4:$9894,マスター!$C346,FALSE)="","",HLOOKUP(AQ$14,集計用!$4:$9894,マスター!$C346,FALSE))</f>
        <v/>
      </c>
      <c r="AR346" s="29" t="str">
        <f>IF(HLOOKUP(AR$14,集計用!$4:$9894,マスター!$C346,FALSE)="","",HLOOKUP(AR$14,集計用!$4:$9894,マスター!$C346,FALSE))</f>
        <v/>
      </c>
      <c r="AS346" s="29" t="str">
        <f>IF(HLOOKUP(AS$14,集計用!$4:$9894,マスター!$C346,FALSE)="","",HLOOKUP(AS$14,集計用!$4:$9894,マスター!$C346,FALSE))</f>
        <v/>
      </c>
      <c r="AT346" s="29" t="str">
        <f>IF(HLOOKUP(AT$14,集計用!$4:$9894,マスター!$C346,FALSE)="","",HLOOKUP(AT$14,集計用!$4:$9894,マスター!$C346,FALSE))</f>
        <v/>
      </c>
      <c r="AU346" s="29" t="str">
        <f>IF(HLOOKUP(AU$14,集計用!$4:$9894,マスター!$C346,FALSE)="","",HLOOKUP(AU$14,集計用!$4:$9894,マスター!$C346,FALSE))</f>
        <v/>
      </c>
      <c r="AV346" s="61"/>
      <c r="AW346" s="45" t="str">
        <f t="shared" si="6"/>
        <v/>
      </c>
      <c r="AX346" s="29" t="str">
        <f>IF(HLOOKUP(AX$14,集計用!$4:$9894,マスター!$C346,FALSE)="","",HLOOKUP(AX$14,集計用!$4:$9894,マスター!$C346,FALSE))</f>
        <v/>
      </c>
      <c r="AY346" s="29" t="str">
        <f>IF(HLOOKUP(AY$14,集計用!$4:$9894,マスター!$C346,FALSE)="","",HLOOKUP(AY$14,集計用!$4:$9894,マスター!$C346,FALSE))</f>
        <v/>
      </c>
      <c r="AZ346" s="54"/>
      <c r="BA346" s="54"/>
      <c r="BB346" s="54"/>
      <c r="BC346" s="54"/>
      <c r="BD346" s="54"/>
      <c r="BE346" s="54"/>
      <c r="BF346" s="54"/>
      <c r="BG346" s="54"/>
      <c r="BH346" s="29" t="str">
        <f>IF(HLOOKUP(BH$14,集計用!$4:$9894,マスター!$C346,FALSE)="","",HLOOKUP(BH$14,集計用!$4:$9894,マスター!$C346,FALSE))</f>
        <v/>
      </c>
      <c r="BI346" s="29" t="str">
        <f>IF(HLOOKUP(BI$14,集計用!$4:$9894,マスター!$C346,FALSE)="","",HLOOKUP(BI$14,集計用!$4:$9894,マスター!$C346,FALSE))</f>
        <v/>
      </c>
      <c r="BJ346" s="54"/>
      <c r="BK346" s="54"/>
      <c r="BL346" s="54"/>
      <c r="BM346" s="54"/>
      <c r="BN346" s="54"/>
      <c r="BO346" s="54"/>
      <c r="BP346" s="54"/>
      <c r="BQ346" s="54"/>
      <c r="BR346" s="29" t="str">
        <f>IF(HLOOKUP(BR$14,集計用!$4:$9894,マスター!$C346,FALSE)="","",HLOOKUP(BR$14,集計用!$4:$9894,マスター!$C346,FALSE))</f>
        <v/>
      </c>
      <c r="BS346" s="29" t="str">
        <f>IF(HLOOKUP(BS$14,集計用!$4:$9894,マスター!$C346,FALSE)="","",HLOOKUP(BS$14,集計用!$4:$9894,マスター!$C346,FALSE))</f>
        <v/>
      </c>
      <c r="BT346" s="29" t="str">
        <f>IF(HLOOKUP(BT$14,集計用!$4:$9894,マスター!$C346,FALSE)="","",HLOOKUP(BT$14,集計用!$4:$9894,マスター!$C346,FALSE))</f>
        <v/>
      </c>
      <c r="BU346" s="29" t="str">
        <f>IF(HLOOKUP(BU$14,集計用!$4:$9894,マスター!$C346,FALSE)="","",HLOOKUP(BU$14,集計用!$4:$9894,マスター!$C346,FALSE))</f>
        <v/>
      </c>
      <c r="BV346" s="29" t="e">
        <f>集計用!#REF!&amp;集計用!#REF!&amp;集計用!#REF!</f>
        <v>#REF!</v>
      </c>
      <c r="BW346" s="29" t="str">
        <f>IF(HLOOKUP(BW$14,集計用!$4:$9894,マスター!$C346,FALSE)="","",HLOOKUP(BW$14,集計用!$4:$9894,マスター!$C346,FALSE))</f>
        <v/>
      </c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4"/>
      <c r="CO346" s="54"/>
      <c r="CP346" s="54"/>
      <c r="CQ346" s="54"/>
      <c r="CR346" s="54"/>
      <c r="CS346" s="54"/>
      <c r="CT346" s="54"/>
      <c r="CU346" s="54"/>
      <c r="CV346" s="53"/>
      <c r="CW346" s="53"/>
      <c r="CX346" s="53"/>
      <c r="CY346" s="53"/>
      <c r="CZ346" s="53"/>
      <c r="DA346" s="53"/>
      <c r="DB346" s="53"/>
      <c r="DC346" s="53"/>
      <c r="DD346" s="54"/>
      <c r="DE346" s="54"/>
      <c r="DF346" s="54"/>
      <c r="DG346" s="54"/>
      <c r="DH346" s="54"/>
      <c r="DI346" s="54"/>
    </row>
    <row r="347" spans="3:113" ht="13.5" customHeight="1">
      <c r="C347" s="89">
        <v>338</v>
      </c>
      <c r="D347" s="44"/>
      <c r="E347" s="53"/>
      <c r="F347" s="53"/>
      <c r="G347" s="53"/>
      <c r="H347" s="42" t="str">
        <f>IF(HLOOKUP(H$14,集計用!$4:$9894,マスター!$C347,FALSE)="","",HLOOKUP(H$14,集計用!$4:$9894,マスター!$C347,FALSE))</f>
        <v/>
      </c>
      <c r="I347" s="29" t="str">
        <f>IF(HLOOKUP(I$14,集計用!$4:$9894,マスター!$C347,FALSE)="","",HLOOKUP(I$14,集計用!$4:$9894,マスター!$C347,FALSE))</f>
        <v/>
      </c>
      <c r="J347" s="29" t="str">
        <f>IF(HLOOKUP(J$14,集計用!$4:$9894,マスター!$C347,FALSE)="","",HLOOKUP(J$14,集計用!$4:$9894,マスター!$C347,FALSE))</f>
        <v/>
      </c>
      <c r="K347" s="53"/>
      <c r="L347" s="53"/>
      <c r="M347" s="53"/>
      <c r="N347" s="53"/>
      <c r="O347" s="29" t="str">
        <f>IF(HLOOKUP(O$14,集計用!$4:$9894,マスター!$C347,FALSE)="","",HLOOKUP(O$14,集計用!$4:$9894,マスター!$C347,FALSE))</f>
        <v/>
      </c>
      <c r="P347" s="53"/>
      <c r="Q347" s="53"/>
      <c r="R347" s="42" t="str">
        <f>IF(HLOOKUP(R$14,集計用!$4:$9894,マスター!$C347,FALSE)="","",HLOOKUP(R$14,集計用!$4:$9894,マスター!$C347,FALSE))</f>
        <v/>
      </c>
      <c r="S347" s="42" t="str">
        <f>IF(HLOOKUP(S$14,集計用!$4:$9894,マスター!$C347,FALSE)="","",HLOOKUP(S$14,集計用!$4:$9894,マスター!$C347,FALSE))</f>
        <v/>
      </c>
      <c r="T347" s="209" t="str">
        <f>IF(HLOOKUP(T$14,集計用!$4:$9894,マスター!$C347,FALSE)="","",HLOOKUP(T$14,集計用!$4:$9894,マスター!$C347,FALSE))</f>
        <v/>
      </c>
      <c r="U347" s="209" t="str">
        <f>IF(HLOOKUP(U$14,集計用!$4:$9894,マスター!$C347,FALSE)="","",HLOOKUP(U$14,集計用!$4:$9894,マスター!$C347,FALSE))</f>
        <v/>
      </c>
      <c r="V347" s="53"/>
      <c r="W347" s="44"/>
      <c r="X347" s="53"/>
      <c r="Y347" s="53"/>
      <c r="Z347" s="29" t="str">
        <f>IF(HLOOKUP(Z$14,集計用!$4:$9894,マスター!$C347,FALSE)="","",HLOOKUP(Z$14,集計用!$4:$9894,マスター!$C347,FALSE))</f>
        <v/>
      </c>
      <c r="AA347" s="53"/>
      <c r="AB347" s="53"/>
      <c r="AC347" s="53"/>
      <c r="AD347" s="53"/>
      <c r="AE347" s="53"/>
      <c r="AF347" s="44"/>
      <c r="AG347" s="29" t="str">
        <f>IF(HLOOKUP(AG$14,集計用!$4:$9894,マスター!$C347,FALSE)="","",HLOOKUP(AG$14,集計用!$4:$9894,マスター!$C347,FALSE))</f>
        <v/>
      </c>
      <c r="AH347" s="29" t="str">
        <f>IF(HLOOKUP(AH$14,集計用!$4:$9894,マスター!$C347,FALSE)="","",HLOOKUP(AH$14,集計用!$4:$9894,マスター!$C347,FALSE))</f>
        <v/>
      </c>
      <c r="AI347" s="29" t="str">
        <f>IF(HLOOKUP(AI$14,集計用!$4:$9894,マスター!$C347,FALSE)="","",HLOOKUP(AI$14,集計用!$4:$9894,マスター!$C347,FALSE))</f>
        <v/>
      </c>
      <c r="AJ347" s="60" t="str">
        <f>マスター!$B$3</f>
        <v>建物</v>
      </c>
      <c r="AK347" s="29" t="str">
        <f>IF(HLOOKUP(AK$14,集計用!$4:$9894,マスター!$C347,FALSE)="","",HLOOKUP(AK$14,集計用!$4:$9894,マスター!$C347,FALSE))</f>
        <v/>
      </c>
      <c r="AL347" s="29" t="str">
        <f>IF(HLOOKUP(AL$14,集計用!$4:$9894,マスター!$C347,FALSE)="","",HLOOKUP(AL$14,集計用!$4:$9894,マスター!$C347,FALSE))</f>
        <v/>
      </c>
      <c r="AM347" s="53"/>
      <c r="AN347" s="29" t="str">
        <f>IFERROR(集計用!#REF!&amp;集計用!#REF!&amp;集計用!#REF!,"")</f>
        <v/>
      </c>
      <c r="AO347" s="29" t="str">
        <f>IF(HLOOKUP(AO$14,集計用!$4:$9894,マスター!$C347,FALSE)="","",HLOOKUP(AO$14,集計用!$4:$9894,マスター!$C347,FALSE))</f>
        <v/>
      </c>
      <c r="AP347" s="42" t="e">
        <f>集計用!#REF!&amp;集計用!#REF!&amp;集計用!#REF!&amp;集計用!#REF!&amp;集計用!#REF!&amp;集計用!#REF!</f>
        <v>#REF!</v>
      </c>
      <c r="AQ347" s="29" t="str">
        <f>IF(HLOOKUP(AQ$14,集計用!$4:$9894,マスター!$C347,FALSE)="","",HLOOKUP(AQ$14,集計用!$4:$9894,マスター!$C347,FALSE))</f>
        <v/>
      </c>
      <c r="AR347" s="29" t="str">
        <f>IF(HLOOKUP(AR$14,集計用!$4:$9894,マスター!$C347,FALSE)="","",HLOOKUP(AR$14,集計用!$4:$9894,マスター!$C347,FALSE))</f>
        <v/>
      </c>
      <c r="AS347" s="29" t="str">
        <f>IF(HLOOKUP(AS$14,集計用!$4:$9894,マスター!$C347,FALSE)="","",HLOOKUP(AS$14,集計用!$4:$9894,マスター!$C347,FALSE))</f>
        <v/>
      </c>
      <c r="AT347" s="29" t="str">
        <f>IF(HLOOKUP(AT$14,集計用!$4:$9894,マスター!$C347,FALSE)="","",HLOOKUP(AT$14,集計用!$4:$9894,マスター!$C347,FALSE))</f>
        <v/>
      </c>
      <c r="AU347" s="29" t="str">
        <f>IF(HLOOKUP(AU$14,集計用!$4:$9894,マスター!$C347,FALSE)="","",HLOOKUP(AU$14,集計用!$4:$9894,マスター!$C347,FALSE))</f>
        <v/>
      </c>
      <c r="AV347" s="61"/>
      <c r="AW347" s="45" t="str">
        <f t="shared" si="6"/>
        <v/>
      </c>
      <c r="AX347" s="29" t="str">
        <f>IF(HLOOKUP(AX$14,集計用!$4:$9894,マスター!$C347,FALSE)="","",HLOOKUP(AX$14,集計用!$4:$9894,マスター!$C347,FALSE))</f>
        <v/>
      </c>
      <c r="AY347" s="29" t="str">
        <f>IF(HLOOKUP(AY$14,集計用!$4:$9894,マスター!$C347,FALSE)="","",HLOOKUP(AY$14,集計用!$4:$9894,マスター!$C347,FALSE))</f>
        <v/>
      </c>
      <c r="AZ347" s="54"/>
      <c r="BA347" s="54"/>
      <c r="BB347" s="54"/>
      <c r="BC347" s="54"/>
      <c r="BD347" s="54"/>
      <c r="BE347" s="54"/>
      <c r="BF347" s="54"/>
      <c r="BG347" s="54"/>
      <c r="BH347" s="29" t="str">
        <f>IF(HLOOKUP(BH$14,集計用!$4:$9894,マスター!$C347,FALSE)="","",HLOOKUP(BH$14,集計用!$4:$9894,マスター!$C347,FALSE))</f>
        <v/>
      </c>
      <c r="BI347" s="29" t="str">
        <f>IF(HLOOKUP(BI$14,集計用!$4:$9894,マスター!$C347,FALSE)="","",HLOOKUP(BI$14,集計用!$4:$9894,マスター!$C347,FALSE))</f>
        <v/>
      </c>
      <c r="BJ347" s="54"/>
      <c r="BK347" s="54"/>
      <c r="BL347" s="54"/>
      <c r="BM347" s="54"/>
      <c r="BN347" s="54"/>
      <c r="BO347" s="54"/>
      <c r="BP347" s="54"/>
      <c r="BQ347" s="54"/>
      <c r="BR347" s="29" t="str">
        <f>IF(HLOOKUP(BR$14,集計用!$4:$9894,マスター!$C347,FALSE)="","",HLOOKUP(BR$14,集計用!$4:$9894,マスター!$C347,FALSE))</f>
        <v/>
      </c>
      <c r="BS347" s="29" t="str">
        <f>IF(HLOOKUP(BS$14,集計用!$4:$9894,マスター!$C347,FALSE)="","",HLOOKUP(BS$14,集計用!$4:$9894,マスター!$C347,FALSE))</f>
        <v/>
      </c>
      <c r="BT347" s="29" t="str">
        <f>IF(HLOOKUP(BT$14,集計用!$4:$9894,マスター!$C347,FALSE)="","",HLOOKUP(BT$14,集計用!$4:$9894,マスター!$C347,FALSE))</f>
        <v/>
      </c>
      <c r="BU347" s="29" t="str">
        <f>IF(HLOOKUP(BU$14,集計用!$4:$9894,マスター!$C347,FALSE)="","",HLOOKUP(BU$14,集計用!$4:$9894,マスター!$C347,FALSE))</f>
        <v/>
      </c>
      <c r="BV347" s="29" t="e">
        <f>集計用!#REF!&amp;集計用!#REF!&amp;集計用!#REF!</f>
        <v>#REF!</v>
      </c>
      <c r="BW347" s="29" t="str">
        <f>IF(HLOOKUP(BW$14,集計用!$4:$9894,マスター!$C347,FALSE)="","",HLOOKUP(BW$14,集計用!$4:$9894,マスター!$C347,FALSE))</f>
        <v/>
      </c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4"/>
      <c r="CO347" s="54"/>
      <c r="CP347" s="54"/>
      <c r="CQ347" s="54"/>
      <c r="CR347" s="54"/>
      <c r="CS347" s="54"/>
      <c r="CT347" s="54"/>
      <c r="CU347" s="54"/>
      <c r="CV347" s="53"/>
      <c r="CW347" s="53"/>
      <c r="CX347" s="53"/>
      <c r="CY347" s="53"/>
      <c r="CZ347" s="53"/>
      <c r="DA347" s="53"/>
      <c r="DB347" s="53"/>
      <c r="DC347" s="53"/>
      <c r="DD347" s="54"/>
      <c r="DE347" s="54"/>
      <c r="DF347" s="54"/>
      <c r="DG347" s="54"/>
      <c r="DH347" s="54"/>
      <c r="DI347" s="54"/>
    </row>
    <row r="348" spans="3:113" ht="13.5" customHeight="1">
      <c r="C348" s="89">
        <v>339</v>
      </c>
      <c r="D348" s="44"/>
      <c r="E348" s="53"/>
      <c r="F348" s="53"/>
      <c r="G348" s="53"/>
      <c r="H348" s="42" t="str">
        <f>IF(HLOOKUP(H$14,集計用!$4:$9894,マスター!$C348,FALSE)="","",HLOOKUP(H$14,集計用!$4:$9894,マスター!$C348,FALSE))</f>
        <v/>
      </c>
      <c r="I348" s="29" t="str">
        <f>IF(HLOOKUP(I$14,集計用!$4:$9894,マスター!$C348,FALSE)="","",HLOOKUP(I$14,集計用!$4:$9894,マスター!$C348,FALSE))</f>
        <v/>
      </c>
      <c r="J348" s="29" t="str">
        <f>IF(HLOOKUP(J$14,集計用!$4:$9894,マスター!$C348,FALSE)="","",HLOOKUP(J$14,集計用!$4:$9894,マスター!$C348,FALSE))</f>
        <v/>
      </c>
      <c r="K348" s="53"/>
      <c r="L348" s="53"/>
      <c r="M348" s="53"/>
      <c r="N348" s="53"/>
      <c r="O348" s="29" t="str">
        <f>IF(HLOOKUP(O$14,集計用!$4:$9894,マスター!$C348,FALSE)="","",HLOOKUP(O$14,集計用!$4:$9894,マスター!$C348,FALSE))</f>
        <v/>
      </c>
      <c r="P348" s="53"/>
      <c r="Q348" s="53"/>
      <c r="R348" s="42" t="str">
        <f>IF(HLOOKUP(R$14,集計用!$4:$9894,マスター!$C348,FALSE)="","",HLOOKUP(R$14,集計用!$4:$9894,マスター!$C348,FALSE))</f>
        <v/>
      </c>
      <c r="S348" s="42" t="str">
        <f>IF(HLOOKUP(S$14,集計用!$4:$9894,マスター!$C348,FALSE)="","",HLOOKUP(S$14,集計用!$4:$9894,マスター!$C348,FALSE))</f>
        <v/>
      </c>
      <c r="T348" s="209" t="str">
        <f>IF(HLOOKUP(T$14,集計用!$4:$9894,マスター!$C348,FALSE)="","",HLOOKUP(T$14,集計用!$4:$9894,マスター!$C348,FALSE))</f>
        <v/>
      </c>
      <c r="U348" s="209" t="str">
        <f>IF(HLOOKUP(U$14,集計用!$4:$9894,マスター!$C348,FALSE)="","",HLOOKUP(U$14,集計用!$4:$9894,マスター!$C348,FALSE))</f>
        <v/>
      </c>
      <c r="V348" s="53"/>
      <c r="W348" s="44"/>
      <c r="X348" s="53"/>
      <c r="Y348" s="53"/>
      <c r="Z348" s="29" t="str">
        <f>IF(HLOOKUP(Z$14,集計用!$4:$9894,マスター!$C348,FALSE)="","",HLOOKUP(Z$14,集計用!$4:$9894,マスター!$C348,FALSE))</f>
        <v/>
      </c>
      <c r="AA348" s="53"/>
      <c r="AB348" s="53"/>
      <c r="AC348" s="53"/>
      <c r="AD348" s="53"/>
      <c r="AE348" s="53"/>
      <c r="AF348" s="44"/>
      <c r="AG348" s="29" t="str">
        <f>IF(HLOOKUP(AG$14,集計用!$4:$9894,マスター!$C348,FALSE)="","",HLOOKUP(AG$14,集計用!$4:$9894,マスター!$C348,FALSE))</f>
        <v/>
      </c>
      <c r="AH348" s="29" t="str">
        <f>IF(HLOOKUP(AH$14,集計用!$4:$9894,マスター!$C348,FALSE)="","",HLOOKUP(AH$14,集計用!$4:$9894,マスター!$C348,FALSE))</f>
        <v/>
      </c>
      <c r="AI348" s="29" t="str">
        <f>IF(HLOOKUP(AI$14,集計用!$4:$9894,マスター!$C348,FALSE)="","",HLOOKUP(AI$14,集計用!$4:$9894,マスター!$C348,FALSE))</f>
        <v/>
      </c>
      <c r="AJ348" s="60" t="str">
        <f>マスター!$B$3</f>
        <v>建物</v>
      </c>
      <c r="AK348" s="29" t="str">
        <f>IF(HLOOKUP(AK$14,集計用!$4:$9894,マスター!$C348,FALSE)="","",HLOOKUP(AK$14,集計用!$4:$9894,マスター!$C348,FALSE))</f>
        <v/>
      </c>
      <c r="AL348" s="29" t="str">
        <f>IF(HLOOKUP(AL$14,集計用!$4:$9894,マスター!$C348,FALSE)="","",HLOOKUP(AL$14,集計用!$4:$9894,マスター!$C348,FALSE))</f>
        <v/>
      </c>
      <c r="AM348" s="53"/>
      <c r="AN348" s="29" t="str">
        <f>IFERROR(集計用!#REF!&amp;集計用!#REF!&amp;集計用!#REF!,"")</f>
        <v/>
      </c>
      <c r="AO348" s="29" t="str">
        <f>IF(HLOOKUP(AO$14,集計用!$4:$9894,マスター!$C348,FALSE)="","",HLOOKUP(AO$14,集計用!$4:$9894,マスター!$C348,FALSE))</f>
        <v/>
      </c>
      <c r="AP348" s="42" t="e">
        <f>集計用!#REF!&amp;集計用!#REF!&amp;集計用!#REF!&amp;集計用!#REF!&amp;集計用!#REF!&amp;集計用!#REF!</f>
        <v>#REF!</v>
      </c>
      <c r="AQ348" s="29" t="str">
        <f>IF(HLOOKUP(AQ$14,集計用!$4:$9894,マスター!$C348,FALSE)="","",HLOOKUP(AQ$14,集計用!$4:$9894,マスター!$C348,FALSE))</f>
        <v/>
      </c>
      <c r="AR348" s="29" t="str">
        <f>IF(HLOOKUP(AR$14,集計用!$4:$9894,マスター!$C348,FALSE)="","",HLOOKUP(AR$14,集計用!$4:$9894,マスター!$C348,FALSE))</f>
        <v/>
      </c>
      <c r="AS348" s="29" t="str">
        <f>IF(HLOOKUP(AS$14,集計用!$4:$9894,マスター!$C348,FALSE)="","",HLOOKUP(AS$14,集計用!$4:$9894,マスター!$C348,FALSE))</f>
        <v/>
      </c>
      <c r="AT348" s="29" t="str">
        <f>IF(HLOOKUP(AT$14,集計用!$4:$9894,マスター!$C348,FALSE)="","",HLOOKUP(AT$14,集計用!$4:$9894,マスター!$C348,FALSE))</f>
        <v/>
      </c>
      <c r="AU348" s="29" t="str">
        <f>IF(HLOOKUP(AU$14,集計用!$4:$9894,マスター!$C348,FALSE)="","",HLOOKUP(AU$14,集計用!$4:$9894,マスター!$C348,FALSE))</f>
        <v/>
      </c>
      <c r="AV348" s="61"/>
      <c r="AW348" s="45" t="str">
        <f t="shared" si="6"/>
        <v/>
      </c>
      <c r="AX348" s="29" t="str">
        <f>IF(HLOOKUP(AX$14,集計用!$4:$9894,マスター!$C348,FALSE)="","",HLOOKUP(AX$14,集計用!$4:$9894,マスター!$C348,FALSE))</f>
        <v/>
      </c>
      <c r="AY348" s="29" t="str">
        <f>IF(HLOOKUP(AY$14,集計用!$4:$9894,マスター!$C348,FALSE)="","",HLOOKUP(AY$14,集計用!$4:$9894,マスター!$C348,FALSE))</f>
        <v/>
      </c>
      <c r="AZ348" s="54"/>
      <c r="BA348" s="54"/>
      <c r="BB348" s="54"/>
      <c r="BC348" s="54"/>
      <c r="BD348" s="54"/>
      <c r="BE348" s="54"/>
      <c r="BF348" s="54"/>
      <c r="BG348" s="54"/>
      <c r="BH348" s="29" t="str">
        <f>IF(HLOOKUP(BH$14,集計用!$4:$9894,マスター!$C348,FALSE)="","",HLOOKUP(BH$14,集計用!$4:$9894,マスター!$C348,FALSE))</f>
        <v/>
      </c>
      <c r="BI348" s="29" t="str">
        <f>IF(HLOOKUP(BI$14,集計用!$4:$9894,マスター!$C348,FALSE)="","",HLOOKUP(BI$14,集計用!$4:$9894,マスター!$C348,FALSE))</f>
        <v/>
      </c>
      <c r="BJ348" s="54"/>
      <c r="BK348" s="54"/>
      <c r="BL348" s="54"/>
      <c r="BM348" s="54"/>
      <c r="BN348" s="54"/>
      <c r="BO348" s="54"/>
      <c r="BP348" s="54"/>
      <c r="BQ348" s="54"/>
      <c r="BR348" s="29" t="str">
        <f>IF(HLOOKUP(BR$14,集計用!$4:$9894,マスター!$C348,FALSE)="","",HLOOKUP(BR$14,集計用!$4:$9894,マスター!$C348,FALSE))</f>
        <v/>
      </c>
      <c r="BS348" s="29" t="str">
        <f>IF(HLOOKUP(BS$14,集計用!$4:$9894,マスター!$C348,FALSE)="","",HLOOKUP(BS$14,集計用!$4:$9894,マスター!$C348,FALSE))</f>
        <v/>
      </c>
      <c r="BT348" s="29" t="str">
        <f>IF(HLOOKUP(BT$14,集計用!$4:$9894,マスター!$C348,FALSE)="","",HLOOKUP(BT$14,集計用!$4:$9894,マスター!$C348,FALSE))</f>
        <v/>
      </c>
      <c r="BU348" s="29" t="str">
        <f>IF(HLOOKUP(BU$14,集計用!$4:$9894,マスター!$C348,FALSE)="","",HLOOKUP(BU$14,集計用!$4:$9894,マスター!$C348,FALSE))</f>
        <v/>
      </c>
      <c r="BV348" s="29" t="e">
        <f>集計用!#REF!&amp;集計用!#REF!&amp;集計用!#REF!</f>
        <v>#REF!</v>
      </c>
      <c r="BW348" s="29" t="str">
        <f>IF(HLOOKUP(BW$14,集計用!$4:$9894,マスター!$C348,FALSE)="","",HLOOKUP(BW$14,集計用!$4:$9894,マスター!$C348,FALSE))</f>
        <v/>
      </c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4"/>
      <c r="CO348" s="54"/>
      <c r="CP348" s="54"/>
      <c r="CQ348" s="54"/>
      <c r="CR348" s="54"/>
      <c r="CS348" s="54"/>
      <c r="CT348" s="54"/>
      <c r="CU348" s="54"/>
      <c r="CV348" s="53"/>
      <c r="CW348" s="53"/>
      <c r="CX348" s="53"/>
      <c r="CY348" s="53"/>
      <c r="CZ348" s="53"/>
      <c r="DA348" s="53"/>
      <c r="DB348" s="53"/>
      <c r="DC348" s="53"/>
      <c r="DD348" s="54"/>
      <c r="DE348" s="54"/>
      <c r="DF348" s="54"/>
      <c r="DG348" s="54"/>
      <c r="DH348" s="54"/>
      <c r="DI348" s="54"/>
    </row>
    <row r="349" spans="3:113" ht="13.5" customHeight="1">
      <c r="C349" s="89">
        <v>340</v>
      </c>
      <c r="D349" s="44"/>
      <c r="E349" s="53"/>
      <c r="F349" s="53"/>
      <c r="G349" s="53"/>
      <c r="H349" s="42" t="str">
        <f>IF(HLOOKUP(H$14,集計用!$4:$9894,マスター!$C349,FALSE)="","",HLOOKUP(H$14,集計用!$4:$9894,マスター!$C349,FALSE))</f>
        <v/>
      </c>
      <c r="I349" s="29" t="str">
        <f>IF(HLOOKUP(I$14,集計用!$4:$9894,マスター!$C349,FALSE)="","",HLOOKUP(I$14,集計用!$4:$9894,マスター!$C349,FALSE))</f>
        <v/>
      </c>
      <c r="J349" s="29" t="str">
        <f>IF(HLOOKUP(J$14,集計用!$4:$9894,マスター!$C349,FALSE)="","",HLOOKUP(J$14,集計用!$4:$9894,マスター!$C349,FALSE))</f>
        <v/>
      </c>
      <c r="K349" s="53"/>
      <c r="L349" s="53"/>
      <c r="M349" s="53"/>
      <c r="N349" s="53"/>
      <c r="O349" s="29" t="str">
        <f>IF(HLOOKUP(O$14,集計用!$4:$9894,マスター!$C349,FALSE)="","",HLOOKUP(O$14,集計用!$4:$9894,マスター!$C349,FALSE))</f>
        <v/>
      </c>
      <c r="P349" s="53"/>
      <c r="Q349" s="53"/>
      <c r="R349" s="42" t="str">
        <f>IF(HLOOKUP(R$14,集計用!$4:$9894,マスター!$C349,FALSE)="","",HLOOKUP(R$14,集計用!$4:$9894,マスター!$C349,FALSE))</f>
        <v/>
      </c>
      <c r="S349" s="42" t="str">
        <f>IF(HLOOKUP(S$14,集計用!$4:$9894,マスター!$C349,FALSE)="","",HLOOKUP(S$14,集計用!$4:$9894,マスター!$C349,FALSE))</f>
        <v/>
      </c>
      <c r="T349" s="209" t="str">
        <f>IF(HLOOKUP(T$14,集計用!$4:$9894,マスター!$C349,FALSE)="","",HLOOKUP(T$14,集計用!$4:$9894,マスター!$C349,FALSE))</f>
        <v/>
      </c>
      <c r="U349" s="209" t="str">
        <f>IF(HLOOKUP(U$14,集計用!$4:$9894,マスター!$C349,FALSE)="","",HLOOKUP(U$14,集計用!$4:$9894,マスター!$C349,FALSE))</f>
        <v/>
      </c>
      <c r="V349" s="53"/>
      <c r="W349" s="44"/>
      <c r="X349" s="53"/>
      <c r="Y349" s="53"/>
      <c r="Z349" s="29" t="str">
        <f>IF(HLOOKUP(Z$14,集計用!$4:$9894,マスター!$C349,FALSE)="","",HLOOKUP(Z$14,集計用!$4:$9894,マスター!$C349,FALSE))</f>
        <v/>
      </c>
      <c r="AA349" s="53"/>
      <c r="AB349" s="53"/>
      <c r="AC349" s="53"/>
      <c r="AD349" s="53"/>
      <c r="AE349" s="53"/>
      <c r="AF349" s="44"/>
      <c r="AG349" s="29" t="str">
        <f>IF(HLOOKUP(AG$14,集計用!$4:$9894,マスター!$C349,FALSE)="","",HLOOKUP(AG$14,集計用!$4:$9894,マスター!$C349,FALSE))</f>
        <v/>
      </c>
      <c r="AH349" s="29" t="str">
        <f>IF(HLOOKUP(AH$14,集計用!$4:$9894,マスター!$C349,FALSE)="","",HLOOKUP(AH$14,集計用!$4:$9894,マスター!$C349,FALSE))</f>
        <v/>
      </c>
      <c r="AI349" s="29" t="str">
        <f>IF(HLOOKUP(AI$14,集計用!$4:$9894,マスター!$C349,FALSE)="","",HLOOKUP(AI$14,集計用!$4:$9894,マスター!$C349,FALSE))</f>
        <v/>
      </c>
      <c r="AJ349" s="60" t="str">
        <f>マスター!$B$3</f>
        <v>建物</v>
      </c>
      <c r="AK349" s="29" t="str">
        <f>IF(HLOOKUP(AK$14,集計用!$4:$9894,マスター!$C349,FALSE)="","",HLOOKUP(AK$14,集計用!$4:$9894,マスター!$C349,FALSE))</f>
        <v/>
      </c>
      <c r="AL349" s="29" t="str">
        <f>IF(HLOOKUP(AL$14,集計用!$4:$9894,マスター!$C349,FALSE)="","",HLOOKUP(AL$14,集計用!$4:$9894,マスター!$C349,FALSE))</f>
        <v/>
      </c>
      <c r="AM349" s="53"/>
      <c r="AN349" s="29" t="str">
        <f>IFERROR(集計用!#REF!&amp;集計用!#REF!&amp;集計用!#REF!,"")</f>
        <v/>
      </c>
      <c r="AO349" s="29" t="str">
        <f>IF(HLOOKUP(AO$14,集計用!$4:$9894,マスター!$C349,FALSE)="","",HLOOKUP(AO$14,集計用!$4:$9894,マスター!$C349,FALSE))</f>
        <v/>
      </c>
      <c r="AP349" s="42" t="e">
        <f>集計用!#REF!&amp;集計用!#REF!&amp;集計用!#REF!&amp;集計用!#REF!&amp;集計用!#REF!&amp;集計用!#REF!</f>
        <v>#REF!</v>
      </c>
      <c r="AQ349" s="29" t="str">
        <f>IF(HLOOKUP(AQ$14,集計用!$4:$9894,マスター!$C349,FALSE)="","",HLOOKUP(AQ$14,集計用!$4:$9894,マスター!$C349,FALSE))</f>
        <v/>
      </c>
      <c r="AR349" s="29" t="str">
        <f>IF(HLOOKUP(AR$14,集計用!$4:$9894,マスター!$C349,FALSE)="","",HLOOKUP(AR$14,集計用!$4:$9894,マスター!$C349,FALSE))</f>
        <v/>
      </c>
      <c r="AS349" s="29" t="str">
        <f>IF(HLOOKUP(AS$14,集計用!$4:$9894,マスター!$C349,FALSE)="","",HLOOKUP(AS$14,集計用!$4:$9894,マスター!$C349,FALSE))</f>
        <v/>
      </c>
      <c r="AT349" s="29" t="str">
        <f>IF(HLOOKUP(AT$14,集計用!$4:$9894,マスター!$C349,FALSE)="","",HLOOKUP(AT$14,集計用!$4:$9894,マスター!$C349,FALSE))</f>
        <v/>
      </c>
      <c r="AU349" s="29" t="str">
        <f>IF(HLOOKUP(AU$14,集計用!$4:$9894,マスター!$C349,FALSE)="","",HLOOKUP(AU$14,集計用!$4:$9894,マスター!$C349,FALSE))</f>
        <v/>
      </c>
      <c r="AV349" s="61"/>
      <c r="AW349" s="45" t="str">
        <f t="shared" si="6"/>
        <v/>
      </c>
      <c r="AX349" s="29" t="str">
        <f>IF(HLOOKUP(AX$14,集計用!$4:$9894,マスター!$C349,FALSE)="","",HLOOKUP(AX$14,集計用!$4:$9894,マスター!$C349,FALSE))</f>
        <v/>
      </c>
      <c r="AY349" s="29" t="str">
        <f>IF(HLOOKUP(AY$14,集計用!$4:$9894,マスター!$C349,FALSE)="","",HLOOKUP(AY$14,集計用!$4:$9894,マスター!$C349,FALSE))</f>
        <v/>
      </c>
      <c r="AZ349" s="54"/>
      <c r="BA349" s="54"/>
      <c r="BB349" s="54"/>
      <c r="BC349" s="54"/>
      <c r="BD349" s="54"/>
      <c r="BE349" s="54"/>
      <c r="BF349" s="54"/>
      <c r="BG349" s="54"/>
      <c r="BH349" s="29" t="str">
        <f>IF(HLOOKUP(BH$14,集計用!$4:$9894,マスター!$C349,FALSE)="","",HLOOKUP(BH$14,集計用!$4:$9894,マスター!$C349,FALSE))</f>
        <v/>
      </c>
      <c r="BI349" s="29" t="str">
        <f>IF(HLOOKUP(BI$14,集計用!$4:$9894,マスター!$C349,FALSE)="","",HLOOKUP(BI$14,集計用!$4:$9894,マスター!$C349,FALSE))</f>
        <v/>
      </c>
      <c r="BJ349" s="54"/>
      <c r="BK349" s="54"/>
      <c r="BL349" s="54"/>
      <c r="BM349" s="54"/>
      <c r="BN349" s="54"/>
      <c r="BO349" s="54"/>
      <c r="BP349" s="54"/>
      <c r="BQ349" s="54"/>
      <c r="BR349" s="29" t="str">
        <f>IF(HLOOKUP(BR$14,集計用!$4:$9894,マスター!$C349,FALSE)="","",HLOOKUP(BR$14,集計用!$4:$9894,マスター!$C349,FALSE))</f>
        <v/>
      </c>
      <c r="BS349" s="29" t="str">
        <f>IF(HLOOKUP(BS$14,集計用!$4:$9894,マスター!$C349,FALSE)="","",HLOOKUP(BS$14,集計用!$4:$9894,マスター!$C349,FALSE))</f>
        <v/>
      </c>
      <c r="BT349" s="29" t="str">
        <f>IF(HLOOKUP(BT$14,集計用!$4:$9894,マスター!$C349,FALSE)="","",HLOOKUP(BT$14,集計用!$4:$9894,マスター!$C349,FALSE))</f>
        <v/>
      </c>
      <c r="BU349" s="29" t="str">
        <f>IF(HLOOKUP(BU$14,集計用!$4:$9894,マスター!$C349,FALSE)="","",HLOOKUP(BU$14,集計用!$4:$9894,マスター!$C349,FALSE))</f>
        <v/>
      </c>
      <c r="BV349" s="29" t="e">
        <f>集計用!#REF!&amp;集計用!#REF!&amp;集計用!#REF!</f>
        <v>#REF!</v>
      </c>
      <c r="BW349" s="29" t="str">
        <f>IF(HLOOKUP(BW$14,集計用!$4:$9894,マスター!$C349,FALSE)="","",HLOOKUP(BW$14,集計用!$4:$9894,マスター!$C349,FALSE))</f>
        <v/>
      </c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4"/>
      <c r="CO349" s="54"/>
      <c r="CP349" s="54"/>
      <c r="CQ349" s="54"/>
      <c r="CR349" s="54"/>
      <c r="CS349" s="54"/>
      <c r="CT349" s="54"/>
      <c r="CU349" s="54"/>
      <c r="CV349" s="53"/>
      <c r="CW349" s="53"/>
      <c r="CX349" s="53"/>
      <c r="CY349" s="53"/>
      <c r="CZ349" s="53"/>
      <c r="DA349" s="53"/>
      <c r="DB349" s="53"/>
      <c r="DC349" s="53"/>
      <c r="DD349" s="54"/>
      <c r="DE349" s="54"/>
      <c r="DF349" s="54"/>
      <c r="DG349" s="54"/>
      <c r="DH349" s="54"/>
      <c r="DI349" s="54"/>
    </row>
    <row r="350" spans="3:113" ht="13.5" customHeight="1">
      <c r="C350" s="89">
        <v>341</v>
      </c>
      <c r="D350" s="44"/>
      <c r="E350" s="53"/>
      <c r="F350" s="53"/>
      <c r="G350" s="53"/>
      <c r="H350" s="42" t="str">
        <f>IF(HLOOKUP(H$14,集計用!$4:$9894,マスター!$C350,FALSE)="","",HLOOKUP(H$14,集計用!$4:$9894,マスター!$C350,FALSE))</f>
        <v/>
      </c>
      <c r="I350" s="29" t="str">
        <f>IF(HLOOKUP(I$14,集計用!$4:$9894,マスター!$C350,FALSE)="","",HLOOKUP(I$14,集計用!$4:$9894,マスター!$C350,FALSE))</f>
        <v/>
      </c>
      <c r="J350" s="29" t="str">
        <f>IF(HLOOKUP(J$14,集計用!$4:$9894,マスター!$C350,FALSE)="","",HLOOKUP(J$14,集計用!$4:$9894,マスター!$C350,FALSE))</f>
        <v/>
      </c>
      <c r="K350" s="53"/>
      <c r="L350" s="53"/>
      <c r="M350" s="53"/>
      <c r="N350" s="53"/>
      <c r="O350" s="29" t="str">
        <f>IF(HLOOKUP(O$14,集計用!$4:$9894,マスター!$C350,FALSE)="","",HLOOKUP(O$14,集計用!$4:$9894,マスター!$C350,FALSE))</f>
        <v/>
      </c>
      <c r="P350" s="53"/>
      <c r="Q350" s="53"/>
      <c r="R350" s="42" t="str">
        <f>IF(HLOOKUP(R$14,集計用!$4:$9894,マスター!$C350,FALSE)="","",HLOOKUP(R$14,集計用!$4:$9894,マスター!$C350,FALSE))</f>
        <v/>
      </c>
      <c r="S350" s="42" t="str">
        <f>IF(HLOOKUP(S$14,集計用!$4:$9894,マスター!$C350,FALSE)="","",HLOOKUP(S$14,集計用!$4:$9894,マスター!$C350,FALSE))</f>
        <v/>
      </c>
      <c r="T350" s="209" t="str">
        <f>IF(HLOOKUP(T$14,集計用!$4:$9894,マスター!$C350,FALSE)="","",HLOOKUP(T$14,集計用!$4:$9894,マスター!$C350,FALSE))</f>
        <v/>
      </c>
      <c r="U350" s="209" t="str">
        <f>IF(HLOOKUP(U$14,集計用!$4:$9894,マスター!$C350,FALSE)="","",HLOOKUP(U$14,集計用!$4:$9894,マスター!$C350,FALSE))</f>
        <v/>
      </c>
      <c r="V350" s="53"/>
      <c r="W350" s="44"/>
      <c r="X350" s="53"/>
      <c r="Y350" s="53"/>
      <c r="Z350" s="29" t="str">
        <f>IF(HLOOKUP(Z$14,集計用!$4:$9894,マスター!$C350,FALSE)="","",HLOOKUP(Z$14,集計用!$4:$9894,マスター!$C350,FALSE))</f>
        <v/>
      </c>
      <c r="AA350" s="53"/>
      <c r="AB350" s="53"/>
      <c r="AC350" s="53"/>
      <c r="AD350" s="53"/>
      <c r="AE350" s="53"/>
      <c r="AF350" s="44"/>
      <c r="AG350" s="29" t="str">
        <f>IF(HLOOKUP(AG$14,集計用!$4:$9894,マスター!$C350,FALSE)="","",HLOOKUP(AG$14,集計用!$4:$9894,マスター!$C350,FALSE))</f>
        <v/>
      </c>
      <c r="AH350" s="29" t="str">
        <f>IF(HLOOKUP(AH$14,集計用!$4:$9894,マスター!$C350,FALSE)="","",HLOOKUP(AH$14,集計用!$4:$9894,マスター!$C350,FALSE))</f>
        <v/>
      </c>
      <c r="AI350" s="29" t="str">
        <f>IF(HLOOKUP(AI$14,集計用!$4:$9894,マスター!$C350,FALSE)="","",HLOOKUP(AI$14,集計用!$4:$9894,マスター!$C350,FALSE))</f>
        <v/>
      </c>
      <c r="AJ350" s="60" t="str">
        <f>マスター!$B$3</f>
        <v>建物</v>
      </c>
      <c r="AK350" s="29" t="str">
        <f>IF(HLOOKUP(AK$14,集計用!$4:$9894,マスター!$C350,FALSE)="","",HLOOKUP(AK$14,集計用!$4:$9894,マスター!$C350,FALSE))</f>
        <v/>
      </c>
      <c r="AL350" s="29" t="str">
        <f>IF(HLOOKUP(AL$14,集計用!$4:$9894,マスター!$C350,FALSE)="","",HLOOKUP(AL$14,集計用!$4:$9894,マスター!$C350,FALSE))</f>
        <v/>
      </c>
      <c r="AM350" s="53"/>
      <c r="AN350" s="29" t="str">
        <f>IFERROR(集計用!#REF!&amp;集計用!#REF!&amp;集計用!#REF!,"")</f>
        <v/>
      </c>
      <c r="AO350" s="29" t="str">
        <f>IF(HLOOKUP(AO$14,集計用!$4:$9894,マスター!$C350,FALSE)="","",HLOOKUP(AO$14,集計用!$4:$9894,マスター!$C350,FALSE))</f>
        <v/>
      </c>
      <c r="AP350" s="42" t="e">
        <f>集計用!#REF!&amp;集計用!#REF!&amp;集計用!#REF!&amp;集計用!#REF!&amp;集計用!#REF!&amp;集計用!#REF!</f>
        <v>#REF!</v>
      </c>
      <c r="AQ350" s="29" t="str">
        <f>IF(HLOOKUP(AQ$14,集計用!$4:$9894,マスター!$C350,FALSE)="","",HLOOKUP(AQ$14,集計用!$4:$9894,マスター!$C350,FALSE))</f>
        <v/>
      </c>
      <c r="AR350" s="29" t="str">
        <f>IF(HLOOKUP(AR$14,集計用!$4:$9894,マスター!$C350,FALSE)="","",HLOOKUP(AR$14,集計用!$4:$9894,マスター!$C350,FALSE))</f>
        <v/>
      </c>
      <c r="AS350" s="29" t="str">
        <f>IF(HLOOKUP(AS$14,集計用!$4:$9894,マスター!$C350,FALSE)="","",HLOOKUP(AS$14,集計用!$4:$9894,マスター!$C350,FALSE))</f>
        <v/>
      </c>
      <c r="AT350" s="29" t="str">
        <f>IF(HLOOKUP(AT$14,集計用!$4:$9894,マスター!$C350,FALSE)="","",HLOOKUP(AT$14,集計用!$4:$9894,マスター!$C350,FALSE))</f>
        <v/>
      </c>
      <c r="AU350" s="29" t="str">
        <f>IF(HLOOKUP(AU$14,集計用!$4:$9894,マスター!$C350,FALSE)="","",HLOOKUP(AU$14,集計用!$4:$9894,マスター!$C350,FALSE))</f>
        <v/>
      </c>
      <c r="AV350" s="61"/>
      <c r="AW350" s="45" t="str">
        <f t="shared" si="6"/>
        <v/>
      </c>
      <c r="AX350" s="29" t="str">
        <f>IF(HLOOKUP(AX$14,集計用!$4:$9894,マスター!$C350,FALSE)="","",HLOOKUP(AX$14,集計用!$4:$9894,マスター!$C350,FALSE))</f>
        <v/>
      </c>
      <c r="AY350" s="29" t="str">
        <f>IF(HLOOKUP(AY$14,集計用!$4:$9894,マスター!$C350,FALSE)="","",HLOOKUP(AY$14,集計用!$4:$9894,マスター!$C350,FALSE))</f>
        <v/>
      </c>
      <c r="AZ350" s="54"/>
      <c r="BA350" s="54"/>
      <c r="BB350" s="54"/>
      <c r="BC350" s="54"/>
      <c r="BD350" s="54"/>
      <c r="BE350" s="54"/>
      <c r="BF350" s="54"/>
      <c r="BG350" s="54"/>
      <c r="BH350" s="29" t="str">
        <f>IF(HLOOKUP(BH$14,集計用!$4:$9894,マスター!$C350,FALSE)="","",HLOOKUP(BH$14,集計用!$4:$9894,マスター!$C350,FALSE))</f>
        <v/>
      </c>
      <c r="BI350" s="29" t="str">
        <f>IF(HLOOKUP(BI$14,集計用!$4:$9894,マスター!$C350,FALSE)="","",HLOOKUP(BI$14,集計用!$4:$9894,マスター!$C350,FALSE))</f>
        <v/>
      </c>
      <c r="BJ350" s="54"/>
      <c r="BK350" s="54"/>
      <c r="BL350" s="54"/>
      <c r="BM350" s="54"/>
      <c r="BN350" s="54"/>
      <c r="BO350" s="54"/>
      <c r="BP350" s="54"/>
      <c r="BQ350" s="54"/>
      <c r="BR350" s="29" t="str">
        <f>IF(HLOOKUP(BR$14,集計用!$4:$9894,マスター!$C350,FALSE)="","",HLOOKUP(BR$14,集計用!$4:$9894,マスター!$C350,FALSE))</f>
        <v/>
      </c>
      <c r="BS350" s="29" t="str">
        <f>IF(HLOOKUP(BS$14,集計用!$4:$9894,マスター!$C350,FALSE)="","",HLOOKUP(BS$14,集計用!$4:$9894,マスター!$C350,FALSE))</f>
        <v/>
      </c>
      <c r="BT350" s="29" t="str">
        <f>IF(HLOOKUP(BT$14,集計用!$4:$9894,マスター!$C350,FALSE)="","",HLOOKUP(BT$14,集計用!$4:$9894,マスター!$C350,FALSE))</f>
        <v/>
      </c>
      <c r="BU350" s="29" t="str">
        <f>IF(HLOOKUP(BU$14,集計用!$4:$9894,マスター!$C350,FALSE)="","",HLOOKUP(BU$14,集計用!$4:$9894,マスター!$C350,FALSE))</f>
        <v/>
      </c>
      <c r="BV350" s="29" t="e">
        <f>集計用!#REF!&amp;集計用!#REF!&amp;集計用!#REF!</f>
        <v>#REF!</v>
      </c>
      <c r="BW350" s="29" t="str">
        <f>IF(HLOOKUP(BW$14,集計用!$4:$9894,マスター!$C350,FALSE)="","",HLOOKUP(BW$14,集計用!$4:$9894,マスター!$C350,FALSE))</f>
        <v/>
      </c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4"/>
      <c r="CO350" s="54"/>
      <c r="CP350" s="54"/>
      <c r="CQ350" s="54"/>
      <c r="CR350" s="54"/>
      <c r="CS350" s="54"/>
      <c r="CT350" s="54"/>
      <c r="CU350" s="54"/>
      <c r="CV350" s="53"/>
      <c r="CW350" s="53"/>
      <c r="CX350" s="53"/>
      <c r="CY350" s="53"/>
      <c r="CZ350" s="53"/>
      <c r="DA350" s="53"/>
      <c r="DB350" s="53"/>
      <c r="DC350" s="53"/>
      <c r="DD350" s="54"/>
      <c r="DE350" s="54"/>
      <c r="DF350" s="54"/>
      <c r="DG350" s="54"/>
      <c r="DH350" s="54"/>
      <c r="DI350" s="54"/>
    </row>
    <row r="351" spans="3:113" ht="13.5" customHeight="1">
      <c r="C351" s="89">
        <v>342</v>
      </c>
      <c r="D351" s="44"/>
      <c r="E351" s="53"/>
      <c r="F351" s="53"/>
      <c r="G351" s="53"/>
      <c r="H351" s="42" t="str">
        <f>IF(HLOOKUP(H$14,集計用!$4:$9894,マスター!$C351,FALSE)="","",HLOOKUP(H$14,集計用!$4:$9894,マスター!$C351,FALSE))</f>
        <v/>
      </c>
      <c r="I351" s="29" t="str">
        <f>IF(HLOOKUP(I$14,集計用!$4:$9894,マスター!$C351,FALSE)="","",HLOOKUP(I$14,集計用!$4:$9894,マスター!$C351,FALSE))</f>
        <v/>
      </c>
      <c r="J351" s="29" t="str">
        <f>IF(HLOOKUP(J$14,集計用!$4:$9894,マスター!$C351,FALSE)="","",HLOOKUP(J$14,集計用!$4:$9894,マスター!$C351,FALSE))</f>
        <v/>
      </c>
      <c r="K351" s="53"/>
      <c r="L351" s="53"/>
      <c r="M351" s="53"/>
      <c r="N351" s="53"/>
      <c r="O351" s="29" t="str">
        <f>IF(HLOOKUP(O$14,集計用!$4:$9894,マスター!$C351,FALSE)="","",HLOOKUP(O$14,集計用!$4:$9894,マスター!$C351,FALSE))</f>
        <v/>
      </c>
      <c r="P351" s="53"/>
      <c r="Q351" s="53"/>
      <c r="R351" s="42" t="str">
        <f>IF(HLOOKUP(R$14,集計用!$4:$9894,マスター!$C351,FALSE)="","",HLOOKUP(R$14,集計用!$4:$9894,マスター!$C351,FALSE))</f>
        <v/>
      </c>
      <c r="S351" s="42" t="str">
        <f>IF(HLOOKUP(S$14,集計用!$4:$9894,マスター!$C351,FALSE)="","",HLOOKUP(S$14,集計用!$4:$9894,マスター!$C351,FALSE))</f>
        <v/>
      </c>
      <c r="T351" s="209" t="str">
        <f>IF(HLOOKUP(T$14,集計用!$4:$9894,マスター!$C351,FALSE)="","",HLOOKUP(T$14,集計用!$4:$9894,マスター!$C351,FALSE))</f>
        <v/>
      </c>
      <c r="U351" s="209" t="str">
        <f>IF(HLOOKUP(U$14,集計用!$4:$9894,マスター!$C351,FALSE)="","",HLOOKUP(U$14,集計用!$4:$9894,マスター!$C351,FALSE))</f>
        <v/>
      </c>
      <c r="V351" s="53"/>
      <c r="W351" s="44"/>
      <c r="X351" s="53"/>
      <c r="Y351" s="53"/>
      <c r="Z351" s="29" t="str">
        <f>IF(HLOOKUP(Z$14,集計用!$4:$9894,マスター!$C351,FALSE)="","",HLOOKUP(Z$14,集計用!$4:$9894,マスター!$C351,FALSE))</f>
        <v/>
      </c>
      <c r="AA351" s="53"/>
      <c r="AB351" s="53"/>
      <c r="AC351" s="53"/>
      <c r="AD351" s="53"/>
      <c r="AE351" s="53"/>
      <c r="AF351" s="44"/>
      <c r="AG351" s="29" t="str">
        <f>IF(HLOOKUP(AG$14,集計用!$4:$9894,マスター!$C351,FALSE)="","",HLOOKUP(AG$14,集計用!$4:$9894,マスター!$C351,FALSE))</f>
        <v/>
      </c>
      <c r="AH351" s="29" t="str">
        <f>IF(HLOOKUP(AH$14,集計用!$4:$9894,マスター!$C351,FALSE)="","",HLOOKUP(AH$14,集計用!$4:$9894,マスター!$C351,FALSE))</f>
        <v/>
      </c>
      <c r="AI351" s="29" t="str">
        <f>IF(HLOOKUP(AI$14,集計用!$4:$9894,マスター!$C351,FALSE)="","",HLOOKUP(AI$14,集計用!$4:$9894,マスター!$C351,FALSE))</f>
        <v/>
      </c>
      <c r="AJ351" s="60" t="str">
        <f>マスター!$B$3</f>
        <v>建物</v>
      </c>
      <c r="AK351" s="29" t="str">
        <f>IF(HLOOKUP(AK$14,集計用!$4:$9894,マスター!$C351,FALSE)="","",HLOOKUP(AK$14,集計用!$4:$9894,マスター!$C351,FALSE))</f>
        <v/>
      </c>
      <c r="AL351" s="29" t="str">
        <f>IF(HLOOKUP(AL$14,集計用!$4:$9894,マスター!$C351,FALSE)="","",HLOOKUP(AL$14,集計用!$4:$9894,マスター!$C351,FALSE))</f>
        <v/>
      </c>
      <c r="AM351" s="53"/>
      <c r="AN351" s="29" t="str">
        <f>IFERROR(集計用!#REF!&amp;集計用!#REF!&amp;集計用!#REF!,"")</f>
        <v/>
      </c>
      <c r="AO351" s="29" t="str">
        <f>IF(HLOOKUP(AO$14,集計用!$4:$9894,マスター!$C351,FALSE)="","",HLOOKUP(AO$14,集計用!$4:$9894,マスター!$C351,FALSE))</f>
        <v/>
      </c>
      <c r="AP351" s="42" t="e">
        <f>集計用!#REF!&amp;集計用!#REF!&amp;集計用!#REF!&amp;集計用!#REF!&amp;集計用!#REF!&amp;集計用!#REF!</f>
        <v>#REF!</v>
      </c>
      <c r="AQ351" s="29" t="str">
        <f>IF(HLOOKUP(AQ$14,集計用!$4:$9894,マスター!$C351,FALSE)="","",HLOOKUP(AQ$14,集計用!$4:$9894,マスター!$C351,FALSE))</f>
        <v/>
      </c>
      <c r="AR351" s="29" t="str">
        <f>IF(HLOOKUP(AR$14,集計用!$4:$9894,マスター!$C351,FALSE)="","",HLOOKUP(AR$14,集計用!$4:$9894,マスター!$C351,FALSE))</f>
        <v/>
      </c>
      <c r="AS351" s="29" t="str">
        <f>IF(HLOOKUP(AS$14,集計用!$4:$9894,マスター!$C351,FALSE)="","",HLOOKUP(AS$14,集計用!$4:$9894,マスター!$C351,FALSE))</f>
        <v/>
      </c>
      <c r="AT351" s="29" t="str">
        <f>IF(HLOOKUP(AT$14,集計用!$4:$9894,マスター!$C351,FALSE)="","",HLOOKUP(AT$14,集計用!$4:$9894,マスター!$C351,FALSE))</f>
        <v/>
      </c>
      <c r="AU351" s="29" t="str">
        <f>IF(HLOOKUP(AU$14,集計用!$4:$9894,マスター!$C351,FALSE)="","",HLOOKUP(AU$14,集計用!$4:$9894,マスター!$C351,FALSE))</f>
        <v/>
      </c>
      <c r="AV351" s="61"/>
      <c r="AW351" s="45" t="str">
        <f t="shared" si="6"/>
        <v/>
      </c>
      <c r="AX351" s="29" t="str">
        <f>IF(HLOOKUP(AX$14,集計用!$4:$9894,マスター!$C351,FALSE)="","",HLOOKUP(AX$14,集計用!$4:$9894,マスター!$C351,FALSE))</f>
        <v/>
      </c>
      <c r="AY351" s="29" t="str">
        <f>IF(HLOOKUP(AY$14,集計用!$4:$9894,マスター!$C351,FALSE)="","",HLOOKUP(AY$14,集計用!$4:$9894,マスター!$C351,FALSE))</f>
        <v/>
      </c>
      <c r="AZ351" s="54"/>
      <c r="BA351" s="54"/>
      <c r="BB351" s="54"/>
      <c r="BC351" s="54"/>
      <c r="BD351" s="54"/>
      <c r="BE351" s="54"/>
      <c r="BF351" s="54"/>
      <c r="BG351" s="54"/>
      <c r="BH351" s="29" t="str">
        <f>IF(HLOOKUP(BH$14,集計用!$4:$9894,マスター!$C351,FALSE)="","",HLOOKUP(BH$14,集計用!$4:$9894,マスター!$C351,FALSE))</f>
        <v/>
      </c>
      <c r="BI351" s="29" t="str">
        <f>IF(HLOOKUP(BI$14,集計用!$4:$9894,マスター!$C351,FALSE)="","",HLOOKUP(BI$14,集計用!$4:$9894,マスター!$C351,FALSE))</f>
        <v/>
      </c>
      <c r="BJ351" s="54"/>
      <c r="BK351" s="54"/>
      <c r="BL351" s="54"/>
      <c r="BM351" s="54"/>
      <c r="BN351" s="54"/>
      <c r="BO351" s="54"/>
      <c r="BP351" s="54"/>
      <c r="BQ351" s="54"/>
      <c r="BR351" s="29" t="str">
        <f>IF(HLOOKUP(BR$14,集計用!$4:$9894,マスター!$C351,FALSE)="","",HLOOKUP(BR$14,集計用!$4:$9894,マスター!$C351,FALSE))</f>
        <v/>
      </c>
      <c r="BS351" s="29" t="str">
        <f>IF(HLOOKUP(BS$14,集計用!$4:$9894,マスター!$C351,FALSE)="","",HLOOKUP(BS$14,集計用!$4:$9894,マスター!$C351,FALSE))</f>
        <v/>
      </c>
      <c r="BT351" s="29" t="str">
        <f>IF(HLOOKUP(BT$14,集計用!$4:$9894,マスター!$C351,FALSE)="","",HLOOKUP(BT$14,集計用!$4:$9894,マスター!$C351,FALSE))</f>
        <v/>
      </c>
      <c r="BU351" s="29" t="str">
        <f>IF(HLOOKUP(BU$14,集計用!$4:$9894,マスター!$C351,FALSE)="","",HLOOKUP(BU$14,集計用!$4:$9894,マスター!$C351,FALSE))</f>
        <v/>
      </c>
      <c r="BV351" s="29" t="e">
        <f>集計用!#REF!&amp;集計用!#REF!&amp;集計用!#REF!</f>
        <v>#REF!</v>
      </c>
      <c r="BW351" s="29" t="str">
        <f>IF(HLOOKUP(BW$14,集計用!$4:$9894,マスター!$C351,FALSE)="","",HLOOKUP(BW$14,集計用!$4:$9894,マスター!$C351,FALSE))</f>
        <v/>
      </c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4"/>
      <c r="CO351" s="54"/>
      <c r="CP351" s="54"/>
      <c r="CQ351" s="54"/>
      <c r="CR351" s="54"/>
      <c r="CS351" s="54"/>
      <c r="CT351" s="54"/>
      <c r="CU351" s="54"/>
      <c r="CV351" s="53"/>
      <c r="CW351" s="53"/>
      <c r="CX351" s="53"/>
      <c r="CY351" s="53"/>
      <c r="CZ351" s="53"/>
      <c r="DA351" s="53"/>
      <c r="DB351" s="53"/>
      <c r="DC351" s="53"/>
      <c r="DD351" s="54"/>
      <c r="DE351" s="54"/>
      <c r="DF351" s="54"/>
      <c r="DG351" s="54"/>
      <c r="DH351" s="54"/>
      <c r="DI351" s="54"/>
    </row>
    <row r="352" spans="3:113" ht="13.5" customHeight="1">
      <c r="C352" s="89">
        <v>343</v>
      </c>
      <c r="D352" s="44"/>
      <c r="E352" s="53"/>
      <c r="F352" s="53"/>
      <c r="G352" s="53"/>
      <c r="H352" s="42" t="str">
        <f>IF(HLOOKUP(H$14,集計用!$4:$9894,マスター!$C352,FALSE)="","",HLOOKUP(H$14,集計用!$4:$9894,マスター!$C352,FALSE))</f>
        <v/>
      </c>
      <c r="I352" s="29" t="str">
        <f>IF(HLOOKUP(I$14,集計用!$4:$9894,マスター!$C352,FALSE)="","",HLOOKUP(I$14,集計用!$4:$9894,マスター!$C352,FALSE))</f>
        <v/>
      </c>
      <c r="J352" s="29" t="str">
        <f>IF(HLOOKUP(J$14,集計用!$4:$9894,マスター!$C352,FALSE)="","",HLOOKUP(J$14,集計用!$4:$9894,マスター!$C352,FALSE))</f>
        <v/>
      </c>
      <c r="K352" s="53"/>
      <c r="L352" s="53"/>
      <c r="M352" s="53"/>
      <c r="N352" s="53"/>
      <c r="O352" s="29" t="str">
        <f>IF(HLOOKUP(O$14,集計用!$4:$9894,マスター!$C352,FALSE)="","",HLOOKUP(O$14,集計用!$4:$9894,マスター!$C352,FALSE))</f>
        <v/>
      </c>
      <c r="P352" s="53"/>
      <c r="Q352" s="53"/>
      <c r="R352" s="42" t="str">
        <f>IF(HLOOKUP(R$14,集計用!$4:$9894,マスター!$C352,FALSE)="","",HLOOKUP(R$14,集計用!$4:$9894,マスター!$C352,FALSE))</f>
        <v/>
      </c>
      <c r="S352" s="42" t="str">
        <f>IF(HLOOKUP(S$14,集計用!$4:$9894,マスター!$C352,FALSE)="","",HLOOKUP(S$14,集計用!$4:$9894,マスター!$C352,FALSE))</f>
        <v/>
      </c>
      <c r="T352" s="209" t="str">
        <f>IF(HLOOKUP(T$14,集計用!$4:$9894,マスター!$C352,FALSE)="","",HLOOKUP(T$14,集計用!$4:$9894,マスター!$C352,FALSE))</f>
        <v/>
      </c>
      <c r="U352" s="209" t="str">
        <f>IF(HLOOKUP(U$14,集計用!$4:$9894,マスター!$C352,FALSE)="","",HLOOKUP(U$14,集計用!$4:$9894,マスター!$C352,FALSE))</f>
        <v/>
      </c>
      <c r="V352" s="53"/>
      <c r="W352" s="44"/>
      <c r="X352" s="53"/>
      <c r="Y352" s="53"/>
      <c r="Z352" s="29" t="str">
        <f>IF(HLOOKUP(Z$14,集計用!$4:$9894,マスター!$C352,FALSE)="","",HLOOKUP(Z$14,集計用!$4:$9894,マスター!$C352,FALSE))</f>
        <v/>
      </c>
      <c r="AA352" s="53"/>
      <c r="AB352" s="53"/>
      <c r="AC352" s="53"/>
      <c r="AD352" s="53"/>
      <c r="AE352" s="53"/>
      <c r="AF352" s="44"/>
      <c r="AG352" s="29" t="str">
        <f>IF(HLOOKUP(AG$14,集計用!$4:$9894,マスター!$C352,FALSE)="","",HLOOKUP(AG$14,集計用!$4:$9894,マスター!$C352,FALSE))</f>
        <v/>
      </c>
      <c r="AH352" s="29" t="str">
        <f>IF(HLOOKUP(AH$14,集計用!$4:$9894,マスター!$C352,FALSE)="","",HLOOKUP(AH$14,集計用!$4:$9894,マスター!$C352,FALSE))</f>
        <v/>
      </c>
      <c r="AI352" s="29" t="str">
        <f>IF(HLOOKUP(AI$14,集計用!$4:$9894,マスター!$C352,FALSE)="","",HLOOKUP(AI$14,集計用!$4:$9894,マスター!$C352,FALSE))</f>
        <v/>
      </c>
      <c r="AJ352" s="60" t="str">
        <f>マスター!$B$3</f>
        <v>建物</v>
      </c>
      <c r="AK352" s="29" t="str">
        <f>IF(HLOOKUP(AK$14,集計用!$4:$9894,マスター!$C352,FALSE)="","",HLOOKUP(AK$14,集計用!$4:$9894,マスター!$C352,FALSE))</f>
        <v/>
      </c>
      <c r="AL352" s="29" t="str">
        <f>IF(HLOOKUP(AL$14,集計用!$4:$9894,マスター!$C352,FALSE)="","",HLOOKUP(AL$14,集計用!$4:$9894,マスター!$C352,FALSE))</f>
        <v/>
      </c>
      <c r="AM352" s="53"/>
      <c r="AN352" s="29" t="str">
        <f>IFERROR(集計用!#REF!&amp;集計用!#REF!&amp;集計用!#REF!,"")</f>
        <v/>
      </c>
      <c r="AO352" s="29" t="str">
        <f>IF(HLOOKUP(AO$14,集計用!$4:$9894,マスター!$C352,FALSE)="","",HLOOKUP(AO$14,集計用!$4:$9894,マスター!$C352,FALSE))</f>
        <v/>
      </c>
      <c r="AP352" s="42" t="e">
        <f>集計用!#REF!&amp;集計用!#REF!&amp;集計用!#REF!&amp;集計用!#REF!&amp;集計用!#REF!&amp;集計用!#REF!</f>
        <v>#REF!</v>
      </c>
      <c r="AQ352" s="29" t="str">
        <f>IF(HLOOKUP(AQ$14,集計用!$4:$9894,マスター!$C352,FALSE)="","",HLOOKUP(AQ$14,集計用!$4:$9894,マスター!$C352,FALSE))</f>
        <v/>
      </c>
      <c r="AR352" s="29" t="str">
        <f>IF(HLOOKUP(AR$14,集計用!$4:$9894,マスター!$C352,FALSE)="","",HLOOKUP(AR$14,集計用!$4:$9894,マスター!$C352,FALSE))</f>
        <v/>
      </c>
      <c r="AS352" s="29" t="str">
        <f>IF(HLOOKUP(AS$14,集計用!$4:$9894,マスター!$C352,FALSE)="","",HLOOKUP(AS$14,集計用!$4:$9894,マスター!$C352,FALSE))</f>
        <v/>
      </c>
      <c r="AT352" s="29" t="str">
        <f>IF(HLOOKUP(AT$14,集計用!$4:$9894,マスター!$C352,FALSE)="","",HLOOKUP(AT$14,集計用!$4:$9894,マスター!$C352,FALSE))</f>
        <v/>
      </c>
      <c r="AU352" s="29" t="str">
        <f>IF(HLOOKUP(AU$14,集計用!$4:$9894,マスター!$C352,FALSE)="","",HLOOKUP(AU$14,集計用!$4:$9894,マスター!$C352,FALSE))</f>
        <v/>
      </c>
      <c r="AV352" s="61"/>
      <c r="AW352" s="45" t="str">
        <f t="shared" si="6"/>
        <v/>
      </c>
      <c r="AX352" s="29" t="str">
        <f>IF(HLOOKUP(AX$14,集計用!$4:$9894,マスター!$C352,FALSE)="","",HLOOKUP(AX$14,集計用!$4:$9894,マスター!$C352,FALSE))</f>
        <v/>
      </c>
      <c r="AY352" s="29" t="str">
        <f>IF(HLOOKUP(AY$14,集計用!$4:$9894,マスター!$C352,FALSE)="","",HLOOKUP(AY$14,集計用!$4:$9894,マスター!$C352,FALSE))</f>
        <v/>
      </c>
      <c r="AZ352" s="54"/>
      <c r="BA352" s="54"/>
      <c r="BB352" s="54"/>
      <c r="BC352" s="54"/>
      <c r="BD352" s="54"/>
      <c r="BE352" s="54"/>
      <c r="BF352" s="54"/>
      <c r="BG352" s="54"/>
      <c r="BH352" s="29" t="str">
        <f>IF(HLOOKUP(BH$14,集計用!$4:$9894,マスター!$C352,FALSE)="","",HLOOKUP(BH$14,集計用!$4:$9894,マスター!$C352,FALSE))</f>
        <v/>
      </c>
      <c r="BI352" s="29" t="str">
        <f>IF(HLOOKUP(BI$14,集計用!$4:$9894,マスター!$C352,FALSE)="","",HLOOKUP(BI$14,集計用!$4:$9894,マスター!$C352,FALSE))</f>
        <v/>
      </c>
      <c r="BJ352" s="54"/>
      <c r="BK352" s="54"/>
      <c r="BL352" s="54"/>
      <c r="BM352" s="54"/>
      <c r="BN352" s="54"/>
      <c r="BO352" s="54"/>
      <c r="BP352" s="54"/>
      <c r="BQ352" s="54"/>
      <c r="BR352" s="29" t="str">
        <f>IF(HLOOKUP(BR$14,集計用!$4:$9894,マスター!$C352,FALSE)="","",HLOOKUP(BR$14,集計用!$4:$9894,マスター!$C352,FALSE))</f>
        <v/>
      </c>
      <c r="BS352" s="29" t="str">
        <f>IF(HLOOKUP(BS$14,集計用!$4:$9894,マスター!$C352,FALSE)="","",HLOOKUP(BS$14,集計用!$4:$9894,マスター!$C352,FALSE))</f>
        <v/>
      </c>
      <c r="BT352" s="29" t="str">
        <f>IF(HLOOKUP(BT$14,集計用!$4:$9894,マスター!$C352,FALSE)="","",HLOOKUP(BT$14,集計用!$4:$9894,マスター!$C352,FALSE))</f>
        <v/>
      </c>
      <c r="BU352" s="29" t="str">
        <f>IF(HLOOKUP(BU$14,集計用!$4:$9894,マスター!$C352,FALSE)="","",HLOOKUP(BU$14,集計用!$4:$9894,マスター!$C352,FALSE))</f>
        <v/>
      </c>
      <c r="BV352" s="29" t="e">
        <f>集計用!#REF!&amp;集計用!#REF!&amp;集計用!#REF!</f>
        <v>#REF!</v>
      </c>
      <c r="BW352" s="29" t="str">
        <f>IF(HLOOKUP(BW$14,集計用!$4:$9894,マスター!$C352,FALSE)="","",HLOOKUP(BW$14,集計用!$4:$9894,マスター!$C352,FALSE))</f>
        <v/>
      </c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4"/>
      <c r="CO352" s="54"/>
      <c r="CP352" s="54"/>
      <c r="CQ352" s="54"/>
      <c r="CR352" s="54"/>
      <c r="CS352" s="54"/>
      <c r="CT352" s="54"/>
      <c r="CU352" s="54"/>
      <c r="CV352" s="53"/>
      <c r="CW352" s="53"/>
      <c r="CX352" s="53"/>
      <c r="CY352" s="53"/>
      <c r="CZ352" s="53"/>
      <c r="DA352" s="53"/>
      <c r="DB352" s="53"/>
      <c r="DC352" s="53"/>
      <c r="DD352" s="54"/>
      <c r="DE352" s="54"/>
      <c r="DF352" s="54"/>
      <c r="DG352" s="54"/>
      <c r="DH352" s="54"/>
      <c r="DI352" s="54"/>
    </row>
    <row r="353" spans="3:113" ht="13.5" customHeight="1">
      <c r="C353" s="89">
        <v>344</v>
      </c>
      <c r="D353" s="44"/>
      <c r="E353" s="53"/>
      <c r="F353" s="53"/>
      <c r="G353" s="53"/>
      <c r="H353" s="42" t="str">
        <f>IF(HLOOKUP(H$14,集計用!$4:$9894,マスター!$C353,FALSE)="","",HLOOKUP(H$14,集計用!$4:$9894,マスター!$C353,FALSE))</f>
        <v/>
      </c>
      <c r="I353" s="29" t="str">
        <f>IF(HLOOKUP(I$14,集計用!$4:$9894,マスター!$C353,FALSE)="","",HLOOKUP(I$14,集計用!$4:$9894,マスター!$C353,FALSE))</f>
        <v/>
      </c>
      <c r="J353" s="29" t="str">
        <f>IF(HLOOKUP(J$14,集計用!$4:$9894,マスター!$C353,FALSE)="","",HLOOKUP(J$14,集計用!$4:$9894,マスター!$C353,FALSE))</f>
        <v/>
      </c>
      <c r="K353" s="53"/>
      <c r="L353" s="53"/>
      <c r="M353" s="53"/>
      <c r="N353" s="53"/>
      <c r="O353" s="29" t="str">
        <f>IF(HLOOKUP(O$14,集計用!$4:$9894,マスター!$C353,FALSE)="","",HLOOKUP(O$14,集計用!$4:$9894,マスター!$C353,FALSE))</f>
        <v/>
      </c>
      <c r="P353" s="53"/>
      <c r="Q353" s="53"/>
      <c r="R353" s="42" t="str">
        <f>IF(HLOOKUP(R$14,集計用!$4:$9894,マスター!$C353,FALSE)="","",HLOOKUP(R$14,集計用!$4:$9894,マスター!$C353,FALSE))</f>
        <v/>
      </c>
      <c r="S353" s="42" t="str">
        <f>IF(HLOOKUP(S$14,集計用!$4:$9894,マスター!$C353,FALSE)="","",HLOOKUP(S$14,集計用!$4:$9894,マスター!$C353,FALSE))</f>
        <v/>
      </c>
      <c r="T353" s="209" t="str">
        <f>IF(HLOOKUP(T$14,集計用!$4:$9894,マスター!$C353,FALSE)="","",HLOOKUP(T$14,集計用!$4:$9894,マスター!$C353,FALSE))</f>
        <v/>
      </c>
      <c r="U353" s="209" t="str">
        <f>IF(HLOOKUP(U$14,集計用!$4:$9894,マスター!$C353,FALSE)="","",HLOOKUP(U$14,集計用!$4:$9894,マスター!$C353,FALSE))</f>
        <v/>
      </c>
      <c r="V353" s="53"/>
      <c r="W353" s="44"/>
      <c r="X353" s="53"/>
      <c r="Y353" s="53"/>
      <c r="Z353" s="29" t="str">
        <f>IF(HLOOKUP(Z$14,集計用!$4:$9894,マスター!$C353,FALSE)="","",HLOOKUP(Z$14,集計用!$4:$9894,マスター!$C353,FALSE))</f>
        <v/>
      </c>
      <c r="AA353" s="53"/>
      <c r="AB353" s="53"/>
      <c r="AC353" s="53"/>
      <c r="AD353" s="53"/>
      <c r="AE353" s="53"/>
      <c r="AF353" s="44"/>
      <c r="AG353" s="29" t="str">
        <f>IF(HLOOKUP(AG$14,集計用!$4:$9894,マスター!$C353,FALSE)="","",HLOOKUP(AG$14,集計用!$4:$9894,マスター!$C353,FALSE))</f>
        <v/>
      </c>
      <c r="AH353" s="29" t="str">
        <f>IF(HLOOKUP(AH$14,集計用!$4:$9894,マスター!$C353,FALSE)="","",HLOOKUP(AH$14,集計用!$4:$9894,マスター!$C353,FALSE))</f>
        <v/>
      </c>
      <c r="AI353" s="29" t="str">
        <f>IF(HLOOKUP(AI$14,集計用!$4:$9894,マスター!$C353,FALSE)="","",HLOOKUP(AI$14,集計用!$4:$9894,マスター!$C353,FALSE))</f>
        <v/>
      </c>
      <c r="AJ353" s="60" t="str">
        <f>マスター!$B$3</f>
        <v>建物</v>
      </c>
      <c r="AK353" s="29" t="str">
        <f>IF(HLOOKUP(AK$14,集計用!$4:$9894,マスター!$C353,FALSE)="","",HLOOKUP(AK$14,集計用!$4:$9894,マスター!$C353,FALSE))</f>
        <v/>
      </c>
      <c r="AL353" s="29" t="str">
        <f>IF(HLOOKUP(AL$14,集計用!$4:$9894,マスター!$C353,FALSE)="","",HLOOKUP(AL$14,集計用!$4:$9894,マスター!$C353,FALSE))</f>
        <v/>
      </c>
      <c r="AM353" s="53"/>
      <c r="AN353" s="29" t="str">
        <f>IFERROR(集計用!#REF!&amp;集計用!#REF!&amp;集計用!#REF!,"")</f>
        <v/>
      </c>
      <c r="AO353" s="29" t="str">
        <f>IF(HLOOKUP(AO$14,集計用!$4:$9894,マスター!$C353,FALSE)="","",HLOOKUP(AO$14,集計用!$4:$9894,マスター!$C353,FALSE))</f>
        <v/>
      </c>
      <c r="AP353" s="42" t="e">
        <f>集計用!#REF!&amp;集計用!#REF!&amp;集計用!#REF!&amp;集計用!#REF!&amp;集計用!#REF!&amp;集計用!#REF!</f>
        <v>#REF!</v>
      </c>
      <c r="AQ353" s="29" t="str">
        <f>IF(HLOOKUP(AQ$14,集計用!$4:$9894,マスター!$C353,FALSE)="","",HLOOKUP(AQ$14,集計用!$4:$9894,マスター!$C353,FALSE))</f>
        <v/>
      </c>
      <c r="AR353" s="29" t="str">
        <f>IF(HLOOKUP(AR$14,集計用!$4:$9894,マスター!$C353,FALSE)="","",HLOOKUP(AR$14,集計用!$4:$9894,マスター!$C353,FALSE))</f>
        <v/>
      </c>
      <c r="AS353" s="29" t="str">
        <f>IF(HLOOKUP(AS$14,集計用!$4:$9894,マスター!$C353,FALSE)="","",HLOOKUP(AS$14,集計用!$4:$9894,マスター!$C353,FALSE))</f>
        <v/>
      </c>
      <c r="AT353" s="29" t="str">
        <f>IF(HLOOKUP(AT$14,集計用!$4:$9894,マスター!$C353,FALSE)="","",HLOOKUP(AT$14,集計用!$4:$9894,マスター!$C353,FALSE))</f>
        <v/>
      </c>
      <c r="AU353" s="29" t="str">
        <f>IF(HLOOKUP(AU$14,集計用!$4:$9894,マスター!$C353,FALSE)="","",HLOOKUP(AU$14,集計用!$4:$9894,マスター!$C353,FALSE))</f>
        <v/>
      </c>
      <c r="AV353" s="61"/>
      <c r="AW353" s="45" t="str">
        <f t="shared" si="6"/>
        <v/>
      </c>
      <c r="AX353" s="29" t="str">
        <f>IF(HLOOKUP(AX$14,集計用!$4:$9894,マスター!$C353,FALSE)="","",HLOOKUP(AX$14,集計用!$4:$9894,マスター!$C353,FALSE))</f>
        <v/>
      </c>
      <c r="AY353" s="29" t="str">
        <f>IF(HLOOKUP(AY$14,集計用!$4:$9894,マスター!$C353,FALSE)="","",HLOOKUP(AY$14,集計用!$4:$9894,マスター!$C353,FALSE))</f>
        <v/>
      </c>
      <c r="AZ353" s="54"/>
      <c r="BA353" s="54"/>
      <c r="BB353" s="54"/>
      <c r="BC353" s="54"/>
      <c r="BD353" s="54"/>
      <c r="BE353" s="54"/>
      <c r="BF353" s="54"/>
      <c r="BG353" s="54"/>
      <c r="BH353" s="29" t="str">
        <f>IF(HLOOKUP(BH$14,集計用!$4:$9894,マスター!$C353,FALSE)="","",HLOOKUP(BH$14,集計用!$4:$9894,マスター!$C353,FALSE))</f>
        <v/>
      </c>
      <c r="BI353" s="29" t="str">
        <f>IF(HLOOKUP(BI$14,集計用!$4:$9894,マスター!$C353,FALSE)="","",HLOOKUP(BI$14,集計用!$4:$9894,マスター!$C353,FALSE))</f>
        <v/>
      </c>
      <c r="BJ353" s="54"/>
      <c r="BK353" s="54"/>
      <c r="BL353" s="54"/>
      <c r="BM353" s="54"/>
      <c r="BN353" s="54"/>
      <c r="BO353" s="54"/>
      <c r="BP353" s="54"/>
      <c r="BQ353" s="54"/>
      <c r="BR353" s="29" t="str">
        <f>IF(HLOOKUP(BR$14,集計用!$4:$9894,マスター!$C353,FALSE)="","",HLOOKUP(BR$14,集計用!$4:$9894,マスター!$C353,FALSE))</f>
        <v/>
      </c>
      <c r="BS353" s="29" t="str">
        <f>IF(HLOOKUP(BS$14,集計用!$4:$9894,マスター!$C353,FALSE)="","",HLOOKUP(BS$14,集計用!$4:$9894,マスター!$C353,FALSE))</f>
        <v/>
      </c>
      <c r="BT353" s="29" t="str">
        <f>IF(HLOOKUP(BT$14,集計用!$4:$9894,マスター!$C353,FALSE)="","",HLOOKUP(BT$14,集計用!$4:$9894,マスター!$C353,FALSE))</f>
        <v/>
      </c>
      <c r="BU353" s="29" t="str">
        <f>IF(HLOOKUP(BU$14,集計用!$4:$9894,マスター!$C353,FALSE)="","",HLOOKUP(BU$14,集計用!$4:$9894,マスター!$C353,FALSE))</f>
        <v/>
      </c>
      <c r="BV353" s="29" t="e">
        <f>集計用!#REF!&amp;集計用!#REF!&amp;集計用!#REF!</f>
        <v>#REF!</v>
      </c>
      <c r="BW353" s="29" t="str">
        <f>IF(HLOOKUP(BW$14,集計用!$4:$9894,マスター!$C353,FALSE)="","",HLOOKUP(BW$14,集計用!$4:$9894,マスター!$C353,FALSE))</f>
        <v/>
      </c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4"/>
      <c r="CO353" s="54"/>
      <c r="CP353" s="54"/>
      <c r="CQ353" s="54"/>
      <c r="CR353" s="54"/>
      <c r="CS353" s="54"/>
      <c r="CT353" s="54"/>
      <c r="CU353" s="54"/>
      <c r="CV353" s="53"/>
      <c r="CW353" s="53"/>
      <c r="CX353" s="53"/>
      <c r="CY353" s="53"/>
      <c r="CZ353" s="53"/>
      <c r="DA353" s="53"/>
      <c r="DB353" s="53"/>
      <c r="DC353" s="53"/>
      <c r="DD353" s="54"/>
      <c r="DE353" s="54"/>
      <c r="DF353" s="54"/>
      <c r="DG353" s="54"/>
      <c r="DH353" s="54"/>
      <c r="DI353" s="54"/>
    </row>
    <row r="354" spans="3:113" ht="13.5" customHeight="1">
      <c r="C354" s="89">
        <v>345</v>
      </c>
      <c r="D354" s="44"/>
      <c r="E354" s="53"/>
      <c r="F354" s="53"/>
      <c r="G354" s="53"/>
      <c r="H354" s="42" t="str">
        <f>IF(HLOOKUP(H$14,集計用!$4:$9894,マスター!$C354,FALSE)="","",HLOOKUP(H$14,集計用!$4:$9894,マスター!$C354,FALSE))</f>
        <v/>
      </c>
      <c r="I354" s="29" t="str">
        <f>IF(HLOOKUP(I$14,集計用!$4:$9894,マスター!$C354,FALSE)="","",HLOOKUP(I$14,集計用!$4:$9894,マスター!$C354,FALSE))</f>
        <v/>
      </c>
      <c r="J354" s="29" t="str">
        <f>IF(HLOOKUP(J$14,集計用!$4:$9894,マスター!$C354,FALSE)="","",HLOOKUP(J$14,集計用!$4:$9894,マスター!$C354,FALSE))</f>
        <v/>
      </c>
      <c r="K354" s="53"/>
      <c r="L354" s="53"/>
      <c r="M354" s="53"/>
      <c r="N354" s="53"/>
      <c r="O354" s="29" t="str">
        <f>IF(HLOOKUP(O$14,集計用!$4:$9894,マスター!$C354,FALSE)="","",HLOOKUP(O$14,集計用!$4:$9894,マスター!$C354,FALSE))</f>
        <v/>
      </c>
      <c r="P354" s="53"/>
      <c r="Q354" s="53"/>
      <c r="R354" s="42" t="str">
        <f>IF(HLOOKUP(R$14,集計用!$4:$9894,マスター!$C354,FALSE)="","",HLOOKUP(R$14,集計用!$4:$9894,マスター!$C354,FALSE))</f>
        <v/>
      </c>
      <c r="S354" s="42" t="str">
        <f>IF(HLOOKUP(S$14,集計用!$4:$9894,マスター!$C354,FALSE)="","",HLOOKUP(S$14,集計用!$4:$9894,マスター!$C354,FALSE))</f>
        <v/>
      </c>
      <c r="T354" s="209" t="str">
        <f>IF(HLOOKUP(T$14,集計用!$4:$9894,マスター!$C354,FALSE)="","",HLOOKUP(T$14,集計用!$4:$9894,マスター!$C354,FALSE))</f>
        <v/>
      </c>
      <c r="U354" s="209" t="str">
        <f>IF(HLOOKUP(U$14,集計用!$4:$9894,マスター!$C354,FALSE)="","",HLOOKUP(U$14,集計用!$4:$9894,マスター!$C354,FALSE))</f>
        <v/>
      </c>
      <c r="V354" s="53"/>
      <c r="W354" s="44"/>
      <c r="X354" s="53"/>
      <c r="Y354" s="53"/>
      <c r="Z354" s="29" t="str">
        <f>IF(HLOOKUP(Z$14,集計用!$4:$9894,マスター!$C354,FALSE)="","",HLOOKUP(Z$14,集計用!$4:$9894,マスター!$C354,FALSE))</f>
        <v/>
      </c>
      <c r="AA354" s="53"/>
      <c r="AB354" s="53"/>
      <c r="AC354" s="53"/>
      <c r="AD354" s="53"/>
      <c r="AE354" s="53"/>
      <c r="AF354" s="44"/>
      <c r="AG354" s="29" t="str">
        <f>IF(HLOOKUP(AG$14,集計用!$4:$9894,マスター!$C354,FALSE)="","",HLOOKUP(AG$14,集計用!$4:$9894,マスター!$C354,FALSE))</f>
        <v/>
      </c>
      <c r="AH354" s="29" t="str">
        <f>IF(HLOOKUP(AH$14,集計用!$4:$9894,マスター!$C354,FALSE)="","",HLOOKUP(AH$14,集計用!$4:$9894,マスター!$C354,FALSE))</f>
        <v/>
      </c>
      <c r="AI354" s="29" t="str">
        <f>IF(HLOOKUP(AI$14,集計用!$4:$9894,マスター!$C354,FALSE)="","",HLOOKUP(AI$14,集計用!$4:$9894,マスター!$C354,FALSE))</f>
        <v/>
      </c>
      <c r="AJ354" s="60" t="str">
        <f>マスター!$B$3</f>
        <v>建物</v>
      </c>
      <c r="AK354" s="29" t="str">
        <f>IF(HLOOKUP(AK$14,集計用!$4:$9894,マスター!$C354,FALSE)="","",HLOOKUP(AK$14,集計用!$4:$9894,マスター!$C354,FALSE))</f>
        <v/>
      </c>
      <c r="AL354" s="29" t="str">
        <f>IF(HLOOKUP(AL$14,集計用!$4:$9894,マスター!$C354,FALSE)="","",HLOOKUP(AL$14,集計用!$4:$9894,マスター!$C354,FALSE))</f>
        <v/>
      </c>
      <c r="AM354" s="53"/>
      <c r="AN354" s="29" t="str">
        <f>IFERROR(集計用!#REF!&amp;集計用!#REF!&amp;集計用!#REF!,"")</f>
        <v/>
      </c>
      <c r="AO354" s="29" t="str">
        <f>IF(HLOOKUP(AO$14,集計用!$4:$9894,マスター!$C354,FALSE)="","",HLOOKUP(AO$14,集計用!$4:$9894,マスター!$C354,FALSE))</f>
        <v/>
      </c>
      <c r="AP354" s="42" t="e">
        <f>集計用!#REF!&amp;集計用!#REF!&amp;集計用!#REF!&amp;集計用!#REF!&amp;集計用!#REF!&amp;集計用!#REF!</f>
        <v>#REF!</v>
      </c>
      <c r="AQ354" s="29" t="str">
        <f>IF(HLOOKUP(AQ$14,集計用!$4:$9894,マスター!$C354,FALSE)="","",HLOOKUP(AQ$14,集計用!$4:$9894,マスター!$C354,FALSE))</f>
        <v/>
      </c>
      <c r="AR354" s="29" t="str">
        <f>IF(HLOOKUP(AR$14,集計用!$4:$9894,マスター!$C354,FALSE)="","",HLOOKUP(AR$14,集計用!$4:$9894,マスター!$C354,FALSE))</f>
        <v/>
      </c>
      <c r="AS354" s="29" t="str">
        <f>IF(HLOOKUP(AS$14,集計用!$4:$9894,マスター!$C354,FALSE)="","",HLOOKUP(AS$14,集計用!$4:$9894,マスター!$C354,FALSE))</f>
        <v/>
      </c>
      <c r="AT354" s="29" t="str">
        <f>IF(HLOOKUP(AT$14,集計用!$4:$9894,マスター!$C354,FALSE)="","",HLOOKUP(AT$14,集計用!$4:$9894,マスター!$C354,FALSE))</f>
        <v/>
      </c>
      <c r="AU354" s="29" t="str">
        <f>IF(HLOOKUP(AU$14,集計用!$4:$9894,マスター!$C354,FALSE)="","",HLOOKUP(AU$14,集計用!$4:$9894,マスター!$C354,FALSE))</f>
        <v/>
      </c>
      <c r="AV354" s="61"/>
      <c r="AW354" s="45" t="str">
        <f t="shared" si="6"/>
        <v/>
      </c>
      <c r="AX354" s="29" t="str">
        <f>IF(HLOOKUP(AX$14,集計用!$4:$9894,マスター!$C354,FALSE)="","",HLOOKUP(AX$14,集計用!$4:$9894,マスター!$C354,FALSE))</f>
        <v/>
      </c>
      <c r="AY354" s="29" t="str">
        <f>IF(HLOOKUP(AY$14,集計用!$4:$9894,マスター!$C354,FALSE)="","",HLOOKUP(AY$14,集計用!$4:$9894,マスター!$C354,FALSE))</f>
        <v/>
      </c>
      <c r="AZ354" s="54"/>
      <c r="BA354" s="54"/>
      <c r="BB354" s="54"/>
      <c r="BC354" s="54"/>
      <c r="BD354" s="54"/>
      <c r="BE354" s="54"/>
      <c r="BF354" s="54"/>
      <c r="BG354" s="54"/>
      <c r="BH354" s="29" t="str">
        <f>IF(HLOOKUP(BH$14,集計用!$4:$9894,マスター!$C354,FALSE)="","",HLOOKUP(BH$14,集計用!$4:$9894,マスター!$C354,FALSE))</f>
        <v/>
      </c>
      <c r="BI354" s="29" t="str">
        <f>IF(HLOOKUP(BI$14,集計用!$4:$9894,マスター!$C354,FALSE)="","",HLOOKUP(BI$14,集計用!$4:$9894,マスター!$C354,FALSE))</f>
        <v/>
      </c>
      <c r="BJ354" s="54"/>
      <c r="BK354" s="54"/>
      <c r="BL354" s="54"/>
      <c r="BM354" s="54"/>
      <c r="BN354" s="54"/>
      <c r="BO354" s="54"/>
      <c r="BP354" s="54"/>
      <c r="BQ354" s="54"/>
      <c r="BR354" s="29" t="str">
        <f>IF(HLOOKUP(BR$14,集計用!$4:$9894,マスター!$C354,FALSE)="","",HLOOKUP(BR$14,集計用!$4:$9894,マスター!$C354,FALSE))</f>
        <v/>
      </c>
      <c r="BS354" s="29" t="str">
        <f>IF(HLOOKUP(BS$14,集計用!$4:$9894,マスター!$C354,FALSE)="","",HLOOKUP(BS$14,集計用!$4:$9894,マスター!$C354,FALSE))</f>
        <v/>
      </c>
      <c r="BT354" s="29" t="str">
        <f>IF(HLOOKUP(BT$14,集計用!$4:$9894,マスター!$C354,FALSE)="","",HLOOKUP(BT$14,集計用!$4:$9894,マスター!$C354,FALSE))</f>
        <v/>
      </c>
      <c r="BU354" s="29" t="str">
        <f>IF(HLOOKUP(BU$14,集計用!$4:$9894,マスター!$C354,FALSE)="","",HLOOKUP(BU$14,集計用!$4:$9894,マスター!$C354,FALSE))</f>
        <v/>
      </c>
      <c r="BV354" s="29" t="e">
        <f>集計用!#REF!&amp;集計用!#REF!&amp;集計用!#REF!</f>
        <v>#REF!</v>
      </c>
      <c r="BW354" s="29" t="str">
        <f>IF(HLOOKUP(BW$14,集計用!$4:$9894,マスター!$C354,FALSE)="","",HLOOKUP(BW$14,集計用!$4:$9894,マスター!$C354,FALSE))</f>
        <v/>
      </c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4"/>
      <c r="CO354" s="54"/>
      <c r="CP354" s="54"/>
      <c r="CQ354" s="54"/>
      <c r="CR354" s="54"/>
      <c r="CS354" s="54"/>
      <c r="CT354" s="54"/>
      <c r="CU354" s="54"/>
      <c r="CV354" s="53"/>
      <c r="CW354" s="53"/>
      <c r="CX354" s="53"/>
      <c r="CY354" s="53"/>
      <c r="CZ354" s="53"/>
      <c r="DA354" s="53"/>
      <c r="DB354" s="53"/>
      <c r="DC354" s="53"/>
      <c r="DD354" s="54"/>
      <c r="DE354" s="54"/>
      <c r="DF354" s="54"/>
      <c r="DG354" s="54"/>
      <c r="DH354" s="54"/>
      <c r="DI354" s="54"/>
    </row>
    <row r="355" spans="3:113" ht="13.5" customHeight="1">
      <c r="C355" s="89">
        <v>346</v>
      </c>
      <c r="D355" s="44"/>
      <c r="E355" s="53"/>
      <c r="F355" s="53"/>
      <c r="G355" s="53"/>
      <c r="H355" s="42" t="str">
        <f>IF(HLOOKUP(H$14,集計用!$4:$9894,マスター!$C355,FALSE)="","",HLOOKUP(H$14,集計用!$4:$9894,マスター!$C355,FALSE))</f>
        <v/>
      </c>
      <c r="I355" s="29" t="str">
        <f>IF(HLOOKUP(I$14,集計用!$4:$9894,マスター!$C355,FALSE)="","",HLOOKUP(I$14,集計用!$4:$9894,マスター!$C355,FALSE))</f>
        <v/>
      </c>
      <c r="J355" s="29" t="str">
        <f>IF(HLOOKUP(J$14,集計用!$4:$9894,マスター!$C355,FALSE)="","",HLOOKUP(J$14,集計用!$4:$9894,マスター!$C355,FALSE))</f>
        <v/>
      </c>
      <c r="K355" s="53"/>
      <c r="L355" s="53"/>
      <c r="M355" s="53"/>
      <c r="N355" s="53"/>
      <c r="O355" s="29" t="str">
        <f>IF(HLOOKUP(O$14,集計用!$4:$9894,マスター!$C355,FALSE)="","",HLOOKUP(O$14,集計用!$4:$9894,マスター!$C355,FALSE))</f>
        <v/>
      </c>
      <c r="P355" s="53"/>
      <c r="Q355" s="53"/>
      <c r="R355" s="42" t="str">
        <f>IF(HLOOKUP(R$14,集計用!$4:$9894,マスター!$C355,FALSE)="","",HLOOKUP(R$14,集計用!$4:$9894,マスター!$C355,FALSE))</f>
        <v/>
      </c>
      <c r="S355" s="42" t="str">
        <f>IF(HLOOKUP(S$14,集計用!$4:$9894,マスター!$C355,FALSE)="","",HLOOKUP(S$14,集計用!$4:$9894,マスター!$C355,FALSE))</f>
        <v/>
      </c>
      <c r="T355" s="209" t="str">
        <f>IF(HLOOKUP(T$14,集計用!$4:$9894,マスター!$C355,FALSE)="","",HLOOKUP(T$14,集計用!$4:$9894,マスター!$C355,FALSE))</f>
        <v/>
      </c>
      <c r="U355" s="209" t="str">
        <f>IF(HLOOKUP(U$14,集計用!$4:$9894,マスター!$C355,FALSE)="","",HLOOKUP(U$14,集計用!$4:$9894,マスター!$C355,FALSE))</f>
        <v/>
      </c>
      <c r="V355" s="53"/>
      <c r="W355" s="44"/>
      <c r="X355" s="53"/>
      <c r="Y355" s="53"/>
      <c r="Z355" s="29" t="str">
        <f>IF(HLOOKUP(Z$14,集計用!$4:$9894,マスター!$C355,FALSE)="","",HLOOKUP(Z$14,集計用!$4:$9894,マスター!$C355,FALSE))</f>
        <v/>
      </c>
      <c r="AA355" s="53"/>
      <c r="AB355" s="53"/>
      <c r="AC355" s="53"/>
      <c r="AD355" s="53"/>
      <c r="AE355" s="53"/>
      <c r="AF355" s="44"/>
      <c r="AG355" s="29" t="str">
        <f>IF(HLOOKUP(AG$14,集計用!$4:$9894,マスター!$C355,FALSE)="","",HLOOKUP(AG$14,集計用!$4:$9894,マスター!$C355,FALSE))</f>
        <v/>
      </c>
      <c r="AH355" s="29" t="str">
        <f>IF(HLOOKUP(AH$14,集計用!$4:$9894,マスター!$C355,FALSE)="","",HLOOKUP(AH$14,集計用!$4:$9894,マスター!$C355,FALSE))</f>
        <v/>
      </c>
      <c r="AI355" s="29" t="str">
        <f>IF(HLOOKUP(AI$14,集計用!$4:$9894,マスター!$C355,FALSE)="","",HLOOKUP(AI$14,集計用!$4:$9894,マスター!$C355,FALSE))</f>
        <v/>
      </c>
      <c r="AJ355" s="60" t="str">
        <f>マスター!$B$3</f>
        <v>建物</v>
      </c>
      <c r="AK355" s="29" t="str">
        <f>IF(HLOOKUP(AK$14,集計用!$4:$9894,マスター!$C355,FALSE)="","",HLOOKUP(AK$14,集計用!$4:$9894,マスター!$C355,FALSE))</f>
        <v/>
      </c>
      <c r="AL355" s="29" t="str">
        <f>IF(HLOOKUP(AL$14,集計用!$4:$9894,マスター!$C355,FALSE)="","",HLOOKUP(AL$14,集計用!$4:$9894,マスター!$C355,FALSE))</f>
        <v/>
      </c>
      <c r="AM355" s="53"/>
      <c r="AN355" s="29" t="str">
        <f>IFERROR(集計用!#REF!&amp;集計用!#REF!&amp;集計用!#REF!,"")</f>
        <v/>
      </c>
      <c r="AO355" s="29" t="str">
        <f>IF(HLOOKUP(AO$14,集計用!$4:$9894,マスター!$C355,FALSE)="","",HLOOKUP(AO$14,集計用!$4:$9894,マスター!$C355,FALSE))</f>
        <v/>
      </c>
      <c r="AP355" s="42" t="e">
        <f>集計用!#REF!&amp;集計用!#REF!&amp;集計用!#REF!&amp;集計用!#REF!&amp;集計用!#REF!&amp;集計用!#REF!</f>
        <v>#REF!</v>
      </c>
      <c r="AQ355" s="29" t="str">
        <f>IF(HLOOKUP(AQ$14,集計用!$4:$9894,マスター!$C355,FALSE)="","",HLOOKUP(AQ$14,集計用!$4:$9894,マスター!$C355,FALSE))</f>
        <v/>
      </c>
      <c r="AR355" s="29" t="str">
        <f>IF(HLOOKUP(AR$14,集計用!$4:$9894,マスター!$C355,FALSE)="","",HLOOKUP(AR$14,集計用!$4:$9894,マスター!$C355,FALSE))</f>
        <v/>
      </c>
      <c r="AS355" s="29" t="str">
        <f>IF(HLOOKUP(AS$14,集計用!$4:$9894,マスター!$C355,FALSE)="","",HLOOKUP(AS$14,集計用!$4:$9894,マスター!$C355,FALSE))</f>
        <v/>
      </c>
      <c r="AT355" s="29" t="str">
        <f>IF(HLOOKUP(AT$14,集計用!$4:$9894,マスター!$C355,FALSE)="","",HLOOKUP(AT$14,集計用!$4:$9894,マスター!$C355,FALSE))</f>
        <v/>
      </c>
      <c r="AU355" s="29" t="str">
        <f>IF(HLOOKUP(AU$14,集計用!$4:$9894,マスター!$C355,FALSE)="","",HLOOKUP(AU$14,集計用!$4:$9894,マスター!$C355,FALSE))</f>
        <v/>
      </c>
      <c r="AV355" s="61"/>
      <c r="AW355" s="45" t="str">
        <f t="shared" si="6"/>
        <v/>
      </c>
      <c r="AX355" s="29" t="str">
        <f>IF(HLOOKUP(AX$14,集計用!$4:$9894,マスター!$C355,FALSE)="","",HLOOKUP(AX$14,集計用!$4:$9894,マスター!$C355,FALSE))</f>
        <v/>
      </c>
      <c r="AY355" s="29" t="str">
        <f>IF(HLOOKUP(AY$14,集計用!$4:$9894,マスター!$C355,FALSE)="","",HLOOKUP(AY$14,集計用!$4:$9894,マスター!$C355,FALSE))</f>
        <v/>
      </c>
      <c r="AZ355" s="54"/>
      <c r="BA355" s="54"/>
      <c r="BB355" s="54"/>
      <c r="BC355" s="54"/>
      <c r="BD355" s="54"/>
      <c r="BE355" s="54"/>
      <c r="BF355" s="54"/>
      <c r="BG355" s="54"/>
      <c r="BH355" s="29" t="str">
        <f>IF(HLOOKUP(BH$14,集計用!$4:$9894,マスター!$C355,FALSE)="","",HLOOKUP(BH$14,集計用!$4:$9894,マスター!$C355,FALSE))</f>
        <v/>
      </c>
      <c r="BI355" s="29" t="str">
        <f>IF(HLOOKUP(BI$14,集計用!$4:$9894,マスター!$C355,FALSE)="","",HLOOKUP(BI$14,集計用!$4:$9894,マスター!$C355,FALSE))</f>
        <v/>
      </c>
      <c r="BJ355" s="54"/>
      <c r="BK355" s="54"/>
      <c r="BL355" s="54"/>
      <c r="BM355" s="54"/>
      <c r="BN355" s="54"/>
      <c r="BO355" s="54"/>
      <c r="BP355" s="54"/>
      <c r="BQ355" s="54"/>
      <c r="BR355" s="29" t="str">
        <f>IF(HLOOKUP(BR$14,集計用!$4:$9894,マスター!$C355,FALSE)="","",HLOOKUP(BR$14,集計用!$4:$9894,マスター!$C355,FALSE))</f>
        <v/>
      </c>
      <c r="BS355" s="29" t="str">
        <f>IF(HLOOKUP(BS$14,集計用!$4:$9894,マスター!$C355,FALSE)="","",HLOOKUP(BS$14,集計用!$4:$9894,マスター!$C355,FALSE))</f>
        <v/>
      </c>
      <c r="BT355" s="29" t="str">
        <f>IF(HLOOKUP(BT$14,集計用!$4:$9894,マスター!$C355,FALSE)="","",HLOOKUP(BT$14,集計用!$4:$9894,マスター!$C355,FALSE))</f>
        <v/>
      </c>
      <c r="BU355" s="29" t="str">
        <f>IF(HLOOKUP(BU$14,集計用!$4:$9894,マスター!$C355,FALSE)="","",HLOOKUP(BU$14,集計用!$4:$9894,マスター!$C355,FALSE))</f>
        <v/>
      </c>
      <c r="BV355" s="29" t="e">
        <f>集計用!#REF!&amp;集計用!#REF!&amp;集計用!#REF!</f>
        <v>#REF!</v>
      </c>
      <c r="BW355" s="29" t="str">
        <f>IF(HLOOKUP(BW$14,集計用!$4:$9894,マスター!$C355,FALSE)="","",HLOOKUP(BW$14,集計用!$4:$9894,マスター!$C355,FALSE))</f>
        <v/>
      </c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4"/>
      <c r="CO355" s="54"/>
      <c r="CP355" s="54"/>
      <c r="CQ355" s="54"/>
      <c r="CR355" s="54"/>
      <c r="CS355" s="54"/>
      <c r="CT355" s="54"/>
      <c r="CU355" s="54"/>
      <c r="CV355" s="53"/>
      <c r="CW355" s="53"/>
      <c r="CX355" s="53"/>
      <c r="CY355" s="53"/>
      <c r="CZ355" s="53"/>
      <c r="DA355" s="53"/>
      <c r="DB355" s="53"/>
      <c r="DC355" s="53"/>
      <c r="DD355" s="54"/>
      <c r="DE355" s="54"/>
      <c r="DF355" s="54"/>
      <c r="DG355" s="54"/>
      <c r="DH355" s="54"/>
      <c r="DI355" s="54"/>
    </row>
    <row r="356" spans="3:113" ht="13.5" customHeight="1">
      <c r="C356" s="89">
        <v>347</v>
      </c>
      <c r="D356" s="44"/>
      <c r="E356" s="53"/>
      <c r="F356" s="53"/>
      <c r="G356" s="53"/>
      <c r="H356" s="42" t="str">
        <f>IF(HLOOKUP(H$14,集計用!$4:$9894,マスター!$C356,FALSE)="","",HLOOKUP(H$14,集計用!$4:$9894,マスター!$C356,FALSE))</f>
        <v/>
      </c>
      <c r="I356" s="29" t="str">
        <f>IF(HLOOKUP(I$14,集計用!$4:$9894,マスター!$C356,FALSE)="","",HLOOKUP(I$14,集計用!$4:$9894,マスター!$C356,FALSE))</f>
        <v/>
      </c>
      <c r="J356" s="29" t="str">
        <f>IF(HLOOKUP(J$14,集計用!$4:$9894,マスター!$C356,FALSE)="","",HLOOKUP(J$14,集計用!$4:$9894,マスター!$C356,FALSE))</f>
        <v/>
      </c>
      <c r="K356" s="53"/>
      <c r="L356" s="53"/>
      <c r="M356" s="53"/>
      <c r="N356" s="53"/>
      <c r="O356" s="29" t="str">
        <f>IF(HLOOKUP(O$14,集計用!$4:$9894,マスター!$C356,FALSE)="","",HLOOKUP(O$14,集計用!$4:$9894,マスター!$C356,FALSE))</f>
        <v/>
      </c>
      <c r="P356" s="53"/>
      <c r="Q356" s="53"/>
      <c r="R356" s="42" t="str">
        <f>IF(HLOOKUP(R$14,集計用!$4:$9894,マスター!$C356,FALSE)="","",HLOOKUP(R$14,集計用!$4:$9894,マスター!$C356,FALSE))</f>
        <v/>
      </c>
      <c r="S356" s="42" t="str">
        <f>IF(HLOOKUP(S$14,集計用!$4:$9894,マスター!$C356,FALSE)="","",HLOOKUP(S$14,集計用!$4:$9894,マスター!$C356,FALSE))</f>
        <v/>
      </c>
      <c r="T356" s="209" t="str">
        <f>IF(HLOOKUP(T$14,集計用!$4:$9894,マスター!$C356,FALSE)="","",HLOOKUP(T$14,集計用!$4:$9894,マスター!$C356,FALSE))</f>
        <v/>
      </c>
      <c r="U356" s="209" t="str">
        <f>IF(HLOOKUP(U$14,集計用!$4:$9894,マスター!$C356,FALSE)="","",HLOOKUP(U$14,集計用!$4:$9894,マスター!$C356,FALSE))</f>
        <v/>
      </c>
      <c r="V356" s="53"/>
      <c r="W356" s="44"/>
      <c r="X356" s="53"/>
      <c r="Y356" s="53"/>
      <c r="Z356" s="29" t="str">
        <f>IF(HLOOKUP(Z$14,集計用!$4:$9894,マスター!$C356,FALSE)="","",HLOOKUP(Z$14,集計用!$4:$9894,マスター!$C356,FALSE))</f>
        <v/>
      </c>
      <c r="AA356" s="53"/>
      <c r="AB356" s="53"/>
      <c r="AC356" s="53"/>
      <c r="AD356" s="53"/>
      <c r="AE356" s="53"/>
      <c r="AF356" s="44"/>
      <c r="AG356" s="29" t="str">
        <f>IF(HLOOKUP(AG$14,集計用!$4:$9894,マスター!$C356,FALSE)="","",HLOOKUP(AG$14,集計用!$4:$9894,マスター!$C356,FALSE))</f>
        <v/>
      </c>
      <c r="AH356" s="29" t="str">
        <f>IF(HLOOKUP(AH$14,集計用!$4:$9894,マスター!$C356,FALSE)="","",HLOOKUP(AH$14,集計用!$4:$9894,マスター!$C356,FALSE))</f>
        <v/>
      </c>
      <c r="AI356" s="29" t="str">
        <f>IF(HLOOKUP(AI$14,集計用!$4:$9894,マスター!$C356,FALSE)="","",HLOOKUP(AI$14,集計用!$4:$9894,マスター!$C356,FALSE))</f>
        <v/>
      </c>
      <c r="AJ356" s="60" t="str">
        <f>マスター!$B$3</f>
        <v>建物</v>
      </c>
      <c r="AK356" s="29" t="str">
        <f>IF(HLOOKUP(AK$14,集計用!$4:$9894,マスター!$C356,FALSE)="","",HLOOKUP(AK$14,集計用!$4:$9894,マスター!$C356,FALSE))</f>
        <v/>
      </c>
      <c r="AL356" s="29" t="str">
        <f>IF(HLOOKUP(AL$14,集計用!$4:$9894,マスター!$C356,FALSE)="","",HLOOKUP(AL$14,集計用!$4:$9894,マスター!$C356,FALSE))</f>
        <v/>
      </c>
      <c r="AM356" s="53"/>
      <c r="AN356" s="29" t="str">
        <f>IFERROR(集計用!#REF!&amp;集計用!#REF!&amp;集計用!#REF!,"")</f>
        <v/>
      </c>
      <c r="AO356" s="29" t="str">
        <f>IF(HLOOKUP(AO$14,集計用!$4:$9894,マスター!$C356,FALSE)="","",HLOOKUP(AO$14,集計用!$4:$9894,マスター!$C356,FALSE))</f>
        <v/>
      </c>
      <c r="AP356" s="42" t="e">
        <f>集計用!#REF!&amp;集計用!#REF!&amp;集計用!#REF!&amp;集計用!#REF!&amp;集計用!#REF!&amp;集計用!#REF!</f>
        <v>#REF!</v>
      </c>
      <c r="AQ356" s="29" t="str">
        <f>IF(HLOOKUP(AQ$14,集計用!$4:$9894,マスター!$C356,FALSE)="","",HLOOKUP(AQ$14,集計用!$4:$9894,マスター!$C356,FALSE))</f>
        <v/>
      </c>
      <c r="AR356" s="29" t="str">
        <f>IF(HLOOKUP(AR$14,集計用!$4:$9894,マスター!$C356,FALSE)="","",HLOOKUP(AR$14,集計用!$4:$9894,マスター!$C356,FALSE))</f>
        <v/>
      </c>
      <c r="AS356" s="29" t="str">
        <f>IF(HLOOKUP(AS$14,集計用!$4:$9894,マスター!$C356,FALSE)="","",HLOOKUP(AS$14,集計用!$4:$9894,マスター!$C356,FALSE))</f>
        <v/>
      </c>
      <c r="AT356" s="29" t="str">
        <f>IF(HLOOKUP(AT$14,集計用!$4:$9894,マスター!$C356,FALSE)="","",HLOOKUP(AT$14,集計用!$4:$9894,マスター!$C356,FALSE))</f>
        <v/>
      </c>
      <c r="AU356" s="29" t="str">
        <f>IF(HLOOKUP(AU$14,集計用!$4:$9894,マスター!$C356,FALSE)="","",HLOOKUP(AU$14,集計用!$4:$9894,マスター!$C356,FALSE))</f>
        <v/>
      </c>
      <c r="AV356" s="61"/>
      <c r="AW356" s="45" t="str">
        <f t="shared" si="6"/>
        <v/>
      </c>
      <c r="AX356" s="29" t="str">
        <f>IF(HLOOKUP(AX$14,集計用!$4:$9894,マスター!$C356,FALSE)="","",HLOOKUP(AX$14,集計用!$4:$9894,マスター!$C356,FALSE))</f>
        <v/>
      </c>
      <c r="AY356" s="29" t="str">
        <f>IF(HLOOKUP(AY$14,集計用!$4:$9894,マスター!$C356,FALSE)="","",HLOOKUP(AY$14,集計用!$4:$9894,マスター!$C356,FALSE))</f>
        <v/>
      </c>
      <c r="AZ356" s="54"/>
      <c r="BA356" s="54"/>
      <c r="BB356" s="54"/>
      <c r="BC356" s="54"/>
      <c r="BD356" s="54"/>
      <c r="BE356" s="54"/>
      <c r="BF356" s="54"/>
      <c r="BG356" s="54"/>
      <c r="BH356" s="29" t="str">
        <f>IF(HLOOKUP(BH$14,集計用!$4:$9894,マスター!$C356,FALSE)="","",HLOOKUP(BH$14,集計用!$4:$9894,マスター!$C356,FALSE))</f>
        <v/>
      </c>
      <c r="BI356" s="29" t="str">
        <f>IF(HLOOKUP(BI$14,集計用!$4:$9894,マスター!$C356,FALSE)="","",HLOOKUP(BI$14,集計用!$4:$9894,マスター!$C356,FALSE))</f>
        <v/>
      </c>
      <c r="BJ356" s="54"/>
      <c r="BK356" s="54"/>
      <c r="BL356" s="54"/>
      <c r="BM356" s="54"/>
      <c r="BN356" s="54"/>
      <c r="BO356" s="54"/>
      <c r="BP356" s="54"/>
      <c r="BQ356" s="54"/>
      <c r="BR356" s="29" t="str">
        <f>IF(HLOOKUP(BR$14,集計用!$4:$9894,マスター!$C356,FALSE)="","",HLOOKUP(BR$14,集計用!$4:$9894,マスター!$C356,FALSE))</f>
        <v/>
      </c>
      <c r="BS356" s="29" t="str">
        <f>IF(HLOOKUP(BS$14,集計用!$4:$9894,マスター!$C356,FALSE)="","",HLOOKUP(BS$14,集計用!$4:$9894,マスター!$C356,FALSE))</f>
        <v/>
      </c>
      <c r="BT356" s="29" t="str">
        <f>IF(HLOOKUP(BT$14,集計用!$4:$9894,マスター!$C356,FALSE)="","",HLOOKUP(BT$14,集計用!$4:$9894,マスター!$C356,FALSE))</f>
        <v/>
      </c>
      <c r="BU356" s="29" t="str">
        <f>IF(HLOOKUP(BU$14,集計用!$4:$9894,マスター!$C356,FALSE)="","",HLOOKUP(BU$14,集計用!$4:$9894,マスター!$C356,FALSE))</f>
        <v/>
      </c>
      <c r="BV356" s="29" t="e">
        <f>集計用!#REF!&amp;集計用!#REF!&amp;集計用!#REF!</f>
        <v>#REF!</v>
      </c>
      <c r="BW356" s="29" t="str">
        <f>IF(HLOOKUP(BW$14,集計用!$4:$9894,マスター!$C356,FALSE)="","",HLOOKUP(BW$14,集計用!$4:$9894,マスター!$C356,FALSE))</f>
        <v/>
      </c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4"/>
      <c r="CO356" s="54"/>
      <c r="CP356" s="54"/>
      <c r="CQ356" s="54"/>
      <c r="CR356" s="54"/>
      <c r="CS356" s="54"/>
      <c r="CT356" s="54"/>
      <c r="CU356" s="54"/>
      <c r="CV356" s="53"/>
      <c r="CW356" s="53"/>
      <c r="CX356" s="53"/>
      <c r="CY356" s="53"/>
      <c r="CZ356" s="53"/>
      <c r="DA356" s="53"/>
      <c r="DB356" s="53"/>
      <c r="DC356" s="53"/>
      <c r="DD356" s="54"/>
      <c r="DE356" s="54"/>
      <c r="DF356" s="54"/>
      <c r="DG356" s="54"/>
      <c r="DH356" s="54"/>
      <c r="DI356" s="54"/>
    </row>
    <row r="357" spans="3:113" ht="13.5" customHeight="1">
      <c r="C357" s="89">
        <v>348</v>
      </c>
      <c r="D357" s="44"/>
      <c r="E357" s="53"/>
      <c r="F357" s="53"/>
      <c r="G357" s="53"/>
      <c r="H357" s="42" t="str">
        <f>IF(HLOOKUP(H$14,集計用!$4:$9894,マスター!$C357,FALSE)="","",HLOOKUP(H$14,集計用!$4:$9894,マスター!$C357,FALSE))</f>
        <v/>
      </c>
      <c r="I357" s="29" t="str">
        <f>IF(HLOOKUP(I$14,集計用!$4:$9894,マスター!$C357,FALSE)="","",HLOOKUP(I$14,集計用!$4:$9894,マスター!$C357,FALSE))</f>
        <v/>
      </c>
      <c r="J357" s="29" t="str">
        <f>IF(HLOOKUP(J$14,集計用!$4:$9894,マスター!$C357,FALSE)="","",HLOOKUP(J$14,集計用!$4:$9894,マスター!$C357,FALSE))</f>
        <v/>
      </c>
      <c r="K357" s="53"/>
      <c r="L357" s="53"/>
      <c r="M357" s="53"/>
      <c r="N357" s="53"/>
      <c r="O357" s="29" t="str">
        <f>IF(HLOOKUP(O$14,集計用!$4:$9894,マスター!$C357,FALSE)="","",HLOOKUP(O$14,集計用!$4:$9894,マスター!$C357,FALSE))</f>
        <v/>
      </c>
      <c r="P357" s="53"/>
      <c r="Q357" s="53"/>
      <c r="R357" s="42" t="str">
        <f>IF(HLOOKUP(R$14,集計用!$4:$9894,マスター!$C357,FALSE)="","",HLOOKUP(R$14,集計用!$4:$9894,マスター!$C357,FALSE))</f>
        <v/>
      </c>
      <c r="S357" s="42" t="str">
        <f>IF(HLOOKUP(S$14,集計用!$4:$9894,マスター!$C357,FALSE)="","",HLOOKUP(S$14,集計用!$4:$9894,マスター!$C357,FALSE))</f>
        <v/>
      </c>
      <c r="T357" s="209" t="str">
        <f>IF(HLOOKUP(T$14,集計用!$4:$9894,マスター!$C357,FALSE)="","",HLOOKUP(T$14,集計用!$4:$9894,マスター!$C357,FALSE))</f>
        <v/>
      </c>
      <c r="U357" s="209" t="str">
        <f>IF(HLOOKUP(U$14,集計用!$4:$9894,マスター!$C357,FALSE)="","",HLOOKUP(U$14,集計用!$4:$9894,マスター!$C357,FALSE))</f>
        <v/>
      </c>
      <c r="V357" s="53"/>
      <c r="W357" s="44"/>
      <c r="X357" s="53"/>
      <c r="Y357" s="53"/>
      <c r="Z357" s="29" t="str">
        <f>IF(HLOOKUP(Z$14,集計用!$4:$9894,マスター!$C357,FALSE)="","",HLOOKUP(Z$14,集計用!$4:$9894,マスター!$C357,FALSE))</f>
        <v/>
      </c>
      <c r="AA357" s="53"/>
      <c r="AB357" s="53"/>
      <c r="AC357" s="53"/>
      <c r="AD357" s="53"/>
      <c r="AE357" s="53"/>
      <c r="AF357" s="44"/>
      <c r="AG357" s="29" t="str">
        <f>IF(HLOOKUP(AG$14,集計用!$4:$9894,マスター!$C357,FALSE)="","",HLOOKUP(AG$14,集計用!$4:$9894,マスター!$C357,FALSE))</f>
        <v/>
      </c>
      <c r="AH357" s="29" t="str">
        <f>IF(HLOOKUP(AH$14,集計用!$4:$9894,マスター!$C357,FALSE)="","",HLOOKUP(AH$14,集計用!$4:$9894,マスター!$C357,FALSE))</f>
        <v/>
      </c>
      <c r="AI357" s="29" t="str">
        <f>IF(HLOOKUP(AI$14,集計用!$4:$9894,マスター!$C357,FALSE)="","",HLOOKUP(AI$14,集計用!$4:$9894,マスター!$C357,FALSE))</f>
        <v/>
      </c>
      <c r="AJ357" s="60" t="str">
        <f>マスター!$B$3</f>
        <v>建物</v>
      </c>
      <c r="AK357" s="29" t="str">
        <f>IF(HLOOKUP(AK$14,集計用!$4:$9894,マスター!$C357,FALSE)="","",HLOOKUP(AK$14,集計用!$4:$9894,マスター!$C357,FALSE))</f>
        <v/>
      </c>
      <c r="AL357" s="29" t="str">
        <f>IF(HLOOKUP(AL$14,集計用!$4:$9894,マスター!$C357,FALSE)="","",HLOOKUP(AL$14,集計用!$4:$9894,マスター!$C357,FALSE))</f>
        <v/>
      </c>
      <c r="AM357" s="53"/>
      <c r="AN357" s="29" t="str">
        <f>IFERROR(集計用!#REF!&amp;集計用!#REF!&amp;集計用!#REF!,"")</f>
        <v/>
      </c>
      <c r="AO357" s="29" t="str">
        <f>IF(HLOOKUP(AO$14,集計用!$4:$9894,マスター!$C357,FALSE)="","",HLOOKUP(AO$14,集計用!$4:$9894,マスター!$C357,FALSE))</f>
        <v/>
      </c>
      <c r="AP357" s="42" t="e">
        <f>集計用!#REF!&amp;集計用!#REF!&amp;集計用!#REF!&amp;集計用!#REF!&amp;集計用!#REF!&amp;集計用!#REF!</f>
        <v>#REF!</v>
      </c>
      <c r="AQ357" s="29" t="str">
        <f>IF(HLOOKUP(AQ$14,集計用!$4:$9894,マスター!$C357,FALSE)="","",HLOOKUP(AQ$14,集計用!$4:$9894,マスター!$C357,FALSE))</f>
        <v/>
      </c>
      <c r="AR357" s="29" t="str">
        <f>IF(HLOOKUP(AR$14,集計用!$4:$9894,マスター!$C357,FALSE)="","",HLOOKUP(AR$14,集計用!$4:$9894,マスター!$C357,FALSE))</f>
        <v/>
      </c>
      <c r="AS357" s="29" t="str">
        <f>IF(HLOOKUP(AS$14,集計用!$4:$9894,マスター!$C357,FALSE)="","",HLOOKUP(AS$14,集計用!$4:$9894,マスター!$C357,FALSE))</f>
        <v/>
      </c>
      <c r="AT357" s="29" t="str">
        <f>IF(HLOOKUP(AT$14,集計用!$4:$9894,マスター!$C357,FALSE)="","",HLOOKUP(AT$14,集計用!$4:$9894,マスター!$C357,FALSE))</f>
        <v/>
      </c>
      <c r="AU357" s="29" t="str">
        <f>IF(HLOOKUP(AU$14,集計用!$4:$9894,マスター!$C357,FALSE)="","",HLOOKUP(AU$14,集計用!$4:$9894,マスター!$C357,FALSE))</f>
        <v/>
      </c>
      <c r="AV357" s="61"/>
      <c r="AW357" s="45" t="str">
        <f t="shared" si="6"/>
        <v/>
      </c>
      <c r="AX357" s="29" t="str">
        <f>IF(HLOOKUP(AX$14,集計用!$4:$9894,マスター!$C357,FALSE)="","",HLOOKUP(AX$14,集計用!$4:$9894,マスター!$C357,FALSE))</f>
        <v/>
      </c>
      <c r="AY357" s="29" t="str">
        <f>IF(HLOOKUP(AY$14,集計用!$4:$9894,マスター!$C357,FALSE)="","",HLOOKUP(AY$14,集計用!$4:$9894,マスター!$C357,FALSE))</f>
        <v/>
      </c>
      <c r="AZ357" s="54"/>
      <c r="BA357" s="54"/>
      <c r="BB357" s="54"/>
      <c r="BC357" s="54"/>
      <c r="BD357" s="54"/>
      <c r="BE357" s="54"/>
      <c r="BF357" s="54"/>
      <c r="BG357" s="54"/>
      <c r="BH357" s="29" t="str">
        <f>IF(HLOOKUP(BH$14,集計用!$4:$9894,マスター!$C357,FALSE)="","",HLOOKUP(BH$14,集計用!$4:$9894,マスター!$C357,FALSE))</f>
        <v/>
      </c>
      <c r="BI357" s="29" t="str">
        <f>IF(HLOOKUP(BI$14,集計用!$4:$9894,マスター!$C357,FALSE)="","",HLOOKUP(BI$14,集計用!$4:$9894,マスター!$C357,FALSE))</f>
        <v/>
      </c>
      <c r="BJ357" s="54"/>
      <c r="BK357" s="54"/>
      <c r="BL357" s="54"/>
      <c r="BM357" s="54"/>
      <c r="BN357" s="54"/>
      <c r="BO357" s="54"/>
      <c r="BP357" s="54"/>
      <c r="BQ357" s="54"/>
      <c r="BR357" s="29" t="str">
        <f>IF(HLOOKUP(BR$14,集計用!$4:$9894,マスター!$C357,FALSE)="","",HLOOKUP(BR$14,集計用!$4:$9894,マスター!$C357,FALSE))</f>
        <v/>
      </c>
      <c r="BS357" s="29" t="str">
        <f>IF(HLOOKUP(BS$14,集計用!$4:$9894,マスター!$C357,FALSE)="","",HLOOKUP(BS$14,集計用!$4:$9894,マスター!$C357,FALSE))</f>
        <v/>
      </c>
      <c r="BT357" s="29" t="str">
        <f>IF(HLOOKUP(BT$14,集計用!$4:$9894,マスター!$C357,FALSE)="","",HLOOKUP(BT$14,集計用!$4:$9894,マスター!$C357,FALSE))</f>
        <v/>
      </c>
      <c r="BU357" s="29" t="str">
        <f>IF(HLOOKUP(BU$14,集計用!$4:$9894,マスター!$C357,FALSE)="","",HLOOKUP(BU$14,集計用!$4:$9894,マスター!$C357,FALSE))</f>
        <v/>
      </c>
      <c r="BV357" s="29" t="e">
        <f>集計用!#REF!&amp;集計用!#REF!&amp;集計用!#REF!</f>
        <v>#REF!</v>
      </c>
      <c r="BW357" s="29" t="str">
        <f>IF(HLOOKUP(BW$14,集計用!$4:$9894,マスター!$C357,FALSE)="","",HLOOKUP(BW$14,集計用!$4:$9894,マスター!$C357,FALSE))</f>
        <v/>
      </c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4"/>
      <c r="CO357" s="54"/>
      <c r="CP357" s="54"/>
      <c r="CQ357" s="54"/>
      <c r="CR357" s="54"/>
      <c r="CS357" s="54"/>
      <c r="CT357" s="54"/>
      <c r="CU357" s="54"/>
      <c r="CV357" s="53"/>
      <c r="CW357" s="53"/>
      <c r="CX357" s="53"/>
      <c r="CY357" s="53"/>
      <c r="CZ357" s="53"/>
      <c r="DA357" s="53"/>
      <c r="DB357" s="53"/>
      <c r="DC357" s="53"/>
      <c r="DD357" s="54"/>
      <c r="DE357" s="54"/>
      <c r="DF357" s="54"/>
      <c r="DG357" s="54"/>
      <c r="DH357" s="54"/>
      <c r="DI357" s="54"/>
    </row>
    <row r="358" spans="3:113" ht="13.5" customHeight="1">
      <c r="C358" s="89">
        <v>349</v>
      </c>
      <c r="D358" s="44"/>
      <c r="E358" s="53"/>
      <c r="F358" s="53"/>
      <c r="G358" s="53"/>
      <c r="H358" s="42" t="str">
        <f>IF(HLOOKUP(H$14,集計用!$4:$9894,マスター!$C358,FALSE)="","",HLOOKUP(H$14,集計用!$4:$9894,マスター!$C358,FALSE))</f>
        <v/>
      </c>
      <c r="I358" s="29" t="str">
        <f>IF(HLOOKUP(I$14,集計用!$4:$9894,マスター!$C358,FALSE)="","",HLOOKUP(I$14,集計用!$4:$9894,マスター!$C358,FALSE))</f>
        <v/>
      </c>
      <c r="J358" s="29" t="str">
        <f>IF(HLOOKUP(J$14,集計用!$4:$9894,マスター!$C358,FALSE)="","",HLOOKUP(J$14,集計用!$4:$9894,マスター!$C358,FALSE))</f>
        <v/>
      </c>
      <c r="K358" s="53"/>
      <c r="L358" s="53"/>
      <c r="M358" s="53"/>
      <c r="N358" s="53"/>
      <c r="O358" s="29" t="str">
        <f>IF(HLOOKUP(O$14,集計用!$4:$9894,マスター!$C358,FALSE)="","",HLOOKUP(O$14,集計用!$4:$9894,マスター!$C358,FALSE))</f>
        <v/>
      </c>
      <c r="P358" s="53"/>
      <c r="Q358" s="53"/>
      <c r="R358" s="42" t="str">
        <f>IF(HLOOKUP(R$14,集計用!$4:$9894,マスター!$C358,FALSE)="","",HLOOKUP(R$14,集計用!$4:$9894,マスター!$C358,FALSE))</f>
        <v/>
      </c>
      <c r="S358" s="42" t="str">
        <f>IF(HLOOKUP(S$14,集計用!$4:$9894,マスター!$C358,FALSE)="","",HLOOKUP(S$14,集計用!$4:$9894,マスター!$C358,FALSE))</f>
        <v/>
      </c>
      <c r="T358" s="209" t="str">
        <f>IF(HLOOKUP(T$14,集計用!$4:$9894,マスター!$C358,FALSE)="","",HLOOKUP(T$14,集計用!$4:$9894,マスター!$C358,FALSE))</f>
        <v/>
      </c>
      <c r="U358" s="209" t="str">
        <f>IF(HLOOKUP(U$14,集計用!$4:$9894,マスター!$C358,FALSE)="","",HLOOKUP(U$14,集計用!$4:$9894,マスター!$C358,FALSE))</f>
        <v/>
      </c>
      <c r="V358" s="53"/>
      <c r="W358" s="44"/>
      <c r="X358" s="53"/>
      <c r="Y358" s="53"/>
      <c r="Z358" s="29" t="str">
        <f>IF(HLOOKUP(Z$14,集計用!$4:$9894,マスター!$C358,FALSE)="","",HLOOKUP(Z$14,集計用!$4:$9894,マスター!$C358,FALSE))</f>
        <v/>
      </c>
      <c r="AA358" s="53"/>
      <c r="AB358" s="53"/>
      <c r="AC358" s="53"/>
      <c r="AD358" s="53"/>
      <c r="AE358" s="53"/>
      <c r="AF358" s="44"/>
      <c r="AG358" s="29" t="str">
        <f>IF(HLOOKUP(AG$14,集計用!$4:$9894,マスター!$C358,FALSE)="","",HLOOKUP(AG$14,集計用!$4:$9894,マスター!$C358,FALSE))</f>
        <v/>
      </c>
      <c r="AH358" s="29" t="str">
        <f>IF(HLOOKUP(AH$14,集計用!$4:$9894,マスター!$C358,FALSE)="","",HLOOKUP(AH$14,集計用!$4:$9894,マスター!$C358,FALSE))</f>
        <v/>
      </c>
      <c r="AI358" s="29" t="str">
        <f>IF(HLOOKUP(AI$14,集計用!$4:$9894,マスター!$C358,FALSE)="","",HLOOKUP(AI$14,集計用!$4:$9894,マスター!$C358,FALSE))</f>
        <v/>
      </c>
      <c r="AJ358" s="60" t="str">
        <f>マスター!$B$3</f>
        <v>建物</v>
      </c>
      <c r="AK358" s="29" t="str">
        <f>IF(HLOOKUP(AK$14,集計用!$4:$9894,マスター!$C358,FALSE)="","",HLOOKUP(AK$14,集計用!$4:$9894,マスター!$C358,FALSE))</f>
        <v/>
      </c>
      <c r="AL358" s="29" t="str">
        <f>IF(HLOOKUP(AL$14,集計用!$4:$9894,マスター!$C358,FALSE)="","",HLOOKUP(AL$14,集計用!$4:$9894,マスター!$C358,FALSE))</f>
        <v/>
      </c>
      <c r="AM358" s="53"/>
      <c r="AN358" s="29" t="str">
        <f>IFERROR(集計用!N256&amp;集計用!P256&amp;集計用!R256,"")</f>
        <v/>
      </c>
      <c r="AO358" s="29" t="str">
        <f>IF(HLOOKUP(AO$14,集計用!$4:$9894,マスター!$C358,FALSE)="","",HLOOKUP(AO$14,集計用!$4:$9894,マスター!$C358,FALSE))</f>
        <v/>
      </c>
      <c r="AP358" s="42" t="str">
        <f>集計用!AU256&amp;集計用!AV256&amp;集計用!AW256&amp;集計用!AX256&amp;集計用!AY256&amp;集計用!AZ256</f>
        <v/>
      </c>
      <c r="AQ358" s="29" t="str">
        <f>IF(HLOOKUP(AQ$14,集計用!$4:$9894,マスター!$C358,FALSE)="","",HLOOKUP(AQ$14,集計用!$4:$9894,マスター!$C358,FALSE))</f>
        <v/>
      </c>
      <c r="AR358" s="29" t="str">
        <f>IF(HLOOKUP(AR$14,集計用!$4:$9894,マスター!$C358,FALSE)="","",HLOOKUP(AR$14,集計用!$4:$9894,マスター!$C358,FALSE))</f>
        <v/>
      </c>
      <c r="AS358" s="29" t="str">
        <f>IF(HLOOKUP(AS$14,集計用!$4:$9894,マスター!$C358,FALSE)="","",HLOOKUP(AS$14,集計用!$4:$9894,マスター!$C358,FALSE))</f>
        <v/>
      </c>
      <c r="AT358" s="29" t="str">
        <f>IF(HLOOKUP(AT$14,集計用!$4:$9894,マスター!$C358,FALSE)="","",HLOOKUP(AT$14,集計用!$4:$9894,マスター!$C358,FALSE))</f>
        <v/>
      </c>
      <c r="AU358" s="29" t="str">
        <f>IF(HLOOKUP(AU$14,集計用!$4:$9894,マスター!$C358,FALSE)="","",HLOOKUP(AU$14,集計用!$4:$9894,マスター!$C358,FALSE))</f>
        <v/>
      </c>
      <c r="AV358" s="61"/>
      <c r="AW358" s="45" t="str">
        <f t="shared" si="6"/>
        <v/>
      </c>
      <c r="AX358" s="29" t="str">
        <f>IF(HLOOKUP(AX$14,集計用!$4:$9894,マスター!$C358,FALSE)="","",HLOOKUP(AX$14,集計用!$4:$9894,マスター!$C358,FALSE))</f>
        <v/>
      </c>
      <c r="AY358" s="29" t="str">
        <f>IF(HLOOKUP(AY$14,集計用!$4:$9894,マスター!$C358,FALSE)="","",HLOOKUP(AY$14,集計用!$4:$9894,マスター!$C358,FALSE))</f>
        <v/>
      </c>
      <c r="AZ358" s="54"/>
      <c r="BA358" s="54"/>
      <c r="BB358" s="54"/>
      <c r="BC358" s="54"/>
      <c r="BD358" s="54"/>
      <c r="BE358" s="54"/>
      <c r="BF358" s="54"/>
      <c r="BG358" s="54"/>
      <c r="BH358" s="29" t="str">
        <f>IF(HLOOKUP(BH$14,集計用!$4:$9894,マスター!$C358,FALSE)="","",HLOOKUP(BH$14,集計用!$4:$9894,マスター!$C358,FALSE))</f>
        <v/>
      </c>
      <c r="BI358" s="29" t="str">
        <f>IF(HLOOKUP(BI$14,集計用!$4:$9894,マスター!$C358,FALSE)="","",HLOOKUP(BI$14,集計用!$4:$9894,マスター!$C358,FALSE))</f>
        <v/>
      </c>
      <c r="BJ358" s="54"/>
      <c r="BK358" s="54"/>
      <c r="BL358" s="54"/>
      <c r="BM358" s="54"/>
      <c r="BN358" s="54"/>
      <c r="BO358" s="54"/>
      <c r="BP358" s="54"/>
      <c r="BQ358" s="54"/>
      <c r="BR358" s="29" t="str">
        <f>IF(HLOOKUP(BR$14,集計用!$4:$9894,マスター!$C358,FALSE)="","",HLOOKUP(BR$14,集計用!$4:$9894,マスター!$C358,FALSE))</f>
        <v/>
      </c>
      <c r="BS358" s="29" t="str">
        <f>IF(HLOOKUP(BS$14,集計用!$4:$9894,マスター!$C358,FALSE)="","",HLOOKUP(BS$14,集計用!$4:$9894,マスター!$C358,FALSE))</f>
        <v/>
      </c>
      <c r="BT358" s="29" t="str">
        <f>IF(HLOOKUP(BT$14,集計用!$4:$9894,マスター!$C358,FALSE)="","",HLOOKUP(BT$14,集計用!$4:$9894,マスター!$C358,FALSE))</f>
        <v/>
      </c>
      <c r="BU358" s="29" t="str">
        <f>IF(HLOOKUP(BU$14,集計用!$4:$9894,マスター!$C358,FALSE)="","",HLOOKUP(BU$14,集計用!$4:$9894,マスター!$C358,FALSE))</f>
        <v/>
      </c>
      <c r="BV358" s="29" t="str">
        <f>集計用!O256&amp;集計用!Q256&amp;集計用!S256</f>
        <v/>
      </c>
      <c r="BW358" s="29" t="str">
        <f>IF(HLOOKUP(BW$14,集計用!$4:$9894,マスター!$C358,FALSE)="","",HLOOKUP(BW$14,集計用!$4:$9894,マスター!$C358,FALSE))</f>
        <v/>
      </c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4"/>
      <c r="CO358" s="54"/>
      <c r="CP358" s="54"/>
      <c r="CQ358" s="54"/>
      <c r="CR358" s="54"/>
      <c r="CS358" s="54"/>
      <c r="CT358" s="54"/>
      <c r="CU358" s="54"/>
      <c r="CV358" s="53"/>
      <c r="CW358" s="53"/>
      <c r="CX358" s="53"/>
      <c r="CY358" s="53"/>
      <c r="CZ358" s="53"/>
      <c r="DA358" s="53"/>
      <c r="DB358" s="53"/>
      <c r="DC358" s="53"/>
      <c r="DD358" s="54"/>
      <c r="DE358" s="54"/>
      <c r="DF358" s="54"/>
      <c r="DG358" s="54"/>
      <c r="DH358" s="54"/>
      <c r="DI358" s="54"/>
    </row>
    <row r="359" spans="3:113" ht="13.5" customHeight="1">
      <c r="C359" s="89">
        <v>350</v>
      </c>
      <c r="D359" s="44"/>
      <c r="E359" s="53"/>
      <c r="F359" s="53"/>
      <c r="G359" s="53"/>
      <c r="H359" s="42" t="str">
        <f>IF(HLOOKUP(H$14,集計用!$4:$9894,マスター!$C359,FALSE)="","",HLOOKUP(H$14,集計用!$4:$9894,マスター!$C359,FALSE))</f>
        <v/>
      </c>
      <c r="I359" s="29" t="str">
        <f>IF(HLOOKUP(I$14,集計用!$4:$9894,マスター!$C359,FALSE)="","",HLOOKUP(I$14,集計用!$4:$9894,マスター!$C359,FALSE))</f>
        <v/>
      </c>
      <c r="J359" s="29" t="str">
        <f>IF(HLOOKUP(J$14,集計用!$4:$9894,マスター!$C359,FALSE)="","",HLOOKUP(J$14,集計用!$4:$9894,マスター!$C359,FALSE))</f>
        <v/>
      </c>
      <c r="K359" s="53"/>
      <c r="L359" s="53"/>
      <c r="M359" s="53"/>
      <c r="N359" s="53"/>
      <c r="O359" s="29" t="str">
        <f>IF(HLOOKUP(O$14,集計用!$4:$9894,マスター!$C359,FALSE)="","",HLOOKUP(O$14,集計用!$4:$9894,マスター!$C359,FALSE))</f>
        <v/>
      </c>
      <c r="P359" s="53"/>
      <c r="Q359" s="53"/>
      <c r="R359" s="42" t="str">
        <f>IF(HLOOKUP(R$14,集計用!$4:$9894,マスター!$C359,FALSE)="","",HLOOKUP(R$14,集計用!$4:$9894,マスター!$C359,FALSE))</f>
        <v/>
      </c>
      <c r="S359" s="42" t="str">
        <f>IF(HLOOKUP(S$14,集計用!$4:$9894,マスター!$C359,FALSE)="","",HLOOKUP(S$14,集計用!$4:$9894,マスター!$C359,FALSE))</f>
        <v/>
      </c>
      <c r="T359" s="209" t="str">
        <f>IF(HLOOKUP(T$14,集計用!$4:$9894,マスター!$C359,FALSE)="","",HLOOKUP(T$14,集計用!$4:$9894,マスター!$C359,FALSE))</f>
        <v/>
      </c>
      <c r="U359" s="209" t="str">
        <f>IF(HLOOKUP(U$14,集計用!$4:$9894,マスター!$C359,FALSE)="","",HLOOKUP(U$14,集計用!$4:$9894,マスター!$C359,FALSE))</f>
        <v/>
      </c>
      <c r="V359" s="53"/>
      <c r="W359" s="44"/>
      <c r="X359" s="53"/>
      <c r="Y359" s="53"/>
      <c r="Z359" s="29" t="str">
        <f>IF(HLOOKUP(Z$14,集計用!$4:$9894,マスター!$C359,FALSE)="","",HLOOKUP(Z$14,集計用!$4:$9894,マスター!$C359,FALSE))</f>
        <v/>
      </c>
      <c r="AA359" s="53"/>
      <c r="AB359" s="53"/>
      <c r="AC359" s="53"/>
      <c r="AD359" s="53"/>
      <c r="AE359" s="53"/>
      <c r="AF359" s="44"/>
      <c r="AG359" s="29" t="str">
        <f>IF(HLOOKUP(AG$14,集計用!$4:$9894,マスター!$C359,FALSE)="","",HLOOKUP(AG$14,集計用!$4:$9894,マスター!$C359,FALSE))</f>
        <v/>
      </c>
      <c r="AH359" s="29" t="str">
        <f>IF(HLOOKUP(AH$14,集計用!$4:$9894,マスター!$C359,FALSE)="","",HLOOKUP(AH$14,集計用!$4:$9894,マスター!$C359,FALSE))</f>
        <v/>
      </c>
      <c r="AI359" s="29" t="str">
        <f>IF(HLOOKUP(AI$14,集計用!$4:$9894,マスター!$C359,FALSE)="","",HLOOKUP(AI$14,集計用!$4:$9894,マスター!$C359,FALSE))</f>
        <v/>
      </c>
      <c r="AJ359" s="60" t="str">
        <f>マスター!$B$3</f>
        <v>建物</v>
      </c>
      <c r="AK359" s="29" t="str">
        <f>IF(HLOOKUP(AK$14,集計用!$4:$9894,マスター!$C359,FALSE)="","",HLOOKUP(AK$14,集計用!$4:$9894,マスター!$C359,FALSE))</f>
        <v/>
      </c>
      <c r="AL359" s="29" t="str">
        <f>IF(HLOOKUP(AL$14,集計用!$4:$9894,マスター!$C359,FALSE)="","",HLOOKUP(AL$14,集計用!$4:$9894,マスター!$C359,FALSE))</f>
        <v/>
      </c>
      <c r="AM359" s="53"/>
      <c r="AN359" s="29" t="str">
        <f>IFERROR(集計用!N257&amp;集計用!P257&amp;集計用!R257,"")</f>
        <v/>
      </c>
      <c r="AO359" s="29" t="str">
        <f>IF(HLOOKUP(AO$14,集計用!$4:$9894,マスター!$C359,FALSE)="","",HLOOKUP(AO$14,集計用!$4:$9894,マスター!$C359,FALSE))</f>
        <v/>
      </c>
      <c r="AP359" s="42" t="str">
        <f>集計用!AU257&amp;集計用!AV257&amp;集計用!AW257&amp;集計用!AX257&amp;集計用!AY257&amp;集計用!AZ257</f>
        <v/>
      </c>
      <c r="AQ359" s="29" t="str">
        <f>IF(HLOOKUP(AQ$14,集計用!$4:$9894,マスター!$C359,FALSE)="","",HLOOKUP(AQ$14,集計用!$4:$9894,マスター!$C359,FALSE))</f>
        <v/>
      </c>
      <c r="AR359" s="29" t="str">
        <f>IF(HLOOKUP(AR$14,集計用!$4:$9894,マスター!$C359,FALSE)="","",HLOOKUP(AR$14,集計用!$4:$9894,マスター!$C359,FALSE))</f>
        <v/>
      </c>
      <c r="AS359" s="29" t="str">
        <f>IF(HLOOKUP(AS$14,集計用!$4:$9894,マスター!$C359,FALSE)="","",HLOOKUP(AS$14,集計用!$4:$9894,マスター!$C359,FALSE))</f>
        <v/>
      </c>
      <c r="AT359" s="29" t="str">
        <f>IF(HLOOKUP(AT$14,集計用!$4:$9894,マスター!$C359,FALSE)="","",HLOOKUP(AT$14,集計用!$4:$9894,マスター!$C359,FALSE))</f>
        <v/>
      </c>
      <c r="AU359" s="29" t="str">
        <f>IF(HLOOKUP(AU$14,集計用!$4:$9894,マスター!$C359,FALSE)="","",HLOOKUP(AU$14,集計用!$4:$9894,マスター!$C359,FALSE))</f>
        <v/>
      </c>
      <c r="AV359" s="61"/>
      <c r="AW359" s="45" t="str">
        <f t="shared" si="6"/>
        <v/>
      </c>
      <c r="AX359" s="29" t="str">
        <f>IF(HLOOKUP(AX$14,集計用!$4:$9894,マスター!$C359,FALSE)="","",HLOOKUP(AX$14,集計用!$4:$9894,マスター!$C359,FALSE))</f>
        <v/>
      </c>
      <c r="AY359" s="29" t="str">
        <f>IF(HLOOKUP(AY$14,集計用!$4:$9894,マスター!$C359,FALSE)="","",HLOOKUP(AY$14,集計用!$4:$9894,マスター!$C359,FALSE))</f>
        <v/>
      </c>
      <c r="AZ359" s="54"/>
      <c r="BA359" s="54"/>
      <c r="BB359" s="54"/>
      <c r="BC359" s="54"/>
      <c r="BD359" s="54"/>
      <c r="BE359" s="54"/>
      <c r="BF359" s="54"/>
      <c r="BG359" s="54"/>
      <c r="BH359" s="29" t="str">
        <f>IF(HLOOKUP(BH$14,集計用!$4:$9894,マスター!$C359,FALSE)="","",HLOOKUP(BH$14,集計用!$4:$9894,マスター!$C359,FALSE))</f>
        <v/>
      </c>
      <c r="BI359" s="29" t="str">
        <f>IF(HLOOKUP(BI$14,集計用!$4:$9894,マスター!$C359,FALSE)="","",HLOOKUP(BI$14,集計用!$4:$9894,マスター!$C359,FALSE))</f>
        <v/>
      </c>
      <c r="BJ359" s="54"/>
      <c r="BK359" s="54"/>
      <c r="BL359" s="54"/>
      <c r="BM359" s="54"/>
      <c r="BN359" s="54"/>
      <c r="BO359" s="54"/>
      <c r="BP359" s="54"/>
      <c r="BQ359" s="54"/>
      <c r="BR359" s="29" t="str">
        <f>IF(HLOOKUP(BR$14,集計用!$4:$9894,マスター!$C359,FALSE)="","",HLOOKUP(BR$14,集計用!$4:$9894,マスター!$C359,FALSE))</f>
        <v/>
      </c>
      <c r="BS359" s="29" t="str">
        <f>IF(HLOOKUP(BS$14,集計用!$4:$9894,マスター!$C359,FALSE)="","",HLOOKUP(BS$14,集計用!$4:$9894,マスター!$C359,FALSE))</f>
        <v/>
      </c>
      <c r="BT359" s="29" t="str">
        <f>IF(HLOOKUP(BT$14,集計用!$4:$9894,マスター!$C359,FALSE)="","",HLOOKUP(BT$14,集計用!$4:$9894,マスター!$C359,FALSE))</f>
        <v/>
      </c>
      <c r="BU359" s="29" t="str">
        <f>IF(HLOOKUP(BU$14,集計用!$4:$9894,マスター!$C359,FALSE)="","",HLOOKUP(BU$14,集計用!$4:$9894,マスター!$C359,FALSE))</f>
        <v/>
      </c>
      <c r="BV359" s="29" t="str">
        <f>集計用!O257&amp;集計用!Q257&amp;集計用!S257</f>
        <v/>
      </c>
      <c r="BW359" s="29" t="str">
        <f>IF(HLOOKUP(BW$14,集計用!$4:$9894,マスター!$C359,FALSE)="","",HLOOKUP(BW$14,集計用!$4:$9894,マスター!$C359,FALSE))</f>
        <v/>
      </c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4"/>
      <c r="CO359" s="54"/>
      <c r="CP359" s="54"/>
      <c r="CQ359" s="54"/>
      <c r="CR359" s="54"/>
      <c r="CS359" s="54"/>
      <c r="CT359" s="54"/>
      <c r="CU359" s="54"/>
      <c r="CV359" s="53"/>
      <c r="CW359" s="53"/>
      <c r="CX359" s="53"/>
      <c r="CY359" s="53"/>
      <c r="CZ359" s="53"/>
      <c r="DA359" s="53"/>
      <c r="DB359" s="53"/>
      <c r="DC359" s="53"/>
      <c r="DD359" s="54"/>
      <c r="DE359" s="54"/>
      <c r="DF359" s="54"/>
      <c r="DG359" s="54"/>
      <c r="DH359" s="54"/>
      <c r="DI359" s="54"/>
    </row>
    <row r="360" spans="3:113" ht="13.5" customHeight="1">
      <c r="C360" s="89">
        <v>351</v>
      </c>
      <c r="D360" s="44"/>
      <c r="E360" s="53"/>
      <c r="F360" s="53"/>
      <c r="G360" s="53"/>
      <c r="H360" s="42" t="str">
        <f>IF(HLOOKUP(H$14,集計用!$4:$9894,マスター!$C360,FALSE)="","",HLOOKUP(H$14,集計用!$4:$9894,マスター!$C360,FALSE))</f>
        <v/>
      </c>
      <c r="I360" s="29" t="str">
        <f>IF(HLOOKUP(I$14,集計用!$4:$9894,マスター!$C360,FALSE)="","",HLOOKUP(I$14,集計用!$4:$9894,マスター!$C360,FALSE))</f>
        <v/>
      </c>
      <c r="J360" s="29" t="str">
        <f>IF(HLOOKUP(J$14,集計用!$4:$9894,マスター!$C360,FALSE)="","",HLOOKUP(J$14,集計用!$4:$9894,マスター!$C360,FALSE))</f>
        <v/>
      </c>
      <c r="K360" s="53"/>
      <c r="L360" s="53"/>
      <c r="M360" s="53"/>
      <c r="N360" s="53"/>
      <c r="O360" s="29" t="str">
        <f>IF(HLOOKUP(O$14,集計用!$4:$9894,マスター!$C360,FALSE)="","",HLOOKUP(O$14,集計用!$4:$9894,マスター!$C360,FALSE))</f>
        <v/>
      </c>
      <c r="P360" s="53"/>
      <c r="Q360" s="53"/>
      <c r="R360" s="42" t="str">
        <f>IF(HLOOKUP(R$14,集計用!$4:$9894,マスター!$C360,FALSE)="","",HLOOKUP(R$14,集計用!$4:$9894,マスター!$C360,FALSE))</f>
        <v/>
      </c>
      <c r="S360" s="42" t="str">
        <f>IF(HLOOKUP(S$14,集計用!$4:$9894,マスター!$C360,FALSE)="","",HLOOKUP(S$14,集計用!$4:$9894,マスター!$C360,FALSE))</f>
        <v/>
      </c>
      <c r="T360" s="209" t="str">
        <f>IF(HLOOKUP(T$14,集計用!$4:$9894,マスター!$C360,FALSE)="","",HLOOKUP(T$14,集計用!$4:$9894,マスター!$C360,FALSE))</f>
        <v/>
      </c>
      <c r="U360" s="209" t="str">
        <f>IF(HLOOKUP(U$14,集計用!$4:$9894,マスター!$C360,FALSE)="","",HLOOKUP(U$14,集計用!$4:$9894,マスター!$C360,FALSE))</f>
        <v/>
      </c>
      <c r="V360" s="53"/>
      <c r="W360" s="44"/>
      <c r="X360" s="53"/>
      <c r="Y360" s="53"/>
      <c r="Z360" s="29" t="str">
        <f>IF(HLOOKUP(Z$14,集計用!$4:$9894,マスター!$C360,FALSE)="","",HLOOKUP(Z$14,集計用!$4:$9894,マスター!$C360,FALSE))</f>
        <v/>
      </c>
      <c r="AA360" s="53"/>
      <c r="AB360" s="53"/>
      <c r="AC360" s="53"/>
      <c r="AD360" s="53"/>
      <c r="AE360" s="53"/>
      <c r="AF360" s="44"/>
      <c r="AG360" s="29" t="str">
        <f>IF(HLOOKUP(AG$14,集計用!$4:$9894,マスター!$C360,FALSE)="","",HLOOKUP(AG$14,集計用!$4:$9894,マスター!$C360,FALSE))</f>
        <v/>
      </c>
      <c r="AH360" s="29" t="str">
        <f>IF(HLOOKUP(AH$14,集計用!$4:$9894,マスター!$C360,FALSE)="","",HLOOKUP(AH$14,集計用!$4:$9894,マスター!$C360,FALSE))</f>
        <v/>
      </c>
      <c r="AI360" s="29" t="str">
        <f>IF(HLOOKUP(AI$14,集計用!$4:$9894,マスター!$C360,FALSE)="","",HLOOKUP(AI$14,集計用!$4:$9894,マスター!$C360,FALSE))</f>
        <v/>
      </c>
      <c r="AJ360" s="60" t="str">
        <f>マスター!$B$3</f>
        <v>建物</v>
      </c>
      <c r="AK360" s="29" t="str">
        <f>IF(HLOOKUP(AK$14,集計用!$4:$9894,マスター!$C360,FALSE)="","",HLOOKUP(AK$14,集計用!$4:$9894,マスター!$C360,FALSE))</f>
        <v/>
      </c>
      <c r="AL360" s="29" t="str">
        <f>IF(HLOOKUP(AL$14,集計用!$4:$9894,マスター!$C360,FALSE)="","",HLOOKUP(AL$14,集計用!$4:$9894,マスター!$C360,FALSE))</f>
        <v/>
      </c>
      <c r="AM360" s="53"/>
      <c r="AN360" s="29" t="str">
        <f>IFERROR(集計用!N258&amp;集計用!P258&amp;集計用!R258,"")</f>
        <v/>
      </c>
      <c r="AO360" s="29" t="str">
        <f>IF(HLOOKUP(AO$14,集計用!$4:$9894,マスター!$C360,FALSE)="","",HLOOKUP(AO$14,集計用!$4:$9894,マスター!$C360,FALSE))</f>
        <v/>
      </c>
      <c r="AP360" s="42" t="str">
        <f>集計用!AU258&amp;集計用!AV258&amp;集計用!AW258&amp;集計用!AX258&amp;集計用!AY258&amp;集計用!AZ258</f>
        <v/>
      </c>
      <c r="AQ360" s="29" t="str">
        <f>IF(HLOOKUP(AQ$14,集計用!$4:$9894,マスター!$C360,FALSE)="","",HLOOKUP(AQ$14,集計用!$4:$9894,マスター!$C360,FALSE))</f>
        <v/>
      </c>
      <c r="AR360" s="29" t="str">
        <f>IF(HLOOKUP(AR$14,集計用!$4:$9894,マスター!$C360,FALSE)="","",HLOOKUP(AR$14,集計用!$4:$9894,マスター!$C360,FALSE))</f>
        <v/>
      </c>
      <c r="AS360" s="29" t="str">
        <f>IF(HLOOKUP(AS$14,集計用!$4:$9894,マスター!$C360,FALSE)="","",HLOOKUP(AS$14,集計用!$4:$9894,マスター!$C360,FALSE))</f>
        <v/>
      </c>
      <c r="AT360" s="29" t="str">
        <f>IF(HLOOKUP(AT$14,集計用!$4:$9894,マスター!$C360,FALSE)="","",HLOOKUP(AT$14,集計用!$4:$9894,マスター!$C360,FALSE))</f>
        <v/>
      </c>
      <c r="AU360" s="29" t="str">
        <f>IF(HLOOKUP(AU$14,集計用!$4:$9894,マスター!$C360,FALSE)="","",HLOOKUP(AU$14,集計用!$4:$9894,マスター!$C360,FALSE))</f>
        <v/>
      </c>
      <c r="AV360" s="61"/>
      <c r="AW360" s="45" t="str">
        <f t="shared" ref="AW360:AW423" si="7">IFERROR(IF(VALUE(MID($B$4,5,2))&gt;3,LEFT($B$4,4),LEFT($B$4,4)-1)-IF(U360="","",IF(VALUE(MID(U360,5,2))&gt;3,LEFT(U360,4),LEFT(U360,4)-1))+1,"")</f>
        <v/>
      </c>
      <c r="AX360" s="29" t="str">
        <f>IF(HLOOKUP(AX$14,集計用!$4:$9894,マスター!$C360,FALSE)="","",HLOOKUP(AX$14,集計用!$4:$9894,マスター!$C360,FALSE))</f>
        <v/>
      </c>
      <c r="AY360" s="29" t="str">
        <f>IF(HLOOKUP(AY$14,集計用!$4:$9894,マスター!$C360,FALSE)="","",HLOOKUP(AY$14,集計用!$4:$9894,マスター!$C360,FALSE))</f>
        <v/>
      </c>
      <c r="AZ360" s="54"/>
      <c r="BA360" s="54"/>
      <c r="BB360" s="54"/>
      <c r="BC360" s="54"/>
      <c r="BD360" s="54"/>
      <c r="BE360" s="54"/>
      <c r="BF360" s="54"/>
      <c r="BG360" s="54"/>
      <c r="BH360" s="29" t="str">
        <f>IF(HLOOKUP(BH$14,集計用!$4:$9894,マスター!$C360,FALSE)="","",HLOOKUP(BH$14,集計用!$4:$9894,マスター!$C360,FALSE))</f>
        <v/>
      </c>
      <c r="BI360" s="29" t="str">
        <f>IF(HLOOKUP(BI$14,集計用!$4:$9894,マスター!$C360,FALSE)="","",HLOOKUP(BI$14,集計用!$4:$9894,マスター!$C360,FALSE))</f>
        <v/>
      </c>
      <c r="BJ360" s="54"/>
      <c r="BK360" s="54"/>
      <c r="BL360" s="54"/>
      <c r="BM360" s="54"/>
      <c r="BN360" s="54"/>
      <c r="BO360" s="54"/>
      <c r="BP360" s="54"/>
      <c r="BQ360" s="54"/>
      <c r="BR360" s="29" t="str">
        <f>IF(HLOOKUP(BR$14,集計用!$4:$9894,マスター!$C360,FALSE)="","",HLOOKUP(BR$14,集計用!$4:$9894,マスター!$C360,FALSE))</f>
        <v/>
      </c>
      <c r="BS360" s="29" t="str">
        <f>IF(HLOOKUP(BS$14,集計用!$4:$9894,マスター!$C360,FALSE)="","",HLOOKUP(BS$14,集計用!$4:$9894,マスター!$C360,FALSE))</f>
        <v/>
      </c>
      <c r="BT360" s="29" t="str">
        <f>IF(HLOOKUP(BT$14,集計用!$4:$9894,マスター!$C360,FALSE)="","",HLOOKUP(BT$14,集計用!$4:$9894,マスター!$C360,FALSE))</f>
        <v/>
      </c>
      <c r="BU360" s="29" t="str">
        <f>IF(HLOOKUP(BU$14,集計用!$4:$9894,マスター!$C360,FALSE)="","",HLOOKUP(BU$14,集計用!$4:$9894,マスター!$C360,FALSE))</f>
        <v/>
      </c>
      <c r="BV360" s="29" t="str">
        <f>集計用!O258&amp;集計用!Q258&amp;集計用!S258</f>
        <v/>
      </c>
      <c r="BW360" s="29" t="str">
        <f>IF(HLOOKUP(BW$14,集計用!$4:$9894,マスター!$C360,FALSE)="","",HLOOKUP(BW$14,集計用!$4:$9894,マスター!$C360,FALSE))</f>
        <v/>
      </c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4"/>
      <c r="CO360" s="54"/>
      <c r="CP360" s="54"/>
      <c r="CQ360" s="54"/>
      <c r="CR360" s="54"/>
      <c r="CS360" s="54"/>
      <c r="CT360" s="54"/>
      <c r="CU360" s="54"/>
      <c r="CV360" s="53"/>
      <c r="CW360" s="53"/>
      <c r="CX360" s="53"/>
      <c r="CY360" s="53"/>
      <c r="CZ360" s="53"/>
      <c r="DA360" s="53"/>
      <c r="DB360" s="53"/>
      <c r="DC360" s="53"/>
      <c r="DD360" s="54"/>
      <c r="DE360" s="54"/>
      <c r="DF360" s="54"/>
      <c r="DG360" s="54"/>
      <c r="DH360" s="54"/>
      <c r="DI360" s="54"/>
    </row>
    <row r="361" spans="3:113" ht="13.5" customHeight="1">
      <c r="C361" s="89">
        <v>352</v>
      </c>
      <c r="D361" s="44"/>
      <c r="E361" s="53"/>
      <c r="F361" s="53"/>
      <c r="G361" s="53"/>
      <c r="H361" s="42" t="str">
        <f>IF(HLOOKUP(H$14,集計用!$4:$9894,マスター!$C361,FALSE)="","",HLOOKUP(H$14,集計用!$4:$9894,マスター!$C361,FALSE))</f>
        <v/>
      </c>
      <c r="I361" s="29" t="str">
        <f>IF(HLOOKUP(I$14,集計用!$4:$9894,マスター!$C361,FALSE)="","",HLOOKUP(I$14,集計用!$4:$9894,マスター!$C361,FALSE))</f>
        <v/>
      </c>
      <c r="J361" s="29" t="str">
        <f>IF(HLOOKUP(J$14,集計用!$4:$9894,マスター!$C361,FALSE)="","",HLOOKUP(J$14,集計用!$4:$9894,マスター!$C361,FALSE))</f>
        <v/>
      </c>
      <c r="K361" s="53"/>
      <c r="L361" s="53"/>
      <c r="M361" s="53"/>
      <c r="N361" s="53"/>
      <c r="O361" s="29" t="str">
        <f>IF(HLOOKUP(O$14,集計用!$4:$9894,マスター!$C361,FALSE)="","",HLOOKUP(O$14,集計用!$4:$9894,マスター!$C361,FALSE))</f>
        <v/>
      </c>
      <c r="P361" s="53"/>
      <c r="Q361" s="53"/>
      <c r="R361" s="42" t="str">
        <f>IF(HLOOKUP(R$14,集計用!$4:$9894,マスター!$C361,FALSE)="","",HLOOKUP(R$14,集計用!$4:$9894,マスター!$C361,FALSE))</f>
        <v/>
      </c>
      <c r="S361" s="42" t="str">
        <f>IF(HLOOKUP(S$14,集計用!$4:$9894,マスター!$C361,FALSE)="","",HLOOKUP(S$14,集計用!$4:$9894,マスター!$C361,FALSE))</f>
        <v/>
      </c>
      <c r="T361" s="209" t="str">
        <f>IF(HLOOKUP(T$14,集計用!$4:$9894,マスター!$C361,FALSE)="","",HLOOKUP(T$14,集計用!$4:$9894,マスター!$C361,FALSE))</f>
        <v/>
      </c>
      <c r="U361" s="209" t="str">
        <f>IF(HLOOKUP(U$14,集計用!$4:$9894,マスター!$C361,FALSE)="","",HLOOKUP(U$14,集計用!$4:$9894,マスター!$C361,FALSE))</f>
        <v/>
      </c>
      <c r="V361" s="53"/>
      <c r="W361" s="44"/>
      <c r="X361" s="53"/>
      <c r="Y361" s="53"/>
      <c r="Z361" s="29" t="str">
        <f>IF(HLOOKUP(Z$14,集計用!$4:$9894,マスター!$C361,FALSE)="","",HLOOKUP(Z$14,集計用!$4:$9894,マスター!$C361,FALSE))</f>
        <v/>
      </c>
      <c r="AA361" s="53"/>
      <c r="AB361" s="53"/>
      <c r="AC361" s="53"/>
      <c r="AD361" s="53"/>
      <c r="AE361" s="53"/>
      <c r="AF361" s="44"/>
      <c r="AG361" s="29" t="str">
        <f>IF(HLOOKUP(AG$14,集計用!$4:$9894,マスター!$C361,FALSE)="","",HLOOKUP(AG$14,集計用!$4:$9894,マスター!$C361,FALSE))</f>
        <v/>
      </c>
      <c r="AH361" s="29" t="str">
        <f>IF(HLOOKUP(AH$14,集計用!$4:$9894,マスター!$C361,FALSE)="","",HLOOKUP(AH$14,集計用!$4:$9894,マスター!$C361,FALSE))</f>
        <v/>
      </c>
      <c r="AI361" s="29" t="str">
        <f>IF(HLOOKUP(AI$14,集計用!$4:$9894,マスター!$C361,FALSE)="","",HLOOKUP(AI$14,集計用!$4:$9894,マスター!$C361,FALSE))</f>
        <v/>
      </c>
      <c r="AJ361" s="60" t="str">
        <f>マスター!$B$3</f>
        <v>建物</v>
      </c>
      <c r="AK361" s="29" t="str">
        <f>IF(HLOOKUP(AK$14,集計用!$4:$9894,マスター!$C361,FALSE)="","",HLOOKUP(AK$14,集計用!$4:$9894,マスター!$C361,FALSE))</f>
        <v/>
      </c>
      <c r="AL361" s="29" t="str">
        <f>IF(HLOOKUP(AL$14,集計用!$4:$9894,マスター!$C361,FALSE)="","",HLOOKUP(AL$14,集計用!$4:$9894,マスター!$C361,FALSE))</f>
        <v/>
      </c>
      <c r="AM361" s="53"/>
      <c r="AN361" s="29" t="str">
        <f>IFERROR(集計用!N259&amp;集計用!P259&amp;集計用!R259,"")</f>
        <v/>
      </c>
      <c r="AO361" s="29" t="str">
        <f>IF(HLOOKUP(AO$14,集計用!$4:$9894,マスター!$C361,FALSE)="","",HLOOKUP(AO$14,集計用!$4:$9894,マスター!$C361,FALSE))</f>
        <v/>
      </c>
      <c r="AP361" s="42" t="str">
        <f>集計用!AU259&amp;集計用!AV259&amp;集計用!AW259&amp;集計用!AX259&amp;集計用!AY259&amp;集計用!AZ259</f>
        <v/>
      </c>
      <c r="AQ361" s="29" t="str">
        <f>IF(HLOOKUP(AQ$14,集計用!$4:$9894,マスター!$C361,FALSE)="","",HLOOKUP(AQ$14,集計用!$4:$9894,マスター!$C361,FALSE))</f>
        <v/>
      </c>
      <c r="AR361" s="29" t="str">
        <f>IF(HLOOKUP(AR$14,集計用!$4:$9894,マスター!$C361,FALSE)="","",HLOOKUP(AR$14,集計用!$4:$9894,マスター!$C361,FALSE))</f>
        <v/>
      </c>
      <c r="AS361" s="29" t="str">
        <f>IF(HLOOKUP(AS$14,集計用!$4:$9894,マスター!$C361,FALSE)="","",HLOOKUP(AS$14,集計用!$4:$9894,マスター!$C361,FALSE))</f>
        <v/>
      </c>
      <c r="AT361" s="29" t="str">
        <f>IF(HLOOKUP(AT$14,集計用!$4:$9894,マスター!$C361,FALSE)="","",HLOOKUP(AT$14,集計用!$4:$9894,マスター!$C361,FALSE))</f>
        <v/>
      </c>
      <c r="AU361" s="29" t="str">
        <f>IF(HLOOKUP(AU$14,集計用!$4:$9894,マスター!$C361,FALSE)="","",HLOOKUP(AU$14,集計用!$4:$9894,マスター!$C361,FALSE))</f>
        <v/>
      </c>
      <c r="AV361" s="61"/>
      <c r="AW361" s="45" t="str">
        <f t="shared" si="7"/>
        <v/>
      </c>
      <c r="AX361" s="29" t="str">
        <f>IF(HLOOKUP(AX$14,集計用!$4:$9894,マスター!$C361,FALSE)="","",HLOOKUP(AX$14,集計用!$4:$9894,マスター!$C361,FALSE))</f>
        <v/>
      </c>
      <c r="AY361" s="29" t="str">
        <f>IF(HLOOKUP(AY$14,集計用!$4:$9894,マスター!$C361,FALSE)="","",HLOOKUP(AY$14,集計用!$4:$9894,マスター!$C361,FALSE))</f>
        <v/>
      </c>
      <c r="AZ361" s="54"/>
      <c r="BA361" s="54"/>
      <c r="BB361" s="54"/>
      <c r="BC361" s="54"/>
      <c r="BD361" s="54"/>
      <c r="BE361" s="54"/>
      <c r="BF361" s="54"/>
      <c r="BG361" s="54"/>
      <c r="BH361" s="29" t="str">
        <f>IF(HLOOKUP(BH$14,集計用!$4:$9894,マスター!$C361,FALSE)="","",HLOOKUP(BH$14,集計用!$4:$9894,マスター!$C361,FALSE))</f>
        <v/>
      </c>
      <c r="BI361" s="29" t="str">
        <f>IF(HLOOKUP(BI$14,集計用!$4:$9894,マスター!$C361,FALSE)="","",HLOOKUP(BI$14,集計用!$4:$9894,マスター!$C361,FALSE))</f>
        <v/>
      </c>
      <c r="BJ361" s="54"/>
      <c r="BK361" s="54"/>
      <c r="BL361" s="54"/>
      <c r="BM361" s="54"/>
      <c r="BN361" s="54"/>
      <c r="BO361" s="54"/>
      <c r="BP361" s="54"/>
      <c r="BQ361" s="54"/>
      <c r="BR361" s="29" t="str">
        <f>IF(HLOOKUP(BR$14,集計用!$4:$9894,マスター!$C361,FALSE)="","",HLOOKUP(BR$14,集計用!$4:$9894,マスター!$C361,FALSE))</f>
        <v/>
      </c>
      <c r="BS361" s="29" t="str">
        <f>IF(HLOOKUP(BS$14,集計用!$4:$9894,マスター!$C361,FALSE)="","",HLOOKUP(BS$14,集計用!$4:$9894,マスター!$C361,FALSE))</f>
        <v/>
      </c>
      <c r="BT361" s="29" t="str">
        <f>IF(HLOOKUP(BT$14,集計用!$4:$9894,マスター!$C361,FALSE)="","",HLOOKUP(BT$14,集計用!$4:$9894,マスター!$C361,FALSE))</f>
        <v/>
      </c>
      <c r="BU361" s="29" t="str">
        <f>IF(HLOOKUP(BU$14,集計用!$4:$9894,マスター!$C361,FALSE)="","",HLOOKUP(BU$14,集計用!$4:$9894,マスター!$C361,FALSE))</f>
        <v/>
      </c>
      <c r="BV361" s="29" t="str">
        <f>集計用!O259&amp;集計用!Q259&amp;集計用!S259</f>
        <v/>
      </c>
      <c r="BW361" s="29" t="str">
        <f>IF(HLOOKUP(BW$14,集計用!$4:$9894,マスター!$C361,FALSE)="","",HLOOKUP(BW$14,集計用!$4:$9894,マスター!$C361,FALSE))</f>
        <v/>
      </c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4"/>
      <c r="CO361" s="54"/>
      <c r="CP361" s="54"/>
      <c r="CQ361" s="54"/>
      <c r="CR361" s="54"/>
      <c r="CS361" s="54"/>
      <c r="CT361" s="54"/>
      <c r="CU361" s="54"/>
      <c r="CV361" s="53"/>
      <c r="CW361" s="53"/>
      <c r="CX361" s="53"/>
      <c r="CY361" s="53"/>
      <c r="CZ361" s="53"/>
      <c r="DA361" s="53"/>
      <c r="DB361" s="53"/>
      <c r="DC361" s="53"/>
      <c r="DD361" s="54"/>
      <c r="DE361" s="54"/>
      <c r="DF361" s="54"/>
      <c r="DG361" s="54"/>
      <c r="DH361" s="54"/>
      <c r="DI361" s="54"/>
    </row>
    <row r="362" spans="3:113" ht="13.5" customHeight="1">
      <c r="C362" s="89">
        <v>353</v>
      </c>
      <c r="D362" s="44"/>
      <c r="E362" s="53"/>
      <c r="F362" s="53"/>
      <c r="G362" s="53"/>
      <c r="H362" s="42" t="str">
        <f>IF(HLOOKUP(H$14,集計用!$4:$9894,マスター!$C362,FALSE)="","",HLOOKUP(H$14,集計用!$4:$9894,マスター!$C362,FALSE))</f>
        <v/>
      </c>
      <c r="I362" s="29" t="str">
        <f>IF(HLOOKUP(I$14,集計用!$4:$9894,マスター!$C362,FALSE)="","",HLOOKUP(I$14,集計用!$4:$9894,マスター!$C362,FALSE))</f>
        <v/>
      </c>
      <c r="J362" s="29" t="str">
        <f>IF(HLOOKUP(J$14,集計用!$4:$9894,マスター!$C362,FALSE)="","",HLOOKUP(J$14,集計用!$4:$9894,マスター!$C362,FALSE))</f>
        <v/>
      </c>
      <c r="K362" s="53"/>
      <c r="L362" s="53"/>
      <c r="M362" s="53"/>
      <c r="N362" s="53"/>
      <c r="O362" s="29" t="str">
        <f>IF(HLOOKUP(O$14,集計用!$4:$9894,マスター!$C362,FALSE)="","",HLOOKUP(O$14,集計用!$4:$9894,マスター!$C362,FALSE))</f>
        <v/>
      </c>
      <c r="P362" s="53"/>
      <c r="Q362" s="53"/>
      <c r="R362" s="42" t="str">
        <f>IF(HLOOKUP(R$14,集計用!$4:$9894,マスター!$C362,FALSE)="","",HLOOKUP(R$14,集計用!$4:$9894,マスター!$C362,FALSE))</f>
        <v/>
      </c>
      <c r="S362" s="42" t="str">
        <f>IF(HLOOKUP(S$14,集計用!$4:$9894,マスター!$C362,FALSE)="","",HLOOKUP(S$14,集計用!$4:$9894,マスター!$C362,FALSE))</f>
        <v/>
      </c>
      <c r="T362" s="209" t="str">
        <f>IF(HLOOKUP(T$14,集計用!$4:$9894,マスター!$C362,FALSE)="","",HLOOKUP(T$14,集計用!$4:$9894,マスター!$C362,FALSE))</f>
        <v/>
      </c>
      <c r="U362" s="209" t="str">
        <f>IF(HLOOKUP(U$14,集計用!$4:$9894,マスター!$C362,FALSE)="","",HLOOKUP(U$14,集計用!$4:$9894,マスター!$C362,FALSE))</f>
        <v/>
      </c>
      <c r="V362" s="53"/>
      <c r="W362" s="44"/>
      <c r="X362" s="53"/>
      <c r="Y362" s="53"/>
      <c r="Z362" s="29" t="str">
        <f>IF(HLOOKUP(Z$14,集計用!$4:$9894,マスター!$C362,FALSE)="","",HLOOKUP(Z$14,集計用!$4:$9894,マスター!$C362,FALSE))</f>
        <v/>
      </c>
      <c r="AA362" s="53"/>
      <c r="AB362" s="53"/>
      <c r="AC362" s="53"/>
      <c r="AD362" s="53"/>
      <c r="AE362" s="53"/>
      <c r="AF362" s="44"/>
      <c r="AG362" s="29" t="str">
        <f>IF(HLOOKUP(AG$14,集計用!$4:$9894,マスター!$C362,FALSE)="","",HLOOKUP(AG$14,集計用!$4:$9894,マスター!$C362,FALSE))</f>
        <v/>
      </c>
      <c r="AH362" s="29" t="str">
        <f>IF(HLOOKUP(AH$14,集計用!$4:$9894,マスター!$C362,FALSE)="","",HLOOKUP(AH$14,集計用!$4:$9894,マスター!$C362,FALSE))</f>
        <v/>
      </c>
      <c r="AI362" s="29" t="str">
        <f>IF(HLOOKUP(AI$14,集計用!$4:$9894,マスター!$C362,FALSE)="","",HLOOKUP(AI$14,集計用!$4:$9894,マスター!$C362,FALSE))</f>
        <v/>
      </c>
      <c r="AJ362" s="60" t="str">
        <f>マスター!$B$3</f>
        <v>建物</v>
      </c>
      <c r="AK362" s="29" t="str">
        <f>IF(HLOOKUP(AK$14,集計用!$4:$9894,マスター!$C362,FALSE)="","",HLOOKUP(AK$14,集計用!$4:$9894,マスター!$C362,FALSE))</f>
        <v/>
      </c>
      <c r="AL362" s="29" t="str">
        <f>IF(HLOOKUP(AL$14,集計用!$4:$9894,マスター!$C362,FALSE)="","",HLOOKUP(AL$14,集計用!$4:$9894,マスター!$C362,FALSE))</f>
        <v/>
      </c>
      <c r="AM362" s="53"/>
      <c r="AN362" s="29" t="str">
        <f>IFERROR(集計用!N260&amp;集計用!P260&amp;集計用!R260,"")</f>
        <v/>
      </c>
      <c r="AO362" s="29" t="str">
        <f>IF(HLOOKUP(AO$14,集計用!$4:$9894,マスター!$C362,FALSE)="","",HLOOKUP(AO$14,集計用!$4:$9894,マスター!$C362,FALSE))</f>
        <v/>
      </c>
      <c r="AP362" s="42" t="str">
        <f>集計用!AU260&amp;集計用!AV260&amp;集計用!AW260&amp;集計用!AX260&amp;集計用!AY260&amp;集計用!AZ260</f>
        <v/>
      </c>
      <c r="AQ362" s="29" t="str">
        <f>IF(HLOOKUP(AQ$14,集計用!$4:$9894,マスター!$C362,FALSE)="","",HLOOKUP(AQ$14,集計用!$4:$9894,マスター!$C362,FALSE))</f>
        <v/>
      </c>
      <c r="AR362" s="29" t="str">
        <f>IF(HLOOKUP(AR$14,集計用!$4:$9894,マスター!$C362,FALSE)="","",HLOOKUP(AR$14,集計用!$4:$9894,マスター!$C362,FALSE))</f>
        <v/>
      </c>
      <c r="AS362" s="29" t="str">
        <f>IF(HLOOKUP(AS$14,集計用!$4:$9894,マスター!$C362,FALSE)="","",HLOOKUP(AS$14,集計用!$4:$9894,マスター!$C362,FALSE))</f>
        <v/>
      </c>
      <c r="AT362" s="29" t="str">
        <f>IF(HLOOKUP(AT$14,集計用!$4:$9894,マスター!$C362,FALSE)="","",HLOOKUP(AT$14,集計用!$4:$9894,マスター!$C362,FALSE))</f>
        <v/>
      </c>
      <c r="AU362" s="29" t="str">
        <f>IF(HLOOKUP(AU$14,集計用!$4:$9894,マスター!$C362,FALSE)="","",HLOOKUP(AU$14,集計用!$4:$9894,マスター!$C362,FALSE))</f>
        <v/>
      </c>
      <c r="AV362" s="61"/>
      <c r="AW362" s="45" t="str">
        <f t="shared" si="7"/>
        <v/>
      </c>
      <c r="AX362" s="29" t="str">
        <f>IF(HLOOKUP(AX$14,集計用!$4:$9894,マスター!$C362,FALSE)="","",HLOOKUP(AX$14,集計用!$4:$9894,マスター!$C362,FALSE))</f>
        <v/>
      </c>
      <c r="AY362" s="29" t="str">
        <f>IF(HLOOKUP(AY$14,集計用!$4:$9894,マスター!$C362,FALSE)="","",HLOOKUP(AY$14,集計用!$4:$9894,マスター!$C362,FALSE))</f>
        <v/>
      </c>
      <c r="AZ362" s="54"/>
      <c r="BA362" s="54"/>
      <c r="BB362" s="54"/>
      <c r="BC362" s="54"/>
      <c r="BD362" s="54"/>
      <c r="BE362" s="54"/>
      <c r="BF362" s="54"/>
      <c r="BG362" s="54"/>
      <c r="BH362" s="29" t="str">
        <f>IF(HLOOKUP(BH$14,集計用!$4:$9894,マスター!$C362,FALSE)="","",HLOOKUP(BH$14,集計用!$4:$9894,マスター!$C362,FALSE))</f>
        <v/>
      </c>
      <c r="BI362" s="29" t="str">
        <f>IF(HLOOKUP(BI$14,集計用!$4:$9894,マスター!$C362,FALSE)="","",HLOOKUP(BI$14,集計用!$4:$9894,マスター!$C362,FALSE))</f>
        <v/>
      </c>
      <c r="BJ362" s="54"/>
      <c r="BK362" s="54"/>
      <c r="BL362" s="54"/>
      <c r="BM362" s="54"/>
      <c r="BN362" s="54"/>
      <c r="BO362" s="54"/>
      <c r="BP362" s="54"/>
      <c r="BQ362" s="54"/>
      <c r="BR362" s="29" t="str">
        <f>IF(HLOOKUP(BR$14,集計用!$4:$9894,マスター!$C362,FALSE)="","",HLOOKUP(BR$14,集計用!$4:$9894,マスター!$C362,FALSE))</f>
        <v/>
      </c>
      <c r="BS362" s="29" t="str">
        <f>IF(HLOOKUP(BS$14,集計用!$4:$9894,マスター!$C362,FALSE)="","",HLOOKUP(BS$14,集計用!$4:$9894,マスター!$C362,FALSE))</f>
        <v/>
      </c>
      <c r="BT362" s="29" t="str">
        <f>IF(HLOOKUP(BT$14,集計用!$4:$9894,マスター!$C362,FALSE)="","",HLOOKUP(BT$14,集計用!$4:$9894,マスター!$C362,FALSE))</f>
        <v/>
      </c>
      <c r="BU362" s="29" t="str">
        <f>IF(HLOOKUP(BU$14,集計用!$4:$9894,マスター!$C362,FALSE)="","",HLOOKUP(BU$14,集計用!$4:$9894,マスター!$C362,FALSE))</f>
        <v/>
      </c>
      <c r="BV362" s="29" t="str">
        <f>集計用!O260&amp;集計用!Q260&amp;集計用!S260</f>
        <v/>
      </c>
      <c r="BW362" s="29" t="str">
        <f>IF(HLOOKUP(BW$14,集計用!$4:$9894,マスター!$C362,FALSE)="","",HLOOKUP(BW$14,集計用!$4:$9894,マスター!$C362,FALSE))</f>
        <v/>
      </c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4"/>
      <c r="CO362" s="54"/>
      <c r="CP362" s="54"/>
      <c r="CQ362" s="54"/>
      <c r="CR362" s="54"/>
      <c r="CS362" s="54"/>
      <c r="CT362" s="54"/>
      <c r="CU362" s="54"/>
      <c r="CV362" s="53"/>
      <c r="CW362" s="53"/>
      <c r="CX362" s="53"/>
      <c r="CY362" s="53"/>
      <c r="CZ362" s="53"/>
      <c r="DA362" s="53"/>
      <c r="DB362" s="53"/>
      <c r="DC362" s="53"/>
      <c r="DD362" s="54"/>
      <c r="DE362" s="54"/>
      <c r="DF362" s="54"/>
      <c r="DG362" s="54"/>
      <c r="DH362" s="54"/>
      <c r="DI362" s="54"/>
    </row>
    <row r="363" spans="3:113" ht="13.5" customHeight="1">
      <c r="C363" s="89">
        <v>354</v>
      </c>
      <c r="D363" s="44"/>
      <c r="E363" s="53"/>
      <c r="F363" s="53"/>
      <c r="G363" s="53"/>
      <c r="H363" s="42" t="str">
        <f>IF(HLOOKUP(H$14,集計用!$4:$9894,マスター!$C363,FALSE)="","",HLOOKUP(H$14,集計用!$4:$9894,マスター!$C363,FALSE))</f>
        <v/>
      </c>
      <c r="I363" s="29" t="str">
        <f>IF(HLOOKUP(I$14,集計用!$4:$9894,マスター!$C363,FALSE)="","",HLOOKUP(I$14,集計用!$4:$9894,マスター!$C363,FALSE))</f>
        <v/>
      </c>
      <c r="J363" s="29" t="str">
        <f>IF(HLOOKUP(J$14,集計用!$4:$9894,マスター!$C363,FALSE)="","",HLOOKUP(J$14,集計用!$4:$9894,マスター!$C363,FALSE))</f>
        <v/>
      </c>
      <c r="K363" s="53"/>
      <c r="L363" s="53"/>
      <c r="M363" s="53"/>
      <c r="N363" s="53"/>
      <c r="O363" s="29" t="str">
        <f>IF(HLOOKUP(O$14,集計用!$4:$9894,マスター!$C363,FALSE)="","",HLOOKUP(O$14,集計用!$4:$9894,マスター!$C363,FALSE))</f>
        <v/>
      </c>
      <c r="P363" s="53"/>
      <c r="Q363" s="53"/>
      <c r="R363" s="42" t="str">
        <f>IF(HLOOKUP(R$14,集計用!$4:$9894,マスター!$C363,FALSE)="","",HLOOKUP(R$14,集計用!$4:$9894,マスター!$C363,FALSE))</f>
        <v/>
      </c>
      <c r="S363" s="42" t="str">
        <f>IF(HLOOKUP(S$14,集計用!$4:$9894,マスター!$C363,FALSE)="","",HLOOKUP(S$14,集計用!$4:$9894,マスター!$C363,FALSE))</f>
        <v/>
      </c>
      <c r="T363" s="209" t="str">
        <f>IF(HLOOKUP(T$14,集計用!$4:$9894,マスター!$C363,FALSE)="","",HLOOKUP(T$14,集計用!$4:$9894,マスター!$C363,FALSE))</f>
        <v/>
      </c>
      <c r="U363" s="209" t="str">
        <f>IF(HLOOKUP(U$14,集計用!$4:$9894,マスター!$C363,FALSE)="","",HLOOKUP(U$14,集計用!$4:$9894,マスター!$C363,FALSE))</f>
        <v/>
      </c>
      <c r="V363" s="53"/>
      <c r="W363" s="44"/>
      <c r="X363" s="53"/>
      <c r="Y363" s="53"/>
      <c r="Z363" s="29" t="str">
        <f>IF(HLOOKUP(Z$14,集計用!$4:$9894,マスター!$C363,FALSE)="","",HLOOKUP(Z$14,集計用!$4:$9894,マスター!$C363,FALSE))</f>
        <v/>
      </c>
      <c r="AA363" s="53"/>
      <c r="AB363" s="53"/>
      <c r="AC363" s="53"/>
      <c r="AD363" s="53"/>
      <c r="AE363" s="53"/>
      <c r="AF363" s="44"/>
      <c r="AG363" s="29" t="str">
        <f>IF(HLOOKUP(AG$14,集計用!$4:$9894,マスター!$C363,FALSE)="","",HLOOKUP(AG$14,集計用!$4:$9894,マスター!$C363,FALSE))</f>
        <v/>
      </c>
      <c r="AH363" s="29" t="str">
        <f>IF(HLOOKUP(AH$14,集計用!$4:$9894,マスター!$C363,FALSE)="","",HLOOKUP(AH$14,集計用!$4:$9894,マスター!$C363,FALSE))</f>
        <v/>
      </c>
      <c r="AI363" s="29" t="str">
        <f>IF(HLOOKUP(AI$14,集計用!$4:$9894,マスター!$C363,FALSE)="","",HLOOKUP(AI$14,集計用!$4:$9894,マスター!$C363,FALSE))</f>
        <v/>
      </c>
      <c r="AJ363" s="60" t="str">
        <f>マスター!$B$3</f>
        <v>建物</v>
      </c>
      <c r="AK363" s="29" t="str">
        <f>IF(HLOOKUP(AK$14,集計用!$4:$9894,マスター!$C363,FALSE)="","",HLOOKUP(AK$14,集計用!$4:$9894,マスター!$C363,FALSE))</f>
        <v/>
      </c>
      <c r="AL363" s="29" t="str">
        <f>IF(HLOOKUP(AL$14,集計用!$4:$9894,マスター!$C363,FALSE)="","",HLOOKUP(AL$14,集計用!$4:$9894,マスター!$C363,FALSE))</f>
        <v/>
      </c>
      <c r="AM363" s="53"/>
      <c r="AN363" s="29" t="str">
        <f>IFERROR(集計用!N261&amp;集計用!P261&amp;集計用!R261,"")</f>
        <v/>
      </c>
      <c r="AO363" s="29" t="str">
        <f>IF(HLOOKUP(AO$14,集計用!$4:$9894,マスター!$C363,FALSE)="","",HLOOKUP(AO$14,集計用!$4:$9894,マスター!$C363,FALSE))</f>
        <v/>
      </c>
      <c r="AP363" s="42" t="str">
        <f>集計用!AU261&amp;集計用!AV261&amp;集計用!AW261&amp;集計用!AX261&amp;集計用!AY261&amp;集計用!AZ261</f>
        <v/>
      </c>
      <c r="AQ363" s="29" t="str">
        <f>IF(HLOOKUP(AQ$14,集計用!$4:$9894,マスター!$C363,FALSE)="","",HLOOKUP(AQ$14,集計用!$4:$9894,マスター!$C363,FALSE))</f>
        <v/>
      </c>
      <c r="AR363" s="29" t="str">
        <f>IF(HLOOKUP(AR$14,集計用!$4:$9894,マスター!$C363,FALSE)="","",HLOOKUP(AR$14,集計用!$4:$9894,マスター!$C363,FALSE))</f>
        <v/>
      </c>
      <c r="AS363" s="29" t="str">
        <f>IF(HLOOKUP(AS$14,集計用!$4:$9894,マスター!$C363,FALSE)="","",HLOOKUP(AS$14,集計用!$4:$9894,マスター!$C363,FALSE))</f>
        <v/>
      </c>
      <c r="AT363" s="29" t="str">
        <f>IF(HLOOKUP(AT$14,集計用!$4:$9894,マスター!$C363,FALSE)="","",HLOOKUP(AT$14,集計用!$4:$9894,マスター!$C363,FALSE))</f>
        <v/>
      </c>
      <c r="AU363" s="29" t="str">
        <f>IF(HLOOKUP(AU$14,集計用!$4:$9894,マスター!$C363,FALSE)="","",HLOOKUP(AU$14,集計用!$4:$9894,マスター!$C363,FALSE))</f>
        <v/>
      </c>
      <c r="AV363" s="61"/>
      <c r="AW363" s="45" t="str">
        <f t="shared" si="7"/>
        <v/>
      </c>
      <c r="AX363" s="29" t="str">
        <f>IF(HLOOKUP(AX$14,集計用!$4:$9894,マスター!$C363,FALSE)="","",HLOOKUP(AX$14,集計用!$4:$9894,マスター!$C363,FALSE))</f>
        <v/>
      </c>
      <c r="AY363" s="29" t="str">
        <f>IF(HLOOKUP(AY$14,集計用!$4:$9894,マスター!$C363,FALSE)="","",HLOOKUP(AY$14,集計用!$4:$9894,マスター!$C363,FALSE))</f>
        <v/>
      </c>
      <c r="AZ363" s="54"/>
      <c r="BA363" s="54"/>
      <c r="BB363" s="54"/>
      <c r="BC363" s="54"/>
      <c r="BD363" s="54"/>
      <c r="BE363" s="54"/>
      <c r="BF363" s="54"/>
      <c r="BG363" s="54"/>
      <c r="BH363" s="29" t="str">
        <f>IF(HLOOKUP(BH$14,集計用!$4:$9894,マスター!$C363,FALSE)="","",HLOOKUP(BH$14,集計用!$4:$9894,マスター!$C363,FALSE))</f>
        <v/>
      </c>
      <c r="BI363" s="29" t="str">
        <f>IF(HLOOKUP(BI$14,集計用!$4:$9894,マスター!$C363,FALSE)="","",HLOOKUP(BI$14,集計用!$4:$9894,マスター!$C363,FALSE))</f>
        <v/>
      </c>
      <c r="BJ363" s="54"/>
      <c r="BK363" s="54"/>
      <c r="BL363" s="54"/>
      <c r="BM363" s="54"/>
      <c r="BN363" s="54"/>
      <c r="BO363" s="54"/>
      <c r="BP363" s="54"/>
      <c r="BQ363" s="54"/>
      <c r="BR363" s="29" t="str">
        <f>IF(HLOOKUP(BR$14,集計用!$4:$9894,マスター!$C363,FALSE)="","",HLOOKUP(BR$14,集計用!$4:$9894,マスター!$C363,FALSE))</f>
        <v/>
      </c>
      <c r="BS363" s="29" t="str">
        <f>IF(HLOOKUP(BS$14,集計用!$4:$9894,マスター!$C363,FALSE)="","",HLOOKUP(BS$14,集計用!$4:$9894,マスター!$C363,FALSE))</f>
        <v/>
      </c>
      <c r="BT363" s="29" t="str">
        <f>IF(HLOOKUP(BT$14,集計用!$4:$9894,マスター!$C363,FALSE)="","",HLOOKUP(BT$14,集計用!$4:$9894,マスター!$C363,FALSE))</f>
        <v/>
      </c>
      <c r="BU363" s="29" t="str">
        <f>IF(HLOOKUP(BU$14,集計用!$4:$9894,マスター!$C363,FALSE)="","",HLOOKUP(BU$14,集計用!$4:$9894,マスター!$C363,FALSE))</f>
        <v/>
      </c>
      <c r="BV363" s="29" t="str">
        <f>集計用!O261&amp;集計用!Q261&amp;集計用!S261</f>
        <v/>
      </c>
      <c r="BW363" s="29" t="str">
        <f>IF(HLOOKUP(BW$14,集計用!$4:$9894,マスター!$C363,FALSE)="","",HLOOKUP(BW$14,集計用!$4:$9894,マスター!$C363,FALSE))</f>
        <v/>
      </c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4"/>
      <c r="CO363" s="54"/>
      <c r="CP363" s="54"/>
      <c r="CQ363" s="54"/>
      <c r="CR363" s="54"/>
      <c r="CS363" s="54"/>
      <c r="CT363" s="54"/>
      <c r="CU363" s="54"/>
      <c r="CV363" s="53"/>
      <c r="CW363" s="53"/>
      <c r="CX363" s="53"/>
      <c r="CY363" s="53"/>
      <c r="CZ363" s="53"/>
      <c r="DA363" s="53"/>
      <c r="DB363" s="53"/>
      <c r="DC363" s="53"/>
      <c r="DD363" s="54"/>
      <c r="DE363" s="54"/>
      <c r="DF363" s="54"/>
      <c r="DG363" s="54"/>
      <c r="DH363" s="54"/>
      <c r="DI363" s="54"/>
    </row>
    <row r="364" spans="3:113" ht="13.5" customHeight="1">
      <c r="C364" s="89">
        <v>355</v>
      </c>
      <c r="D364" s="44"/>
      <c r="E364" s="53"/>
      <c r="F364" s="53"/>
      <c r="G364" s="53"/>
      <c r="H364" s="42" t="str">
        <f>IF(HLOOKUP(H$14,集計用!$4:$9894,マスター!$C364,FALSE)="","",HLOOKUP(H$14,集計用!$4:$9894,マスター!$C364,FALSE))</f>
        <v/>
      </c>
      <c r="I364" s="29" t="str">
        <f>IF(HLOOKUP(I$14,集計用!$4:$9894,マスター!$C364,FALSE)="","",HLOOKUP(I$14,集計用!$4:$9894,マスター!$C364,FALSE))</f>
        <v/>
      </c>
      <c r="J364" s="29" t="str">
        <f>IF(HLOOKUP(J$14,集計用!$4:$9894,マスター!$C364,FALSE)="","",HLOOKUP(J$14,集計用!$4:$9894,マスター!$C364,FALSE))</f>
        <v/>
      </c>
      <c r="K364" s="53"/>
      <c r="L364" s="53"/>
      <c r="M364" s="53"/>
      <c r="N364" s="53"/>
      <c r="O364" s="29" t="str">
        <f>IF(HLOOKUP(O$14,集計用!$4:$9894,マスター!$C364,FALSE)="","",HLOOKUP(O$14,集計用!$4:$9894,マスター!$C364,FALSE))</f>
        <v/>
      </c>
      <c r="P364" s="53"/>
      <c r="Q364" s="53"/>
      <c r="R364" s="42" t="str">
        <f>IF(HLOOKUP(R$14,集計用!$4:$9894,マスター!$C364,FALSE)="","",HLOOKUP(R$14,集計用!$4:$9894,マスター!$C364,FALSE))</f>
        <v/>
      </c>
      <c r="S364" s="42" t="str">
        <f>IF(HLOOKUP(S$14,集計用!$4:$9894,マスター!$C364,FALSE)="","",HLOOKUP(S$14,集計用!$4:$9894,マスター!$C364,FALSE))</f>
        <v/>
      </c>
      <c r="T364" s="209" t="str">
        <f>IF(HLOOKUP(T$14,集計用!$4:$9894,マスター!$C364,FALSE)="","",HLOOKUP(T$14,集計用!$4:$9894,マスター!$C364,FALSE))</f>
        <v/>
      </c>
      <c r="U364" s="209" t="str">
        <f>IF(HLOOKUP(U$14,集計用!$4:$9894,マスター!$C364,FALSE)="","",HLOOKUP(U$14,集計用!$4:$9894,マスター!$C364,FALSE))</f>
        <v/>
      </c>
      <c r="V364" s="53"/>
      <c r="W364" s="44"/>
      <c r="X364" s="53"/>
      <c r="Y364" s="53"/>
      <c r="Z364" s="29" t="str">
        <f>IF(HLOOKUP(Z$14,集計用!$4:$9894,マスター!$C364,FALSE)="","",HLOOKUP(Z$14,集計用!$4:$9894,マスター!$C364,FALSE))</f>
        <v/>
      </c>
      <c r="AA364" s="53"/>
      <c r="AB364" s="53"/>
      <c r="AC364" s="53"/>
      <c r="AD364" s="53"/>
      <c r="AE364" s="53"/>
      <c r="AF364" s="44"/>
      <c r="AG364" s="29" t="str">
        <f>IF(HLOOKUP(AG$14,集計用!$4:$9894,マスター!$C364,FALSE)="","",HLOOKUP(AG$14,集計用!$4:$9894,マスター!$C364,FALSE))</f>
        <v/>
      </c>
      <c r="AH364" s="29" t="str">
        <f>IF(HLOOKUP(AH$14,集計用!$4:$9894,マスター!$C364,FALSE)="","",HLOOKUP(AH$14,集計用!$4:$9894,マスター!$C364,FALSE))</f>
        <v/>
      </c>
      <c r="AI364" s="29" t="str">
        <f>IF(HLOOKUP(AI$14,集計用!$4:$9894,マスター!$C364,FALSE)="","",HLOOKUP(AI$14,集計用!$4:$9894,マスター!$C364,FALSE))</f>
        <v/>
      </c>
      <c r="AJ364" s="60" t="str">
        <f>マスター!$B$3</f>
        <v>建物</v>
      </c>
      <c r="AK364" s="29" t="str">
        <f>IF(HLOOKUP(AK$14,集計用!$4:$9894,マスター!$C364,FALSE)="","",HLOOKUP(AK$14,集計用!$4:$9894,マスター!$C364,FALSE))</f>
        <v/>
      </c>
      <c r="AL364" s="29" t="str">
        <f>IF(HLOOKUP(AL$14,集計用!$4:$9894,マスター!$C364,FALSE)="","",HLOOKUP(AL$14,集計用!$4:$9894,マスター!$C364,FALSE))</f>
        <v/>
      </c>
      <c r="AM364" s="53"/>
      <c r="AN364" s="29" t="str">
        <f>IFERROR(集計用!N262&amp;集計用!P262&amp;集計用!R262,"")</f>
        <v/>
      </c>
      <c r="AO364" s="29" t="str">
        <f>IF(HLOOKUP(AO$14,集計用!$4:$9894,マスター!$C364,FALSE)="","",HLOOKUP(AO$14,集計用!$4:$9894,マスター!$C364,FALSE))</f>
        <v/>
      </c>
      <c r="AP364" s="42" t="str">
        <f>集計用!AU262&amp;集計用!AV262&amp;集計用!AW262&amp;集計用!AX262&amp;集計用!AY262&amp;集計用!AZ262</f>
        <v/>
      </c>
      <c r="AQ364" s="29" t="str">
        <f>IF(HLOOKUP(AQ$14,集計用!$4:$9894,マスター!$C364,FALSE)="","",HLOOKUP(AQ$14,集計用!$4:$9894,マスター!$C364,FALSE))</f>
        <v/>
      </c>
      <c r="AR364" s="29" t="str">
        <f>IF(HLOOKUP(AR$14,集計用!$4:$9894,マスター!$C364,FALSE)="","",HLOOKUP(AR$14,集計用!$4:$9894,マスター!$C364,FALSE))</f>
        <v/>
      </c>
      <c r="AS364" s="29" t="str">
        <f>IF(HLOOKUP(AS$14,集計用!$4:$9894,マスター!$C364,FALSE)="","",HLOOKUP(AS$14,集計用!$4:$9894,マスター!$C364,FALSE))</f>
        <v/>
      </c>
      <c r="AT364" s="29" t="str">
        <f>IF(HLOOKUP(AT$14,集計用!$4:$9894,マスター!$C364,FALSE)="","",HLOOKUP(AT$14,集計用!$4:$9894,マスター!$C364,FALSE))</f>
        <v/>
      </c>
      <c r="AU364" s="29" t="str">
        <f>IF(HLOOKUP(AU$14,集計用!$4:$9894,マスター!$C364,FALSE)="","",HLOOKUP(AU$14,集計用!$4:$9894,マスター!$C364,FALSE))</f>
        <v/>
      </c>
      <c r="AV364" s="61"/>
      <c r="AW364" s="45" t="str">
        <f t="shared" si="7"/>
        <v/>
      </c>
      <c r="AX364" s="29" t="str">
        <f>IF(HLOOKUP(AX$14,集計用!$4:$9894,マスター!$C364,FALSE)="","",HLOOKUP(AX$14,集計用!$4:$9894,マスター!$C364,FALSE))</f>
        <v/>
      </c>
      <c r="AY364" s="29" t="str">
        <f>IF(HLOOKUP(AY$14,集計用!$4:$9894,マスター!$C364,FALSE)="","",HLOOKUP(AY$14,集計用!$4:$9894,マスター!$C364,FALSE))</f>
        <v/>
      </c>
      <c r="AZ364" s="54"/>
      <c r="BA364" s="54"/>
      <c r="BB364" s="54"/>
      <c r="BC364" s="54"/>
      <c r="BD364" s="54"/>
      <c r="BE364" s="54"/>
      <c r="BF364" s="54"/>
      <c r="BG364" s="54"/>
      <c r="BH364" s="29" t="str">
        <f>IF(HLOOKUP(BH$14,集計用!$4:$9894,マスター!$C364,FALSE)="","",HLOOKUP(BH$14,集計用!$4:$9894,マスター!$C364,FALSE))</f>
        <v/>
      </c>
      <c r="BI364" s="29" t="str">
        <f>IF(HLOOKUP(BI$14,集計用!$4:$9894,マスター!$C364,FALSE)="","",HLOOKUP(BI$14,集計用!$4:$9894,マスター!$C364,FALSE))</f>
        <v/>
      </c>
      <c r="BJ364" s="54"/>
      <c r="BK364" s="54"/>
      <c r="BL364" s="54"/>
      <c r="BM364" s="54"/>
      <c r="BN364" s="54"/>
      <c r="BO364" s="54"/>
      <c r="BP364" s="54"/>
      <c r="BQ364" s="54"/>
      <c r="BR364" s="29" t="str">
        <f>IF(HLOOKUP(BR$14,集計用!$4:$9894,マスター!$C364,FALSE)="","",HLOOKUP(BR$14,集計用!$4:$9894,マスター!$C364,FALSE))</f>
        <v/>
      </c>
      <c r="BS364" s="29" t="str">
        <f>IF(HLOOKUP(BS$14,集計用!$4:$9894,マスター!$C364,FALSE)="","",HLOOKUP(BS$14,集計用!$4:$9894,マスター!$C364,FALSE))</f>
        <v/>
      </c>
      <c r="BT364" s="29" t="str">
        <f>IF(HLOOKUP(BT$14,集計用!$4:$9894,マスター!$C364,FALSE)="","",HLOOKUP(BT$14,集計用!$4:$9894,マスター!$C364,FALSE))</f>
        <v/>
      </c>
      <c r="BU364" s="29" t="str">
        <f>IF(HLOOKUP(BU$14,集計用!$4:$9894,マスター!$C364,FALSE)="","",HLOOKUP(BU$14,集計用!$4:$9894,マスター!$C364,FALSE))</f>
        <v/>
      </c>
      <c r="BV364" s="29" t="str">
        <f>集計用!O262&amp;集計用!Q262&amp;集計用!S262</f>
        <v/>
      </c>
      <c r="BW364" s="29" t="str">
        <f>IF(HLOOKUP(BW$14,集計用!$4:$9894,マスター!$C364,FALSE)="","",HLOOKUP(BW$14,集計用!$4:$9894,マスター!$C364,FALSE))</f>
        <v/>
      </c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4"/>
      <c r="CO364" s="54"/>
      <c r="CP364" s="54"/>
      <c r="CQ364" s="54"/>
      <c r="CR364" s="54"/>
      <c r="CS364" s="54"/>
      <c r="CT364" s="54"/>
      <c r="CU364" s="54"/>
      <c r="CV364" s="53"/>
      <c r="CW364" s="53"/>
      <c r="CX364" s="53"/>
      <c r="CY364" s="53"/>
      <c r="CZ364" s="53"/>
      <c r="DA364" s="53"/>
      <c r="DB364" s="53"/>
      <c r="DC364" s="53"/>
      <c r="DD364" s="54"/>
      <c r="DE364" s="54"/>
      <c r="DF364" s="54"/>
      <c r="DG364" s="54"/>
      <c r="DH364" s="54"/>
      <c r="DI364" s="54"/>
    </row>
    <row r="365" spans="3:113" ht="13.5" customHeight="1">
      <c r="C365" s="89">
        <v>356</v>
      </c>
      <c r="D365" s="44"/>
      <c r="E365" s="53"/>
      <c r="F365" s="53"/>
      <c r="G365" s="53"/>
      <c r="H365" s="42" t="str">
        <f>IF(HLOOKUP(H$14,集計用!$4:$9894,マスター!$C365,FALSE)="","",HLOOKUP(H$14,集計用!$4:$9894,マスター!$C365,FALSE))</f>
        <v/>
      </c>
      <c r="I365" s="29" t="str">
        <f>IF(HLOOKUP(I$14,集計用!$4:$9894,マスター!$C365,FALSE)="","",HLOOKUP(I$14,集計用!$4:$9894,マスター!$C365,FALSE))</f>
        <v/>
      </c>
      <c r="J365" s="29" t="str">
        <f>IF(HLOOKUP(J$14,集計用!$4:$9894,マスター!$C365,FALSE)="","",HLOOKUP(J$14,集計用!$4:$9894,マスター!$C365,FALSE))</f>
        <v/>
      </c>
      <c r="K365" s="53"/>
      <c r="L365" s="53"/>
      <c r="M365" s="53"/>
      <c r="N365" s="53"/>
      <c r="O365" s="29" t="str">
        <f>IF(HLOOKUP(O$14,集計用!$4:$9894,マスター!$C365,FALSE)="","",HLOOKUP(O$14,集計用!$4:$9894,マスター!$C365,FALSE))</f>
        <v/>
      </c>
      <c r="P365" s="53"/>
      <c r="Q365" s="53"/>
      <c r="R365" s="42" t="str">
        <f>IF(HLOOKUP(R$14,集計用!$4:$9894,マスター!$C365,FALSE)="","",HLOOKUP(R$14,集計用!$4:$9894,マスター!$C365,FALSE))</f>
        <v/>
      </c>
      <c r="S365" s="42" t="str">
        <f>IF(HLOOKUP(S$14,集計用!$4:$9894,マスター!$C365,FALSE)="","",HLOOKUP(S$14,集計用!$4:$9894,マスター!$C365,FALSE))</f>
        <v/>
      </c>
      <c r="T365" s="209" t="str">
        <f>IF(HLOOKUP(T$14,集計用!$4:$9894,マスター!$C365,FALSE)="","",HLOOKUP(T$14,集計用!$4:$9894,マスター!$C365,FALSE))</f>
        <v/>
      </c>
      <c r="U365" s="209" t="str">
        <f>IF(HLOOKUP(U$14,集計用!$4:$9894,マスター!$C365,FALSE)="","",HLOOKUP(U$14,集計用!$4:$9894,マスター!$C365,FALSE))</f>
        <v/>
      </c>
      <c r="V365" s="53"/>
      <c r="W365" s="44"/>
      <c r="X365" s="53"/>
      <c r="Y365" s="53"/>
      <c r="Z365" s="29" t="str">
        <f>IF(HLOOKUP(Z$14,集計用!$4:$9894,マスター!$C365,FALSE)="","",HLOOKUP(Z$14,集計用!$4:$9894,マスター!$C365,FALSE))</f>
        <v/>
      </c>
      <c r="AA365" s="53"/>
      <c r="AB365" s="53"/>
      <c r="AC365" s="53"/>
      <c r="AD365" s="53"/>
      <c r="AE365" s="53"/>
      <c r="AF365" s="44"/>
      <c r="AG365" s="29" t="str">
        <f>IF(HLOOKUP(AG$14,集計用!$4:$9894,マスター!$C365,FALSE)="","",HLOOKUP(AG$14,集計用!$4:$9894,マスター!$C365,FALSE))</f>
        <v/>
      </c>
      <c r="AH365" s="29" t="str">
        <f>IF(HLOOKUP(AH$14,集計用!$4:$9894,マスター!$C365,FALSE)="","",HLOOKUP(AH$14,集計用!$4:$9894,マスター!$C365,FALSE))</f>
        <v/>
      </c>
      <c r="AI365" s="29" t="str">
        <f>IF(HLOOKUP(AI$14,集計用!$4:$9894,マスター!$C365,FALSE)="","",HLOOKUP(AI$14,集計用!$4:$9894,マスター!$C365,FALSE))</f>
        <v/>
      </c>
      <c r="AJ365" s="60" t="str">
        <f>マスター!$B$3</f>
        <v>建物</v>
      </c>
      <c r="AK365" s="29" t="str">
        <f>IF(HLOOKUP(AK$14,集計用!$4:$9894,マスター!$C365,FALSE)="","",HLOOKUP(AK$14,集計用!$4:$9894,マスター!$C365,FALSE))</f>
        <v/>
      </c>
      <c r="AL365" s="29" t="str">
        <f>IF(HLOOKUP(AL$14,集計用!$4:$9894,マスター!$C365,FALSE)="","",HLOOKUP(AL$14,集計用!$4:$9894,マスター!$C365,FALSE))</f>
        <v/>
      </c>
      <c r="AM365" s="53"/>
      <c r="AN365" s="29" t="str">
        <f>IFERROR(集計用!N263&amp;集計用!P263&amp;集計用!R263,"")</f>
        <v/>
      </c>
      <c r="AO365" s="29" t="str">
        <f>IF(HLOOKUP(AO$14,集計用!$4:$9894,マスター!$C365,FALSE)="","",HLOOKUP(AO$14,集計用!$4:$9894,マスター!$C365,FALSE))</f>
        <v/>
      </c>
      <c r="AP365" s="42" t="str">
        <f>集計用!AU263&amp;集計用!AV263&amp;集計用!AW263&amp;集計用!AX263&amp;集計用!AY263&amp;集計用!AZ263</f>
        <v/>
      </c>
      <c r="AQ365" s="29" t="str">
        <f>IF(HLOOKUP(AQ$14,集計用!$4:$9894,マスター!$C365,FALSE)="","",HLOOKUP(AQ$14,集計用!$4:$9894,マスター!$C365,FALSE))</f>
        <v/>
      </c>
      <c r="AR365" s="29" t="str">
        <f>IF(HLOOKUP(AR$14,集計用!$4:$9894,マスター!$C365,FALSE)="","",HLOOKUP(AR$14,集計用!$4:$9894,マスター!$C365,FALSE))</f>
        <v/>
      </c>
      <c r="AS365" s="29" t="str">
        <f>IF(HLOOKUP(AS$14,集計用!$4:$9894,マスター!$C365,FALSE)="","",HLOOKUP(AS$14,集計用!$4:$9894,マスター!$C365,FALSE))</f>
        <v/>
      </c>
      <c r="AT365" s="29" t="str">
        <f>IF(HLOOKUP(AT$14,集計用!$4:$9894,マスター!$C365,FALSE)="","",HLOOKUP(AT$14,集計用!$4:$9894,マスター!$C365,FALSE))</f>
        <v/>
      </c>
      <c r="AU365" s="29" t="str">
        <f>IF(HLOOKUP(AU$14,集計用!$4:$9894,マスター!$C365,FALSE)="","",HLOOKUP(AU$14,集計用!$4:$9894,マスター!$C365,FALSE))</f>
        <v/>
      </c>
      <c r="AV365" s="61"/>
      <c r="AW365" s="45" t="str">
        <f t="shared" si="7"/>
        <v/>
      </c>
      <c r="AX365" s="29" t="str">
        <f>IF(HLOOKUP(AX$14,集計用!$4:$9894,マスター!$C365,FALSE)="","",HLOOKUP(AX$14,集計用!$4:$9894,マスター!$C365,FALSE))</f>
        <v/>
      </c>
      <c r="AY365" s="29" t="str">
        <f>IF(HLOOKUP(AY$14,集計用!$4:$9894,マスター!$C365,FALSE)="","",HLOOKUP(AY$14,集計用!$4:$9894,マスター!$C365,FALSE))</f>
        <v/>
      </c>
      <c r="AZ365" s="54"/>
      <c r="BA365" s="54"/>
      <c r="BB365" s="54"/>
      <c r="BC365" s="54"/>
      <c r="BD365" s="54"/>
      <c r="BE365" s="54"/>
      <c r="BF365" s="54"/>
      <c r="BG365" s="54"/>
      <c r="BH365" s="29" t="str">
        <f>IF(HLOOKUP(BH$14,集計用!$4:$9894,マスター!$C365,FALSE)="","",HLOOKUP(BH$14,集計用!$4:$9894,マスター!$C365,FALSE))</f>
        <v/>
      </c>
      <c r="BI365" s="29" t="str">
        <f>IF(HLOOKUP(BI$14,集計用!$4:$9894,マスター!$C365,FALSE)="","",HLOOKUP(BI$14,集計用!$4:$9894,マスター!$C365,FALSE))</f>
        <v/>
      </c>
      <c r="BJ365" s="54"/>
      <c r="BK365" s="54"/>
      <c r="BL365" s="54"/>
      <c r="BM365" s="54"/>
      <c r="BN365" s="54"/>
      <c r="BO365" s="54"/>
      <c r="BP365" s="54"/>
      <c r="BQ365" s="54"/>
      <c r="BR365" s="29" t="str">
        <f>IF(HLOOKUP(BR$14,集計用!$4:$9894,マスター!$C365,FALSE)="","",HLOOKUP(BR$14,集計用!$4:$9894,マスター!$C365,FALSE))</f>
        <v/>
      </c>
      <c r="BS365" s="29" t="str">
        <f>IF(HLOOKUP(BS$14,集計用!$4:$9894,マスター!$C365,FALSE)="","",HLOOKUP(BS$14,集計用!$4:$9894,マスター!$C365,FALSE))</f>
        <v/>
      </c>
      <c r="BT365" s="29" t="str">
        <f>IF(HLOOKUP(BT$14,集計用!$4:$9894,マスター!$C365,FALSE)="","",HLOOKUP(BT$14,集計用!$4:$9894,マスター!$C365,FALSE))</f>
        <v/>
      </c>
      <c r="BU365" s="29" t="str">
        <f>IF(HLOOKUP(BU$14,集計用!$4:$9894,マスター!$C365,FALSE)="","",HLOOKUP(BU$14,集計用!$4:$9894,マスター!$C365,FALSE))</f>
        <v/>
      </c>
      <c r="BV365" s="29" t="str">
        <f>集計用!O263&amp;集計用!Q263&amp;集計用!S263</f>
        <v/>
      </c>
      <c r="BW365" s="29" t="str">
        <f>IF(HLOOKUP(BW$14,集計用!$4:$9894,マスター!$C365,FALSE)="","",HLOOKUP(BW$14,集計用!$4:$9894,マスター!$C365,FALSE))</f>
        <v/>
      </c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4"/>
      <c r="CO365" s="54"/>
      <c r="CP365" s="54"/>
      <c r="CQ365" s="54"/>
      <c r="CR365" s="54"/>
      <c r="CS365" s="54"/>
      <c r="CT365" s="54"/>
      <c r="CU365" s="54"/>
      <c r="CV365" s="53"/>
      <c r="CW365" s="53"/>
      <c r="CX365" s="53"/>
      <c r="CY365" s="53"/>
      <c r="CZ365" s="53"/>
      <c r="DA365" s="53"/>
      <c r="DB365" s="53"/>
      <c r="DC365" s="53"/>
      <c r="DD365" s="54"/>
      <c r="DE365" s="54"/>
      <c r="DF365" s="54"/>
      <c r="DG365" s="54"/>
      <c r="DH365" s="54"/>
      <c r="DI365" s="54"/>
    </row>
    <row r="366" spans="3:113" ht="13.5" customHeight="1">
      <c r="C366" s="89">
        <v>357</v>
      </c>
      <c r="D366" s="44"/>
      <c r="E366" s="53"/>
      <c r="F366" s="53"/>
      <c r="G366" s="53"/>
      <c r="H366" s="42" t="str">
        <f>IF(HLOOKUP(H$14,集計用!$4:$9894,マスター!$C366,FALSE)="","",HLOOKUP(H$14,集計用!$4:$9894,マスター!$C366,FALSE))</f>
        <v/>
      </c>
      <c r="I366" s="29" t="str">
        <f>IF(HLOOKUP(I$14,集計用!$4:$9894,マスター!$C366,FALSE)="","",HLOOKUP(I$14,集計用!$4:$9894,マスター!$C366,FALSE))</f>
        <v/>
      </c>
      <c r="J366" s="29" t="str">
        <f>IF(HLOOKUP(J$14,集計用!$4:$9894,マスター!$C366,FALSE)="","",HLOOKUP(J$14,集計用!$4:$9894,マスター!$C366,FALSE))</f>
        <v/>
      </c>
      <c r="K366" s="53"/>
      <c r="L366" s="53"/>
      <c r="M366" s="53"/>
      <c r="N366" s="53"/>
      <c r="O366" s="29" t="str">
        <f>IF(HLOOKUP(O$14,集計用!$4:$9894,マスター!$C366,FALSE)="","",HLOOKUP(O$14,集計用!$4:$9894,マスター!$C366,FALSE))</f>
        <v/>
      </c>
      <c r="P366" s="53"/>
      <c r="Q366" s="53"/>
      <c r="R366" s="42" t="str">
        <f>IF(HLOOKUP(R$14,集計用!$4:$9894,マスター!$C366,FALSE)="","",HLOOKUP(R$14,集計用!$4:$9894,マスター!$C366,FALSE))</f>
        <v/>
      </c>
      <c r="S366" s="42" t="str">
        <f>IF(HLOOKUP(S$14,集計用!$4:$9894,マスター!$C366,FALSE)="","",HLOOKUP(S$14,集計用!$4:$9894,マスター!$C366,FALSE))</f>
        <v/>
      </c>
      <c r="T366" s="209" t="str">
        <f>IF(HLOOKUP(T$14,集計用!$4:$9894,マスター!$C366,FALSE)="","",HLOOKUP(T$14,集計用!$4:$9894,マスター!$C366,FALSE))</f>
        <v/>
      </c>
      <c r="U366" s="209" t="str">
        <f>IF(HLOOKUP(U$14,集計用!$4:$9894,マスター!$C366,FALSE)="","",HLOOKUP(U$14,集計用!$4:$9894,マスター!$C366,FALSE))</f>
        <v/>
      </c>
      <c r="V366" s="53"/>
      <c r="W366" s="44"/>
      <c r="X366" s="53"/>
      <c r="Y366" s="53"/>
      <c r="Z366" s="29" t="str">
        <f>IF(HLOOKUP(Z$14,集計用!$4:$9894,マスター!$C366,FALSE)="","",HLOOKUP(Z$14,集計用!$4:$9894,マスター!$C366,FALSE))</f>
        <v/>
      </c>
      <c r="AA366" s="53"/>
      <c r="AB366" s="53"/>
      <c r="AC366" s="53"/>
      <c r="AD366" s="53"/>
      <c r="AE366" s="53"/>
      <c r="AF366" s="44"/>
      <c r="AG366" s="29" t="str">
        <f>IF(HLOOKUP(AG$14,集計用!$4:$9894,マスター!$C366,FALSE)="","",HLOOKUP(AG$14,集計用!$4:$9894,マスター!$C366,FALSE))</f>
        <v/>
      </c>
      <c r="AH366" s="29" t="str">
        <f>IF(HLOOKUP(AH$14,集計用!$4:$9894,マスター!$C366,FALSE)="","",HLOOKUP(AH$14,集計用!$4:$9894,マスター!$C366,FALSE))</f>
        <v/>
      </c>
      <c r="AI366" s="29" t="str">
        <f>IF(HLOOKUP(AI$14,集計用!$4:$9894,マスター!$C366,FALSE)="","",HLOOKUP(AI$14,集計用!$4:$9894,マスター!$C366,FALSE))</f>
        <v/>
      </c>
      <c r="AJ366" s="60" t="str">
        <f>マスター!$B$3</f>
        <v>建物</v>
      </c>
      <c r="AK366" s="29" t="str">
        <f>IF(HLOOKUP(AK$14,集計用!$4:$9894,マスター!$C366,FALSE)="","",HLOOKUP(AK$14,集計用!$4:$9894,マスター!$C366,FALSE))</f>
        <v/>
      </c>
      <c r="AL366" s="29" t="str">
        <f>IF(HLOOKUP(AL$14,集計用!$4:$9894,マスター!$C366,FALSE)="","",HLOOKUP(AL$14,集計用!$4:$9894,マスター!$C366,FALSE))</f>
        <v/>
      </c>
      <c r="AM366" s="53"/>
      <c r="AN366" s="29" t="str">
        <f>IFERROR(集計用!N264&amp;集計用!P264&amp;集計用!R264,"")</f>
        <v/>
      </c>
      <c r="AO366" s="29" t="str">
        <f>IF(HLOOKUP(AO$14,集計用!$4:$9894,マスター!$C366,FALSE)="","",HLOOKUP(AO$14,集計用!$4:$9894,マスター!$C366,FALSE))</f>
        <v/>
      </c>
      <c r="AP366" s="42" t="str">
        <f>集計用!AU264&amp;集計用!AV264&amp;集計用!AW264&amp;集計用!AX264&amp;集計用!AY264&amp;集計用!AZ264</f>
        <v/>
      </c>
      <c r="AQ366" s="29" t="str">
        <f>IF(HLOOKUP(AQ$14,集計用!$4:$9894,マスター!$C366,FALSE)="","",HLOOKUP(AQ$14,集計用!$4:$9894,マスター!$C366,FALSE))</f>
        <v/>
      </c>
      <c r="AR366" s="29" t="str">
        <f>IF(HLOOKUP(AR$14,集計用!$4:$9894,マスター!$C366,FALSE)="","",HLOOKUP(AR$14,集計用!$4:$9894,マスター!$C366,FALSE))</f>
        <v/>
      </c>
      <c r="AS366" s="29" t="str">
        <f>IF(HLOOKUP(AS$14,集計用!$4:$9894,マスター!$C366,FALSE)="","",HLOOKUP(AS$14,集計用!$4:$9894,マスター!$C366,FALSE))</f>
        <v/>
      </c>
      <c r="AT366" s="29" t="str">
        <f>IF(HLOOKUP(AT$14,集計用!$4:$9894,マスター!$C366,FALSE)="","",HLOOKUP(AT$14,集計用!$4:$9894,マスター!$C366,FALSE))</f>
        <v/>
      </c>
      <c r="AU366" s="29" t="str">
        <f>IF(HLOOKUP(AU$14,集計用!$4:$9894,マスター!$C366,FALSE)="","",HLOOKUP(AU$14,集計用!$4:$9894,マスター!$C366,FALSE))</f>
        <v/>
      </c>
      <c r="AV366" s="61"/>
      <c r="AW366" s="45" t="str">
        <f t="shared" si="7"/>
        <v/>
      </c>
      <c r="AX366" s="29" t="str">
        <f>IF(HLOOKUP(AX$14,集計用!$4:$9894,マスター!$C366,FALSE)="","",HLOOKUP(AX$14,集計用!$4:$9894,マスター!$C366,FALSE))</f>
        <v/>
      </c>
      <c r="AY366" s="29" t="str">
        <f>IF(HLOOKUP(AY$14,集計用!$4:$9894,マスター!$C366,FALSE)="","",HLOOKUP(AY$14,集計用!$4:$9894,マスター!$C366,FALSE))</f>
        <v/>
      </c>
      <c r="AZ366" s="54"/>
      <c r="BA366" s="54"/>
      <c r="BB366" s="54"/>
      <c r="BC366" s="54"/>
      <c r="BD366" s="54"/>
      <c r="BE366" s="54"/>
      <c r="BF366" s="54"/>
      <c r="BG366" s="54"/>
      <c r="BH366" s="29" t="str">
        <f>IF(HLOOKUP(BH$14,集計用!$4:$9894,マスター!$C366,FALSE)="","",HLOOKUP(BH$14,集計用!$4:$9894,マスター!$C366,FALSE))</f>
        <v/>
      </c>
      <c r="BI366" s="29" t="str">
        <f>IF(HLOOKUP(BI$14,集計用!$4:$9894,マスター!$C366,FALSE)="","",HLOOKUP(BI$14,集計用!$4:$9894,マスター!$C366,FALSE))</f>
        <v/>
      </c>
      <c r="BJ366" s="54"/>
      <c r="BK366" s="54"/>
      <c r="BL366" s="54"/>
      <c r="BM366" s="54"/>
      <c r="BN366" s="54"/>
      <c r="BO366" s="54"/>
      <c r="BP366" s="54"/>
      <c r="BQ366" s="54"/>
      <c r="BR366" s="29" t="str">
        <f>IF(HLOOKUP(BR$14,集計用!$4:$9894,マスター!$C366,FALSE)="","",HLOOKUP(BR$14,集計用!$4:$9894,マスター!$C366,FALSE))</f>
        <v/>
      </c>
      <c r="BS366" s="29" t="str">
        <f>IF(HLOOKUP(BS$14,集計用!$4:$9894,マスター!$C366,FALSE)="","",HLOOKUP(BS$14,集計用!$4:$9894,マスター!$C366,FALSE))</f>
        <v/>
      </c>
      <c r="BT366" s="29" t="str">
        <f>IF(HLOOKUP(BT$14,集計用!$4:$9894,マスター!$C366,FALSE)="","",HLOOKUP(BT$14,集計用!$4:$9894,マスター!$C366,FALSE))</f>
        <v/>
      </c>
      <c r="BU366" s="29" t="str">
        <f>IF(HLOOKUP(BU$14,集計用!$4:$9894,マスター!$C366,FALSE)="","",HLOOKUP(BU$14,集計用!$4:$9894,マスター!$C366,FALSE))</f>
        <v/>
      </c>
      <c r="BV366" s="29" t="str">
        <f>集計用!O264&amp;集計用!Q264&amp;集計用!S264</f>
        <v/>
      </c>
      <c r="BW366" s="29" t="str">
        <f>IF(HLOOKUP(BW$14,集計用!$4:$9894,マスター!$C366,FALSE)="","",HLOOKUP(BW$14,集計用!$4:$9894,マスター!$C366,FALSE))</f>
        <v/>
      </c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4"/>
      <c r="CO366" s="54"/>
      <c r="CP366" s="54"/>
      <c r="CQ366" s="54"/>
      <c r="CR366" s="54"/>
      <c r="CS366" s="54"/>
      <c r="CT366" s="54"/>
      <c r="CU366" s="54"/>
      <c r="CV366" s="53"/>
      <c r="CW366" s="53"/>
      <c r="CX366" s="53"/>
      <c r="CY366" s="53"/>
      <c r="CZ366" s="53"/>
      <c r="DA366" s="53"/>
      <c r="DB366" s="53"/>
      <c r="DC366" s="53"/>
      <c r="DD366" s="54"/>
      <c r="DE366" s="54"/>
      <c r="DF366" s="54"/>
      <c r="DG366" s="54"/>
      <c r="DH366" s="54"/>
      <c r="DI366" s="54"/>
    </row>
    <row r="367" spans="3:113" ht="13.5" customHeight="1">
      <c r="C367" s="89">
        <v>358</v>
      </c>
      <c r="D367" s="44"/>
      <c r="E367" s="53"/>
      <c r="F367" s="53"/>
      <c r="G367" s="53"/>
      <c r="H367" s="42" t="str">
        <f>IF(HLOOKUP(H$14,集計用!$4:$9894,マスター!$C367,FALSE)="","",HLOOKUP(H$14,集計用!$4:$9894,マスター!$C367,FALSE))</f>
        <v/>
      </c>
      <c r="I367" s="29" t="str">
        <f>IF(HLOOKUP(I$14,集計用!$4:$9894,マスター!$C367,FALSE)="","",HLOOKUP(I$14,集計用!$4:$9894,マスター!$C367,FALSE))</f>
        <v/>
      </c>
      <c r="J367" s="29" t="str">
        <f>IF(HLOOKUP(J$14,集計用!$4:$9894,マスター!$C367,FALSE)="","",HLOOKUP(J$14,集計用!$4:$9894,マスター!$C367,FALSE))</f>
        <v/>
      </c>
      <c r="K367" s="53"/>
      <c r="L367" s="53"/>
      <c r="M367" s="53"/>
      <c r="N367" s="53"/>
      <c r="O367" s="29" t="str">
        <f>IF(HLOOKUP(O$14,集計用!$4:$9894,マスター!$C367,FALSE)="","",HLOOKUP(O$14,集計用!$4:$9894,マスター!$C367,FALSE))</f>
        <v/>
      </c>
      <c r="P367" s="53"/>
      <c r="Q367" s="53"/>
      <c r="R367" s="42" t="str">
        <f>IF(HLOOKUP(R$14,集計用!$4:$9894,マスター!$C367,FALSE)="","",HLOOKUP(R$14,集計用!$4:$9894,マスター!$C367,FALSE))</f>
        <v/>
      </c>
      <c r="S367" s="42" t="str">
        <f>IF(HLOOKUP(S$14,集計用!$4:$9894,マスター!$C367,FALSE)="","",HLOOKUP(S$14,集計用!$4:$9894,マスター!$C367,FALSE))</f>
        <v/>
      </c>
      <c r="T367" s="209" t="str">
        <f>IF(HLOOKUP(T$14,集計用!$4:$9894,マスター!$C367,FALSE)="","",HLOOKUP(T$14,集計用!$4:$9894,マスター!$C367,FALSE))</f>
        <v/>
      </c>
      <c r="U367" s="209" t="str">
        <f>IF(HLOOKUP(U$14,集計用!$4:$9894,マスター!$C367,FALSE)="","",HLOOKUP(U$14,集計用!$4:$9894,マスター!$C367,FALSE))</f>
        <v/>
      </c>
      <c r="V367" s="53"/>
      <c r="W367" s="44"/>
      <c r="X367" s="53"/>
      <c r="Y367" s="53"/>
      <c r="Z367" s="29" t="str">
        <f>IF(HLOOKUP(Z$14,集計用!$4:$9894,マスター!$C367,FALSE)="","",HLOOKUP(Z$14,集計用!$4:$9894,マスター!$C367,FALSE))</f>
        <v/>
      </c>
      <c r="AA367" s="53"/>
      <c r="AB367" s="53"/>
      <c r="AC367" s="53"/>
      <c r="AD367" s="53"/>
      <c r="AE367" s="53"/>
      <c r="AF367" s="44"/>
      <c r="AG367" s="29" t="str">
        <f>IF(HLOOKUP(AG$14,集計用!$4:$9894,マスター!$C367,FALSE)="","",HLOOKUP(AG$14,集計用!$4:$9894,マスター!$C367,FALSE))</f>
        <v/>
      </c>
      <c r="AH367" s="29" t="str">
        <f>IF(HLOOKUP(AH$14,集計用!$4:$9894,マスター!$C367,FALSE)="","",HLOOKUP(AH$14,集計用!$4:$9894,マスター!$C367,FALSE))</f>
        <v/>
      </c>
      <c r="AI367" s="29" t="str">
        <f>IF(HLOOKUP(AI$14,集計用!$4:$9894,マスター!$C367,FALSE)="","",HLOOKUP(AI$14,集計用!$4:$9894,マスター!$C367,FALSE))</f>
        <v/>
      </c>
      <c r="AJ367" s="60" t="str">
        <f>マスター!$B$3</f>
        <v>建物</v>
      </c>
      <c r="AK367" s="29" t="str">
        <f>IF(HLOOKUP(AK$14,集計用!$4:$9894,マスター!$C367,FALSE)="","",HLOOKUP(AK$14,集計用!$4:$9894,マスター!$C367,FALSE))</f>
        <v/>
      </c>
      <c r="AL367" s="29" t="str">
        <f>IF(HLOOKUP(AL$14,集計用!$4:$9894,マスター!$C367,FALSE)="","",HLOOKUP(AL$14,集計用!$4:$9894,マスター!$C367,FALSE))</f>
        <v/>
      </c>
      <c r="AM367" s="53"/>
      <c r="AN367" s="29" t="str">
        <f>IFERROR(集計用!N265&amp;集計用!P265&amp;集計用!R265,"")</f>
        <v/>
      </c>
      <c r="AO367" s="29" t="str">
        <f>IF(HLOOKUP(AO$14,集計用!$4:$9894,マスター!$C367,FALSE)="","",HLOOKUP(AO$14,集計用!$4:$9894,マスター!$C367,FALSE))</f>
        <v/>
      </c>
      <c r="AP367" s="42" t="str">
        <f>集計用!AU265&amp;集計用!AV265&amp;集計用!AW265&amp;集計用!AX265&amp;集計用!AY265&amp;集計用!AZ265</f>
        <v/>
      </c>
      <c r="AQ367" s="29" t="str">
        <f>IF(HLOOKUP(AQ$14,集計用!$4:$9894,マスター!$C367,FALSE)="","",HLOOKUP(AQ$14,集計用!$4:$9894,マスター!$C367,FALSE))</f>
        <v/>
      </c>
      <c r="AR367" s="29" t="str">
        <f>IF(HLOOKUP(AR$14,集計用!$4:$9894,マスター!$C367,FALSE)="","",HLOOKUP(AR$14,集計用!$4:$9894,マスター!$C367,FALSE))</f>
        <v/>
      </c>
      <c r="AS367" s="29" t="str">
        <f>IF(HLOOKUP(AS$14,集計用!$4:$9894,マスター!$C367,FALSE)="","",HLOOKUP(AS$14,集計用!$4:$9894,マスター!$C367,FALSE))</f>
        <v/>
      </c>
      <c r="AT367" s="29" t="str">
        <f>IF(HLOOKUP(AT$14,集計用!$4:$9894,マスター!$C367,FALSE)="","",HLOOKUP(AT$14,集計用!$4:$9894,マスター!$C367,FALSE))</f>
        <v/>
      </c>
      <c r="AU367" s="29" t="str">
        <f>IF(HLOOKUP(AU$14,集計用!$4:$9894,マスター!$C367,FALSE)="","",HLOOKUP(AU$14,集計用!$4:$9894,マスター!$C367,FALSE))</f>
        <v/>
      </c>
      <c r="AV367" s="61"/>
      <c r="AW367" s="45" t="str">
        <f t="shared" si="7"/>
        <v/>
      </c>
      <c r="AX367" s="29" t="str">
        <f>IF(HLOOKUP(AX$14,集計用!$4:$9894,マスター!$C367,FALSE)="","",HLOOKUP(AX$14,集計用!$4:$9894,マスター!$C367,FALSE))</f>
        <v/>
      </c>
      <c r="AY367" s="29" t="str">
        <f>IF(HLOOKUP(AY$14,集計用!$4:$9894,マスター!$C367,FALSE)="","",HLOOKUP(AY$14,集計用!$4:$9894,マスター!$C367,FALSE))</f>
        <v/>
      </c>
      <c r="AZ367" s="54"/>
      <c r="BA367" s="54"/>
      <c r="BB367" s="54"/>
      <c r="BC367" s="54"/>
      <c r="BD367" s="54"/>
      <c r="BE367" s="54"/>
      <c r="BF367" s="54"/>
      <c r="BG367" s="54"/>
      <c r="BH367" s="29" t="str">
        <f>IF(HLOOKUP(BH$14,集計用!$4:$9894,マスター!$C367,FALSE)="","",HLOOKUP(BH$14,集計用!$4:$9894,マスター!$C367,FALSE))</f>
        <v/>
      </c>
      <c r="BI367" s="29" t="str">
        <f>IF(HLOOKUP(BI$14,集計用!$4:$9894,マスター!$C367,FALSE)="","",HLOOKUP(BI$14,集計用!$4:$9894,マスター!$C367,FALSE))</f>
        <v/>
      </c>
      <c r="BJ367" s="54"/>
      <c r="BK367" s="54"/>
      <c r="BL367" s="54"/>
      <c r="BM367" s="54"/>
      <c r="BN367" s="54"/>
      <c r="BO367" s="54"/>
      <c r="BP367" s="54"/>
      <c r="BQ367" s="54"/>
      <c r="BR367" s="29" t="str">
        <f>IF(HLOOKUP(BR$14,集計用!$4:$9894,マスター!$C367,FALSE)="","",HLOOKUP(BR$14,集計用!$4:$9894,マスター!$C367,FALSE))</f>
        <v/>
      </c>
      <c r="BS367" s="29" t="str">
        <f>IF(HLOOKUP(BS$14,集計用!$4:$9894,マスター!$C367,FALSE)="","",HLOOKUP(BS$14,集計用!$4:$9894,マスター!$C367,FALSE))</f>
        <v/>
      </c>
      <c r="BT367" s="29" t="str">
        <f>IF(HLOOKUP(BT$14,集計用!$4:$9894,マスター!$C367,FALSE)="","",HLOOKUP(BT$14,集計用!$4:$9894,マスター!$C367,FALSE))</f>
        <v/>
      </c>
      <c r="BU367" s="29" t="str">
        <f>IF(HLOOKUP(BU$14,集計用!$4:$9894,マスター!$C367,FALSE)="","",HLOOKUP(BU$14,集計用!$4:$9894,マスター!$C367,FALSE))</f>
        <v/>
      </c>
      <c r="BV367" s="29" t="str">
        <f>集計用!O265&amp;集計用!Q265&amp;集計用!S265</f>
        <v/>
      </c>
      <c r="BW367" s="29" t="str">
        <f>IF(HLOOKUP(BW$14,集計用!$4:$9894,マスター!$C367,FALSE)="","",HLOOKUP(BW$14,集計用!$4:$9894,マスター!$C367,FALSE))</f>
        <v/>
      </c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4"/>
      <c r="CO367" s="54"/>
      <c r="CP367" s="54"/>
      <c r="CQ367" s="54"/>
      <c r="CR367" s="54"/>
      <c r="CS367" s="54"/>
      <c r="CT367" s="54"/>
      <c r="CU367" s="54"/>
      <c r="CV367" s="53"/>
      <c r="CW367" s="53"/>
      <c r="CX367" s="53"/>
      <c r="CY367" s="53"/>
      <c r="CZ367" s="53"/>
      <c r="DA367" s="53"/>
      <c r="DB367" s="53"/>
      <c r="DC367" s="53"/>
      <c r="DD367" s="54"/>
      <c r="DE367" s="54"/>
      <c r="DF367" s="54"/>
      <c r="DG367" s="54"/>
      <c r="DH367" s="54"/>
      <c r="DI367" s="54"/>
    </row>
    <row r="368" spans="3:113" ht="13.5" customHeight="1">
      <c r="C368" s="89">
        <v>359</v>
      </c>
      <c r="D368" s="44"/>
      <c r="E368" s="53"/>
      <c r="F368" s="53"/>
      <c r="G368" s="53"/>
      <c r="H368" s="42" t="str">
        <f>IF(HLOOKUP(H$14,集計用!$4:$9894,マスター!$C368,FALSE)="","",HLOOKUP(H$14,集計用!$4:$9894,マスター!$C368,FALSE))</f>
        <v/>
      </c>
      <c r="I368" s="29" t="str">
        <f>IF(HLOOKUP(I$14,集計用!$4:$9894,マスター!$C368,FALSE)="","",HLOOKUP(I$14,集計用!$4:$9894,マスター!$C368,FALSE))</f>
        <v/>
      </c>
      <c r="J368" s="29" t="str">
        <f>IF(HLOOKUP(J$14,集計用!$4:$9894,マスター!$C368,FALSE)="","",HLOOKUP(J$14,集計用!$4:$9894,マスター!$C368,FALSE))</f>
        <v/>
      </c>
      <c r="K368" s="53"/>
      <c r="L368" s="53"/>
      <c r="M368" s="53"/>
      <c r="N368" s="53"/>
      <c r="O368" s="29" t="str">
        <f>IF(HLOOKUP(O$14,集計用!$4:$9894,マスター!$C368,FALSE)="","",HLOOKUP(O$14,集計用!$4:$9894,マスター!$C368,FALSE))</f>
        <v/>
      </c>
      <c r="P368" s="53"/>
      <c r="Q368" s="53"/>
      <c r="R368" s="42" t="str">
        <f>IF(HLOOKUP(R$14,集計用!$4:$9894,マスター!$C368,FALSE)="","",HLOOKUP(R$14,集計用!$4:$9894,マスター!$C368,FALSE))</f>
        <v/>
      </c>
      <c r="S368" s="42" t="str">
        <f>IF(HLOOKUP(S$14,集計用!$4:$9894,マスター!$C368,FALSE)="","",HLOOKUP(S$14,集計用!$4:$9894,マスター!$C368,FALSE))</f>
        <v/>
      </c>
      <c r="T368" s="209" t="str">
        <f>IF(HLOOKUP(T$14,集計用!$4:$9894,マスター!$C368,FALSE)="","",HLOOKUP(T$14,集計用!$4:$9894,マスター!$C368,FALSE))</f>
        <v/>
      </c>
      <c r="U368" s="209" t="str">
        <f>IF(HLOOKUP(U$14,集計用!$4:$9894,マスター!$C368,FALSE)="","",HLOOKUP(U$14,集計用!$4:$9894,マスター!$C368,FALSE))</f>
        <v/>
      </c>
      <c r="V368" s="53"/>
      <c r="W368" s="44"/>
      <c r="X368" s="53"/>
      <c r="Y368" s="53"/>
      <c r="Z368" s="29" t="str">
        <f>IF(HLOOKUP(Z$14,集計用!$4:$9894,マスター!$C368,FALSE)="","",HLOOKUP(Z$14,集計用!$4:$9894,マスター!$C368,FALSE))</f>
        <v/>
      </c>
      <c r="AA368" s="53"/>
      <c r="AB368" s="53"/>
      <c r="AC368" s="53"/>
      <c r="AD368" s="53"/>
      <c r="AE368" s="53"/>
      <c r="AF368" s="44"/>
      <c r="AG368" s="29" t="str">
        <f>IF(HLOOKUP(AG$14,集計用!$4:$9894,マスター!$C368,FALSE)="","",HLOOKUP(AG$14,集計用!$4:$9894,マスター!$C368,FALSE))</f>
        <v/>
      </c>
      <c r="AH368" s="29" t="str">
        <f>IF(HLOOKUP(AH$14,集計用!$4:$9894,マスター!$C368,FALSE)="","",HLOOKUP(AH$14,集計用!$4:$9894,マスター!$C368,FALSE))</f>
        <v/>
      </c>
      <c r="AI368" s="29" t="str">
        <f>IF(HLOOKUP(AI$14,集計用!$4:$9894,マスター!$C368,FALSE)="","",HLOOKUP(AI$14,集計用!$4:$9894,マスター!$C368,FALSE))</f>
        <v/>
      </c>
      <c r="AJ368" s="60" t="str">
        <f>マスター!$B$3</f>
        <v>建物</v>
      </c>
      <c r="AK368" s="29" t="str">
        <f>IF(HLOOKUP(AK$14,集計用!$4:$9894,マスター!$C368,FALSE)="","",HLOOKUP(AK$14,集計用!$4:$9894,マスター!$C368,FALSE))</f>
        <v/>
      </c>
      <c r="AL368" s="29" t="str">
        <f>IF(HLOOKUP(AL$14,集計用!$4:$9894,マスター!$C368,FALSE)="","",HLOOKUP(AL$14,集計用!$4:$9894,マスター!$C368,FALSE))</f>
        <v/>
      </c>
      <c r="AM368" s="53"/>
      <c r="AN368" s="29" t="str">
        <f>IFERROR(集計用!#REF!&amp;集計用!#REF!&amp;集計用!#REF!,"")</f>
        <v/>
      </c>
      <c r="AO368" s="29" t="str">
        <f>IF(HLOOKUP(AO$14,集計用!$4:$9894,マスター!$C368,FALSE)="","",HLOOKUP(AO$14,集計用!$4:$9894,マスター!$C368,FALSE))</f>
        <v/>
      </c>
      <c r="AP368" s="42" t="e">
        <f>集計用!#REF!&amp;集計用!#REF!&amp;集計用!#REF!&amp;集計用!#REF!&amp;集計用!#REF!&amp;集計用!#REF!</f>
        <v>#REF!</v>
      </c>
      <c r="AQ368" s="29" t="str">
        <f>IF(HLOOKUP(AQ$14,集計用!$4:$9894,マスター!$C368,FALSE)="","",HLOOKUP(AQ$14,集計用!$4:$9894,マスター!$C368,FALSE))</f>
        <v/>
      </c>
      <c r="AR368" s="29" t="str">
        <f>IF(HLOOKUP(AR$14,集計用!$4:$9894,マスター!$C368,FALSE)="","",HLOOKUP(AR$14,集計用!$4:$9894,マスター!$C368,FALSE))</f>
        <v/>
      </c>
      <c r="AS368" s="29" t="str">
        <f>IF(HLOOKUP(AS$14,集計用!$4:$9894,マスター!$C368,FALSE)="","",HLOOKUP(AS$14,集計用!$4:$9894,マスター!$C368,FALSE))</f>
        <v/>
      </c>
      <c r="AT368" s="29" t="str">
        <f>IF(HLOOKUP(AT$14,集計用!$4:$9894,マスター!$C368,FALSE)="","",HLOOKUP(AT$14,集計用!$4:$9894,マスター!$C368,FALSE))</f>
        <v/>
      </c>
      <c r="AU368" s="29" t="str">
        <f>IF(HLOOKUP(AU$14,集計用!$4:$9894,マスター!$C368,FALSE)="","",HLOOKUP(AU$14,集計用!$4:$9894,マスター!$C368,FALSE))</f>
        <v/>
      </c>
      <c r="AV368" s="61"/>
      <c r="AW368" s="45" t="str">
        <f t="shared" si="7"/>
        <v/>
      </c>
      <c r="AX368" s="29" t="str">
        <f>IF(HLOOKUP(AX$14,集計用!$4:$9894,マスター!$C368,FALSE)="","",HLOOKUP(AX$14,集計用!$4:$9894,マスター!$C368,FALSE))</f>
        <v/>
      </c>
      <c r="AY368" s="29" t="str">
        <f>IF(HLOOKUP(AY$14,集計用!$4:$9894,マスター!$C368,FALSE)="","",HLOOKUP(AY$14,集計用!$4:$9894,マスター!$C368,FALSE))</f>
        <v/>
      </c>
      <c r="AZ368" s="54"/>
      <c r="BA368" s="54"/>
      <c r="BB368" s="54"/>
      <c r="BC368" s="54"/>
      <c r="BD368" s="54"/>
      <c r="BE368" s="54"/>
      <c r="BF368" s="54"/>
      <c r="BG368" s="54"/>
      <c r="BH368" s="29" t="str">
        <f>IF(HLOOKUP(BH$14,集計用!$4:$9894,マスター!$C368,FALSE)="","",HLOOKUP(BH$14,集計用!$4:$9894,マスター!$C368,FALSE))</f>
        <v/>
      </c>
      <c r="BI368" s="29" t="str">
        <f>IF(HLOOKUP(BI$14,集計用!$4:$9894,マスター!$C368,FALSE)="","",HLOOKUP(BI$14,集計用!$4:$9894,マスター!$C368,FALSE))</f>
        <v/>
      </c>
      <c r="BJ368" s="54"/>
      <c r="BK368" s="54"/>
      <c r="BL368" s="54"/>
      <c r="BM368" s="54"/>
      <c r="BN368" s="54"/>
      <c r="BO368" s="54"/>
      <c r="BP368" s="54"/>
      <c r="BQ368" s="54"/>
      <c r="BR368" s="29" t="str">
        <f>IF(HLOOKUP(BR$14,集計用!$4:$9894,マスター!$C368,FALSE)="","",HLOOKUP(BR$14,集計用!$4:$9894,マスター!$C368,FALSE))</f>
        <v/>
      </c>
      <c r="BS368" s="29" t="str">
        <f>IF(HLOOKUP(BS$14,集計用!$4:$9894,マスター!$C368,FALSE)="","",HLOOKUP(BS$14,集計用!$4:$9894,マスター!$C368,FALSE))</f>
        <v/>
      </c>
      <c r="BT368" s="29" t="str">
        <f>IF(HLOOKUP(BT$14,集計用!$4:$9894,マスター!$C368,FALSE)="","",HLOOKUP(BT$14,集計用!$4:$9894,マスター!$C368,FALSE))</f>
        <v/>
      </c>
      <c r="BU368" s="29" t="str">
        <f>IF(HLOOKUP(BU$14,集計用!$4:$9894,マスター!$C368,FALSE)="","",HLOOKUP(BU$14,集計用!$4:$9894,マスター!$C368,FALSE))</f>
        <v/>
      </c>
      <c r="BV368" s="29" t="e">
        <f>集計用!#REF!&amp;集計用!#REF!&amp;集計用!#REF!</f>
        <v>#REF!</v>
      </c>
      <c r="BW368" s="29" t="str">
        <f>IF(HLOOKUP(BW$14,集計用!$4:$9894,マスター!$C368,FALSE)="","",HLOOKUP(BW$14,集計用!$4:$9894,マスター!$C368,FALSE))</f>
        <v/>
      </c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4"/>
      <c r="CO368" s="54"/>
      <c r="CP368" s="54"/>
      <c r="CQ368" s="54"/>
      <c r="CR368" s="54"/>
      <c r="CS368" s="54"/>
      <c r="CT368" s="54"/>
      <c r="CU368" s="54"/>
      <c r="CV368" s="53"/>
      <c r="CW368" s="53"/>
      <c r="CX368" s="53"/>
      <c r="CY368" s="53"/>
      <c r="CZ368" s="53"/>
      <c r="DA368" s="53"/>
      <c r="DB368" s="53"/>
      <c r="DC368" s="53"/>
      <c r="DD368" s="54"/>
      <c r="DE368" s="54"/>
      <c r="DF368" s="54"/>
      <c r="DG368" s="54"/>
      <c r="DH368" s="54"/>
      <c r="DI368" s="54"/>
    </row>
    <row r="369" spans="3:113" ht="13.5" customHeight="1">
      <c r="C369" s="89">
        <v>360</v>
      </c>
      <c r="D369" s="44"/>
      <c r="E369" s="53"/>
      <c r="F369" s="53"/>
      <c r="G369" s="53"/>
      <c r="H369" s="42" t="str">
        <f>IF(HLOOKUP(H$14,集計用!$4:$9894,マスター!$C369,FALSE)="","",HLOOKUP(H$14,集計用!$4:$9894,マスター!$C369,FALSE))</f>
        <v/>
      </c>
      <c r="I369" s="29" t="str">
        <f>IF(HLOOKUP(I$14,集計用!$4:$9894,マスター!$C369,FALSE)="","",HLOOKUP(I$14,集計用!$4:$9894,マスター!$C369,FALSE))</f>
        <v/>
      </c>
      <c r="J369" s="29" t="str">
        <f>IF(HLOOKUP(J$14,集計用!$4:$9894,マスター!$C369,FALSE)="","",HLOOKUP(J$14,集計用!$4:$9894,マスター!$C369,FALSE))</f>
        <v/>
      </c>
      <c r="K369" s="53"/>
      <c r="L369" s="53"/>
      <c r="M369" s="53"/>
      <c r="N369" s="53"/>
      <c r="O369" s="29" t="str">
        <f>IF(HLOOKUP(O$14,集計用!$4:$9894,マスター!$C369,FALSE)="","",HLOOKUP(O$14,集計用!$4:$9894,マスター!$C369,FALSE))</f>
        <v/>
      </c>
      <c r="P369" s="53"/>
      <c r="Q369" s="53"/>
      <c r="R369" s="42" t="str">
        <f>IF(HLOOKUP(R$14,集計用!$4:$9894,マスター!$C369,FALSE)="","",HLOOKUP(R$14,集計用!$4:$9894,マスター!$C369,FALSE))</f>
        <v/>
      </c>
      <c r="S369" s="42" t="str">
        <f>IF(HLOOKUP(S$14,集計用!$4:$9894,マスター!$C369,FALSE)="","",HLOOKUP(S$14,集計用!$4:$9894,マスター!$C369,FALSE))</f>
        <v/>
      </c>
      <c r="T369" s="209" t="str">
        <f>IF(HLOOKUP(T$14,集計用!$4:$9894,マスター!$C369,FALSE)="","",HLOOKUP(T$14,集計用!$4:$9894,マスター!$C369,FALSE))</f>
        <v/>
      </c>
      <c r="U369" s="209" t="str">
        <f>IF(HLOOKUP(U$14,集計用!$4:$9894,マスター!$C369,FALSE)="","",HLOOKUP(U$14,集計用!$4:$9894,マスター!$C369,FALSE))</f>
        <v/>
      </c>
      <c r="V369" s="53"/>
      <c r="W369" s="44"/>
      <c r="X369" s="53"/>
      <c r="Y369" s="53"/>
      <c r="Z369" s="29" t="str">
        <f>IF(HLOOKUP(Z$14,集計用!$4:$9894,マスター!$C369,FALSE)="","",HLOOKUP(Z$14,集計用!$4:$9894,マスター!$C369,FALSE))</f>
        <v/>
      </c>
      <c r="AA369" s="53"/>
      <c r="AB369" s="53"/>
      <c r="AC369" s="53"/>
      <c r="AD369" s="53"/>
      <c r="AE369" s="53"/>
      <c r="AF369" s="44"/>
      <c r="AG369" s="29" t="str">
        <f>IF(HLOOKUP(AG$14,集計用!$4:$9894,マスター!$C369,FALSE)="","",HLOOKUP(AG$14,集計用!$4:$9894,マスター!$C369,FALSE))</f>
        <v/>
      </c>
      <c r="AH369" s="29" t="str">
        <f>IF(HLOOKUP(AH$14,集計用!$4:$9894,マスター!$C369,FALSE)="","",HLOOKUP(AH$14,集計用!$4:$9894,マスター!$C369,FALSE))</f>
        <v/>
      </c>
      <c r="AI369" s="29" t="str">
        <f>IF(HLOOKUP(AI$14,集計用!$4:$9894,マスター!$C369,FALSE)="","",HLOOKUP(AI$14,集計用!$4:$9894,マスター!$C369,FALSE))</f>
        <v/>
      </c>
      <c r="AJ369" s="60" t="str">
        <f>マスター!$B$3</f>
        <v>建物</v>
      </c>
      <c r="AK369" s="29" t="str">
        <f>IF(HLOOKUP(AK$14,集計用!$4:$9894,マスター!$C369,FALSE)="","",HLOOKUP(AK$14,集計用!$4:$9894,マスター!$C369,FALSE))</f>
        <v/>
      </c>
      <c r="AL369" s="29" t="str">
        <f>IF(HLOOKUP(AL$14,集計用!$4:$9894,マスター!$C369,FALSE)="","",HLOOKUP(AL$14,集計用!$4:$9894,マスター!$C369,FALSE))</f>
        <v/>
      </c>
      <c r="AM369" s="53"/>
      <c r="AN369" s="29" t="str">
        <f>IFERROR(集計用!#REF!&amp;集計用!#REF!&amp;集計用!#REF!,"")</f>
        <v/>
      </c>
      <c r="AO369" s="29" t="str">
        <f>IF(HLOOKUP(AO$14,集計用!$4:$9894,マスター!$C369,FALSE)="","",HLOOKUP(AO$14,集計用!$4:$9894,マスター!$C369,FALSE))</f>
        <v/>
      </c>
      <c r="AP369" s="42" t="e">
        <f>集計用!#REF!&amp;集計用!#REF!&amp;集計用!#REF!&amp;集計用!#REF!&amp;集計用!#REF!&amp;集計用!#REF!</f>
        <v>#REF!</v>
      </c>
      <c r="AQ369" s="29" t="str">
        <f>IF(HLOOKUP(AQ$14,集計用!$4:$9894,マスター!$C369,FALSE)="","",HLOOKUP(AQ$14,集計用!$4:$9894,マスター!$C369,FALSE))</f>
        <v/>
      </c>
      <c r="AR369" s="29" t="str">
        <f>IF(HLOOKUP(AR$14,集計用!$4:$9894,マスター!$C369,FALSE)="","",HLOOKUP(AR$14,集計用!$4:$9894,マスター!$C369,FALSE))</f>
        <v/>
      </c>
      <c r="AS369" s="29" t="str">
        <f>IF(HLOOKUP(AS$14,集計用!$4:$9894,マスター!$C369,FALSE)="","",HLOOKUP(AS$14,集計用!$4:$9894,マスター!$C369,FALSE))</f>
        <v/>
      </c>
      <c r="AT369" s="29" t="str">
        <f>IF(HLOOKUP(AT$14,集計用!$4:$9894,マスター!$C369,FALSE)="","",HLOOKUP(AT$14,集計用!$4:$9894,マスター!$C369,FALSE))</f>
        <v/>
      </c>
      <c r="AU369" s="29" t="str">
        <f>IF(HLOOKUP(AU$14,集計用!$4:$9894,マスター!$C369,FALSE)="","",HLOOKUP(AU$14,集計用!$4:$9894,マスター!$C369,FALSE))</f>
        <v/>
      </c>
      <c r="AV369" s="61"/>
      <c r="AW369" s="45" t="str">
        <f t="shared" si="7"/>
        <v/>
      </c>
      <c r="AX369" s="29" t="str">
        <f>IF(HLOOKUP(AX$14,集計用!$4:$9894,マスター!$C369,FALSE)="","",HLOOKUP(AX$14,集計用!$4:$9894,マスター!$C369,FALSE))</f>
        <v/>
      </c>
      <c r="AY369" s="29" t="str">
        <f>IF(HLOOKUP(AY$14,集計用!$4:$9894,マスター!$C369,FALSE)="","",HLOOKUP(AY$14,集計用!$4:$9894,マスター!$C369,FALSE))</f>
        <v/>
      </c>
      <c r="AZ369" s="54"/>
      <c r="BA369" s="54"/>
      <c r="BB369" s="54"/>
      <c r="BC369" s="54"/>
      <c r="BD369" s="54"/>
      <c r="BE369" s="54"/>
      <c r="BF369" s="54"/>
      <c r="BG369" s="54"/>
      <c r="BH369" s="29" t="str">
        <f>IF(HLOOKUP(BH$14,集計用!$4:$9894,マスター!$C369,FALSE)="","",HLOOKUP(BH$14,集計用!$4:$9894,マスター!$C369,FALSE))</f>
        <v/>
      </c>
      <c r="BI369" s="29" t="str">
        <f>IF(HLOOKUP(BI$14,集計用!$4:$9894,マスター!$C369,FALSE)="","",HLOOKUP(BI$14,集計用!$4:$9894,マスター!$C369,FALSE))</f>
        <v/>
      </c>
      <c r="BJ369" s="54"/>
      <c r="BK369" s="54"/>
      <c r="BL369" s="54"/>
      <c r="BM369" s="54"/>
      <c r="BN369" s="54"/>
      <c r="BO369" s="54"/>
      <c r="BP369" s="54"/>
      <c r="BQ369" s="54"/>
      <c r="BR369" s="29" t="str">
        <f>IF(HLOOKUP(BR$14,集計用!$4:$9894,マスター!$C369,FALSE)="","",HLOOKUP(BR$14,集計用!$4:$9894,マスター!$C369,FALSE))</f>
        <v/>
      </c>
      <c r="BS369" s="29" t="str">
        <f>IF(HLOOKUP(BS$14,集計用!$4:$9894,マスター!$C369,FALSE)="","",HLOOKUP(BS$14,集計用!$4:$9894,マスター!$C369,FALSE))</f>
        <v/>
      </c>
      <c r="BT369" s="29" t="str">
        <f>IF(HLOOKUP(BT$14,集計用!$4:$9894,マスター!$C369,FALSE)="","",HLOOKUP(BT$14,集計用!$4:$9894,マスター!$C369,FALSE))</f>
        <v/>
      </c>
      <c r="BU369" s="29" t="str">
        <f>IF(HLOOKUP(BU$14,集計用!$4:$9894,マスター!$C369,FALSE)="","",HLOOKUP(BU$14,集計用!$4:$9894,マスター!$C369,FALSE))</f>
        <v/>
      </c>
      <c r="BV369" s="29" t="e">
        <f>集計用!#REF!&amp;集計用!#REF!&amp;集計用!#REF!</f>
        <v>#REF!</v>
      </c>
      <c r="BW369" s="29" t="str">
        <f>IF(HLOOKUP(BW$14,集計用!$4:$9894,マスター!$C369,FALSE)="","",HLOOKUP(BW$14,集計用!$4:$9894,マスター!$C369,FALSE))</f>
        <v/>
      </c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4"/>
      <c r="CO369" s="54"/>
      <c r="CP369" s="54"/>
      <c r="CQ369" s="54"/>
      <c r="CR369" s="54"/>
      <c r="CS369" s="54"/>
      <c r="CT369" s="54"/>
      <c r="CU369" s="54"/>
      <c r="CV369" s="53"/>
      <c r="CW369" s="53"/>
      <c r="CX369" s="53"/>
      <c r="CY369" s="53"/>
      <c r="CZ369" s="53"/>
      <c r="DA369" s="53"/>
      <c r="DB369" s="53"/>
      <c r="DC369" s="53"/>
      <c r="DD369" s="54"/>
      <c r="DE369" s="54"/>
      <c r="DF369" s="54"/>
      <c r="DG369" s="54"/>
      <c r="DH369" s="54"/>
      <c r="DI369" s="54"/>
    </row>
    <row r="370" spans="3:113" ht="13.5" customHeight="1">
      <c r="C370" s="89">
        <v>361</v>
      </c>
      <c r="D370" s="44"/>
      <c r="E370" s="53"/>
      <c r="F370" s="53"/>
      <c r="G370" s="53"/>
      <c r="H370" s="42" t="str">
        <f>IF(HLOOKUP(H$14,集計用!$4:$9894,マスター!$C370,FALSE)="","",HLOOKUP(H$14,集計用!$4:$9894,マスター!$C370,FALSE))</f>
        <v/>
      </c>
      <c r="I370" s="29" t="str">
        <f>IF(HLOOKUP(I$14,集計用!$4:$9894,マスター!$C370,FALSE)="","",HLOOKUP(I$14,集計用!$4:$9894,マスター!$C370,FALSE))</f>
        <v/>
      </c>
      <c r="J370" s="29" t="str">
        <f>IF(HLOOKUP(J$14,集計用!$4:$9894,マスター!$C370,FALSE)="","",HLOOKUP(J$14,集計用!$4:$9894,マスター!$C370,FALSE))</f>
        <v/>
      </c>
      <c r="K370" s="53"/>
      <c r="L370" s="53"/>
      <c r="M370" s="53"/>
      <c r="N370" s="53"/>
      <c r="O370" s="29" t="str">
        <f>IF(HLOOKUP(O$14,集計用!$4:$9894,マスター!$C370,FALSE)="","",HLOOKUP(O$14,集計用!$4:$9894,マスター!$C370,FALSE))</f>
        <v/>
      </c>
      <c r="P370" s="53"/>
      <c r="Q370" s="53"/>
      <c r="R370" s="42" t="str">
        <f>IF(HLOOKUP(R$14,集計用!$4:$9894,マスター!$C370,FALSE)="","",HLOOKUP(R$14,集計用!$4:$9894,マスター!$C370,FALSE))</f>
        <v/>
      </c>
      <c r="S370" s="42" t="str">
        <f>IF(HLOOKUP(S$14,集計用!$4:$9894,マスター!$C370,FALSE)="","",HLOOKUP(S$14,集計用!$4:$9894,マスター!$C370,FALSE))</f>
        <v/>
      </c>
      <c r="T370" s="209" t="str">
        <f>IF(HLOOKUP(T$14,集計用!$4:$9894,マスター!$C370,FALSE)="","",HLOOKUP(T$14,集計用!$4:$9894,マスター!$C370,FALSE))</f>
        <v/>
      </c>
      <c r="U370" s="209" t="str">
        <f>IF(HLOOKUP(U$14,集計用!$4:$9894,マスター!$C370,FALSE)="","",HLOOKUP(U$14,集計用!$4:$9894,マスター!$C370,FALSE))</f>
        <v/>
      </c>
      <c r="V370" s="53"/>
      <c r="W370" s="44"/>
      <c r="X370" s="53"/>
      <c r="Y370" s="53"/>
      <c r="Z370" s="29" t="str">
        <f>IF(HLOOKUP(Z$14,集計用!$4:$9894,マスター!$C370,FALSE)="","",HLOOKUP(Z$14,集計用!$4:$9894,マスター!$C370,FALSE))</f>
        <v/>
      </c>
      <c r="AA370" s="53"/>
      <c r="AB370" s="53"/>
      <c r="AC370" s="53"/>
      <c r="AD370" s="53"/>
      <c r="AE370" s="53"/>
      <c r="AF370" s="44"/>
      <c r="AG370" s="29" t="str">
        <f>IF(HLOOKUP(AG$14,集計用!$4:$9894,マスター!$C370,FALSE)="","",HLOOKUP(AG$14,集計用!$4:$9894,マスター!$C370,FALSE))</f>
        <v/>
      </c>
      <c r="AH370" s="29" t="str">
        <f>IF(HLOOKUP(AH$14,集計用!$4:$9894,マスター!$C370,FALSE)="","",HLOOKUP(AH$14,集計用!$4:$9894,マスター!$C370,FALSE))</f>
        <v/>
      </c>
      <c r="AI370" s="29" t="str">
        <f>IF(HLOOKUP(AI$14,集計用!$4:$9894,マスター!$C370,FALSE)="","",HLOOKUP(AI$14,集計用!$4:$9894,マスター!$C370,FALSE))</f>
        <v/>
      </c>
      <c r="AJ370" s="60" t="str">
        <f>マスター!$B$3</f>
        <v>建物</v>
      </c>
      <c r="AK370" s="29" t="str">
        <f>IF(HLOOKUP(AK$14,集計用!$4:$9894,マスター!$C370,FALSE)="","",HLOOKUP(AK$14,集計用!$4:$9894,マスター!$C370,FALSE))</f>
        <v/>
      </c>
      <c r="AL370" s="29" t="str">
        <f>IF(HLOOKUP(AL$14,集計用!$4:$9894,マスター!$C370,FALSE)="","",HLOOKUP(AL$14,集計用!$4:$9894,マスター!$C370,FALSE))</f>
        <v/>
      </c>
      <c r="AM370" s="53"/>
      <c r="AN370" s="29" t="str">
        <f>IFERROR(集計用!N266&amp;集計用!P266&amp;集計用!R266,"")</f>
        <v/>
      </c>
      <c r="AO370" s="29" t="str">
        <f>IF(HLOOKUP(AO$14,集計用!$4:$9894,マスター!$C370,FALSE)="","",HLOOKUP(AO$14,集計用!$4:$9894,マスター!$C370,FALSE))</f>
        <v/>
      </c>
      <c r="AP370" s="42" t="str">
        <f>集計用!AU266&amp;集計用!AV266&amp;集計用!AW266&amp;集計用!AX266&amp;集計用!AY266&amp;集計用!AZ266</f>
        <v/>
      </c>
      <c r="AQ370" s="29" t="str">
        <f>IF(HLOOKUP(AQ$14,集計用!$4:$9894,マスター!$C370,FALSE)="","",HLOOKUP(AQ$14,集計用!$4:$9894,マスター!$C370,FALSE))</f>
        <v/>
      </c>
      <c r="AR370" s="29" t="str">
        <f>IF(HLOOKUP(AR$14,集計用!$4:$9894,マスター!$C370,FALSE)="","",HLOOKUP(AR$14,集計用!$4:$9894,マスター!$C370,FALSE))</f>
        <v/>
      </c>
      <c r="AS370" s="29" t="str">
        <f>IF(HLOOKUP(AS$14,集計用!$4:$9894,マスター!$C370,FALSE)="","",HLOOKUP(AS$14,集計用!$4:$9894,マスター!$C370,FALSE))</f>
        <v/>
      </c>
      <c r="AT370" s="29" t="str">
        <f>IF(HLOOKUP(AT$14,集計用!$4:$9894,マスター!$C370,FALSE)="","",HLOOKUP(AT$14,集計用!$4:$9894,マスター!$C370,FALSE))</f>
        <v/>
      </c>
      <c r="AU370" s="29" t="str">
        <f>IF(HLOOKUP(AU$14,集計用!$4:$9894,マスター!$C370,FALSE)="","",HLOOKUP(AU$14,集計用!$4:$9894,マスター!$C370,FALSE))</f>
        <v/>
      </c>
      <c r="AV370" s="61"/>
      <c r="AW370" s="45" t="str">
        <f t="shared" si="7"/>
        <v/>
      </c>
      <c r="AX370" s="29" t="str">
        <f>IF(HLOOKUP(AX$14,集計用!$4:$9894,マスター!$C370,FALSE)="","",HLOOKUP(AX$14,集計用!$4:$9894,マスター!$C370,FALSE))</f>
        <v/>
      </c>
      <c r="AY370" s="29" t="str">
        <f>IF(HLOOKUP(AY$14,集計用!$4:$9894,マスター!$C370,FALSE)="","",HLOOKUP(AY$14,集計用!$4:$9894,マスター!$C370,FALSE))</f>
        <v/>
      </c>
      <c r="AZ370" s="54"/>
      <c r="BA370" s="54"/>
      <c r="BB370" s="54"/>
      <c r="BC370" s="54"/>
      <c r="BD370" s="54"/>
      <c r="BE370" s="54"/>
      <c r="BF370" s="54"/>
      <c r="BG370" s="54"/>
      <c r="BH370" s="29" t="str">
        <f>IF(HLOOKUP(BH$14,集計用!$4:$9894,マスター!$C370,FALSE)="","",HLOOKUP(BH$14,集計用!$4:$9894,マスター!$C370,FALSE))</f>
        <v/>
      </c>
      <c r="BI370" s="29" t="str">
        <f>IF(HLOOKUP(BI$14,集計用!$4:$9894,マスター!$C370,FALSE)="","",HLOOKUP(BI$14,集計用!$4:$9894,マスター!$C370,FALSE))</f>
        <v/>
      </c>
      <c r="BJ370" s="54"/>
      <c r="BK370" s="54"/>
      <c r="BL370" s="54"/>
      <c r="BM370" s="54"/>
      <c r="BN370" s="54"/>
      <c r="BO370" s="54"/>
      <c r="BP370" s="54"/>
      <c r="BQ370" s="54"/>
      <c r="BR370" s="29" t="str">
        <f>IF(HLOOKUP(BR$14,集計用!$4:$9894,マスター!$C370,FALSE)="","",HLOOKUP(BR$14,集計用!$4:$9894,マスター!$C370,FALSE))</f>
        <v/>
      </c>
      <c r="BS370" s="29" t="str">
        <f>IF(HLOOKUP(BS$14,集計用!$4:$9894,マスター!$C370,FALSE)="","",HLOOKUP(BS$14,集計用!$4:$9894,マスター!$C370,FALSE))</f>
        <v/>
      </c>
      <c r="BT370" s="29" t="str">
        <f>IF(HLOOKUP(BT$14,集計用!$4:$9894,マスター!$C370,FALSE)="","",HLOOKUP(BT$14,集計用!$4:$9894,マスター!$C370,FALSE))</f>
        <v/>
      </c>
      <c r="BU370" s="29" t="str">
        <f>IF(HLOOKUP(BU$14,集計用!$4:$9894,マスター!$C370,FALSE)="","",HLOOKUP(BU$14,集計用!$4:$9894,マスター!$C370,FALSE))</f>
        <v/>
      </c>
      <c r="BV370" s="29" t="str">
        <f>集計用!O266&amp;集計用!Q266&amp;集計用!S266</f>
        <v/>
      </c>
      <c r="BW370" s="29" t="str">
        <f>IF(HLOOKUP(BW$14,集計用!$4:$9894,マスター!$C370,FALSE)="","",HLOOKUP(BW$14,集計用!$4:$9894,マスター!$C370,FALSE))</f>
        <v/>
      </c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4"/>
      <c r="CO370" s="54"/>
      <c r="CP370" s="54"/>
      <c r="CQ370" s="54"/>
      <c r="CR370" s="54"/>
      <c r="CS370" s="54"/>
      <c r="CT370" s="54"/>
      <c r="CU370" s="54"/>
      <c r="CV370" s="53"/>
      <c r="CW370" s="53"/>
      <c r="CX370" s="53"/>
      <c r="CY370" s="53"/>
      <c r="CZ370" s="53"/>
      <c r="DA370" s="53"/>
      <c r="DB370" s="53"/>
      <c r="DC370" s="53"/>
      <c r="DD370" s="54"/>
      <c r="DE370" s="54"/>
      <c r="DF370" s="54"/>
      <c r="DG370" s="54"/>
      <c r="DH370" s="54"/>
      <c r="DI370" s="54"/>
    </row>
    <row r="371" spans="3:113" ht="13.5" customHeight="1">
      <c r="C371" s="89">
        <v>362</v>
      </c>
      <c r="D371" s="44"/>
      <c r="E371" s="53"/>
      <c r="F371" s="53"/>
      <c r="G371" s="53"/>
      <c r="H371" s="42" t="str">
        <f>IF(HLOOKUP(H$14,集計用!$4:$9894,マスター!$C371,FALSE)="","",HLOOKUP(H$14,集計用!$4:$9894,マスター!$C371,FALSE))</f>
        <v/>
      </c>
      <c r="I371" s="29" t="str">
        <f>IF(HLOOKUP(I$14,集計用!$4:$9894,マスター!$C371,FALSE)="","",HLOOKUP(I$14,集計用!$4:$9894,マスター!$C371,FALSE))</f>
        <v/>
      </c>
      <c r="J371" s="29" t="str">
        <f>IF(HLOOKUP(J$14,集計用!$4:$9894,マスター!$C371,FALSE)="","",HLOOKUP(J$14,集計用!$4:$9894,マスター!$C371,FALSE))</f>
        <v/>
      </c>
      <c r="K371" s="53"/>
      <c r="L371" s="53"/>
      <c r="M371" s="53"/>
      <c r="N371" s="53"/>
      <c r="O371" s="29" t="str">
        <f>IF(HLOOKUP(O$14,集計用!$4:$9894,マスター!$C371,FALSE)="","",HLOOKUP(O$14,集計用!$4:$9894,マスター!$C371,FALSE))</f>
        <v/>
      </c>
      <c r="P371" s="53"/>
      <c r="Q371" s="53"/>
      <c r="R371" s="42" t="str">
        <f>IF(HLOOKUP(R$14,集計用!$4:$9894,マスター!$C371,FALSE)="","",HLOOKUP(R$14,集計用!$4:$9894,マスター!$C371,FALSE))</f>
        <v/>
      </c>
      <c r="S371" s="42" t="str">
        <f>IF(HLOOKUP(S$14,集計用!$4:$9894,マスター!$C371,FALSE)="","",HLOOKUP(S$14,集計用!$4:$9894,マスター!$C371,FALSE))</f>
        <v/>
      </c>
      <c r="T371" s="209" t="str">
        <f>IF(HLOOKUP(T$14,集計用!$4:$9894,マスター!$C371,FALSE)="","",HLOOKUP(T$14,集計用!$4:$9894,マスター!$C371,FALSE))</f>
        <v/>
      </c>
      <c r="U371" s="209" t="str">
        <f>IF(HLOOKUP(U$14,集計用!$4:$9894,マスター!$C371,FALSE)="","",HLOOKUP(U$14,集計用!$4:$9894,マスター!$C371,FALSE))</f>
        <v/>
      </c>
      <c r="V371" s="53"/>
      <c r="W371" s="44"/>
      <c r="X371" s="53"/>
      <c r="Y371" s="53"/>
      <c r="Z371" s="29" t="str">
        <f>IF(HLOOKUP(Z$14,集計用!$4:$9894,マスター!$C371,FALSE)="","",HLOOKUP(Z$14,集計用!$4:$9894,マスター!$C371,FALSE))</f>
        <v/>
      </c>
      <c r="AA371" s="53"/>
      <c r="AB371" s="53"/>
      <c r="AC371" s="53"/>
      <c r="AD371" s="53"/>
      <c r="AE371" s="53"/>
      <c r="AF371" s="44"/>
      <c r="AG371" s="29" t="str">
        <f>IF(HLOOKUP(AG$14,集計用!$4:$9894,マスター!$C371,FALSE)="","",HLOOKUP(AG$14,集計用!$4:$9894,マスター!$C371,FALSE))</f>
        <v/>
      </c>
      <c r="AH371" s="29" t="str">
        <f>IF(HLOOKUP(AH$14,集計用!$4:$9894,マスター!$C371,FALSE)="","",HLOOKUP(AH$14,集計用!$4:$9894,マスター!$C371,FALSE))</f>
        <v/>
      </c>
      <c r="AI371" s="29" t="str">
        <f>IF(HLOOKUP(AI$14,集計用!$4:$9894,マスター!$C371,FALSE)="","",HLOOKUP(AI$14,集計用!$4:$9894,マスター!$C371,FALSE))</f>
        <v/>
      </c>
      <c r="AJ371" s="60" t="str">
        <f>マスター!$B$3</f>
        <v>建物</v>
      </c>
      <c r="AK371" s="29" t="str">
        <f>IF(HLOOKUP(AK$14,集計用!$4:$9894,マスター!$C371,FALSE)="","",HLOOKUP(AK$14,集計用!$4:$9894,マスター!$C371,FALSE))</f>
        <v/>
      </c>
      <c r="AL371" s="29" t="str">
        <f>IF(HLOOKUP(AL$14,集計用!$4:$9894,マスター!$C371,FALSE)="","",HLOOKUP(AL$14,集計用!$4:$9894,マスター!$C371,FALSE))</f>
        <v/>
      </c>
      <c r="AM371" s="53"/>
      <c r="AN371" s="29" t="str">
        <f>IFERROR(集計用!N267&amp;集計用!P267&amp;集計用!R267,"")</f>
        <v/>
      </c>
      <c r="AO371" s="29" t="str">
        <f>IF(HLOOKUP(AO$14,集計用!$4:$9894,マスター!$C371,FALSE)="","",HLOOKUP(AO$14,集計用!$4:$9894,マスター!$C371,FALSE))</f>
        <v/>
      </c>
      <c r="AP371" s="42" t="str">
        <f>集計用!AU267&amp;集計用!AV267&amp;集計用!AW267&amp;集計用!AX267&amp;集計用!AY267&amp;集計用!AZ267</f>
        <v/>
      </c>
      <c r="AQ371" s="29" t="str">
        <f>IF(HLOOKUP(AQ$14,集計用!$4:$9894,マスター!$C371,FALSE)="","",HLOOKUP(AQ$14,集計用!$4:$9894,マスター!$C371,FALSE))</f>
        <v/>
      </c>
      <c r="AR371" s="29" t="str">
        <f>IF(HLOOKUP(AR$14,集計用!$4:$9894,マスター!$C371,FALSE)="","",HLOOKUP(AR$14,集計用!$4:$9894,マスター!$C371,FALSE))</f>
        <v/>
      </c>
      <c r="AS371" s="29" t="str">
        <f>IF(HLOOKUP(AS$14,集計用!$4:$9894,マスター!$C371,FALSE)="","",HLOOKUP(AS$14,集計用!$4:$9894,マスター!$C371,FALSE))</f>
        <v/>
      </c>
      <c r="AT371" s="29" t="str">
        <f>IF(HLOOKUP(AT$14,集計用!$4:$9894,マスター!$C371,FALSE)="","",HLOOKUP(AT$14,集計用!$4:$9894,マスター!$C371,FALSE))</f>
        <v/>
      </c>
      <c r="AU371" s="29" t="str">
        <f>IF(HLOOKUP(AU$14,集計用!$4:$9894,マスター!$C371,FALSE)="","",HLOOKUP(AU$14,集計用!$4:$9894,マスター!$C371,FALSE))</f>
        <v/>
      </c>
      <c r="AV371" s="61"/>
      <c r="AW371" s="45" t="str">
        <f t="shared" si="7"/>
        <v/>
      </c>
      <c r="AX371" s="29" t="str">
        <f>IF(HLOOKUP(AX$14,集計用!$4:$9894,マスター!$C371,FALSE)="","",HLOOKUP(AX$14,集計用!$4:$9894,マスター!$C371,FALSE))</f>
        <v/>
      </c>
      <c r="AY371" s="29" t="str">
        <f>IF(HLOOKUP(AY$14,集計用!$4:$9894,マスター!$C371,FALSE)="","",HLOOKUP(AY$14,集計用!$4:$9894,マスター!$C371,FALSE))</f>
        <v/>
      </c>
      <c r="AZ371" s="54"/>
      <c r="BA371" s="54"/>
      <c r="BB371" s="54"/>
      <c r="BC371" s="54"/>
      <c r="BD371" s="54"/>
      <c r="BE371" s="54"/>
      <c r="BF371" s="54"/>
      <c r="BG371" s="54"/>
      <c r="BH371" s="29" t="str">
        <f>IF(HLOOKUP(BH$14,集計用!$4:$9894,マスター!$C371,FALSE)="","",HLOOKUP(BH$14,集計用!$4:$9894,マスター!$C371,FALSE))</f>
        <v/>
      </c>
      <c r="BI371" s="29" t="str">
        <f>IF(HLOOKUP(BI$14,集計用!$4:$9894,マスター!$C371,FALSE)="","",HLOOKUP(BI$14,集計用!$4:$9894,マスター!$C371,FALSE))</f>
        <v/>
      </c>
      <c r="BJ371" s="54"/>
      <c r="BK371" s="54"/>
      <c r="BL371" s="54"/>
      <c r="BM371" s="54"/>
      <c r="BN371" s="54"/>
      <c r="BO371" s="54"/>
      <c r="BP371" s="54"/>
      <c r="BQ371" s="54"/>
      <c r="BR371" s="29" t="str">
        <f>IF(HLOOKUP(BR$14,集計用!$4:$9894,マスター!$C371,FALSE)="","",HLOOKUP(BR$14,集計用!$4:$9894,マスター!$C371,FALSE))</f>
        <v/>
      </c>
      <c r="BS371" s="29" t="str">
        <f>IF(HLOOKUP(BS$14,集計用!$4:$9894,マスター!$C371,FALSE)="","",HLOOKUP(BS$14,集計用!$4:$9894,マスター!$C371,FALSE))</f>
        <v/>
      </c>
      <c r="BT371" s="29" t="str">
        <f>IF(HLOOKUP(BT$14,集計用!$4:$9894,マスター!$C371,FALSE)="","",HLOOKUP(BT$14,集計用!$4:$9894,マスター!$C371,FALSE))</f>
        <v/>
      </c>
      <c r="BU371" s="29" t="str">
        <f>IF(HLOOKUP(BU$14,集計用!$4:$9894,マスター!$C371,FALSE)="","",HLOOKUP(BU$14,集計用!$4:$9894,マスター!$C371,FALSE))</f>
        <v/>
      </c>
      <c r="BV371" s="29" t="str">
        <f>集計用!O267&amp;集計用!Q267&amp;集計用!S267</f>
        <v/>
      </c>
      <c r="BW371" s="29" t="str">
        <f>IF(HLOOKUP(BW$14,集計用!$4:$9894,マスター!$C371,FALSE)="","",HLOOKUP(BW$14,集計用!$4:$9894,マスター!$C371,FALSE))</f>
        <v/>
      </c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4"/>
      <c r="CO371" s="54"/>
      <c r="CP371" s="54"/>
      <c r="CQ371" s="54"/>
      <c r="CR371" s="54"/>
      <c r="CS371" s="54"/>
      <c r="CT371" s="54"/>
      <c r="CU371" s="54"/>
      <c r="CV371" s="53"/>
      <c r="CW371" s="53"/>
      <c r="CX371" s="53"/>
      <c r="CY371" s="53"/>
      <c r="CZ371" s="53"/>
      <c r="DA371" s="53"/>
      <c r="DB371" s="53"/>
      <c r="DC371" s="53"/>
      <c r="DD371" s="54"/>
      <c r="DE371" s="54"/>
      <c r="DF371" s="54"/>
      <c r="DG371" s="54"/>
      <c r="DH371" s="54"/>
      <c r="DI371" s="54"/>
    </row>
    <row r="372" spans="3:113" ht="13.5" customHeight="1">
      <c r="C372" s="89">
        <v>363</v>
      </c>
      <c r="D372" s="44"/>
      <c r="E372" s="53"/>
      <c r="F372" s="53"/>
      <c r="G372" s="53"/>
      <c r="H372" s="42" t="str">
        <f>IF(HLOOKUP(H$14,集計用!$4:$9894,マスター!$C372,FALSE)="","",HLOOKUP(H$14,集計用!$4:$9894,マスター!$C372,FALSE))</f>
        <v/>
      </c>
      <c r="I372" s="29" t="str">
        <f>IF(HLOOKUP(I$14,集計用!$4:$9894,マスター!$C372,FALSE)="","",HLOOKUP(I$14,集計用!$4:$9894,マスター!$C372,FALSE))</f>
        <v/>
      </c>
      <c r="J372" s="29" t="str">
        <f>IF(HLOOKUP(J$14,集計用!$4:$9894,マスター!$C372,FALSE)="","",HLOOKUP(J$14,集計用!$4:$9894,マスター!$C372,FALSE))</f>
        <v/>
      </c>
      <c r="K372" s="53"/>
      <c r="L372" s="53"/>
      <c r="M372" s="53"/>
      <c r="N372" s="53"/>
      <c r="O372" s="29" t="str">
        <f>IF(HLOOKUP(O$14,集計用!$4:$9894,マスター!$C372,FALSE)="","",HLOOKUP(O$14,集計用!$4:$9894,マスター!$C372,FALSE))</f>
        <v/>
      </c>
      <c r="P372" s="53"/>
      <c r="Q372" s="53"/>
      <c r="R372" s="42" t="str">
        <f>IF(HLOOKUP(R$14,集計用!$4:$9894,マスター!$C372,FALSE)="","",HLOOKUP(R$14,集計用!$4:$9894,マスター!$C372,FALSE))</f>
        <v/>
      </c>
      <c r="S372" s="42" t="str">
        <f>IF(HLOOKUP(S$14,集計用!$4:$9894,マスター!$C372,FALSE)="","",HLOOKUP(S$14,集計用!$4:$9894,マスター!$C372,FALSE))</f>
        <v/>
      </c>
      <c r="T372" s="209" t="str">
        <f>IF(HLOOKUP(T$14,集計用!$4:$9894,マスター!$C372,FALSE)="","",HLOOKUP(T$14,集計用!$4:$9894,マスター!$C372,FALSE))</f>
        <v/>
      </c>
      <c r="U372" s="209" t="str">
        <f>IF(HLOOKUP(U$14,集計用!$4:$9894,マスター!$C372,FALSE)="","",HLOOKUP(U$14,集計用!$4:$9894,マスター!$C372,FALSE))</f>
        <v/>
      </c>
      <c r="V372" s="53"/>
      <c r="W372" s="44"/>
      <c r="X372" s="53"/>
      <c r="Y372" s="53"/>
      <c r="Z372" s="29" t="str">
        <f>IF(HLOOKUP(Z$14,集計用!$4:$9894,マスター!$C372,FALSE)="","",HLOOKUP(Z$14,集計用!$4:$9894,マスター!$C372,FALSE))</f>
        <v/>
      </c>
      <c r="AA372" s="53"/>
      <c r="AB372" s="53"/>
      <c r="AC372" s="53"/>
      <c r="AD372" s="53"/>
      <c r="AE372" s="53"/>
      <c r="AF372" s="44"/>
      <c r="AG372" s="29" t="str">
        <f>IF(HLOOKUP(AG$14,集計用!$4:$9894,マスター!$C372,FALSE)="","",HLOOKUP(AG$14,集計用!$4:$9894,マスター!$C372,FALSE))</f>
        <v/>
      </c>
      <c r="AH372" s="29" t="str">
        <f>IF(HLOOKUP(AH$14,集計用!$4:$9894,マスター!$C372,FALSE)="","",HLOOKUP(AH$14,集計用!$4:$9894,マスター!$C372,FALSE))</f>
        <v/>
      </c>
      <c r="AI372" s="29" t="str">
        <f>IF(HLOOKUP(AI$14,集計用!$4:$9894,マスター!$C372,FALSE)="","",HLOOKUP(AI$14,集計用!$4:$9894,マスター!$C372,FALSE))</f>
        <v/>
      </c>
      <c r="AJ372" s="60" t="str">
        <f>マスター!$B$3</f>
        <v>建物</v>
      </c>
      <c r="AK372" s="29" t="str">
        <f>IF(HLOOKUP(AK$14,集計用!$4:$9894,マスター!$C372,FALSE)="","",HLOOKUP(AK$14,集計用!$4:$9894,マスター!$C372,FALSE))</f>
        <v/>
      </c>
      <c r="AL372" s="29" t="str">
        <f>IF(HLOOKUP(AL$14,集計用!$4:$9894,マスター!$C372,FALSE)="","",HLOOKUP(AL$14,集計用!$4:$9894,マスター!$C372,FALSE))</f>
        <v/>
      </c>
      <c r="AM372" s="53"/>
      <c r="AN372" s="29" t="str">
        <f>IFERROR(集計用!N268&amp;集計用!P268&amp;集計用!R268,"")</f>
        <v/>
      </c>
      <c r="AO372" s="29" t="str">
        <f>IF(HLOOKUP(AO$14,集計用!$4:$9894,マスター!$C372,FALSE)="","",HLOOKUP(AO$14,集計用!$4:$9894,マスター!$C372,FALSE))</f>
        <v/>
      </c>
      <c r="AP372" s="42" t="str">
        <f>集計用!AU268&amp;集計用!AV268&amp;集計用!AW268&amp;集計用!AX268&amp;集計用!AY268&amp;集計用!AZ268</f>
        <v/>
      </c>
      <c r="AQ372" s="29" t="str">
        <f>IF(HLOOKUP(AQ$14,集計用!$4:$9894,マスター!$C372,FALSE)="","",HLOOKUP(AQ$14,集計用!$4:$9894,マスター!$C372,FALSE))</f>
        <v/>
      </c>
      <c r="AR372" s="29" t="str">
        <f>IF(HLOOKUP(AR$14,集計用!$4:$9894,マスター!$C372,FALSE)="","",HLOOKUP(AR$14,集計用!$4:$9894,マスター!$C372,FALSE))</f>
        <v/>
      </c>
      <c r="AS372" s="29" t="str">
        <f>IF(HLOOKUP(AS$14,集計用!$4:$9894,マスター!$C372,FALSE)="","",HLOOKUP(AS$14,集計用!$4:$9894,マスター!$C372,FALSE))</f>
        <v/>
      </c>
      <c r="AT372" s="29" t="str">
        <f>IF(HLOOKUP(AT$14,集計用!$4:$9894,マスター!$C372,FALSE)="","",HLOOKUP(AT$14,集計用!$4:$9894,マスター!$C372,FALSE))</f>
        <v/>
      </c>
      <c r="AU372" s="29" t="str">
        <f>IF(HLOOKUP(AU$14,集計用!$4:$9894,マスター!$C372,FALSE)="","",HLOOKUP(AU$14,集計用!$4:$9894,マスター!$C372,FALSE))</f>
        <v/>
      </c>
      <c r="AV372" s="61"/>
      <c r="AW372" s="45" t="str">
        <f t="shared" si="7"/>
        <v/>
      </c>
      <c r="AX372" s="29" t="str">
        <f>IF(HLOOKUP(AX$14,集計用!$4:$9894,マスター!$C372,FALSE)="","",HLOOKUP(AX$14,集計用!$4:$9894,マスター!$C372,FALSE))</f>
        <v/>
      </c>
      <c r="AY372" s="29" t="str">
        <f>IF(HLOOKUP(AY$14,集計用!$4:$9894,マスター!$C372,FALSE)="","",HLOOKUP(AY$14,集計用!$4:$9894,マスター!$C372,FALSE))</f>
        <v/>
      </c>
      <c r="AZ372" s="54"/>
      <c r="BA372" s="54"/>
      <c r="BB372" s="54"/>
      <c r="BC372" s="54"/>
      <c r="BD372" s="54"/>
      <c r="BE372" s="54"/>
      <c r="BF372" s="54"/>
      <c r="BG372" s="54"/>
      <c r="BH372" s="29" t="str">
        <f>IF(HLOOKUP(BH$14,集計用!$4:$9894,マスター!$C372,FALSE)="","",HLOOKUP(BH$14,集計用!$4:$9894,マスター!$C372,FALSE))</f>
        <v/>
      </c>
      <c r="BI372" s="29" t="str">
        <f>IF(HLOOKUP(BI$14,集計用!$4:$9894,マスター!$C372,FALSE)="","",HLOOKUP(BI$14,集計用!$4:$9894,マスター!$C372,FALSE))</f>
        <v/>
      </c>
      <c r="BJ372" s="54"/>
      <c r="BK372" s="54"/>
      <c r="BL372" s="54"/>
      <c r="BM372" s="54"/>
      <c r="BN372" s="54"/>
      <c r="BO372" s="54"/>
      <c r="BP372" s="54"/>
      <c r="BQ372" s="54"/>
      <c r="BR372" s="29" t="str">
        <f>IF(HLOOKUP(BR$14,集計用!$4:$9894,マスター!$C372,FALSE)="","",HLOOKUP(BR$14,集計用!$4:$9894,マスター!$C372,FALSE))</f>
        <v/>
      </c>
      <c r="BS372" s="29" t="str">
        <f>IF(HLOOKUP(BS$14,集計用!$4:$9894,マスター!$C372,FALSE)="","",HLOOKUP(BS$14,集計用!$4:$9894,マスター!$C372,FALSE))</f>
        <v/>
      </c>
      <c r="BT372" s="29" t="str">
        <f>IF(HLOOKUP(BT$14,集計用!$4:$9894,マスター!$C372,FALSE)="","",HLOOKUP(BT$14,集計用!$4:$9894,マスター!$C372,FALSE))</f>
        <v/>
      </c>
      <c r="BU372" s="29" t="str">
        <f>IF(HLOOKUP(BU$14,集計用!$4:$9894,マスター!$C372,FALSE)="","",HLOOKUP(BU$14,集計用!$4:$9894,マスター!$C372,FALSE))</f>
        <v/>
      </c>
      <c r="BV372" s="29" t="str">
        <f>集計用!O268&amp;集計用!Q268&amp;集計用!S268</f>
        <v/>
      </c>
      <c r="BW372" s="29" t="str">
        <f>IF(HLOOKUP(BW$14,集計用!$4:$9894,マスター!$C372,FALSE)="","",HLOOKUP(BW$14,集計用!$4:$9894,マスター!$C372,FALSE))</f>
        <v/>
      </c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4"/>
      <c r="CO372" s="54"/>
      <c r="CP372" s="54"/>
      <c r="CQ372" s="54"/>
      <c r="CR372" s="54"/>
      <c r="CS372" s="54"/>
      <c r="CT372" s="54"/>
      <c r="CU372" s="54"/>
      <c r="CV372" s="53"/>
      <c r="CW372" s="53"/>
      <c r="CX372" s="53"/>
      <c r="CY372" s="53"/>
      <c r="CZ372" s="53"/>
      <c r="DA372" s="53"/>
      <c r="DB372" s="53"/>
      <c r="DC372" s="53"/>
      <c r="DD372" s="54"/>
      <c r="DE372" s="54"/>
      <c r="DF372" s="54"/>
      <c r="DG372" s="54"/>
      <c r="DH372" s="54"/>
      <c r="DI372" s="54"/>
    </row>
    <row r="373" spans="3:113" ht="13.5" customHeight="1">
      <c r="C373" s="89">
        <v>364</v>
      </c>
      <c r="D373" s="44"/>
      <c r="E373" s="53"/>
      <c r="F373" s="53"/>
      <c r="G373" s="53"/>
      <c r="H373" s="42" t="str">
        <f>IF(HLOOKUP(H$14,集計用!$4:$9894,マスター!$C373,FALSE)="","",HLOOKUP(H$14,集計用!$4:$9894,マスター!$C373,FALSE))</f>
        <v/>
      </c>
      <c r="I373" s="29" t="str">
        <f>IF(HLOOKUP(I$14,集計用!$4:$9894,マスター!$C373,FALSE)="","",HLOOKUP(I$14,集計用!$4:$9894,マスター!$C373,FALSE))</f>
        <v/>
      </c>
      <c r="J373" s="29" t="str">
        <f>IF(HLOOKUP(J$14,集計用!$4:$9894,マスター!$C373,FALSE)="","",HLOOKUP(J$14,集計用!$4:$9894,マスター!$C373,FALSE))</f>
        <v/>
      </c>
      <c r="K373" s="53"/>
      <c r="L373" s="53"/>
      <c r="M373" s="53"/>
      <c r="N373" s="53"/>
      <c r="O373" s="29" t="str">
        <f>IF(HLOOKUP(O$14,集計用!$4:$9894,マスター!$C373,FALSE)="","",HLOOKUP(O$14,集計用!$4:$9894,マスター!$C373,FALSE))</f>
        <v/>
      </c>
      <c r="P373" s="53"/>
      <c r="Q373" s="53"/>
      <c r="R373" s="42" t="str">
        <f>IF(HLOOKUP(R$14,集計用!$4:$9894,マスター!$C373,FALSE)="","",HLOOKUP(R$14,集計用!$4:$9894,マスター!$C373,FALSE))</f>
        <v/>
      </c>
      <c r="S373" s="42" t="str">
        <f>IF(HLOOKUP(S$14,集計用!$4:$9894,マスター!$C373,FALSE)="","",HLOOKUP(S$14,集計用!$4:$9894,マスター!$C373,FALSE))</f>
        <v/>
      </c>
      <c r="T373" s="209" t="str">
        <f>IF(HLOOKUP(T$14,集計用!$4:$9894,マスター!$C373,FALSE)="","",HLOOKUP(T$14,集計用!$4:$9894,マスター!$C373,FALSE))</f>
        <v/>
      </c>
      <c r="U373" s="209" t="str">
        <f>IF(HLOOKUP(U$14,集計用!$4:$9894,マスター!$C373,FALSE)="","",HLOOKUP(U$14,集計用!$4:$9894,マスター!$C373,FALSE))</f>
        <v/>
      </c>
      <c r="V373" s="53"/>
      <c r="W373" s="44"/>
      <c r="X373" s="53"/>
      <c r="Y373" s="53"/>
      <c r="Z373" s="29" t="str">
        <f>IF(HLOOKUP(Z$14,集計用!$4:$9894,マスター!$C373,FALSE)="","",HLOOKUP(Z$14,集計用!$4:$9894,マスター!$C373,FALSE))</f>
        <v/>
      </c>
      <c r="AA373" s="53"/>
      <c r="AB373" s="53"/>
      <c r="AC373" s="53"/>
      <c r="AD373" s="53"/>
      <c r="AE373" s="53"/>
      <c r="AF373" s="44"/>
      <c r="AG373" s="29" t="str">
        <f>IF(HLOOKUP(AG$14,集計用!$4:$9894,マスター!$C373,FALSE)="","",HLOOKUP(AG$14,集計用!$4:$9894,マスター!$C373,FALSE))</f>
        <v/>
      </c>
      <c r="AH373" s="29" t="str">
        <f>IF(HLOOKUP(AH$14,集計用!$4:$9894,マスター!$C373,FALSE)="","",HLOOKUP(AH$14,集計用!$4:$9894,マスター!$C373,FALSE))</f>
        <v/>
      </c>
      <c r="AI373" s="29" t="str">
        <f>IF(HLOOKUP(AI$14,集計用!$4:$9894,マスター!$C373,FALSE)="","",HLOOKUP(AI$14,集計用!$4:$9894,マスター!$C373,FALSE))</f>
        <v/>
      </c>
      <c r="AJ373" s="60" t="str">
        <f>マスター!$B$3</f>
        <v>建物</v>
      </c>
      <c r="AK373" s="29" t="str">
        <f>IF(HLOOKUP(AK$14,集計用!$4:$9894,マスター!$C373,FALSE)="","",HLOOKUP(AK$14,集計用!$4:$9894,マスター!$C373,FALSE))</f>
        <v/>
      </c>
      <c r="AL373" s="29" t="str">
        <f>IF(HLOOKUP(AL$14,集計用!$4:$9894,マスター!$C373,FALSE)="","",HLOOKUP(AL$14,集計用!$4:$9894,マスター!$C373,FALSE))</f>
        <v/>
      </c>
      <c r="AM373" s="53"/>
      <c r="AN373" s="29" t="str">
        <f>IFERROR(集計用!N269&amp;集計用!P269&amp;集計用!R269,"")</f>
        <v/>
      </c>
      <c r="AO373" s="29" t="str">
        <f>IF(HLOOKUP(AO$14,集計用!$4:$9894,マスター!$C373,FALSE)="","",HLOOKUP(AO$14,集計用!$4:$9894,マスター!$C373,FALSE))</f>
        <v/>
      </c>
      <c r="AP373" s="42" t="str">
        <f>集計用!AU269&amp;集計用!AV269&amp;集計用!AW269&amp;集計用!AX269&amp;集計用!AY269&amp;集計用!AZ269</f>
        <v/>
      </c>
      <c r="AQ373" s="29" t="str">
        <f>IF(HLOOKUP(AQ$14,集計用!$4:$9894,マスター!$C373,FALSE)="","",HLOOKUP(AQ$14,集計用!$4:$9894,マスター!$C373,FALSE))</f>
        <v/>
      </c>
      <c r="AR373" s="29" t="str">
        <f>IF(HLOOKUP(AR$14,集計用!$4:$9894,マスター!$C373,FALSE)="","",HLOOKUP(AR$14,集計用!$4:$9894,マスター!$C373,FALSE))</f>
        <v/>
      </c>
      <c r="AS373" s="29" t="str">
        <f>IF(HLOOKUP(AS$14,集計用!$4:$9894,マスター!$C373,FALSE)="","",HLOOKUP(AS$14,集計用!$4:$9894,マスター!$C373,FALSE))</f>
        <v/>
      </c>
      <c r="AT373" s="29" t="str">
        <f>IF(HLOOKUP(AT$14,集計用!$4:$9894,マスター!$C373,FALSE)="","",HLOOKUP(AT$14,集計用!$4:$9894,マスター!$C373,FALSE))</f>
        <v/>
      </c>
      <c r="AU373" s="29" t="str">
        <f>IF(HLOOKUP(AU$14,集計用!$4:$9894,マスター!$C373,FALSE)="","",HLOOKUP(AU$14,集計用!$4:$9894,マスター!$C373,FALSE))</f>
        <v/>
      </c>
      <c r="AV373" s="61"/>
      <c r="AW373" s="45" t="str">
        <f t="shared" si="7"/>
        <v/>
      </c>
      <c r="AX373" s="29" t="str">
        <f>IF(HLOOKUP(AX$14,集計用!$4:$9894,マスター!$C373,FALSE)="","",HLOOKUP(AX$14,集計用!$4:$9894,マスター!$C373,FALSE))</f>
        <v/>
      </c>
      <c r="AY373" s="29" t="str">
        <f>IF(HLOOKUP(AY$14,集計用!$4:$9894,マスター!$C373,FALSE)="","",HLOOKUP(AY$14,集計用!$4:$9894,マスター!$C373,FALSE))</f>
        <v/>
      </c>
      <c r="AZ373" s="54"/>
      <c r="BA373" s="54"/>
      <c r="BB373" s="54"/>
      <c r="BC373" s="54"/>
      <c r="BD373" s="54"/>
      <c r="BE373" s="54"/>
      <c r="BF373" s="54"/>
      <c r="BG373" s="54"/>
      <c r="BH373" s="29" t="str">
        <f>IF(HLOOKUP(BH$14,集計用!$4:$9894,マスター!$C373,FALSE)="","",HLOOKUP(BH$14,集計用!$4:$9894,マスター!$C373,FALSE))</f>
        <v/>
      </c>
      <c r="BI373" s="29" t="str">
        <f>IF(HLOOKUP(BI$14,集計用!$4:$9894,マスター!$C373,FALSE)="","",HLOOKUP(BI$14,集計用!$4:$9894,マスター!$C373,FALSE))</f>
        <v/>
      </c>
      <c r="BJ373" s="54"/>
      <c r="BK373" s="54"/>
      <c r="BL373" s="54"/>
      <c r="BM373" s="54"/>
      <c r="BN373" s="54"/>
      <c r="BO373" s="54"/>
      <c r="BP373" s="54"/>
      <c r="BQ373" s="54"/>
      <c r="BR373" s="29" t="str">
        <f>IF(HLOOKUP(BR$14,集計用!$4:$9894,マスター!$C373,FALSE)="","",HLOOKUP(BR$14,集計用!$4:$9894,マスター!$C373,FALSE))</f>
        <v/>
      </c>
      <c r="BS373" s="29" t="str">
        <f>IF(HLOOKUP(BS$14,集計用!$4:$9894,マスター!$C373,FALSE)="","",HLOOKUP(BS$14,集計用!$4:$9894,マスター!$C373,FALSE))</f>
        <v/>
      </c>
      <c r="BT373" s="29" t="str">
        <f>IF(HLOOKUP(BT$14,集計用!$4:$9894,マスター!$C373,FALSE)="","",HLOOKUP(BT$14,集計用!$4:$9894,マスター!$C373,FALSE))</f>
        <v/>
      </c>
      <c r="BU373" s="29" t="str">
        <f>IF(HLOOKUP(BU$14,集計用!$4:$9894,マスター!$C373,FALSE)="","",HLOOKUP(BU$14,集計用!$4:$9894,マスター!$C373,FALSE))</f>
        <v/>
      </c>
      <c r="BV373" s="29" t="str">
        <f>集計用!O269&amp;集計用!Q269&amp;集計用!S269</f>
        <v/>
      </c>
      <c r="BW373" s="29" t="str">
        <f>IF(HLOOKUP(BW$14,集計用!$4:$9894,マスター!$C373,FALSE)="","",HLOOKUP(BW$14,集計用!$4:$9894,マスター!$C373,FALSE))</f>
        <v/>
      </c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4"/>
      <c r="CO373" s="54"/>
      <c r="CP373" s="54"/>
      <c r="CQ373" s="54"/>
      <c r="CR373" s="54"/>
      <c r="CS373" s="54"/>
      <c r="CT373" s="54"/>
      <c r="CU373" s="54"/>
      <c r="CV373" s="53"/>
      <c r="CW373" s="53"/>
      <c r="CX373" s="53"/>
      <c r="CY373" s="53"/>
      <c r="CZ373" s="53"/>
      <c r="DA373" s="53"/>
      <c r="DB373" s="53"/>
      <c r="DC373" s="53"/>
      <c r="DD373" s="54"/>
      <c r="DE373" s="54"/>
      <c r="DF373" s="54"/>
      <c r="DG373" s="54"/>
      <c r="DH373" s="54"/>
      <c r="DI373" s="54"/>
    </row>
    <row r="374" spans="3:113" ht="13.5" customHeight="1">
      <c r="C374" s="89">
        <v>365</v>
      </c>
      <c r="D374" s="44"/>
      <c r="E374" s="53"/>
      <c r="F374" s="53"/>
      <c r="G374" s="53"/>
      <c r="H374" s="42" t="str">
        <f>IF(HLOOKUP(H$14,集計用!$4:$9894,マスター!$C374,FALSE)="","",HLOOKUP(H$14,集計用!$4:$9894,マスター!$C374,FALSE))</f>
        <v/>
      </c>
      <c r="I374" s="29" t="str">
        <f>IF(HLOOKUP(I$14,集計用!$4:$9894,マスター!$C374,FALSE)="","",HLOOKUP(I$14,集計用!$4:$9894,マスター!$C374,FALSE))</f>
        <v/>
      </c>
      <c r="J374" s="29" t="str">
        <f>IF(HLOOKUP(J$14,集計用!$4:$9894,マスター!$C374,FALSE)="","",HLOOKUP(J$14,集計用!$4:$9894,マスター!$C374,FALSE))</f>
        <v/>
      </c>
      <c r="K374" s="53"/>
      <c r="L374" s="53"/>
      <c r="M374" s="53"/>
      <c r="N374" s="53"/>
      <c r="O374" s="29" t="str">
        <f>IF(HLOOKUP(O$14,集計用!$4:$9894,マスター!$C374,FALSE)="","",HLOOKUP(O$14,集計用!$4:$9894,マスター!$C374,FALSE))</f>
        <v/>
      </c>
      <c r="P374" s="53"/>
      <c r="Q374" s="53"/>
      <c r="R374" s="42" t="str">
        <f>IF(HLOOKUP(R$14,集計用!$4:$9894,マスター!$C374,FALSE)="","",HLOOKUP(R$14,集計用!$4:$9894,マスター!$C374,FALSE))</f>
        <v/>
      </c>
      <c r="S374" s="42" t="str">
        <f>IF(HLOOKUP(S$14,集計用!$4:$9894,マスター!$C374,FALSE)="","",HLOOKUP(S$14,集計用!$4:$9894,マスター!$C374,FALSE))</f>
        <v/>
      </c>
      <c r="T374" s="209" t="str">
        <f>IF(HLOOKUP(T$14,集計用!$4:$9894,マスター!$C374,FALSE)="","",HLOOKUP(T$14,集計用!$4:$9894,マスター!$C374,FALSE))</f>
        <v/>
      </c>
      <c r="U374" s="209" t="str">
        <f>IF(HLOOKUP(U$14,集計用!$4:$9894,マスター!$C374,FALSE)="","",HLOOKUP(U$14,集計用!$4:$9894,マスター!$C374,FALSE))</f>
        <v/>
      </c>
      <c r="V374" s="53"/>
      <c r="W374" s="44"/>
      <c r="X374" s="53"/>
      <c r="Y374" s="53"/>
      <c r="Z374" s="29" t="str">
        <f>IF(HLOOKUP(Z$14,集計用!$4:$9894,マスター!$C374,FALSE)="","",HLOOKUP(Z$14,集計用!$4:$9894,マスター!$C374,FALSE))</f>
        <v/>
      </c>
      <c r="AA374" s="53"/>
      <c r="AB374" s="53"/>
      <c r="AC374" s="53"/>
      <c r="AD374" s="53"/>
      <c r="AE374" s="53"/>
      <c r="AF374" s="44"/>
      <c r="AG374" s="29" t="str">
        <f>IF(HLOOKUP(AG$14,集計用!$4:$9894,マスター!$C374,FALSE)="","",HLOOKUP(AG$14,集計用!$4:$9894,マスター!$C374,FALSE))</f>
        <v/>
      </c>
      <c r="AH374" s="29" t="str">
        <f>IF(HLOOKUP(AH$14,集計用!$4:$9894,マスター!$C374,FALSE)="","",HLOOKUP(AH$14,集計用!$4:$9894,マスター!$C374,FALSE))</f>
        <v/>
      </c>
      <c r="AI374" s="29" t="str">
        <f>IF(HLOOKUP(AI$14,集計用!$4:$9894,マスター!$C374,FALSE)="","",HLOOKUP(AI$14,集計用!$4:$9894,マスター!$C374,FALSE))</f>
        <v/>
      </c>
      <c r="AJ374" s="60" t="str">
        <f>マスター!$B$3</f>
        <v>建物</v>
      </c>
      <c r="AK374" s="29" t="str">
        <f>IF(HLOOKUP(AK$14,集計用!$4:$9894,マスター!$C374,FALSE)="","",HLOOKUP(AK$14,集計用!$4:$9894,マスター!$C374,FALSE))</f>
        <v/>
      </c>
      <c r="AL374" s="29" t="str">
        <f>IF(HLOOKUP(AL$14,集計用!$4:$9894,マスター!$C374,FALSE)="","",HLOOKUP(AL$14,集計用!$4:$9894,マスター!$C374,FALSE))</f>
        <v/>
      </c>
      <c r="AM374" s="53"/>
      <c r="AN374" s="29" t="str">
        <f>IFERROR(集計用!N270&amp;集計用!P270&amp;集計用!R270,"")</f>
        <v/>
      </c>
      <c r="AO374" s="29" t="str">
        <f>IF(HLOOKUP(AO$14,集計用!$4:$9894,マスター!$C374,FALSE)="","",HLOOKUP(AO$14,集計用!$4:$9894,マスター!$C374,FALSE))</f>
        <v/>
      </c>
      <c r="AP374" s="42" t="str">
        <f>集計用!AU270&amp;集計用!AV270&amp;集計用!AW270&amp;集計用!AX270&amp;集計用!AY270&amp;集計用!AZ270</f>
        <v/>
      </c>
      <c r="AQ374" s="29" t="str">
        <f>IF(HLOOKUP(AQ$14,集計用!$4:$9894,マスター!$C374,FALSE)="","",HLOOKUP(AQ$14,集計用!$4:$9894,マスター!$C374,FALSE))</f>
        <v/>
      </c>
      <c r="AR374" s="29" t="str">
        <f>IF(HLOOKUP(AR$14,集計用!$4:$9894,マスター!$C374,FALSE)="","",HLOOKUP(AR$14,集計用!$4:$9894,マスター!$C374,FALSE))</f>
        <v/>
      </c>
      <c r="AS374" s="29" t="str">
        <f>IF(HLOOKUP(AS$14,集計用!$4:$9894,マスター!$C374,FALSE)="","",HLOOKUP(AS$14,集計用!$4:$9894,マスター!$C374,FALSE))</f>
        <v/>
      </c>
      <c r="AT374" s="29" t="str">
        <f>IF(HLOOKUP(AT$14,集計用!$4:$9894,マスター!$C374,FALSE)="","",HLOOKUP(AT$14,集計用!$4:$9894,マスター!$C374,FALSE))</f>
        <v/>
      </c>
      <c r="AU374" s="29" t="str">
        <f>IF(HLOOKUP(AU$14,集計用!$4:$9894,マスター!$C374,FALSE)="","",HLOOKUP(AU$14,集計用!$4:$9894,マスター!$C374,FALSE))</f>
        <v/>
      </c>
      <c r="AV374" s="61"/>
      <c r="AW374" s="45" t="str">
        <f t="shared" si="7"/>
        <v/>
      </c>
      <c r="AX374" s="29" t="str">
        <f>IF(HLOOKUP(AX$14,集計用!$4:$9894,マスター!$C374,FALSE)="","",HLOOKUP(AX$14,集計用!$4:$9894,マスター!$C374,FALSE))</f>
        <v/>
      </c>
      <c r="AY374" s="29" t="str">
        <f>IF(HLOOKUP(AY$14,集計用!$4:$9894,マスター!$C374,FALSE)="","",HLOOKUP(AY$14,集計用!$4:$9894,マスター!$C374,FALSE))</f>
        <v/>
      </c>
      <c r="AZ374" s="54"/>
      <c r="BA374" s="54"/>
      <c r="BB374" s="54"/>
      <c r="BC374" s="54"/>
      <c r="BD374" s="54"/>
      <c r="BE374" s="54"/>
      <c r="BF374" s="54"/>
      <c r="BG374" s="54"/>
      <c r="BH374" s="29" t="str">
        <f>IF(HLOOKUP(BH$14,集計用!$4:$9894,マスター!$C374,FALSE)="","",HLOOKUP(BH$14,集計用!$4:$9894,マスター!$C374,FALSE))</f>
        <v/>
      </c>
      <c r="BI374" s="29" t="str">
        <f>IF(HLOOKUP(BI$14,集計用!$4:$9894,マスター!$C374,FALSE)="","",HLOOKUP(BI$14,集計用!$4:$9894,マスター!$C374,FALSE))</f>
        <v/>
      </c>
      <c r="BJ374" s="54"/>
      <c r="BK374" s="54"/>
      <c r="BL374" s="54"/>
      <c r="BM374" s="54"/>
      <c r="BN374" s="54"/>
      <c r="BO374" s="54"/>
      <c r="BP374" s="54"/>
      <c r="BQ374" s="54"/>
      <c r="BR374" s="29" t="str">
        <f>IF(HLOOKUP(BR$14,集計用!$4:$9894,マスター!$C374,FALSE)="","",HLOOKUP(BR$14,集計用!$4:$9894,マスター!$C374,FALSE))</f>
        <v/>
      </c>
      <c r="BS374" s="29" t="str">
        <f>IF(HLOOKUP(BS$14,集計用!$4:$9894,マスター!$C374,FALSE)="","",HLOOKUP(BS$14,集計用!$4:$9894,マスター!$C374,FALSE))</f>
        <v/>
      </c>
      <c r="BT374" s="29" t="str">
        <f>IF(HLOOKUP(BT$14,集計用!$4:$9894,マスター!$C374,FALSE)="","",HLOOKUP(BT$14,集計用!$4:$9894,マスター!$C374,FALSE))</f>
        <v/>
      </c>
      <c r="BU374" s="29" t="str">
        <f>IF(HLOOKUP(BU$14,集計用!$4:$9894,マスター!$C374,FALSE)="","",HLOOKUP(BU$14,集計用!$4:$9894,マスター!$C374,FALSE))</f>
        <v/>
      </c>
      <c r="BV374" s="29" t="str">
        <f>集計用!O270&amp;集計用!Q270&amp;集計用!S270</f>
        <v/>
      </c>
      <c r="BW374" s="29" t="str">
        <f>IF(HLOOKUP(BW$14,集計用!$4:$9894,マスター!$C374,FALSE)="","",HLOOKUP(BW$14,集計用!$4:$9894,マスター!$C374,FALSE))</f>
        <v/>
      </c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4"/>
      <c r="CO374" s="54"/>
      <c r="CP374" s="54"/>
      <c r="CQ374" s="54"/>
      <c r="CR374" s="54"/>
      <c r="CS374" s="54"/>
      <c r="CT374" s="54"/>
      <c r="CU374" s="54"/>
      <c r="CV374" s="53"/>
      <c r="CW374" s="53"/>
      <c r="CX374" s="53"/>
      <c r="CY374" s="53"/>
      <c r="CZ374" s="53"/>
      <c r="DA374" s="53"/>
      <c r="DB374" s="53"/>
      <c r="DC374" s="53"/>
      <c r="DD374" s="54"/>
      <c r="DE374" s="54"/>
      <c r="DF374" s="54"/>
      <c r="DG374" s="54"/>
      <c r="DH374" s="54"/>
      <c r="DI374" s="54"/>
    </row>
    <row r="375" spans="3:113" ht="13.5" customHeight="1">
      <c r="C375" s="89">
        <v>366</v>
      </c>
      <c r="D375" s="44"/>
      <c r="E375" s="53"/>
      <c r="F375" s="53"/>
      <c r="G375" s="53"/>
      <c r="H375" s="42" t="str">
        <f>IF(HLOOKUP(H$14,集計用!$4:$9894,マスター!$C375,FALSE)="","",HLOOKUP(H$14,集計用!$4:$9894,マスター!$C375,FALSE))</f>
        <v/>
      </c>
      <c r="I375" s="29" t="str">
        <f>IF(HLOOKUP(I$14,集計用!$4:$9894,マスター!$C375,FALSE)="","",HLOOKUP(I$14,集計用!$4:$9894,マスター!$C375,FALSE))</f>
        <v/>
      </c>
      <c r="J375" s="29" t="str">
        <f>IF(HLOOKUP(J$14,集計用!$4:$9894,マスター!$C375,FALSE)="","",HLOOKUP(J$14,集計用!$4:$9894,マスター!$C375,FALSE))</f>
        <v/>
      </c>
      <c r="K375" s="53"/>
      <c r="L375" s="53"/>
      <c r="M375" s="53"/>
      <c r="N375" s="53"/>
      <c r="O375" s="29" t="str">
        <f>IF(HLOOKUP(O$14,集計用!$4:$9894,マスター!$C375,FALSE)="","",HLOOKUP(O$14,集計用!$4:$9894,マスター!$C375,FALSE))</f>
        <v/>
      </c>
      <c r="P375" s="53"/>
      <c r="Q375" s="53"/>
      <c r="R375" s="42" t="str">
        <f>IF(HLOOKUP(R$14,集計用!$4:$9894,マスター!$C375,FALSE)="","",HLOOKUP(R$14,集計用!$4:$9894,マスター!$C375,FALSE))</f>
        <v/>
      </c>
      <c r="S375" s="42" t="str">
        <f>IF(HLOOKUP(S$14,集計用!$4:$9894,マスター!$C375,FALSE)="","",HLOOKUP(S$14,集計用!$4:$9894,マスター!$C375,FALSE))</f>
        <v/>
      </c>
      <c r="T375" s="209" t="str">
        <f>IF(HLOOKUP(T$14,集計用!$4:$9894,マスター!$C375,FALSE)="","",HLOOKUP(T$14,集計用!$4:$9894,マスター!$C375,FALSE))</f>
        <v/>
      </c>
      <c r="U375" s="209" t="str">
        <f>IF(HLOOKUP(U$14,集計用!$4:$9894,マスター!$C375,FALSE)="","",HLOOKUP(U$14,集計用!$4:$9894,マスター!$C375,FALSE))</f>
        <v/>
      </c>
      <c r="V375" s="53"/>
      <c r="W375" s="44"/>
      <c r="X375" s="53"/>
      <c r="Y375" s="53"/>
      <c r="Z375" s="29" t="str">
        <f>IF(HLOOKUP(Z$14,集計用!$4:$9894,マスター!$C375,FALSE)="","",HLOOKUP(Z$14,集計用!$4:$9894,マスター!$C375,FALSE))</f>
        <v/>
      </c>
      <c r="AA375" s="53"/>
      <c r="AB375" s="53"/>
      <c r="AC375" s="53"/>
      <c r="AD375" s="53"/>
      <c r="AE375" s="53"/>
      <c r="AF375" s="44"/>
      <c r="AG375" s="29" t="str">
        <f>IF(HLOOKUP(AG$14,集計用!$4:$9894,マスター!$C375,FALSE)="","",HLOOKUP(AG$14,集計用!$4:$9894,マスター!$C375,FALSE))</f>
        <v/>
      </c>
      <c r="AH375" s="29" t="str">
        <f>IF(HLOOKUP(AH$14,集計用!$4:$9894,マスター!$C375,FALSE)="","",HLOOKUP(AH$14,集計用!$4:$9894,マスター!$C375,FALSE))</f>
        <v/>
      </c>
      <c r="AI375" s="29" t="str">
        <f>IF(HLOOKUP(AI$14,集計用!$4:$9894,マスター!$C375,FALSE)="","",HLOOKUP(AI$14,集計用!$4:$9894,マスター!$C375,FALSE))</f>
        <v/>
      </c>
      <c r="AJ375" s="60" t="str">
        <f>マスター!$B$3</f>
        <v>建物</v>
      </c>
      <c r="AK375" s="29" t="str">
        <f>IF(HLOOKUP(AK$14,集計用!$4:$9894,マスター!$C375,FALSE)="","",HLOOKUP(AK$14,集計用!$4:$9894,マスター!$C375,FALSE))</f>
        <v/>
      </c>
      <c r="AL375" s="29" t="str">
        <f>IF(HLOOKUP(AL$14,集計用!$4:$9894,マスター!$C375,FALSE)="","",HLOOKUP(AL$14,集計用!$4:$9894,マスター!$C375,FALSE))</f>
        <v/>
      </c>
      <c r="AM375" s="53"/>
      <c r="AN375" s="29" t="str">
        <f>IFERROR(集計用!N271&amp;集計用!P271&amp;集計用!R271,"")</f>
        <v/>
      </c>
      <c r="AO375" s="29" t="str">
        <f>IF(HLOOKUP(AO$14,集計用!$4:$9894,マスター!$C375,FALSE)="","",HLOOKUP(AO$14,集計用!$4:$9894,マスター!$C375,FALSE))</f>
        <v/>
      </c>
      <c r="AP375" s="42" t="str">
        <f>集計用!AU271&amp;集計用!AV271&amp;集計用!AW271&amp;集計用!AX271&amp;集計用!AY271&amp;集計用!AZ271</f>
        <v/>
      </c>
      <c r="AQ375" s="29" t="str">
        <f>IF(HLOOKUP(AQ$14,集計用!$4:$9894,マスター!$C375,FALSE)="","",HLOOKUP(AQ$14,集計用!$4:$9894,マスター!$C375,FALSE))</f>
        <v/>
      </c>
      <c r="AR375" s="29" t="str">
        <f>IF(HLOOKUP(AR$14,集計用!$4:$9894,マスター!$C375,FALSE)="","",HLOOKUP(AR$14,集計用!$4:$9894,マスター!$C375,FALSE))</f>
        <v/>
      </c>
      <c r="AS375" s="29" t="str">
        <f>IF(HLOOKUP(AS$14,集計用!$4:$9894,マスター!$C375,FALSE)="","",HLOOKUP(AS$14,集計用!$4:$9894,マスター!$C375,FALSE))</f>
        <v/>
      </c>
      <c r="AT375" s="29" t="str">
        <f>IF(HLOOKUP(AT$14,集計用!$4:$9894,マスター!$C375,FALSE)="","",HLOOKUP(AT$14,集計用!$4:$9894,マスター!$C375,FALSE))</f>
        <v/>
      </c>
      <c r="AU375" s="29" t="str">
        <f>IF(HLOOKUP(AU$14,集計用!$4:$9894,マスター!$C375,FALSE)="","",HLOOKUP(AU$14,集計用!$4:$9894,マスター!$C375,FALSE))</f>
        <v/>
      </c>
      <c r="AV375" s="61"/>
      <c r="AW375" s="45" t="str">
        <f t="shared" si="7"/>
        <v/>
      </c>
      <c r="AX375" s="29" t="str">
        <f>IF(HLOOKUP(AX$14,集計用!$4:$9894,マスター!$C375,FALSE)="","",HLOOKUP(AX$14,集計用!$4:$9894,マスター!$C375,FALSE))</f>
        <v/>
      </c>
      <c r="AY375" s="29" t="str">
        <f>IF(HLOOKUP(AY$14,集計用!$4:$9894,マスター!$C375,FALSE)="","",HLOOKUP(AY$14,集計用!$4:$9894,マスター!$C375,FALSE))</f>
        <v/>
      </c>
      <c r="AZ375" s="54"/>
      <c r="BA375" s="54"/>
      <c r="BB375" s="54"/>
      <c r="BC375" s="54"/>
      <c r="BD375" s="54"/>
      <c r="BE375" s="54"/>
      <c r="BF375" s="54"/>
      <c r="BG375" s="54"/>
      <c r="BH375" s="29" t="str">
        <f>IF(HLOOKUP(BH$14,集計用!$4:$9894,マスター!$C375,FALSE)="","",HLOOKUP(BH$14,集計用!$4:$9894,マスター!$C375,FALSE))</f>
        <v/>
      </c>
      <c r="BI375" s="29" t="str">
        <f>IF(HLOOKUP(BI$14,集計用!$4:$9894,マスター!$C375,FALSE)="","",HLOOKUP(BI$14,集計用!$4:$9894,マスター!$C375,FALSE))</f>
        <v/>
      </c>
      <c r="BJ375" s="54"/>
      <c r="BK375" s="54"/>
      <c r="BL375" s="54"/>
      <c r="BM375" s="54"/>
      <c r="BN375" s="54"/>
      <c r="BO375" s="54"/>
      <c r="BP375" s="54"/>
      <c r="BQ375" s="54"/>
      <c r="BR375" s="29" t="str">
        <f>IF(HLOOKUP(BR$14,集計用!$4:$9894,マスター!$C375,FALSE)="","",HLOOKUP(BR$14,集計用!$4:$9894,マスター!$C375,FALSE))</f>
        <v/>
      </c>
      <c r="BS375" s="29" t="str">
        <f>IF(HLOOKUP(BS$14,集計用!$4:$9894,マスター!$C375,FALSE)="","",HLOOKUP(BS$14,集計用!$4:$9894,マスター!$C375,FALSE))</f>
        <v/>
      </c>
      <c r="BT375" s="29" t="str">
        <f>IF(HLOOKUP(BT$14,集計用!$4:$9894,マスター!$C375,FALSE)="","",HLOOKUP(BT$14,集計用!$4:$9894,マスター!$C375,FALSE))</f>
        <v/>
      </c>
      <c r="BU375" s="29" t="str">
        <f>IF(HLOOKUP(BU$14,集計用!$4:$9894,マスター!$C375,FALSE)="","",HLOOKUP(BU$14,集計用!$4:$9894,マスター!$C375,FALSE))</f>
        <v/>
      </c>
      <c r="BV375" s="29" t="str">
        <f>集計用!O271&amp;集計用!Q271&amp;集計用!S271</f>
        <v/>
      </c>
      <c r="BW375" s="29" t="str">
        <f>IF(HLOOKUP(BW$14,集計用!$4:$9894,マスター!$C375,FALSE)="","",HLOOKUP(BW$14,集計用!$4:$9894,マスター!$C375,FALSE))</f>
        <v/>
      </c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4"/>
      <c r="CO375" s="54"/>
      <c r="CP375" s="54"/>
      <c r="CQ375" s="54"/>
      <c r="CR375" s="54"/>
      <c r="CS375" s="54"/>
      <c r="CT375" s="54"/>
      <c r="CU375" s="54"/>
      <c r="CV375" s="53"/>
      <c r="CW375" s="53"/>
      <c r="CX375" s="53"/>
      <c r="CY375" s="53"/>
      <c r="CZ375" s="53"/>
      <c r="DA375" s="53"/>
      <c r="DB375" s="53"/>
      <c r="DC375" s="53"/>
      <c r="DD375" s="54"/>
      <c r="DE375" s="54"/>
      <c r="DF375" s="54"/>
      <c r="DG375" s="54"/>
      <c r="DH375" s="54"/>
      <c r="DI375" s="54"/>
    </row>
    <row r="376" spans="3:113" ht="13.5" customHeight="1">
      <c r="C376" s="89">
        <v>367</v>
      </c>
      <c r="D376" s="44"/>
      <c r="E376" s="53"/>
      <c r="F376" s="53"/>
      <c r="G376" s="53"/>
      <c r="H376" s="42" t="str">
        <f>IF(HLOOKUP(H$14,集計用!$4:$9894,マスター!$C376,FALSE)="","",HLOOKUP(H$14,集計用!$4:$9894,マスター!$C376,FALSE))</f>
        <v/>
      </c>
      <c r="I376" s="29" t="str">
        <f>IF(HLOOKUP(I$14,集計用!$4:$9894,マスター!$C376,FALSE)="","",HLOOKUP(I$14,集計用!$4:$9894,マスター!$C376,FALSE))</f>
        <v/>
      </c>
      <c r="J376" s="29" t="str">
        <f>IF(HLOOKUP(J$14,集計用!$4:$9894,マスター!$C376,FALSE)="","",HLOOKUP(J$14,集計用!$4:$9894,マスター!$C376,FALSE))</f>
        <v/>
      </c>
      <c r="K376" s="53"/>
      <c r="L376" s="53"/>
      <c r="M376" s="53"/>
      <c r="N376" s="53"/>
      <c r="O376" s="29" t="str">
        <f>IF(HLOOKUP(O$14,集計用!$4:$9894,マスター!$C376,FALSE)="","",HLOOKUP(O$14,集計用!$4:$9894,マスター!$C376,FALSE))</f>
        <v/>
      </c>
      <c r="P376" s="53"/>
      <c r="Q376" s="53"/>
      <c r="R376" s="42" t="str">
        <f>IF(HLOOKUP(R$14,集計用!$4:$9894,マスター!$C376,FALSE)="","",HLOOKUP(R$14,集計用!$4:$9894,マスター!$C376,FALSE))</f>
        <v/>
      </c>
      <c r="S376" s="42" t="str">
        <f>IF(HLOOKUP(S$14,集計用!$4:$9894,マスター!$C376,FALSE)="","",HLOOKUP(S$14,集計用!$4:$9894,マスター!$C376,FALSE))</f>
        <v/>
      </c>
      <c r="T376" s="209" t="str">
        <f>IF(HLOOKUP(T$14,集計用!$4:$9894,マスター!$C376,FALSE)="","",HLOOKUP(T$14,集計用!$4:$9894,マスター!$C376,FALSE))</f>
        <v/>
      </c>
      <c r="U376" s="209" t="str">
        <f>IF(HLOOKUP(U$14,集計用!$4:$9894,マスター!$C376,FALSE)="","",HLOOKUP(U$14,集計用!$4:$9894,マスター!$C376,FALSE))</f>
        <v/>
      </c>
      <c r="V376" s="53"/>
      <c r="W376" s="44"/>
      <c r="X376" s="53"/>
      <c r="Y376" s="53"/>
      <c r="Z376" s="29" t="str">
        <f>IF(HLOOKUP(Z$14,集計用!$4:$9894,マスター!$C376,FALSE)="","",HLOOKUP(Z$14,集計用!$4:$9894,マスター!$C376,FALSE))</f>
        <v/>
      </c>
      <c r="AA376" s="53"/>
      <c r="AB376" s="53"/>
      <c r="AC376" s="53"/>
      <c r="AD376" s="53"/>
      <c r="AE376" s="53"/>
      <c r="AF376" s="44"/>
      <c r="AG376" s="29" t="str">
        <f>IF(HLOOKUP(AG$14,集計用!$4:$9894,マスター!$C376,FALSE)="","",HLOOKUP(AG$14,集計用!$4:$9894,マスター!$C376,FALSE))</f>
        <v/>
      </c>
      <c r="AH376" s="29" t="str">
        <f>IF(HLOOKUP(AH$14,集計用!$4:$9894,マスター!$C376,FALSE)="","",HLOOKUP(AH$14,集計用!$4:$9894,マスター!$C376,FALSE))</f>
        <v/>
      </c>
      <c r="AI376" s="29" t="str">
        <f>IF(HLOOKUP(AI$14,集計用!$4:$9894,マスター!$C376,FALSE)="","",HLOOKUP(AI$14,集計用!$4:$9894,マスター!$C376,FALSE))</f>
        <v/>
      </c>
      <c r="AJ376" s="60" t="str">
        <f>マスター!$B$3</f>
        <v>建物</v>
      </c>
      <c r="AK376" s="29" t="str">
        <f>IF(HLOOKUP(AK$14,集計用!$4:$9894,マスター!$C376,FALSE)="","",HLOOKUP(AK$14,集計用!$4:$9894,マスター!$C376,FALSE))</f>
        <v/>
      </c>
      <c r="AL376" s="29" t="str">
        <f>IF(HLOOKUP(AL$14,集計用!$4:$9894,マスター!$C376,FALSE)="","",HLOOKUP(AL$14,集計用!$4:$9894,マスター!$C376,FALSE))</f>
        <v/>
      </c>
      <c r="AM376" s="53"/>
      <c r="AN376" s="29" t="str">
        <f>IFERROR(集計用!N272&amp;集計用!P272&amp;集計用!R272,"")</f>
        <v/>
      </c>
      <c r="AO376" s="29" t="str">
        <f>IF(HLOOKUP(AO$14,集計用!$4:$9894,マスター!$C376,FALSE)="","",HLOOKUP(AO$14,集計用!$4:$9894,マスター!$C376,FALSE))</f>
        <v/>
      </c>
      <c r="AP376" s="42" t="str">
        <f>集計用!AU272&amp;集計用!AV272&amp;集計用!AW272&amp;集計用!AX272&amp;集計用!AY272&amp;集計用!AZ272</f>
        <v/>
      </c>
      <c r="AQ376" s="29" t="str">
        <f>IF(HLOOKUP(AQ$14,集計用!$4:$9894,マスター!$C376,FALSE)="","",HLOOKUP(AQ$14,集計用!$4:$9894,マスター!$C376,FALSE))</f>
        <v/>
      </c>
      <c r="AR376" s="29" t="str">
        <f>IF(HLOOKUP(AR$14,集計用!$4:$9894,マスター!$C376,FALSE)="","",HLOOKUP(AR$14,集計用!$4:$9894,マスター!$C376,FALSE))</f>
        <v/>
      </c>
      <c r="AS376" s="29" t="str">
        <f>IF(HLOOKUP(AS$14,集計用!$4:$9894,マスター!$C376,FALSE)="","",HLOOKUP(AS$14,集計用!$4:$9894,マスター!$C376,FALSE))</f>
        <v/>
      </c>
      <c r="AT376" s="29" t="str">
        <f>IF(HLOOKUP(AT$14,集計用!$4:$9894,マスター!$C376,FALSE)="","",HLOOKUP(AT$14,集計用!$4:$9894,マスター!$C376,FALSE))</f>
        <v/>
      </c>
      <c r="AU376" s="29" t="str">
        <f>IF(HLOOKUP(AU$14,集計用!$4:$9894,マスター!$C376,FALSE)="","",HLOOKUP(AU$14,集計用!$4:$9894,マスター!$C376,FALSE))</f>
        <v/>
      </c>
      <c r="AV376" s="61"/>
      <c r="AW376" s="45" t="str">
        <f t="shared" si="7"/>
        <v/>
      </c>
      <c r="AX376" s="29" t="str">
        <f>IF(HLOOKUP(AX$14,集計用!$4:$9894,マスター!$C376,FALSE)="","",HLOOKUP(AX$14,集計用!$4:$9894,マスター!$C376,FALSE))</f>
        <v/>
      </c>
      <c r="AY376" s="29" t="str">
        <f>IF(HLOOKUP(AY$14,集計用!$4:$9894,マスター!$C376,FALSE)="","",HLOOKUP(AY$14,集計用!$4:$9894,マスター!$C376,FALSE))</f>
        <v/>
      </c>
      <c r="AZ376" s="54"/>
      <c r="BA376" s="54"/>
      <c r="BB376" s="54"/>
      <c r="BC376" s="54"/>
      <c r="BD376" s="54"/>
      <c r="BE376" s="54"/>
      <c r="BF376" s="54"/>
      <c r="BG376" s="54"/>
      <c r="BH376" s="29" t="str">
        <f>IF(HLOOKUP(BH$14,集計用!$4:$9894,マスター!$C376,FALSE)="","",HLOOKUP(BH$14,集計用!$4:$9894,マスター!$C376,FALSE))</f>
        <v/>
      </c>
      <c r="BI376" s="29" t="str">
        <f>IF(HLOOKUP(BI$14,集計用!$4:$9894,マスター!$C376,FALSE)="","",HLOOKUP(BI$14,集計用!$4:$9894,マスター!$C376,FALSE))</f>
        <v/>
      </c>
      <c r="BJ376" s="54"/>
      <c r="BK376" s="54"/>
      <c r="BL376" s="54"/>
      <c r="BM376" s="54"/>
      <c r="BN376" s="54"/>
      <c r="BO376" s="54"/>
      <c r="BP376" s="54"/>
      <c r="BQ376" s="54"/>
      <c r="BR376" s="29" t="str">
        <f>IF(HLOOKUP(BR$14,集計用!$4:$9894,マスター!$C376,FALSE)="","",HLOOKUP(BR$14,集計用!$4:$9894,マスター!$C376,FALSE))</f>
        <v/>
      </c>
      <c r="BS376" s="29" t="str">
        <f>IF(HLOOKUP(BS$14,集計用!$4:$9894,マスター!$C376,FALSE)="","",HLOOKUP(BS$14,集計用!$4:$9894,マスター!$C376,FALSE))</f>
        <v/>
      </c>
      <c r="BT376" s="29" t="str">
        <f>IF(HLOOKUP(BT$14,集計用!$4:$9894,マスター!$C376,FALSE)="","",HLOOKUP(BT$14,集計用!$4:$9894,マスター!$C376,FALSE))</f>
        <v/>
      </c>
      <c r="BU376" s="29" t="str">
        <f>IF(HLOOKUP(BU$14,集計用!$4:$9894,マスター!$C376,FALSE)="","",HLOOKUP(BU$14,集計用!$4:$9894,マスター!$C376,FALSE))</f>
        <v/>
      </c>
      <c r="BV376" s="29" t="str">
        <f>集計用!O272&amp;集計用!Q272&amp;集計用!S272</f>
        <v/>
      </c>
      <c r="BW376" s="29" t="str">
        <f>IF(HLOOKUP(BW$14,集計用!$4:$9894,マスター!$C376,FALSE)="","",HLOOKUP(BW$14,集計用!$4:$9894,マスター!$C376,FALSE))</f>
        <v/>
      </c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4"/>
      <c r="CO376" s="54"/>
      <c r="CP376" s="54"/>
      <c r="CQ376" s="54"/>
      <c r="CR376" s="54"/>
      <c r="CS376" s="54"/>
      <c r="CT376" s="54"/>
      <c r="CU376" s="54"/>
      <c r="CV376" s="53"/>
      <c r="CW376" s="53"/>
      <c r="CX376" s="53"/>
      <c r="CY376" s="53"/>
      <c r="CZ376" s="53"/>
      <c r="DA376" s="53"/>
      <c r="DB376" s="53"/>
      <c r="DC376" s="53"/>
      <c r="DD376" s="54"/>
      <c r="DE376" s="54"/>
      <c r="DF376" s="54"/>
      <c r="DG376" s="54"/>
      <c r="DH376" s="54"/>
      <c r="DI376" s="54"/>
    </row>
    <row r="377" spans="3:113" ht="13.5" customHeight="1">
      <c r="C377" s="89">
        <v>368</v>
      </c>
      <c r="D377" s="44"/>
      <c r="E377" s="53"/>
      <c r="F377" s="53"/>
      <c r="G377" s="53"/>
      <c r="H377" s="42" t="str">
        <f>IF(HLOOKUP(H$14,集計用!$4:$9894,マスター!$C377,FALSE)="","",HLOOKUP(H$14,集計用!$4:$9894,マスター!$C377,FALSE))</f>
        <v/>
      </c>
      <c r="I377" s="29" t="str">
        <f>IF(HLOOKUP(I$14,集計用!$4:$9894,マスター!$C377,FALSE)="","",HLOOKUP(I$14,集計用!$4:$9894,マスター!$C377,FALSE))</f>
        <v/>
      </c>
      <c r="J377" s="29" t="str">
        <f>IF(HLOOKUP(J$14,集計用!$4:$9894,マスター!$C377,FALSE)="","",HLOOKUP(J$14,集計用!$4:$9894,マスター!$C377,FALSE))</f>
        <v/>
      </c>
      <c r="K377" s="53"/>
      <c r="L377" s="53"/>
      <c r="M377" s="53"/>
      <c r="N377" s="53"/>
      <c r="O377" s="29" t="str">
        <f>IF(HLOOKUP(O$14,集計用!$4:$9894,マスター!$C377,FALSE)="","",HLOOKUP(O$14,集計用!$4:$9894,マスター!$C377,FALSE))</f>
        <v/>
      </c>
      <c r="P377" s="53"/>
      <c r="Q377" s="53"/>
      <c r="R377" s="42" t="str">
        <f>IF(HLOOKUP(R$14,集計用!$4:$9894,マスター!$C377,FALSE)="","",HLOOKUP(R$14,集計用!$4:$9894,マスター!$C377,FALSE))</f>
        <v/>
      </c>
      <c r="S377" s="42" t="str">
        <f>IF(HLOOKUP(S$14,集計用!$4:$9894,マスター!$C377,FALSE)="","",HLOOKUP(S$14,集計用!$4:$9894,マスター!$C377,FALSE))</f>
        <v/>
      </c>
      <c r="T377" s="209" t="str">
        <f>IF(HLOOKUP(T$14,集計用!$4:$9894,マスター!$C377,FALSE)="","",HLOOKUP(T$14,集計用!$4:$9894,マスター!$C377,FALSE))</f>
        <v/>
      </c>
      <c r="U377" s="209" t="str">
        <f>IF(HLOOKUP(U$14,集計用!$4:$9894,マスター!$C377,FALSE)="","",HLOOKUP(U$14,集計用!$4:$9894,マスター!$C377,FALSE))</f>
        <v/>
      </c>
      <c r="V377" s="53"/>
      <c r="W377" s="44"/>
      <c r="X377" s="53"/>
      <c r="Y377" s="53"/>
      <c r="Z377" s="29" t="str">
        <f>IF(HLOOKUP(Z$14,集計用!$4:$9894,マスター!$C377,FALSE)="","",HLOOKUP(Z$14,集計用!$4:$9894,マスター!$C377,FALSE))</f>
        <v/>
      </c>
      <c r="AA377" s="53"/>
      <c r="AB377" s="53"/>
      <c r="AC377" s="53"/>
      <c r="AD377" s="53"/>
      <c r="AE377" s="53"/>
      <c r="AF377" s="44"/>
      <c r="AG377" s="29" t="str">
        <f>IF(HLOOKUP(AG$14,集計用!$4:$9894,マスター!$C377,FALSE)="","",HLOOKUP(AG$14,集計用!$4:$9894,マスター!$C377,FALSE))</f>
        <v/>
      </c>
      <c r="AH377" s="29" t="str">
        <f>IF(HLOOKUP(AH$14,集計用!$4:$9894,マスター!$C377,FALSE)="","",HLOOKUP(AH$14,集計用!$4:$9894,マスター!$C377,FALSE))</f>
        <v/>
      </c>
      <c r="AI377" s="29" t="str">
        <f>IF(HLOOKUP(AI$14,集計用!$4:$9894,マスター!$C377,FALSE)="","",HLOOKUP(AI$14,集計用!$4:$9894,マスター!$C377,FALSE))</f>
        <v/>
      </c>
      <c r="AJ377" s="60" t="str">
        <f>マスター!$B$3</f>
        <v>建物</v>
      </c>
      <c r="AK377" s="29" t="str">
        <f>IF(HLOOKUP(AK$14,集計用!$4:$9894,マスター!$C377,FALSE)="","",HLOOKUP(AK$14,集計用!$4:$9894,マスター!$C377,FALSE))</f>
        <v/>
      </c>
      <c r="AL377" s="29" t="str">
        <f>IF(HLOOKUP(AL$14,集計用!$4:$9894,マスター!$C377,FALSE)="","",HLOOKUP(AL$14,集計用!$4:$9894,マスター!$C377,FALSE))</f>
        <v/>
      </c>
      <c r="AM377" s="53"/>
      <c r="AN377" s="29" t="str">
        <f>IFERROR(集計用!N273&amp;集計用!P273&amp;集計用!R273,"")</f>
        <v/>
      </c>
      <c r="AO377" s="29" t="str">
        <f>IF(HLOOKUP(AO$14,集計用!$4:$9894,マスター!$C377,FALSE)="","",HLOOKUP(AO$14,集計用!$4:$9894,マスター!$C377,FALSE))</f>
        <v/>
      </c>
      <c r="AP377" s="42" t="str">
        <f>集計用!AU273&amp;集計用!AV273&amp;集計用!AW273&amp;集計用!AX273&amp;集計用!AY273&amp;集計用!AZ273</f>
        <v/>
      </c>
      <c r="AQ377" s="29" t="str">
        <f>IF(HLOOKUP(AQ$14,集計用!$4:$9894,マスター!$C377,FALSE)="","",HLOOKUP(AQ$14,集計用!$4:$9894,マスター!$C377,FALSE))</f>
        <v/>
      </c>
      <c r="AR377" s="29" t="str">
        <f>IF(HLOOKUP(AR$14,集計用!$4:$9894,マスター!$C377,FALSE)="","",HLOOKUP(AR$14,集計用!$4:$9894,マスター!$C377,FALSE))</f>
        <v/>
      </c>
      <c r="AS377" s="29" t="str">
        <f>IF(HLOOKUP(AS$14,集計用!$4:$9894,マスター!$C377,FALSE)="","",HLOOKUP(AS$14,集計用!$4:$9894,マスター!$C377,FALSE))</f>
        <v/>
      </c>
      <c r="AT377" s="29" t="str">
        <f>IF(HLOOKUP(AT$14,集計用!$4:$9894,マスター!$C377,FALSE)="","",HLOOKUP(AT$14,集計用!$4:$9894,マスター!$C377,FALSE))</f>
        <v/>
      </c>
      <c r="AU377" s="29" t="str">
        <f>IF(HLOOKUP(AU$14,集計用!$4:$9894,マスター!$C377,FALSE)="","",HLOOKUP(AU$14,集計用!$4:$9894,マスター!$C377,FALSE))</f>
        <v/>
      </c>
      <c r="AV377" s="61"/>
      <c r="AW377" s="45" t="str">
        <f t="shared" si="7"/>
        <v/>
      </c>
      <c r="AX377" s="29" t="str">
        <f>IF(HLOOKUP(AX$14,集計用!$4:$9894,マスター!$C377,FALSE)="","",HLOOKUP(AX$14,集計用!$4:$9894,マスター!$C377,FALSE))</f>
        <v/>
      </c>
      <c r="AY377" s="29" t="str">
        <f>IF(HLOOKUP(AY$14,集計用!$4:$9894,マスター!$C377,FALSE)="","",HLOOKUP(AY$14,集計用!$4:$9894,マスター!$C377,FALSE))</f>
        <v/>
      </c>
      <c r="AZ377" s="54"/>
      <c r="BA377" s="54"/>
      <c r="BB377" s="54"/>
      <c r="BC377" s="54"/>
      <c r="BD377" s="54"/>
      <c r="BE377" s="54"/>
      <c r="BF377" s="54"/>
      <c r="BG377" s="54"/>
      <c r="BH377" s="29" t="str">
        <f>IF(HLOOKUP(BH$14,集計用!$4:$9894,マスター!$C377,FALSE)="","",HLOOKUP(BH$14,集計用!$4:$9894,マスター!$C377,FALSE))</f>
        <v/>
      </c>
      <c r="BI377" s="29" t="str">
        <f>IF(HLOOKUP(BI$14,集計用!$4:$9894,マスター!$C377,FALSE)="","",HLOOKUP(BI$14,集計用!$4:$9894,マスター!$C377,FALSE))</f>
        <v/>
      </c>
      <c r="BJ377" s="54"/>
      <c r="BK377" s="54"/>
      <c r="BL377" s="54"/>
      <c r="BM377" s="54"/>
      <c r="BN377" s="54"/>
      <c r="BO377" s="54"/>
      <c r="BP377" s="54"/>
      <c r="BQ377" s="54"/>
      <c r="BR377" s="29" t="str">
        <f>IF(HLOOKUP(BR$14,集計用!$4:$9894,マスター!$C377,FALSE)="","",HLOOKUP(BR$14,集計用!$4:$9894,マスター!$C377,FALSE))</f>
        <v/>
      </c>
      <c r="BS377" s="29" t="str">
        <f>IF(HLOOKUP(BS$14,集計用!$4:$9894,マスター!$C377,FALSE)="","",HLOOKUP(BS$14,集計用!$4:$9894,マスター!$C377,FALSE))</f>
        <v/>
      </c>
      <c r="BT377" s="29" t="str">
        <f>IF(HLOOKUP(BT$14,集計用!$4:$9894,マスター!$C377,FALSE)="","",HLOOKUP(BT$14,集計用!$4:$9894,マスター!$C377,FALSE))</f>
        <v/>
      </c>
      <c r="BU377" s="29" t="str">
        <f>IF(HLOOKUP(BU$14,集計用!$4:$9894,マスター!$C377,FALSE)="","",HLOOKUP(BU$14,集計用!$4:$9894,マスター!$C377,FALSE))</f>
        <v/>
      </c>
      <c r="BV377" s="29" t="str">
        <f>集計用!O273&amp;集計用!Q273&amp;集計用!S273</f>
        <v/>
      </c>
      <c r="BW377" s="29" t="str">
        <f>IF(HLOOKUP(BW$14,集計用!$4:$9894,マスター!$C377,FALSE)="","",HLOOKUP(BW$14,集計用!$4:$9894,マスター!$C377,FALSE))</f>
        <v/>
      </c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4"/>
      <c r="CO377" s="54"/>
      <c r="CP377" s="54"/>
      <c r="CQ377" s="54"/>
      <c r="CR377" s="54"/>
      <c r="CS377" s="54"/>
      <c r="CT377" s="54"/>
      <c r="CU377" s="54"/>
      <c r="CV377" s="53"/>
      <c r="CW377" s="53"/>
      <c r="CX377" s="53"/>
      <c r="CY377" s="53"/>
      <c r="CZ377" s="53"/>
      <c r="DA377" s="53"/>
      <c r="DB377" s="53"/>
      <c r="DC377" s="53"/>
      <c r="DD377" s="54"/>
      <c r="DE377" s="54"/>
      <c r="DF377" s="54"/>
      <c r="DG377" s="54"/>
      <c r="DH377" s="54"/>
      <c r="DI377" s="54"/>
    </row>
    <row r="378" spans="3:113" ht="13.5" customHeight="1">
      <c r="C378" s="89">
        <v>369</v>
      </c>
      <c r="D378" s="44"/>
      <c r="E378" s="53"/>
      <c r="F378" s="53"/>
      <c r="G378" s="53"/>
      <c r="H378" s="42" t="str">
        <f>IF(HLOOKUP(H$14,集計用!$4:$9894,マスター!$C378,FALSE)="","",HLOOKUP(H$14,集計用!$4:$9894,マスター!$C378,FALSE))</f>
        <v/>
      </c>
      <c r="I378" s="29" t="str">
        <f>IF(HLOOKUP(I$14,集計用!$4:$9894,マスター!$C378,FALSE)="","",HLOOKUP(I$14,集計用!$4:$9894,マスター!$C378,FALSE))</f>
        <v/>
      </c>
      <c r="J378" s="29" t="str">
        <f>IF(HLOOKUP(J$14,集計用!$4:$9894,マスター!$C378,FALSE)="","",HLOOKUP(J$14,集計用!$4:$9894,マスター!$C378,FALSE))</f>
        <v/>
      </c>
      <c r="K378" s="53"/>
      <c r="L378" s="53"/>
      <c r="M378" s="53"/>
      <c r="N378" s="53"/>
      <c r="O378" s="29" t="str">
        <f>IF(HLOOKUP(O$14,集計用!$4:$9894,マスター!$C378,FALSE)="","",HLOOKUP(O$14,集計用!$4:$9894,マスター!$C378,FALSE))</f>
        <v/>
      </c>
      <c r="P378" s="53"/>
      <c r="Q378" s="53"/>
      <c r="R378" s="42" t="str">
        <f>IF(HLOOKUP(R$14,集計用!$4:$9894,マスター!$C378,FALSE)="","",HLOOKUP(R$14,集計用!$4:$9894,マスター!$C378,FALSE))</f>
        <v/>
      </c>
      <c r="S378" s="42" t="str">
        <f>IF(HLOOKUP(S$14,集計用!$4:$9894,マスター!$C378,FALSE)="","",HLOOKUP(S$14,集計用!$4:$9894,マスター!$C378,FALSE))</f>
        <v/>
      </c>
      <c r="T378" s="209" t="str">
        <f>IF(HLOOKUP(T$14,集計用!$4:$9894,マスター!$C378,FALSE)="","",HLOOKUP(T$14,集計用!$4:$9894,マスター!$C378,FALSE))</f>
        <v/>
      </c>
      <c r="U378" s="209" t="str">
        <f>IF(HLOOKUP(U$14,集計用!$4:$9894,マスター!$C378,FALSE)="","",HLOOKUP(U$14,集計用!$4:$9894,マスター!$C378,FALSE))</f>
        <v/>
      </c>
      <c r="V378" s="53"/>
      <c r="W378" s="44"/>
      <c r="X378" s="53"/>
      <c r="Y378" s="53"/>
      <c r="Z378" s="29" t="str">
        <f>IF(HLOOKUP(Z$14,集計用!$4:$9894,マスター!$C378,FALSE)="","",HLOOKUP(Z$14,集計用!$4:$9894,マスター!$C378,FALSE))</f>
        <v/>
      </c>
      <c r="AA378" s="53"/>
      <c r="AB378" s="53"/>
      <c r="AC378" s="53"/>
      <c r="AD378" s="53"/>
      <c r="AE378" s="53"/>
      <c r="AF378" s="44"/>
      <c r="AG378" s="29" t="str">
        <f>IF(HLOOKUP(AG$14,集計用!$4:$9894,マスター!$C378,FALSE)="","",HLOOKUP(AG$14,集計用!$4:$9894,マスター!$C378,FALSE))</f>
        <v/>
      </c>
      <c r="AH378" s="29" t="str">
        <f>IF(HLOOKUP(AH$14,集計用!$4:$9894,マスター!$C378,FALSE)="","",HLOOKUP(AH$14,集計用!$4:$9894,マスター!$C378,FALSE))</f>
        <v/>
      </c>
      <c r="AI378" s="29" t="str">
        <f>IF(HLOOKUP(AI$14,集計用!$4:$9894,マスター!$C378,FALSE)="","",HLOOKUP(AI$14,集計用!$4:$9894,マスター!$C378,FALSE))</f>
        <v/>
      </c>
      <c r="AJ378" s="60" t="str">
        <f>マスター!$B$3</f>
        <v>建物</v>
      </c>
      <c r="AK378" s="29" t="str">
        <f>IF(HLOOKUP(AK$14,集計用!$4:$9894,マスター!$C378,FALSE)="","",HLOOKUP(AK$14,集計用!$4:$9894,マスター!$C378,FALSE))</f>
        <v/>
      </c>
      <c r="AL378" s="29" t="str">
        <f>IF(HLOOKUP(AL$14,集計用!$4:$9894,マスター!$C378,FALSE)="","",HLOOKUP(AL$14,集計用!$4:$9894,マスター!$C378,FALSE))</f>
        <v/>
      </c>
      <c r="AM378" s="53"/>
      <c r="AN378" s="29" t="str">
        <f>IFERROR(集計用!N274&amp;集計用!P274&amp;集計用!R274,"")</f>
        <v/>
      </c>
      <c r="AO378" s="29" t="str">
        <f>IF(HLOOKUP(AO$14,集計用!$4:$9894,マスター!$C378,FALSE)="","",HLOOKUP(AO$14,集計用!$4:$9894,マスター!$C378,FALSE))</f>
        <v/>
      </c>
      <c r="AP378" s="42" t="str">
        <f>集計用!AU274&amp;集計用!AV274&amp;集計用!AW274&amp;集計用!AX274&amp;集計用!AY274&amp;集計用!AZ274</f>
        <v/>
      </c>
      <c r="AQ378" s="29" t="str">
        <f>IF(HLOOKUP(AQ$14,集計用!$4:$9894,マスター!$C378,FALSE)="","",HLOOKUP(AQ$14,集計用!$4:$9894,マスター!$C378,FALSE))</f>
        <v/>
      </c>
      <c r="AR378" s="29" t="str">
        <f>IF(HLOOKUP(AR$14,集計用!$4:$9894,マスター!$C378,FALSE)="","",HLOOKUP(AR$14,集計用!$4:$9894,マスター!$C378,FALSE))</f>
        <v/>
      </c>
      <c r="AS378" s="29" t="str">
        <f>IF(HLOOKUP(AS$14,集計用!$4:$9894,マスター!$C378,FALSE)="","",HLOOKUP(AS$14,集計用!$4:$9894,マスター!$C378,FALSE))</f>
        <v/>
      </c>
      <c r="AT378" s="29" t="str">
        <f>IF(HLOOKUP(AT$14,集計用!$4:$9894,マスター!$C378,FALSE)="","",HLOOKUP(AT$14,集計用!$4:$9894,マスター!$C378,FALSE))</f>
        <v/>
      </c>
      <c r="AU378" s="29" t="str">
        <f>IF(HLOOKUP(AU$14,集計用!$4:$9894,マスター!$C378,FALSE)="","",HLOOKUP(AU$14,集計用!$4:$9894,マスター!$C378,FALSE))</f>
        <v/>
      </c>
      <c r="AV378" s="61"/>
      <c r="AW378" s="45" t="str">
        <f t="shared" si="7"/>
        <v/>
      </c>
      <c r="AX378" s="29" t="str">
        <f>IF(HLOOKUP(AX$14,集計用!$4:$9894,マスター!$C378,FALSE)="","",HLOOKUP(AX$14,集計用!$4:$9894,マスター!$C378,FALSE))</f>
        <v/>
      </c>
      <c r="AY378" s="29" t="str">
        <f>IF(HLOOKUP(AY$14,集計用!$4:$9894,マスター!$C378,FALSE)="","",HLOOKUP(AY$14,集計用!$4:$9894,マスター!$C378,FALSE))</f>
        <v/>
      </c>
      <c r="AZ378" s="54"/>
      <c r="BA378" s="54"/>
      <c r="BB378" s="54"/>
      <c r="BC378" s="54"/>
      <c r="BD378" s="54"/>
      <c r="BE378" s="54"/>
      <c r="BF378" s="54"/>
      <c r="BG378" s="54"/>
      <c r="BH378" s="29" t="str">
        <f>IF(HLOOKUP(BH$14,集計用!$4:$9894,マスター!$C378,FALSE)="","",HLOOKUP(BH$14,集計用!$4:$9894,マスター!$C378,FALSE))</f>
        <v/>
      </c>
      <c r="BI378" s="29" t="str">
        <f>IF(HLOOKUP(BI$14,集計用!$4:$9894,マスター!$C378,FALSE)="","",HLOOKUP(BI$14,集計用!$4:$9894,マスター!$C378,FALSE))</f>
        <v/>
      </c>
      <c r="BJ378" s="54"/>
      <c r="BK378" s="54"/>
      <c r="BL378" s="54"/>
      <c r="BM378" s="54"/>
      <c r="BN378" s="54"/>
      <c r="BO378" s="54"/>
      <c r="BP378" s="54"/>
      <c r="BQ378" s="54"/>
      <c r="BR378" s="29" t="str">
        <f>IF(HLOOKUP(BR$14,集計用!$4:$9894,マスター!$C378,FALSE)="","",HLOOKUP(BR$14,集計用!$4:$9894,マスター!$C378,FALSE))</f>
        <v/>
      </c>
      <c r="BS378" s="29" t="str">
        <f>IF(HLOOKUP(BS$14,集計用!$4:$9894,マスター!$C378,FALSE)="","",HLOOKUP(BS$14,集計用!$4:$9894,マスター!$C378,FALSE))</f>
        <v/>
      </c>
      <c r="BT378" s="29" t="str">
        <f>IF(HLOOKUP(BT$14,集計用!$4:$9894,マスター!$C378,FALSE)="","",HLOOKUP(BT$14,集計用!$4:$9894,マスター!$C378,FALSE))</f>
        <v/>
      </c>
      <c r="BU378" s="29" t="str">
        <f>IF(HLOOKUP(BU$14,集計用!$4:$9894,マスター!$C378,FALSE)="","",HLOOKUP(BU$14,集計用!$4:$9894,マスター!$C378,FALSE))</f>
        <v/>
      </c>
      <c r="BV378" s="29" t="str">
        <f>集計用!O274&amp;集計用!Q274&amp;集計用!S274</f>
        <v/>
      </c>
      <c r="BW378" s="29" t="str">
        <f>IF(HLOOKUP(BW$14,集計用!$4:$9894,マスター!$C378,FALSE)="","",HLOOKUP(BW$14,集計用!$4:$9894,マスター!$C378,FALSE))</f>
        <v/>
      </c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4"/>
      <c r="CO378" s="54"/>
      <c r="CP378" s="54"/>
      <c r="CQ378" s="54"/>
      <c r="CR378" s="54"/>
      <c r="CS378" s="54"/>
      <c r="CT378" s="54"/>
      <c r="CU378" s="54"/>
      <c r="CV378" s="53"/>
      <c r="CW378" s="53"/>
      <c r="CX378" s="53"/>
      <c r="CY378" s="53"/>
      <c r="CZ378" s="53"/>
      <c r="DA378" s="53"/>
      <c r="DB378" s="53"/>
      <c r="DC378" s="53"/>
      <c r="DD378" s="54"/>
      <c r="DE378" s="54"/>
      <c r="DF378" s="54"/>
      <c r="DG378" s="54"/>
      <c r="DH378" s="54"/>
      <c r="DI378" s="54"/>
    </row>
    <row r="379" spans="3:113" ht="13.5" customHeight="1">
      <c r="C379" s="89">
        <v>370</v>
      </c>
      <c r="D379" s="44"/>
      <c r="E379" s="53"/>
      <c r="F379" s="53"/>
      <c r="G379" s="53"/>
      <c r="H379" s="42" t="str">
        <f>IF(HLOOKUP(H$14,集計用!$4:$9894,マスター!$C379,FALSE)="","",HLOOKUP(H$14,集計用!$4:$9894,マスター!$C379,FALSE))</f>
        <v/>
      </c>
      <c r="I379" s="29" t="str">
        <f>IF(HLOOKUP(I$14,集計用!$4:$9894,マスター!$C379,FALSE)="","",HLOOKUP(I$14,集計用!$4:$9894,マスター!$C379,FALSE))</f>
        <v/>
      </c>
      <c r="J379" s="29" t="str">
        <f>IF(HLOOKUP(J$14,集計用!$4:$9894,マスター!$C379,FALSE)="","",HLOOKUP(J$14,集計用!$4:$9894,マスター!$C379,FALSE))</f>
        <v/>
      </c>
      <c r="K379" s="53"/>
      <c r="L379" s="53"/>
      <c r="M379" s="53"/>
      <c r="N379" s="53"/>
      <c r="O379" s="29" t="str">
        <f>IF(HLOOKUP(O$14,集計用!$4:$9894,マスター!$C379,FALSE)="","",HLOOKUP(O$14,集計用!$4:$9894,マスター!$C379,FALSE))</f>
        <v/>
      </c>
      <c r="P379" s="53"/>
      <c r="Q379" s="53"/>
      <c r="R379" s="42" t="str">
        <f>IF(HLOOKUP(R$14,集計用!$4:$9894,マスター!$C379,FALSE)="","",HLOOKUP(R$14,集計用!$4:$9894,マスター!$C379,FALSE))</f>
        <v/>
      </c>
      <c r="S379" s="42" t="str">
        <f>IF(HLOOKUP(S$14,集計用!$4:$9894,マスター!$C379,FALSE)="","",HLOOKUP(S$14,集計用!$4:$9894,マスター!$C379,FALSE))</f>
        <v/>
      </c>
      <c r="T379" s="209" t="str">
        <f>IF(HLOOKUP(T$14,集計用!$4:$9894,マスター!$C379,FALSE)="","",HLOOKUP(T$14,集計用!$4:$9894,マスター!$C379,FALSE))</f>
        <v/>
      </c>
      <c r="U379" s="209" t="str">
        <f>IF(HLOOKUP(U$14,集計用!$4:$9894,マスター!$C379,FALSE)="","",HLOOKUP(U$14,集計用!$4:$9894,マスター!$C379,FALSE))</f>
        <v/>
      </c>
      <c r="V379" s="53"/>
      <c r="W379" s="44"/>
      <c r="X379" s="53"/>
      <c r="Y379" s="53"/>
      <c r="Z379" s="29" t="str">
        <f>IF(HLOOKUP(Z$14,集計用!$4:$9894,マスター!$C379,FALSE)="","",HLOOKUP(Z$14,集計用!$4:$9894,マスター!$C379,FALSE))</f>
        <v/>
      </c>
      <c r="AA379" s="53"/>
      <c r="AB379" s="53"/>
      <c r="AC379" s="53"/>
      <c r="AD379" s="53"/>
      <c r="AE379" s="53"/>
      <c r="AF379" s="44"/>
      <c r="AG379" s="29" t="str">
        <f>IF(HLOOKUP(AG$14,集計用!$4:$9894,マスター!$C379,FALSE)="","",HLOOKUP(AG$14,集計用!$4:$9894,マスター!$C379,FALSE))</f>
        <v/>
      </c>
      <c r="AH379" s="29" t="str">
        <f>IF(HLOOKUP(AH$14,集計用!$4:$9894,マスター!$C379,FALSE)="","",HLOOKUP(AH$14,集計用!$4:$9894,マスター!$C379,FALSE))</f>
        <v/>
      </c>
      <c r="AI379" s="29" t="str">
        <f>IF(HLOOKUP(AI$14,集計用!$4:$9894,マスター!$C379,FALSE)="","",HLOOKUP(AI$14,集計用!$4:$9894,マスター!$C379,FALSE))</f>
        <v/>
      </c>
      <c r="AJ379" s="60" t="str">
        <f>マスター!$B$3</f>
        <v>建物</v>
      </c>
      <c r="AK379" s="29" t="str">
        <f>IF(HLOOKUP(AK$14,集計用!$4:$9894,マスター!$C379,FALSE)="","",HLOOKUP(AK$14,集計用!$4:$9894,マスター!$C379,FALSE))</f>
        <v/>
      </c>
      <c r="AL379" s="29" t="str">
        <f>IF(HLOOKUP(AL$14,集計用!$4:$9894,マスター!$C379,FALSE)="","",HLOOKUP(AL$14,集計用!$4:$9894,マスター!$C379,FALSE))</f>
        <v/>
      </c>
      <c r="AM379" s="53"/>
      <c r="AN379" s="29" t="str">
        <f>IFERROR(集計用!N275&amp;集計用!P275&amp;集計用!R275,"")</f>
        <v/>
      </c>
      <c r="AO379" s="29" t="str">
        <f>IF(HLOOKUP(AO$14,集計用!$4:$9894,マスター!$C379,FALSE)="","",HLOOKUP(AO$14,集計用!$4:$9894,マスター!$C379,FALSE))</f>
        <v/>
      </c>
      <c r="AP379" s="42" t="str">
        <f>集計用!AU275&amp;集計用!AV275&amp;集計用!AW275&amp;集計用!AX275&amp;集計用!AY275&amp;集計用!AZ275</f>
        <v/>
      </c>
      <c r="AQ379" s="29" t="str">
        <f>IF(HLOOKUP(AQ$14,集計用!$4:$9894,マスター!$C379,FALSE)="","",HLOOKUP(AQ$14,集計用!$4:$9894,マスター!$C379,FALSE))</f>
        <v/>
      </c>
      <c r="AR379" s="29" t="str">
        <f>IF(HLOOKUP(AR$14,集計用!$4:$9894,マスター!$C379,FALSE)="","",HLOOKUP(AR$14,集計用!$4:$9894,マスター!$C379,FALSE))</f>
        <v/>
      </c>
      <c r="AS379" s="29" t="str">
        <f>IF(HLOOKUP(AS$14,集計用!$4:$9894,マスター!$C379,FALSE)="","",HLOOKUP(AS$14,集計用!$4:$9894,マスター!$C379,FALSE))</f>
        <v/>
      </c>
      <c r="AT379" s="29" t="str">
        <f>IF(HLOOKUP(AT$14,集計用!$4:$9894,マスター!$C379,FALSE)="","",HLOOKUP(AT$14,集計用!$4:$9894,マスター!$C379,FALSE))</f>
        <v/>
      </c>
      <c r="AU379" s="29" t="str">
        <f>IF(HLOOKUP(AU$14,集計用!$4:$9894,マスター!$C379,FALSE)="","",HLOOKUP(AU$14,集計用!$4:$9894,マスター!$C379,FALSE))</f>
        <v/>
      </c>
      <c r="AV379" s="61"/>
      <c r="AW379" s="45" t="str">
        <f t="shared" si="7"/>
        <v/>
      </c>
      <c r="AX379" s="29" t="str">
        <f>IF(HLOOKUP(AX$14,集計用!$4:$9894,マスター!$C379,FALSE)="","",HLOOKUP(AX$14,集計用!$4:$9894,マスター!$C379,FALSE))</f>
        <v/>
      </c>
      <c r="AY379" s="29" t="str">
        <f>IF(HLOOKUP(AY$14,集計用!$4:$9894,マスター!$C379,FALSE)="","",HLOOKUP(AY$14,集計用!$4:$9894,マスター!$C379,FALSE))</f>
        <v/>
      </c>
      <c r="AZ379" s="54"/>
      <c r="BA379" s="54"/>
      <c r="BB379" s="54"/>
      <c r="BC379" s="54"/>
      <c r="BD379" s="54"/>
      <c r="BE379" s="54"/>
      <c r="BF379" s="54"/>
      <c r="BG379" s="54"/>
      <c r="BH379" s="29" t="str">
        <f>IF(HLOOKUP(BH$14,集計用!$4:$9894,マスター!$C379,FALSE)="","",HLOOKUP(BH$14,集計用!$4:$9894,マスター!$C379,FALSE))</f>
        <v/>
      </c>
      <c r="BI379" s="29" t="str">
        <f>IF(HLOOKUP(BI$14,集計用!$4:$9894,マスター!$C379,FALSE)="","",HLOOKUP(BI$14,集計用!$4:$9894,マスター!$C379,FALSE))</f>
        <v/>
      </c>
      <c r="BJ379" s="54"/>
      <c r="BK379" s="54"/>
      <c r="BL379" s="54"/>
      <c r="BM379" s="54"/>
      <c r="BN379" s="54"/>
      <c r="BO379" s="54"/>
      <c r="BP379" s="54"/>
      <c r="BQ379" s="54"/>
      <c r="BR379" s="29" t="str">
        <f>IF(HLOOKUP(BR$14,集計用!$4:$9894,マスター!$C379,FALSE)="","",HLOOKUP(BR$14,集計用!$4:$9894,マスター!$C379,FALSE))</f>
        <v/>
      </c>
      <c r="BS379" s="29" t="str">
        <f>IF(HLOOKUP(BS$14,集計用!$4:$9894,マスター!$C379,FALSE)="","",HLOOKUP(BS$14,集計用!$4:$9894,マスター!$C379,FALSE))</f>
        <v/>
      </c>
      <c r="BT379" s="29" t="str">
        <f>IF(HLOOKUP(BT$14,集計用!$4:$9894,マスター!$C379,FALSE)="","",HLOOKUP(BT$14,集計用!$4:$9894,マスター!$C379,FALSE))</f>
        <v/>
      </c>
      <c r="BU379" s="29" t="str">
        <f>IF(HLOOKUP(BU$14,集計用!$4:$9894,マスター!$C379,FALSE)="","",HLOOKUP(BU$14,集計用!$4:$9894,マスター!$C379,FALSE))</f>
        <v/>
      </c>
      <c r="BV379" s="29" t="str">
        <f>集計用!O275&amp;集計用!Q275&amp;集計用!S275</f>
        <v/>
      </c>
      <c r="BW379" s="29" t="str">
        <f>IF(HLOOKUP(BW$14,集計用!$4:$9894,マスター!$C379,FALSE)="","",HLOOKUP(BW$14,集計用!$4:$9894,マスター!$C379,FALSE))</f>
        <v/>
      </c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4"/>
      <c r="CO379" s="54"/>
      <c r="CP379" s="54"/>
      <c r="CQ379" s="54"/>
      <c r="CR379" s="54"/>
      <c r="CS379" s="54"/>
      <c r="CT379" s="54"/>
      <c r="CU379" s="54"/>
      <c r="CV379" s="53"/>
      <c r="CW379" s="53"/>
      <c r="CX379" s="53"/>
      <c r="CY379" s="53"/>
      <c r="CZ379" s="53"/>
      <c r="DA379" s="53"/>
      <c r="DB379" s="53"/>
      <c r="DC379" s="53"/>
      <c r="DD379" s="54"/>
      <c r="DE379" s="54"/>
      <c r="DF379" s="54"/>
      <c r="DG379" s="54"/>
      <c r="DH379" s="54"/>
      <c r="DI379" s="54"/>
    </row>
    <row r="380" spans="3:113" ht="13.5" customHeight="1">
      <c r="C380" s="89">
        <v>371</v>
      </c>
      <c r="D380" s="44"/>
      <c r="E380" s="53"/>
      <c r="F380" s="53"/>
      <c r="G380" s="53"/>
      <c r="H380" s="42" t="str">
        <f>IF(HLOOKUP(H$14,集計用!$4:$9894,マスター!$C380,FALSE)="","",HLOOKUP(H$14,集計用!$4:$9894,マスター!$C380,FALSE))</f>
        <v/>
      </c>
      <c r="I380" s="29" t="str">
        <f>IF(HLOOKUP(I$14,集計用!$4:$9894,マスター!$C380,FALSE)="","",HLOOKUP(I$14,集計用!$4:$9894,マスター!$C380,FALSE))</f>
        <v/>
      </c>
      <c r="J380" s="29" t="str">
        <f>IF(HLOOKUP(J$14,集計用!$4:$9894,マスター!$C380,FALSE)="","",HLOOKUP(J$14,集計用!$4:$9894,マスター!$C380,FALSE))</f>
        <v/>
      </c>
      <c r="K380" s="53"/>
      <c r="L380" s="53"/>
      <c r="M380" s="53"/>
      <c r="N380" s="53"/>
      <c r="O380" s="29" t="str">
        <f>IF(HLOOKUP(O$14,集計用!$4:$9894,マスター!$C380,FALSE)="","",HLOOKUP(O$14,集計用!$4:$9894,マスター!$C380,FALSE))</f>
        <v/>
      </c>
      <c r="P380" s="53"/>
      <c r="Q380" s="53"/>
      <c r="R380" s="42" t="str">
        <f>IF(HLOOKUP(R$14,集計用!$4:$9894,マスター!$C380,FALSE)="","",HLOOKUP(R$14,集計用!$4:$9894,マスター!$C380,FALSE))</f>
        <v/>
      </c>
      <c r="S380" s="42" t="str">
        <f>IF(HLOOKUP(S$14,集計用!$4:$9894,マスター!$C380,FALSE)="","",HLOOKUP(S$14,集計用!$4:$9894,マスター!$C380,FALSE))</f>
        <v/>
      </c>
      <c r="T380" s="209" t="str">
        <f>IF(HLOOKUP(T$14,集計用!$4:$9894,マスター!$C380,FALSE)="","",HLOOKUP(T$14,集計用!$4:$9894,マスター!$C380,FALSE))</f>
        <v/>
      </c>
      <c r="U380" s="209" t="str">
        <f>IF(HLOOKUP(U$14,集計用!$4:$9894,マスター!$C380,FALSE)="","",HLOOKUP(U$14,集計用!$4:$9894,マスター!$C380,FALSE))</f>
        <v/>
      </c>
      <c r="V380" s="53"/>
      <c r="W380" s="44"/>
      <c r="X380" s="53"/>
      <c r="Y380" s="53"/>
      <c r="Z380" s="29" t="str">
        <f>IF(HLOOKUP(Z$14,集計用!$4:$9894,マスター!$C380,FALSE)="","",HLOOKUP(Z$14,集計用!$4:$9894,マスター!$C380,FALSE))</f>
        <v/>
      </c>
      <c r="AA380" s="53"/>
      <c r="AB380" s="53"/>
      <c r="AC380" s="53"/>
      <c r="AD380" s="53"/>
      <c r="AE380" s="53"/>
      <c r="AF380" s="44"/>
      <c r="AG380" s="29" t="str">
        <f>IF(HLOOKUP(AG$14,集計用!$4:$9894,マスター!$C380,FALSE)="","",HLOOKUP(AG$14,集計用!$4:$9894,マスター!$C380,FALSE))</f>
        <v/>
      </c>
      <c r="AH380" s="29" t="str">
        <f>IF(HLOOKUP(AH$14,集計用!$4:$9894,マスター!$C380,FALSE)="","",HLOOKUP(AH$14,集計用!$4:$9894,マスター!$C380,FALSE))</f>
        <v/>
      </c>
      <c r="AI380" s="29" t="str">
        <f>IF(HLOOKUP(AI$14,集計用!$4:$9894,マスター!$C380,FALSE)="","",HLOOKUP(AI$14,集計用!$4:$9894,マスター!$C380,FALSE))</f>
        <v/>
      </c>
      <c r="AJ380" s="60" t="str">
        <f>マスター!$B$3</f>
        <v>建物</v>
      </c>
      <c r="AK380" s="29" t="str">
        <f>IF(HLOOKUP(AK$14,集計用!$4:$9894,マスター!$C380,FALSE)="","",HLOOKUP(AK$14,集計用!$4:$9894,マスター!$C380,FALSE))</f>
        <v/>
      </c>
      <c r="AL380" s="29" t="str">
        <f>IF(HLOOKUP(AL$14,集計用!$4:$9894,マスター!$C380,FALSE)="","",HLOOKUP(AL$14,集計用!$4:$9894,マスター!$C380,FALSE))</f>
        <v/>
      </c>
      <c r="AM380" s="53"/>
      <c r="AN380" s="29" t="str">
        <f>IFERROR(集計用!N276&amp;集計用!P276&amp;集計用!R276,"")</f>
        <v/>
      </c>
      <c r="AO380" s="29" t="str">
        <f>IF(HLOOKUP(AO$14,集計用!$4:$9894,マスター!$C380,FALSE)="","",HLOOKUP(AO$14,集計用!$4:$9894,マスター!$C380,FALSE))</f>
        <v/>
      </c>
      <c r="AP380" s="42" t="str">
        <f>集計用!AU276&amp;集計用!AV276&amp;集計用!AW276&amp;集計用!AX276&amp;集計用!AY276&amp;集計用!AZ276</f>
        <v/>
      </c>
      <c r="AQ380" s="29" t="str">
        <f>IF(HLOOKUP(AQ$14,集計用!$4:$9894,マスター!$C380,FALSE)="","",HLOOKUP(AQ$14,集計用!$4:$9894,マスター!$C380,FALSE))</f>
        <v/>
      </c>
      <c r="AR380" s="29" t="str">
        <f>IF(HLOOKUP(AR$14,集計用!$4:$9894,マスター!$C380,FALSE)="","",HLOOKUP(AR$14,集計用!$4:$9894,マスター!$C380,FALSE))</f>
        <v/>
      </c>
      <c r="AS380" s="29" t="str">
        <f>IF(HLOOKUP(AS$14,集計用!$4:$9894,マスター!$C380,FALSE)="","",HLOOKUP(AS$14,集計用!$4:$9894,マスター!$C380,FALSE))</f>
        <v/>
      </c>
      <c r="AT380" s="29" t="str">
        <f>IF(HLOOKUP(AT$14,集計用!$4:$9894,マスター!$C380,FALSE)="","",HLOOKUP(AT$14,集計用!$4:$9894,マスター!$C380,FALSE))</f>
        <v/>
      </c>
      <c r="AU380" s="29" t="str">
        <f>IF(HLOOKUP(AU$14,集計用!$4:$9894,マスター!$C380,FALSE)="","",HLOOKUP(AU$14,集計用!$4:$9894,マスター!$C380,FALSE))</f>
        <v/>
      </c>
      <c r="AV380" s="61"/>
      <c r="AW380" s="45" t="str">
        <f t="shared" si="7"/>
        <v/>
      </c>
      <c r="AX380" s="29" t="str">
        <f>IF(HLOOKUP(AX$14,集計用!$4:$9894,マスター!$C380,FALSE)="","",HLOOKUP(AX$14,集計用!$4:$9894,マスター!$C380,FALSE))</f>
        <v/>
      </c>
      <c r="AY380" s="29" t="str">
        <f>IF(HLOOKUP(AY$14,集計用!$4:$9894,マスター!$C380,FALSE)="","",HLOOKUP(AY$14,集計用!$4:$9894,マスター!$C380,FALSE))</f>
        <v/>
      </c>
      <c r="AZ380" s="54"/>
      <c r="BA380" s="54"/>
      <c r="BB380" s="54"/>
      <c r="BC380" s="54"/>
      <c r="BD380" s="54"/>
      <c r="BE380" s="54"/>
      <c r="BF380" s="54"/>
      <c r="BG380" s="54"/>
      <c r="BH380" s="29" t="str">
        <f>IF(HLOOKUP(BH$14,集計用!$4:$9894,マスター!$C380,FALSE)="","",HLOOKUP(BH$14,集計用!$4:$9894,マスター!$C380,FALSE))</f>
        <v/>
      </c>
      <c r="BI380" s="29" t="str">
        <f>IF(HLOOKUP(BI$14,集計用!$4:$9894,マスター!$C380,FALSE)="","",HLOOKUP(BI$14,集計用!$4:$9894,マスター!$C380,FALSE))</f>
        <v/>
      </c>
      <c r="BJ380" s="54"/>
      <c r="BK380" s="54"/>
      <c r="BL380" s="54"/>
      <c r="BM380" s="54"/>
      <c r="BN380" s="54"/>
      <c r="BO380" s="54"/>
      <c r="BP380" s="54"/>
      <c r="BQ380" s="54"/>
      <c r="BR380" s="29" t="str">
        <f>IF(HLOOKUP(BR$14,集計用!$4:$9894,マスター!$C380,FALSE)="","",HLOOKUP(BR$14,集計用!$4:$9894,マスター!$C380,FALSE))</f>
        <v/>
      </c>
      <c r="BS380" s="29" t="str">
        <f>IF(HLOOKUP(BS$14,集計用!$4:$9894,マスター!$C380,FALSE)="","",HLOOKUP(BS$14,集計用!$4:$9894,マスター!$C380,FALSE))</f>
        <v/>
      </c>
      <c r="BT380" s="29" t="str">
        <f>IF(HLOOKUP(BT$14,集計用!$4:$9894,マスター!$C380,FALSE)="","",HLOOKUP(BT$14,集計用!$4:$9894,マスター!$C380,FALSE))</f>
        <v/>
      </c>
      <c r="BU380" s="29" t="str">
        <f>IF(HLOOKUP(BU$14,集計用!$4:$9894,マスター!$C380,FALSE)="","",HLOOKUP(BU$14,集計用!$4:$9894,マスター!$C380,FALSE))</f>
        <v/>
      </c>
      <c r="BV380" s="29" t="str">
        <f>集計用!O276&amp;集計用!Q276&amp;集計用!S276</f>
        <v/>
      </c>
      <c r="BW380" s="29" t="str">
        <f>IF(HLOOKUP(BW$14,集計用!$4:$9894,マスター!$C380,FALSE)="","",HLOOKUP(BW$14,集計用!$4:$9894,マスター!$C380,FALSE))</f>
        <v/>
      </c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4"/>
      <c r="CO380" s="54"/>
      <c r="CP380" s="54"/>
      <c r="CQ380" s="54"/>
      <c r="CR380" s="54"/>
      <c r="CS380" s="54"/>
      <c r="CT380" s="54"/>
      <c r="CU380" s="54"/>
      <c r="CV380" s="53"/>
      <c r="CW380" s="53"/>
      <c r="CX380" s="53"/>
      <c r="CY380" s="53"/>
      <c r="CZ380" s="53"/>
      <c r="DA380" s="53"/>
      <c r="DB380" s="53"/>
      <c r="DC380" s="53"/>
      <c r="DD380" s="54"/>
      <c r="DE380" s="54"/>
      <c r="DF380" s="54"/>
      <c r="DG380" s="54"/>
      <c r="DH380" s="54"/>
      <c r="DI380" s="54"/>
    </row>
    <row r="381" spans="3:113" ht="13.5" customHeight="1">
      <c r="C381" s="89">
        <v>372</v>
      </c>
      <c r="D381" s="44"/>
      <c r="E381" s="53"/>
      <c r="F381" s="53"/>
      <c r="G381" s="53"/>
      <c r="H381" s="42" t="str">
        <f>IF(HLOOKUP(H$14,集計用!$4:$9894,マスター!$C381,FALSE)="","",HLOOKUP(H$14,集計用!$4:$9894,マスター!$C381,FALSE))</f>
        <v/>
      </c>
      <c r="I381" s="29" t="str">
        <f>IF(HLOOKUP(I$14,集計用!$4:$9894,マスター!$C381,FALSE)="","",HLOOKUP(I$14,集計用!$4:$9894,マスター!$C381,FALSE))</f>
        <v/>
      </c>
      <c r="J381" s="29" t="str">
        <f>IF(HLOOKUP(J$14,集計用!$4:$9894,マスター!$C381,FALSE)="","",HLOOKUP(J$14,集計用!$4:$9894,マスター!$C381,FALSE))</f>
        <v/>
      </c>
      <c r="K381" s="53"/>
      <c r="L381" s="53"/>
      <c r="M381" s="53"/>
      <c r="N381" s="53"/>
      <c r="O381" s="29" t="str">
        <f>IF(HLOOKUP(O$14,集計用!$4:$9894,マスター!$C381,FALSE)="","",HLOOKUP(O$14,集計用!$4:$9894,マスター!$C381,FALSE))</f>
        <v/>
      </c>
      <c r="P381" s="53"/>
      <c r="Q381" s="53"/>
      <c r="R381" s="42" t="str">
        <f>IF(HLOOKUP(R$14,集計用!$4:$9894,マスター!$C381,FALSE)="","",HLOOKUP(R$14,集計用!$4:$9894,マスター!$C381,FALSE))</f>
        <v/>
      </c>
      <c r="S381" s="42" t="str">
        <f>IF(HLOOKUP(S$14,集計用!$4:$9894,マスター!$C381,FALSE)="","",HLOOKUP(S$14,集計用!$4:$9894,マスター!$C381,FALSE))</f>
        <v/>
      </c>
      <c r="T381" s="209" t="str">
        <f>IF(HLOOKUP(T$14,集計用!$4:$9894,マスター!$C381,FALSE)="","",HLOOKUP(T$14,集計用!$4:$9894,マスター!$C381,FALSE))</f>
        <v/>
      </c>
      <c r="U381" s="209" t="str">
        <f>IF(HLOOKUP(U$14,集計用!$4:$9894,マスター!$C381,FALSE)="","",HLOOKUP(U$14,集計用!$4:$9894,マスター!$C381,FALSE))</f>
        <v/>
      </c>
      <c r="V381" s="53"/>
      <c r="W381" s="44"/>
      <c r="X381" s="53"/>
      <c r="Y381" s="53"/>
      <c r="Z381" s="29" t="str">
        <f>IF(HLOOKUP(Z$14,集計用!$4:$9894,マスター!$C381,FALSE)="","",HLOOKUP(Z$14,集計用!$4:$9894,マスター!$C381,FALSE))</f>
        <v/>
      </c>
      <c r="AA381" s="53"/>
      <c r="AB381" s="53"/>
      <c r="AC381" s="53"/>
      <c r="AD381" s="53"/>
      <c r="AE381" s="53"/>
      <c r="AF381" s="44"/>
      <c r="AG381" s="29" t="str">
        <f>IF(HLOOKUP(AG$14,集計用!$4:$9894,マスター!$C381,FALSE)="","",HLOOKUP(AG$14,集計用!$4:$9894,マスター!$C381,FALSE))</f>
        <v/>
      </c>
      <c r="AH381" s="29" t="str">
        <f>IF(HLOOKUP(AH$14,集計用!$4:$9894,マスター!$C381,FALSE)="","",HLOOKUP(AH$14,集計用!$4:$9894,マスター!$C381,FALSE))</f>
        <v/>
      </c>
      <c r="AI381" s="29" t="str">
        <f>IF(HLOOKUP(AI$14,集計用!$4:$9894,マスター!$C381,FALSE)="","",HLOOKUP(AI$14,集計用!$4:$9894,マスター!$C381,FALSE))</f>
        <v/>
      </c>
      <c r="AJ381" s="60" t="str">
        <f>マスター!$B$3</f>
        <v>建物</v>
      </c>
      <c r="AK381" s="29" t="str">
        <f>IF(HLOOKUP(AK$14,集計用!$4:$9894,マスター!$C381,FALSE)="","",HLOOKUP(AK$14,集計用!$4:$9894,マスター!$C381,FALSE))</f>
        <v/>
      </c>
      <c r="AL381" s="29" t="str">
        <f>IF(HLOOKUP(AL$14,集計用!$4:$9894,マスター!$C381,FALSE)="","",HLOOKUP(AL$14,集計用!$4:$9894,マスター!$C381,FALSE))</f>
        <v/>
      </c>
      <c r="AM381" s="53"/>
      <c r="AN381" s="29" t="str">
        <f>IFERROR(集計用!N277&amp;集計用!P277&amp;集計用!R277,"")</f>
        <v/>
      </c>
      <c r="AO381" s="29" t="str">
        <f>IF(HLOOKUP(AO$14,集計用!$4:$9894,マスター!$C381,FALSE)="","",HLOOKUP(AO$14,集計用!$4:$9894,マスター!$C381,FALSE))</f>
        <v/>
      </c>
      <c r="AP381" s="42" t="str">
        <f>集計用!AU277&amp;集計用!AV277&amp;集計用!AW277&amp;集計用!AX277&amp;集計用!AY277&amp;集計用!AZ277</f>
        <v/>
      </c>
      <c r="AQ381" s="29" t="str">
        <f>IF(HLOOKUP(AQ$14,集計用!$4:$9894,マスター!$C381,FALSE)="","",HLOOKUP(AQ$14,集計用!$4:$9894,マスター!$C381,FALSE))</f>
        <v/>
      </c>
      <c r="AR381" s="29" t="str">
        <f>IF(HLOOKUP(AR$14,集計用!$4:$9894,マスター!$C381,FALSE)="","",HLOOKUP(AR$14,集計用!$4:$9894,マスター!$C381,FALSE))</f>
        <v/>
      </c>
      <c r="AS381" s="29" t="str">
        <f>IF(HLOOKUP(AS$14,集計用!$4:$9894,マスター!$C381,FALSE)="","",HLOOKUP(AS$14,集計用!$4:$9894,マスター!$C381,FALSE))</f>
        <v/>
      </c>
      <c r="AT381" s="29" t="str">
        <f>IF(HLOOKUP(AT$14,集計用!$4:$9894,マスター!$C381,FALSE)="","",HLOOKUP(AT$14,集計用!$4:$9894,マスター!$C381,FALSE))</f>
        <v/>
      </c>
      <c r="AU381" s="29" t="str">
        <f>IF(HLOOKUP(AU$14,集計用!$4:$9894,マスター!$C381,FALSE)="","",HLOOKUP(AU$14,集計用!$4:$9894,マスター!$C381,FALSE))</f>
        <v/>
      </c>
      <c r="AV381" s="61"/>
      <c r="AW381" s="45" t="str">
        <f t="shared" si="7"/>
        <v/>
      </c>
      <c r="AX381" s="29" t="str">
        <f>IF(HLOOKUP(AX$14,集計用!$4:$9894,マスター!$C381,FALSE)="","",HLOOKUP(AX$14,集計用!$4:$9894,マスター!$C381,FALSE))</f>
        <v/>
      </c>
      <c r="AY381" s="29" t="str">
        <f>IF(HLOOKUP(AY$14,集計用!$4:$9894,マスター!$C381,FALSE)="","",HLOOKUP(AY$14,集計用!$4:$9894,マスター!$C381,FALSE))</f>
        <v/>
      </c>
      <c r="AZ381" s="54"/>
      <c r="BA381" s="54"/>
      <c r="BB381" s="54"/>
      <c r="BC381" s="54"/>
      <c r="BD381" s="54"/>
      <c r="BE381" s="54"/>
      <c r="BF381" s="54"/>
      <c r="BG381" s="54"/>
      <c r="BH381" s="29" t="str">
        <f>IF(HLOOKUP(BH$14,集計用!$4:$9894,マスター!$C381,FALSE)="","",HLOOKUP(BH$14,集計用!$4:$9894,マスター!$C381,FALSE))</f>
        <v/>
      </c>
      <c r="BI381" s="29" t="str">
        <f>IF(HLOOKUP(BI$14,集計用!$4:$9894,マスター!$C381,FALSE)="","",HLOOKUP(BI$14,集計用!$4:$9894,マスター!$C381,FALSE))</f>
        <v/>
      </c>
      <c r="BJ381" s="54"/>
      <c r="BK381" s="54"/>
      <c r="BL381" s="54"/>
      <c r="BM381" s="54"/>
      <c r="BN381" s="54"/>
      <c r="BO381" s="54"/>
      <c r="BP381" s="54"/>
      <c r="BQ381" s="54"/>
      <c r="BR381" s="29" t="str">
        <f>IF(HLOOKUP(BR$14,集計用!$4:$9894,マスター!$C381,FALSE)="","",HLOOKUP(BR$14,集計用!$4:$9894,マスター!$C381,FALSE))</f>
        <v/>
      </c>
      <c r="BS381" s="29" t="str">
        <f>IF(HLOOKUP(BS$14,集計用!$4:$9894,マスター!$C381,FALSE)="","",HLOOKUP(BS$14,集計用!$4:$9894,マスター!$C381,FALSE))</f>
        <v/>
      </c>
      <c r="BT381" s="29" t="str">
        <f>IF(HLOOKUP(BT$14,集計用!$4:$9894,マスター!$C381,FALSE)="","",HLOOKUP(BT$14,集計用!$4:$9894,マスター!$C381,FALSE))</f>
        <v/>
      </c>
      <c r="BU381" s="29" t="str">
        <f>IF(HLOOKUP(BU$14,集計用!$4:$9894,マスター!$C381,FALSE)="","",HLOOKUP(BU$14,集計用!$4:$9894,マスター!$C381,FALSE))</f>
        <v/>
      </c>
      <c r="BV381" s="29" t="str">
        <f>集計用!O277&amp;集計用!Q277&amp;集計用!S277</f>
        <v/>
      </c>
      <c r="BW381" s="29" t="str">
        <f>IF(HLOOKUP(BW$14,集計用!$4:$9894,マスター!$C381,FALSE)="","",HLOOKUP(BW$14,集計用!$4:$9894,マスター!$C381,FALSE))</f>
        <v/>
      </c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4"/>
      <c r="CO381" s="54"/>
      <c r="CP381" s="54"/>
      <c r="CQ381" s="54"/>
      <c r="CR381" s="54"/>
      <c r="CS381" s="54"/>
      <c r="CT381" s="54"/>
      <c r="CU381" s="54"/>
      <c r="CV381" s="53"/>
      <c r="CW381" s="53"/>
      <c r="CX381" s="53"/>
      <c r="CY381" s="53"/>
      <c r="CZ381" s="53"/>
      <c r="DA381" s="53"/>
      <c r="DB381" s="53"/>
      <c r="DC381" s="53"/>
      <c r="DD381" s="54"/>
      <c r="DE381" s="54"/>
      <c r="DF381" s="54"/>
      <c r="DG381" s="54"/>
      <c r="DH381" s="54"/>
      <c r="DI381" s="54"/>
    </row>
    <row r="382" spans="3:113" ht="13.5" customHeight="1">
      <c r="C382" s="89">
        <v>373</v>
      </c>
      <c r="D382" s="44"/>
      <c r="E382" s="53"/>
      <c r="F382" s="53"/>
      <c r="G382" s="53"/>
      <c r="H382" s="42" t="str">
        <f>IF(HLOOKUP(H$14,集計用!$4:$9894,マスター!$C382,FALSE)="","",HLOOKUP(H$14,集計用!$4:$9894,マスター!$C382,FALSE))</f>
        <v/>
      </c>
      <c r="I382" s="29" t="str">
        <f>IF(HLOOKUP(I$14,集計用!$4:$9894,マスター!$C382,FALSE)="","",HLOOKUP(I$14,集計用!$4:$9894,マスター!$C382,FALSE))</f>
        <v/>
      </c>
      <c r="J382" s="29" t="str">
        <f>IF(HLOOKUP(J$14,集計用!$4:$9894,マスター!$C382,FALSE)="","",HLOOKUP(J$14,集計用!$4:$9894,マスター!$C382,FALSE))</f>
        <v/>
      </c>
      <c r="K382" s="53"/>
      <c r="L382" s="53"/>
      <c r="M382" s="53"/>
      <c r="N382" s="53"/>
      <c r="O382" s="29" t="str">
        <f>IF(HLOOKUP(O$14,集計用!$4:$9894,マスター!$C382,FALSE)="","",HLOOKUP(O$14,集計用!$4:$9894,マスター!$C382,FALSE))</f>
        <v/>
      </c>
      <c r="P382" s="53"/>
      <c r="Q382" s="53"/>
      <c r="R382" s="42" t="str">
        <f>IF(HLOOKUP(R$14,集計用!$4:$9894,マスター!$C382,FALSE)="","",HLOOKUP(R$14,集計用!$4:$9894,マスター!$C382,FALSE))</f>
        <v/>
      </c>
      <c r="S382" s="42" t="str">
        <f>IF(HLOOKUP(S$14,集計用!$4:$9894,マスター!$C382,FALSE)="","",HLOOKUP(S$14,集計用!$4:$9894,マスター!$C382,FALSE))</f>
        <v/>
      </c>
      <c r="T382" s="209" t="str">
        <f>IF(HLOOKUP(T$14,集計用!$4:$9894,マスター!$C382,FALSE)="","",HLOOKUP(T$14,集計用!$4:$9894,マスター!$C382,FALSE))</f>
        <v/>
      </c>
      <c r="U382" s="209" t="str">
        <f>IF(HLOOKUP(U$14,集計用!$4:$9894,マスター!$C382,FALSE)="","",HLOOKUP(U$14,集計用!$4:$9894,マスター!$C382,FALSE))</f>
        <v/>
      </c>
      <c r="V382" s="53"/>
      <c r="W382" s="44"/>
      <c r="X382" s="53"/>
      <c r="Y382" s="53"/>
      <c r="Z382" s="29" t="str">
        <f>IF(HLOOKUP(Z$14,集計用!$4:$9894,マスター!$C382,FALSE)="","",HLOOKUP(Z$14,集計用!$4:$9894,マスター!$C382,FALSE))</f>
        <v/>
      </c>
      <c r="AA382" s="53"/>
      <c r="AB382" s="53"/>
      <c r="AC382" s="53"/>
      <c r="AD382" s="53"/>
      <c r="AE382" s="53"/>
      <c r="AF382" s="44"/>
      <c r="AG382" s="29" t="str">
        <f>IF(HLOOKUP(AG$14,集計用!$4:$9894,マスター!$C382,FALSE)="","",HLOOKUP(AG$14,集計用!$4:$9894,マスター!$C382,FALSE))</f>
        <v/>
      </c>
      <c r="AH382" s="29" t="str">
        <f>IF(HLOOKUP(AH$14,集計用!$4:$9894,マスター!$C382,FALSE)="","",HLOOKUP(AH$14,集計用!$4:$9894,マスター!$C382,FALSE))</f>
        <v/>
      </c>
      <c r="AI382" s="29" t="str">
        <f>IF(HLOOKUP(AI$14,集計用!$4:$9894,マスター!$C382,FALSE)="","",HLOOKUP(AI$14,集計用!$4:$9894,マスター!$C382,FALSE))</f>
        <v/>
      </c>
      <c r="AJ382" s="60" t="str">
        <f>マスター!$B$3</f>
        <v>建物</v>
      </c>
      <c r="AK382" s="29" t="str">
        <f>IF(HLOOKUP(AK$14,集計用!$4:$9894,マスター!$C382,FALSE)="","",HLOOKUP(AK$14,集計用!$4:$9894,マスター!$C382,FALSE))</f>
        <v/>
      </c>
      <c r="AL382" s="29" t="str">
        <f>IF(HLOOKUP(AL$14,集計用!$4:$9894,マスター!$C382,FALSE)="","",HLOOKUP(AL$14,集計用!$4:$9894,マスター!$C382,FALSE))</f>
        <v/>
      </c>
      <c r="AM382" s="53"/>
      <c r="AN382" s="29" t="str">
        <f>IFERROR(集計用!N278&amp;集計用!P278&amp;集計用!R278,"")</f>
        <v/>
      </c>
      <c r="AO382" s="29" t="str">
        <f>IF(HLOOKUP(AO$14,集計用!$4:$9894,マスター!$C382,FALSE)="","",HLOOKUP(AO$14,集計用!$4:$9894,マスター!$C382,FALSE))</f>
        <v/>
      </c>
      <c r="AP382" s="42" t="str">
        <f>集計用!AU278&amp;集計用!AV278&amp;集計用!AW278&amp;集計用!AX278&amp;集計用!AY278&amp;集計用!AZ278</f>
        <v/>
      </c>
      <c r="AQ382" s="29" t="str">
        <f>IF(HLOOKUP(AQ$14,集計用!$4:$9894,マスター!$C382,FALSE)="","",HLOOKUP(AQ$14,集計用!$4:$9894,マスター!$C382,FALSE))</f>
        <v/>
      </c>
      <c r="AR382" s="29" t="str">
        <f>IF(HLOOKUP(AR$14,集計用!$4:$9894,マスター!$C382,FALSE)="","",HLOOKUP(AR$14,集計用!$4:$9894,マスター!$C382,FALSE))</f>
        <v/>
      </c>
      <c r="AS382" s="29" t="str">
        <f>IF(HLOOKUP(AS$14,集計用!$4:$9894,マスター!$C382,FALSE)="","",HLOOKUP(AS$14,集計用!$4:$9894,マスター!$C382,FALSE))</f>
        <v/>
      </c>
      <c r="AT382" s="29" t="str">
        <f>IF(HLOOKUP(AT$14,集計用!$4:$9894,マスター!$C382,FALSE)="","",HLOOKUP(AT$14,集計用!$4:$9894,マスター!$C382,FALSE))</f>
        <v/>
      </c>
      <c r="AU382" s="29" t="str">
        <f>IF(HLOOKUP(AU$14,集計用!$4:$9894,マスター!$C382,FALSE)="","",HLOOKUP(AU$14,集計用!$4:$9894,マスター!$C382,FALSE))</f>
        <v/>
      </c>
      <c r="AV382" s="61"/>
      <c r="AW382" s="45" t="str">
        <f t="shared" si="7"/>
        <v/>
      </c>
      <c r="AX382" s="29" t="str">
        <f>IF(HLOOKUP(AX$14,集計用!$4:$9894,マスター!$C382,FALSE)="","",HLOOKUP(AX$14,集計用!$4:$9894,マスター!$C382,FALSE))</f>
        <v/>
      </c>
      <c r="AY382" s="29" t="str">
        <f>IF(HLOOKUP(AY$14,集計用!$4:$9894,マスター!$C382,FALSE)="","",HLOOKUP(AY$14,集計用!$4:$9894,マスター!$C382,FALSE))</f>
        <v/>
      </c>
      <c r="AZ382" s="54"/>
      <c r="BA382" s="54"/>
      <c r="BB382" s="54"/>
      <c r="BC382" s="54"/>
      <c r="BD382" s="54"/>
      <c r="BE382" s="54"/>
      <c r="BF382" s="54"/>
      <c r="BG382" s="54"/>
      <c r="BH382" s="29" t="str">
        <f>IF(HLOOKUP(BH$14,集計用!$4:$9894,マスター!$C382,FALSE)="","",HLOOKUP(BH$14,集計用!$4:$9894,マスター!$C382,FALSE))</f>
        <v/>
      </c>
      <c r="BI382" s="29" t="str">
        <f>IF(HLOOKUP(BI$14,集計用!$4:$9894,マスター!$C382,FALSE)="","",HLOOKUP(BI$14,集計用!$4:$9894,マスター!$C382,FALSE))</f>
        <v/>
      </c>
      <c r="BJ382" s="54"/>
      <c r="BK382" s="54"/>
      <c r="BL382" s="54"/>
      <c r="BM382" s="54"/>
      <c r="BN382" s="54"/>
      <c r="BO382" s="54"/>
      <c r="BP382" s="54"/>
      <c r="BQ382" s="54"/>
      <c r="BR382" s="29" t="str">
        <f>IF(HLOOKUP(BR$14,集計用!$4:$9894,マスター!$C382,FALSE)="","",HLOOKUP(BR$14,集計用!$4:$9894,マスター!$C382,FALSE))</f>
        <v/>
      </c>
      <c r="BS382" s="29" t="str">
        <f>IF(HLOOKUP(BS$14,集計用!$4:$9894,マスター!$C382,FALSE)="","",HLOOKUP(BS$14,集計用!$4:$9894,マスター!$C382,FALSE))</f>
        <v/>
      </c>
      <c r="BT382" s="29" t="str">
        <f>IF(HLOOKUP(BT$14,集計用!$4:$9894,マスター!$C382,FALSE)="","",HLOOKUP(BT$14,集計用!$4:$9894,マスター!$C382,FALSE))</f>
        <v/>
      </c>
      <c r="BU382" s="29" t="str">
        <f>IF(HLOOKUP(BU$14,集計用!$4:$9894,マスター!$C382,FALSE)="","",HLOOKUP(BU$14,集計用!$4:$9894,マスター!$C382,FALSE))</f>
        <v/>
      </c>
      <c r="BV382" s="29" t="str">
        <f>集計用!O278&amp;集計用!Q278&amp;集計用!S278</f>
        <v/>
      </c>
      <c r="BW382" s="29" t="str">
        <f>IF(HLOOKUP(BW$14,集計用!$4:$9894,マスター!$C382,FALSE)="","",HLOOKUP(BW$14,集計用!$4:$9894,マスター!$C382,FALSE))</f>
        <v/>
      </c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4"/>
      <c r="CO382" s="54"/>
      <c r="CP382" s="54"/>
      <c r="CQ382" s="54"/>
      <c r="CR382" s="54"/>
      <c r="CS382" s="54"/>
      <c r="CT382" s="54"/>
      <c r="CU382" s="54"/>
      <c r="CV382" s="53"/>
      <c r="CW382" s="53"/>
      <c r="CX382" s="53"/>
      <c r="CY382" s="53"/>
      <c r="CZ382" s="53"/>
      <c r="DA382" s="53"/>
      <c r="DB382" s="53"/>
      <c r="DC382" s="53"/>
      <c r="DD382" s="54"/>
      <c r="DE382" s="54"/>
      <c r="DF382" s="54"/>
      <c r="DG382" s="54"/>
      <c r="DH382" s="54"/>
      <c r="DI382" s="54"/>
    </row>
    <row r="383" spans="3:113" ht="13.5" customHeight="1">
      <c r="C383" s="89">
        <v>374</v>
      </c>
      <c r="D383" s="44"/>
      <c r="E383" s="53"/>
      <c r="F383" s="53"/>
      <c r="G383" s="53"/>
      <c r="H383" s="42" t="str">
        <f>IF(HLOOKUP(H$14,集計用!$4:$9894,マスター!$C383,FALSE)="","",HLOOKUP(H$14,集計用!$4:$9894,マスター!$C383,FALSE))</f>
        <v/>
      </c>
      <c r="I383" s="29" t="str">
        <f>IF(HLOOKUP(I$14,集計用!$4:$9894,マスター!$C383,FALSE)="","",HLOOKUP(I$14,集計用!$4:$9894,マスター!$C383,FALSE))</f>
        <v/>
      </c>
      <c r="J383" s="29" t="str">
        <f>IF(HLOOKUP(J$14,集計用!$4:$9894,マスター!$C383,FALSE)="","",HLOOKUP(J$14,集計用!$4:$9894,マスター!$C383,FALSE))</f>
        <v/>
      </c>
      <c r="K383" s="53"/>
      <c r="L383" s="53"/>
      <c r="M383" s="53"/>
      <c r="N383" s="53"/>
      <c r="O383" s="29" t="str">
        <f>IF(HLOOKUP(O$14,集計用!$4:$9894,マスター!$C383,FALSE)="","",HLOOKUP(O$14,集計用!$4:$9894,マスター!$C383,FALSE))</f>
        <v/>
      </c>
      <c r="P383" s="53"/>
      <c r="Q383" s="53"/>
      <c r="R383" s="42" t="str">
        <f>IF(HLOOKUP(R$14,集計用!$4:$9894,マスター!$C383,FALSE)="","",HLOOKUP(R$14,集計用!$4:$9894,マスター!$C383,FALSE))</f>
        <v/>
      </c>
      <c r="S383" s="42" t="str">
        <f>IF(HLOOKUP(S$14,集計用!$4:$9894,マスター!$C383,FALSE)="","",HLOOKUP(S$14,集計用!$4:$9894,マスター!$C383,FALSE))</f>
        <v/>
      </c>
      <c r="T383" s="209" t="str">
        <f>IF(HLOOKUP(T$14,集計用!$4:$9894,マスター!$C383,FALSE)="","",HLOOKUP(T$14,集計用!$4:$9894,マスター!$C383,FALSE))</f>
        <v/>
      </c>
      <c r="U383" s="209" t="str">
        <f>IF(HLOOKUP(U$14,集計用!$4:$9894,マスター!$C383,FALSE)="","",HLOOKUP(U$14,集計用!$4:$9894,マスター!$C383,FALSE))</f>
        <v/>
      </c>
      <c r="V383" s="53"/>
      <c r="W383" s="44"/>
      <c r="X383" s="53"/>
      <c r="Y383" s="53"/>
      <c r="Z383" s="29" t="str">
        <f>IF(HLOOKUP(Z$14,集計用!$4:$9894,マスター!$C383,FALSE)="","",HLOOKUP(Z$14,集計用!$4:$9894,マスター!$C383,FALSE))</f>
        <v/>
      </c>
      <c r="AA383" s="53"/>
      <c r="AB383" s="53"/>
      <c r="AC383" s="53"/>
      <c r="AD383" s="53"/>
      <c r="AE383" s="53"/>
      <c r="AF383" s="44"/>
      <c r="AG383" s="29" t="str">
        <f>IF(HLOOKUP(AG$14,集計用!$4:$9894,マスター!$C383,FALSE)="","",HLOOKUP(AG$14,集計用!$4:$9894,マスター!$C383,FALSE))</f>
        <v/>
      </c>
      <c r="AH383" s="29" t="str">
        <f>IF(HLOOKUP(AH$14,集計用!$4:$9894,マスター!$C383,FALSE)="","",HLOOKUP(AH$14,集計用!$4:$9894,マスター!$C383,FALSE))</f>
        <v/>
      </c>
      <c r="AI383" s="29" t="str">
        <f>IF(HLOOKUP(AI$14,集計用!$4:$9894,マスター!$C383,FALSE)="","",HLOOKUP(AI$14,集計用!$4:$9894,マスター!$C383,FALSE))</f>
        <v/>
      </c>
      <c r="AJ383" s="60" t="str">
        <f>マスター!$B$3</f>
        <v>建物</v>
      </c>
      <c r="AK383" s="29" t="str">
        <f>IF(HLOOKUP(AK$14,集計用!$4:$9894,マスター!$C383,FALSE)="","",HLOOKUP(AK$14,集計用!$4:$9894,マスター!$C383,FALSE))</f>
        <v/>
      </c>
      <c r="AL383" s="29" t="str">
        <f>IF(HLOOKUP(AL$14,集計用!$4:$9894,マスター!$C383,FALSE)="","",HLOOKUP(AL$14,集計用!$4:$9894,マスター!$C383,FALSE))</f>
        <v/>
      </c>
      <c r="AM383" s="53"/>
      <c r="AN383" s="29" t="str">
        <f>IFERROR(集計用!N279&amp;集計用!P279&amp;集計用!R279,"")</f>
        <v/>
      </c>
      <c r="AO383" s="29" t="str">
        <f>IF(HLOOKUP(AO$14,集計用!$4:$9894,マスター!$C383,FALSE)="","",HLOOKUP(AO$14,集計用!$4:$9894,マスター!$C383,FALSE))</f>
        <v/>
      </c>
      <c r="AP383" s="42" t="str">
        <f>集計用!AU279&amp;集計用!AV279&amp;集計用!AW279&amp;集計用!AX279&amp;集計用!AY279&amp;集計用!AZ279</f>
        <v/>
      </c>
      <c r="AQ383" s="29" t="str">
        <f>IF(HLOOKUP(AQ$14,集計用!$4:$9894,マスター!$C383,FALSE)="","",HLOOKUP(AQ$14,集計用!$4:$9894,マスター!$C383,FALSE))</f>
        <v/>
      </c>
      <c r="AR383" s="29" t="str">
        <f>IF(HLOOKUP(AR$14,集計用!$4:$9894,マスター!$C383,FALSE)="","",HLOOKUP(AR$14,集計用!$4:$9894,マスター!$C383,FALSE))</f>
        <v/>
      </c>
      <c r="AS383" s="29" t="str">
        <f>IF(HLOOKUP(AS$14,集計用!$4:$9894,マスター!$C383,FALSE)="","",HLOOKUP(AS$14,集計用!$4:$9894,マスター!$C383,FALSE))</f>
        <v/>
      </c>
      <c r="AT383" s="29" t="str">
        <f>IF(HLOOKUP(AT$14,集計用!$4:$9894,マスター!$C383,FALSE)="","",HLOOKUP(AT$14,集計用!$4:$9894,マスター!$C383,FALSE))</f>
        <v/>
      </c>
      <c r="AU383" s="29" t="str">
        <f>IF(HLOOKUP(AU$14,集計用!$4:$9894,マスター!$C383,FALSE)="","",HLOOKUP(AU$14,集計用!$4:$9894,マスター!$C383,FALSE))</f>
        <v/>
      </c>
      <c r="AV383" s="61"/>
      <c r="AW383" s="45" t="str">
        <f t="shared" si="7"/>
        <v/>
      </c>
      <c r="AX383" s="29" t="str">
        <f>IF(HLOOKUP(AX$14,集計用!$4:$9894,マスター!$C383,FALSE)="","",HLOOKUP(AX$14,集計用!$4:$9894,マスター!$C383,FALSE))</f>
        <v/>
      </c>
      <c r="AY383" s="29" t="str">
        <f>IF(HLOOKUP(AY$14,集計用!$4:$9894,マスター!$C383,FALSE)="","",HLOOKUP(AY$14,集計用!$4:$9894,マスター!$C383,FALSE))</f>
        <v/>
      </c>
      <c r="AZ383" s="54"/>
      <c r="BA383" s="54"/>
      <c r="BB383" s="54"/>
      <c r="BC383" s="54"/>
      <c r="BD383" s="54"/>
      <c r="BE383" s="54"/>
      <c r="BF383" s="54"/>
      <c r="BG383" s="54"/>
      <c r="BH383" s="29" t="str">
        <f>IF(HLOOKUP(BH$14,集計用!$4:$9894,マスター!$C383,FALSE)="","",HLOOKUP(BH$14,集計用!$4:$9894,マスター!$C383,FALSE))</f>
        <v/>
      </c>
      <c r="BI383" s="29" t="str">
        <f>IF(HLOOKUP(BI$14,集計用!$4:$9894,マスター!$C383,FALSE)="","",HLOOKUP(BI$14,集計用!$4:$9894,マスター!$C383,FALSE))</f>
        <v/>
      </c>
      <c r="BJ383" s="54"/>
      <c r="BK383" s="54"/>
      <c r="BL383" s="54"/>
      <c r="BM383" s="54"/>
      <c r="BN383" s="54"/>
      <c r="BO383" s="54"/>
      <c r="BP383" s="54"/>
      <c r="BQ383" s="54"/>
      <c r="BR383" s="29" t="str">
        <f>IF(HLOOKUP(BR$14,集計用!$4:$9894,マスター!$C383,FALSE)="","",HLOOKUP(BR$14,集計用!$4:$9894,マスター!$C383,FALSE))</f>
        <v/>
      </c>
      <c r="BS383" s="29" t="str">
        <f>IF(HLOOKUP(BS$14,集計用!$4:$9894,マスター!$C383,FALSE)="","",HLOOKUP(BS$14,集計用!$4:$9894,マスター!$C383,FALSE))</f>
        <v/>
      </c>
      <c r="BT383" s="29" t="str">
        <f>IF(HLOOKUP(BT$14,集計用!$4:$9894,マスター!$C383,FALSE)="","",HLOOKUP(BT$14,集計用!$4:$9894,マスター!$C383,FALSE))</f>
        <v/>
      </c>
      <c r="BU383" s="29" t="str">
        <f>IF(HLOOKUP(BU$14,集計用!$4:$9894,マスター!$C383,FALSE)="","",HLOOKUP(BU$14,集計用!$4:$9894,マスター!$C383,FALSE))</f>
        <v/>
      </c>
      <c r="BV383" s="29" t="str">
        <f>集計用!O279&amp;集計用!Q279&amp;集計用!S279</f>
        <v/>
      </c>
      <c r="BW383" s="29" t="str">
        <f>IF(HLOOKUP(BW$14,集計用!$4:$9894,マスター!$C383,FALSE)="","",HLOOKUP(BW$14,集計用!$4:$9894,マスター!$C383,FALSE))</f>
        <v/>
      </c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4"/>
      <c r="CO383" s="54"/>
      <c r="CP383" s="54"/>
      <c r="CQ383" s="54"/>
      <c r="CR383" s="54"/>
      <c r="CS383" s="54"/>
      <c r="CT383" s="54"/>
      <c r="CU383" s="54"/>
      <c r="CV383" s="53"/>
      <c r="CW383" s="53"/>
      <c r="CX383" s="53"/>
      <c r="CY383" s="53"/>
      <c r="CZ383" s="53"/>
      <c r="DA383" s="53"/>
      <c r="DB383" s="53"/>
      <c r="DC383" s="53"/>
      <c r="DD383" s="54"/>
      <c r="DE383" s="54"/>
      <c r="DF383" s="54"/>
      <c r="DG383" s="54"/>
      <c r="DH383" s="54"/>
      <c r="DI383" s="54"/>
    </row>
    <row r="384" spans="3:113" ht="13.5" customHeight="1">
      <c r="C384" s="89">
        <v>375</v>
      </c>
      <c r="D384" s="44"/>
      <c r="E384" s="53"/>
      <c r="F384" s="53"/>
      <c r="G384" s="53"/>
      <c r="H384" s="42" t="str">
        <f>IF(HLOOKUP(H$14,集計用!$4:$9894,マスター!$C384,FALSE)="","",HLOOKUP(H$14,集計用!$4:$9894,マスター!$C384,FALSE))</f>
        <v/>
      </c>
      <c r="I384" s="29" t="str">
        <f>IF(HLOOKUP(I$14,集計用!$4:$9894,マスター!$C384,FALSE)="","",HLOOKUP(I$14,集計用!$4:$9894,マスター!$C384,FALSE))</f>
        <v/>
      </c>
      <c r="J384" s="29" t="str">
        <f>IF(HLOOKUP(J$14,集計用!$4:$9894,マスター!$C384,FALSE)="","",HLOOKUP(J$14,集計用!$4:$9894,マスター!$C384,FALSE))</f>
        <v/>
      </c>
      <c r="K384" s="53"/>
      <c r="L384" s="53"/>
      <c r="M384" s="53"/>
      <c r="N384" s="53"/>
      <c r="O384" s="29" t="str">
        <f>IF(HLOOKUP(O$14,集計用!$4:$9894,マスター!$C384,FALSE)="","",HLOOKUP(O$14,集計用!$4:$9894,マスター!$C384,FALSE))</f>
        <v/>
      </c>
      <c r="P384" s="53"/>
      <c r="Q384" s="53"/>
      <c r="R384" s="42" t="str">
        <f>IF(HLOOKUP(R$14,集計用!$4:$9894,マスター!$C384,FALSE)="","",HLOOKUP(R$14,集計用!$4:$9894,マスター!$C384,FALSE))</f>
        <v/>
      </c>
      <c r="S384" s="42" t="str">
        <f>IF(HLOOKUP(S$14,集計用!$4:$9894,マスター!$C384,FALSE)="","",HLOOKUP(S$14,集計用!$4:$9894,マスター!$C384,FALSE))</f>
        <v/>
      </c>
      <c r="T384" s="209" t="str">
        <f>IF(HLOOKUP(T$14,集計用!$4:$9894,マスター!$C384,FALSE)="","",HLOOKUP(T$14,集計用!$4:$9894,マスター!$C384,FALSE))</f>
        <v/>
      </c>
      <c r="U384" s="209" t="str">
        <f>IF(HLOOKUP(U$14,集計用!$4:$9894,マスター!$C384,FALSE)="","",HLOOKUP(U$14,集計用!$4:$9894,マスター!$C384,FALSE))</f>
        <v/>
      </c>
      <c r="V384" s="53"/>
      <c r="W384" s="44"/>
      <c r="X384" s="53"/>
      <c r="Y384" s="53"/>
      <c r="Z384" s="29" t="str">
        <f>IF(HLOOKUP(Z$14,集計用!$4:$9894,マスター!$C384,FALSE)="","",HLOOKUP(Z$14,集計用!$4:$9894,マスター!$C384,FALSE))</f>
        <v/>
      </c>
      <c r="AA384" s="53"/>
      <c r="AB384" s="53"/>
      <c r="AC384" s="53"/>
      <c r="AD384" s="53"/>
      <c r="AE384" s="53"/>
      <c r="AF384" s="44"/>
      <c r="AG384" s="29" t="str">
        <f>IF(HLOOKUP(AG$14,集計用!$4:$9894,マスター!$C384,FALSE)="","",HLOOKUP(AG$14,集計用!$4:$9894,マスター!$C384,FALSE))</f>
        <v/>
      </c>
      <c r="AH384" s="29" t="str">
        <f>IF(HLOOKUP(AH$14,集計用!$4:$9894,マスター!$C384,FALSE)="","",HLOOKUP(AH$14,集計用!$4:$9894,マスター!$C384,FALSE))</f>
        <v/>
      </c>
      <c r="AI384" s="29" t="str">
        <f>IF(HLOOKUP(AI$14,集計用!$4:$9894,マスター!$C384,FALSE)="","",HLOOKUP(AI$14,集計用!$4:$9894,マスター!$C384,FALSE))</f>
        <v/>
      </c>
      <c r="AJ384" s="60" t="str">
        <f>マスター!$B$3</f>
        <v>建物</v>
      </c>
      <c r="AK384" s="29" t="str">
        <f>IF(HLOOKUP(AK$14,集計用!$4:$9894,マスター!$C384,FALSE)="","",HLOOKUP(AK$14,集計用!$4:$9894,マスター!$C384,FALSE))</f>
        <v/>
      </c>
      <c r="AL384" s="29" t="str">
        <f>IF(HLOOKUP(AL$14,集計用!$4:$9894,マスター!$C384,FALSE)="","",HLOOKUP(AL$14,集計用!$4:$9894,マスター!$C384,FALSE))</f>
        <v/>
      </c>
      <c r="AM384" s="53"/>
      <c r="AN384" s="29" t="str">
        <f>IFERROR(集計用!N280&amp;集計用!P280&amp;集計用!R280,"")</f>
        <v/>
      </c>
      <c r="AO384" s="29" t="str">
        <f>IF(HLOOKUP(AO$14,集計用!$4:$9894,マスター!$C384,FALSE)="","",HLOOKUP(AO$14,集計用!$4:$9894,マスター!$C384,FALSE))</f>
        <v/>
      </c>
      <c r="AP384" s="42" t="str">
        <f>集計用!AU280&amp;集計用!AV280&amp;集計用!AW280&amp;集計用!AX280&amp;集計用!AY280&amp;集計用!AZ280</f>
        <v/>
      </c>
      <c r="AQ384" s="29" t="str">
        <f>IF(HLOOKUP(AQ$14,集計用!$4:$9894,マスター!$C384,FALSE)="","",HLOOKUP(AQ$14,集計用!$4:$9894,マスター!$C384,FALSE))</f>
        <v/>
      </c>
      <c r="AR384" s="29" t="str">
        <f>IF(HLOOKUP(AR$14,集計用!$4:$9894,マスター!$C384,FALSE)="","",HLOOKUP(AR$14,集計用!$4:$9894,マスター!$C384,FALSE))</f>
        <v/>
      </c>
      <c r="AS384" s="29" t="str">
        <f>IF(HLOOKUP(AS$14,集計用!$4:$9894,マスター!$C384,FALSE)="","",HLOOKUP(AS$14,集計用!$4:$9894,マスター!$C384,FALSE))</f>
        <v/>
      </c>
      <c r="AT384" s="29" t="str">
        <f>IF(HLOOKUP(AT$14,集計用!$4:$9894,マスター!$C384,FALSE)="","",HLOOKUP(AT$14,集計用!$4:$9894,マスター!$C384,FALSE))</f>
        <v/>
      </c>
      <c r="AU384" s="29" t="str">
        <f>IF(HLOOKUP(AU$14,集計用!$4:$9894,マスター!$C384,FALSE)="","",HLOOKUP(AU$14,集計用!$4:$9894,マスター!$C384,FALSE))</f>
        <v/>
      </c>
      <c r="AV384" s="61"/>
      <c r="AW384" s="45" t="str">
        <f t="shared" si="7"/>
        <v/>
      </c>
      <c r="AX384" s="29" t="str">
        <f>IF(HLOOKUP(AX$14,集計用!$4:$9894,マスター!$C384,FALSE)="","",HLOOKUP(AX$14,集計用!$4:$9894,マスター!$C384,FALSE))</f>
        <v/>
      </c>
      <c r="AY384" s="29" t="str">
        <f>IF(HLOOKUP(AY$14,集計用!$4:$9894,マスター!$C384,FALSE)="","",HLOOKUP(AY$14,集計用!$4:$9894,マスター!$C384,FALSE))</f>
        <v/>
      </c>
      <c r="AZ384" s="54"/>
      <c r="BA384" s="54"/>
      <c r="BB384" s="54"/>
      <c r="BC384" s="54"/>
      <c r="BD384" s="54"/>
      <c r="BE384" s="54"/>
      <c r="BF384" s="54"/>
      <c r="BG384" s="54"/>
      <c r="BH384" s="29" t="str">
        <f>IF(HLOOKUP(BH$14,集計用!$4:$9894,マスター!$C384,FALSE)="","",HLOOKUP(BH$14,集計用!$4:$9894,マスター!$C384,FALSE))</f>
        <v/>
      </c>
      <c r="BI384" s="29" t="str">
        <f>IF(HLOOKUP(BI$14,集計用!$4:$9894,マスター!$C384,FALSE)="","",HLOOKUP(BI$14,集計用!$4:$9894,マスター!$C384,FALSE))</f>
        <v/>
      </c>
      <c r="BJ384" s="54"/>
      <c r="BK384" s="54"/>
      <c r="BL384" s="54"/>
      <c r="BM384" s="54"/>
      <c r="BN384" s="54"/>
      <c r="BO384" s="54"/>
      <c r="BP384" s="54"/>
      <c r="BQ384" s="54"/>
      <c r="BR384" s="29" t="str">
        <f>IF(HLOOKUP(BR$14,集計用!$4:$9894,マスター!$C384,FALSE)="","",HLOOKUP(BR$14,集計用!$4:$9894,マスター!$C384,FALSE))</f>
        <v/>
      </c>
      <c r="BS384" s="29" t="str">
        <f>IF(HLOOKUP(BS$14,集計用!$4:$9894,マスター!$C384,FALSE)="","",HLOOKUP(BS$14,集計用!$4:$9894,マスター!$C384,FALSE))</f>
        <v/>
      </c>
      <c r="BT384" s="29" t="str">
        <f>IF(HLOOKUP(BT$14,集計用!$4:$9894,マスター!$C384,FALSE)="","",HLOOKUP(BT$14,集計用!$4:$9894,マスター!$C384,FALSE))</f>
        <v/>
      </c>
      <c r="BU384" s="29" t="str">
        <f>IF(HLOOKUP(BU$14,集計用!$4:$9894,マスター!$C384,FALSE)="","",HLOOKUP(BU$14,集計用!$4:$9894,マスター!$C384,FALSE))</f>
        <v/>
      </c>
      <c r="BV384" s="29" t="str">
        <f>集計用!O280&amp;集計用!Q280&amp;集計用!S280</f>
        <v/>
      </c>
      <c r="BW384" s="29" t="str">
        <f>IF(HLOOKUP(BW$14,集計用!$4:$9894,マスター!$C384,FALSE)="","",HLOOKUP(BW$14,集計用!$4:$9894,マスター!$C384,FALSE))</f>
        <v/>
      </c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4"/>
      <c r="CO384" s="54"/>
      <c r="CP384" s="54"/>
      <c r="CQ384" s="54"/>
      <c r="CR384" s="54"/>
      <c r="CS384" s="54"/>
      <c r="CT384" s="54"/>
      <c r="CU384" s="54"/>
      <c r="CV384" s="53"/>
      <c r="CW384" s="53"/>
      <c r="CX384" s="53"/>
      <c r="CY384" s="53"/>
      <c r="CZ384" s="53"/>
      <c r="DA384" s="53"/>
      <c r="DB384" s="53"/>
      <c r="DC384" s="53"/>
      <c r="DD384" s="54"/>
      <c r="DE384" s="54"/>
      <c r="DF384" s="54"/>
      <c r="DG384" s="54"/>
      <c r="DH384" s="54"/>
      <c r="DI384" s="54"/>
    </row>
    <row r="385" spans="3:113" ht="13.5" customHeight="1">
      <c r="C385" s="89">
        <v>376</v>
      </c>
      <c r="D385" s="44"/>
      <c r="E385" s="53"/>
      <c r="F385" s="53"/>
      <c r="G385" s="53"/>
      <c r="H385" s="42" t="str">
        <f>IF(HLOOKUP(H$14,集計用!$4:$9894,マスター!$C385,FALSE)="","",HLOOKUP(H$14,集計用!$4:$9894,マスター!$C385,FALSE))</f>
        <v/>
      </c>
      <c r="I385" s="29" t="str">
        <f>IF(HLOOKUP(I$14,集計用!$4:$9894,マスター!$C385,FALSE)="","",HLOOKUP(I$14,集計用!$4:$9894,マスター!$C385,FALSE))</f>
        <v/>
      </c>
      <c r="J385" s="29" t="str">
        <f>IF(HLOOKUP(J$14,集計用!$4:$9894,マスター!$C385,FALSE)="","",HLOOKUP(J$14,集計用!$4:$9894,マスター!$C385,FALSE))</f>
        <v/>
      </c>
      <c r="K385" s="53"/>
      <c r="L385" s="53"/>
      <c r="M385" s="53"/>
      <c r="N385" s="53"/>
      <c r="O385" s="29" t="str">
        <f>IF(HLOOKUP(O$14,集計用!$4:$9894,マスター!$C385,FALSE)="","",HLOOKUP(O$14,集計用!$4:$9894,マスター!$C385,FALSE))</f>
        <v/>
      </c>
      <c r="P385" s="53"/>
      <c r="Q385" s="53"/>
      <c r="R385" s="42" t="str">
        <f>IF(HLOOKUP(R$14,集計用!$4:$9894,マスター!$C385,FALSE)="","",HLOOKUP(R$14,集計用!$4:$9894,マスター!$C385,FALSE))</f>
        <v/>
      </c>
      <c r="S385" s="42" t="str">
        <f>IF(HLOOKUP(S$14,集計用!$4:$9894,マスター!$C385,FALSE)="","",HLOOKUP(S$14,集計用!$4:$9894,マスター!$C385,FALSE))</f>
        <v/>
      </c>
      <c r="T385" s="209" t="str">
        <f>IF(HLOOKUP(T$14,集計用!$4:$9894,マスター!$C385,FALSE)="","",HLOOKUP(T$14,集計用!$4:$9894,マスター!$C385,FALSE))</f>
        <v/>
      </c>
      <c r="U385" s="209" t="str">
        <f>IF(HLOOKUP(U$14,集計用!$4:$9894,マスター!$C385,FALSE)="","",HLOOKUP(U$14,集計用!$4:$9894,マスター!$C385,FALSE))</f>
        <v/>
      </c>
      <c r="V385" s="53"/>
      <c r="W385" s="44"/>
      <c r="X385" s="53"/>
      <c r="Y385" s="53"/>
      <c r="Z385" s="29" t="str">
        <f>IF(HLOOKUP(Z$14,集計用!$4:$9894,マスター!$C385,FALSE)="","",HLOOKUP(Z$14,集計用!$4:$9894,マスター!$C385,FALSE))</f>
        <v/>
      </c>
      <c r="AA385" s="53"/>
      <c r="AB385" s="53"/>
      <c r="AC385" s="53"/>
      <c r="AD385" s="53"/>
      <c r="AE385" s="53"/>
      <c r="AF385" s="44"/>
      <c r="AG385" s="29" t="str">
        <f>IF(HLOOKUP(AG$14,集計用!$4:$9894,マスター!$C385,FALSE)="","",HLOOKUP(AG$14,集計用!$4:$9894,マスター!$C385,FALSE))</f>
        <v/>
      </c>
      <c r="AH385" s="29" t="str">
        <f>IF(HLOOKUP(AH$14,集計用!$4:$9894,マスター!$C385,FALSE)="","",HLOOKUP(AH$14,集計用!$4:$9894,マスター!$C385,FALSE))</f>
        <v/>
      </c>
      <c r="AI385" s="29" t="str">
        <f>IF(HLOOKUP(AI$14,集計用!$4:$9894,マスター!$C385,FALSE)="","",HLOOKUP(AI$14,集計用!$4:$9894,マスター!$C385,FALSE))</f>
        <v/>
      </c>
      <c r="AJ385" s="60" t="str">
        <f>マスター!$B$3</f>
        <v>建物</v>
      </c>
      <c r="AK385" s="29" t="str">
        <f>IF(HLOOKUP(AK$14,集計用!$4:$9894,マスター!$C385,FALSE)="","",HLOOKUP(AK$14,集計用!$4:$9894,マスター!$C385,FALSE))</f>
        <v/>
      </c>
      <c r="AL385" s="29" t="str">
        <f>IF(HLOOKUP(AL$14,集計用!$4:$9894,マスター!$C385,FALSE)="","",HLOOKUP(AL$14,集計用!$4:$9894,マスター!$C385,FALSE))</f>
        <v/>
      </c>
      <c r="AM385" s="53"/>
      <c r="AN385" s="29" t="str">
        <f>IFERROR(集計用!N281&amp;集計用!P281&amp;集計用!R281,"")</f>
        <v/>
      </c>
      <c r="AO385" s="29" t="str">
        <f>IF(HLOOKUP(AO$14,集計用!$4:$9894,マスター!$C385,FALSE)="","",HLOOKUP(AO$14,集計用!$4:$9894,マスター!$C385,FALSE))</f>
        <v/>
      </c>
      <c r="AP385" s="42" t="str">
        <f>集計用!AU281&amp;集計用!AV281&amp;集計用!AW281&amp;集計用!AX281&amp;集計用!AY281&amp;集計用!AZ281</f>
        <v/>
      </c>
      <c r="AQ385" s="29" t="str">
        <f>IF(HLOOKUP(AQ$14,集計用!$4:$9894,マスター!$C385,FALSE)="","",HLOOKUP(AQ$14,集計用!$4:$9894,マスター!$C385,FALSE))</f>
        <v/>
      </c>
      <c r="AR385" s="29" t="str">
        <f>IF(HLOOKUP(AR$14,集計用!$4:$9894,マスター!$C385,FALSE)="","",HLOOKUP(AR$14,集計用!$4:$9894,マスター!$C385,FALSE))</f>
        <v/>
      </c>
      <c r="AS385" s="29" t="str">
        <f>IF(HLOOKUP(AS$14,集計用!$4:$9894,マスター!$C385,FALSE)="","",HLOOKUP(AS$14,集計用!$4:$9894,マスター!$C385,FALSE))</f>
        <v/>
      </c>
      <c r="AT385" s="29" t="str">
        <f>IF(HLOOKUP(AT$14,集計用!$4:$9894,マスター!$C385,FALSE)="","",HLOOKUP(AT$14,集計用!$4:$9894,マスター!$C385,FALSE))</f>
        <v/>
      </c>
      <c r="AU385" s="29" t="str">
        <f>IF(HLOOKUP(AU$14,集計用!$4:$9894,マスター!$C385,FALSE)="","",HLOOKUP(AU$14,集計用!$4:$9894,マスター!$C385,FALSE))</f>
        <v/>
      </c>
      <c r="AV385" s="61"/>
      <c r="AW385" s="45" t="str">
        <f t="shared" si="7"/>
        <v/>
      </c>
      <c r="AX385" s="29" t="str">
        <f>IF(HLOOKUP(AX$14,集計用!$4:$9894,マスター!$C385,FALSE)="","",HLOOKUP(AX$14,集計用!$4:$9894,マスター!$C385,FALSE))</f>
        <v/>
      </c>
      <c r="AY385" s="29" t="str">
        <f>IF(HLOOKUP(AY$14,集計用!$4:$9894,マスター!$C385,FALSE)="","",HLOOKUP(AY$14,集計用!$4:$9894,マスター!$C385,FALSE))</f>
        <v/>
      </c>
      <c r="AZ385" s="54"/>
      <c r="BA385" s="54"/>
      <c r="BB385" s="54"/>
      <c r="BC385" s="54"/>
      <c r="BD385" s="54"/>
      <c r="BE385" s="54"/>
      <c r="BF385" s="54"/>
      <c r="BG385" s="54"/>
      <c r="BH385" s="29" t="str">
        <f>IF(HLOOKUP(BH$14,集計用!$4:$9894,マスター!$C385,FALSE)="","",HLOOKUP(BH$14,集計用!$4:$9894,マスター!$C385,FALSE))</f>
        <v/>
      </c>
      <c r="BI385" s="29" t="str">
        <f>IF(HLOOKUP(BI$14,集計用!$4:$9894,マスター!$C385,FALSE)="","",HLOOKUP(BI$14,集計用!$4:$9894,マスター!$C385,FALSE))</f>
        <v/>
      </c>
      <c r="BJ385" s="54"/>
      <c r="BK385" s="54"/>
      <c r="BL385" s="54"/>
      <c r="BM385" s="54"/>
      <c r="BN385" s="54"/>
      <c r="BO385" s="54"/>
      <c r="BP385" s="54"/>
      <c r="BQ385" s="54"/>
      <c r="BR385" s="29" t="str">
        <f>IF(HLOOKUP(BR$14,集計用!$4:$9894,マスター!$C385,FALSE)="","",HLOOKUP(BR$14,集計用!$4:$9894,マスター!$C385,FALSE))</f>
        <v/>
      </c>
      <c r="BS385" s="29" t="str">
        <f>IF(HLOOKUP(BS$14,集計用!$4:$9894,マスター!$C385,FALSE)="","",HLOOKUP(BS$14,集計用!$4:$9894,マスター!$C385,FALSE))</f>
        <v/>
      </c>
      <c r="BT385" s="29" t="str">
        <f>IF(HLOOKUP(BT$14,集計用!$4:$9894,マスター!$C385,FALSE)="","",HLOOKUP(BT$14,集計用!$4:$9894,マスター!$C385,FALSE))</f>
        <v/>
      </c>
      <c r="BU385" s="29" t="str">
        <f>IF(HLOOKUP(BU$14,集計用!$4:$9894,マスター!$C385,FALSE)="","",HLOOKUP(BU$14,集計用!$4:$9894,マスター!$C385,FALSE))</f>
        <v/>
      </c>
      <c r="BV385" s="29" t="str">
        <f>集計用!O281&amp;集計用!Q281&amp;集計用!S281</f>
        <v/>
      </c>
      <c r="BW385" s="29" t="str">
        <f>IF(HLOOKUP(BW$14,集計用!$4:$9894,マスター!$C385,FALSE)="","",HLOOKUP(BW$14,集計用!$4:$9894,マスター!$C385,FALSE))</f>
        <v/>
      </c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4"/>
      <c r="CO385" s="54"/>
      <c r="CP385" s="54"/>
      <c r="CQ385" s="54"/>
      <c r="CR385" s="54"/>
      <c r="CS385" s="54"/>
      <c r="CT385" s="54"/>
      <c r="CU385" s="54"/>
      <c r="CV385" s="53"/>
      <c r="CW385" s="53"/>
      <c r="CX385" s="53"/>
      <c r="CY385" s="53"/>
      <c r="CZ385" s="53"/>
      <c r="DA385" s="53"/>
      <c r="DB385" s="53"/>
      <c r="DC385" s="53"/>
      <c r="DD385" s="54"/>
      <c r="DE385" s="54"/>
      <c r="DF385" s="54"/>
      <c r="DG385" s="54"/>
      <c r="DH385" s="54"/>
      <c r="DI385" s="54"/>
    </row>
    <row r="386" spans="3:113" ht="13.5" customHeight="1">
      <c r="C386" s="89">
        <v>377</v>
      </c>
      <c r="D386" s="44"/>
      <c r="E386" s="53"/>
      <c r="F386" s="53"/>
      <c r="G386" s="53"/>
      <c r="H386" s="42" t="str">
        <f>IF(HLOOKUP(H$14,集計用!$4:$9894,マスター!$C386,FALSE)="","",HLOOKUP(H$14,集計用!$4:$9894,マスター!$C386,FALSE))</f>
        <v/>
      </c>
      <c r="I386" s="29" t="str">
        <f>IF(HLOOKUP(I$14,集計用!$4:$9894,マスター!$C386,FALSE)="","",HLOOKUP(I$14,集計用!$4:$9894,マスター!$C386,FALSE))</f>
        <v/>
      </c>
      <c r="J386" s="29" t="str">
        <f>IF(HLOOKUP(J$14,集計用!$4:$9894,マスター!$C386,FALSE)="","",HLOOKUP(J$14,集計用!$4:$9894,マスター!$C386,FALSE))</f>
        <v/>
      </c>
      <c r="K386" s="53"/>
      <c r="L386" s="53"/>
      <c r="M386" s="53"/>
      <c r="N386" s="53"/>
      <c r="O386" s="29" t="str">
        <f>IF(HLOOKUP(O$14,集計用!$4:$9894,マスター!$C386,FALSE)="","",HLOOKUP(O$14,集計用!$4:$9894,マスター!$C386,FALSE))</f>
        <v/>
      </c>
      <c r="P386" s="53"/>
      <c r="Q386" s="53"/>
      <c r="R386" s="42" t="str">
        <f>IF(HLOOKUP(R$14,集計用!$4:$9894,マスター!$C386,FALSE)="","",HLOOKUP(R$14,集計用!$4:$9894,マスター!$C386,FALSE))</f>
        <v/>
      </c>
      <c r="S386" s="42" t="str">
        <f>IF(HLOOKUP(S$14,集計用!$4:$9894,マスター!$C386,FALSE)="","",HLOOKUP(S$14,集計用!$4:$9894,マスター!$C386,FALSE))</f>
        <v/>
      </c>
      <c r="T386" s="209" t="str">
        <f>IF(HLOOKUP(T$14,集計用!$4:$9894,マスター!$C386,FALSE)="","",HLOOKUP(T$14,集計用!$4:$9894,マスター!$C386,FALSE))</f>
        <v/>
      </c>
      <c r="U386" s="209" t="str">
        <f>IF(HLOOKUP(U$14,集計用!$4:$9894,マスター!$C386,FALSE)="","",HLOOKUP(U$14,集計用!$4:$9894,マスター!$C386,FALSE))</f>
        <v/>
      </c>
      <c r="V386" s="53"/>
      <c r="W386" s="44"/>
      <c r="X386" s="53"/>
      <c r="Y386" s="53"/>
      <c r="Z386" s="29" t="str">
        <f>IF(HLOOKUP(Z$14,集計用!$4:$9894,マスター!$C386,FALSE)="","",HLOOKUP(Z$14,集計用!$4:$9894,マスター!$C386,FALSE))</f>
        <v/>
      </c>
      <c r="AA386" s="53"/>
      <c r="AB386" s="53"/>
      <c r="AC386" s="53"/>
      <c r="AD386" s="53"/>
      <c r="AE386" s="53"/>
      <c r="AF386" s="44"/>
      <c r="AG386" s="29" t="str">
        <f>IF(HLOOKUP(AG$14,集計用!$4:$9894,マスター!$C386,FALSE)="","",HLOOKUP(AG$14,集計用!$4:$9894,マスター!$C386,FALSE))</f>
        <v/>
      </c>
      <c r="AH386" s="29" t="str">
        <f>IF(HLOOKUP(AH$14,集計用!$4:$9894,マスター!$C386,FALSE)="","",HLOOKUP(AH$14,集計用!$4:$9894,マスター!$C386,FALSE))</f>
        <v/>
      </c>
      <c r="AI386" s="29" t="str">
        <f>IF(HLOOKUP(AI$14,集計用!$4:$9894,マスター!$C386,FALSE)="","",HLOOKUP(AI$14,集計用!$4:$9894,マスター!$C386,FALSE))</f>
        <v/>
      </c>
      <c r="AJ386" s="60" t="str">
        <f>マスター!$B$3</f>
        <v>建物</v>
      </c>
      <c r="AK386" s="29" t="str">
        <f>IF(HLOOKUP(AK$14,集計用!$4:$9894,マスター!$C386,FALSE)="","",HLOOKUP(AK$14,集計用!$4:$9894,マスター!$C386,FALSE))</f>
        <v/>
      </c>
      <c r="AL386" s="29" t="str">
        <f>IF(HLOOKUP(AL$14,集計用!$4:$9894,マスター!$C386,FALSE)="","",HLOOKUP(AL$14,集計用!$4:$9894,マスター!$C386,FALSE))</f>
        <v/>
      </c>
      <c r="AM386" s="53"/>
      <c r="AN386" s="29" t="str">
        <f>IFERROR(集計用!N282&amp;集計用!P282&amp;集計用!R282,"")</f>
        <v/>
      </c>
      <c r="AO386" s="29" t="str">
        <f>IF(HLOOKUP(AO$14,集計用!$4:$9894,マスター!$C386,FALSE)="","",HLOOKUP(AO$14,集計用!$4:$9894,マスター!$C386,FALSE))</f>
        <v/>
      </c>
      <c r="AP386" s="42" t="str">
        <f>集計用!AU282&amp;集計用!AV282&amp;集計用!AW282&amp;集計用!AX282&amp;集計用!AY282&amp;集計用!AZ282</f>
        <v/>
      </c>
      <c r="AQ386" s="29" t="str">
        <f>IF(HLOOKUP(AQ$14,集計用!$4:$9894,マスター!$C386,FALSE)="","",HLOOKUP(AQ$14,集計用!$4:$9894,マスター!$C386,FALSE))</f>
        <v/>
      </c>
      <c r="AR386" s="29" t="str">
        <f>IF(HLOOKUP(AR$14,集計用!$4:$9894,マスター!$C386,FALSE)="","",HLOOKUP(AR$14,集計用!$4:$9894,マスター!$C386,FALSE))</f>
        <v/>
      </c>
      <c r="AS386" s="29" t="str">
        <f>IF(HLOOKUP(AS$14,集計用!$4:$9894,マスター!$C386,FALSE)="","",HLOOKUP(AS$14,集計用!$4:$9894,マスター!$C386,FALSE))</f>
        <v/>
      </c>
      <c r="AT386" s="29" t="str">
        <f>IF(HLOOKUP(AT$14,集計用!$4:$9894,マスター!$C386,FALSE)="","",HLOOKUP(AT$14,集計用!$4:$9894,マスター!$C386,FALSE))</f>
        <v/>
      </c>
      <c r="AU386" s="29" t="str">
        <f>IF(HLOOKUP(AU$14,集計用!$4:$9894,マスター!$C386,FALSE)="","",HLOOKUP(AU$14,集計用!$4:$9894,マスター!$C386,FALSE))</f>
        <v/>
      </c>
      <c r="AV386" s="61"/>
      <c r="AW386" s="45" t="str">
        <f t="shared" si="7"/>
        <v/>
      </c>
      <c r="AX386" s="29" t="str">
        <f>IF(HLOOKUP(AX$14,集計用!$4:$9894,マスター!$C386,FALSE)="","",HLOOKUP(AX$14,集計用!$4:$9894,マスター!$C386,FALSE))</f>
        <v/>
      </c>
      <c r="AY386" s="29" t="str">
        <f>IF(HLOOKUP(AY$14,集計用!$4:$9894,マスター!$C386,FALSE)="","",HLOOKUP(AY$14,集計用!$4:$9894,マスター!$C386,FALSE))</f>
        <v/>
      </c>
      <c r="AZ386" s="54"/>
      <c r="BA386" s="54"/>
      <c r="BB386" s="54"/>
      <c r="BC386" s="54"/>
      <c r="BD386" s="54"/>
      <c r="BE386" s="54"/>
      <c r="BF386" s="54"/>
      <c r="BG386" s="54"/>
      <c r="BH386" s="29" t="str">
        <f>IF(HLOOKUP(BH$14,集計用!$4:$9894,マスター!$C386,FALSE)="","",HLOOKUP(BH$14,集計用!$4:$9894,マスター!$C386,FALSE))</f>
        <v/>
      </c>
      <c r="BI386" s="29" t="str">
        <f>IF(HLOOKUP(BI$14,集計用!$4:$9894,マスター!$C386,FALSE)="","",HLOOKUP(BI$14,集計用!$4:$9894,マスター!$C386,FALSE))</f>
        <v/>
      </c>
      <c r="BJ386" s="54"/>
      <c r="BK386" s="54"/>
      <c r="BL386" s="54"/>
      <c r="BM386" s="54"/>
      <c r="BN386" s="54"/>
      <c r="BO386" s="54"/>
      <c r="BP386" s="54"/>
      <c r="BQ386" s="54"/>
      <c r="BR386" s="29" t="str">
        <f>IF(HLOOKUP(BR$14,集計用!$4:$9894,マスター!$C386,FALSE)="","",HLOOKUP(BR$14,集計用!$4:$9894,マスター!$C386,FALSE))</f>
        <v/>
      </c>
      <c r="BS386" s="29" t="str">
        <f>IF(HLOOKUP(BS$14,集計用!$4:$9894,マスター!$C386,FALSE)="","",HLOOKUP(BS$14,集計用!$4:$9894,マスター!$C386,FALSE))</f>
        <v/>
      </c>
      <c r="BT386" s="29" t="str">
        <f>IF(HLOOKUP(BT$14,集計用!$4:$9894,マスター!$C386,FALSE)="","",HLOOKUP(BT$14,集計用!$4:$9894,マスター!$C386,FALSE))</f>
        <v/>
      </c>
      <c r="BU386" s="29" t="str">
        <f>IF(HLOOKUP(BU$14,集計用!$4:$9894,マスター!$C386,FALSE)="","",HLOOKUP(BU$14,集計用!$4:$9894,マスター!$C386,FALSE))</f>
        <v/>
      </c>
      <c r="BV386" s="29" t="str">
        <f>集計用!O282&amp;集計用!Q282&amp;集計用!S282</f>
        <v/>
      </c>
      <c r="BW386" s="29" t="str">
        <f>IF(HLOOKUP(BW$14,集計用!$4:$9894,マスター!$C386,FALSE)="","",HLOOKUP(BW$14,集計用!$4:$9894,マスター!$C386,FALSE))</f>
        <v/>
      </c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4"/>
      <c r="CO386" s="54"/>
      <c r="CP386" s="54"/>
      <c r="CQ386" s="54"/>
      <c r="CR386" s="54"/>
      <c r="CS386" s="54"/>
      <c r="CT386" s="54"/>
      <c r="CU386" s="54"/>
      <c r="CV386" s="53"/>
      <c r="CW386" s="53"/>
      <c r="CX386" s="53"/>
      <c r="CY386" s="53"/>
      <c r="CZ386" s="53"/>
      <c r="DA386" s="53"/>
      <c r="DB386" s="53"/>
      <c r="DC386" s="53"/>
      <c r="DD386" s="54"/>
      <c r="DE386" s="54"/>
      <c r="DF386" s="54"/>
      <c r="DG386" s="54"/>
      <c r="DH386" s="54"/>
      <c r="DI386" s="54"/>
    </row>
    <row r="387" spans="3:113" ht="13.5" customHeight="1">
      <c r="C387" s="89">
        <v>378</v>
      </c>
      <c r="D387" s="44"/>
      <c r="E387" s="53"/>
      <c r="F387" s="53"/>
      <c r="G387" s="53"/>
      <c r="H387" s="42" t="str">
        <f>IF(HLOOKUP(H$14,集計用!$4:$9894,マスター!$C387,FALSE)="","",HLOOKUP(H$14,集計用!$4:$9894,マスター!$C387,FALSE))</f>
        <v/>
      </c>
      <c r="I387" s="29" t="str">
        <f>IF(HLOOKUP(I$14,集計用!$4:$9894,マスター!$C387,FALSE)="","",HLOOKUP(I$14,集計用!$4:$9894,マスター!$C387,FALSE))</f>
        <v/>
      </c>
      <c r="J387" s="29" t="str">
        <f>IF(HLOOKUP(J$14,集計用!$4:$9894,マスター!$C387,FALSE)="","",HLOOKUP(J$14,集計用!$4:$9894,マスター!$C387,FALSE))</f>
        <v/>
      </c>
      <c r="K387" s="53"/>
      <c r="L387" s="53"/>
      <c r="M387" s="53"/>
      <c r="N387" s="53"/>
      <c r="O387" s="29" t="str">
        <f>IF(HLOOKUP(O$14,集計用!$4:$9894,マスター!$C387,FALSE)="","",HLOOKUP(O$14,集計用!$4:$9894,マスター!$C387,FALSE))</f>
        <v/>
      </c>
      <c r="P387" s="53"/>
      <c r="Q387" s="53"/>
      <c r="R387" s="42" t="str">
        <f>IF(HLOOKUP(R$14,集計用!$4:$9894,マスター!$C387,FALSE)="","",HLOOKUP(R$14,集計用!$4:$9894,マスター!$C387,FALSE))</f>
        <v/>
      </c>
      <c r="S387" s="42" t="str">
        <f>IF(HLOOKUP(S$14,集計用!$4:$9894,マスター!$C387,FALSE)="","",HLOOKUP(S$14,集計用!$4:$9894,マスター!$C387,FALSE))</f>
        <v/>
      </c>
      <c r="T387" s="209" t="str">
        <f>IF(HLOOKUP(T$14,集計用!$4:$9894,マスター!$C387,FALSE)="","",HLOOKUP(T$14,集計用!$4:$9894,マスター!$C387,FALSE))</f>
        <v/>
      </c>
      <c r="U387" s="209" t="str">
        <f>IF(HLOOKUP(U$14,集計用!$4:$9894,マスター!$C387,FALSE)="","",HLOOKUP(U$14,集計用!$4:$9894,マスター!$C387,FALSE))</f>
        <v/>
      </c>
      <c r="V387" s="53"/>
      <c r="W387" s="44"/>
      <c r="X387" s="53"/>
      <c r="Y387" s="53"/>
      <c r="Z387" s="29" t="str">
        <f>IF(HLOOKUP(Z$14,集計用!$4:$9894,マスター!$C387,FALSE)="","",HLOOKUP(Z$14,集計用!$4:$9894,マスター!$C387,FALSE))</f>
        <v/>
      </c>
      <c r="AA387" s="53"/>
      <c r="AB387" s="53"/>
      <c r="AC387" s="53"/>
      <c r="AD387" s="53"/>
      <c r="AE387" s="53"/>
      <c r="AF387" s="44"/>
      <c r="AG387" s="29" t="str">
        <f>IF(HLOOKUP(AG$14,集計用!$4:$9894,マスター!$C387,FALSE)="","",HLOOKUP(AG$14,集計用!$4:$9894,マスター!$C387,FALSE))</f>
        <v/>
      </c>
      <c r="AH387" s="29" t="str">
        <f>IF(HLOOKUP(AH$14,集計用!$4:$9894,マスター!$C387,FALSE)="","",HLOOKUP(AH$14,集計用!$4:$9894,マスター!$C387,FALSE))</f>
        <v/>
      </c>
      <c r="AI387" s="29" t="str">
        <f>IF(HLOOKUP(AI$14,集計用!$4:$9894,マスター!$C387,FALSE)="","",HLOOKUP(AI$14,集計用!$4:$9894,マスター!$C387,FALSE))</f>
        <v/>
      </c>
      <c r="AJ387" s="60" t="str">
        <f>マスター!$B$3</f>
        <v>建物</v>
      </c>
      <c r="AK387" s="29" t="str">
        <f>IF(HLOOKUP(AK$14,集計用!$4:$9894,マスター!$C387,FALSE)="","",HLOOKUP(AK$14,集計用!$4:$9894,マスター!$C387,FALSE))</f>
        <v/>
      </c>
      <c r="AL387" s="29" t="str">
        <f>IF(HLOOKUP(AL$14,集計用!$4:$9894,マスター!$C387,FALSE)="","",HLOOKUP(AL$14,集計用!$4:$9894,マスター!$C387,FALSE))</f>
        <v/>
      </c>
      <c r="AM387" s="53"/>
      <c r="AN387" s="29" t="str">
        <f>IFERROR(集計用!N283&amp;集計用!P283&amp;集計用!R283,"")</f>
        <v/>
      </c>
      <c r="AO387" s="29" t="str">
        <f>IF(HLOOKUP(AO$14,集計用!$4:$9894,マスター!$C387,FALSE)="","",HLOOKUP(AO$14,集計用!$4:$9894,マスター!$C387,FALSE))</f>
        <v/>
      </c>
      <c r="AP387" s="42" t="str">
        <f>集計用!AU283&amp;集計用!AV283&amp;集計用!AW283&amp;集計用!AX283&amp;集計用!AY283&amp;集計用!AZ283</f>
        <v/>
      </c>
      <c r="AQ387" s="29" t="str">
        <f>IF(HLOOKUP(AQ$14,集計用!$4:$9894,マスター!$C387,FALSE)="","",HLOOKUP(AQ$14,集計用!$4:$9894,マスター!$C387,FALSE))</f>
        <v/>
      </c>
      <c r="AR387" s="29" t="str">
        <f>IF(HLOOKUP(AR$14,集計用!$4:$9894,マスター!$C387,FALSE)="","",HLOOKUP(AR$14,集計用!$4:$9894,マスター!$C387,FALSE))</f>
        <v/>
      </c>
      <c r="AS387" s="29" t="str">
        <f>IF(HLOOKUP(AS$14,集計用!$4:$9894,マスター!$C387,FALSE)="","",HLOOKUP(AS$14,集計用!$4:$9894,マスター!$C387,FALSE))</f>
        <v/>
      </c>
      <c r="AT387" s="29" t="str">
        <f>IF(HLOOKUP(AT$14,集計用!$4:$9894,マスター!$C387,FALSE)="","",HLOOKUP(AT$14,集計用!$4:$9894,マスター!$C387,FALSE))</f>
        <v/>
      </c>
      <c r="AU387" s="29" t="str">
        <f>IF(HLOOKUP(AU$14,集計用!$4:$9894,マスター!$C387,FALSE)="","",HLOOKUP(AU$14,集計用!$4:$9894,マスター!$C387,FALSE))</f>
        <v/>
      </c>
      <c r="AV387" s="61"/>
      <c r="AW387" s="45" t="str">
        <f t="shared" si="7"/>
        <v/>
      </c>
      <c r="AX387" s="29" t="str">
        <f>IF(HLOOKUP(AX$14,集計用!$4:$9894,マスター!$C387,FALSE)="","",HLOOKUP(AX$14,集計用!$4:$9894,マスター!$C387,FALSE))</f>
        <v/>
      </c>
      <c r="AY387" s="29" t="str">
        <f>IF(HLOOKUP(AY$14,集計用!$4:$9894,マスター!$C387,FALSE)="","",HLOOKUP(AY$14,集計用!$4:$9894,マスター!$C387,FALSE))</f>
        <v/>
      </c>
      <c r="AZ387" s="54"/>
      <c r="BA387" s="54"/>
      <c r="BB387" s="54"/>
      <c r="BC387" s="54"/>
      <c r="BD387" s="54"/>
      <c r="BE387" s="54"/>
      <c r="BF387" s="54"/>
      <c r="BG387" s="54"/>
      <c r="BH387" s="29" t="str">
        <f>IF(HLOOKUP(BH$14,集計用!$4:$9894,マスター!$C387,FALSE)="","",HLOOKUP(BH$14,集計用!$4:$9894,マスター!$C387,FALSE))</f>
        <v/>
      </c>
      <c r="BI387" s="29" t="str">
        <f>IF(HLOOKUP(BI$14,集計用!$4:$9894,マスター!$C387,FALSE)="","",HLOOKUP(BI$14,集計用!$4:$9894,マスター!$C387,FALSE))</f>
        <v/>
      </c>
      <c r="BJ387" s="54"/>
      <c r="BK387" s="54"/>
      <c r="BL387" s="54"/>
      <c r="BM387" s="54"/>
      <c r="BN387" s="54"/>
      <c r="BO387" s="54"/>
      <c r="BP387" s="54"/>
      <c r="BQ387" s="54"/>
      <c r="BR387" s="29" t="str">
        <f>IF(HLOOKUP(BR$14,集計用!$4:$9894,マスター!$C387,FALSE)="","",HLOOKUP(BR$14,集計用!$4:$9894,マスター!$C387,FALSE))</f>
        <v/>
      </c>
      <c r="BS387" s="29" t="str">
        <f>IF(HLOOKUP(BS$14,集計用!$4:$9894,マスター!$C387,FALSE)="","",HLOOKUP(BS$14,集計用!$4:$9894,マスター!$C387,FALSE))</f>
        <v/>
      </c>
      <c r="BT387" s="29" t="str">
        <f>IF(HLOOKUP(BT$14,集計用!$4:$9894,マスター!$C387,FALSE)="","",HLOOKUP(BT$14,集計用!$4:$9894,マスター!$C387,FALSE))</f>
        <v/>
      </c>
      <c r="BU387" s="29" t="str">
        <f>IF(HLOOKUP(BU$14,集計用!$4:$9894,マスター!$C387,FALSE)="","",HLOOKUP(BU$14,集計用!$4:$9894,マスター!$C387,FALSE))</f>
        <v/>
      </c>
      <c r="BV387" s="29" t="str">
        <f>集計用!O283&amp;集計用!Q283&amp;集計用!S283</f>
        <v/>
      </c>
      <c r="BW387" s="29" t="str">
        <f>IF(HLOOKUP(BW$14,集計用!$4:$9894,マスター!$C387,FALSE)="","",HLOOKUP(BW$14,集計用!$4:$9894,マスター!$C387,FALSE))</f>
        <v/>
      </c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4"/>
      <c r="CO387" s="54"/>
      <c r="CP387" s="54"/>
      <c r="CQ387" s="54"/>
      <c r="CR387" s="54"/>
      <c r="CS387" s="54"/>
      <c r="CT387" s="54"/>
      <c r="CU387" s="54"/>
      <c r="CV387" s="53"/>
      <c r="CW387" s="53"/>
      <c r="CX387" s="53"/>
      <c r="CY387" s="53"/>
      <c r="CZ387" s="53"/>
      <c r="DA387" s="53"/>
      <c r="DB387" s="53"/>
      <c r="DC387" s="53"/>
      <c r="DD387" s="54"/>
      <c r="DE387" s="54"/>
      <c r="DF387" s="54"/>
      <c r="DG387" s="54"/>
      <c r="DH387" s="54"/>
      <c r="DI387" s="54"/>
    </row>
    <row r="388" spans="3:113" ht="13.5" customHeight="1">
      <c r="C388" s="89">
        <v>379</v>
      </c>
      <c r="D388" s="44"/>
      <c r="E388" s="53"/>
      <c r="F388" s="53"/>
      <c r="G388" s="53"/>
      <c r="H388" s="42" t="str">
        <f>IF(HLOOKUP(H$14,集計用!$4:$9894,マスター!$C388,FALSE)="","",HLOOKUP(H$14,集計用!$4:$9894,マスター!$C388,FALSE))</f>
        <v/>
      </c>
      <c r="I388" s="29" t="str">
        <f>IF(HLOOKUP(I$14,集計用!$4:$9894,マスター!$C388,FALSE)="","",HLOOKUP(I$14,集計用!$4:$9894,マスター!$C388,FALSE))</f>
        <v/>
      </c>
      <c r="J388" s="29" t="str">
        <f>IF(HLOOKUP(J$14,集計用!$4:$9894,マスター!$C388,FALSE)="","",HLOOKUP(J$14,集計用!$4:$9894,マスター!$C388,FALSE))</f>
        <v/>
      </c>
      <c r="K388" s="53"/>
      <c r="L388" s="53"/>
      <c r="M388" s="53"/>
      <c r="N388" s="53"/>
      <c r="O388" s="29" t="str">
        <f>IF(HLOOKUP(O$14,集計用!$4:$9894,マスター!$C388,FALSE)="","",HLOOKUP(O$14,集計用!$4:$9894,マスター!$C388,FALSE))</f>
        <v/>
      </c>
      <c r="P388" s="53"/>
      <c r="Q388" s="53"/>
      <c r="R388" s="42" t="str">
        <f>IF(HLOOKUP(R$14,集計用!$4:$9894,マスター!$C388,FALSE)="","",HLOOKUP(R$14,集計用!$4:$9894,マスター!$C388,FALSE))</f>
        <v/>
      </c>
      <c r="S388" s="42" t="str">
        <f>IF(HLOOKUP(S$14,集計用!$4:$9894,マスター!$C388,FALSE)="","",HLOOKUP(S$14,集計用!$4:$9894,マスター!$C388,FALSE))</f>
        <v/>
      </c>
      <c r="T388" s="209" t="str">
        <f>IF(HLOOKUP(T$14,集計用!$4:$9894,マスター!$C388,FALSE)="","",HLOOKUP(T$14,集計用!$4:$9894,マスター!$C388,FALSE))</f>
        <v/>
      </c>
      <c r="U388" s="209" t="str">
        <f>IF(HLOOKUP(U$14,集計用!$4:$9894,マスター!$C388,FALSE)="","",HLOOKUP(U$14,集計用!$4:$9894,マスター!$C388,FALSE))</f>
        <v/>
      </c>
      <c r="V388" s="53"/>
      <c r="W388" s="44"/>
      <c r="X388" s="53"/>
      <c r="Y388" s="53"/>
      <c r="Z388" s="29" t="str">
        <f>IF(HLOOKUP(Z$14,集計用!$4:$9894,マスター!$C388,FALSE)="","",HLOOKUP(Z$14,集計用!$4:$9894,マスター!$C388,FALSE))</f>
        <v/>
      </c>
      <c r="AA388" s="53"/>
      <c r="AB388" s="53"/>
      <c r="AC388" s="53"/>
      <c r="AD388" s="53"/>
      <c r="AE388" s="53"/>
      <c r="AF388" s="44"/>
      <c r="AG388" s="29" t="str">
        <f>IF(HLOOKUP(AG$14,集計用!$4:$9894,マスター!$C388,FALSE)="","",HLOOKUP(AG$14,集計用!$4:$9894,マスター!$C388,FALSE))</f>
        <v/>
      </c>
      <c r="AH388" s="29" t="str">
        <f>IF(HLOOKUP(AH$14,集計用!$4:$9894,マスター!$C388,FALSE)="","",HLOOKUP(AH$14,集計用!$4:$9894,マスター!$C388,FALSE))</f>
        <v/>
      </c>
      <c r="AI388" s="29" t="str">
        <f>IF(HLOOKUP(AI$14,集計用!$4:$9894,マスター!$C388,FALSE)="","",HLOOKUP(AI$14,集計用!$4:$9894,マスター!$C388,FALSE))</f>
        <v/>
      </c>
      <c r="AJ388" s="60" t="str">
        <f>マスター!$B$3</f>
        <v>建物</v>
      </c>
      <c r="AK388" s="29" t="str">
        <f>IF(HLOOKUP(AK$14,集計用!$4:$9894,マスター!$C388,FALSE)="","",HLOOKUP(AK$14,集計用!$4:$9894,マスター!$C388,FALSE))</f>
        <v/>
      </c>
      <c r="AL388" s="29" t="str">
        <f>IF(HLOOKUP(AL$14,集計用!$4:$9894,マスター!$C388,FALSE)="","",HLOOKUP(AL$14,集計用!$4:$9894,マスター!$C388,FALSE))</f>
        <v/>
      </c>
      <c r="AM388" s="53"/>
      <c r="AN388" s="29" t="str">
        <f>IFERROR(集計用!N284&amp;集計用!P284&amp;集計用!R284,"")</f>
        <v/>
      </c>
      <c r="AO388" s="29" t="str">
        <f>IF(HLOOKUP(AO$14,集計用!$4:$9894,マスター!$C388,FALSE)="","",HLOOKUP(AO$14,集計用!$4:$9894,マスター!$C388,FALSE))</f>
        <v/>
      </c>
      <c r="AP388" s="42" t="str">
        <f>集計用!AU284&amp;集計用!AV284&amp;集計用!AW284&amp;集計用!AX284&amp;集計用!AY284&amp;集計用!AZ284</f>
        <v/>
      </c>
      <c r="AQ388" s="29" t="str">
        <f>IF(HLOOKUP(AQ$14,集計用!$4:$9894,マスター!$C388,FALSE)="","",HLOOKUP(AQ$14,集計用!$4:$9894,マスター!$C388,FALSE))</f>
        <v/>
      </c>
      <c r="AR388" s="29" t="str">
        <f>IF(HLOOKUP(AR$14,集計用!$4:$9894,マスター!$C388,FALSE)="","",HLOOKUP(AR$14,集計用!$4:$9894,マスター!$C388,FALSE))</f>
        <v/>
      </c>
      <c r="AS388" s="29" t="str">
        <f>IF(HLOOKUP(AS$14,集計用!$4:$9894,マスター!$C388,FALSE)="","",HLOOKUP(AS$14,集計用!$4:$9894,マスター!$C388,FALSE))</f>
        <v/>
      </c>
      <c r="AT388" s="29" t="str">
        <f>IF(HLOOKUP(AT$14,集計用!$4:$9894,マスター!$C388,FALSE)="","",HLOOKUP(AT$14,集計用!$4:$9894,マスター!$C388,FALSE))</f>
        <v/>
      </c>
      <c r="AU388" s="29" t="str">
        <f>IF(HLOOKUP(AU$14,集計用!$4:$9894,マスター!$C388,FALSE)="","",HLOOKUP(AU$14,集計用!$4:$9894,マスター!$C388,FALSE))</f>
        <v/>
      </c>
      <c r="AV388" s="61"/>
      <c r="AW388" s="45" t="str">
        <f t="shared" si="7"/>
        <v/>
      </c>
      <c r="AX388" s="29" t="str">
        <f>IF(HLOOKUP(AX$14,集計用!$4:$9894,マスター!$C388,FALSE)="","",HLOOKUP(AX$14,集計用!$4:$9894,マスター!$C388,FALSE))</f>
        <v/>
      </c>
      <c r="AY388" s="29" t="str">
        <f>IF(HLOOKUP(AY$14,集計用!$4:$9894,マスター!$C388,FALSE)="","",HLOOKUP(AY$14,集計用!$4:$9894,マスター!$C388,FALSE))</f>
        <v/>
      </c>
      <c r="AZ388" s="54"/>
      <c r="BA388" s="54"/>
      <c r="BB388" s="54"/>
      <c r="BC388" s="54"/>
      <c r="BD388" s="54"/>
      <c r="BE388" s="54"/>
      <c r="BF388" s="54"/>
      <c r="BG388" s="54"/>
      <c r="BH388" s="29" t="str">
        <f>IF(HLOOKUP(BH$14,集計用!$4:$9894,マスター!$C388,FALSE)="","",HLOOKUP(BH$14,集計用!$4:$9894,マスター!$C388,FALSE))</f>
        <v/>
      </c>
      <c r="BI388" s="29" t="str">
        <f>IF(HLOOKUP(BI$14,集計用!$4:$9894,マスター!$C388,FALSE)="","",HLOOKUP(BI$14,集計用!$4:$9894,マスター!$C388,FALSE))</f>
        <v/>
      </c>
      <c r="BJ388" s="54"/>
      <c r="BK388" s="54"/>
      <c r="BL388" s="54"/>
      <c r="BM388" s="54"/>
      <c r="BN388" s="54"/>
      <c r="BO388" s="54"/>
      <c r="BP388" s="54"/>
      <c r="BQ388" s="54"/>
      <c r="BR388" s="29" t="str">
        <f>IF(HLOOKUP(BR$14,集計用!$4:$9894,マスター!$C388,FALSE)="","",HLOOKUP(BR$14,集計用!$4:$9894,マスター!$C388,FALSE))</f>
        <v/>
      </c>
      <c r="BS388" s="29" t="str">
        <f>IF(HLOOKUP(BS$14,集計用!$4:$9894,マスター!$C388,FALSE)="","",HLOOKUP(BS$14,集計用!$4:$9894,マスター!$C388,FALSE))</f>
        <v/>
      </c>
      <c r="BT388" s="29" t="str">
        <f>IF(HLOOKUP(BT$14,集計用!$4:$9894,マスター!$C388,FALSE)="","",HLOOKUP(BT$14,集計用!$4:$9894,マスター!$C388,FALSE))</f>
        <v/>
      </c>
      <c r="BU388" s="29" t="str">
        <f>IF(HLOOKUP(BU$14,集計用!$4:$9894,マスター!$C388,FALSE)="","",HLOOKUP(BU$14,集計用!$4:$9894,マスター!$C388,FALSE))</f>
        <v/>
      </c>
      <c r="BV388" s="29" t="str">
        <f>集計用!O284&amp;集計用!Q284&amp;集計用!S284</f>
        <v/>
      </c>
      <c r="BW388" s="29" t="str">
        <f>IF(HLOOKUP(BW$14,集計用!$4:$9894,マスター!$C388,FALSE)="","",HLOOKUP(BW$14,集計用!$4:$9894,マスター!$C388,FALSE))</f>
        <v/>
      </c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4"/>
      <c r="CO388" s="54"/>
      <c r="CP388" s="54"/>
      <c r="CQ388" s="54"/>
      <c r="CR388" s="54"/>
      <c r="CS388" s="54"/>
      <c r="CT388" s="54"/>
      <c r="CU388" s="54"/>
      <c r="CV388" s="53"/>
      <c r="CW388" s="53"/>
      <c r="CX388" s="53"/>
      <c r="CY388" s="53"/>
      <c r="CZ388" s="53"/>
      <c r="DA388" s="53"/>
      <c r="DB388" s="53"/>
      <c r="DC388" s="53"/>
      <c r="DD388" s="54"/>
      <c r="DE388" s="54"/>
      <c r="DF388" s="54"/>
      <c r="DG388" s="54"/>
      <c r="DH388" s="54"/>
      <c r="DI388" s="54"/>
    </row>
    <row r="389" spans="3:113" ht="13.5" customHeight="1">
      <c r="C389" s="89">
        <v>380</v>
      </c>
      <c r="D389" s="44"/>
      <c r="E389" s="53"/>
      <c r="F389" s="53"/>
      <c r="G389" s="53"/>
      <c r="H389" s="42" t="str">
        <f>IF(HLOOKUP(H$14,集計用!$4:$9894,マスター!$C389,FALSE)="","",HLOOKUP(H$14,集計用!$4:$9894,マスター!$C389,FALSE))</f>
        <v/>
      </c>
      <c r="I389" s="29" t="str">
        <f>IF(HLOOKUP(I$14,集計用!$4:$9894,マスター!$C389,FALSE)="","",HLOOKUP(I$14,集計用!$4:$9894,マスター!$C389,FALSE))</f>
        <v/>
      </c>
      <c r="J389" s="29" t="str">
        <f>IF(HLOOKUP(J$14,集計用!$4:$9894,マスター!$C389,FALSE)="","",HLOOKUP(J$14,集計用!$4:$9894,マスター!$C389,FALSE))</f>
        <v/>
      </c>
      <c r="K389" s="53"/>
      <c r="L389" s="53"/>
      <c r="M389" s="53"/>
      <c r="N389" s="53"/>
      <c r="O389" s="29" t="str">
        <f>IF(HLOOKUP(O$14,集計用!$4:$9894,マスター!$C389,FALSE)="","",HLOOKUP(O$14,集計用!$4:$9894,マスター!$C389,FALSE))</f>
        <v/>
      </c>
      <c r="P389" s="53"/>
      <c r="Q389" s="53"/>
      <c r="R389" s="42" t="str">
        <f>IF(HLOOKUP(R$14,集計用!$4:$9894,マスター!$C389,FALSE)="","",HLOOKUP(R$14,集計用!$4:$9894,マスター!$C389,FALSE))</f>
        <v/>
      </c>
      <c r="S389" s="42" t="str">
        <f>IF(HLOOKUP(S$14,集計用!$4:$9894,マスター!$C389,FALSE)="","",HLOOKUP(S$14,集計用!$4:$9894,マスター!$C389,FALSE))</f>
        <v/>
      </c>
      <c r="T389" s="209" t="str">
        <f>IF(HLOOKUP(T$14,集計用!$4:$9894,マスター!$C389,FALSE)="","",HLOOKUP(T$14,集計用!$4:$9894,マスター!$C389,FALSE))</f>
        <v/>
      </c>
      <c r="U389" s="209" t="str">
        <f>IF(HLOOKUP(U$14,集計用!$4:$9894,マスター!$C389,FALSE)="","",HLOOKUP(U$14,集計用!$4:$9894,マスター!$C389,FALSE))</f>
        <v/>
      </c>
      <c r="V389" s="53"/>
      <c r="W389" s="44"/>
      <c r="X389" s="53"/>
      <c r="Y389" s="53"/>
      <c r="Z389" s="29" t="str">
        <f>IF(HLOOKUP(Z$14,集計用!$4:$9894,マスター!$C389,FALSE)="","",HLOOKUP(Z$14,集計用!$4:$9894,マスター!$C389,FALSE))</f>
        <v/>
      </c>
      <c r="AA389" s="53"/>
      <c r="AB389" s="53"/>
      <c r="AC389" s="53"/>
      <c r="AD389" s="53"/>
      <c r="AE389" s="53"/>
      <c r="AF389" s="44"/>
      <c r="AG389" s="29" t="str">
        <f>IF(HLOOKUP(AG$14,集計用!$4:$9894,マスター!$C389,FALSE)="","",HLOOKUP(AG$14,集計用!$4:$9894,マスター!$C389,FALSE))</f>
        <v/>
      </c>
      <c r="AH389" s="29" t="str">
        <f>IF(HLOOKUP(AH$14,集計用!$4:$9894,マスター!$C389,FALSE)="","",HLOOKUP(AH$14,集計用!$4:$9894,マスター!$C389,FALSE))</f>
        <v/>
      </c>
      <c r="AI389" s="29" t="str">
        <f>IF(HLOOKUP(AI$14,集計用!$4:$9894,マスター!$C389,FALSE)="","",HLOOKUP(AI$14,集計用!$4:$9894,マスター!$C389,FALSE))</f>
        <v/>
      </c>
      <c r="AJ389" s="60" t="str">
        <f>マスター!$B$3</f>
        <v>建物</v>
      </c>
      <c r="AK389" s="29" t="str">
        <f>IF(HLOOKUP(AK$14,集計用!$4:$9894,マスター!$C389,FALSE)="","",HLOOKUP(AK$14,集計用!$4:$9894,マスター!$C389,FALSE))</f>
        <v/>
      </c>
      <c r="AL389" s="29" t="str">
        <f>IF(HLOOKUP(AL$14,集計用!$4:$9894,マスター!$C389,FALSE)="","",HLOOKUP(AL$14,集計用!$4:$9894,マスター!$C389,FALSE))</f>
        <v/>
      </c>
      <c r="AM389" s="53"/>
      <c r="AN389" s="29" t="str">
        <f>IFERROR(集計用!N285&amp;集計用!P285&amp;集計用!R285,"")</f>
        <v/>
      </c>
      <c r="AO389" s="29" t="str">
        <f>IF(HLOOKUP(AO$14,集計用!$4:$9894,マスター!$C389,FALSE)="","",HLOOKUP(AO$14,集計用!$4:$9894,マスター!$C389,FALSE))</f>
        <v/>
      </c>
      <c r="AP389" s="42" t="str">
        <f>集計用!AU285&amp;集計用!AV285&amp;集計用!AW285&amp;集計用!AX285&amp;集計用!AY285&amp;集計用!AZ285</f>
        <v/>
      </c>
      <c r="AQ389" s="29" t="str">
        <f>IF(HLOOKUP(AQ$14,集計用!$4:$9894,マスター!$C389,FALSE)="","",HLOOKUP(AQ$14,集計用!$4:$9894,マスター!$C389,FALSE))</f>
        <v/>
      </c>
      <c r="AR389" s="29" t="str">
        <f>IF(HLOOKUP(AR$14,集計用!$4:$9894,マスター!$C389,FALSE)="","",HLOOKUP(AR$14,集計用!$4:$9894,マスター!$C389,FALSE))</f>
        <v/>
      </c>
      <c r="AS389" s="29" t="str">
        <f>IF(HLOOKUP(AS$14,集計用!$4:$9894,マスター!$C389,FALSE)="","",HLOOKUP(AS$14,集計用!$4:$9894,マスター!$C389,FALSE))</f>
        <v/>
      </c>
      <c r="AT389" s="29" t="str">
        <f>IF(HLOOKUP(AT$14,集計用!$4:$9894,マスター!$C389,FALSE)="","",HLOOKUP(AT$14,集計用!$4:$9894,マスター!$C389,FALSE))</f>
        <v/>
      </c>
      <c r="AU389" s="29" t="str">
        <f>IF(HLOOKUP(AU$14,集計用!$4:$9894,マスター!$C389,FALSE)="","",HLOOKUP(AU$14,集計用!$4:$9894,マスター!$C389,FALSE))</f>
        <v/>
      </c>
      <c r="AV389" s="61"/>
      <c r="AW389" s="45" t="str">
        <f t="shared" si="7"/>
        <v/>
      </c>
      <c r="AX389" s="29" t="str">
        <f>IF(HLOOKUP(AX$14,集計用!$4:$9894,マスター!$C389,FALSE)="","",HLOOKUP(AX$14,集計用!$4:$9894,マスター!$C389,FALSE))</f>
        <v/>
      </c>
      <c r="AY389" s="29" t="str">
        <f>IF(HLOOKUP(AY$14,集計用!$4:$9894,マスター!$C389,FALSE)="","",HLOOKUP(AY$14,集計用!$4:$9894,マスター!$C389,FALSE))</f>
        <v/>
      </c>
      <c r="AZ389" s="54"/>
      <c r="BA389" s="54"/>
      <c r="BB389" s="54"/>
      <c r="BC389" s="54"/>
      <c r="BD389" s="54"/>
      <c r="BE389" s="54"/>
      <c r="BF389" s="54"/>
      <c r="BG389" s="54"/>
      <c r="BH389" s="29" t="str">
        <f>IF(HLOOKUP(BH$14,集計用!$4:$9894,マスター!$C389,FALSE)="","",HLOOKUP(BH$14,集計用!$4:$9894,マスター!$C389,FALSE))</f>
        <v/>
      </c>
      <c r="BI389" s="29" t="str">
        <f>IF(HLOOKUP(BI$14,集計用!$4:$9894,マスター!$C389,FALSE)="","",HLOOKUP(BI$14,集計用!$4:$9894,マスター!$C389,FALSE))</f>
        <v/>
      </c>
      <c r="BJ389" s="54"/>
      <c r="BK389" s="54"/>
      <c r="BL389" s="54"/>
      <c r="BM389" s="54"/>
      <c r="BN389" s="54"/>
      <c r="BO389" s="54"/>
      <c r="BP389" s="54"/>
      <c r="BQ389" s="54"/>
      <c r="BR389" s="29" t="str">
        <f>IF(HLOOKUP(BR$14,集計用!$4:$9894,マスター!$C389,FALSE)="","",HLOOKUP(BR$14,集計用!$4:$9894,マスター!$C389,FALSE))</f>
        <v/>
      </c>
      <c r="BS389" s="29" t="str">
        <f>IF(HLOOKUP(BS$14,集計用!$4:$9894,マスター!$C389,FALSE)="","",HLOOKUP(BS$14,集計用!$4:$9894,マスター!$C389,FALSE))</f>
        <v/>
      </c>
      <c r="BT389" s="29" t="str">
        <f>IF(HLOOKUP(BT$14,集計用!$4:$9894,マスター!$C389,FALSE)="","",HLOOKUP(BT$14,集計用!$4:$9894,マスター!$C389,FALSE))</f>
        <v/>
      </c>
      <c r="BU389" s="29" t="str">
        <f>IF(HLOOKUP(BU$14,集計用!$4:$9894,マスター!$C389,FALSE)="","",HLOOKUP(BU$14,集計用!$4:$9894,マスター!$C389,FALSE))</f>
        <v/>
      </c>
      <c r="BV389" s="29" t="str">
        <f>集計用!O285&amp;集計用!Q285&amp;集計用!S285</f>
        <v/>
      </c>
      <c r="BW389" s="29" t="str">
        <f>IF(HLOOKUP(BW$14,集計用!$4:$9894,マスター!$C389,FALSE)="","",HLOOKUP(BW$14,集計用!$4:$9894,マスター!$C389,FALSE))</f>
        <v/>
      </c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4"/>
      <c r="CO389" s="54"/>
      <c r="CP389" s="54"/>
      <c r="CQ389" s="54"/>
      <c r="CR389" s="54"/>
      <c r="CS389" s="54"/>
      <c r="CT389" s="54"/>
      <c r="CU389" s="54"/>
      <c r="CV389" s="53"/>
      <c r="CW389" s="53"/>
      <c r="CX389" s="53"/>
      <c r="CY389" s="53"/>
      <c r="CZ389" s="53"/>
      <c r="DA389" s="53"/>
      <c r="DB389" s="53"/>
      <c r="DC389" s="53"/>
      <c r="DD389" s="54"/>
      <c r="DE389" s="54"/>
      <c r="DF389" s="54"/>
      <c r="DG389" s="54"/>
      <c r="DH389" s="54"/>
      <c r="DI389" s="54"/>
    </row>
    <row r="390" spans="3:113" ht="13.5" customHeight="1">
      <c r="C390" s="89">
        <v>381</v>
      </c>
      <c r="D390" s="44"/>
      <c r="E390" s="53"/>
      <c r="F390" s="53"/>
      <c r="G390" s="53"/>
      <c r="H390" s="42" t="str">
        <f>IF(HLOOKUP(H$14,集計用!$4:$9894,マスター!$C390,FALSE)="","",HLOOKUP(H$14,集計用!$4:$9894,マスター!$C390,FALSE))</f>
        <v/>
      </c>
      <c r="I390" s="29" t="str">
        <f>IF(HLOOKUP(I$14,集計用!$4:$9894,マスター!$C390,FALSE)="","",HLOOKUP(I$14,集計用!$4:$9894,マスター!$C390,FALSE))</f>
        <v/>
      </c>
      <c r="J390" s="29" t="str">
        <f>IF(HLOOKUP(J$14,集計用!$4:$9894,マスター!$C390,FALSE)="","",HLOOKUP(J$14,集計用!$4:$9894,マスター!$C390,FALSE))</f>
        <v/>
      </c>
      <c r="K390" s="53"/>
      <c r="L390" s="53"/>
      <c r="M390" s="53"/>
      <c r="N390" s="53"/>
      <c r="O390" s="29" t="str">
        <f>IF(HLOOKUP(O$14,集計用!$4:$9894,マスター!$C390,FALSE)="","",HLOOKUP(O$14,集計用!$4:$9894,マスター!$C390,FALSE))</f>
        <v/>
      </c>
      <c r="P390" s="53"/>
      <c r="Q390" s="53"/>
      <c r="R390" s="42" t="str">
        <f>IF(HLOOKUP(R$14,集計用!$4:$9894,マスター!$C390,FALSE)="","",HLOOKUP(R$14,集計用!$4:$9894,マスター!$C390,FALSE))</f>
        <v/>
      </c>
      <c r="S390" s="42" t="str">
        <f>IF(HLOOKUP(S$14,集計用!$4:$9894,マスター!$C390,FALSE)="","",HLOOKUP(S$14,集計用!$4:$9894,マスター!$C390,FALSE))</f>
        <v/>
      </c>
      <c r="T390" s="209" t="str">
        <f>IF(HLOOKUP(T$14,集計用!$4:$9894,マスター!$C390,FALSE)="","",HLOOKUP(T$14,集計用!$4:$9894,マスター!$C390,FALSE))</f>
        <v/>
      </c>
      <c r="U390" s="209" t="str">
        <f>IF(HLOOKUP(U$14,集計用!$4:$9894,マスター!$C390,FALSE)="","",HLOOKUP(U$14,集計用!$4:$9894,マスター!$C390,FALSE))</f>
        <v/>
      </c>
      <c r="V390" s="53"/>
      <c r="W390" s="44"/>
      <c r="X390" s="53"/>
      <c r="Y390" s="53"/>
      <c r="Z390" s="29" t="str">
        <f>IF(HLOOKUP(Z$14,集計用!$4:$9894,マスター!$C390,FALSE)="","",HLOOKUP(Z$14,集計用!$4:$9894,マスター!$C390,FALSE))</f>
        <v/>
      </c>
      <c r="AA390" s="53"/>
      <c r="AB390" s="53"/>
      <c r="AC390" s="53"/>
      <c r="AD390" s="53"/>
      <c r="AE390" s="53"/>
      <c r="AF390" s="44"/>
      <c r="AG390" s="29" t="str">
        <f>IF(HLOOKUP(AG$14,集計用!$4:$9894,マスター!$C390,FALSE)="","",HLOOKUP(AG$14,集計用!$4:$9894,マスター!$C390,FALSE))</f>
        <v/>
      </c>
      <c r="AH390" s="29" t="str">
        <f>IF(HLOOKUP(AH$14,集計用!$4:$9894,マスター!$C390,FALSE)="","",HLOOKUP(AH$14,集計用!$4:$9894,マスター!$C390,FALSE))</f>
        <v/>
      </c>
      <c r="AI390" s="29" t="str">
        <f>IF(HLOOKUP(AI$14,集計用!$4:$9894,マスター!$C390,FALSE)="","",HLOOKUP(AI$14,集計用!$4:$9894,マスター!$C390,FALSE))</f>
        <v/>
      </c>
      <c r="AJ390" s="60" t="str">
        <f>マスター!$B$3</f>
        <v>建物</v>
      </c>
      <c r="AK390" s="29" t="str">
        <f>IF(HLOOKUP(AK$14,集計用!$4:$9894,マスター!$C390,FALSE)="","",HLOOKUP(AK$14,集計用!$4:$9894,マスター!$C390,FALSE))</f>
        <v/>
      </c>
      <c r="AL390" s="29" t="str">
        <f>IF(HLOOKUP(AL$14,集計用!$4:$9894,マスター!$C390,FALSE)="","",HLOOKUP(AL$14,集計用!$4:$9894,マスター!$C390,FALSE))</f>
        <v/>
      </c>
      <c r="AM390" s="53"/>
      <c r="AN390" s="29" t="str">
        <f>IFERROR(集計用!N286&amp;集計用!P286&amp;集計用!R286,"")</f>
        <v/>
      </c>
      <c r="AO390" s="29" t="str">
        <f>IF(HLOOKUP(AO$14,集計用!$4:$9894,マスター!$C390,FALSE)="","",HLOOKUP(AO$14,集計用!$4:$9894,マスター!$C390,FALSE))</f>
        <v/>
      </c>
      <c r="AP390" s="42" t="str">
        <f>集計用!AU286&amp;集計用!AV286&amp;集計用!AW286&amp;集計用!AX286&amp;集計用!AY286&amp;集計用!AZ286</f>
        <v/>
      </c>
      <c r="AQ390" s="29" t="str">
        <f>IF(HLOOKUP(AQ$14,集計用!$4:$9894,マスター!$C390,FALSE)="","",HLOOKUP(AQ$14,集計用!$4:$9894,マスター!$C390,FALSE))</f>
        <v/>
      </c>
      <c r="AR390" s="29" t="str">
        <f>IF(HLOOKUP(AR$14,集計用!$4:$9894,マスター!$C390,FALSE)="","",HLOOKUP(AR$14,集計用!$4:$9894,マスター!$C390,FALSE))</f>
        <v/>
      </c>
      <c r="AS390" s="29" t="str">
        <f>IF(HLOOKUP(AS$14,集計用!$4:$9894,マスター!$C390,FALSE)="","",HLOOKUP(AS$14,集計用!$4:$9894,マスター!$C390,FALSE))</f>
        <v/>
      </c>
      <c r="AT390" s="29" t="str">
        <f>IF(HLOOKUP(AT$14,集計用!$4:$9894,マスター!$C390,FALSE)="","",HLOOKUP(AT$14,集計用!$4:$9894,マスター!$C390,FALSE))</f>
        <v/>
      </c>
      <c r="AU390" s="29" t="str">
        <f>IF(HLOOKUP(AU$14,集計用!$4:$9894,マスター!$C390,FALSE)="","",HLOOKUP(AU$14,集計用!$4:$9894,マスター!$C390,FALSE))</f>
        <v/>
      </c>
      <c r="AV390" s="61"/>
      <c r="AW390" s="45" t="str">
        <f t="shared" si="7"/>
        <v/>
      </c>
      <c r="AX390" s="29" t="str">
        <f>IF(HLOOKUP(AX$14,集計用!$4:$9894,マスター!$C390,FALSE)="","",HLOOKUP(AX$14,集計用!$4:$9894,マスター!$C390,FALSE))</f>
        <v/>
      </c>
      <c r="AY390" s="29" t="str">
        <f>IF(HLOOKUP(AY$14,集計用!$4:$9894,マスター!$C390,FALSE)="","",HLOOKUP(AY$14,集計用!$4:$9894,マスター!$C390,FALSE))</f>
        <v/>
      </c>
      <c r="AZ390" s="54"/>
      <c r="BA390" s="54"/>
      <c r="BB390" s="54"/>
      <c r="BC390" s="54"/>
      <c r="BD390" s="54"/>
      <c r="BE390" s="54"/>
      <c r="BF390" s="54"/>
      <c r="BG390" s="54"/>
      <c r="BH390" s="29" t="str">
        <f>IF(HLOOKUP(BH$14,集計用!$4:$9894,マスター!$C390,FALSE)="","",HLOOKUP(BH$14,集計用!$4:$9894,マスター!$C390,FALSE))</f>
        <v/>
      </c>
      <c r="BI390" s="29" t="str">
        <f>IF(HLOOKUP(BI$14,集計用!$4:$9894,マスター!$C390,FALSE)="","",HLOOKUP(BI$14,集計用!$4:$9894,マスター!$C390,FALSE))</f>
        <v/>
      </c>
      <c r="BJ390" s="54"/>
      <c r="BK390" s="54"/>
      <c r="BL390" s="54"/>
      <c r="BM390" s="54"/>
      <c r="BN390" s="54"/>
      <c r="BO390" s="54"/>
      <c r="BP390" s="54"/>
      <c r="BQ390" s="54"/>
      <c r="BR390" s="29" t="str">
        <f>IF(HLOOKUP(BR$14,集計用!$4:$9894,マスター!$C390,FALSE)="","",HLOOKUP(BR$14,集計用!$4:$9894,マスター!$C390,FALSE))</f>
        <v/>
      </c>
      <c r="BS390" s="29" t="str">
        <f>IF(HLOOKUP(BS$14,集計用!$4:$9894,マスター!$C390,FALSE)="","",HLOOKUP(BS$14,集計用!$4:$9894,マスター!$C390,FALSE))</f>
        <v/>
      </c>
      <c r="BT390" s="29" t="str">
        <f>IF(HLOOKUP(BT$14,集計用!$4:$9894,マスター!$C390,FALSE)="","",HLOOKUP(BT$14,集計用!$4:$9894,マスター!$C390,FALSE))</f>
        <v/>
      </c>
      <c r="BU390" s="29" t="str">
        <f>IF(HLOOKUP(BU$14,集計用!$4:$9894,マスター!$C390,FALSE)="","",HLOOKUP(BU$14,集計用!$4:$9894,マスター!$C390,FALSE))</f>
        <v/>
      </c>
      <c r="BV390" s="29" t="str">
        <f>集計用!O286&amp;集計用!Q286&amp;集計用!S286</f>
        <v/>
      </c>
      <c r="BW390" s="29" t="str">
        <f>IF(HLOOKUP(BW$14,集計用!$4:$9894,マスター!$C390,FALSE)="","",HLOOKUP(BW$14,集計用!$4:$9894,マスター!$C390,FALSE))</f>
        <v/>
      </c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4"/>
      <c r="CO390" s="54"/>
      <c r="CP390" s="54"/>
      <c r="CQ390" s="54"/>
      <c r="CR390" s="54"/>
      <c r="CS390" s="54"/>
      <c r="CT390" s="54"/>
      <c r="CU390" s="54"/>
      <c r="CV390" s="53"/>
      <c r="CW390" s="53"/>
      <c r="CX390" s="53"/>
      <c r="CY390" s="53"/>
      <c r="CZ390" s="53"/>
      <c r="DA390" s="53"/>
      <c r="DB390" s="53"/>
      <c r="DC390" s="53"/>
      <c r="DD390" s="54"/>
      <c r="DE390" s="54"/>
      <c r="DF390" s="54"/>
      <c r="DG390" s="54"/>
      <c r="DH390" s="54"/>
      <c r="DI390" s="54"/>
    </row>
    <row r="391" spans="3:113" ht="13.5" customHeight="1">
      <c r="C391" s="89">
        <v>382</v>
      </c>
      <c r="D391" s="44"/>
      <c r="E391" s="53"/>
      <c r="F391" s="53"/>
      <c r="G391" s="53"/>
      <c r="H391" s="42" t="str">
        <f>IF(HLOOKUP(H$14,集計用!$4:$9894,マスター!$C391,FALSE)="","",HLOOKUP(H$14,集計用!$4:$9894,マスター!$C391,FALSE))</f>
        <v/>
      </c>
      <c r="I391" s="29" t="str">
        <f>IF(HLOOKUP(I$14,集計用!$4:$9894,マスター!$C391,FALSE)="","",HLOOKUP(I$14,集計用!$4:$9894,マスター!$C391,FALSE))</f>
        <v/>
      </c>
      <c r="J391" s="29" t="str">
        <f>IF(HLOOKUP(J$14,集計用!$4:$9894,マスター!$C391,FALSE)="","",HLOOKUP(J$14,集計用!$4:$9894,マスター!$C391,FALSE))</f>
        <v/>
      </c>
      <c r="K391" s="53"/>
      <c r="L391" s="53"/>
      <c r="M391" s="53"/>
      <c r="N391" s="53"/>
      <c r="O391" s="29" t="str">
        <f>IF(HLOOKUP(O$14,集計用!$4:$9894,マスター!$C391,FALSE)="","",HLOOKUP(O$14,集計用!$4:$9894,マスター!$C391,FALSE))</f>
        <v/>
      </c>
      <c r="P391" s="53"/>
      <c r="Q391" s="53"/>
      <c r="R391" s="42" t="str">
        <f>IF(HLOOKUP(R$14,集計用!$4:$9894,マスター!$C391,FALSE)="","",HLOOKUP(R$14,集計用!$4:$9894,マスター!$C391,FALSE))</f>
        <v/>
      </c>
      <c r="S391" s="42" t="str">
        <f>IF(HLOOKUP(S$14,集計用!$4:$9894,マスター!$C391,FALSE)="","",HLOOKUP(S$14,集計用!$4:$9894,マスター!$C391,FALSE))</f>
        <v/>
      </c>
      <c r="T391" s="209" t="str">
        <f>IF(HLOOKUP(T$14,集計用!$4:$9894,マスター!$C391,FALSE)="","",HLOOKUP(T$14,集計用!$4:$9894,マスター!$C391,FALSE))</f>
        <v/>
      </c>
      <c r="U391" s="209" t="str">
        <f>IF(HLOOKUP(U$14,集計用!$4:$9894,マスター!$C391,FALSE)="","",HLOOKUP(U$14,集計用!$4:$9894,マスター!$C391,FALSE))</f>
        <v/>
      </c>
      <c r="V391" s="53"/>
      <c r="W391" s="44"/>
      <c r="X391" s="53"/>
      <c r="Y391" s="53"/>
      <c r="Z391" s="29" t="str">
        <f>IF(HLOOKUP(Z$14,集計用!$4:$9894,マスター!$C391,FALSE)="","",HLOOKUP(Z$14,集計用!$4:$9894,マスター!$C391,FALSE))</f>
        <v/>
      </c>
      <c r="AA391" s="53"/>
      <c r="AB391" s="53"/>
      <c r="AC391" s="53"/>
      <c r="AD391" s="53"/>
      <c r="AE391" s="53"/>
      <c r="AF391" s="44"/>
      <c r="AG391" s="29" t="str">
        <f>IF(HLOOKUP(AG$14,集計用!$4:$9894,マスター!$C391,FALSE)="","",HLOOKUP(AG$14,集計用!$4:$9894,マスター!$C391,FALSE))</f>
        <v/>
      </c>
      <c r="AH391" s="29" t="str">
        <f>IF(HLOOKUP(AH$14,集計用!$4:$9894,マスター!$C391,FALSE)="","",HLOOKUP(AH$14,集計用!$4:$9894,マスター!$C391,FALSE))</f>
        <v/>
      </c>
      <c r="AI391" s="29" t="str">
        <f>IF(HLOOKUP(AI$14,集計用!$4:$9894,マスター!$C391,FALSE)="","",HLOOKUP(AI$14,集計用!$4:$9894,マスター!$C391,FALSE))</f>
        <v/>
      </c>
      <c r="AJ391" s="60" t="str">
        <f>マスター!$B$3</f>
        <v>建物</v>
      </c>
      <c r="AK391" s="29" t="str">
        <f>IF(HLOOKUP(AK$14,集計用!$4:$9894,マスター!$C391,FALSE)="","",HLOOKUP(AK$14,集計用!$4:$9894,マスター!$C391,FALSE))</f>
        <v/>
      </c>
      <c r="AL391" s="29" t="str">
        <f>IF(HLOOKUP(AL$14,集計用!$4:$9894,マスター!$C391,FALSE)="","",HLOOKUP(AL$14,集計用!$4:$9894,マスター!$C391,FALSE))</f>
        <v/>
      </c>
      <c r="AM391" s="53"/>
      <c r="AN391" s="29" t="str">
        <f>IFERROR(集計用!N287&amp;集計用!P287&amp;集計用!R287,"")</f>
        <v/>
      </c>
      <c r="AO391" s="29" t="str">
        <f>IF(HLOOKUP(AO$14,集計用!$4:$9894,マスター!$C391,FALSE)="","",HLOOKUP(AO$14,集計用!$4:$9894,マスター!$C391,FALSE))</f>
        <v/>
      </c>
      <c r="AP391" s="42" t="str">
        <f>集計用!AU287&amp;集計用!AV287&amp;集計用!AW287&amp;集計用!AX287&amp;集計用!AY287&amp;集計用!AZ287</f>
        <v/>
      </c>
      <c r="AQ391" s="29" t="str">
        <f>IF(HLOOKUP(AQ$14,集計用!$4:$9894,マスター!$C391,FALSE)="","",HLOOKUP(AQ$14,集計用!$4:$9894,マスター!$C391,FALSE))</f>
        <v/>
      </c>
      <c r="AR391" s="29" t="str">
        <f>IF(HLOOKUP(AR$14,集計用!$4:$9894,マスター!$C391,FALSE)="","",HLOOKUP(AR$14,集計用!$4:$9894,マスター!$C391,FALSE))</f>
        <v/>
      </c>
      <c r="AS391" s="29" t="str">
        <f>IF(HLOOKUP(AS$14,集計用!$4:$9894,マスター!$C391,FALSE)="","",HLOOKUP(AS$14,集計用!$4:$9894,マスター!$C391,FALSE))</f>
        <v/>
      </c>
      <c r="AT391" s="29" t="str">
        <f>IF(HLOOKUP(AT$14,集計用!$4:$9894,マスター!$C391,FALSE)="","",HLOOKUP(AT$14,集計用!$4:$9894,マスター!$C391,FALSE))</f>
        <v/>
      </c>
      <c r="AU391" s="29" t="str">
        <f>IF(HLOOKUP(AU$14,集計用!$4:$9894,マスター!$C391,FALSE)="","",HLOOKUP(AU$14,集計用!$4:$9894,マスター!$C391,FALSE))</f>
        <v/>
      </c>
      <c r="AV391" s="61"/>
      <c r="AW391" s="45" t="str">
        <f t="shared" si="7"/>
        <v/>
      </c>
      <c r="AX391" s="29" t="str">
        <f>IF(HLOOKUP(AX$14,集計用!$4:$9894,マスター!$C391,FALSE)="","",HLOOKUP(AX$14,集計用!$4:$9894,マスター!$C391,FALSE))</f>
        <v/>
      </c>
      <c r="AY391" s="29" t="str">
        <f>IF(HLOOKUP(AY$14,集計用!$4:$9894,マスター!$C391,FALSE)="","",HLOOKUP(AY$14,集計用!$4:$9894,マスター!$C391,FALSE))</f>
        <v/>
      </c>
      <c r="AZ391" s="54"/>
      <c r="BA391" s="54"/>
      <c r="BB391" s="54"/>
      <c r="BC391" s="54"/>
      <c r="BD391" s="54"/>
      <c r="BE391" s="54"/>
      <c r="BF391" s="54"/>
      <c r="BG391" s="54"/>
      <c r="BH391" s="29" t="str">
        <f>IF(HLOOKUP(BH$14,集計用!$4:$9894,マスター!$C391,FALSE)="","",HLOOKUP(BH$14,集計用!$4:$9894,マスター!$C391,FALSE))</f>
        <v/>
      </c>
      <c r="BI391" s="29" t="str">
        <f>IF(HLOOKUP(BI$14,集計用!$4:$9894,マスター!$C391,FALSE)="","",HLOOKUP(BI$14,集計用!$4:$9894,マスター!$C391,FALSE))</f>
        <v/>
      </c>
      <c r="BJ391" s="54"/>
      <c r="BK391" s="54"/>
      <c r="BL391" s="54"/>
      <c r="BM391" s="54"/>
      <c r="BN391" s="54"/>
      <c r="BO391" s="54"/>
      <c r="BP391" s="54"/>
      <c r="BQ391" s="54"/>
      <c r="BR391" s="29" t="str">
        <f>IF(HLOOKUP(BR$14,集計用!$4:$9894,マスター!$C391,FALSE)="","",HLOOKUP(BR$14,集計用!$4:$9894,マスター!$C391,FALSE))</f>
        <v/>
      </c>
      <c r="BS391" s="29" t="str">
        <f>IF(HLOOKUP(BS$14,集計用!$4:$9894,マスター!$C391,FALSE)="","",HLOOKUP(BS$14,集計用!$4:$9894,マスター!$C391,FALSE))</f>
        <v/>
      </c>
      <c r="BT391" s="29" t="str">
        <f>IF(HLOOKUP(BT$14,集計用!$4:$9894,マスター!$C391,FALSE)="","",HLOOKUP(BT$14,集計用!$4:$9894,マスター!$C391,FALSE))</f>
        <v/>
      </c>
      <c r="BU391" s="29" t="str">
        <f>IF(HLOOKUP(BU$14,集計用!$4:$9894,マスター!$C391,FALSE)="","",HLOOKUP(BU$14,集計用!$4:$9894,マスター!$C391,FALSE))</f>
        <v/>
      </c>
      <c r="BV391" s="29" t="str">
        <f>集計用!O287&amp;集計用!Q287&amp;集計用!S287</f>
        <v/>
      </c>
      <c r="BW391" s="29" t="str">
        <f>IF(HLOOKUP(BW$14,集計用!$4:$9894,マスター!$C391,FALSE)="","",HLOOKUP(BW$14,集計用!$4:$9894,マスター!$C391,FALSE))</f>
        <v/>
      </c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4"/>
      <c r="CO391" s="54"/>
      <c r="CP391" s="54"/>
      <c r="CQ391" s="54"/>
      <c r="CR391" s="54"/>
      <c r="CS391" s="54"/>
      <c r="CT391" s="54"/>
      <c r="CU391" s="54"/>
      <c r="CV391" s="53"/>
      <c r="CW391" s="53"/>
      <c r="CX391" s="53"/>
      <c r="CY391" s="53"/>
      <c r="CZ391" s="53"/>
      <c r="DA391" s="53"/>
      <c r="DB391" s="53"/>
      <c r="DC391" s="53"/>
      <c r="DD391" s="54"/>
      <c r="DE391" s="54"/>
      <c r="DF391" s="54"/>
      <c r="DG391" s="54"/>
      <c r="DH391" s="54"/>
      <c r="DI391" s="54"/>
    </row>
    <row r="392" spans="3:113" ht="13.5" customHeight="1">
      <c r="C392" s="89">
        <v>383</v>
      </c>
      <c r="D392" s="44"/>
      <c r="E392" s="53"/>
      <c r="F392" s="53"/>
      <c r="G392" s="53"/>
      <c r="H392" s="42" t="str">
        <f>IF(HLOOKUP(H$14,集計用!$4:$9894,マスター!$C392,FALSE)="","",HLOOKUP(H$14,集計用!$4:$9894,マスター!$C392,FALSE))</f>
        <v/>
      </c>
      <c r="I392" s="29" t="str">
        <f>IF(HLOOKUP(I$14,集計用!$4:$9894,マスター!$C392,FALSE)="","",HLOOKUP(I$14,集計用!$4:$9894,マスター!$C392,FALSE))</f>
        <v/>
      </c>
      <c r="J392" s="29" t="str">
        <f>IF(HLOOKUP(J$14,集計用!$4:$9894,マスター!$C392,FALSE)="","",HLOOKUP(J$14,集計用!$4:$9894,マスター!$C392,FALSE))</f>
        <v/>
      </c>
      <c r="K392" s="53"/>
      <c r="L392" s="53"/>
      <c r="M392" s="53"/>
      <c r="N392" s="53"/>
      <c r="O392" s="29" t="str">
        <f>IF(HLOOKUP(O$14,集計用!$4:$9894,マスター!$C392,FALSE)="","",HLOOKUP(O$14,集計用!$4:$9894,マスター!$C392,FALSE))</f>
        <v/>
      </c>
      <c r="P392" s="53"/>
      <c r="Q392" s="53"/>
      <c r="R392" s="42" t="str">
        <f>IF(HLOOKUP(R$14,集計用!$4:$9894,マスター!$C392,FALSE)="","",HLOOKUP(R$14,集計用!$4:$9894,マスター!$C392,FALSE))</f>
        <v/>
      </c>
      <c r="S392" s="42" t="str">
        <f>IF(HLOOKUP(S$14,集計用!$4:$9894,マスター!$C392,FALSE)="","",HLOOKUP(S$14,集計用!$4:$9894,マスター!$C392,FALSE))</f>
        <v/>
      </c>
      <c r="T392" s="209" t="str">
        <f>IF(HLOOKUP(T$14,集計用!$4:$9894,マスター!$C392,FALSE)="","",HLOOKUP(T$14,集計用!$4:$9894,マスター!$C392,FALSE))</f>
        <v/>
      </c>
      <c r="U392" s="209" t="str">
        <f>IF(HLOOKUP(U$14,集計用!$4:$9894,マスター!$C392,FALSE)="","",HLOOKUP(U$14,集計用!$4:$9894,マスター!$C392,FALSE))</f>
        <v/>
      </c>
      <c r="V392" s="53"/>
      <c r="W392" s="44"/>
      <c r="X392" s="53"/>
      <c r="Y392" s="53"/>
      <c r="Z392" s="29" t="str">
        <f>IF(HLOOKUP(Z$14,集計用!$4:$9894,マスター!$C392,FALSE)="","",HLOOKUP(Z$14,集計用!$4:$9894,マスター!$C392,FALSE))</f>
        <v/>
      </c>
      <c r="AA392" s="53"/>
      <c r="AB392" s="53"/>
      <c r="AC392" s="53"/>
      <c r="AD392" s="53"/>
      <c r="AE392" s="53"/>
      <c r="AF392" s="44"/>
      <c r="AG392" s="29" t="str">
        <f>IF(HLOOKUP(AG$14,集計用!$4:$9894,マスター!$C392,FALSE)="","",HLOOKUP(AG$14,集計用!$4:$9894,マスター!$C392,FALSE))</f>
        <v/>
      </c>
      <c r="AH392" s="29" t="str">
        <f>IF(HLOOKUP(AH$14,集計用!$4:$9894,マスター!$C392,FALSE)="","",HLOOKUP(AH$14,集計用!$4:$9894,マスター!$C392,FALSE))</f>
        <v/>
      </c>
      <c r="AI392" s="29" t="str">
        <f>IF(HLOOKUP(AI$14,集計用!$4:$9894,マスター!$C392,FALSE)="","",HLOOKUP(AI$14,集計用!$4:$9894,マスター!$C392,FALSE))</f>
        <v/>
      </c>
      <c r="AJ392" s="60" t="str">
        <f>マスター!$B$3</f>
        <v>建物</v>
      </c>
      <c r="AK392" s="29" t="str">
        <f>IF(HLOOKUP(AK$14,集計用!$4:$9894,マスター!$C392,FALSE)="","",HLOOKUP(AK$14,集計用!$4:$9894,マスター!$C392,FALSE))</f>
        <v/>
      </c>
      <c r="AL392" s="29" t="str">
        <f>IF(HLOOKUP(AL$14,集計用!$4:$9894,マスター!$C392,FALSE)="","",HLOOKUP(AL$14,集計用!$4:$9894,マスター!$C392,FALSE))</f>
        <v/>
      </c>
      <c r="AM392" s="53"/>
      <c r="AN392" s="29" t="str">
        <f>IFERROR(集計用!N288&amp;集計用!P288&amp;集計用!R288,"")</f>
        <v/>
      </c>
      <c r="AO392" s="29" t="str">
        <f>IF(HLOOKUP(AO$14,集計用!$4:$9894,マスター!$C392,FALSE)="","",HLOOKUP(AO$14,集計用!$4:$9894,マスター!$C392,FALSE))</f>
        <v/>
      </c>
      <c r="AP392" s="42" t="str">
        <f>集計用!AU288&amp;集計用!AV288&amp;集計用!AW288&amp;集計用!AX288&amp;集計用!AY288&amp;集計用!AZ288</f>
        <v/>
      </c>
      <c r="AQ392" s="29" t="str">
        <f>IF(HLOOKUP(AQ$14,集計用!$4:$9894,マスター!$C392,FALSE)="","",HLOOKUP(AQ$14,集計用!$4:$9894,マスター!$C392,FALSE))</f>
        <v/>
      </c>
      <c r="AR392" s="29" t="str">
        <f>IF(HLOOKUP(AR$14,集計用!$4:$9894,マスター!$C392,FALSE)="","",HLOOKUP(AR$14,集計用!$4:$9894,マスター!$C392,FALSE))</f>
        <v/>
      </c>
      <c r="AS392" s="29" t="str">
        <f>IF(HLOOKUP(AS$14,集計用!$4:$9894,マスター!$C392,FALSE)="","",HLOOKUP(AS$14,集計用!$4:$9894,マスター!$C392,FALSE))</f>
        <v/>
      </c>
      <c r="AT392" s="29" t="str">
        <f>IF(HLOOKUP(AT$14,集計用!$4:$9894,マスター!$C392,FALSE)="","",HLOOKUP(AT$14,集計用!$4:$9894,マスター!$C392,FALSE))</f>
        <v/>
      </c>
      <c r="AU392" s="29" t="str">
        <f>IF(HLOOKUP(AU$14,集計用!$4:$9894,マスター!$C392,FALSE)="","",HLOOKUP(AU$14,集計用!$4:$9894,マスター!$C392,FALSE))</f>
        <v/>
      </c>
      <c r="AV392" s="61"/>
      <c r="AW392" s="45" t="str">
        <f t="shared" si="7"/>
        <v/>
      </c>
      <c r="AX392" s="29" t="str">
        <f>IF(HLOOKUP(AX$14,集計用!$4:$9894,マスター!$C392,FALSE)="","",HLOOKUP(AX$14,集計用!$4:$9894,マスター!$C392,FALSE))</f>
        <v/>
      </c>
      <c r="AY392" s="29" t="str">
        <f>IF(HLOOKUP(AY$14,集計用!$4:$9894,マスター!$C392,FALSE)="","",HLOOKUP(AY$14,集計用!$4:$9894,マスター!$C392,FALSE))</f>
        <v/>
      </c>
      <c r="AZ392" s="54"/>
      <c r="BA392" s="54"/>
      <c r="BB392" s="54"/>
      <c r="BC392" s="54"/>
      <c r="BD392" s="54"/>
      <c r="BE392" s="54"/>
      <c r="BF392" s="54"/>
      <c r="BG392" s="54"/>
      <c r="BH392" s="29" t="str">
        <f>IF(HLOOKUP(BH$14,集計用!$4:$9894,マスター!$C392,FALSE)="","",HLOOKUP(BH$14,集計用!$4:$9894,マスター!$C392,FALSE))</f>
        <v/>
      </c>
      <c r="BI392" s="29" t="str">
        <f>IF(HLOOKUP(BI$14,集計用!$4:$9894,マスター!$C392,FALSE)="","",HLOOKUP(BI$14,集計用!$4:$9894,マスター!$C392,FALSE))</f>
        <v/>
      </c>
      <c r="BJ392" s="54"/>
      <c r="BK392" s="54"/>
      <c r="BL392" s="54"/>
      <c r="BM392" s="54"/>
      <c r="BN392" s="54"/>
      <c r="BO392" s="54"/>
      <c r="BP392" s="54"/>
      <c r="BQ392" s="54"/>
      <c r="BR392" s="29" t="str">
        <f>IF(HLOOKUP(BR$14,集計用!$4:$9894,マスター!$C392,FALSE)="","",HLOOKUP(BR$14,集計用!$4:$9894,マスター!$C392,FALSE))</f>
        <v/>
      </c>
      <c r="BS392" s="29" t="str">
        <f>IF(HLOOKUP(BS$14,集計用!$4:$9894,マスター!$C392,FALSE)="","",HLOOKUP(BS$14,集計用!$4:$9894,マスター!$C392,FALSE))</f>
        <v/>
      </c>
      <c r="BT392" s="29" t="str">
        <f>IF(HLOOKUP(BT$14,集計用!$4:$9894,マスター!$C392,FALSE)="","",HLOOKUP(BT$14,集計用!$4:$9894,マスター!$C392,FALSE))</f>
        <v/>
      </c>
      <c r="BU392" s="29" t="str">
        <f>IF(HLOOKUP(BU$14,集計用!$4:$9894,マスター!$C392,FALSE)="","",HLOOKUP(BU$14,集計用!$4:$9894,マスター!$C392,FALSE))</f>
        <v/>
      </c>
      <c r="BV392" s="29" t="str">
        <f>集計用!O288&amp;集計用!Q288&amp;集計用!S288</f>
        <v/>
      </c>
      <c r="BW392" s="29" t="str">
        <f>IF(HLOOKUP(BW$14,集計用!$4:$9894,マスター!$C392,FALSE)="","",HLOOKUP(BW$14,集計用!$4:$9894,マスター!$C392,FALSE))</f>
        <v/>
      </c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4"/>
      <c r="CO392" s="54"/>
      <c r="CP392" s="54"/>
      <c r="CQ392" s="54"/>
      <c r="CR392" s="54"/>
      <c r="CS392" s="54"/>
      <c r="CT392" s="54"/>
      <c r="CU392" s="54"/>
      <c r="CV392" s="53"/>
      <c r="CW392" s="53"/>
      <c r="CX392" s="53"/>
      <c r="CY392" s="53"/>
      <c r="CZ392" s="53"/>
      <c r="DA392" s="53"/>
      <c r="DB392" s="53"/>
      <c r="DC392" s="53"/>
      <c r="DD392" s="54"/>
      <c r="DE392" s="54"/>
      <c r="DF392" s="54"/>
      <c r="DG392" s="54"/>
      <c r="DH392" s="54"/>
      <c r="DI392" s="54"/>
    </row>
    <row r="393" spans="3:113" ht="13.5" customHeight="1">
      <c r="C393" s="89">
        <v>384</v>
      </c>
      <c r="D393" s="44"/>
      <c r="E393" s="53"/>
      <c r="F393" s="53"/>
      <c r="G393" s="53"/>
      <c r="H393" s="42" t="str">
        <f>IF(HLOOKUP(H$14,集計用!$4:$9894,マスター!$C393,FALSE)="","",HLOOKUP(H$14,集計用!$4:$9894,マスター!$C393,FALSE))</f>
        <v/>
      </c>
      <c r="I393" s="29" t="str">
        <f>IF(HLOOKUP(I$14,集計用!$4:$9894,マスター!$C393,FALSE)="","",HLOOKUP(I$14,集計用!$4:$9894,マスター!$C393,FALSE))</f>
        <v/>
      </c>
      <c r="J393" s="29" t="str">
        <f>IF(HLOOKUP(J$14,集計用!$4:$9894,マスター!$C393,FALSE)="","",HLOOKUP(J$14,集計用!$4:$9894,マスター!$C393,FALSE))</f>
        <v/>
      </c>
      <c r="K393" s="53"/>
      <c r="L393" s="53"/>
      <c r="M393" s="53"/>
      <c r="N393" s="53"/>
      <c r="O393" s="29" t="str">
        <f>IF(HLOOKUP(O$14,集計用!$4:$9894,マスター!$C393,FALSE)="","",HLOOKUP(O$14,集計用!$4:$9894,マスター!$C393,FALSE))</f>
        <v/>
      </c>
      <c r="P393" s="53"/>
      <c r="Q393" s="53"/>
      <c r="R393" s="42" t="str">
        <f>IF(HLOOKUP(R$14,集計用!$4:$9894,マスター!$C393,FALSE)="","",HLOOKUP(R$14,集計用!$4:$9894,マスター!$C393,FALSE))</f>
        <v/>
      </c>
      <c r="S393" s="42" t="str">
        <f>IF(HLOOKUP(S$14,集計用!$4:$9894,マスター!$C393,FALSE)="","",HLOOKUP(S$14,集計用!$4:$9894,マスター!$C393,FALSE))</f>
        <v/>
      </c>
      <c r="T393" s="209" t="str">
        <f>IF(HLOOKUP(T$14,集計用!$4:$9894,マスター!$C393,FALSE)="","",HLOOKUP(T$14,集計用!$4:$9894,マスター!$C393,FALSE))</f>
        <v/>
      </c>
      <c r="U393" s="209" t="str">
        <f>IF(HLOOKUP(U$14,集計用!$4:$9894,マスター!$C393,FALSE)="","",HLOOKUP(U$14,集計用!$4:$9894,マスター!$C393,FALSE))</f>
        <v/>
      </c>
      <c r="V393" s="53"/>
      <c r="W393" s="44"/>
      <c r="X393" s="53"/>
      <c r="Y393" s="53"/>
      <c r="Z393" s="29" t="str">
        <f>IF(HLOOKUP(Z$14,集計用!$4:$9894,マスター!$C393,FALSE)="","",HLOOKUP(Z$14,集計用!$4:$9894,マスター!$C393,FALSE))</f>
        <v/>
      </c>
      <c r="AA393" s="53"/>
      <c r="AB393" s="53"/>
      <c r="AC393" s="53"/>
      <c r="AD393" s="53"/>
      <c r="AE393" s="53"/>
      <c r="AF393" s="44"/>
      <c r="AG393" s="29" t="str">
        <f>IF(HLOOKUP(AG$14,集計用!$4:$9894,マスター!$C393,FALSE)="","",HLOOKUP(AG$14,集計用!$4:$9894,マスター!$C393,FALSE))</f>
        <v/>
      </c>
      <c r="AH393" s="29" t="str">
        <f>IF(HLOOKUP(AH$14,集計用!$4:$9894,マスター!$C393,FALSE)="","",HLOOKUP(AH$14,集計用!$4:$9894,マスター!$C393,FALSE))</f>
        <v/>
      </c>
      <c r="AI393" s="29" t="str">
        <f>IF(HLOOKUP(AI$14,集計用!$4:$9894,マスター!$C393,FALSE)="","",HLOOKUP(AI$14,集計用!$4:$9894,マスター!$C393,FALSE))</f>
        <v/>
      </c>
      <c r="AJ393" s="60" t="str">
        <f>マスター!$B$3</f>
        <v>建物</v>
      </c>
      <c r="AK393" s="29" t="str">
        <f>IF(HLOOKUP(AK$14,集計用!$4:$9894,マスター!$C393,FALSE)="","",HLOOKUP(AK$14,集計用!$4:$9894,マスター!$C393,FALSE))</f>
        <v/>
      </c>
      <c r="AL393" s="29" t="str">
        <f>IF(HLOOKUP(AL$14,集計用!$4:$9894,マスター!$C393,FALSE)="","",HLOOKUP(AL$14,集計用!$4:$9894,マスター!$C393,FALSE))</f>
        <v/>
      </c>
      <c r="AM393" s="53"/>
      <c r="AN393" s="29" t="str">
        <f>IFERROR(集計用!#REF!&amp;集計用!#REF!&amp;集計用!#REF!,"")</f>
        <v/>
      </c>
      <c r="AO393" s="29" t="str">
        <f>IF(HLOOKUP(AO$14,集計用!$4:$9894,マスター!$C393,FALSE)="","",HLOOKUP(AO$14,集計用!$4:$9894,マスター!$C393,FALSE))</f>
        <v/>
      </c>
      <c r="AP393" s="42" t="e">
        <f>集計用!#REF!&amp;集計用!#REF!&amp;集計用!#REF!&amp;集計用!#REF!&amp;集計用!#REF!&amp;集計用!#REF!</f>
        <v>#REF!</v>
      </c>
      <c r="AQ393" s="29" t="str">
        <f>IF(HLOOKUP(AQ$14,集計用!$4:$9894,マスター!$C393,FALSE)="","",HLOOKUP(AQ$14,集計用!$4:$9894,マスター!$C393,FALSE))</f>
        <v/>
      </c>
      <c r="AR393" s="29" t="str">
        <f>IF(HLOOKUP(AR$14,集計用!$4:$9894,マスター!$C393,FALSE)="","",HLOOKUP(AR$14,集計用!$4:$9894,マスター!$C393,FALSE))</f>
        <v/>
      </c>
      <c r="AS393" s="29" t="str">
        <f>IF(HLOOKUP(AS$14,集計用!$4:$9894,マスター!$C393,FALSE)="","",HLOOKUP(AS$14,集計用!$4:$9894,マスター!$C393,FALSE))</f>
        <v/>
      </c>
      <c r="AT393" s="29" t="str">
        <f>IF(HLOOKUP(AT$14,集計用!$4:$9894,マスター!$C393,FALSE)="","",HLOOKUP(AT$14,集計用!$4:$9894,マスター!$C393,FALSE))</f>
        <v/>
      </c>
      <c r="AU393" s="29" t="str">
        <f>IF(HLOOKUP(AU$14,集計用!$4:$9894,マスター!$C393,FALSE)="","",HLOOKUP(AU$14,集計用!$4:$9894,マスター!$C393,FALSE))</f>
        <v/>
      </c>
      <c r="AV393" s="61"/>
      <c r="AW393" s="45" t="str">
        <f t="shared" si="7"/>
        <v/>
      </c>
      <c r="AX393" s="29" t="str">
        <f>IF(HLOOKUP(AX$14,集計用!$4:$9894,マスター!$C393,FALSE)="","",HLOOKUP(AX$14,集計用!$4:$9894,マスター!$C393,FALSE))</f>
        <v/>
      </c>
      <c r="AY393" s="29" t="str">
        <f>IF(HLOOKUP(AY$14,集計用!$4:$9894,マスター!$C393,FALSE)="","",HLOOKUP(AY$14,集計用!$4:$9894,マスター!$C393,FALSE))</f>
        <v/>
      </c>
      <c r="AZ393" s="54"/>
      <c r="BA393" s="54"/>
      <c r="BB393" s="54"/>
      <c r="BC393" s="54"/>
      <c r="BD393" s="54"/>
      <c r="BE393" s="54"/>
      <c r="BF393" s="54"/>
      <c r="BG393" s="54"/>
      <c r="BH393" s="29" t="str">
        <f>IF(HLOOKUP(BH$14,集計用!$4:$9894,マスター!$C393,FALSE)="","",HLOOKUP(BH$14,集計用!$4:$9894,マスター!$C393,FALSE))</f>
        <v/>
      </c>
      <c r="BI393" s="29" t="str">
        <f>IF(HLOOKUP(BI$14,集計用!$4:$9894,マスター!$C393,FALSE)="","",HLOOKUP(BI$14,集計用!$4:$9894,マスター!$C393,FALSE))</f>
        <v/>
      </c>
      <c r="BJ393" s="54"/>
      <c r="BK393" s="54"/>
      <c r="BL393" s="54"/>
      <c r="BM393" s="54"/>
      <c r="BN393" s="54"/>
      <c r="BO393" s="54"/>
      <c r="BP393" s="54"/>
      <c r="BQ393" s="54"/>
      <c r="BR393" s="29" t="str">
        <f>IF(HLOOKUP(BR$14,集計用!$4:$9894,マスター!$C393,FALSE)="","",HLOOKUP(BR$14,集計用!$4:$9894,マスター!$C393,FALSE))</f>
        <v/>
      </c>
      <c r="BS393" s="29" t="str">
        <f>IF(HLOOKUP(BS$14,集計用!$4:$9894,マスター!$C393,FALSE)="","",HLOOKUP(BS$14,集計用!$4:$9894,マスター!$C393,FALSE))</f>
        <v/>
      </c>
      <c r="BT393" s="29" t="str">
        <f>IF(HLOOKUP(BT$14,集計用!$4:$9894,マスター!$C393,FALSE)="","",HLOOKUP(BT$14,集計用!$4:$9894,マスター!$C393,FALSE))</f>
        <v/>
      </c>
      <c r="BU393" s="29" t="str">
        <f>IF(HLOOKUP(BU$14,集計用!$4:$9894,マスター!$C393,FALSE)="","",HLOOKUP(BU$14,集計用!$4:$9894,マスター!$C393,FALSE))</f>
        <v/>
      </c>
      <c r="BV393" s="29" t="e">
        <f>集計用!#REF!&amp;集計用!#REF!&amp;集計用!#REF!</f>
        <v>#REF!</v>
      </c>
      <c r="BW393" s="29" t="str">
        <f>IF(HLOOKUP(BW$14,集計用!$4:$9894,マスター!$C393,FALSE)="","",HLOOKUP(BW$14,集計用!$4:$9894,マスター!$C393,FALSE))</f>
        <v/>
      </c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4"/>
      <c r="CO393" s="54"/>
      <c r="CP393" s="54"/>
      <c r="CQ393" s="54"/>
      <c r="CR393" s="54"/>
      <c r="CS393" s="54"/>
      <c r="CT393" s="54"/>
      <c r="CU393" s="54"/>
      <c r="CV393" s="53"/>
      <c r="CW393" s="53"/>
      <c r="CX393" s="53"/>
      <c r="CY393" s="53"/>
      <c r="CZ393" s="53"/>
      <c r="DA393" s="53"/>
      <c r="DB393" s="53"/>
      <c r="DC393" s="53"/>
      <c r="DD393" s="54"/>
      <c r="DE393" s="54"/>
      <c r="DF393" s="54"/>
      <c r="DG393" s="54"/>
      <c r="DH393" s="54"/>
      <c r="DI393" s="54"/>
    </row>
    <row r="394" spans="3:113" ht="13.5" customHeight="1">
      <c r="C394" s="89">
        <v>385</v>
      </c>
      <c r="D394" s="44"/>
      <c r="E394" s="53"/>
      <c r="F394" s="53"/>
      <c r="G394" s="53"/>
      <c r="H394" s="42" t="str">
        <f>IF(HLOOKUP(H$14,集計用!$4:$9894,マスター!$C394,FALSE)="","",HLOOKUP(H$14,集計用!$4:$9894,マスター!$C394,FALSE))</f>
        <v/>
      </c>
      <c r="I394" s="29" t="str">
        <f>IF(HLOOKUP(I$14,集計用!$4:$9894,マスター!$C394,FALSE)="","",HLOOKUP(I$14,集計用!$4:$9894,マスター!$C394,FALSE))</f>
        <v/>
      </c>
      <c r="J394" s="29" t="str">
        <f>IF(HLOOKUP(J$14,集計用!$4:$9894,マスター!$C394,FALSE)="","",HLOOKUP(J$14,集計用!$4:$9894,マスター!$C394,FALSE))</f>
        <v/>
      </c>
      <c r="K394" s="53"/>
      <c r="L394" s="53"/>
      <c r="M394" s="53"/>
      <c r="N394" s="53"/>
      <c r="O394" s="29" t="str">
        <f>IF(HLOOKUP(O$14,集計用!$4:$9894,マスター!$C394,FALSE)="","",HLOOKUP(O$14,集計用!$4:$9894,マスター!$C394,FALSE))</f>
        <v/>
      </c>
      <c r="P394" s="53"/>
      <c r="Q394" s="53"/>
      <c r="R394" s="42" t="str">
        <f>IF(HLOOKUP(R$14,集計用!$4:$9894,マスター!$C394,FALSE)="","",HLOOKUP(R$14,集計用!$4:$9894,マスター!$C394,FALSE))</f>
        <v/>
      </c>
      <c r="S394" s="42" t="str">
        <f>IF(HLOOKUP(S$14,集計用!$4:$9894,マスター!$C394,FALSE)="","",HLOOKUP(S$14,集計用!$4:$9894,マスター!$C394,FALSE))</f>
        <v/>
      </c>
      <c r="T394" s="209" t="str">
        <f>IF(HLOOKUP(T$14,集計用!$4:$9894,マスター!$C394,FALSE)="","",HLOOKUP(T$14,集計用!$4:$9894,マスター!$C394,FALSE))</f>
        <v/>
      </c>
      <c r="U394" s="209" t="str">
        <f>IF(HLOOKUP(U$14,集計用!$4:$9894,マスター!$C394,FALSE)="","",HLOOKUP(U$14,集計用!$4:$9894,マスター!$C394,FALSE))</f>
        <v/>
      </c>
      <c r="V394" s="53"/>
      <c r="W394" s="44"/>
      <c r="X394" s="53"/>
      <c r="Y394" s="53"/>
      <c r="Z394" s="29" t="str">
        <f>IF(HLOOKUP(Z$14,集計用!$4:$9894,マスター!$C394,FALSE)="","",HLOOKUP(Z$14,集計用!$4:$9894,マスター!$C394,FALSE))</f>
        <v/>
      </c>
      <c r="AA394" s="53"/>
      <c r="AB394" s="53"/>
      <c r="AC394" s="53"/>
      <c r="AD394" s="53"/>
      <c r="AE394" s="53"/>
      <c r="AF394" s="44"/>
      <c r="AG394" s="29" t="str">
        <f>IF(HLOOKUP(AG$14,集計用!$4:$9894,マスター!$C394,FALSE)="","",HLOOKUP(AG$14,集計用!$4:$9894,マスター!$C394,FALSE))</f>
        <v/>
      </c>
      <c r="AH394" s="29" t="str">
        <f>IF(HLOOKUP(AH$14,集計用!$4:$9894,マスター!$C394,FALSE)="","",HLOOKUP(AH$14,集計用!$4:$9894,マスター!$C394,FALSE))</f>
        <v/>
      </c>
      <c r="AI394" s="29" t="str">
        <f>IF(HLOOKUP(AI$14,集計用!$4:$9894,マスター!$C394,FALSE)="","",HLOOKUP(AI$14,集計用!$4:$9894,マスター!$C394,FALSE))</f>
        <v/>
      </c>
      <c r="AJ394" s="60" t="str">
        <f>マスター!$B$3</f>
        <v>建物</v>
      </c>
      <c r="AK394" s="29" t="str">
        <f>IF(HLOOKUP(AK$14,集計用!$4:$9894,マスター!$C394,FALSE)="","",HLOOKUP(AK$14,集計用!$4:$9894,マスター!$C394,FALSE))</f>
        <v/>
      </c>
      <c r="AL394" s="29" t="str">
        <f>IF(HLOOKUP(AL$14,集計用!$4:$9894,マスター!$C394,FALSE)="","",HLOOKUP(AL$14,集計用!$4:$9894,マスター!$C394,FALSE))</f>
        <v/>
      </c>
      <c r="AM394" s="53"/>
      <c r="AN394" s="29" t="str">
        <f>IFERROR(集計用!#REF!&amp;集計用!#REF!&amp;集計用!#REF!,"")</f>
        <v/>
      </c>
      <c r="AO394" s="29" t="str">
        <f>IF(HLOOKUP(AO$14,集計用!$4:$9894,マスター!$C394,FALSE)="","",HLOOKUP(AO$14,集計用!$4:$9894,マスター!$C394,FALSE))</f>
        <v/>
      </c>
      <c r="AP394" s="42" t="e">
        <f>集計用!#REF!&amp;集計用!#REF!&amp;集計用!#REF!&amp;集計用!#REF!&amp;集計用!#REF!&amp;集計用!#REF!</f>
        <v>#REF!</v>
      </c>
      <c r="AQ394" s="29" t="str">
        <f>IF(HLOOKUP(AQ$14,集計用!$4:$9894,マスター!$C394,FALSE)="","",HLOOKUP(AQ$14,集計用!$4:$9894,マスター!$C394,FALSE))</f>
        <v/>
      </c>
      <c r="AR394" s="29" t="str">
        <f>IF(HLOOKUP(AR$14,集計用!$4:$9894,マスター!$C394,FALSE)="","",HLOOKUP(AR$14,集計用!$4:$9894,マスター!$C394,FALSE))</f>
        <v/>
      </c>
      <c r="AS394" s="29" t="str">
        <f>IF(HLOOKUP(AS$14,集計用!$4:$9894,マスター!$C394,FALSE)="","",HLOOKUP(AS$14,集計用!$4:$9894,マスター!$C394,FALSE))</f>
        <v/>
      </c>
      <c r="AT394" s="29" t="str">
        <f>IF(HLOOKUP(AT$14,集計用!$4:$9894,マスター!$C394,FALSE)="","",HLOOKUP(AT$14,集計用!$4:$9894,マスター!$C394,FALSE))</f>
        <v/>
      </c>
      <c r="AU394" s="29" t="str">
        <f>IF(HLOOKUP(AU$14,集計用!$4:$9894,マスター!$C394,FALSE)="","",HLOOKUP(AU$14,集計用!$4:$9894,マスター!$C394,FALSE))</f>
        <v/>
      </c>
      <c r="AV394" s="61"/>
      <c r="AW394" s="45" t="str">
        <f t="shared" si="7"/>
        <v/>
      </c>
      <c r="AX394" s="29" t="str">
        <f>IF(HLOOKUP(AX$14,集計用!$4:$9894,マスター!$C394,FALSE)="","",HLOOKUP(AX$14,集計用!$4:$9894,マスター!$C394,FALSE))</f>
        <v/>
      </c>
      <c r="AY394" s="29" t="str">
        <f>IF(HLOOKUP(AY$14,集計用!$4:$9894,マスター!$C394,FALSE)="","",HLOOKUP(AY$14,集計用!$4:$9894,マスター!$C394,FALSE))</f>
        <v/>
      </c>
      <c r="AZ394" s="54"/>
      <c r="BA394" s="54"/>
      <c r="BB394" s="54"/>
      <c r="BC394" s="54"/>
      <c r="BD394" s="54"/>
      <c r="BE394" s="54"/>
      <c r="BF394" s="54"/>
      <c r="BG394" s="54"/>
      <c r="BH394" s="29" t="str">
        <f>IF(HLOOKUP(BH$14,集計用!$4:$9894,マスター!$C394,FALSE)="","",HLOOKUP(BH$14,集計用!$4:$9894,マスター!$C394,FALSE))</f>
        <v/>
      </c>
      <c r="BI394" s="29" t="str">
        <f>IF(HLOOKUP(BI$14,集計用!$4:$9894,マスター!$C394,FALSE)="","",HLOOKUP(BI$14,集計用!$4:$9894,マスター!$C394,FALSE))</f>
        <v/>
      </c>
      <c r="BJ394" s="54"/>
      <c r="BK394" s="54"/>
      <c r="BL394" s="54"/>
      <c r="BM394" s="54"/>
      <c r="BN394" s="54"/>
      <c r="BO394" s="54"/>
      <c r="BP394" s="54"/>
      <c r="BQ394" s="54"/>
      <c r="BR394" s="29" t="str">
        <f>IF(HLOOKUP(BR$14,集計用!$4:$9894,マスター!$C394,FALSE)="","",HLOOKUP(BR$14,集計用!$4:$9894,マスター!$C394,FALSE))</f>
        <v/>
      </c>
      <c r="BS394" s="29" t="str">
        <f>IF(HLOOKUP(BS$14,集計用!$4:$9894,マスター!$C394,FALSE)="","",HLOOKUP(BS$14,集計用!$4:$9894,マスター!$C394,FALSE))</f>
        <v/>
      </c>
      <c r="BT394" s="29" t="str">
        <f>IF(HLOOKUP(BT$14,集計用!$4:$9894,マスター!$C394,FALSE)="","",HLOOKUP(BT$14,集計用!$4:$9894,マスター!$C394,FALSE))</f>
        <v/>
      </c>
      <c r="BU394" s="29" t="str">
        <f>IF(HLOOKUP(BU$14,集計用!$4:$9894,マスター!$C394,FALSE)="","",HLOOKUP(BU$14,集計用!$4:$9894,マスター!$C394,FALSE))</f>
        <v/>
      </c>
      <c r="BV394" s="29" t="e">
        <f>集計用!#REF!&amp;集計用!#REF!&amp;集計用!#REF!</f>
        <v>#REF!</v>
      </c>
      <c r="BW394" s="29" t="str">
        <f>IF(HLOOKUP(BW$14,集計用!$4:$9894,マスター!$C394,FALSE)="","",HLOOKUP(BW$14,集計用!$4:$9894,マスター!$C394,FALSE))</f>
        <v/>
      </c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4"/>
      <c r="CO394" s="54"/>
      <c r="CP394" s="54"/>
      <c r="CQ394" s="54"/>
      <c r="CR394" s="54"/>
      <c r="CS394" s="54"/>
      <c r="CT394" s="54"/>
      <c r="CU394" s="54"/>
      <c r="CV394" s="53"/>
      <c r="CW394" s="53"/>
      <c r="CX394" s="53"/>
      <c r="CY394" s="53"/>
      <c r="CZ394" s="53"/>
      <c r="DA394" s="53"/>
      <c r="DB394" s="53"/>
      <c r="DC394" s="53"/>
      <c r="DD394" s="54"/>
      <c r="DE394" s="54"/>
      <c r="DF394" s="54"/>
      <c r="DG394" s="54"/>
      <c r="DH394" s="54"/>
      <c r="DI394" s="54"/>
    </row>
    <row r="395" spans="3:113" ht="13.5" customHeight="1">
      <c r="C395" s="89">
        <v>386</v>
      </c>
      <c r="D395" s="44"/>
      <c r="E395" s="53"/>
      <c r="F395" s="53"/>
      <c r="G395" s="53"/>
      <c r="H395" s="42" t="str">
        <f>IF(HLOOKUP(H$14,集計用!$4:$9894,マスター!$C395,FALSE)="","",HLOOKUP(H$14,集計用!$4:$9894,マスター!$C395,FALSE))</f>
        <v/>
      </c>
      <c r="I395" s="29" t="str">
        <f>IF(HLOOKUP(I$14,集計用!$4:$9894,マスター!$C395,FALSE)="","",HLOOKUP(I$14,集計用!$4:$9894,マスター!$C395,FALSE))</f>
        <v/>
      </c>
      <c r="J395" s="29" t="str">
        <f>IF(HLOOKUP(J$14,集計用!$4:$9894,マスター!$C395,FALSE)="","",HLOOKUP(J$14,集計用!$4:$9894,マスター!$C395,FALSE))</f>
        <v/>
      </c>
      <c r="K395" s="53"/>
      <c r="L395" s="53"/>
      <c r="M395" s="53"/>
      <c r="N395" s="53"/>
      <c r="O395" s="29" t="str">
        <f>IF(HLOOKUP(O$14,集計用!$4:$9894,マスター!$C395,FALSE)="","",HLOOKUP(O$14,集計用!$4:$9894,マスター!$C395,FALSE))</f>
        <v/>
      </c>
      <c r="P395" s="53"/>
      <c r="Q395" s="53"/>
      <c r="R395" s="42" t="str">
        <f>IF(HLOOKUP(R$14,集計用!$4:$9894,マスター!$C395,FALSE)="","",HLOOKUP(R$14,集計用!$4:$9894,マスター!$C395,FALSE))</f>
        <v/>
      </c>
      <c r="S395" s="42" t="str">
        <f>IF(HLOOKUP(S$14,集計用!$4:$9894,マスター!$C395,FALSE)="","",HLOOKUP(S$14,集計用!$4:$9894,マスター!$C395,FALSE))</f>
        <v/>
      </c>
      <c r="T395" s="209" t="str">
        <f>IF(HLOOKUP(T$14,集計用!$4:$9894,マスター!$C395,FALSE)="","",HLOOKUP(T$14,集計用!$4:$9894,マスター!$C395,FALSE))</f>
        <v/>
      </c>
      <c r="U395" s="209" t="str">
        <f>IF(HLOOKUP(U$14,集計用!$4:$9894,マスター!$C395,FALSE)="","",HLOOKUP(U$14,集計用!$4:$9894,マスター!$C395,FALSE))</f>
        <v/>
      </c>
      <c r="V395" s="53"/>
      <c r="W395" s="44"/>
      <c r="X395" s="53"/>
      <c r="Y395" s="53"/>
      <c r="Z395" s="29" t="str">
        <f>IF(HLOOKUP(Z$14,集計用!$4:$9894,マスター!$C395,FALSE)="","",HLOOKUP(Z$14,集計用!$4:$9894,マスター!$C395,FALSE))</f>
        <v/>
      </c>
      <c r="AA395" s="53"/>
      <c r="AB395" s="53"/>
      <c r="AC395" s="53"/>
      <c r="AD395" s="53"/>
      <c r="AE395" s="53"/>
      <c r="AF395" s="44"/>
      <c r="AG395" s="29" t="str">
        <f>IF(HLOOKUP(AG$14,集計用!$4:$9894,マスター!$C395,FALSE)="","",HLOOKUP(AG$14,集計用!$4:$9894,マスター!$C395,FALSE))</f>
        <v/>
      </c>
      <c r="AH395" s="29" t="str">
        <f>IF(HLOOKUP(AH$14,集計用!$4:$9894,マスター!$C395,FALSE)="","",HLOOKUP(AH$14,集計用!$4:$9894,マスター!$C395,FALSE))</f>
        <v/>
      </c>
      <c r="AI395" s="29" t="str">
        <f>IF(HLOOKUP(AI$14,集計用!$4:$9894,マスター!$C395,FALSE)="","",HLOOKUP(AI$14,集計用!$4:$9894,マスター!$C395,FALSE))</f>
        <v/>
      </c>
      <c r="AJ395" s="60" t="str">
        <f>マスター!$B$3</f>
        <v>建物</v>
      </c>
      <c r="AK395" s="29" t="str">
        <f>IF(HLOOKUP(AK$14,集計用!$4:$9894,マスター!$C395,FALSE)="","",HLOOKUP(AK$14,集計用!$4:$9894,マスター!$C395,FALSE))</f>
        <v/>
      </c>
      <c r="AL395" s="29" t="str">
        <f>IF(HLOOKUP(AL$14,集計用!$4:$9894,マスター!$C395,FALSE)="","",HLOOKUP(AL$14,集計用!$4:$9894,マスター!$C395,FALSE))</f>
        <v/>
      </c>
      <c r="AM395" s="53"/>
      <c r="AN395" s="29" t="str">
        <f>IFERROR(集計用!#REF!&amp;集計用!#REF!&amp;集計用!#REF!,"")</f>
        <v/>
      </c>
      <c r="AO395" s="29" t="str">
        <f>IF(HLOOKUP(AO$14,集計用!$4:$9894,マスター!$C395,FALSE)="","",HLOOKUP(AO$14,集計用!$4:$9894,マスター!$C395,FALSE))</f>
        <v/>
      </c>
      <c r="AP395" s="42" t="e">
        <f>集計用!#REF!&amp;集計用!#REF!&amp;集計用!#REF!&amp;集計用!#REF!&amp;集計用!#REF!&amp;集計用!#REF!</f>
        <v>#REF!</v>
      </c>
      <c r="AQ395" s="29" t="str">
        <f>IF(HLOOKUP(AQ$14,集計用!$4:$9894,マスター!$C395,FALSE)="","",HLOOKUP(AQ$14,集計用!$4:$9894,マスター!$C395,FALSE))</f>
        <v/>
      </c>
      <c r="AR395" s="29" t="str">
        <f>IF(HLOOKUP(AR$14,集計用!$4:$9894,マスター!$C395,FALSE)="","",HLOOKUP(AR$14,集計用!$4:$9894,マスター!$C395,FALSE))</f>
        <v/>
      </c>
      <c r="AS395" s="29" t="str">
        <f>IF(HLOOKUP(AS$14,集計用!$4:$9894,マスター!$C395,FALSE)="","",HLOOKUP(AS$14,集計用!$4:$9894,マスター!$C395,FALSE))</f>
        <v/>
      </c>
      <c r="AT395" s="29" t="str">
        <f>IF(HLOOKUP(AT$14,集計用!$4:$9894,マスター!$C395,FALSE)="","",HLOOKUP(AT$14,集計用!$4:$9894,マスター!$C395,FALSE))</f>
        <v/>
      </c>
      <c r="AU395" s="29" t="str">
        <f>IF(HLOOKUP(AU$14,集計用!$4:$9894,マスター!$C395,FALSE)="","",HLOOKUP(AU$14,集計用!$4:$9894,マスター!$C395,FALSE))</f>
        <v/>
      </c>
      <c r="AV395" s="61"/>
      <c r="AW395" s="45" t="str">
        <f t="shared" si="7"/>
        <v/>
      </c>
      <c r="AX395" s="29" t="str">
        <f>IF(HLOOKUP(AX$14,集計用!$4:$9894,マスター!$C395,FALSE)="","",HLOOKUP(AX$14,集計用!$4:$9894,マスター!$C395,FALSE))</f>
        <v/>
      </c>
      <c r="AY395" s="29" t="str">
        <f>IF(HLOOKUP(AY$14,集計用!$4:$9894,マスター!$C395,FALSE)="","",HLOOKUP(AY$14,集計用!$4:$9894,マスター!$C395,FALSE))</f>
        <v/>
      </c>
      <c r="AZ395" s="54"/>
      <c r="BA395" s="54"/>
      <c r="BB395" s="54"/>
      <c r="BC395" s="54"/>
      <c r="BD395" s="54"/>
      <c r="BE395" s="54"/>
      <c r="BF395" s="54"/>
      <c r="BG395" s="54"/>
      <c r="BH395" s="29" t="str">
        <f>IF(HLOOKUP(BH$14,集計用!$4:$9894,マスター!$C395,FALSE)="","",HLOOKUP(BH$14,集計用!$4:$9894,マスター!$C395,FALSE))</f>
        <v/>
      </c>
      <c r="BI395" s="29" t="str">
        <f>IF(HLOOKUP(BI$14,集計用!$4:$9894,マスター!$C395,FALSE)="","",HLOOKUP(BI$14,集計用!$4:$9894,マスター!$C395,FALSE))</f>
        <v/>
      </c>
      <c r="BJ395" s="54"/>
      <c r="BK395" s="54"/>
      <c r="BL395" s="54"/>
      <c r="BM395" s="54"/>
      <c r="BN395" s="54"/>
      <c r="BO395" s="54"/>
      <c r="BP395" s="54"/>
      <c r="BQ395" s="54"/>
      <c r="BR395" s="29" t="str">
        <f>IF(HLOOKUP(BR$14,集計用!$4:$9894,マスター!$C395,FALSE)="","",HLOOKUP(BR$14,集計用!$4:$9894,マスター!$C395,FALSE))</f>
        <v/>
      </c>
      <c r="BS395" s="29" t="str">
        <f>IF(HLOOKUP(BS$14,集計用!$4:$9894,マスター!$C395,FALSE)="","",HLOOKUP(BS$14,集計用!$4:$9894,マスター!$C395,FALSE))</f>
        <v/>
      </c>
      <c r="BT395" s="29" t="str">
        <f>IF(HLOOKUP(BT$14,集計用!$4:$9894,マスター!$C395,FALSE)="","",HLOOKUP(BT$14,集計用!$4:$9894,マスター!$C395,FALSE))</f>
        <v/>
      </c>
      <c r="BU395" s="29" t="str">
        <f>IF(HLOOKUP(BU$14,集計用!$4:$9894,マスター!$C395,FALSE)="","",HLOOKUP(BU$14,集計用!$4:$9894,マスター!$C395,FALSE))</f>
        <v/>
      </c>
      <c r="BV395" s="29" t="e">
        <f>集計用!#REF!&amp;集計用!#REF!&amp;集計用!#REF!</f>
        <v>#REF!</v>
      </c>
      <c r="BW395" s="29" t="str">
        <f>IF(HLOOKUP(BW$14,集計用!$4:$9894,マスター!$C395,FALSE)="","",HLOOKUP(BW$14,集計用!$4:$9894,マスター!$C395,FALSE))</f>
        <v/>
      </c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4"/>
      <c r="CO395" s="54"/>
      <c r="CP395" s="54"/>
      <c r="CQ395" s="54"/>
      <c r="CR395" s="54"/>
      <c r="CS395" s="54"/>
      <c r="CT395" s="54"/>
      <c r="CU395" s="54"/>
      <c r="CV395" s="53"/>
      <c r="CW395" s="53"/>
      <c r="CX395" s="53"/>
      <c r="CY395" s="53"/>
      <c r="CZ395" s="53"/>
      <c r="DA395" s="53"/>
      <c r="DB395" s="53"/>
      <c r="DC395" s="53"/>
      <c r="DD395" s="54"/>
      <c r="DE395" s="54"/>
      <c r="DF395" s="54"/>
      <c r="DG395" s="54"/>
      <c r="DH395" s="54"/>
      <c r="DI395" s="54"/>
    </row>
    <row r="396" spans="3:113" ht="13.5" customHeight="1">
      <c r="C396" s="89">
        <v>387</v>
      </c>
      <c r="D396" s="44"/>
      <c r="E396" s="53"/>
      <c r="F396" s="53"/>
      <c r="G396" s="53"/>
      <c r="H396" s="42" t="str">
        <f>IF(HLOOKUP(H$14,集計用!$4:$9894,マスター!$C396,FALSE)="","",HLOOKUP(H$14,集計用!$4:$9894,マスター!$C396,FALSE))</f>
        <v/>
      </c>
      <c r="I396" s="29" t="str">
        <f>IF(HLOOKUP(I$14,集計用!$4:$9894,マスター!$C396,FALSE)="","",HLOOKUP(I$14,集計用!$4:$9894,マスター!$C396,FALSE))</f>
        <v/>
      </c>
      <c r="J396" s="29" t="str">
        <f>IF(HLOOKUP(J$14,集計用!$4:$9894,マスター!$C396,FALSE)="","",HLOOKUP(J$14,集計用!$4:$9894,マスター!$C396,FALSE))</f>
        <v/>
      </c>
      <c r="K396" s="53"/>
      <c r="L396" s="53"/>
      <c r="M396" s="53"/>
      <c r="N396" s="53"/>
      <c r="O396" s="29" t="str">
        <f>IF(HLOOKUP(O$14,集計用!$4:$9894,マスター!$C396,FALSE)="","",HLOOKUP(O$14,集計用!$4:$9894,マスター!$C396,FALSE))</f>
        <v/>
      </c>
      <c r="P396" s="53"/>
      <c r="Q396" s="53"/>
      <c r="R396" s="42" t="str">
        <f>IF(HLOOKUP(R$14,集計用!$4:$9894,マスター!$C396,FALSE)="","",HLOOKUP(R$14,集計用!$4:$9894,マスター!$C396,FALSE))</f>
        <v/>
      </c>
      <c r="S396" s="42" t="str">
        <f>IF(HLOOKUP(S$14,集計用!$4:$9894,マスター!$C396,FALSE)="","",HLOOKUP(S$14,集計用!$4:$9894,マスター!$C396,FALSE))</f>
        <v/>
      </c>
      <c r="T396" s="209" t="str">
        <f>IF(HLOOKUP(T$14,集計用!$4:$9894,マスター!$C396,FALSE)="","",HLOOKUP(T$14,集計用!$4:$9894,マスター!$C396,FALSE))</f>
        <v/>
      </c>
      <c r="U396" s="209" t="str">
        <f>IF(HLOOKUP(U$14,集計用!$4:$9894,マスター!$C396,FALSE)="","",HLOOKUP(U$14,集計用!$4:$9894,マスター!$C396,FALSE))</f>
        <v/>
      </c>
      <c r="V396" s="53"/>
      <c r="W396" s="44"/>
      <c r="X396" s="53"/>
      <c r="Y396" s="53"/>
      <c r="Z396" s="29" t="str">
        <f>IF(HLOOKUP(Z$14,集計用!$4:$9894,マスター!$C396,FALSE)="","",HLOOKUP(Z$14,集計用!$4:$9894,マスター!$C396,FALSE))</f>
        <v/>
      </c>
      <c r="AA396" s="53"/>
      <c r="AB396" s="53"/>
      <c r="AC396" s="53"/>
      <c r="AD396" s="53"/>
      <c r="AE396" s="53"/>
      <c r="AF396" s="44"/>
      <c r="AG396" s="29" t="str">
        <f>IF(HLOOKUP(AG$14,集計用!$4:$9894,マスター!$C396,FALSE)="","",HLOOKUP(AG$14,集計用!$4:$9894,マスター!$C396,FALSE))</f>
        <v/>
      </c>
      <c r="AH396" s="29" t="str">
        <f>IF(HLOOKUP(AH$14,集計用!$4:$9894,マスター!$C396,FALSE)="","",HLOOKUP(AH$14,集計用!$4:$9894,マスター!$C396,FALSE))</f>
        <v/>
      </c>
      <c r="AI396" s="29" t="str">
        <f>IF(HLOOKUP(AI$14,集計用!$4:$9894,マスター!$C396,FALSE)="","",HLOOKUP(AI$14,集計用!$4:$9894,マスター!$C396,FALSE))</f>
        <v/>
      </c>
      <c r="AJ396" s="60" t="str">
        <f>マスター!$B$3</f>
        <v>建物</v>
      </c>
      <c r="AK396" s="29" t="str">
        <f>IF(HLOOKUP(AK$14,集計用!$4:$9894,マスター!$C396,FALSE)="","",HLOOKUP(AK$14,集計用!$4:$9894,マスター!$C396,FALSE))</f>
        <v/>
      </c>
      <c r="AL396" s="29" t="str">
        <f>IF(HLOOKUP(AL$14,集計用!$4:$9894,マスター!$C396,FALSE)="","",HLOOKUP(AL$14,集計用!$4:$9894,マスター!$C396,FALSE))</f>
        <v/>
      </c>
      <c r="AM396" s="53"/>
      <c r="AN396" s="29" t="str">
        <f>IFERROR(集計用!N289&amp;集計用!P289&amp;集計用!R289,"")</f>
        <v/>
      </c>
      <c r="AO396" s="29" t="str">
        <f>IF(HLOOKUP(AO$14,集計用!$4:$9894,マスター!$C396,FALSE)="","",HLOOKUP(AO$14,集計用!$4:$9894,マスター!$C396,FALSE))</f>
        <v/>
      </c>
      <c r="AP396" s="42" t="str">
        <f>集計用!AU289&amp;集計用!AV289&amp;集計用!AW289&amp;集計用!AX289&amp;集計用!AY289&amp;集計用!AZ289</f>
        <v/>
      </c>
      <c r="AQ396" s="29" t="str">
        <f>IF(HLOOKUP(AQ$14,集計用!$4:$9894,マスター!$C396,FALSE)="","",HLOOKUP(AQ$14,集計用!$4:$9894,マスター!$C396,FALSE))</f>
        <v/>
      </c>
      <c r="AR396" s="29" t="str">
        <f>IF(HLOOKUP(AR$14,集計用!$4:$9894,マスター!$C396,FALSE)="","",HLOOKUP(AR$14,集計用!$4:$9894,マスター!$C396,FALSE))</f>
        <v/>
      </c>
      <c r="AS396" s="29" t="str">
        <f>IF(HLOOKUP(AS$14,集計用!$4:$9894,マスター!$C396,FALSE)="","",HLOOKUP(AS$14,集計用!$4:$9894,マスター!$C396,FALSE))</f>
        <v/>
      </c>
      <c r="AT396" s="29" t="str">
        <f>IF(HLOOKUP(AT$14,集計用!$4:$9894,マスター!$C396,FALSE)="","",HLOOKUP(AT$14,集計用!$4:$9894,マスター!$C396,FALSE))</f>
        <v/>
      </c>
      <c r="AU396" s="29" t="str">
        <f>IF(HLOOKUP(AU$14,集計用!$4:$9894,マスター!$C396,FALSE)="","",HLOOKUP(AU$14,集計用!$4:$9894,マスター!$C396,FALSE))</f>
        <v/>
      </c>
      <c r="AV396" s="61"/>
      <c r="AW396" s="45" t="str">
        <f t="shared" si="7"/>
        <v/>
      </c>
      <c r="AX396" s="29" t="str">
        <f>IF(HLOOKUP(AX$14,集計用!$4:$9894,マスター!$C396,FALSE)="","",HLOOKUP(AX$14,集計用!$4:$9894,マスター!$C396,FALSE))</f>
        <v/>
      </c>
      <c r="AY396" s="29" t="str">
        <f>IF(HLOOKUP(AY$14,集計用!$4:$9894,マスター!$C396,FALSE)="","",HLOOKUP(AY$14,集計用!$4:$9894,マスター!$C396,FALSE))</f>
        <v/>
      </c>
      <c r="AZ396" s="54"/>
      <c r="BA396" s="54"/>
      <c r="BB396" s="54"/>
      <c r="BC396" s="54"/>
      <c r="BD396" s="54"/>
      <c r="BE396" s="54"/>
      <c r="BF396" s="54"/>
      <c r="BG396" s="54"/>
      <c r="BH396" s="29" t="str">
        <f>IF(HLOOKUP(BH$14,集計用!$4:$9894,マスター!$C396,FALSE)="","",HLOOKUP(BH$14,集計用!$4:$9894,マスター!$C396,FALSE))</f>
        <v/>
      </c>
      <c r="BI396" s="29" t="str">
        <f>IF(HLOOKUP(BI$14,集計用!$4:$9894,マスター!$C396,FALSE)="","",HLOOKUP(BI$14,集計用!$4:$9894,マスター!$C396,FALSE))</f>
        <v/>
      </c>
      <c r="BJ396" s="54"/>
      <c r="BK396" s="54"/>
      <c r="BL396" s="54"/>
      <c r="BM396" s="54"/>
      <c r="BN396" s="54"/>
      <c r="BO396" s="54"/>
      <c r="BP396" s="54"/>
      <c r="BQ396" s="54"/>
      <c r="BR396" s="29" t="str">
        <f>IF(HLOOKUP(BR$14,集計用!$4:$9894,マスター!$C396,FALSE)="","",HLOOKUP(BR$14,集計用!$4:$9894,マスター!$C396,FALSE))</f>
        <v/>
      </c>
      <c r="BS396" s="29" t="str">
        <f>IF(HLOOKUP(BS$14,集計用!$4:$9894,マスター!$C396,FALSE)="","",HLOOKUP(BS$14,集計用!$4:$9894,マスター!$C396,FALSE))</f>
        <v/>
      </c>
      <c r="BT396" s="29" t="str">
        <f>IF(HLOOKUP(BT$14,集計用!$4:$9894,マスター!$C396,FALSE)="","",HLOOKUP(BT$14,集計用!$4:$9894,マスター!$C396,FALSE))</f>
        <v/>
      </c>
      <c r="BU396" s="29" t="str">
        <f>IF(HLOOKUP(BU$14,集計用!$4:$9894,マスター!$C396,FALSE)="","",HLOOKUP(BU$14,集計用!$4:$9894,マスター!$C396,FALSE))</f>
        <v/>
      </c>
      <c r="BV396" s="29" t="str">
        <f>集計用!O289&amp;集計用!Q289&amp;集計用!S289</f>
        <v/>
      </c>
      <c r="BW396" s="29" t="str">
        <f>IF(HLOOKUP(BW$14,集計用!$4:$9894,マスター!$C396,FALSE)="","",HLOOKUP(BW$14,集計用!$4:$9894,マスター!$C396,FALSE))</f>
        <v/>
      </c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4"/>
      <c r="CO396" s="54"/>
      <c r="CP396" s="54"/>
      <c r="CQ396" s="54"/>
      <c r="CR396" s="54"/>
      <c r="CS396" s="54"/>
      <c r="CT396" s="54"/>
      <c r="CU396" s="54"/>
      <c r="CV396" s="53"/>
      <c r="CW396" s="53"/>
      <c r="CX396" s="53"/>
      <c r="CY396" s="53"/>
      <c r="CZ396" s="53"/>
      <c r="DA396" s="53"/>
      <c r="DB396" s="53"/>
      <c r="DC396" s="53"/>
      <c r="DD396" s="54"/>
      <c r="DE396" s="54"/>
      <c r="DF396" s="54"/>
      <c r="DG396" s="54"/>
      <c r="DH396" s="54"/>
      <c r="DI396" s="54"/>
    </row>
    <row r="397" spans="3:113" ht="13.5" customHeight="1">
      <c r="C397" s="89">
        <v>388</v>
      </c>
      <c r="D397" s="44"/>
      <c r="E397" s="53"/>
      <c r="F397" s="53"/>
      <c r="G397" s="53"/>
      <c r="H397" s="42" t="str">
        <f>IF(HLOOKUP(H$14,集計用!$4:$9894,マスター!$C397,FALSE)="","",HLOOKUP(H$14,集計用!$4:$9894,マスター!$C397,FALSE))</f>
        <v/>
      </c>
      <c r="I397" s="29" t="str">
        <f>IF(HLOOKUP(I$14,集計用!$4:$9894,マスター!$C397,FALSE)="","",HLOOKUP(I$14,集計用!$4:$9894,マスター!$C397,FALSE))</f>
        <v/>
      </c>
      <c r="J397" s="29" t="str">
        <f>IF(HLOOKUP(J$14,集計用!$4:$9894,マスター!$C397,FALSE)="","",HLOOKUP(J$14,集計用!$4:$9894,マスター!$C397,FALSE))</f>
        <v/>
      </c>
      <c r="K397" s="53"/>
      <c r="L397" s="53"/>
      <c r="M397" s="53"/>
      <c r="N397" s="53"/>
      <c r="O397" s="29" t="str">
        <f>IF(HLOOKUP(O$14,集計用!$4:$9894,マスター!$C397,FALSE)="","",HLOOKUP(O$14,集計用!$4:$9894,マスター!$C397,FALSE))</f>
        <v/>
      </c>
      <c r="P397" s="53"/>
      <c r="Q397" s="53"/>
      <c r="R397" s="42" t="str">
        <f>IF(HLOOKUP(R$14,集計用!$4:$9894,マスター!$C397,FALSE)="","",HLOOKUP(R$14,集計用!$4:$9894,マスター!$C397,FALSE))</f>
        <v/>
      </c>
      <c r="S397" s="42" t="str">
        <f>IF(HLOOKUP(S$14,集計用!$4:$9894,マスター!$C397,FALSE)="","",HLOOKUP(S$14,集計用!$4:$9894,マスター!$C397,FALSE))</f>
        <v/>
      </c>
      <c r="T397" s="209" t="str">
        <f>IF(HLOOKUP(T$14,集計用!$4:$9894,マスター!$C397,FALSE)="","",HLOOKUP(T$14,集計用!$4:$9894,マスター!$C397,FALSE))</f>
        <v/>
      </c>
      <c r="U397" s="209" t="str">
        <f>IF(HLOOKUP(U$14,集計用!$4:$9894,マスター!$C397,FALSE)="","",HLOOKUP(U$14,集計用!$4:$9894,マスター!$C397,FALSE))</f>
        <v/>
      </c>
      <c r="V397" s="53"/>
      <c r="W397" s="44"/>
      <c r="X397" s="53"/>
      <c r="Y397" s="53"/>
      <c r="Z397" s="29" t="str">
        <f>IF(HLOOKUP(Z$14,集計用!$4:$9894,マスター!$C397,FALSE)="","",HLOOKUP(Z$14,集計用!$4:$9894,マスター!$C397,FALSE))</f>
        <v/>
      </c>
      <c r="AA397" s="53"/>
      <c r="AB397" s="53"/>
      <c r="AC397" s="53"/>
      <c r="AD397" s="53"/>
      <c r="AE397" s="53"/>
      <c r="AF397" s="44"/>
      <c r="AG397" s="29" t="str">
        <f>IF(HLOOKUP(AG$14,集計用!$4:$9894,マスター!$C397,FALSE)="","",HLOOKUP(AG$14,集計用!$4:$9894,マスター!$C397,FALSE))</f>
        <v/>
      </c>
      <c r="AH397" s="29" t="str">
        <f>IF(HLOOKUP(AH$14,集計用!$4:$9894,マスター!$C397,FALSE)="","",HLOOKUP(AH$14,集計用!$4:$9894,マスター!$C397,FALSE))</f>
        <v/>
      </c>
      <c r="AI397" s="29" t="str">
        <f>IF(HLOOKUP(AI$14,集計用!$4:$9894,マスター!$C397,FALSE)="","",HLOOKUP(AI$14,集計用!$4:$9894,マスター!$C397,FALSE))</f>
        <v/>
      </c>
      <c r="AJ397" s="60" t="str">
        <f>マスター!$B$3</f>
        <v>建物</v>
      </c>
      <c r="AK397" s="29" t="str">
        <f>IF(HLOOKUP(AK$14,集計用!$4:$9894,マスター!$C397,FALSE)="","",HLOOKUP(AK$14,集計用!$4:$9894,マスター!$C397,FALSE))</f>
        <v/>
      </c>
      <c r="AL397" s="29" t="str">
        <f>IF(HLOOKUP(AL$14,集計用!$4:$9894,マスター!$C397,FALSE)="","",HLOOKUP(AL$14,集計用!$4:$9894,マスター!$C397,FALSE))</f>
        <v/>
      </c>
      <c r="AM397" s="53"/>
      <c r="AN397" s="29" t="str">
        <f>IFERROR(集計用!N290&amp;集計用!P290&amp;集計用!R290,"")</f>
        <v/>
      </c>
      <c r="AO397" s="29" t="str">
        <f>IF(HLOOKUP(AO$14,集計用!$4:$9894,マスター!$C397,FALSE)="","",HLOOKUP(AO$14,集計用!$4:$9894,マスター!$C397,FALSE))</f>
        <v/>
      </c>
      <c r="AP397" s="42" t="str">
        <f>集計用!AU290&amp;集計用!AV290&amp;集計用!AW290&amp;集計用!AX290&amp;集計用!AY290&amp;集計用!AZ290</f>
        <v/>
      </c>
      <c r="AQ397" s="29" t="str">
        <f>IF(HLOOKUP(AQ$14,集計用!$4:$9894,マスター!$C397,FALSE)="","",HLOOKUP(AQ$14,集計用!$4:$9894,マスター!$C397,FALSE))</f>
        <v/>
      </c>
      <c r="AR397" s="29" t="str">
        <f>IF(HLOOKUP(AR$14,集計用!$4:$9894,マスター!$C397,FALSE)="","",HLOOKUP(AR$14,集計用!$4:$9894,マスター!$C397,FALSE))</f>
        <v/>
      </c>
      <c r="AS397" s="29" t="str">
        <f>IF(HLOOKUP(AS$14,集計用!$4:$9894,マスター!$C397,FALSE)="","",HLOOKUP(AS$14,集計用!$4:$9894,マスター!$C397,FALSE))</f>
        <v/>
      </c>
      <c r="AT397" s="29" t="str">
        <f>IF(HLOOKUP(AT$14,集計用!$4:$9894,マスター!$C397,FALSE)="","",HLOOKUP(AT$14,集計用!$4:$9894,マスター!$C397,FALSE))</f>
        <v/>
      </c>
      <c r="AU397" s="29" t="str">
        <f>IF(HLOOKUP(AU$14,集計用!$4:$9894,マスター!$C397,FALSE)="","",HLOOKUP(AU$14,集計用!$4:$9894,マスター!$C397,FALSE))</f>
        <v/>
      </c>
      <c r="AV397" s="61"/>
      <c r="AW397" s="45" t="str">
        <f t="shared" si="7"/>
        <v/>
      </c>
      <c r="AX397" s="29" t="str">
        <f>IF(HLOOKUP(AX$14,集計用!$4:$9894,マスター!$C397,FALSE)="","",HLOOKUP(AX$14,集計用!$4:$9894,マスター!$C397,FALSE))</f>
        <v/>
      </c>
      <c r="AY397" s="29" t="str">
        <f>IF(HLOOKUP(AY$14,集計用!$4:$9894,マスター!$C397,FALSE)="","",HLOOKUP(AY$14,集計用!$4:$9894,マスター!$C397,FALSE))</f>
        <v/>
      </c>
      <c r="AZ397" s="54"/>
      <c r="BA397" s="54"/>
      <c r="BB397" s="54"/>
      <c r="BC397" s="54"/>
      <c r="BD397" s="54"/>
      <c r="BE397" s="54"/>
      <c r="BF397" s="54"/>
      <c r="BG397" s="54"/>
      <c r="BH397" s="29" t="str">
        <f>IF(HLOOKUP(BH$14,集計用!$4:$9894,マスター!$C397,FALSE)="","",HLOOKUP(BH$14,集計用!$4:$9894,マスター!$C397,FALSE))</f>
        <v/>
      </c>
      <c r="BI397" s="29" t="str">
        <f>IF(HLOOKUP(BI$14,集計用!$4:$9894,マスター!$C397,FALSE)="","",HLOOKUP(BI$14,集計用!$4:$9894,マスター!$C397,FALSE))</f>
        <v/>
      </c>
      <c r="BJ397" s="54"/>
      <c r="BK397" s="54"/>
      <c r="BL397" s="54"/>
      <c r="BM397" s="54"/>
      <c r="BN397" s="54"/>
      <c r="BO397" s="54"/>
      <c r="BP397" s="54"/>
      <c r="BQ397" s="54"/>
      <c r="BR397" s="29" t="str">
        <f>IF(HLOOKUP(BR$14,集計用!$4:$9894,マスター!$C397,FALSE)="","",HLOOKUP(BR$14,集計用!$4:$9894,マスター!$C397,FALSE))</f>
        <v/>
      </c>
      <c r="BS397" s="29" t="str">
        <f>IF(HLOOKUP(BS$14,集計用!$4:$9894,マスター!$C397,FALSE)="","",HLOOKUP(BS$14,集計用!$4:$9894,マスター!$C397,FALSE))</f>
        <v/>
      </c>
      <c r="BT397" s="29" t="str">
        <f>IF(HLOOKUP(BT$14,集計用!$4:$9894,マスター!$C397,FALSE)="","",HLOOKUP(BT$14,集計用!$4:$9894,マスター!$C397,FALSE))</f>
        <v/>
      </c>
      <c r="BU397" s="29" t="str">
        <f>IF(HLOOKUP(BU$14,集計用!$4:$9894,マスター!$C397,FALSE)="","",HLOOKUP(BU$14,集計用!$4:$9894,マスター!$C397,FALSE))</f>
        <v/>
      </c>
      <c r="BV397" s="29" t="str">
        <f>集計用!O290&amp;集計用!Q290&amp;集計用!S290</f>
        <v/>
      </c>
      <c r="BW397" s="29" t="str">
        <f>IF(HLOOKUP(BW$14,集計用!$4:$9894,マスター!$C397,FALSE)="","",HLOOKUP(BW$14,集計用!$4:$9894,マスター!$C397,FALSE))</f>
        <v/>
      </c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4"/>
      <c r="CO397" s="54"/>
      <c r="CP397" s="54"/>
      <c r="CQ397" s="54"/>
      <c r="CR397" s="54"/>
      <c r="CS397" s="54"/>
      <c r="CT397" s="54"/>
      <c r="CU397" s="54"/>
      <c r="CV397" s="53"/>
      <c r="CW397" s="53"/>
      <c r="CX397" s="53"/>
      <c r="CY397" s="53"/>
      <c r="CZ397" s="53"/>
      <c r="DA397" s="53"/>
      <c r="DB397" s="53"/>
      <c r="DC397" s="53"/>
      <c r="DD397" s="54"/>
      <c r="DE397" s="54"/>
      <c r="DF397" s="54"/>
      <c r="DG397" s="54"/>
      <c r="DH397" s="54"/>
      <c r="DI397" s="54"/>
    </row>
    <row r="398" spans="3:113" ht="13.5" customHeight="1">
      <c r="C398" s="89">
        <v>389</v>
      </c>
      <c r="D398" s="44"/>
      <c r="E398" s="53"/>
      <c r="F398" s="53"/>
      <c r="G398" s="53"/>
      <c r="H398" s="42" t="str">
        <f>IF(HLOOKUP(H$14,集計用!$4:$9894,マスター!$C398,FALSE)="","",HLOOKUP(H$14,集計用!$4:$9894,マスター!$C398,FALSE))</f>
        <v/>
      </c>
      <c r="I398" s="29" t="str">
        <f>IF(HLOOKUP(I$14,集計用!$4:$9894,マスター!$C398,FALSE)="","",HLOOKUP(I$14,集計用!$4:$9894,マスター!$C398,FALSE))</f>
        <v/>
      </c>
      <c r="J398" s="29" t="str">
        <f>IF(HLOOKUP(J$14,集計用!$4:$9894,マスター!$C398,FALSE)="","",HLOOKUP(J$14,集計用!$4:$9894,マスター!$C398,FALSE))</f>
        <v/>
      </c>
      <c r="K398" s="53"/>
      <c r="L398" s="53"/>
      <c r="M398" s="53"/>
      <c r="N398" s="53"/>
      <c r="O398" s="29" t="str">
        <f>IF(HLOOKUP(O$14,集計用!$4:$9894,マスター!$C398,FALSE)="","",HLOOKUP(O$14,集計用!$4:$9894,マスター!$C398,FALSE))</f>
        <v/>
      </c>
      <c r="P398" s="53"/>
      <c r="Q398" s="53"/>
      <c r="R398" s="42" t="str">
        <f>IF(HLOOKUP(R$14,集計用!$4:$9894,マスター!$C398,FALSE)="","",HLOOKUP(R$14,集計用!$4:$9894,マスター!$C398,FALSE))</f>
        <v/>
      </c>
      <c r="S398" s="42" t="str">
        <f>IF(HLOOKUP(S$14,集計用!$4:$9894,マスター!$C398,FALSE)="","",HLOOKUP(S$14,集計用!$4:$9894,マスター!$C398,FALSE))</f>
        <v/>
      </c>
      <c r="T398" s="209" t="str">
        <f>IF(HLOOKUP(T$14,集計用!$4:$9894,マスター!$C398,FALSE)="","",HLOOKUP(T$14,集計用!$4:$9894,マスター!$C398,FALSE))</f>
        <v/>
      </c>
      <c r="U398" s="209" t="str">
        <f>IF(HLOOKUP(U$14,集計用!$4:$9894,マスター!$C398,FALSE)="","",HLOOKUP(U$14,集計用!$4:$9894,マスター!$C398,FALSE))</f>
        <v/>
      </c>
      <c r="V398" s="53"/>
      <c r="W398" s="44"/>
      <c r="X398" s="53"/>
      <c r="Y398" s="53"/>
      <c r="Z398" s="29" t="str">
        <f>IF(HLOOKUP(Z$14,集計用!$4:$9894,マスター!$C398,FALSE)="","",HLOOKUP(Z$14,集計用!$4:$9894,マスター!$C398,FALSE))</f>
        <v/>
      </c>
      <c r="AA398" s="53"/>
      <c r="AB398" s="53"/>
      <c r="AC398" s="53"/>
      <c r="AD398" s="53"/>
      <c r="AE398" s="53"/>
      <c r="AF398" s="44"/>
      <c r="AG398" s="29" t="str">
        <f>IF(HLOOKUP(AG$14,集計用!$4:$9894,マスター!$C398,FALSE)="","",HLOOKUP(AG$14,集計用!$4:$9894,マスター!$C398,FALSE))</f>
        <v/>
      </c>
      <c r="AH398" s="29" t="str">
        <f>IF(HLOOKUP(AH$14,集計用!$4:$9894,マスター!$C398,FALSE)="","",HLOOKUP(AH$14,集計用!$4:$9894,マスター!$C398,FALSE))</f>
        <v/>
      </c>
      <c r="AI398" s="29" t="str">
        <f>IF(HLOOKUP(AI$14,集計用!$4:$9894,マスター!$C398,FALSE)="","",HLOOKUP(AI$14,集計用!$4:$9894,マスター!$C398,FALSE))</f>
        <v/>
      </c>
      <c r="AJ398" s="60" t="str">
        <f>マスター!$B$3</f>
        <v>建物</v>
      </c>
      <c r="AK398" s="29" t="str">
        <f>IF(HLOOKUP(AK$14,集計用!$4:$9894,マスター!$C398,FALSE)="","",HLOOKUP(AK$14,集計用!$4:$9894,マスター!$C398,FALSE))</f>
        <v/>
      </c>
      <c r="AL398" s="29" t="str">
        <f>IF(HLOOKUP(AL$14,集計用!$4:$9894,マスター!$C398,FALSE)="","",HLOOKUP(AL$14,集計用!$4:$9894,マスター!$C398,FALSE))</f>
        <v/>
      </c>
      <c r="AM398" s="53"/>
      <c r="AN398" s="29" t="str">
        <f>IFERROR(集計用!N291&amp;集計用!P291&amp;集計用!R291,"")</f>
        <v/>
      </c>
      <c r="AO398" s="29" t="str">
        <f>IF(HLOOKUP(AO$14,集計用!$4:$9894,マスター!$C398,FALSE)="","",HLOOKUP(AO$14,集計用!$4:$9894,マスター!$C398,FALSE))</f>
        <v/>
      </c>
      <c r="AP398" s="42" t="str">
        <f>集計用!AU291&amp;集計用!AV291&amp;集計用!AW291&amp;集計用!AX291&amp;集計用!AY291&amp;集計用!AZ291</f>
        <v/>
      </c>
      <c r="AQ398" s="29" t="str">
        <f>IF(HLOOKUP(AQ$14,集計用!$4:$9894,マスター!$C398,FALSE)="","",HLOOKUP(AQ$14,集計用!$4:$9894,マスター!$C398,FALSE))</f>
        <v/>
      </c>
      <c r="AR398" s="29" t="str">
        <f>IF(HLOOKUP(AR$14,集計用!$4:$9894,マスター!$C398,FALSE)="","",HLOOKUP(AR$14,集計用!$4:$9894,マスター!$C398,FALSE))</f>
        <v/>
      </c>
      <c r="AS398" s="29" t="str">
        <f>IF(HLOOKUP(AS$14,集計用!$4:$9894,マスター!$C398,FALSE)="","",HLOOKUP(AS$14,集計用!$4:$9894,マスター!$C398,FALSE))</f>
        <v/>
      </c>
      <c r="AT398" s="29" t="str">
        <f>IF(HLOOKUP(AT$14,集計用!$4:$9894,マスター!$C398,FALSE)="","",HLOOKUP(AT$14,集計用!$4:$9894,マスター!$C398,FALSE))</f>
        <v/>
      </c>
      <c r="AU398" s="29" t="str">
        <f>IF(HLOOKUP(AU$14,集計用!$4:$9894,マスター!$C398,FALSE)="","",HLOOKUP(AU$14,集計用!$4:$9894,マスター!$C398,FALSE))</f>
        <v/>
      </c>
      <c r="AV398" s="61"/>
      <c r="AW398" s="45" t="str">
        <f t="shared" si="7"/>
        <v/>
      </c>
      <c r="AX398" s="29" t="str">
        <f>IF(HLOOKUP(AX$14,集計用!$4:$9894,マスター!$C398,FALSE)="","",HLOOKUP(AX$14,集計用!$4:$9894,マスター!$C398,FALSE))</f>
        <v/>
      </c>
      <c r="AY398" s="29" t="str">
        <f>IF(HLOOKUP(AY$14,集計用!$4:$9894,マスター!$C398,FALSE)="","",HLOOKUP(AY$14,集計用!$4:$9894,マスター!$C398,FALSE))</f>
        <v/>
      </c>
      <c r="AZ398" s="54"/>
      <c r="BA398" s="54"/>
      <c r="BB398" s="54"/>
      <c r="BC398" s="54"/>
      <c r="BD398" s="54"/>
      <c r="BE398" s="54"/>
      <c r="BF398" s="54"/>
      <c r="BG398" s="54"/>
      <c r="BH398" s="29" t="str">
        <f>IF(HLOOKUP(BH$14,集計用!$4:$9894,マスター!$C398,FALSE)="","",HLOOKUP(BH$14,集計用!$4:$9894,マスター!$C398,FALSE))</f>
        <v/>
      </c>
      <c r="BI398" s="29" t="str">
        <f>IF(HLOOKUP(BI$14,集計用!$4:$9894,マスター!$C398,FALSE)="","",HLOOKUP(BI$14,集計用!$4:$9894,マスター!$C398,FALSE))</f>
        <v/>
      </c>
      <c r="BJ398" s="54"/>
      <c r="BK398" s="54"/>
      <c r="BL398" s="54"/>
      <c r="BM398" s="54"/>
      <c r="BN398" s="54"/>
      <c r="BO398" s="54"/>
      <c r="BP398" s="54"/>
      <c r="BQ398" s="54"/>
      <c r="BR398" s="29" t="str">
        <f>IF(HLOOKUP(BR$14,集計用!$4:$9894,マスター!$C398,FALSE)="","",HLOOKUP(BR$14,集計用!$4:$9894,マスター!$C398,FALSE))</f>
        <v/>
      </c>
      <c r="BS398" s="29" t="str">
        <f>IF(HLOOKUP(BS$14,集計用!$4:$9894,マスター!$C398,FALSE)="","",HLOOKUP(BS$14,集計用!$4:$9894,マスター!$C398,FALSE))</f>
        <v/>
      </c>
      <c r="BT398" s="29" t="str">
        <f>IF(HLOOKUP(BT$14,集計用!$4:$9894,マスター!$C398,FALSE)="","",HLOOKUP(BT$14,集計用!$4:$9894,マスター!$C398,FALSE))</f>
        <v/>
      </c>
      <c r="BU398" s="29" t="str">
        <f>IF(HLOOKUP(BU$14,集計用!$4:$9894,マスター!$C398,FALSE)="","",HLOOKUP(BU$14,集計用!$4:$9894,マスター!$C398,FALSE))</f>
        <v/>
      </c>
      <c r="BV398" s="29" t="str">
        <f>集計用!O291&amp;集計用!Q291&amp;集計用!S291</f>
        <v/>
      </c>
      <c r="BW398" s="29" t="str">
        <f>IF(HLOOKUP(BW$14,集計用!$4:$9894,マスター!$C398,FALSE)="","",HLOOKUP(BW$14,集計用!$4:$9894,マスター!$C398,FALSE))</f>
        <v/>
      </c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4"/>
      <c r="CO398" s="54"/>
      <c r="CP398" s="54"/>
      <c r="CQ398" s="54"/>
      <c r="CR398" s="54"/>
      <c r="CS398" s="54"/>
      <c r="CT398" s="54"/>
      <c r="CU398" s="54"/>
      <c r="CV398" s="53"/>
      <c r="CW398" s="53"/>
      <c r="CX398" s="53"/>
      <c r="CY398" s="53"/>
      <c r="CZ398" s="53"/>
      <c r="DA398" s="53"/>
      <c r="DB398" s="53"/>
      <c r="DC398" s="53"/>
      <c r="DD398" s="54"/>
      <c r="DE398" s="54"/>
      <c r="DF398" s="54"/>
      <c r="DG398" s="54"/>
      <c r="DH398" s="54"/>
      <c r="DI398" s="54"/>
    </row>
    <row r="399" spans="3:113" ht="13.5" customHeight="1">
      <c r="C399" s="89">
        <v>390</v>
      </c>
      <c r="D399" s="44"/>
      <c r="E399" s="53"/>
      <c r="F399" s="53"/>
      <c r="G399" s="53"/>
      <c r="H399" s="42" t="str">
        <f>IF(HLOOKUP(H$14,集計用!$4:$9894,マスター!$C399,FALSE)="","",HLOOKUP(H$14,集計用!$4:$9894,マスター!$C399,FALSE))</f>
        <v/>
      </c>
      <c r="I399" s="29" t="str">
        <f>IF(HLOOKUP(I$14,集計用!$4:$9894,マスター!$C399,FALSE)="","",HLOOKUP(I$14,集計用!$4:$9894,マスター!$C399,FALSE))</f>
        <v/>
      </c>
      <c r="J399" s="29" t="str">
        <f>IF(HLOOKUP(J$14,集計用!$4:$9894,マスター!$C399,FALSE)="","",HLOOKUP(J$14,集計用!$4:$9894,マスター!$C399,FALSE))</f>
        <v/>
      </c>
      <c r="K399" s="53"/>
      <c r="L399" s="53"/>
      <c r="M399" s="53"/>
      <c r="N399" s="53"/>
      <c r="O399" s="29" t="str">
        <f>IF(HLOOKUP(O$14,集計用!$4:$9894,マスター!$C399,FALSE)="","",HLOOKUP(O$14,集計用!$4:$9894,マスター!$C399,FALSE))</f>
        <v/>
      </c>
      <c r="P399" s="53"/>
      <c r="Q399" s="53"/>
      <c r="R399" s="42" t="str">
        <f>IF(HLOOKUP(R$14,集計用!$4:$9894,マスター!$C399,FALSE)="","",HLOOKUP(R$14,集計用!$4:$9894,マスター!$C399,FALSE))</f>
        <v/>
      </c>
      <c r="S399" s="42" t="str">
        <f>IF(HLOOKUP(S$14,集計用!$4:$9894,マスター!$C399,FALSE)="","",HLOOKUP(S$14,集計用!$4:$9894,マスター!$C399,FALSE))</f>
        <v/>
      </c>
      <c r="T399" s="209" t="str">
        <f>IF(HLOOKUP(T$14,集計用!$4:$9894,マスター!$C399,FALSE)="","",HLOOKUP(T$14,集計用!$4:$9894,マスター!$C399,FALSE))</f>
        <v/>
      </c>
      <c r="U399" s="209" t="str">
        <f>IF(HLOOKUP(U$14,集計用!$4:$9894,マスター!$C399,FALSE)="","",HLOOKUP(U$14,集計用!$4:$9894,マスター!$C399,FALSE))</f>
        <v/>
      </c>
      <c r="V399" s="53"/>
      <c r="W399" s="44"/>
      <c r="X399" s="53"/>
      <c r="Y399" s="53"/>
      <c r="Z399" s="29" t="str">
        <f>IF(HLOOKUP(Z$14,集計用!$4:$9894,マスター!$C399,FALSE)="","",HLOOKUP(Z$14,集計用!$4:$9894,マスター!$C399,FALSE))</f>
        <v/>
      </c>
      <c r="AA399" s="53"/>
      <c r="AB399" s="53"/>
      <c r="AC399" s="53"/>
      <c r="AD399" s="53"/>
      <c r="AE399" s="53"/>
      <c r="AF399" s="44"/>
      <c r="AG399" s="29" t="str">
        <f>IF(HLOOKUP(AG$14,集計用!$4:$9894,マスター!$C399,FALSE)="","",HLOOKUP(AG$14,集計用!$4:$9894,マスター!$C399,FALSE))</f>
        <v/>
      </c>
      <c r="AH399" s="29" t="str">
        <f>IF(HLOOKUP(AH$14,集計用!$4:$9894,マスター!$C399,FALSE)="","",HLOOKUP(AH$14,集計用!$4:$9894,マスター!$C399,FALSE))</f>
        <v/>
      </c>
      <c r="AI399" s="29" t="str">
        <f>IF(HLOOKUP(AI$14,集計用!$4:$9894,マスター!$C399,FALSE)="","",HLOOKUP(AI$14,集計用!$4:$9894,マスター!$C399,FALSE))</f>
        <v/>
      </c>
      <c r="AJ399" s="60" t="str">
        <f>マスター!$B$3</f>
        <v>建物</v>
      </c>
      <c r="AK399" s="29" t="str">
        <f>IF(HLOOKUP(AK$14,集計用!$4:$9894,マスター!$C399,FALSE)="","",HLOOKUP(AK$14,集計用!$4:$9894,マスター!$C399,FALSE))</f>
        <v/>
      </c>
      <c r="AL399" s="29" t="str">
        <f>IF(HLOOKUP(AL$14,集計用!$4:$9894,マスター!$C399,FALSE)="","",HLOOKUP(AL$14,集計用!$4:$9894,マスター!$C399,FALSE))</f>
        <v/>
      </c>
      <c r="AM399" s="53"/>
      <c r="AN399" s="29" t="str">
        <f>IFERROR(集計用!N292&amp;集計用!P292&amp;集計用!R292,"")</f>
        <v/>
      </c>
      <c r="AO399" s="29" t="str">
        <f>IF(HLOOKUP(AO$14,集計用!$4:$9894,マスター!$C399,FALSE)="","",HLOOKUP(AO$14,集計用!$4:$9894,マスター!$C399,FALSE))</f>
        <v/>
      </c>
      <c r="AP399" s="42" t="str">
        <f>集計用!AU292&amp;集計用!AV292&amp;集計用!AW292&amp;集計用!AX292&amp;集計用!AY292&amp;集計用!AZ292</f>
        <v/>
      </c>
      <c r="AQ399" s="29" t="str">
        <f>IF(HLOOKUP(AQ$14,集計用!$4:$9894,マスター!$C399,FALSE)="","",HLOOKUP(AQ$14,集計用!$4:$9894,マスター!$C399,FALSE))</f>
        <v/>
      </c>
      <c r="AR399" s="29" t="str">
        <f>IF(HLOOKUP(AR$14,集計用!$4:$9894,マスター!$C399,FALSE)="","",HLOOKUP(AR$14,集計用!$4:$9894,マスター!$C399,FALSE))</f>
        <v/>
      </c>
      <c r="AS399" s="29" t="str">
        <f>IF(HLOOKUP(AS$14,集計用!$4:$9894,マスター!$C399,FALSE)="","",HLOOKUP(AS$14,集計用!$4:$9894,マスター!$C399,FALSE))</f>
        <v/>
      </c>
      <c r="AT399" s="29" t="str">
        <f>IF(HLOOKUP(AT$14,集計用!$4:$9894,マスター!$C399,FALSE)="","",HLOOKUP(AT$14,集計用!$4:$9894,マスター!$C399,FALSE))</f>
        <v/>
      </c>
      <c r="AU399" s="29" t="str">
        <f>IF(HLOOKUP(AU$14,集計用!$4:$9894,マスター!$C399,FALSE)="","",HLOOKUP(AU$14,集計用!$4:$9894,マスター!$C399,FALSE))</f>
        <v/>
      </c>
      <c r="AV399" s="61"/>
      <c r="AW399" s="45" t="str">
        <f t="shared" si="7"/>
        <v/>
      </c>
      <c r="AX399" s="29" t="str">
        <f>IF(HLOOKUP(AX$14,集計用!$4:$9894,マスター!$C399,FALSE)="","",HLOOKUP(AX$14,集計用!$4:$9894,マスター!$C399,FALSE))</f>
        <v/>
      </c>
      <c r="AY399" s="29" t="str">
        <f>IF(HLOOKUP(AY$14,集計用!$4:$9894,マスター!$C399,FALSE)="","",HLOOKUP(AY$14,集計用!$4:$9894,マスター!$C399,FALSE))</f>
        <v/>
      </c>
      <c r="AZ399" s="54"/>
      <c r="BA399" s="54"/>
      <c r="BB399" s="54"/>
      <c r="BC399" s="54"/>
      <c r="BD399" s="54"/>
      <c r="BE399" s="54"/>
      <c r="BF399" s="54"/>
      <c r="BG399" s="54"/>
      <c r="BH399" s="29" t="str">
        <f>IF(HLOOKUP(BH$14,集計用!$4:$9894,マスター!$C399,FALSE)="","",HLOOKUP(BH$14,集計用!$4:$9894,マスター!$C399,FALSE))</f>
        <v/>
      </c>
      <c r="BI399" s="29" t="str">
        <f>IF(HLOOKUP(BI$14,集計用!$4:$9894,マスター!$C399,FALSE)="","",HLOOKUP(BI$14,集計用!$4:$9894,マスター!$C399,FALSE))</f>
        <v/>
      </c>
      <c r="BJ399" s="54"/>
      <c r="BK399" s="54"/>
      <c r="BL399" s="54"/>
      <c r="BM399" s="54"/>
      <c r="BN399" s="54"/>
      <c r="BO399" s="54"/>
      <c r="BP399" s="54"/>
      <c r="BQ399" s="54"/>
      <c r="BR399" s="29" t="str">
        <f>IF(HLOOKUP(BR$14,集計用!$4:$9894,マスター!$C399,FALSE)="","",HLOOKUP(BR$14,集計用!$4:$9894,マスター!$C399,FALSE))</f>
        <v/>
      </c>
      <c r="BS399" s="29" t="str">
        <f>IF(HLOOKUP(BS$14,集計用!$4:$9894,マスター!$C399,FALSE)="","",HLOOKUP(BS$14,集計用!$4:$9894,マスター!$C399,FALSE))</f>
        <v/>
      </c>
      <c r="BT399" s="29" t="str">
        <f>IF(HLOOKUP(BT$14,集計用!$4:$9894,マスター!$C399,FALSE)="","",HLOOKUP(BT$14,集計用!$4:$9894,マスター!$C399,FALSE))</f>
        <v/>
      </c>
      <c r="BU399" s="29" t="str">
        <f>IF(HLOOKUP(BU$14,集計用!$4:$9894,マスター!$C399,FALSE)="","",HLOOKUP(BU$14,集計用!$4:$9894,マスター!$C399,FALSE))</f>
        <v/>
      </c>
      <c r="BV399" s="29" t="str">
        <f>集計用!O292&amp;集計用!Q292&amp;集計用!S292</f>
        <v/>
      </c>
      <c r="BW399" s="29" t="str">
        <f>IF(HLOOKUP(BW$14,集計用!$4:$9894,マスター!$C399,FALSE)="","",HLOOKUP(BW$14,集計用!$4:$9894,マスター!$C399,FALSE))</f>
        <v/>
      </c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4"/>
      <c r="CO399" s="54"/>
      <c r="CP399" s="54"/>
      <c r="CQ399" s="54"/>
      <c r="CR399" s="54"/>
      <c r="CS399" s="54"/>
      <c r="CT399" s="54"/>
      <c r="CU399" s="54"/>
      <c r="CV399" s="53"/>
      <c r="CW399" s="53"/>
      <c r="CX399" s="53"/>
      <c r="CY399" s="53"/>
      <c r="CZ399" s="53"/>
      <c r="DA399" s="53"/>
      <c r="DB399" s="53"/>
      <c r="DC399" s="53"/>
      <c r="DD399" s="54"/>
      <c r="DE399" s="54"/>
      <c r="DF399" s="54"/>
      <c r="DG399" s="54"/>
      <c r="DH399" s="54"/>
      <c r="DI399" s="54"/>
    </row>
    <row r="400" spans="3:113" ht="13.5" customHeight="1">
      <c r="C400" s="89">
        <v>391</v>
      </c>
      <c r="D400" s="44"/>
      <c r="E400" s="53"/>
      <c r="F400" s="53"/>
      <c r="G400" s="53"/>
      <c r="H400" s="42" t="str">
        <f>IF(HLOOKUP(H$14,集計用!$4:$9894,マスター!$C400,FALSE)="","",HLOOKUP(H$14,集計用!$4:$9894,マスター!$C400,FALSE))</f>
        <v/>
      </c>
      <c r="I400" s="29" t="str">
        <f>IF(HLOOKUP(I$14,集計用!$4:$9894,マスター!$C400,FALSE)="","",HLOOKUP(I$14,集計用!$4:$9894,マスター!$C400,FALSE))</f>
        <v/>
      </c>
      <c r="J400" s="29" t="str">
        <f>IF(HLOOKUP(J$14,集計用!$4:$9894,マスター!$C400,FALSE)="","",HLOOKUP(J$14,集計用!$4:$9894,マスター!$C400,FALSE))</f>
        <v/>
      </c>
      <c r="K400" s="53"/>
      <c r="L400" s="53"/>
      <c r="M400" s="53"/>
      <c r="N400" s="53"/>
      <c r="O400" s="29" t="str">
        <f>IF(HLOOKUP(O$14,集計用!$4:$9894,マスター!$C400,FALSE)="","",HLOOKUP(O$14,集計用!$4:$9894,マスター!$C400,FALSE))</f>
        <v/>
      </c>
      <c r="P400" s="53"/>
      <c r="Q400" s="53"/>
      <c r="R400" s="42" t="str">
        <f>IF(HLOOKUP(R$14,集計用!$4:$9894,マスター!$C400,FALSE)="","",HLOOKUP(R$14,集計用!$4:$9894,マスター!$C400,FALSE))</f>
        <v/>
      </c>
      <c r="S400" s="42" t="str">
        <f>IF(HLOOKUP(S$14,集計用!$4:$9894,マスター!$C400,FALSE)="","",HLOOKUP(S$14,集計用!$4:$9894,マスター!$C400,FALSE))</f>
        <v/>
      </c>
      <c r="T400" s="209" t="str">
        <f>IF(HLOOKUP(T$14,集計用!$4:$9894,マスター!$C400,FALSE)="","",HLOOKUP(T$14,集計用!$4:$9894,マスター!$C400,FALSE))</f>
        <v/>
      </c>
      <c r="U400" s="209" t="str">
        <f>IF(HLOOKUP(U$14,集計用!$4:$9894,マスター!$C400,FALSE)="","",HLOOKUP(U$14,集計用!$4:$9894,マスター!$C400,FALSE))</f>
        <v/>
      </c>
      <c r="V400" s="53"/>
      <c r="W400" s="44"/>
      <c r="X400" s="53"/>
      <c r="Y400" s="53"/>
      <c r="Z400" s="29" t="str">
        <f>IF(HLOOKUP(Z$14,集計用!$4:$9894,マスター!$C400,FALSE)="","",HLOOKUP(Z$14,集計用!$4:$9894,マスター!$C400,FALSE))</f>
        <v/>
      </c>
      <c r="AA400" s="53"/>
      <c r="AB400" s="53"/>
      <c r="AC400" s="53"/>
      <c r="AD400" s="53"/>
      <c r="AE400" s="53"/>
      <c r="AF400" s="44"/>
      <c r="AG400" s="29" t="str">
        <f>IF(HLOOKUP(AG$14,集計用!$4:$9894,マスター!$C400,FALSE)="","",HLOOKUP(AG$14,集計用!$4:$9894,マスター!$C400,FALSE))</f>
        <v/>
      </c>
      <c r="AH400" s="29" t="str">
        <f>IF(HLOOKUP(AH$14,集計用!$4:$9894,マスター!$C400,FALSE)="","",HLOOKUP(AH$14,集計用!$4:$9894,マスター!$C400,FALSE))</f>
        <v/>
      </c>
      <c r="AI400" s="29" t="str">
        <f>IF(HLOOKUP(AI$14,集計用!$4:$9894,マスター!$C400,FALSE)="","",HLOOKUP(AI$14,集計用!$4:$9894,マスター!$C400,FALSE))</f>
        <v/>
      </c>
      <c r="AJ400" s="60" t="str">
        <f>マスター!$B$3</f>
        <v>建物</v>
      </c>
      <c r="AK400" s="29" t="str">
        <f>IF(HLOOKUP(AK$14,集計用!$4:$9894,マスター!$C400,FALSE)="","",HLOOKUP(AK$14,集計用!$4:$9894,マスター!$C400,FALSE))</f>
        <v/>
      </c>
      <c r="AL400" s="29" t="str">
        <f>IF(HLOOKUP(AL$14,集計用!$4:$9894,マスター!$C400,FALSE)="","",HLOOKUP(AL$14,集計用!$4:$9894,マスター!$C400,FALSE))</f>
        <v/>
      </c>
      <c r="AM400" s="53"/>
      <c r="AN400" s="29" t="str">
        <f>IFERROR(集計用!N293&amp;集計用!P293&amp;集計用!R293,"")</f>
        <v/>
      </c>
      <c r="AO400" s="29" t="str">
        <f>IF(HLOOKUP(AO$14,集計用!$4:$9894,マスター!$C400,FALSE)="","",HLOOKUP(AO$14,集計用!$4:$9894,マスター!$C400,FALSE))</f>
        <v/>
      </c>
      <c r="AP400" s="42" t="str">
        <f>集計用!AU293&amp;集計用!AV293&amp;集計用!AW293&amp;集計用!AX293&amp;集計用!AY293&amp;集計用!AZ293</f>
        <v/>
      </c>
      <c r="AQ400" s="29" t="str">
        <f>IF(HLOOKUP(AQ$14,集計用!$4:$9894,マスター!$C400,FALSE)="","",HLOOKUP(AQ$14,集計用!$4:$9894,マスター!$C400,FALSE))</f>
        <v/>
      </c>
      <c r="AR400" s="29" t="str">
        <f>IF(HLOOKUP(AR$14,集計用!$4:$9894,マスター!$C400,FALSE)="","",HLOOKUP(AR$14,集計用!$4:$9894,マスター!$C400,FALSE))</f>
        <v/>
      </c>
      <c r="AS400" s="29" t="str">
        <f>IF(HLOOKUP(AS$14,集計用!$4:$9894,マスター!$C400,FALSE)="","",HLOOKUP(AS$14,集計用!$4:$9894,マスター!$C400,FALSE))</f>
        <v/>
      </c>
      <c r="AT400" s="29" t="str">
        <f>IF(HLOOKUP(AT$14,集計用!$4:$9894,マスター!$C400,FALSE)="","",HLOOKUP(AT$14,集計用!$4:$9894,マスター!$C400,FALSE))</f>
        <v/>
      </c>
      <c r="AU400" s="29" t="str">
        <f>IF(HLOOKUP(AU$14,集計用!$4:$9894,マスター!$C400,FALSE)="","",HLOOKUP(AU$14,集計用!$4:$9894,マスター!$C400,FALSE))</f>
        <v/>
      </c>
      <c r="AV400" s="61"/>
      <c r="AW400" s="45" t="str">
        <f t="shared" si="7"/>
        <v/>
      </c>
      <c r="AX400" s="29" t="str">
        <f>IF(HLOOKUP(AX$14,集計用!$4:$9894,マスター!$C400,FALSE)="","",HLOOKUP(AX$14,集計用!$4:$9894,マスター!$C400,FALSE))</f>
        <v/>
      </c>
      <c r="AY400" s="29" t="str">
        <f>IF(HLOOKUP(AY$14,集計用!$4:$9894,マスター!$C400,FALSE)="","",HLOOKUP(AY$14,集計用!$4:$9894,マスター!$C400,FALSE))</f>
        <v/>
      </c>
      <c r="AZ400" s="54"/>
      <c r="BA400" s="54"/>
      <c r="BB400" s="54"/>
      <c r="BC400" s="54"/>
      <c r="BD400" s="54"/>
      <c r="BE400" s="54"/>
      <c r="BF400" s="54"/>
      <c r="BG400" s="54"/>
      <c r="BH400" s="29" t="str">
        <f>IF(HLOOKUP(BH$14,集計用!$4:$9894,マスター!$C400,FALSE)="","",HLOOKUP(BH$14,集計用!$4:$9894,マスター!$C400,FALSE))</f>
        <v/>
      </c>
      <c r="BI400" s="29" t="str">
        <f>IF(HLOOKUP(BI$14,集計用!$4:$9894,マスター!$C400,FALSE)="","",HLOOKUP(BI$14,集計用!$4:$9894,マスター!$C400,FALSE))</f>
        <v/>
      </c>
      <c r="BJ400" s="54"/>
      <c r="BK400" s="54"/>
      <c r="BL400" s="54"/>
      <c r="BM400" s="54"/>
      <c r="BN400" s="54"/>
      <c r="BO400" s="54"/>
      <c r="BP400" s="54"/>
      <c r="BQ400" s="54"/>
      <c r="BR400" s="29" t="str">
        <f>IF(HLOOKUP(BR$14,集計用!$4:$9894,マスター!$C400,FALSE)="","",HLOOKUP(BR$14,集計用!$4:$9894,マスター!$C400,FALSE))</f>
        <v/>
      </c>
      <c r="BS400" s="29" t="str">
        <f>IF(HLOOKUP(BS$14,集計用!$4:$9894,マスター!$C400,FALSE)="","",HLOOKUP(BS$14,集計用!$4:$9894,マスター!$C400,FALSE))</f>
        <v/>
      </c>
      <c r="BT400" s="29" t="str">
        <f>IF(HLOOKUP(BT$14,集計用!$4:$9894,マスター!$C400,FALSE)="","",HLOOKUP(BT$14,集計用!$4:$9894,マスター!$C400,FALSE))</f>
        <v/>
      </c>
      <c r="BU400" s="29" t="str">
        <f>IF(HLOOKUP(BU$14,集計用!$4:$9894,マスター!$C400,FALSE)="","",HLOOKUP(BU$14,集計用!$4:$9894,マスター!$C400,FALSE))</f>
        <v/>
      </c>
      <c r="BV400" s="29" t="str">
        <f>集計用!O293&amp;集計用!Q293&amp;集計用!S293</f>
        <v/>
      </c>
      <c r="BW400" s="29" t="str">
        <f>IF(HLOOKUP(BW$14,集計用!$4:$9894,マスター!$C400,FALSE)="","",HLOOKUP(BW$14,集計用!$4:$9894,マスター!$C400,FALSE))</f>
        <v/>
      </c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4"/>
      <c r="CO400" s="54"/>
      <c r="CP400" s="54"/>
      <c r="CQ400" s="54"/>
      <c r="CR400" s="54"/>
      <c r="CS400" s="54"/>
      <c r="CT400" s="54"/>
      <c r="CU400" s="54"/>
      <c r="CV400" s="53"/>
      <c r="CW400" s="53"/>
      <c r="CX400" s="53"/>
      <c r="CY400" s="53"/>
      <c r="CZ400" s="53"/>
      <c r="DA400" s="53"/>
      <c r="DB400" s="53"/>
      <c r="DC400" s="53"/>
      <c r="DD400" s="54"/>
      <c r="DE400" s="54"/>
      <c r="DF400" s="54"/>
      <c r="DG400" s="54"/>
      <c r="DH400" s="54"/>
      <c r="DI400" s="54"/>
    </row>
    <row r="401" spans="3:113" ht="13.5" customHeight="1">
      <c r="C401" s="89">
        <v>392</v>
      </c>
      <c r="D401" s="44"/>
      <c r="E401" s="53"/>
      <c r="F401" s="53"/>
      <c r="G401" s="53"/>
      <c r="H401" s="42" t="str">
        <f>IF(HLOOKUP(H$14,集計用!$4:$9894,マスター!$C401,FALSE)="","",HLOOKUP(H$14,集計用!$4:$9894,マスター!$C401,FALSE))</f>
        <v/>
      </c>
      <c r="I401" s="29" t="str">
        <f>IF(HLOOKUP(I$14,集計用!$4:$9894,マスター!$C401,FALSE)="","",HLOOKUP(I$14,集計用!$4:$9894,マスター!$C401,FALSE))</f>
        <v/>
      </c>
      <c r="J401" s="29" t="str">
        <f>IF(HLOOKUP(J$14,集計用!$4:$9894,マスター!$C401,FALSE)="","",HLOOKUP(J$14,集計用!$4:$9894,マスター!$C401,FALSE))</f>
        <v/>
      </c>
      <c r="K401" s="53"/>
      <c r="L401" s="53"/>
      <c r="M401" s="53"/>
      <c r="N401" s="53"/>
      <c r="O401" s="29" t="str">
        <f>IF(HLOOKUP(O$14,集計用!$4:$9894,マスター!$C401,FALSE)="","",HLOOKUP(O$14,集計用!$4:$9894,マスター!$C401,FALSE))</f>
        <v/>
      </c>
      <c r="P401" s="53"/>
      <c r="Q401" s="53"/>
      <c r="R401" s="42" t="str">
        <f>IF(HLOOKUP(R$14,集計用!$4:$9894,マスター!$C401,FALSE)="","",HLOOKUP(R$14,集計用!$4:$9894,マスター!$C401,FALSE))</f>
        <v/>
      </c>
      <c r="S401" s="42" t="str">
        <f>IF(HLOOKUP(S$14,集計用!$4:$9894,マスター!$C401,FALSE)="","",HLOOKUP(S$14,集計用!$4:$9894,マスター!$C401,FALSE))</f>
        <v/>
      </c>
      <c r="T401" s="209" t="str">
        <f>IF(HLOOKUP(T$14,集計用!$4:$9894,マスター!$C401,FALSE)="","",HLOOKUP(T$14,集計用!$4:$9894,マスター!$C401,FALSE))</f>
        <v/>
      </c>
      <c r="U401" s="209" t="str">
        <f>IF(HLOOKUP(U$14,集計用!$4:$9894,マスター!$C401,FALSE)="","",HLOOKUP(U$14,集計用!$4:$9894,マスター!$C401,FALSE))</f>
        <v/>
      </c>
      <c r="V401" s="53"/>
      <c r="W401" s="44"/>
      <c r="X401" s="53"/>
      <c r="Y401" s="53"/>
      <c r="Z401" s="29" t="str">
        <f>IF(HLOOKUP(Z$14,集計用!$4:$9894,マスター!$C401,FALSE)="","",HLOOKUP(Z$14,集計用!$4:$9894,マスター!$C401,FALSE))</f>
        <v/>
      </c>
      <c r="AA401" s="53"/>
      <c r="AB401" s="53"/>
      <c r="AC401" s="53"/>
      <c r="AD401" s="53"/>
      <c r="AE401" s="53"/>
      <c r="AF401" s="44"/>
      <c r="AG401" s="29" t="str">
        <f>IF(HLOOKUP(AG$14,集計用!$4:$9894,マスター!$C401,FALSE)="","",HLOOKUP(AG$14,集計用!$4:$9894,マスター!$C401,FALSE))</f>
        <v/>
      </c>
      <c r="AH401" s="29" t="str">
        <f>IF(HLOOKUP(AH$14,集計用!$4:$9894,マスター!$C401,FALSE)="","",HLOOKUP(AH$14,集計用!$4:$9894,マスター!$C401,FALSE))</f>
        <v/>
      </c>
      <c r="AI401" s="29" t="str">
        <f>IF(HLOOKUP(AI$14,集計用!$4:$9894,マスター!$C401,FALSE)="","",HLOOKUP(AI$14,集計用!$4:$9894,マスター!$C401,FALSE))</f>
        <v/>
      </c>
      <c r="AJ401" s="60" t="str">
        <f>マスター!$B$3</f>
        <v>建物</v>
      </c>
      <c r="AK401" s="29" t="str">
        <f>IF(HLOOKUP(AK$14,集計用!$4:$9894,マスター!$C401,FALSE)="","",HLOOKUP(AK$14,集計用!$4:$9894,マスター!$C401,FALSE))</f>
        <v/>
      </c>
      <c r="AL401" s="29" t="str">
        <f>IF(HLOOKUP(AL$14,集計用!$4:$9894,マスター!$C401,FALSE)="","",HLOOKUP(AL$14,集計用!$4:$9894,マスター!$C401,FALSE))</f>
        <v/>
      </c>
      <c r="AM401" s="53"/>
      <c r="AN401" s="29" t="str">
        <f>IFERROR(集計用!N294&amp;集計用!P294&amp;集計用!R294,"")</f>
        <v/>
      </c>
      <c r="AO401" s="29" t="str">
        <f>IF(HLOOKUP(AO$14,集計用!$4:$9894,マスター!$C401,FALSE)="","",HLOOKUP(AO$14,集計用!$4:$9894,マスター!$C401,FALSE))</f>
        <v/>
      </c>
      <c r="AP401" s="42" t="str">
        <f>集計用!AU294&amp;集計用!AV294&amp;集計用!AW294&amp;集計用!AX294&amp;集計用!AY294&amp;集計用!AZ294</f>
        <v/>
      </c>
      <c r="AQ401" s="29" t="str">
        <f>IF(HLOOKUP(AQ$14,集計用!$4:$9894,マスター!$C401,FALSE)="","",HLOOKUP(AQ$14,集計用!$4:$9894,マスター!$C401,FALSE))</f>
        <v/>
      </c>
      <c r="AR401" s="29" t="str">
        <f>IF(HLOOKUP(AR$14,集計用!$4:$9894,マスター!$C401,FALSE)="","",HLOOKUP(AR$14,集計用!$4:$9894,マスター!$C401,FALSE))</f>
        <v/>
      </c>
      <c r="AS401" s="29" t="str">
        <f>IF(HLOOKUP(AS$14,集計用!$4:$9894,マスター!$C401,FALSE)="","",HLOOKUP(AS$14,集計用!$4:$9894,マスター!$C401,FALSE))</f>
        <v/>
      </c>
      <c r="AT401" s="29" t="str">
        <f>IF(HLOOKUP(AT$14,集計用!$4:$9894,マスター!$C401,FALSE)="","",HLOOKUP(AT$14,集計用!$4:$9894,マスター!$C401,FALSE))</f>
        <v/>
      </c>
      <c r="AU401" s="29" t="str">
        <f>IF(HLOOKUP(AU$14,集計用!$4:$9894,マスター!$C401,FALSE)="","",HLOOKUP(AU$14,集計用!$4:$9894,マスター!$C401,FALSE))</f>
        <v/>
      </c>
      <c r="AV401" s="61"/>
      <c r="AW401" s="45" t="str">
        <f t="shared" si="7"/>
        <v/>
      </c>
      <c r="AX401" s="29" t="str">
        <f>IF(HLOOKUP(AX$14,集計用!$4:$9894,マスター!$C401,FALSE)="","",HLOOKUP(AX$14,集計用!$4:$9894,マスター!$C401,FALSE))</f>
        <v/>
      </c>
      <c r="AY401" s="29" t="str">
        <f>IF(HLOOKUP(AY$14,集計用!$4:$9894,マスター!$C401,FALSE)="","",HLOOKUP(AY$14,集計用!$4:$9894,マスター!$C401,FALSE))</f>
        <v/>
      </c>
      <c r="AZ401" s="54"/>
      <c r="BA401" s="54"/>
      <c r="BB401" s="54"/>
      <c r="BC401" s="54"/>
      <c r="BD401" s="54"/>
      <c r="BE401" s="54"/>
      <c r="BF401" s="54"/>
      <c r="BG401" s="54"/>
      <c r="BH401" s="29" t="str">
        <f>IF(HLOOKUP(BH$14,集計用!$4:$9894,マスター!$C401,FALSE)="","",HLOOKUP(BH$14,集計用!$4:$9894,マスター!$C401,FALSE))</f>
        <v/>
      </c>
      <c r="BI401" s="29" t="str">
        <f>IF(HLOOKUP(BI$14,集計用!$4:$9894,マスター!$C401,FALSE)="","",HLOOKUP(BI$14,集計用!$4:$9894,マスター!$C401,FALSE))</f>
        <v/>
      </c>
      <c r="BJ401" s="54"/>
      <c r="BK401" s="54"/>
      <c r="BL401" s="54"/>
      <c r="BM401" s="54"/>
      <c r="BN401" s="54"/>
      <c r="BO401" s="54"/>
      <c r="BP401" s="54"/>
      <c r="BQ401" s="54"/>
      <c r="BR401" s="29" t="str">
        <f>IF(HLOOKUP(BR$14,集計用!$4:$9894,マスター!$C401,FALSE)="","",HLOOKUP(BR$14,集計用!$4:$9894,マスター!$C401,FALSE))</f>
        <v/>
      </c>
      <c r="BS401" s="29" t="str">
        <f>IF(HLOOKUP(BS$14,集計用!$4:$9894,マスター!$C401,FALSE)="","",HLOOKUP(BS$14,集計用!$4:$9894,マスター!$C401,FALSE))</f>
        <v/>
      </c>
      <c r="BT401" s="29" t="str">
        <f>IF(HLOOKUP(BT$14,集計用!$4:$9894,マスター!$C401,FALSE)="","",HLOOKUP(BT$14,集計用!$4:$9894,マスター!$C401,FALSE))</f>
        <v/>
      </c>
      <c r="BU401" s="29" t="str">
        <f>IF(HLOOKUP(BU$14,集計用!$4:$9894,マスター!$C401,FALSE)="","",HLOOKUP(BU$14,集計用!$4:$9894,マスター!$C401,FALSE))</f>
        <v/>
      </c>
      <c r="BV401" s="29" t="str">
        <f>集計用!O294&amp;集計用!Q294&amp;集計用!S294</f>
        <v/>
      </c>
      <c r="BW401" s="29" t="str">
        <f>IF(HLOOKUP(BW$14,集計用!$4:$9894,マスター!$C401,FALSE)="","",HLOOKUP(BW$14,集計用!$4:$9894,マスター!$C401,FALSE))</f>
        <v/>
      </c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4"/>
      <c r="CO401" s="54"/>
      <c r="CP401" s="54"/>
      <c r="CQ401" s="54"/>
      <c r="CR401" s="54"/>
      <c r="CS401" s="54"/>
      <c r="CT401" s="54"/>
      <c r="CU401" s="54"/>
      <c r="CV401" s="53"/>
      <c r="CW401" s="53"/>
      <c r="CX401" s="53"/>
      <c r="CY401" s="53"/>
      <c r="CZ401" s="53"/>
      <c r="DA401" s="53"/>
      <c r="DB401" s="53"/>
      <c r="DC401" s="53"/>
      <c r="DD401" s="54"/>
      <c r="DE401" s="54"/>
      <c r="DF401" s="54"/>
      <c r="DG401" s="54"/>
      <c r="DH401" s="54"/>
      <c r="DI401" s="54"/>
    </row>
    <row r="402" spans="3:113" ht="13.5" customHeight="1">
      <c r="C402" s="89">
        <v>393</v>
      </c>
      <c r="D402" s="44"/>
      <c r="E402" s="53"/>
      <c r="F402" s="53"/>
      <c r="G402" s="53"/>
      <c r="H402" s="42" t="str">
        <f>IF(HLOOKUP(H$14,集計用!$4:$9894,マスター!$C402,FALSE)="","",HLOOKUP(H$14,集計用!$4:$9894,マスター!$C402,FALSE))</f>
        <v/>
      </c>
      <c r="I402" s="29" t="str">
        <f>IF(HLOOKUP(I$14,集計用!$4:$9894,マスター!$C402,FALSE)="","",HLOOKUP(I$14,集計用!$4:$9894,マスター!$C402,FALSE))</f>
        <v/>
      </c>
      <c r="J402" s="29" t="str">
        <f>IF(HLOOKUP(J$14,集計用!$4:$9894,マスター!$C402,FALSE)="","",HLOOKUP(J$14,集計用!$4:$9894,マスター!$C402,FALSE))</f>
        <v/>
      </c>
      <c r="K402" s="53"/>
      <c r="L402" s="53"/>
      <c r="M402" s="53"/>
      <c r="N402" s="53"/>
      <c r="O402" s="29" t="str">
        <f>IF(HLOOKUP(O$14,集計用!$4:$9894,マスター!$C402,FALSE)="","",HLOOKUP(O$14,集計用!$4:$9894,マスター!$C402,FALSE))</f>
        <v/>
      </c>
      <c r="P402" s="53"/>
      <c r="Q402" s="53"/>
      <c r="R402" s="42" t="str">
        <f>IF(HLOOKUP(R$14,集計用!$4:$9894,マスター!$C402,FALSE)="","",HLOOKUP(R$14,集計用!$4:$9894,マスター!$C402,FALSE))</f>
        <v/>
      </c>
      <c r="S402" s="42" t="str">
        <f>IF(HLOOKUP(S$14,集計用!$4:$9894,マスター!$C402,FALSE)="","",HLOOKUP(S$14,集計用!$4:$9894,マスター!$C402,FALSE))</f>
        <v/>
      </c>
      <c r="T402" s="209" t="str">
        <f>IF(HLOOKUP(T$14,集計用!$4:$9894,マスター!$C402,FALSE)="","",HLOOKUP(T$14,集計用!$4:$9894,マスター!$C402,FALSE))</f>
        <v/>
      </c>
      <c r="U402" s="209" t="str">
        <f>IF(HLOOKUP(U$14,集計用!$4:$9894,マスター!$C402,FALSE)="","",HLOOKUP(U$14,集計用!$4:$9894,マスター!$C402,FALSE))</f>
        <v/>
      </c>
      <c r="V402" s="53"/>
      <c r="W402" s="44"/>
      <c r="X402" s="53"/>
      <c r="Y402" s="53"/>
      <c r="Z402" s="29" t="str">
        <f>IF(HLOOKUP(Z$14,集計用!$4:$9894,マスター!$C402,FALSE)="","",HLOOKUP(Z$14,集計用!$4:$9894,マスター!$C402,FALSE))</f>
        <v/>
      </c>
      <c r="AA402" s="53"/>
      <c r="AB402" s="53"/>
      <c r="AC402" s="53"/>
      <c r="AD402" s="53"/>
      <c r="AE402" s="53"/>
      <c r="AF402" s="44"/>
      <c r="AG402" s="29" t="str">
        <f>IF(HLOOKUP(AG$14,集計用!$4:$9894,マスター!$C402,FALSE)="","",HLOOKUP(AG$14,集計用!$4:$9894,マスター!$C402,FALSE))</f>
        <v/>
      </c>
      <c r="AH402" s="29" t="str">
        <f>IF(HLOOKUP(AH$14,集計用!$4:$9894,マスター!$C402,FALSE)="","",HLOOKUP(AH$14,集計用!$4:$9894,マスター!$C402,FALSE))</f>
        <v/>
      </c>
      <c r="AI402" s="29" t="str">
        <f>IF(HLOOKUP(AI$14,集計用!$4:$9894,マスター!$C402,FALSE)="","",HLOOKUP(AI$14,集計用!$4:$9894,マスター!$C402,FALSE))</f>
        <v/>
      </c>
      <c r="AJ402" s="60" t="str">
        <f>マスター!$B$3</f>
        <v>建物</v>
      </c>
      <c r="AK402" s="29" t="str">
        <f>IF(HLOOKUP(AK$14,集計用!$4:$9894,マスター!$C402,FALSE)="","",HLOOKUP(AK$14,集計用!$4:$9894,マスター!$C402,FALSE))</f>
        <v/>
      </c>
      <c r="AL402" s="29" t="str">
        <f>IF(HLOOKUP(AL$14,集計用!$4:$9894,マスター!$C402,FALSE)="","",HLOOKUP(AL$14,集計用!$4:$9894,マスター!$C402,FALSE))</f>
        <v/>
      </c>
      <c r="AM402" s="53"/>
      <c r="AN402" s="29" t="str">
        <f>IFERROR(集計用!N295&amp;集計用!P295&amp;集計用!R295,"")</f>
        <v/>
      </c>
      <c r="AO402" s="29" t="str">
        <f>IF(HLOOKUP(AO$14,集計用!$4:$9894,マスター!$C402,FALSE)="","",HLOOKUP(AO$14,集計用!$4:$9894,マスター!$C402,FALSE))</f>
        <v/>
      </c>
      <c r="AP402" s="42" t="str">
        <f>集計用!AU295&amp;集計用!AV295&amp;集計用!AW295&amp;集計用!AX295&amp;集計用!AY295&amp;集計用!AZ295</f>
        <v/>
      </c>
      <c r="AQ402" s="29" t="str">
        <f>IF(HLOOKUP(AQ$14,集計用!$4:$9894,マスター!$C402,FALSE)="","",HLOOKUP(AQ$14,集計用!$4:$9894,マスター!$C402,FALSE))</f>
        <v/>
      </c>
      <c r="AR402" s="29" t="str">
        <f>IF(HLOOKUP(AR$14,集計用!$4:$9894,マスター!$C402,FALSE)="","",HLOOKUP(AR$14,集計用!$4:$9894,マスター!$C402,FALSE))</f>
        <v/>
      </c>
      <c r="AS402" s="29" t="str">
        <f>IF(HLOOKUP(AS$14,集計用!$4:$9894,マスター!$C402,FALSE)="","",HLOOKUP(AS$14,集計用!$4:$9894,マスター!$C402,FALSE))</f>
        <v/>
      </c>
      <c r="AT402" s="29" t="str">
        <f>IF(HLOOKUP(AT$14,集計用!$4:$9894,マスター!$C402,FALSE)="","",HLOOKUP(AT$14,集計用!$4:$9894,マスター!$C402,FALSE))</f>
        <v/>
      </c>
      <c r="AU402" s="29" t="str">
        <f>IF(HLOOKUP(AU$14,集計用!$4:$9894,マスター!$C402,FALSE)="","",HLOOKUP(AU$14,集計用!$4:$9894,マスター!$C402,FALSE))</f>
        <v/>
      </c>
      <c r="AV402" s="61"/>
      <c r="AW402" s="45" t="str">
        <f t="shared" si="7"/>
        <v/>
      </c>
      <c r="AX402" s="29" t="str">
        <f>IF(HLOOKUP(AX$14,集計用!$4:$9894,マスター!$C402,FALSE)="","",HLOOKUP(AX$14,集計用!$4:$9894,マスター!$C402,FALSE))</f>
        <v/>
      </c>
      <c r="AY402" s="29" t="str">
        <f>IF(HLOOKUP(AY$14,集計用!$4:$9894,マスター!$C402,FALSE)="","",HLOOKUP(AY$14,集計用!$4:$9894,マスター!$C402,FALSE))</f>
        <v/>
      </c>
      <c r="AZ402" s="54"/>
      <c r="BA402" s="54"/>
      <c r="BB402" s="54"/>
      <c r="BC402" s="54"/>
      <c r="BD402" s="54"/>
      <c r="BE402" s="54"/>
      <c r="BF402" s="54"/>
      <c r="BG402" s="54"/>
      <c r="BH402" s="29" t="str">
        <f>IF(HLOOKUP(BH$14,集計用!$4:$9894,マスター!$C402,FALSE)="","",HLOOKUP(BH$14,集計用!$4:$9894,マスター!$C402,FALSE))</f>
        <v/>
      </c>
      <c r="BI402" s="29" t="str">
        <f>IF(HLOOKUP(BI$14,集計用!$4:$9894,マスター!$C402,FALSE)="","",HLOOKUP(BI$14,集計用!$4:$9894,マスター!$C402,FALSE))</f>
        <v/>
      </c>
      <c r="BJ402" s="54"/>
      <c r="BK402" s="54"/>
      <c r="BL402" s="54"/>
      <c r="BM402" s="54"/>
      <c r="BN402" s="54"/>
      <c r="BO402" s="54"/>
      <c r="BP402" s="54"/>
      <c r="BQ402" s="54"/>
      <c r="BR402" s="29" t="str">
        <f>IF(HLOOKUP(BR$14,集計用!$4:$9894,マスター!$C402,FALSE)="","",HLOOKUP(BR$14,集計用!$4:$9894,マスター!$C402,FALSE))</f>
        <v/>
      </c>
      <c r="BS402" s="29" t="str">
        <f>IF(HLOOKUP(BS$14,集計用!$4:$9894,マスター!$C402,FALSE)="","",HLOOKUP(BS$14,集計用!$4:$9894,マスター!$C402,FALSE))</f>
        <v/>
      </c>
      <c r="BT402" s="29" t="str">
        <f>IF(HLOOKUP(BT$14,集計用!$4:$9894,マスター!$C402,FALSE)="","",HLOOKUP(BT$14,集計用!$4:$9894,マスター!$C402,FALSE))</f>
        <v/>
      </c>
      <c r="BU402" s="29" t="str">
        <f>IF(HLOOKUP(BU$14,集計用!$4:$9894,マスター!$C402,FALSE)="","",HLOOKUP(BU$14,集計用!$4:$9894,マスター!$C402,FALSE))</f>
        <v/>
      </c>
      <c r="BV402" s="29" t="str">
        <f>集計用!O295&amp;集計用!Q295&amp;集計用!S295</f>
        <v/>
      </c>
      <c r="BW402" s="29" t="str">
        <f>IF(HLOOKUP(BW$14,集計用!$4:$9894,マスター!$C402,FALSE)="","",HLOOKUP(BW$14,集計用!$4:$9894,マスター!$C402,FALSE))</f>
        <v/>
      </c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4"/>
      <c r="CO402" s="54"/>
      <c r="CP402" s="54"/>
      <c r="CQ402" s="54"/>
      <c r="CR402" s="54"/>
      <c r="CS402" s="54"/>
      <c r="CT402" s="54"/>
      <c r="CU402" s="54"/>
      <c r="CV402" s="53"/>
      <c r="CW402" s="53"/>
      <c r="CX402" s="53"/>
      <c r="CY402" s="53"/>
      <c r="CZ402" s="53"/>
      <c r="DA402" s="53"/>
      <c r="DB402" s="53"/>
      <c r="DC402" s="53"/>
      <c r="DD402" s="54"/>
      <c r="DE402" s="54"/>
      <c r="DF402" s="54"/>
      <c r="DG402" s="54"/>
      <c r="DH402" s="54"/>
      <c r="DI402" s="54"/>
    </row>
    <row r="403" spans="3:113" ht="13.5" customHeight="1">
      <c r="C403" s="89">
        <v>394</v>
      </c>
      <c r="D403" s="44"/>
      <c r="E403" s="53"/>
      <c r="F403" s="53"/>
      <c r="G403" s="53"/>
      <c r="H403" s="42" t="str">
        <f>IF(HLOOKUP(H$14,集計用!$4:$9894,マスター!$C403,FALSE)="","",HLOOKUP(H$14,集計用!$4:$9894,マスター!$C403,FALSE))</f>
        <v/>
      </c>
      <c r="I403" s="29" t="str">
        <f>IF(HLOOKUP(I$14,集計用!$4:$9894,マスター!$C403,FALSE)="","",HLOOKUP(I$14,集計用!$4:$9894,マスター!$C403,FALSE))</f>
        <v/>
      </c>
      <c r="J403" s="29" t="str">
        <f>IF(HLOOKUP(J$14,集計用!$4:$9894,マスター!$C403,FALSE)="","",HLOOKUP(J$14,集計用!$4:$9894,マスター!$C403,FALSE))</f>
        <v/>
      </c>
      <c r="K403" s="53"/>
      <c r="L403" s="53"/>
      <c r="M403" s="53"/>
      <c r="N403" s="53"/>
      <c r="O403" s="29" t="str">
        <f>IF(HLOOKUP(O$14,集計用!$4:$9894,マスター!$C403,FALSE)="","",HLOOKUP(O$14,集計用!$4:$9894,マスター!$C403,FALSE))</f>
        <v/>
      </c>
      <c r="P403" s="53"/>
      <c r="Q403" s="53"/>
      <c r="R403" s="42" t="str">
        <f>IF(HLOOKUP(R$14,集計用!$4:$9894,マスター!$C403,FALSE)="","",HLOOKUP(R$14,集計用!$4:$9894,マスター!$C403,FALSE))</f>
        <v/>
      </c>
      <c r="S403" s="42" t="str">
        <f>IF(HLOOKUP(S$14,集計用!$4:$9894,マスター!$C403,FALSE)="","",HLOOKUP(S$14,集計用!$4:$9894,マスター!$C403,FALSE))</f>
        <v/>
      </c>
      <c r="T403" s="209" t="str">
        <f>IF(HLOOKUP(T$14,集計用!$4:$9894,マスター!$C403,FALSE)="","",HLOOKUP(T$14,集計用!$4:$9894,マスター!$C403,FALSE))</f>
        <v/>
      </c>
      <c r="U403" s="209" t="str">
        <f>IF(HLOOKUP(U$14,集計用!$4:$9894,マスター!$C403,FALSE)="","",HLOOKUP(U$14,集計用!$4:$9894,マスター!$C403,FALSE))</f>
        <v/>
      </c>
      <c r="V403" s="53"/>
      <c r="W403" s="44"/>
      <c r="X403" s="53"/>
      <c r="Y403" s="53"/>
      <c r="Z403" s="29" t="str">
        <f>IF(HLOOKUP(Z$14,集計用!$4:$9894,マスター!$C403,FALSE)="","",HLOOKUP(Z$14,集計用!$4:$9894,マスター!$C403,FALSE))</f>
        <v/>
      </c>
      <c r="AA403" s="53"/>
      <c r="AB403" s="53"/>
      <c r="AC403" s="53"/>
      <c r="AD403" s="53"/>
      <c r="AE403" s="53"/>
      <c r="AF403" s="44"/>
      <c r="AG403" s="29" t="str">
        <f>IF(HLOOKUP(AG$14,集計用!$4:$9894,マスター!$C403,FALSE)="","",HLOOKUP(AG$14,集計用!$4:$9894,マスター!$C403,FALSE))</f>
        <v/>
      </c>
      <c r="AH403" s="29" t="str">
        <f>IF(HLOOKUP(AH$14,集計用!$4:$9894,マスター!$C403,FALSE)="","",HLOOKUP(AH$14,集計用!$4:$9894,マスター!$C403,FALSE))</f>
        <v/>
      </c>
      <c r="AI403" s="29" t="str">
        <f>IF(HLOOKUP(AI$14,集計用!$4:$9894,マスター!$C403,FALSE)="","",HLOOKUP(AI$14,集計用!$4:$9894,マスター!$C403,FALSE))</f>
        <v/>
      </c>
      <c r="AJ403" s="60" t="str">
        <f>マスター!$B$3</f>
        <v>建物</v>
      </c>
      <c r="AK403" s="29" t="str">
        <f>IF(HLOOKUP(AK$14,集計用!$4:$9894,マスター!$C403,FALSE)="","",HLOOKUP(AK$14,集計用!$4:$9894,マスター!$C403,FALSE))</f>
        <v/>
      </c>
      <c r="AL403" s="29" t="str">
        <f>IF(HLOOKUP(AL$14,集計用!$4:$9894,マスター!$C403,FALSE)="","",HLOOKUP(AL$14,集計用!$4:$9894,マスター!$C403,FALSE))</f>
        <v/>
      </c>
      <c r="AM403" s="53"/>
      <c r="AN403" s="29" t="str">
        <f>IFERROR(集計用!N296&amp;集計用!P296&amp;集計用!R296,"")</f>
        <v/>
      </c>
      <c r="AO403" s="29" t="str">
        <f>IF(HLOOKUP(AO$14,集計用!$4:$9894,マスター!$C403,FALSE)="","",HLOOKUP(AO$14,集計用!$4:$9894,マスター!$C403,FALSE))</f>
        <v/>
      </c>
      <c r="AP403" s="42" t="str">
        <f>集計用!AU296&amp;集計用!AV296&amp;集計用!AW296&amp;集計用!AX296&amp;集計用!AY296&amp;集計用!AZ296</f>
        <v/>
      </c>
      <c r="AQ403" s="29" t="str">
        <f>IF(HLOOKUP(AQ$14,集計用!$4:$9894,マスター!$C403,FALSE)="","",HLOOKUP(AQ$14,集計用!$4:$9894,マスター!$C403,FALSE))</f>
        <v/>
      </c>
      <c r="AR403" s="29" t="str">
        <f>IF(HLOOKUP(AR$14,集計用!$4:$9894,マスター!$C403,FALSE)="","",HLOOKUP(AR$14,集計用!$4:$9894,マスター!$C403,FALSE))</f>
        <v/>
      </c>
      <c r="AS403" s="29" t="str">
        <f>IF(HLOOKUP(AS$14,集計用!$4:$9894,マスター!$C403,FALSE)="","",HLOOKUP(AS$14,集計用!$4:$9894,マスター!$C403,FALSE))</f>
        <v/>
      </c>
      <c r="AT403" s="29" t="str">
        <f>IF(HLOOKUP(AT$14,集計用!$4:$9894,マスター!$C403,FALSE)="","",HLOOKUP(AT$14,集計用!$4:$9894,マスター!$C403,FALSE))</f>
        <v/>
      </c>
      <c r="AU403" s="29" t="str">
        <f>IF(HLOOKUP(AU$14,集計用!$4:$9894,マスター!$C403,FALSE)="","",HLOOKUP(AU$14,集計用!$4:$9894,マスター!$C403,FALSE))</f>
        <v/>
      </c>
      <c r="AV403" s="61"/>
      <c r="AW403" s="45" t="str">
        <f t="shared" si="7"/>
        <v/>
      </c>
      <c r="AX403" s="29" t="str">
        <f>IF(HLOOKUP(AX$14,集計用!$4:$9894,マスター!$C403,FALSE)="","",HLOOKUP(AX$14,集計用!$4:$9894,マスター!$C403,FALSE))</f>
        <v/>
      </c>
      <c r="AY403" s="29" t="str">
        <f>IF(HLOOKUP(AY$14,集計用!$4:$9894,マスター!$C403,FALSE)="","",HLOOKUP(AY$14,集計用!$4:$9894,マスター!$C403,FALSE))</f>
        <v/>
      </c>
      <c r="AZ403" s="54"/>
      <c r="BA403" s="54"/>
      <c r="BB403" s="54"/>
      <c r="BC403" s="54"/>
      <c r="BD403" s="54"/>
      <c r="BE403" s="54"/>
      <c r="BF403" s="54"/>
      <c r="BG403" s="54"/>
      <c r="BH403" s="29" t="str">
        <f>IF(HLOOKUP(BH$14,集計用!$4:$9894,マスター!$C403,FALSE)="","",HLOOKUP(BH$14,集計用!$4:$9894,マスター!$C403,FALSE))</f>
        <v/>
      </c>
      <c r="BI403" s="29" t="str">
        <f>IF(HLOOKUP(BI$14,集計用!$4:$9894,マスター!$C403,FALSE)="","",HLOOKUP(BI$14,集計用!$4:$9894,マスター!$C403,FALSE))</f>
        <v/>
      </c>
      <c r="BJ403" s="54"/>
      <c r="BK403" s="54"/>
      <c r="BL403" s="54"/>
      <c r="BM403" s="54"/>
      <c r="BN403" s="54"/>
      <c r="BO403" s="54"/>
      <c r="BP403" s="54"/>
      <c r="BQ403" s="54"/>
      <c r="BR403" s="29" t="str">
        <f>IF(HLOOKUP(BR$14,集計用!$4:$9894,マスター!$C403,FALSE)="","",HLOOKUP(BR$14,集計用!$4:$9894,マスター!$C403,FALSE))</f>
        <v/>
      </c>
      <c r="BS403" s="29" t="str">
        <f>IF(HLOOKUP(BS$14,集計用!$4:$9894,マスター!$C403,FALSE)="","",HLOOKUP(BS$14,集計用!$4:$9894,マスター!$C403,FALSE))</f>
        <v/>
      </c>
      <c r="BT403" s="29" t="str">
        <f>IF(HLOOKUP(BT$14,集計用!$4:$9894,マスター!$C403,FALSE)="","",HLOOKUP(BT$14,集計用!$4:$9894,マスター!$C403,FALSE))</f>
        <v/>
      </c>
      <c r="BU403" s="29" t="str">
        <f>IF(HLOOKUP(BU$14,集計用!$4:$9894,マスター!$C403,FALSE)="","",HLOOKUP(BU$14,集計用!$4:$9894,マスター!$C403,FALSE))</f>
        <v/>
      </c>
      <c r="BV403" s="29" t="str">
        <f>集計用!O296&amp;集計用!Q296&amp;集計用!S296</f>
        <v/>
      </c>
      <c r="BW403" s="29" t="str">
        <f>IF(HLOOKUP(BW$14,集計用!$4:$9894,マスター!$C403,FALSE)="","",HLOOKUP(BW$14,集計用!$4:$9894,マスター!$C403,FALSE))</f>
        <v/>
      </c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4"/>
      <c r="CO403" s="54"/>
      <c r="CP403" s="54"/>
      <c r="CQ403" s="54"/>
      <c r="CR403" s="54"/>
      <c r="CS403" s="54"/>
      <c r="CT403" s="54"/>
      <c r="CU403" s="54"/>
      <c r="CV403" s="53"/>
      <c r="CW403" s="53"/>
      <c r="CX403" s="53"/>
      <c r="CY403" s="53"/>
      <c r="CZ403" s="53"/>
      <c r="DA403" s="53"/>
      <c r="DB403" s="53"/>
      <c r="DC403" s="53"/>
      <c r="DD403" s="54"/>
      <c r="DE403" s="54"/>
      <c r="DF403" s="54"/>
      <c r="DG403" s="54"/>
      <c r="DH403" s="54"/>
      <c r="DI403" s="54"/>
    </row>
    <row r="404" spans="3:113" ht="13.5" customHeight="1">
      <c r="C404" s="89">
        <v>395</v>
      </c>
      <c r="D404" s="44"/>
      <c r="E404" s="53"/>
      <c r="F404" s="53"/>
      <c r="G404" s="53"/>
      <c r="H404" s="42" t="str">
        <f>IF(HLOOKUP(H$14,集計用!$4:$9894,マスター!$C404,FALSE)="","",HLOOKUP(H$14,集計用!$4:$9894,マスター!$C404,FALSE))</f>
        <v/>
      </c>
      <c r="I404" s="29" t="str">
        <f>IF(HLOOKUP(I$14,集計用!$4:$9894,マスター!$C404,FALSE)="","",HLOOKUP(I$14,集計用!$4:$9894,マスター!$C404,FALSE))</f>
        <v/>
      </c>
      <c r="J404" s="29" t="str">
        <f>IF(HLOOKUP(J$14,集計用!$4:$9894,マスター!$C404,FALSE)="","",HLOOKUP(J$14,集計用!$4:$9894,マスター!$C404,FALSE))</f>
        <v/>
      </c>
      <c r="K404" s="53"/>
      <c r="L404" s="53"/>
      <c r="M404" s="53"/>
      <c r="N404" s="53"/>
      <c r="O404" s="29" t="str">
        <f>IF(HLOOKUP(O$14,集計用!$4:$9894,マスター!$C404,FALSE)="","",HLOOKUP(O$14,集計用!$4:$9894,マスター!$C404,FALSE))</f>
        <v/>
      </c>
      <c r="P404" s="53"/>
      <c r="Q404" s="53"/>
      <c r="R404" s="42" t="str">
        <f>IF(HLOOKUP(R$14,集計用!$4:$9894,マスター!$C404,FALSE)="","",HLOOKUP(R$14,集計用!$4:$9894,マスター!$C404,FALSE))</f>
        <v/>
      </c>
      <c r="S404" s="42" t="str">
        <f>IF(HLOOKUP(S$14,集計用!$4:$9894,マスター!$C404,FALSE)="","",HLOOKUP(S$14,集計用!$4:$9894,マスター!$C404,FALSE))</f>
        <v/>
      </c>
      <c r="T404" s="209" t="str">
        <f>IF(HLOOKUP(T$14,集計用!$4:$9894,マスター!$C404,FALSE)="","",HLOOKUP(T$14,集計用!$4:$9894,マスター!$C404,FALSE))</f>
        <v/>
      </c>
      <c r="U404" s="209" t="str">
        <f>IF(HLOOKUP(U$14,集計用!$4:$9894,マスター!$C404,FALSE)="","",HLOOKUP(U$14,集計用!$4:$9894,マスター!$C404,FALSE))</f>
        <v/>
      </c>
      <c r="V404" s="53"/>
      <c r="W404" s="44"/>
      <c r="X404" s="53"/>
      <c r="Y404" s="53"/>
      <c r="Z404" s="29" t="str">
        <f>IF(HLOOKUP(Z$14,集計用!$4:$9894,マスター!$C404,FALSE)="","",HLOOKUP(Z$14,集計用!$4:$9894,マスター!$C404,FALSE))</f>
        <v/>
      </c>
      <c r="AA404" s="53"/>
      <c r="AB404" s="53"/>
      <c r="AC404" s="53"/>
      <c r="AD404" s="53"/>
      <c r="AE404" s="53"/>
      <c r="AF404" s="44"/>
      <c r="AG404" s="29" t="str">
        <f>IF(HLOOKUP(AG$14,集計用!$4:$9894,マスター!$C404,FALSE)="","",HLOOKUP(AG$14,集計用!$4:$9894,マスター!$C404,FALSE))</f>
        <v/>
      </c>
      <c r="AH404" s="29" t="str">
        <f>IF(HLOOKUP(AH$14,集計用!$4:$9894,マスター!$C404,FALSE)="","",HLOOKUP(AH$14,集計用!$4:$9894,マスター!$C404,FALSE))</f>
        <v/>
      </c>
      <c r="AI404" s="29" t="str">
        <f>IF(HLOOKUP(AI$14,集計用!$4:$9894,マスター!$C404,FALSE)="","",HLOOKUP(AI$14,集計用!$4:$9894,マスター!$C404,FALSE))</f>
        <v/>
      </c>
      <c r="AJ404" s="60" t="str">
        <f>マスター!$B$3</f>
        <v>建物</v>
      </c>
      <c r="AK404" s="29" t="str">
        <f>IF(HLOOKUP(AK$14,集計用!$4:$9894,マスター!$C404,FALSE)="","",HLOOKUP(AK$14,集計用!$4:$9894,マスター!$C404,FALSE))</f>
        <v/>
      </c>
      <c r="AL404" s="29" t="str">
        <f>IF(HLOOKUP(AL$14,集計用!$4:$9894,マスター!$C404,FALSE)="","",HLOOKUP(AL$14,集計用!$4:$9894,マスター!$C404,FALSE))</f>
        <v/>
      </c>
      <c r="AM404" s="53"/>
      <c r="AN404" s="29" t="str">
        <f>IFERROR(集計用!N297&amp;集計用!P297&amp;集計用!R297,"")</f>
        <v/>
      </c>
      <c r="AO404" s="29" t="str">
        <f>IF(HLOOKUP(AO$14,集計用!$4:$9894,マスター!$C404,FALSE)="","",HLOOKUP(AO$14,集計用!$4:$9894,マスター!$C404,FALSE))</f>
        <v/>
      </c>
      <c r="AP404" s="42" t="str">
        <f>集計用!AU297&amp;集計用!AV297&amp;集計用!AW297&amp;集計用!AX297&amp;集計用!AY297&amp;集計用!AZ297</f>
        <v/>
      </c>
      <c r="AQ404" s="29" t="str">
        <f>IF(HLOOKUP(AQ$14,集計用!$4:$9894,マスター!$C404,FALSE)="","",HLOOKUP(AQ$14,集計用!$4:$9894,マスター!$C404,FALSE))</f>
        <v/>
      </c>
      <c r="AR404" s="29" t="str">
        <f>IF(HLOOKUP(AR$14,集計用!$4:$9894,マスター!$C404,FALSE)="","",HLOOKUP(AR$14,集計用!$4:$9894,マスター!$C404,FALSE))</f>
        <v/>
      </c>
      <c r="AS404" s="29" t="str">
        <f>IF(HLOOKUP(AS$14,集計用!$4:$9894,マスター!$C404,FALSE)="","",HLOOKUP(AS$14,集計用!$4:$9894,マスター!$C404,FALSE))</f>
        <v/>
      </c>
      <c r="AT404" s="29" t="str">
        <f>IF(HLOOKUP(AT$14,集計用!$4:$9894,マスター!$C404,FALSE)="","",HLOOKUP(AT$14,集計用!$4:$9894,マスター!$C404,FALSE))</f>
        <v/>
      </c>
      <c r="AU404" s="29" t="str">
        <f>IF(HLOOKUP(AU$14,集計用!$4:$9894,マスター!$C404,FALSE)="","",HLOOKUP(AU$14,集計用!$4:$9894,マスター!$C404,FALSE))</f>
        <v/>
      </c>
      <c r="AV404" s="61"/>
      <c r="AW404" s="45" t="str">
        <f t="shared" si="7"/>
        <v/>
      </c>
      <c r="AX404" s="29" t="str">
        <f>IF(HLOOKUP(AX$14,集計用!$4:$9894,マスター!$C404,FALSE)="","",HLOOKUP(AX$14,集計用!$4:$9894,マスター!$C404,FALSE))</f>
        <v/>
      </c>
      <c r="AY404" s="29" t="str">
        <f>IF(HLOOKUP(AY$14,集計用!$4:$9894,マスター!$C404,FALSE)="","",HLOOKUP(AY$14,集計用!$4:$9894,マスター!$C404,FALSE))</f>
        <v/>
      </c>
      <c r="AZ404" s="54"/>
      <c r="BA404" s="54"/>
      <c r="BB404" s="54"/>
      <c r="BC404" s="54"/>
      <c r="BD404" s="54"/>
      <c r="BE404" s="54"/>
      <c r="BF404" s="54"/>
      <c r="BG404" s="54"/>
      <c r="BH404" s="29" t="str">
        <f>IF(HLOOKUP(BH$14,集計用!$4:$9894,マスター!$C404,FALSE)="","",HLOOKUP(BH$14,集計用!$4:$9894,マスター!$C404,FALSE))</f>
        <v/>
      </c>
      <c r="BI404" s="29" t="str">
        <f>IF(HLOOKUP(BI$14,集計用!$4:$9894,マスター!$C404,FALSE)="","",HLOOKUP(BI$14,集計用!$4:$9894,マスター!$C404,FALSE))</f>
        <v/>
      </c>
      <c r="BJ404" s="54"/>
      <c r="BK404" s="54"/>
      <c r="BL404" s="54"/>
      <c r="BM404" s="54"/>
      <c r="BN404" s="54"/>
      <c r="BO404" s="54"/>
      <c r="BP404" s="54"/>
      <c r="BQ404" s="54"/>
      <c r="BR404" s="29" t="str">
        <f>IF(HLOOKUP(BR$14,集計用!$4:$9894,マスター!$C404,FALSE)="","",HLOOKUP(BR$14,集計用!$4:$9894,マスター!$C404,FALSE))</f>
        <v/>
      </c>
      <c r="BS404" s="29" t="str">
        <f>IF(HLOOKUP(BS$14,集計用!$4:$9894,マスター!$C404,FALSE)="","",HLOOKUP(BS$14,集計用!$4:$9894,マスター!$C404,FALSE))</f>
        <v/>
      </c>
      <c r="BT404" s="29" t="str">
        <f>IF(HLOOKUP(BT$14,集計用!$4:$9894,マスター!$C404,FALSE)="","",HLOOKUP(BT$14,集計用!$4:$9894,マスター!$C404,FALSE))</f>
        <v/>
      </c>
      <c r="BU404" s="29" t="str">
        <f>IF(HLOOKUP(BU$14,集計用!$4:$9894,マスター!$C404,FALSE)="","",HLOOKUP(BU$14,集計用!$4:$9894,マスター!$C404,FALSE))</f>
        <v/>
      </c>
      <c r="BV404" s="29" t="str">
        <f>集計用!O297&amp;集計用!Q297&amp;集計用!S297</f>
        <v/>
      </c>
      <c r="BW404" s="29" t="str">
        <f>IF(HLOOKUP(BW$14,集計用!$4:$9894,マスター!$C404,FALSE)="","",HLOOKUP(BW$14,集計用!$4:$9894,マスター!$C404,FALSE))</f>
        <v/>
      </c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4"/>
      <c r="CO404" s="54"/>
      <c r="CP404" s="54"/>
      <c r="CQ404" s="54"/>
      <c r="CR404" s="54"/>
      <c r="CS404" s="54"/>
      <c r="CT404" s="54"/>
      <c r="CU404" s="54"/>
      <c r="CV404" s="53"/>
      <c r="CW404" s="53"/>
      <c r="CX404" s="53"/>
      <c r="CY404" s="53"/>
      <c r="CZ404" s="53"/>
      <c r="DA404" s="53"/>
      <c r="DB404" s="53"/>
      <c r="DC404" s="53"/>
      <c r="DD404" s="54"/>
      <c r="DE404" s="54"/>
      <c r="DF404" s="54"/>
      <c r="DG404" s="54"/>
      <c r="DH404" s="54"/>
      <c r="DI404" s="54"/>
    </row>
    <row r="405" spans="3:113" ht="13.5" customHeight="1">
      <c r="C405" s="89">
        <v>396</v>
      </c>
      <c r="D405" s="44"/>
      <c r="E405" s="53"/>
      <c r="F405" s="53"/>
      <c r="G405" s="53"/>
      <c r="H405" s="42" t="str">
        <f>IF(HLOOKUP(H$14,集計用!$4:$9894,マスター!$C405,FALSE)="","",HLOOKUP(H$14,集計用!$4:$9894,マスター!$C405,FALSE))</f>
        <v/>
      </c>
      <c r="I405" s="29" t="str">
        <f>IF(HLOOKUP(I$14,集計用!$4:$9894,マスター!$C405,FALSE)="","",HLOOKUP(I$14,集計用!$4:$9894,マスター!$C405,FALSE))</f>
        <v/>
      </c>
      <c r="J405" s="29" t="str">
        <f>IF(HLOOKUP(J$14,集計用!$4:$9894,マスター!$C405,FALSE)="","",HLOOKUP(J$14,集計用!$4:$9894,マスター!$C405,FALSE))</f>
        <v/>
      </c>
      <c r="K405" s="53"/>
      <c r="L405" s="53"/>
      <c r="M405" s="53"/>
      <c r="N405" s="53"/>
      <c r="O405" s="29" t="str">
        <f>IF(HLOOKUP(O$14,集計用!$4:$9894,マスター!$C405,FALSE)="","",HLOOKUP(O$14,集計用!$4:$9894,マスター!$C405,FALSE))</f>
        <v/>
      </c>
      <c r="P405" s="53"/>
      <c r="Q405" s="53"/>
      <c r="R405" s="42" t="str">
        <f>IF(HLOOKUP(R$14,集計用!$4:$9894,マスター!$C405,FALSE)="","",HLOOKUP(R$14,集計用!$4:$9894,マスター!$C405,FALSE))</f>
        <v/>
      </c>
      <c r="S405" s="42" t="str">
        <f>IF(HLOOKUP(S$14,集計用!$4:$9894,マスター!$C405,FALSE)="","",HLOOKUP(S$14,集計用!$4:$9894,マスター!$C405,FALSE))</f>
        <v/>
      </c>
      <c r="T405" s="209" t="str">
        <f>IF(HLOOKUP(T$14,集計用!$4:$9894,マスター!$C405,FALSE)="","",HLOOKUP(T$14,集計用!$4:$9894,マスター!$C405,FALSE))</f>
        <v/>
      </c>
      <c r="U405" s="209" t="str">
        <f>IF(HLOOKUP(U$14,集計用!$4:$9894,マスター!$C405,FALSE)="","",HLOOKUP(U$14,集計用!$4:$9894,マスター!$C405,FALSE))</f>
        <v/>
      </c>
      <c r="V405" s="53"/>
      <c r="W405" s="44"/>
      <c r="X405" s="53"/>
      <c r="Y405" s="53"/>
      <c r="Z405" s="29" t="str">
        <f>IF(HLOOKUP(Z$14,集計用!$4:$9894,マスター!$C405,FALSE)="","",HLOOKUP(Z$14,集計用!$4:$9894,マスター!$C405,FALSE))</f>
        <v/>
      </c>
      <c r="AA405" s="53"/>
      <c r="AB405" s="53"/>
      <c r="AC405" s="53"/>
      <c r="AD405" s="53"/>
      <c r="AE405" s="53"/>
      <c r="AF405" s="44"/>
      <c r="AG405" s="29" t="str">
        <f>IF(HLOOKUP(AG$14,集計用!$4:$9894,マスター!$C405,FALSE)="","",HLOOKUP(AG$14,集計用!$4:$9894,マスター!$C405,FALSE))</f>
        <v/>
      </c>
      <c r="AH405" s="29" t="str">
        <f>IF(HLOOKUP(AH$14,集計用!$4:$9894,マスター!$C405,FALSE)="","",HLOOKUP(AH$14,集計用!$4:$9894,マスター!$C405,FALSE))</f>
        <v/>
      </c>
      <c r="AI405" s="29" t="str">
        <f>IF(HLOOKUP(AI$14,集計用!$4:$9894,マスター!$C405,FALSE)="","",HLOOKUP(AI$14,集計用!$4:$9894,マスター!$C405,FALSE))</f>
        <v/>
      </c>
      <c r="AJ405" s="60" t="str">
        <f>マスター!$B$3</f>
        <v>建物</v>
      </c>
      <c r="AK405" s="29" t="str">
        <f>IF(HLOOKUP(AK$14,集計用!$4:$9894,マスター!$C405,FALSE)="","",HLOOKUP(AK$14,集計用!$4:$9894,マスター!$C405,FALSE))</f>
        <v/>
      </c>
      <c r="AL405" s="29" t="str">
        <f>IF(HLOOKUP(AL$14,集計用!$4:$9894,マスター!$C405,FALSE)="","",HLOOKUP(AL$14,集計用!$4:$9894,マスター!$C405,FALSE))</f>
        <v/>
      </c>
      <c r="AM405" s="53"/>
      <c r="AN405" s="29" t="str">
        <f>IFERROR(集計用!N298&amp;集計用!P298&amp;集計用!R298,"")</f>
        <v/>
      </c>
      <c r="AO405" s="29" t="str">
        <f>IF(HLOOKUP(AO$14,集計用!$4:$9894,マスター!$C405,FALSE)="","",HLOOKUP(AO$14,集計用!$4:$9894,マスター!$C405,FALSE))</f>
        <v/>
      </c>
      <c r="AP405" s="42" t="str">
        <f>集計用!AU298&amp;集計用!AV298&amp;集計用!AW298&amp;集計用!AX298&amp;集計用!AY298&amp;集計用!AZ298</f>
        <v/>
      </c>
      <c r="AQ405" s="29" t="str">
        <f>IF(HLOOKUP(AQ$14,集計用!$4:$9894,マスター!$C405,FALSE)="","",HLOOKUP(AQ$14,集計用!$4:$9894,マスター!$C405,FALSE))</f>
        <v/>
      </c>
      <c r="AR405" s="29" t="str">
        <f>IF(HLOOKUP(AR$14,集計用!$4:$9894,マスター!$C405,FALSE)="","",HLOOKUP(AR$14,集計用!$4:$9894,マスター!$C405,FALSE))</f>
        <v/>
      </c>
      <c r="AS405" s="29" t="str">
        <f>IF(HLOOKUP(AS$14,集計用!$4:$9894,マスター!$C405,FALSE)="","",HLOOKUP(AS$14,集計用!$4:$9894,マスター!$C405,FALSE))</f>
        <v/>
      </c>
      <c r="AT405" s="29" t="str">
        <f>IF(HLOOKUP(AT$14,集計用!$4:$9894,マスター!$C405,FALSE)="","",HLOOKUP(AT$14,集計用!$4:$9894,マスター!$C405,FALSE))</f>
        <v/>
      </c>
      <c r="AU405" s="29" t="str">
        <f>IF(HLOOKUP(AU$14,集計用!$4:$9894,マスター!$C405,FALSE)="","",HLOOKUP(AU$14,集計用!$4:$9894,マスター!$C405,FALSE))</f>
        <v/>
      </c>
      <c r="AV405" s="61"/>
      <c r="AW405" s="45" t="str">
        <f t="shared" si="7"/>
        <v/>
      </c>
      <c r="AX405" s="29" t="str">
        <f>IF(HLOOKUP(AX$14,集計用!$4:$9894,マスター!$C405,FALSE)="","",HLOOKUP(AX$14,集計用!$4:$9894,マスター!$C405,FALSE))</f>
        <v/>
      </c>
      <c r="AY405" s="29" t="str">
        <f>IF(HLOOKUP(AY$14,集計用!$4:$9894,マスター!$C405,FALSE)="","",HLOOKUP(AY$14,集計用!$4:$9894,マスター!$C405,FALSE))</f>
        <v/>
      </c>
      <c r="AZ405" s="54"/>
      <c r="BA405" s="54"/>
      <c r="BB405" s="54"/>
      <c r="BC405" s="54"/>
      <c r="BD405" s="54"/>
      <c r="BE405" s="54"/>
      <c r="BF405" s="54"/>
      <c r="BG405" s="54"/>
      <c r="BH405" s="29" t="str">
        <f>IF(HLOOKUP(BH$14,集計用!$4:$9894,マスター!$C405,FALSE)="","",HLOOKUP(BH$14,集計用!$4:$9894,マスター!$C405,FALSE))</f>
        <v/>
      </c>
      <c r="BI405" s="29" t="str">
        <f>IF(HLOOKUP(BI$14,集計用!$4:$9894,マスター!$C405,FALSE)="","",HLOOKUP(BI$14,集計用!$4:$9894,マスター!$C405,FALSE))</f>
        <v/>
      </c>
      <c r="BJ405" s="54"/>
      <c r="BK405" s="54"/>
      <c r="BL405" s="54"/>
      <c r="BM405" s="54"/>
      <c r="BN405" s="54"/>
      <c r="BO405" s="54"/>
      <c r="BP405" s="54"/>
      <c r="BQ405" s="54"/>
      <c r="BR405" s="29" t="str">
        <f>IF(HLOOKUP(BR$14,集計用!$4:$9894,マスター!$C405,FALSE)="","",HLOOKUP(BR$14,集計用!$4:$9894,マスター!$C405,FALSE))</f>
        <v/>
      </c>
      <c r="BS405" s="29" t="str">
        <f>IF(HLOOKUP(BS$14,集計用!$4:$9894,マスター!$C405,FALSE)="","",HLOOKUP(BS$14,集計用!$4:$9894,マスター!$C405,FALSE))</f>
        <v/>
      </c>
      <c r="BT405" s="29" t="str">
        <f>IF(HLOOKUP(BT$14,集計用!$4:$9894,マスター!$C405,FALSE)="","",HLOOKUP(BT$14,集計用!$4:$9894,マスター!$C405,FALSE))</f>
        <v/>
      </c>
      <c r="BU405" s="29" t="str">
        <f>IF(HLOOKUP(BU$14,集計用!$4:$9894,マスター!$C405,FALSE)="","",HLOOKUP(BU$14,集計用!$4:$9894,マスター!$C405,FALSE))</f>
        <v/>
      </c>
      <c r="BV405" s="29" t="str">
        <f>集計用!O298&amp;集計用!Q298&amp;集計用!S298</f>
        <v/>
      </c>
      <c r="BW405" s="29" t="str">
        <f>IF(HLOOKUP(BW$14,集計用!$4:$9894,マスター!$C405,FALSE)="","",HLOOKUP(BW$14,集計用!$4:$9894,マスター!$C405,FALSE))</f>
        <v/>
      </c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4"/>
      <c r="CO405" s="54"/>
      <c r="CP405" s="54"/>
      <c r="CQ405" s="54"/>
      <c r="CR405" s="54"/>
      <c r="CS405" s="54"/>
      <c r="CT405" s="54"/>
      <c r="CU405" s="54"/>
      <c r="CV405" s="53"/>
      <c r="CW405" s="53"/>
      <c r="CX405" s="53"/>
      <c r="CY405" s="53"/>
      <c r="CZ405" s="53"/>
      <c r="DA405" s="53"/>
      <c r="DB405" s="53"/>
      <c r="DC405" s="53"/>
      <c r="DD405" s="54"/>
      <c r="DE405" s="54"/>
      <c r="DF405" s="54"/>
      <c r="DG405" s="54"/>
      <c r="DH405" s="54"/>
      <c r="DI405" s="54"/>
    </row>
    <row r="406" spans="3:113" ht="13.5" customHeight="1">
      <c r="C406" s="89">
        <v>397</v>
      </c>
      <c r="D406" s="44"/>
      <c r="E406" s="53"/>
      <c r="F406" s="53"/>
      <c r="G406" s="53"/>
      <c r="H406" s="42" t="str">
        <f>IF(HLOOKUP(H$14,集計用!$4:$9894,マスター!$C406,FALSE)="","",HLOOKUP(H$14,集計用!$4:$9894,マスター!$C406,FALSE))</f>
        <v/>
      </c>
      <c r="I406" s="29" t="str">
        <f>IF(HLOOKUP(I$14,集計用!$4:$9894,マスター!$C406,FALSE)="","",HLOOKUP(I$14,集計用!$4:$9894,マスター!$C406,FALSE))</f>
        <v/>
      </c>
      <c r="J406" s="29" t="str">
        <f>IF(HLOOKUP(J$14,集計用!$4:$9894,マスター!$C406,FALSE)="","",HLOOKUP(J$14,集計用!$4:$9894,マスター!$C406,FALSE))</f>
        <v/>
      </c>
      <c r="K406" s="53"/>
      <c r="L406" s="53"/>
      <c r="M406" s="53"/>
      <c r="N406" s="53"/>
      <c r="O406" s="29" t="str">
        <f>IF(HLOOKUP(O$14,集計用!$4:$9894,マスター!$C406,FALSE)="","",HLOOKUP(O$14,集計用!$4:$9894,マスター!$C406,FALSE))</f>
        <v/>
      </c>
      <c r="P406" s="53"/>
      <c r="Q406" s="53"/>
      <c r="R406" s="42" t="str">
        <f>IF(HLOOKUP(R$14,集計用!$4:$9894,マスター!$C406,FALSE)="","",HLOOKUP(R$14,集計用!$4:$9894,マスター!$C406,FALSE))</f>
        <v/>
      </c>
      <c r="S406" s="42" t="str">
        <f>IF(HLOOKUP(S$14,集計用!$4:$9894,マスター!$C406,FALSE)="","",HLOOKUP(S$14,集計用!$4:$9894,マスター!$C406,FALSE))</f>
        <v/>
      </c>
      <c r="T406" s="209" t="str">
        <f>IF(HLOOKUP(T$14,集計用!$4:$9894,マスター!$C406,FALSE)="","",HLOOKUP(T$14,集計用!$4:$9894,マスター!$C406,FALSE))</f>
        <v/>
      </c>
      <c r="U406" s="209" t="str">
        <f>IF(HLOOKUP(U$14,集計用!$4:$9894,マスター!$C406,FALSE)="","",HLOOKUP(U$14,集計用!$4:$9894,マスター!$C406,FALSE))</f>
        <v/>
      </c>
      <c r="V406" s="53"/>
      <c r="W406" s="44"/>
      <c r="X406" s="53"/>
      <c r="Y406" s="53"/>
      <c r="Z406" s="29" t="str">
        <f>IF(HLOOKUP(Z$14,集計用!$4:$9894,マスター!$C406,FALSE)="","",HLOOKUP(Z$14,集計用!$4:$9894,マスター!$C406,FALSE))</f>
        <v/>
      </c>
      <c r="AA406" s="53"/>
      <c r="AB406" s="53"/>
      <c r="AC406" s="53"/>
      <c r="AD406" s="53"/>
      <c r="AE406" s="53"/>
      <c r="AF406" s="44"/>
      <c r="AG406" s="29" t="str">
        <f>IF(HLOOKUP(AG$14,集計用!$4:$9894,マスター!$C406,FALSE)="","",HLOOKUP(AG$14,集計用!$4:$9894,マスター!$C406,FALSE))</f>
        <v/>
      </c>
      <c r="AH406" s="29" t="str">
        <f>IF(HLOOKUP(AH$14,集計用!$4:$9894,マスター!$C406,FALSE)="","",HLOOKUP(AH$14,集計用!$4:$9894,マスター!$C406,FALSE))</f>
        <v/>
      </c>
      <c r="AI406" s="29" t="str">
        <f>IF(HLOOKUP(AI$14,集計用!$4:$9894,マスター!$C406,FALSE)="","",HLOOKUP(AI$14,集計用!$4:$9894,マスター!$C406,FALSE))</f>
        <v/>
      </c>
      <c r="AJ406" s="60" t="str">
        <f>マスター!$B$3</f>
        <v>建物</v>
      </c>
      <c r="AK406" s="29" t="str">
        <f>IF(HLOOKUP(AK$14,集計用!$4:$9894,マスター!$C406,FALSE)="","",HLOOKUP(AK$14,集計用!$4:$9894,マスター!$C406,FALSE))</f>
        <v/>
      </c>
      <c r="AL406" s="29" t="str">
        <f>IF(HLOOKUP(AL$14,集計用!$4:$9894,マスター!$C406,FALSE)="","",HLOOKUP(AL$14,集計用!$4:$9894,マスター!$C406,FALSE))</f>
        <v/>
      </c>
      <c r="AM406" s="53"/>
      <c r="AN406" s="29" t="str">
        <f>IFERROR(集計用!N299&amp;集計用!P299&amp;集計用!R299,"")</f>
        <v/>
      </c>
      <c r="AO406" s="29" t="str">
        <f>IF(HLOOKUP(AO$14,集計用!$4:$9894,マスター!$C406,FALSE)="","",HLOOKUP(AO$14,集計用!$4:$9894,マスター!$C406,FALSE))</f>
        <v/>
      </c>
      <c r="AP406" s="42" t="str">
        <f>集計用!AU299&amp;集計用!AV299&amp;集計用!AW299&amp;集計用!AX299&amp;集計用!AY299&amp;集計用!AZ299</f>
        <v/>
      </c>
      <c r="AQ406" s="29" t="str">
        <f>IF(HLOOKUP(AQ$14,集計用!$4:$9894,マスター!$C406,FALSE)="","",HLOOKUP(AQ$14,集計用!$4:$9894,マスター!$C406,FALSE))</f>
        <v/>
      </c>
      <c r="AR406" s="29" t="str">
        <f>IF(HLOOKUP(AR$14,集計用!$4:$9894,マスター!$C406,FALSE)="","",HLOOKUP(AR$14,集計用!$4:$9894,マスター!$C406,FALSE))</f>
        <v/>
      </c>
      <c r="AS406" s="29" t="str">
        <f>IF(HLOOKUP(AS$14,集計用!$4:$9894,マスター!$C406,FALSE)="","",HLOOKUP(AS$14,集計用!$4:$9894,マスター!$C406,FALSE))</f>
        <v/>
      </c>
      <c r="AT406" s="29" t="str">
        <f>IF(HLOOKUP(AT$14,集計用!$4:$9894,マスター!$C406,FALSE)="","",HLOOKUP(AT$14,集計用!$4:$9894,マスター!$C406,FALSE))</f>
        <v/>
      </c>
      <c r="AU406" s="29" t="str">
        <f>IF(HLOOKUP(AU$14,集計用!$4:$9894,マスター!$C406,FALSE)="","",HLOOKUP(AU$14,集計用!$4:$9894,マスター!$C406,FALSE))</f>
        <v/>
      </c>
      <c r="AV406" s="61"/>
      <c r="AW406" s="45" t="str">
        <f t="shared" si="7"/>
        <v/>
      </c>
      <c r="AX406" s="29" t="str">
        <f>IF(HLOOKUP(AX$14,集計用!$4:$9894,マスター!$C406,FALSE)="","",HLOOKUP(AX$14,集計用!$4:$9894,マスター!$C406,FALSE))</f>
        <v/>
      </c>
      <c r="AY406" s="29" t="str">
        <f>IF(HLOOKUP(AY$14,集計用!$4:$9894,マスター!$C406,FALSE)="","",HLOOKUP(AY$14,集計用!$4:$9894,マスター!$C406,FALSE))</f>
        <v/>
      </c>
      <c r="AZ406" s="54"/>
      <c r="BA406" s="54"/>
      <c r="BB406" s="54"/>
      <c r="BC406" s="54"/>
      <c r="BD406" s="54"/>
      <c r="BE406" s="54"/>
      <c r="BF406" s="54"/>
      <c r="BG406" s="54"/>
      <c r="BH406" s="29" t="str">
        <f>IF(HLOOKUP(BH$14,集計用!$4:$9894,マスター!$C406,FALSE)="","",HLOOKUP(BH$14,集計用!$4:$9894,マスター!$C406,FALSE))</f>
        <v/>
      </c>
      <c r="BI406" s="29" t="str">
        <f>IF(HLOOKUP(BI$14,集計用!$4:$9894,マスター!$C406,FALSE)="","",HLOOKUP(BI$14,集計用!$4:$9894,マスター!$C406,FALSE))</f>
        <v/>
      </c>
      <c r="BJ406" s="54"/>
      <c r="BK406" s="54"/>
      <c r="BL406" s="54"/>
      <c r="BM406" s="54"/>
      <c r="BN406" s="54"/>
      <c r="BO406" s="54"/>
      <c r="BP406" s="54"/>
      <c r="BQ406" s="54"/>
      <c r="BR406" s="29" t="str">
        <f>IF(HLOOKUP(BR$14,集計用!$4:$9894,マスター!$C406,FALSE)="","",HLOOKUP(BR$14,集計用!$4:$9894,マスター!$C406,FALSE))</f>
        <v/>
      </c>
      <c r="BS406" s="29" t="str">
        <f>IF(HLOOKUP(BS$14,集計用!$4:$9894,マスター!$C406,FALSE)="","",HLOOKUP(BS$14,集計用!$4:$9894,マスター!$C406,FALSE))</f>
        <v/>
      </c>
      <c r="BT406" s="29" t="str">
        <f>IF(HLOOKUP(BT$14,集計用!$4:$9894,マスター!$C406,FALSE)="","",HLOOKUP(BT$14,集計用!$4:$9894,マスター!$C406,FALSE))</f>
        <v/>
      </c>
      <c r="BU406" s="29" t="str">
        <f>IF(HLOOKUP(BU$14,集計用!$4:$9894,マスター!$C406,FALSE)="","",HLOOKUP(BU$14,集計用!$4:$9894,マスター!$C406,FALSE))</f>
        <v/>
      </c>
      <c r="BV406" s="29" t="str">
        <f>集計用!O299&amp;集計用!Q299&amp;集計用!S299</f>
        <v/>
      </c>
      <c r="BW406" s="29" t="str">
        <f>IF(HLOOKUP(BW$14,集計用!$4:$9894,マスター!$C406,FALSE)="","",HLOOKUP(BW$14,集計用!$4:$9894,マスター!$C406,FALSE))</f>
        <v/>
      </c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4"/>
      <c r="CO406" s="54"/>
      <c r="CP406" s="54"/>
      <c r="CQ406" s="54"/>
      <c r="CR406" s="54"/>
      <c r="CS406" s="54"/>
      <c r="CT406" s="54"/>
      <c r="CU406" s="54"/>
      <c r="CV406" s="53"/>
      <c r="CW406" s="53"/>
      <c r="CX406" s="53"/>
      <c r="CY406" s="53"/>
      <c r="CZ406" s="53"/>
      <c r="DA406" s="53"/>
      <c r="DB406" s="53"/>
      <c r="DC406" s="53"/>
      <c r="DD406" s="54"/>
      <c r="DE406" s="54"/>
      <c r="DF406" s="54"/>
      <c r="DG406" s="54"/>
      <c r="DH406" s="54"/>
      <c r="DI406" s="54"/>
    </row>
    <row r="407" spans="3:113" ht="13.5" customHeight="1">
      <c r="C407" s="89">
        <v>398</v>
      </c>
      <c r="D407" s="44"/>
      <c r="E407" s="53"/>
      <c r="F407" s="53"/>
      <c r="G407" s="53"/>
      <c r="H407" s="42" t="str">
        <f>IF(HLOOKUP(H$14,集計用!$4:$9894,マスター!$C407,FALSE)="","",HLOOKUP(H$14,集計用!$4:$9894,マスター!$C407,FALSE))</f>
        <v/>
      </c>
      <c r="I407" s="29" t="str">
        <f>IF(HLOOKUP(I$14,集計用!$4:$9894,マスター!$C407,FALSE)="","",HLOOKUP(I$14,集計用!$4:$9894,マスター!$C407,FALSE))</f>
        <v/>
      </c>
      <c r="J407" s="29" t="str">
        <f>IF(HLOOKUP(J$14,集計用!$4:$9894,マスター!$C407,FALSE)="","",HLOOKUP(J$14,集計用!$4:$9894,マスター!$C407,FALSE))</f>
        <v/>
      </c>
      <c r="K407" s="53"/>
      <c r="L407" s="53"/>
      <c r="M407" s="53"/>
      <c r="N407" s="53"/>
      <c r="O407" s="29" t="str">
        <f>IF(HLOOKUP(O$14,集計用!$4:$9894,マスター!$C407,FALSE)="","",HLOOKUP(O$14,集計用!$4:$9894,マスター!$C407,FALSE))</f>
        <v/>
      </c>
      <c r="P407" s="53"/>
      <c r="Q407" s="53"/>
      <c r="R407" s="42" t="str">
        <f>IF(HLOOKUP(R$14,集計用!$4:$9894,マスター!$C407,FALSE)="","",HLOOKUP(R$14,集計用!$4:$9894,マスター!$C407,FALSE))</f>
        <v/>
      </c>
      <c r="S407" s="42" t="str">
        <f>IF(HLOOKUP(S$14,集計用!$4:$9894,マスター!$C407,FALSE)="","",HLOOKUP(S$14,集計用!$4:$9894,マスター!$C407,FALSE))</f>
        <v/>
      </c>
      <c r="T407" s="209" t="str">
        <f>IF(HLOOKUP(T$14,集計用!$4:$9894,マスター!$C407,FALSE)="","",HLOOKUP(T$14,集計用!$4:$9894,マスター!$C407,FALSE))</f>
        <v/>
      </c>
      <c r="U407" s="209" t="str">
        <f>IF(HLOOKUP(U$14,集計用!$4:$9894,マスター!$C407,FALSE)="","",HLOOKUP(U$14,集計用!$4:$9894,マスター!$C407,FALSE))</f>
        <v/>
      </c>
      <c r="V407" s="53"/>
      <c r="W407" s="44"/>
      <c r="X407" s="53"/>
      <c r="Y407" s="53"/>
      <c r="Z407" s="29" t="str">
        <f>IF(HLOOKUP(Z$14,集計用!$4:$9894,マスター!$C407,FALSE)="","",HLOOKUP(Z$14,集計用!$4:$9894,マスター!$C407,FALSE))</f>
        <v/>
      </c>
      <c r="AA407" s="53"/>
      <c r="AB407" s="53"/>
      <c r="AC407" s="53"/>
      <c r="AD407" s="53"/>
      <c r="AE407" s="53"/>
      <c r="AF407" s="44"/>
      <c r="AG407" s="29" t="str">
        <f>IF(HLOOKUP(AG$14,集計用!$4:$9894,マスター!$C407,FALSE)="","",HLOOKUP(AG$14,集計用!$4:$9894,マスター!$C407,FALSE))</f>
        <v/>
      </c>
      <c r="AH407" s="29" t="str">
        <f>IF(HLOOKUP(AH$14,集計用!$4:$9894,マスター!$C407,FALSE)="","",HLOOKUP(AH$14,集計用!$4:$9894,マスター!$C407,FALSE))</f>
        <v/>
      </c>
      <c r="AI407" s="29" t="str">
        <f>IF(HLOOKUP(AI$14,集計用!$4:$9894,マスター!$C407,FALSE)="","",HLOOKUP(AI$14,集計用!$4:$9894,マスター!$C407,FALSE))</f>
        <v/>
      </c>
      <c r="AJ407" s="60" t="str">
        <f>マスター!$B$3</f>
        <v>建物</v>
      </c>
      <c r="AK407" s="29" t="str">
        <f>IF(HLOOKUP(AK$14,集計用!$4:$9894,マスター!$C407,FALSE)="","",HLOOKUP(AK$14,集計用!$4:$9894,マスター!$C407,FALSE))</f>
        <v/>
      </c>
      <c r="AL407" s="29" t="str">
        <f>IF(HLOOKUP(AL$14,集計用!$4:$9894,マスター!$C407,FALSE)="","",HLOOKUP(AL$14,集計用!$4:$9894,マスター!$C407,FALSE))</f>
        <v/>
      </c>
      <c r="AM407" s="53"/>
      <c r="AN407" s="29" t="str">
        <f>IFERROR(集計用!#REF!&amp;集計用!#REF!&amp;集計用!#REF!,"")</f>
        <v/>
      </c>
      <c r="AO407" s="29" t="str">
        <f>IF(HLOOKUP(AO$14,集計用!$4:$9894,マスター!$C407,FALSE)="","",HLOOKUP(AO$14,集計用!$4:$9894,マスター!$C407,FALSE))</f>
        <v/>
      </c>
      <c r="AP407" s="42" t="e">
        <f>集計用!#REF!&amp;集計用!#REF!&amp;集計用!#REF!&amp;集計用!#REF!&amp;集計用!#REF!&amp;集計用!#REF!</f>
        <v>#REF!</v>
      </c>
      <c r="AQ407" s="29" t="str">
        <f>IF(HLOOKUP(AQ$14,集計用!$4:$9894,マスター!$C407,FALSE)="","",HLOOKUP(AQ$14,集計用!$4:$9894,マスター!$C407,FALSE))</f>
        <v/>
      </c>
      <c r="AR407" s="29" t="str">
        <f>IF(HLOOKUP(AR$14,集計用!$4:$9894,マスター!$C407,FALSE)="","",HLOOKUP(AR$14,集計用!$4:$9894,マスター!$C407,FALSE))</f>
        <v/>
      </c>
      <c r="AS407" s="29" t="str">
        <f>IF(HLOOKUP(AS$14,集計用!$4:$9894,マスター!$C407,FALSE)="","",HLOOKUP(AS$14,集計用!$4:$9894,マスター!$C407,FALSE))</f>
        <v/>
      </c>
      <c r="AT407" s="29" t="str">
        <f>IF(HLOOKUP(AT$14,集計用!$4:$9894,マスター!$C407,FALSE)="","",HLOOKUP(AT$14,集計用!$4:$9894,マスター!$C407,FALSE))</f>
        <v/>
      </c>
      <c r="AU407" s="29" t="str">
        <f>IF(HLOOKUP(AU$14,集計用!$4:$9894,マスター!$C407,FALSE)="","",HLOOKUP(AU$14,集計用!$4:$9894,マスター!$C407,FALSE))</f>
        <v/>
      </c>
      <c r="AV407" s="61"/>
      <c r="AW407" s="45" t="str">
        <f t="shared" si="7"/>
        <v/>
      </c>
      <c r="AX407" s="29" t="str">
        <f>IF(HLOOKUP(AX$14,集計用!$4:$9894,マスター!$C407,FALSE)="","",HLOOKUP(AX$14,集計用!$4:$9894,マスター!$C407,FALSE))</f>
        <v/>
      </c>
      <c r="AY407" s="29" t="str">
        <f>IF(HLOOKUP(AY$14,集計用!$4:$9894,マスター!$C407,FALSE)="","",HLOOKUP(AY$14,集計用!$4:$9894,マスター!$C407,FALSE))</f>
        <v/>
      </c>
      <c r="AZ407" s="54"/>
      <c r="BA407" s="54"/>
      <c r="BB407" s="54"/>
      <c r="BC407" s="54"/>
      <c r="BD407" s="54"/>
      <c r="BE407" s="54"/>
      <c r="BF407" s="54"/>
      <c r="BG407" s="54"/>
      <c r="BH407" s="29" t="str">
        <f>IF(HLOOKUP(BH$14,集計用!$4:$9894,マスター!$C407,FALSE)="","",HLOOKUP(BH$14,集計用!$4:$9894,マスター!$C407,FALSE))</f>
        <v/>
      </c>
      <c r="BI407" s="29" t="str">
        <f>IF(HLOOKUP(BI$14,集計用!$4:$9894,マスター!$C407,FALSE)="","",HLOOKUP(BI$14,集計用!$4:$9894,マスター!$C407,FALSE))</f>
        <v/>
      </c>
      <c r="BJ407" s="54"/>
      <c r="BK407" s="54"/>
      <c r="BL407" s="54"/>
      <c r="BM407" s="54"/>
      <c r="BN407" s="54"/>
      <c r="BO407" s="54"/>
      <c r="BP407" s="54"/>
      <c r="BQ407" s="54"/>
      <c r="BR407" s="29" t="str">
        <f>IF(HLOOKUP(BR$14,集計用!$4:$9894,マスター!$C407,FALSE)="","",HLOOKUP(BR$14,集計用!$4:$9894,マスター!$C407,FALSE))</f>
        <v/>
      </c>
      <c r="BS407" s="29" t="str">
        <f>IF(HLOOKUP(BS$14,集計用!$4:$9894,マスター!$C407,FALSE)="","",HLOOKUP(BS$14,集計用!$4:$9894,マスター!$C407,FALSE))</f>
        <v/>
      </c>
      <c r="BT407" s="29" t="str">
        <f>IF(HLOOKUP(BT$14,集計用!$4:$9894,マスター!$C407,FALSE)="","",HLOOKUP(BT$14,集計用!$4:$9894,マスター!$C407,FALSE))</f>
        <v/>
      </c>
      <c r="BU407" s="29" t="str">
        <f>IF(HLOOKUP(BU$14,集計用!$4:$9894,マスター!$C407,FALSE)="","",HLOOKUP(BU$14,集計用!$4:$9894,マスター!$C407,FALSE))</f>
        <v/>
      </c>
      <c r="BV407" s="29" t="e">
        <f>集計用!#REF!&amp;集計用!#REF!&amp;集計用!#REF!</f>
        <v>#REF!</v>
      </c>
      <c r="BW407" s="29" t="str">
        <f>IF(HLOOKUP(BW$14,集計用!$4:$9894,マスター!$C407,FALSE)="","",HLOOKUP(BW$14,集計用!$4:$9894,マスター!$C407,FALSE))</f>
        <v/>
      </c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4"/>
      <c r="CO407" s="54"/>
      <c r="CP407" s="54"/>
      <c r="CQ407" s="54"/>
      <c r="CR407" s="54"/>
      <c r="CS407" s="54"/>
      <c r="CT407" s="54"/>
      <c r="CU407" s="54"/>
      <c r="CV407" s="53"/>
      <c r="CW407" s="53"/>
      <c r="CX407" s="53"/>
      <c r="CY407" s="53"/>
      <c r="CZ407" s="53"/>
      <c r="DA407" s="53"/>
      <c r="DB407" s="53"/>
      <c r="DC407" s="53"/>
      <c r="DD407" s="54"/>
      <c r="DE407" s="54"/>
      <c r="DF407" s="54"/>
      <c r="DG407" s="54"/>
      <c r="DH407" s="54"/>
      <c r="DI407" s="54"/>
    </row>
    <row r="408" spans="3:113" ht="13.5" customHeight="1">
      <c r="C408" s="89">
        <v>399</v>
      </c>
      <c r="D408" s="44"/>
      <c r="E408" s="53"/>
      <c r="F408" s="53"/>
      <c r="G408" s="53"/>
      <c r="H408" s="42" t="str">
        <f>IF(HLOOKUP(H$14,集計用!$4:$9894,マスター!$C408,FALSE)="","",HLOOKUP(H$14,集計用!$4:$9894,マスター!$C408,FALSE))</f>
        <v/>
      </c>
      <c r="I408" s="29" t="str">
        <f>IF(HLOOKUP(I$14,集計用!$4:$9894,マスター!$C408,FALSE)="","",HLOOKUP(I$14,集計用!$4:$9894,マスター!$C408,FALSE))</f>
        <v/>
      </c>
      <c r="J408" s="29" t="str">
        <f>IF(HLOOKUP(J$14,集計用!$4:$9894,マスター!$C408,FALSE)="","",HLOOKUP(J$14,集計用!$4:$9894,マスター!$C408,FALSE))</f>
        <v/>
      </c>
      <c r="K408" s="53"/>
      <c r="L408" s="53"/>
      <c r="M408" s="53"/>
      <c r="N408" s="53"/>
      <c r="O408" s="29" t="str">
        <f>IF(HLOOKUP(O$14,集計用!$4:$9894,マスター!$C408,FALSE)="","",HLOOKUP(O$14,集計用!$4:$9894,マスター!$C408,FALSE))</f>
        <v/>
      </c>
      <c r="P408" s="53"/>
      <c r="Q408" s="53"/>
      <c r="R408" s="42" t="str">
        <f>IF(HLOOKUP(R$14,集計用!$4:$9894,マスター!$C408,FALSE)="","",HLOOKUP(R$14,集計用!$4:$9894,マスター!$C408,FALSE))</f>
        <v/>
      </c>
      <c r="S408" s="42" t="str">
        <f>IF(HLOOKUP(S$14,集計用!$4:$9894,マスター!$C408,FALSE)="","",HLOOKUP(S$14,集計用!$4:$9894,マスター!$C408,FALSE))</f>
        <v/>
      </c>
      <c r="T408" s="209" t="str">
        <f>IF(HLOOKUP(T$14,集計用!$4:$9894,マスター!$C408,FALSE)="","",HLOOKUP(T$14,集計用!$4:$9894,マスター!$C408,FALSE))</f>
        <v/>
      </c>
      <c r="U408" s="209" t="str">
        <f>IF(HLOOKUP(U$14,集計用!$4:$9894,マスター!$C408,FALSE)="","",HLOOKUP(U$14,集計用!$4:$9894,マスター!$C408,FALSE))</f>
        <v/>
      </c>
      <c r="V408" s="53"/>
      <c r="W408" s="44"/>
      <c r="X408" s="53"/>
      <c r="Y408" s="53"/>
      <c r="Z408" s="29" t="str">
        <f>IF(HLOOKUP(Z$14,集計用!$4:$9894,マスター!$C408,FALSE)="","",HLOOKUP(Z$14,集計用!$4:$9894,マスター!$C408,FALSE))</f>
        <v/>
      </c>
      <c r="AA408" s="53"/>
      <c r="AB408" s="53"/>
      <c r="AC408" s="53"/>
      <c r="AD408" s="53"/>
      <c r="AE408" s="53"/>
      <c r="AF408" s="44"/>
      <c r="AG408" s="29" t="str">
        <f>IF(HLOOKUP(AG$14,集計用!$4:$9894,マスター!$C408,FALSE)="","",HLOOKUP(AG$14,集計用!$4:$9894,マスター!$C408,FALSE))</f>
        <v/>
      </c>
      <c r="AH408" s="29" t="str">
        <f>IF(HLOOKUP(AH$14,集計用!$4:$9894,マスター!$C408,FALSE)="","",HLOOKUP(AH$14,集計用!$4:$9894,マスター!$C408,FALSE))</f>
        <v/>
      </c>
      <c r="AI408" s="29" t="str">
        <f>IF(HLOOKUP(AI$14,集計用!$4:$9894,マスター!$C408,FALSE)="","",HLOOKUP(AI$14,集計用!$4:$9894,マスター!$C408,FALSE))</f>
        <v/>
      </c>
      <c r="AJ408" s="60" t="str">
        <f>マスター!$B$3</f>
        <v>建物</v>
      </c>
      <c r="AK408" s="29" t="str">
        <f>IF(HLOOKUP(AK$14,集計用!$4:$9894,マスター!$C408,FALSE)="","",HLOOKUP(AK$14,集計用!$4:$9894,マスター!$C408,FALSE))</f>
        <v/>
      </c>
      <c r="AL408" s="29" t="str">
        <f>IF(HLOOKUP(AL$14,集計用!$4:$9894,マスター!$C408,FALSE)="","",HLOOKUP(AL$14,集計用!$4:$9894,マスター!$C408,FALSE))</f>
        <v/>
      </c>
      <c r="AM408" s="53"/>
      <c r="AN408" s="29" t="str">
        <f>IFERROR(集計用!#REF!&amp;集計用!#REF!&amp;集計用!#REF!,"")</f>
        <v/>
      </c>
      <c r="AO408" s="29" t="str">
        <f>IF(HLOOKUP(AO$14,集計用!$4:$9894,マスター!$C408,FALSE)="","",HLOOKUP(AO$14,集計用!$4:$9894,マスター!$C408,FALSE))</f>
        <v/>
      </c>
      <c r="AP408" s="42" t="e">
        <f>集計用!#REF!&amp;集計用!#REF!&amp;集計用!#REF!&amp;集計用!#REF!&amp;集計用!#REF!&amp;集計用!#REF!</f>
        <v>#REF!</v>
      </c>
      <c r="AQ408" s="29" t="str">
        <f>IF(HLOOKUP(AQ$14,集計用!$4:$9894,マスター!$C408,FALSE)="","",HLOOKUP(AQ$14,集計用!$4:$9894,マスター!$C408,FALSE))</f>
        <v/>
      </c>
      <c r="AR408" s="29" t="str">
        <f>IF(HLOOKUP(AR$14,集計用!$4:$9894,マスター!$C408,FALSE)="","",HLOOKUP(AR$14,集計用!$4:$9894,マスター!$C408,FALSE))</f>
        <v/>
      </c>
      <c r="AS408" s="29" t="str">
        <f>IF(HLOOKUP(AS$14,集計用!$4:$9894,マスター!$C408,FALSE)="","",HLOOKUP(AS$14,集計用!$4:$9894,マスター!$C408,FALSE))</f>
        <v/>
      </c>
      <c r="AT408" s="29" t="str">
        <f>IF(HLOOKUP(AT$14,集計用!$4:$9894,マスター!$C408,FALSE)="","",HLOOKUP(AT$14,集計用!$4:$9894,マスター!$C408,FALSE))</f>
        <v/>
      </c>
      <c r="AU408" s="29" t="str">
        <f>IF(HLOOKUP(AU$14,集計用!$4:$9894,マスター!$C408,FALSE)="","",HLOOKUP(AU$14,集計用!$4:$9894,マスター!$C408,FALSE))</f>
        <v/>
      </c>
      <c r="AV408" s="61"/>
      <c r="AW408" s="45" t="str">
        <f t="shared" si="7"/>
        <v/>
      </c>
      <c r="AX408" s="29" t="str">
        <f>IF(HLOOKUP(AX$14,集計用!$4:$9894,マスター!$C408,FALSE)="","",HLOOKUP(AX$14,集計用!$4:$9894,マスター!$C408,FALSE))</f>
        <v/>
      </c>
      <c r="AY408" s="29" t="str">
        <f>IF(HLOOKUP(AY$14,集計用!$4:$9894,マスター!$C408,FALSE)="","",HLOOKUP(AY$14,集計用!$4:$9894,マスター!$C408,FALSE))</f>
        <v/>
      </c>
      <c r="AZ408" s="54"/>
      <c r="BA408" s="54"/>
      <c r="BB408" s="54"/>
      <c r="BC408" s="54"/>
      <c r="BD408" s="54"/>
      <c r="BE408" s="54"/>
      <c r="BF408" s="54"/>
      <c r="BG408" s="54"/>
      <c r="BH408" s="29" t="str">
        <f>IF(HLOOKUP(BH$14,集計用!$4:$9894,マスター!$C408,FALSE)="","",HLOOKUP(BH$14,集計用!$4:$9894,マスター!$C408,FALSE))</f>
        <v/>
      </c>
      <c r="BI408" s="29" t="str">
        <f>IF(HLOOKUP(BI$14,集計用!$4:$9894,マスター!$C408,FALSE)="","",HLOOKUP(BI$14,集計用!$4:$9894,マスター!$C408,FALSE))</f>
        <v/>
      </c>
      <c r="BJ408" s="54"/>
      <c r="BK408" s="54"/>
      <c r="BL408" s="54"/>
      <c r="BM408" s="54"/>
      <c r="BN408" s="54"/>
      <c r="BO408" s="54"/>
      <c r="BP408" s="54"/>
      <c r="BQ408" s="54"/>
      <c r="BR408" s="29" t="str">
        <f>IF(HLOOKUP(BR$14,集計用!$4:$9894,マスター!$C408,FALSE)="","",HLOOKUP(BR$14,集計用!$4:$9894,マスター!$C408,FALSE))</f>
        <v/>
      </c>
      <c r="BS408" s="29" t="str">
        <f>IF(HLOOKUP(BS$14,集計用!$4:$9894,マスター!$C408,FALSE)="","",HLOOKUP(BS$14,集計用!$4:$9894,マスター!$C408,FALSE))</f>
        <v/>
      </c>
      <c r="BT408" s="29" t="str">
        <f>IF(HLOOKUP(BT$14,集計用!$4:$9894,マスター!$C408,FALSE)="","",HLOOKUP(BT$14,集計用!$4:$9894,マスター!$C408,FALSE))</f>
        <v/>
      </c>
      <c r="BU408" s="29" t="str">
        <f>IF(HLOOKUP(BU$14,集計用!$4:$9894,マスター!$C408,FALSE)="","",HLOOKUP(BU$14,集計用!$4:$9894,マスター!$C408,FALSE))</f>
        <v/>
      </c>
      <c r="BV408" s="29" t="e">
        <f>集計用!#REF!&amp;集計用!#REF!&amp;集計用!#REF!</f>
        <v>#REF!</v>
      </c>
      <c r="BW408" s="29" t="str">
        <f>IF(HLOOKUP(BW$14,集計用!$4:$9894,マスター!$C408,FALSE)="","",HLOOKUP(BW$14,集計用!$4:$9894,マスター!$C408,FALSE))</f>
        <v/>
      </c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4"/>
      <c r="CO408" s="54"/>
      <c r="CP408" s="54"/>
      <c r="CQ408" s="54"/>
      <c r="CR408" s="54"/>
      <c r="CS408" s="54"/>
      <c r="CT408" s="54"/>
      <c r="CU408" s="54"/>
      <c r="CV408" s="53"/>
      <c r="CW408" s="53"/>
      <c r="CX408" s="53"/>
      <c r="CY408" s="53"/>
      <c r="CZ408" s="53"/>
      <c r="DA408" s="53"/>
      <c r="DB408" s="53"/>
      <c r="DC408" s="53"/>
      <c r="DD408" s="54"/>
      <c r="DE408" s="54"/>
      <c r="DF408" s="54"/>
      <c r="DG408" s="54"/>
      <c r="DH408" s="54"/>
      <c r="DI408" s="54"/>
    </row>
    <row r="409" spans="3:113" ht="13.5" customHeight="1">
      <c r="C409" s="89">
        <v>400</v>
      </c>
      <c r="D409" s="44"/>
      <c r="E409" s="53"/>
      <c r="F409" s="53"/>
      <c r="G409" s="53"/>
      <c r="H409" s="42" t="str">
        <f>IF(HLOOKUP(H$14,集計用!$4:$9894,マスター!$C409,FALSE)="","",HLOOKUP(H$14,集計用!$4:$9894,マスター!$C409,FALSE))</f>
        <v/>
      </c>
      <c r="I409" s="29" t="str">
        <f>IF(HLOOKUP(I$14,集計用!$4:$9894,マスター!$C409,FALSE)="","",HLOOKUP(I$14,集計用!$4:$9894,マスター!$C409,FALSE))</f>
        <v/>
      </c>
      <c r="J409" s="29" t="str">
        <f>IF(HLOOKUP(J$14,集計用!$4:$9894,マスター!$C409,FALSE)="","",HLOOKUP(J$14,集計用!$4:$9894,マスター!$C409,FALSE))</f>
        <v/>
      </c>
      <c r="K409" s="53"/>
      <c r="L409" s="53"/>
      <c r="M409" s="53"/>
      <c r="N409" s="53"/>
      <c r="O409" s="29" t="str">
        <f>IF(HLOOKUP(O$14,集計用!$4:$9894,マスター!$C409,FALSE)="","",HLOOKUP(O$14,集計用!$4:$9894,マスター!$C409,FALSE))</f>
        <v/>
      </c>
      <c r="P409" s="53"/>
      <c r="Q409" s="53"/>
      <c r="R409" s="42" t="str">
        <f>IF(HLOOKUP(R$14,集計用!$4:$9894,マスター!$C409,FALSE)="","",HLOOKUP(R$14,集計用!$4:$9894,マスター!$C409,FALSE))</f>
        <v/>
      </c>
      <c r="S409" s="42" t="str">
        <f>IF(HLOOKUP(S$14,集計用!$4:$9894,マスター!$C409,FALSE)="","",HLOOKUP(S$14,集計用!$4:$9894,マスター!$C409,FALSE))</f>
        <v/>
      </c>
      <c r="T409" s="209" t="str">
        <f>IF(HLOOKUP(T$14,集計用!$4:$9894,マスター!$C409,FALSE)="","",HLOOKUP(T$14,集計用!$4:$9894,マスター!$C409,FALSE))</f>
        <v/>
      </c>
      <c r="U409" s="209" t="str">
        <f>IF(HLOOKUP(U$14,集計用!$4:$9894,マスター!$C409,FALSE)="","",HLOOKUP(U$14,集計用!$4:$9894,マスター!$C409,FALSE))</f>
        <v/>
      </c>
      <c r="V409" s="53"/>
      <c r="W409" s="44"/>
      <c r="X409" s="53"/>
      <c r="Y409" s="53"/>
      <c r="Z409" s="29" t="str">
        <f>IF(HLOOKUP(Z$14,集計用!$4:$9894,マスター!$C409,FALSE)="","",HLOOKUP(Z$14,集計用!$4:$9894,マスター!$C409,FALSE))</f>
        <v/>
      </c>
      <c r="AA409" s="53"/>
      <c r="AB409" s="53"/>
      <c r="AC409" s="53"/>
      <c r="AD409" s="53"/>
      <c r="AE409" s="53"/>
      <c r="AF409" s="44"/>
      <c r="AG409" s="29" t="str">
        <f>IF(HLOOKUP(AG$14,集計用!$4:$9894,マスター!$C409,FALSE)="","",HLOOKUP(AG$14,集計用!$4:$9894,マスター!$C409,FALSE))</f>
        <v/>
      </c>
      <c r="AH409" s="29" t="str">
        <f>IF(HLOOKUP(AH$14,集計用!$4:$9894,マスター!$C409,FALSE)="","",HLOOKUP(AH$14,集計用!$4:$9894,マスター!$C409,FALSE))</f>
        <v/>
      </c>
      <c r="AI409" s="29" t="str">
        <f>IF(HLOOKUP(AI$14,集計用!$4:$9894,マスター!$C409,FALSE)="","",HLOOKUP(AI$14,集計用!$4:$9894,マスター!$C409,FALSE))</f>
        <v/>
      </c>
      <c r="AJ409" s="60" t="str">
        <f>マスター!$B$3</f>
        <v>建物</v>
      </c>
      <c r="AK409" s="29" t="str">
        <f>IF(HLOOKUP(AK$14,集計用!$4:$9894,マスター!$C409,FALSE)="","",HLOOKUP(AK$14,集計用!$4:$9894,マスター!$C409,FALSE))</f>
        <v/>
      </c>
      <c r="AL409" s="29" t="str">
        <f>IF(HLOOKUP(AL$14,集計用!$4:$9894,マスター!$C409,FALSE)="","",HLOOKUP(AL$14,集計用!$4:$9894,マスター!$C409,FALSE))</f>
        <v/>
      </c>
      <c r="AM409" s="53"/>
      <c r="AN409" s="29" t="str">
        <f>IFERROR(集計用!N300&amp;集計用!P300&amp;集計用!R300,"")</f>
        <v/>
      </c>
      <c r="AO409" s="29" t="str">
        <f>IF(HLOOKUP(AO$14,集計用!$4:$9894,マスター!$C409,FALSE)="","",HLOOKUP(AO$14,集計用!$4:$9894,マスター!$C409,FALSE))</f>
        <v/>
      </c>
      <c r="AP409" s="42" t="str">
        <f>集計用!AU300&amp;集計用!AV300&amp;集計用!AW300&amp;集計用!AX300&amp;集計用!AY300&amp;集計用!AZ300</f>
        <v/>
      </c>
      <c r="AQ409" s="29" t="str">
        <f>IF(HLOOKUP(AQ$14,集計用!$4:$9894,マスター!$C409,FALSE)="","",HLOOKUP(AQ$14,集計用!$4:$9894,マスター!$C409,FALSE))</f>
        <v/>
      </c>
      <c r="AR409" s="29" t="str">
        <f>IF(HLOOKUP(AR$14,集計用!$4:$9894,マスター!$C409,FALSE)="","",HLOOKUP(AR$14,集計用!$4:$9894,マスター!$C409,FALSE))</f>
        <v/>
      </c>
      <c r="AS409" s="29" t="str">
        <f>IF(HLOOKUP(AS$14,集計用!$4:$9894,マスター!$C409,FALSE)="","",HLOOKUP(AS$14,集計用!$4:$9894,マスター!$C409,FALSE))</f>
        <v/>
      </c>
      <c r="AT409" s="29" t="str">
        <f>IF(HLOOKUP(AT$14,集計用!$4:$9894,マスター!$C409,FALSE)="","",HLOOKUP(AT$14,集計用!$4:$9894,マスター!$C409,FALSE))</f>
        <v/>
      </c>
      <c r="AU409" s="29" t="str">
        <f>IF(HLOOKUP(AU$14,集計用!$4:$9894,マスター!$C409,FALSE)="","",HLOOKUP(AU$14,集計用!$4:$9894,マスター!$C409,FALSE))</f>
        <v/>
      </c>
      <c r="AV409" s="61"/>
      <c r="AW409" s="45" t="str">
        <f t="shared" si="7"/>
        <v/>
      </c>
      <c r="AX409" s="29" t="str">
        <f>IF(HLOOKUP(AX$14,集計用!$4:$9894,マスター!$C409,FALSE)="","",HLOOKUP(AX$14,集計用!$4:$9894,マスター!$C409,FALSE))</f>
        <v/>
      </c>
      <c r="AY409" s="29" t="str">
        <f>IF(HLOOKUP(AY$14,集計用!$4:$9894,マスター!$C409,FALSE)="","",HLOOKUP(AY$14,集計用!$4:$9894,マスター!$C409,FALSE))</f>
        <v/>
      </c>
      <c r="AZ409" s="54"/>
      <c r="BA409" s="54"/>
      <c r="BB409" s="54"/>
      <c r="BC409" s="54"/>
      <c r="BD409" s="54"/>
      <c r="BE409" s="54"/>
      <c r="BF409" s="54"/>
      <c r="BG409" s="54"/>
      <c r="BH409" s="29" t="str">
        <f>IF(HLOOKUP(BH$14,集計用!$4:$9894,マスター!$C409,FALSE)="","",HLOOKUP(BH$14,集計用!$4:$9894,マスター!$C409,FALSE))</f>
        <v/>
      </c>
      <c r="BI409" s="29" t="str">
        <f>IF(HLOOKUP(BI$14,集計用!$4:$9894,マスター!$C409,FALSE)="","",HLOOKUP(BI$14,集計用!$4:$9894,マスター!$C409,FALSE))</f>
        <v/>
      </c>
      <c r="BJ409" s="54"/>
      <c r="BK409" s="54"/>
      <c r="BL409" s="54"/>
      <c r="BM409" s="54"/>
      <c r="BN409" s="54"/>
      <c r="BO409" s="54"/>
      <c r="BP409" s="54"/>
      <c r="BQ409" s="54"/>
      <c r="BR409" s="29" t="str">
        <f>IF(HLOOKUP(BR$14,集計用!$4:$9894,マスター!$C409,FALSE)="","",HLOOKUP(BR$14,集計用!$4:$9894,マスター!$C409,FALSE))</f>
        <v/>
      </c>
      <c r="BS409" s="29" t="str">
        <f>IF(HLOOKUP(BS$14,集計用!$4:$9894,マスター!$C409,FALSE)="","",HLOOKUP(BS$14,集計用!$4:$9894,マスター!$C409,FALSE))</f>
        <v/>
      </c>
      <c r="BT409" s="29" t="str">
        <f>IF(HLOOKUP(BT$14,集計用!$4:$9894,マスター!$C409,FALSE)="","",HLOOKUP(BT$14,集計用!$4:$9894,マスター!$C409,FALSE))</f>
        <v/>
      </c>
      <c r="BU409" s="29" t="str">
        <f>IF(HLOOKUP(BU$14,集計用!$4:$9894,マスター!$C409,FALSE)="","",HLOOKUP(BU$14,集計用!$4:$9894,マスター!$C409,FALSE))</f>
        <v/>
      </c>
      <c r="BV409" s="29" t="str">
        <f>集計用!O300&amp;集計用!Q300&amp;集計用!S300</f>
        <v/>
      </c>
      <c r="BW409" s="29" t="str">
        <f>IF(HLOOKUP(BW$14,集計用!$4:$9894,マスター!$C409,FALSE)="","",HLOOKUP(BW$14,集計用!$4:$9894,マスター!$C409,FALSE))</f>
        <v/>
      </c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4"/>
      <c r="CO409" s="54"/>
      <c r="CP409" s="54"/>
      <c r="CQ409" s="54"/>
      <c r="CR409" s="54"/>
      <c r="CS409" s="54"/>
      <c r="CT409" s="54"/>
      <c r="CU409" s="54"/>
      <c r="CV409" s="53"/>
      <c r="CW409" s="53"/>
      <c r="CX409" s="53"/>
      <c r="CY409" s="53"/>
      <c r="CZ409" s="53"/>
      <c r="DA409" s="53"/>
      <c r="DB409" s="53"/>
      <c r="DC409" s="53"/>
      <c r="DD409" s="54"/>
      <c r="DE409" s="54"/>
      <c r="DF409" s="54"/>
      <c r="DG409" s="54"/>
      <c r="DH409" s="54"/>
      <c r="DI409" s="54"/>
    </row>
    <row r="410" spans="3:113" ht="13.5" customHeight="1">
      <c r="C410" s="89">
        <v>401</v>
      </c>
      <c r="D410" s="44"/>
      <c r="E410" s="53"/>
      <c r="F410" s="53"/>
      <c r="G410" s="53"/>
      <c r="H410" s="42" t="str">
        <f>IF(HLOOKUP(H$14,集計用!$4:$9894,マスター!$C410,FALSE)="","",HLOOKUP(H$14,集計用!$4:$9894,マスター!$C410,FALSE))</f>
        <v/>
      </c>
      <c r="I410" s="29" t="str">
        <f>IF(HLOOKUP(I$14,集計用!$4:$9894,マスター!$C410,FALSE)="","",HLOOKUP(I$14,集計用!$4:$9894,マスター!$C410,FALSE))</f>
        <v/>
      </c>
      <c r="J410" s="29" t="str">
        <f>IF(HLOOKUP(J$14,集計用!$4:$9894,マスター!$C410,FALSE)="","",HLOOKUP(J$14,集計用!$4:$9894,マスター!$C410,FALSE))</f>
        <v/>
      </c>
      <c r="K410" s="53"/>
      <c r="L410" s="53"/>
      <c r="M410" s="53"/>
      <c r="N410" s="53"/>
      <c r="O410" s="29" t="str">
        <f>IF(HLOOKUP(O$14,集計用!$4:$9894,マスター!$C410,FALSE)="","",HLOOKUP(O$14,集計用!$4:$9894,マスター!$C410,FALSE))</f>
        <v/>
      </c>
      <c r="P410" s="53"/>
      <c r="Q410" s="53"/>
      <c r="R410" s="42" t="str">
        <f>IF(HLOOKUP(R$14,集計用!$4:$9894,マスター!$C410,FALSE)="","",HLOOKUP(R$14,集計用!$4:$9894,マスター!$C410,FALSE))</f>
        <v/>
      </c>
      <c r="S410" s="42" t="str">
        <f>IF(HLOOKUP(S$14,集計用!$4:$9894,マスター!$C410,FALSE)="","",HLOOKUP(S$14,集計用!$4:$9894,マスター!$C410,FALSE))</f>
        <v/>
      </c>
      <c r="T410" s="209" t="str">
        <f>IF(HLOOKUP(T$14,集計用!$4:$9894,マスター!$C410,FALSE)="","",HLOOKUP(T$14,集計用!$4:$9894,マスター!$C410,FALSE))</f>
        <v/>
      </c>
      <c r="U410" s="209" t="str">
        <f>IF(HLOOKUP(U$14,集計用!$4:$9894,マスター!$C410,FALSE)="","",HLOOKUP(U$14,集計用!$4:$9894,マスター!$C410,FALSE))</f>
        <v/>
      </c>
      <c r="V410" s="53"/>
      <c r="W410" s="44"/>
      <c r="X410" s="53"/>
      <c r="Y410" s="53"/>
      <c r="Z410" s="29" t="str">
        <f>IF(HLOOKUP(Z$14,集計用!$4:$9894,マスター!$C410,FALSE)="","",HLOOKUP(Z$14,集計用!$4:$9894,マスター!$C410,FALSE))</f>
        <v/>
      </c>
      <c r="AA410" s="53"/>
      <c r="AB410" s="53"/>
      <c r="AC410" s="53"/>
      <c r="AD410" s="53"/>
      <c r="AE410" s="53"/>
      <c r="AF410" s="44"/>
      <c r="AG410" s="29" t="str">
        <f>IF(HLOOKUP(AG$14,集計用!$4:$9894,マスター!$C410,FALSE)="","",HLOOKUP(AG$14,集計用!$4:$9894,マスター!$C410,FALSE))</f>
        <v/>
      </c>
      <c r="AH410" s="29" t="str">
        <f>IF(HLOOKUP(AH$14,集計用!$4:$9894,マスター!$C410,FALSE)="","",HLOOKUP(AH$14,集計用!$4:$9894,マスター!$C410,FALSE))</f>
        <v/>
      </c>
      <c r="AI410" s="29" t="str">
        <f>IF(HLOOKUP(AI$14,集計用!$4:$9894,マスター!$C410,FALSE)="","",HLOOKUP(AI$14,集計用!$4:$9894,マスター!$C410,FALSE))</f>
        <v/>
      </c>
      <c r="AJ410" s="60" t="str">
        <f>マスター!$B$3</f>
        <v>建物</v>
      </c>
      <c r="AK410" s="29" t="str">
        <f>IF(HLOOKUP(AK$14,集計用!$4:$9894,マスター!$C410,FALSE)="","",HLOOKUP(AK$14,集計用!$4:$9894,マスター!$C410,FALSE))</f>
        <v/>
      </c>
      <c r="AL410" s="29" t="str">
        <f>IF(HLOOKUP(AL$14,集計用!$4:$9894,マスター!$C410,FALSE)="","",HLOOKUP(AL$14,集計用!$4:$9894,マスター!$C410,FALSE))</f>
        <v/>
      </c>
      <c r="AM410" s="53"/>
      <c r="AN410" s="29" t="str">
        <f>IFERROR(集計用!N301&amp;集計用!P301&amp;集計用!R301,"")</f>
        <v/>
      </c>
      <c r="AO410" s="29" t="str">
        <f>IF(HLOOKUP(AO$14,集計用!$4:$9894,マスター!$C410,FALSE)="","",HLOOKUP(AO$14,集計用!$4:$9894,マスター!$C410,FALSE))</f>
        <v/>
      </c>
      <c r="AP410" s="42" t="str">
        <f>集計用!AU301&amp;集計用!AV301&amp;集計用!AW301&amp;集計用!AX301&amp;集計用!AY301&amp;集計用!AZ301</f>
        <v/>
      </c>
      <c r="AQ410" s="29" t="str">
        <f>IF(HLOOKUP(AQ$14,集計用!$4:$9894,マスター!$C410,FALSE)="","",HLOOKUP(AQ$14,集計用!$4:$9894,マスター!$C410,FALSE))</f>
        <v/>
      </c>
      <c r="AR410" s="29" t="str">
        <f>IF(HLOOKUP(AR$14,集計用!$4:$9894,マスター!$C410,FALSE)="","",HLOOKUP(AR$14,集計用!$4:$9894,マスター!$C410,FALSE))</f>
        <v/>
      </c>
      <c r="AS410" s="29" t="str">
        <f>IF(HLOOKUP(AS$14,集計用!$4:$9894,マスター!$C410,FALSE)="","",HLOOKUP(AS$14,集計用!$4:$9894,マスター!$C410,FALSE))</f>
        <v/>
      </c>
      <c r="AT410" s="29" t="str">
        <f>IF(HLOOKUP(AT$14,集計用!$4:$9894,マスター!$C410,FALSE)="","",HLOOKUP(AT$14,集計用!$4:$9894,マスター!$C410,FALSE))</f>
        <v/>
      </c>
      <c r="AU410" s="29" t="str">
        <f>IF(HLOOKUP(AU$14,集計用!$4:$9894,マスター!$C410,FALSE)="","",HLOOKUP(AU$14,集計用!$4:$9894,マスター!$C410,FALSE))</f>
        <v/>
      </c>
      <c r="AV410" s="61"/>
      <c r="AW410" s="45" t="str">
        <f t="shared" si="7"/>
        <v/>
      </c>
      <c r="AX410" s="29" t="str">
        <f>IF(HLOOKUP(AX$14,集計用!$4:$9894,マスター!$C410,FALSE)="","",HLOOKUP(AX$14,集計用!$4:$9894,マスター!$C410,FALSE))</f>
        <v/>
      </c>
      <c r="AY410" s="29" t="str">
        <f>IF(HLOOKUP(AY$14,集計用!$4:$9894,マスター!$C410,FALSE)="","",HLOOKUP(AY$14,集計用!$4:$9894,マスター!$C410,FALSE))</f>
        <v/>
      </c>
      <c r="AZ410" s="54"/>
      <c r="BA410" s="54"/>
      <c r="BB410" s="54"/>
      <c r="BC410" s="54"/>
      <c r="BD410" s="54"/>
      <c r="BE410" s="54"/>
      <c r="BF410" s="54"/>
      <c r="BG410" s="54"/>
      <c r="BH410" s="29" t="str">
        <f>IF(HLOOKUP(BH$14,集計用!$4:$9894,マスター!$C410,FALSE)="","",HLOOKUP(BH$14,集計用!$4:$9894,マスター!$C410,FALSE))</f>
        <v/>
      </c>
      <c r="BI410" s="29" t="str">
        <f>IF(HLOOKUP(BI$14,集計用!$4:$9894,マスター!$C410,FALSE)="","",HLOOKUP(BI$14,集計用!$4:$9894,マスター!$C410,FALSE))</f>
        <v/>
      </c>
      <c r="BJ410" s="54"/>
      <c r="BK410" s="54"/>
      <c r="BL410" s="54"/>
      <c r="BM410" s="54"/>
      <c r="BN410" s="54"/>
      <c r="BO410" s="54"/>
      <c r="BP410" s="54"/>
      <c r="BQ410" s="54"/>
      <c r="BR410" s="29" t="str">
        <f>IF(HLOOKUP(BR$14,集計用!$4:$9894,マスター!$C410,FALSE)="","",HLOOKUP(BR$14,集計用!$4:$9894,マスター!$C410,FALSE))</f>
        <v/>
      </c>
      <c r="BS410" s="29" t="str">
        <f>IF(HLOOKUP(BS$14,集計用!$4:$9894,マスター!$C410,FALSE)="","",HLOOKUP(BS$14,集計用!$4:$9894,マスター!$C410,FALSE))</f>
        <v/>
      </c>
      <c r="BT410" s="29" t="str">
        <f>IF(HLOOKUP(BT$14,集計用!$4:$9894,マスター!$C410,FALSE)="","",HLOOKUP(BT$14,集計用!$4:$9894,マスター!$C410,FALSE))</f>
        <v/>
      </c>
      <c r="BU410" s="29" t="str">
        <f>IF(HLOOKUP(BU$14,集計用!$4:$9894,マスター!$C410,FALSE)="","",HLOOKUP(BU$14,集計用!$4:$9894,マスター!$C410,FALSE))</f>
        <v/>
      </c>
      <c r="BV410" s="29" t="str">
        <f>集計用!O301&amp;集計用!Q301&amp;集計用!S301</f>
        <v/>
      </c>
      <c r="BW410" s="29" t="str">
        <f>IF(HLOOKUP(BW$14,集計用!$4:$9894,マスター!$C410,FALSE)="","",HLOOKUP(BW$14,集計用!$4:$9894,マスター!$C410,FALSE))</f>
        <v/>
      </c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4"/>
      <c r="CO410" s="54"/>
      <c r="CP410" s="54"/>
      <c r="CQ410" s="54"/>
      <c r="CR410" s="54"/>
      <c r="CS410" s="54"/>
      <c r="CT410" s="54"/>
      <c r="CU410" s="54"/>
      <c r="CV410" s="53"/>
      <c r="CW410" s="53"/>
      <c r="CX410" s="53"/>
      <c r="CY410" s="53"/>
      <c r="CZ410" s="53"/>
      <c r="DA410" s="53"/>
      <c r="DB410" s="53"/>
      <c r="DC410" s="53"/>
      <c r="DD410" s="54"/>
      <c r="DE410" s="54"/>
      <c r="DF410" s="54"/>
      <c r="DG410" s="54"/>
      <c r="DH410" s="54"/>
      <c r="DI410" s="54"/>
    </row>
    <row r="411" spans="3:113" ht="13.5" customHeight="1">
      <c r="C411" s="89">
        <v>402</v>
      </c>
      <c r="D411" s="44"/>
      <c r="E411" s="53"/>
      <c r="F411" s="53"/>
      <c r="G411" s="53"/>
      <c r="H411" s="42" t="str">
        <f>IF(HLOOKUP(H$14,集計用!$4:$9894,マスター!$C411,FALSE)="","",HLOOKUP(H$14,集計用!$4:$9894,マスター!$C411,FALSE))</f>
        <v/>
      </c>
      <c r="I411" s="29" t="str">
        <f>IF(HLOOKUP(I$14,集計用!$4:$9894,マスター!$C411,FALSE)="","",HLOOKUP(I$14,集計用!$4:$9894,マスター!$C411,FALSE))</f>
        <v/>
      </c>
      <c r="J411" s="29" t="str">
        <f>IF(HLOOKUP(J$14,集計用!$4:$9894,マスター!$C411,FALSE)="","",HLOOKUP(J$14,集計用!$4:$9894,マスター!$C411,FALSE))</f>
        <v/>
      </c>
      <c r="K411" s="53"/>
      <c r="L411" s="53"/>
      <c r="M411" s="53"/>
      <c r="N411" s="53"/>
      <c r="O411" s="29" t="str">
        <f>IF(HLOOKUP(O$14,集計用!$4:$9894,マスター!$C411,FALSE)="","",HLOOKUP(O$14,集計用!$4:$9894,マスター!$C411,FALSE))</f>
        <v/>
      </c>
      <c r="P411" s="53"/>
      <c r="Q411" s="53"/>
      <c r="R411" s="42" t="str">
        <f>IF(HLOOKUP(R$14,集計用!$4:$9894,マスター!$C411,FALSE)="","",HLOOKUP(R$14,集計用!$4:$9894,マスター!$C411,FALSE))</f>
        <v/>
      </c>
      <c r="S411" s="42" t="str">
        <f>IF(HLOOKUP(S$14,集計用!$4:$9894,マスター!$C411,FALSE)="","",HLOOKUP(S$14,集計用!$4:$9894,マスター!$C411,FALSE))</f>
        <v/>
      </c>
      <c r="T411" s="209" t="str">
        <f>IF(HLOOKUP(T$14,集計用!$4:$9894,マスター!$C411,FALSE)="","",HLOOKUP(T$14,集計用!$4:$9894,マスター!$C411,FALSE))</f>
        <v/>
      </c>
      <c r="U411" s="209" t="str">
        <f>IF(HLOOKUP(U$14,集計用!$4:$9894,マスター!$C411,FALSE)="","",HLOOKUP(U$14,集計用!$4:$9894,マスター!$C411,FALSE))</f>
        <v/>
      </c>
      <c r="V411" s="53"/>
      <c r="W411" s="44"/>
      <c r="X411" s="53"/>
      <c r="Y411" s="53"/>
      <c r="Z411" s="29" t="str">
        <f>IF(HLOOKUP(Z$14,集計用!$4:$9894,マスター!$C411,FALSE)="","",HLOOKUP(Z$14,集計用!$4:$9894,マスター!$C411,FALSE))</f>
        <v/>
      </c>
      <c r="AA411" s="53"/>
      <c r="AB411" s="53"/>
      <c r="AC411" s="53"/>
      <c r="AD411" s="53"/>
      <c r="AE411" s="53"/>
      <c r="AF411" s="44"/>
      <c r="AG411" s="29" t="str">
        <f>IF(HLOOKUP(AG$14,集計用!$4:$9894,マスター!$C411,FALSE)="","",HLOOKUP(AG$14,集計用!$4:$9894,マスター!$C411,FALSE))</f>
        <v/>
      </c>
      <c r="AH411" s="29" t="str">
        <f>IF(HLOOKUP(AH$14,集計用!$4:$9894,マスター!$C411,FALSE)="","",HLOOKUP(AH$14,集計用!$4:$9894,マスター!$C411,FALSE))</f>
        <v/>
      </c>
      <c r="AI411" s="29" t="str">
        <f>IF(HLOOKUP(AI$14,集計用!$4:$9894,マスター!$C411,FALSE)="","",HLOOKUP(AI$14,集計用!$4:$9894,マスター!$C411,FALSE))</f>
        <v/>
      </c>
      <c r="AJ411" s="60" t="str">
        <f>マスター!$B$3</f>
        <v>建物</v>
      </c>
      <c r="AK411" s="29" t="str">
        <f>IF(HLOOKUP(AK$14,集計用!$4:$9894,マスター!$C411,FALSE)="","",HLOOKUP(AK$14,集計用!$4:$9894,マスター!$C411,FALSE))</f>
        <v/>
      </c>
      <c r="AL411" s="29" t="str">
        <f>IF(HLOOKUP(AL$14,集計用!$4:$9894,マスター!$C411,FALSE)="","",HLOOKUP(AL$14,集計用!$4:$9894,マスター!$C411,FALSE))</f>
        <v/>
      </c>
      <c r="AM411" s="53"/>
      <c r="AN411" s="29" t="str">
        <f>IFERROR(集計用!N302&amp;集計用!P302&amp;集計用!R302,"")</f>
        <v/>
      </c>
      <c r="AO411" s="29" t="str">
        <f>IF(HLOOKUP(AO$14,集計用!$4:$9894,マスター!$C411,FALSE)="","",HLOOKUP(AO$14,集計用!$4:$9894,マスター!$C411,FALSE))</f>
        <v/>
      </c>
      <c r="AP411" s="42" t="str">
        <f>集計用!AU302&amp;集計用!AV302&amp;集計用!AW302&amp;集計用!AX302&amp;集計用!AY302&amp;集計用!AZ302</f>
        <v/>
      </c>
      <c r="AQ411" s="29" t="str">
        <f>IF(HLOOKUP(AQ$14,集計用!$4:$9894,マスター!$C411,FALSE)="","",HLOOKUP(AQ$14,集計用!$4:$9894,マスター!$C411,FALSE))</f>
        <v/>
      </c>
      <c r="AR411" s="29" t="str">
        <f>IF(HLOOKUP(AR$14,集計用!$4:$9894,マスター!$C411,FALSE)="","",HLOOKUP(AR$14,集計用!$4:$9894,マスター!$C411,FALSE))</f>
        <v/>
      </c>
      <c r="AS411" s="29" t="str">
        <f>IF(HLOOKUP(AS$14,集計用!$4:$9894,マスター!$C411,FALSE)="","",HLOOKUP(AS$14,集計用!$4:$9894,マスター!$C411,FALSE))</f>
        <v/>
      </c>
      <c r="AT411" s="29" t="str">
        <f>IF(HLOOKUP(AT$14,集計用!$4:$9894,マスター!$C411,FALSE)="","",HLOOKUP(AT$14,集計用!$4:$9894,マスター!$C411,FALSE))</f>
        <v/>
      </c>
      <c r="AU411" s="29" t="str">
        <f>IF(HLOOKUP(AU$14,集計用!$4:$9894,マスター!$C411,FALSE)="","",HLOOKUP(AU$14,集計用!$4:$9894,マスター!$C411,FALSE))</f>
        <v/>
      </c>
      <c r="AV411" s="61"/>
      <c r="AW411" s="45" t="str">
        <f t="shared" si="7"/>
        <v/>
      </c>
      <c r="AX411" s="29" t="str">
        <f>IF(HLOOKUP(AX$14,集計用!$4:$9894,マスター!$C411,FALSE)="","",HLOOKUP(AX$14,集計用!$4:$9894,マスター!$C411,FALSE))</f>
        <v/>
      </c>
      <c r="AY411" s="29" t="str">
        <f>IF(HLOOKUP(AY$14,集計用!$4:$9894,マスター!$C411,FALSE)="","",HLOOKUP(AY$14,集計用!$4:$9894,マスター!$C411,FALSE))</f>
        <v/>
      </c>
      <c r="AZ411" s="54"/>
      <c r="BA411" s="54"/>
      <c r="BB411" s="54"/>
      <c r="BC411" s="54"/>
      <c r="BD411" s="54"/>
      <c r="BE411" s="54"/>
      <c r="BF411" s="54"/>
      <c r="BG411" s="54"/>
      <c r="BH411" s="29" t="str">
        <f>IF(HLOOKUP(BH$14,集計用!$4:$9894,マスター!$C411,FALSE)="","",HLOOKUP(BH$14,集計用!$4:$9894,マスター!$C411,FALSE))</f>
        <v/>
      </c>
      <c r="BI411" s="29" t="str">
        <f>IF(HLOOKUP(BI$14,集計用!$4:$9894,マスター!$C411,FALSE)="","",HLOOKUP(BI$14,集計用!$4:$9894,マスター!$C411,FALSE))</f>
        <v/>
      </c>
      <c r="BJ411" s="54"/>
      <c r="BK411" s="54"/>
      <c r="BL411" s="54"/>
      <c r="BM411" s="54"/>
      <c r="BN411" s="54"/>
      <c r="BO411" s="54"/>
      <c r="BP411" s="54"/>
      <c r="BQ411" s="54"/>
      <c r="BR411" s="29" t="str">
        <f>IF(HLOOKUP(BR$14,集計用!$4:$9894,マスター!$C411,FALSE)="","",HLOOKUP(BR$14,集計用!$4:$9894,マスター!$C411,FALSE))</f>
        <v/>
      </c>
      <c r="BS411" s="29" t="str">
        <f>IF(HLOOKUP(BS$14,集計用!$4:$9894,マスター!$C411,FALSE)="","",HLOOKUP(BS$14,集計用!$4:$9894,マスター!$C411,FALSE))</f>
        <v/>
      </c>
      <c r="BT411" s="29" t="str">
        <f>IF(HLOOKUP(BT$14,集計用!$4:$9894,マスター!$C411,FALSE)="","",HLOOKUP(BT$14,集計用!$4:$9894,マスター!$C411,FALSE))</f>
        <v/>
      </c>
      <c r="BU411" s="29" t="str">
        <f>IF(HLOOKUP(BU$14,集計用!$4:$9894,マスター!$C411,FALSE)="","",HLOOKUP(BU$14,集計用!$4:$9894,マスター!$C411,FALSE))</f>
        <v/>
      </c>
      <c r="BV411" s="29" t="str">
        <f>集計用!O302&amp;集計用!Q302&amp;集計用!S302</f>
        <v/>
      </c>
      <c r="BW411" s="29" t="str">
        <f>IF(HLOOKUP(BW$14,集計用!$4:$9894,マスター!$C411,FALSE)="","",HLOOKUP(BW$14,集計用!$4:$9894,マスター!$C411,FALSE))</f>
        <v/>
      </c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4"/>
      <c r="CO411" s="54"/>
      <c r="CP411" s="54"/>
      <c r="CQ411" s="54"/>
      <c r="CR411" s="54"/>
      <c r="CS411" s="54"/>
      <c r="CT411" s="54"/>
      <c r="CU411" s="54"/>
      <c r="CV411" s="53"/>
      <c r="CW411" s="53"/>
      <c r="CX411" s="53"/>
      <c r="CY411" s="53"/>
      <c r="CZ411" s="53"/>
      <c r="DA411" s="53"/>
      <c r="DB411" s="53"/>
      <c r="DC411" s="53"/>
      <c r="DD411" s="54"/>
      <c r="DE411" s="54"/>
      <c r="DF411" s="54"/>
      <c r="DG411" s="54"/>
      <c r="DH411" s="54"/>
      <c r="DI411" s="54"/>
    </row>
    <row r="412" spans="3:113" ht="13.5" customHeight="1">
      <c r="C412" s="89">
        <v>403</v>
      </c>
      <c r="D412" s="44"/>
      <c r="E412" s="53"/>
      <c r="F412" s="53"/>
      <c r="G412" s="53"/>
      <c r="H412" s="42" t="str">
        <f>IF(HLOOKUP(H$14,集計用!$4:$9894,マスター!$C412,FALSE)="","",HLOOKUP(H$14,集計用!$4:$9894,マスター!$C412,FALSE))</f>
        <v/>
      </c>
      <c r="I412" s="29" t="str">
        <f>IF(HLOOKUP(I$14,集計用!$4:$9894,マスター!$C412,FALSE)="","",HLOOKUP(I$14,集計用!$4:$9894,マスター!$C412,FALSE))</f>
        <v/>
      </c>
      <c r="J412" s="29" t="str">
        <f>IF(HLOOKUP(J$14,集計用!$4:$9894,マスター!$C412,FALSE)="","",HLOOKUP(J$14,集計用!$4:$9894,マスター!$C412,FALSE))</f>
        <v/>
      </c>
      <c r="K412" s="53"/>
      <c r="L412" s="53"/>
      <c r="M412" s="53"/>
      <c r="N412" s="53"/>
      <c r="O412" s="29" t="str">
        <f>IF(HLOOKUP(O$14,集計用!$4:$9894,マスター!$C412,FALSE)="","",HLOOKUP(O$14,集計用!$4:$9894,マスター!$C412,FALSE))</f>
        <v/>
      </c>
      <c r="P412" s="53"/>
      <c r="Q412" s="53"/>
      <c r="R412" s="42" t="str">
        <f>IF(HLOOKUP(R$14,集計用!$4:$9894,マスター!$C412,FALSE)="","",HLOOKUP(R$14,集計用!$4:$9894,マスター!$C412,FALSE))</f>
        <v/>
      </c>
      <c r="S412" s="42" t="str">
        <f>IF(HLOOKUP(S$14,集計用!$4:$9894,マスター!$C412,FALSE)="","",HLOOKUP(S$14,集計用!$4:$9894,マスター!$C412,FALSE))</f>
        <v/>
      </c>
      <c r="T412" s="209" t="str">
        <f>IF(HLOOKUP(T$14,集計用!$4:$9894,マスター!$C412,FALSE)="","",HLOOKUP(T$14,集計用!$4:$9894,マスター!$C412,FALSE))</f>
        <v/>
      </c>
      <c r="U412" s="209" t="str">
        <f>IF(HLOOKUP(U$14,集計用!$4:$9894,マスター!$C412,FALSE)="","",HLOOKUP(U$14,集計用!$4:$9894,マスター!$C412,FALSE))</f>
        <v/>
      </c>
      <c r="V412" s="53"/>
      <c r="W412" s="44"/>
      <c r="X412" s="53"/>
      <c r="Y412" s="53"/>
      <c r="Z412" s="29" t="str">
        <f>IF(HLOOKUP(Z$14,集計用!$4:$9894,マスター!$C412,FALSE)="","",HLOOKUP(Z$14,集計用!$4:$9894,マスター!$C412,FALSE))</f>
        <v/>
      </c>
      <c r="AA412" s="53"/>
      <c r="AB412" s="53"/>
      <c r="AC412" s="53"/>
      <c r="AD412" s="53"/>
      <c r="AE412" s="53"/>
      <c r="AF412" s="44"/>
      <c r="AG412" s="29" t="str">
        <f>IF(HLOOKUP(AG$14,集計用!$4:$9894,マスター!$C412,FALSE)="","",HLOOKUP(AG$14,集計用!$4:$9894,マスター!$C412,FALSE))</f>
        <v/>
      </c>
      <c r="AH412" s="29" t="str">
        <f>IF(HLOOKUP(AH$14,集計用!$4:$9894,マスター!$C412,FALSE)="","",HLOOKUP(AH$14,集計用!$4:$9894,マスター!$C412,FALSE))</f>
        <v/>
      </c>
      <c r="AI412" s="29" t="str">
        <f>IF(HLOOKUP(AI$14,集計用!$4:$9894,マスター!$C412,FALSE)="","",HLOOKUP(AI$14,集計用!$4:$9894,マスター!$C412,FALSE))</f>
        <v/>
      </c>
      <c r="AJ412" s="60" t="str">
        <f>マスター!$B$3</f>
        <v>建物</v>
      </c>
      <c r="AK412" s="29" t="str">
        <f>IF(HLOOKUP(AK$14,集計用!$4:$9894,マスター!$C412,FALSE)="","",HLOOKUP(AK$14,集計用!$4:$9894,マスター!$C412,FALSE))</f>
        <v/>
      </c>
      <c r="AL412" s="29" t="str">
        <f>IF(HLOOKUP(AL$14,集計用!$4:$9894,マスター!$C412,FALSE)="","",HLOOKUP(AL$14,集計用!$4:$9894,マスター!$C412,FALSE))</f>
        <v/>
      </c>
      <c r="AM412" s="53"/>
      <c r="AN412" s="29" t="str">
        <f>IFERROR(集計用!N303&amp;集計用!P303&amp;集計用!R303,"")</f>
        <v/>
      </c>
      <c r="AO412" s="29" t="str">
        <f>IF(HLOOKUP(AO$14,集計用!$4:$9894,マスター!$C412,FALSE)="","",HLOOKUP(AO$14,集計用!$4:$9894,マスター!$C412,FALSE))</f>
        <v/>
      </c>
      <c r="AP412" s="42" t="str">
        <f>集計用!AU303&amp;集計用!AV303&amp;集計用!AW303&amp;集計用!AX303&amp;集計用!AY303&amp;集計用!AZ303</f>
        <v/>
      </c>
      <c r="AQ412" s="29" t="str">
        <f>IF(HLOOKUP(AQ$14,集計用!$4:$9894,マスター!$C412,FALSE)="","",HLOOKUP(AQ$14,集計用!$4:$9894,マスター!$C412,FALSE))</f>
        <v/>
      </c>
      <c r="AR412" s="29" t="str">
        <f>IF(HLOOKUP(AR$14,集計用!$4:$9894,マスター!$C412,FALSE)="","",HLOOKUP(AR$14,集計用!$4:$9894,マスター!$C412,FALSE))</f>
        <v/>
      </c>
      <c r="AS412" s="29" t="str">
        <f>IF(HLOOKUP(AS$14,集計用!$4:$9894,マスター!$C412,FALSE)="","",HLOOKUP(AS$14,集計用!$4:$9894,マスター!$C412,FALSE))</f>
        <v/>
      </c>
      <c r="AT412" s="29" t="str">
        <f>IF(HLOOKUP(AT$14,集計用!$4:$9894,マスター!$C412,FALSE)="","",HLOOKUP(AT$14,集計用!$4:$9894,マスター!$C412,FALSE))</f>
        <v/>
      </c>
      <c r="AU412" s="29" t="str">
        <f>IF(HLOOKUP(AU$14,集計用!$4:$9894,マスター!$C412,FALSE)="","",HLOOKUP(AU$14,集計用!$4:$9894,マスター!$C412,FALSE))</f>
        <v/>
      </c>
      <c r="AV412" s="61"/>
      <c r="AW412" s="45" t="str">
        <f t="shared" si="7"/>
        <v/>
      </c>
      <c r="AX412" s="29" t="str">
        <f>IF(HLOOKUP(AX$14,集計用!$4:$9894,マスター!$C412,FALSE)="","",HLOOKUP(AX$14,集計用!$4:$9894,マスター!$C412,FALSE))</f>
        <v/>
      </c>
      <c r="AY412" s="29" t="str">
        <f>IF(HLOOKUP(AY$14,集計用!$4:$9894,マスター!$C412,FALSE)="","",HLOOKUP(AY$14,集計用!$4:$9894,マスター!$C412,FALSE))</f>
        <v/>
      </c>
      <c r="AZ412" s="54"/>
      <c r="BA412" s="54"/>
      <c r="BB412" s="54"/>
      <c r="BC412" s="54"/>
      <c r="BD412" s="54"/>
      <c r="BE412" s="54"/>
      <c r="BF412" s="54"/>
      <c r="BG412" s="54"/>
      <c r="BH412" s="29" t="str">
        <f>IF(HLOOKUP(BH$14,集計用!$4:$9894,マスター!$C412,FALSE)="","",HLOOKUP(BH$14,集計用!$4:$9894,マスター!$C412,FALSE))</f>
        <v/>
      </c>
      <c r="BI412" s="29" t="str">
        <f>IF(HLOOKUP(BI$14,集計用!$4:$9894,マスター!$C412,FALSE)="","",HLOOKUP(BI$14,集計用!$4:$9894,マスター!$C412,FALSE))</f>
        <v/>
      </c>
      <c r="BJ412" s="54"/>
      <c r="BK412" s="54"/>
      <c r="BL412" s="54"/>
      <c r="BM412" s="54"/>
      <c r="BN412" s="54"/>
      <c r="BO412" s="54"/>
      <c r="BP412" s="54"/>
      <c r="BQ412" s="54"/>
      <c r="BR412" s="29" t="str">
        <f>IF(HLOOKUP(BR$14,集計用!$4:$9894,マスター!$C412,FALSE)="","",HLOOKUP(BR$14,集計用!$4:$9894,マスター!$C412,FALSE))</f>
        <v/>
      </c>
      <c r="BS412" s="29" t="str">
        <f>IF(HLOOKUP(BS$14,集計用!$4:$9894,マスター!$C412,FALSE)="","",HLOOKUP(BS$14,集計用!$4:$9894,マスター!$C412,FALSE))</f>
        <v/>
      </c>
      <c r="BT412" s="29" t="str">
        <f>IF(HLOOKUP(BT$14,集計用!$4:$9894,マスター!$C412,FALSE)="","",HLOOKUP(BT$14,集計用!$4:$9894,マスター!$C412,FALSE))</f>
        <v/>
      </c>
      <c r="BU412" s="29" t="str">
        <f>IF(HLOOKUP(BU$14,集計用!$4:$9894,マスター!$C412,FALSE)="","",HLOOKUP(BU$14,集計用!$4:$9894,マスター!$C412,FALSE))</f>
        <v/>
      </c>
      <c r="BV412" s="29" t="str">
        <f>集計用!O303&amp;集計用!Q303&amp;集計用!S303</f>
        <v/>
      </c>
      <c r="BW412" s="29" t="str">
        <f>IF(HLOOKUP(BW$14,集計用!$4:$9894,マスター!$C412,FALSE)="","",HLOOKUP(BW$14,集計用!$4:$9894,マスター!$C412,FALSE))</f>
        <v/>
      </c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4"/>
      <c r="CO412" s="54"/>
      <c r="CP412" s="54"/>
      <c r="CQ412" s="54"/>
      <c r="CR412" s="54"/>
      <c r="CS412" s="54"/>
      <c r="CT412" s="54"/>
      <c r="CU412" s="54"/>
      <c r="CV412" s="53"/>
      <c r="CW412" s="53"/>
      <c r="CX412" s="53"/>
      <c r="CY412" s="53"/>
      <c r="CZ412" s="53"/>
      <c r="DA412" s="53"/>
      <c r="DB412" s="53"/>
      <c r="DC412" s="53"/>
      <c r="DD412" s="54"/>
      <c r="DE412" s="54"/>
      <c r="DF412" s="54"/>
      <c r="DG412" s="54"/>
      <c r="DH412" s="54"/>
      <c r="DI412" s="54"/>
    </row>
    <row r="413" spans="3:113" ht="13.5" customHeight="1">
      <c r="C413" s="89">
        <v>404</v>
      </c>
      <c r="D413" s="44"/>
      <c r="E413" s="53"/>
      <c r="F413" s="53"/>
      <c r="G413" s="53"/>
      <c r="H413" s="42" t="str">
        <f>IF(HLOOKUP(H$14,集計用!$4:$9894,マスター!$C413,FALSE)="","",HLOOKUP(H$14,集計用!$4:$9894,マスター!$C413,FALSE))</f>
        <v/>
      </c>
      <c r="I413" s="29" t="str">
        <f>IF(HLOOKUP(I$14,集計用!$4:$9894,マスター!$C413,FALSE)="","",HLOOKUP(I$14,集計用!$4:$9894,マスター!$C413,FALSE))</f>
        <v/>
      </c>
      <c r="J413" s="29" t="str">
        <f>IF(HLOOKUP(J$14,集計用!$4:$9894,マスター!$C413,FALSE)="","",HLOOKUP(J$14,集計用!$4:$9894,マスター!$C413,FALSE))</f>
        <v/>
      </c>
      <c r="K413" s="53"/>
      <c r="L413" s="53"/>
      <c r="M413" s="53"/>
      <c r="N413" s="53"/>
      <c r="O413" s="29" t="str">
        <f>IF(HLOOKUP(O$14,集計用!$4:$9894,マスター!$C413,FALSE)="","",HLOOKUP(O$14,集計用!$4:$9894,マスター!$C413,FALSE))</f>
        <v/>
      </c>
      <c r="P413" s="53"/>
      <c r="Q413" s="53"/>
      <c r="R413" s="42" t="str">
        <f>IF(HLOOKUP(R$14,集計用!$4:$9894,マスター!$C413,FALSE)="","",HLOOKUP(R$14,集計用!$4:$9894,マスター!$C413,FALSE))</f>
        <v/>
      </c>
      <c r="S413" s="42" t="str">
        <f>IF(HLOOKUP(S$14,集計用!$4:$9894,マスター!$C413,FALSE)="","",HLOOKUP(S$14,集計用!$4:$9894,マスター!$C413,FALSE))</f>
        <v/>
      </c>
      <c r="T413" s="209" t="str">
        <f>IF(HLOOKUP(T$14,集計用!$4:$9894,マスター!$C413,FALSE)="","",HLOOKUP(T$14,集計用!$4:$9894,マスター!$C413,FALSE))</f>
        <v/>
      </c>
      <c r="U413" s="209" t="str">
        <f>IF(HLOOKUP(U$14,集計用!$4:$9894,マスター!$C413,FALSE)="","",HLOOKUP(U$14,集計用!$4:$9894,マスター!$C413,FALSE))</f>
        <v/>
      </c>
      <c r="V413" s="53"/>
      <c r="W413" s="44"/>
      <c r="X413" s="53"/>
      <c r="Y413" s="53"/>
      <c r="Z413" s="29" t="str">
        <f>IF(HLOOKUP(Z$14,集計用!$4:$9894,マスター!$C413,FALSE)="","",HLOOKUP(Z$14,集計用!$4:$9894,マスター!$C413,FALSE))</f>
        <v/>
      </c>
      <c r="AA413" s="53"/>
      <c r="AB413" s="53"/>
      <c r="AC413" s="53"/>
      <c r="AD413" s="53"/>
      <c r="AE413" s="53"/>
      <c r="AF413" s="44"/>
      <c r="AG413" s="29" t="str">
        <f>IF(HLOOKUP(AG$14,集計用!$4:$9894,マスター!$C413,FALSE)="","",HLOOKUP(AG$14,集計用!$4:$9894,マスター!$C413,FALSE))</f>
        <v/>
      </c>
      <c r="AH413" s="29" t="str">
        <f>IF(HLOOKUP(AH$14,集計用!$4:$9894,マスター!$C413,FALSE)="","",HLOOKUP(AH$14,集計用!$4:$9894,マスター!$C413,FALSE))</f>
        <v/>
      </c>
      <c r="AI413" s="29" t="str">
        <f>IF(HLOOKUP(AI$14,集計用!$4:$9894,マスター!$C413,FALSE)="","",HLOOKUP(AI$14,集計用!$4:$9894,マスター!$C413,FALSE))</f>
        <v/>
      </c>
      <c r="AJ413" s="60" t="str">
        <f>マスター!$B$3</f>
        <v>建物</v>
      </c>
      <c r="AK413" s="29" t="str">
        <f>IF(HLOOKUP(AK$14,集計用!$4:$9894,マスター!$C413,FALSE)="","",HLOOKUP(AK$14,集計用!$4:$9894,マスター!$C413,FALSE))</f>
        <v/>
      </c>
      <c r="AL413" s="29" t="str">
        <f>IF(HLOOKUP(AL$14,集計用!$4:$9894,マスター!$C413,FALSE)="","",HLOOKUP(AL$14,集計用!$4:$9894,マスター!$C413,FALSE))</f>
        <v/>
      </c>
      <c r="AM413" s="53"/>
      <c r="AN413" s="29" t="str">
        <f>IFERROR(集計用!N304&amp;集計用!P304&amp;集計用!R304,"")</f>
        <v/>
      </c>
      <c r="AO413" s="29" t="str">
        <f>IF(HLOOKUP(AO$14,集計用!$4:$9894,マスター!$C413,FALSE)="","",HLOOKUP(AO$14,集計用!$4:$9894,マスター!$C413,FALSE))</f>
        <v/>
      </c>
      <c r="AP413" s="42" t="str">
        <f>集計用!AU304&amp;集計用!AV304&amp;集計用!AW304&amp;集計用!AX304&amp;集計用!AY304&amp;集計用!AZ304</f>
        <v/>
      </c>
      <c r="AQ413" s="29" t="str">
        <f>IF(HLOOKUP(AQ$14,集計用!$4:$9894,マスター!$C413,FALSE)="","",HLOOKUP(AQ$14,集計用!$4:$9894,マスター!$C413,FALSE))</f>
        <v/>
      </c>
      <c r="AR413" s="29" t="str">
        <f>IF(HLOOKUP(AR$14,集計用!$4:$9894,マスター!$C413,FALSE)="","",HLOOKUP(AR$14,集計用!$4:$9894,マスター!$C413,FALSE))</f>
        <v/>
      </c>
      <c r="AS413" s="29" t="str">
        <f>IF(HLOOKUP(AS$14,集計用!$4:$9894,マスター!$C413,FALSE)="","",HLOOKUP(AS$14,集計用!$4:$9894,マスター!$C413,FALSE))</f>
        <v/>
      </c>
      <c r="AT413" s="29" t="str">
        <f>IF(HLOOKUP(AT$14,集計用!$4:$9894,マスター!$C413,FALSE)="","",HLOOKUP(AT$14,集計用!$4:$9894,マスター!$C413,FALSE))</f>
        <v/>
      </c>
      <c r="AU413" s="29" t="str">
        <f>IF(HLOOKUP(AU$14,集計用!$4:$9894,マスター!$C413,FALSE)="","",HLOOKUP(AU$14,集計用!$4:$9894,マスター!$C413,FALSE))</f>
        <v/>
      </c>
      <c r="AV413" s="61"/>
      <c r="AW413" s="45" t="str">
        <f t="shared" si="7"/>
        <v/>
      </c>
      <c r="AX413" s="29" t="str">
        <f>IF(HLOOKUP(AX$14,集計用!$4:$9894,マスター!$C413,FALSE)="","",HLOOKUP(AX$14,集計用!$4:$9894,マスター!$C413,FALSE))</f>
        <v/>
      </c>
      <c r="AY413" s="29" t="str">
        <f>IF(HLOOKUP(AY$14,集計用!$4:$9894,マスター!$C413,FALSE)="","",HLOOKUP(AY$14,集計用!$4:$9894,マスター!$C413,FALSE))</f>
        <v/>
      </c>
      <c r="AZ413" s="54"/>
      <c r="BA413" s="54"/>
      <c r="BB413" s="54"/>
      <c r="BC413" s="54"/>
      <c r="BD413" s="54"/>
      <c r="BE413" s="54"/>
      <c r="BF413" s="54"/>
      <c r="BG413" s="54"/>
      <c r="BH413" s="29" t="str">
        <f>IF(HLOOKUP(BH$14,集計用!$4:$9894,マスター!$C413,FALSE)="","",HLOOKUP(BH$14,集計用!$4:$9894,マスター!$C413,FALSE))</f>
        <v/>
      </c>
      <c r="BI413" s="29" t="str">
        <f>IF(HLOOKUP(BI$14,集計用!$4:$9894,マスター!$C413,FALSE)="","",HLOOKUP(BI$14,集計用!$4:$9894,マスター!$C413,FALSE))</f>
        <v/>
      </c>
      <c r="BJ413" s="54"/>
      <c r="BK413" s="54"/>
      <c r="BL413" s="54"/>
      <c r="BM413" s="54"/>
      <c r="BN413" s="54"/>
      <c r="BO413" s="54"/>
      <c r="BP413" s="54"/>
      <c r="BQ413" s="54"/>
      <c r="BR413" s="29" t="str">
        <f>IF(HLOOKUP(BR$14,集計用!$4:$9894,マスター!$C413,FALSE)="","",HLOOKUP(BR$14,集計用!$4:$9894,マスター!$C413,FALSE))</f>
        <v/>
      </c>
      <c r="BS413" s="29" t="str">
        <f>IF(HLOOKUP(BS$14,集計用!$4:$9894,マスター!$C413,FALSE)="","",HLOOKUP(BS$14,集計用!$4:$9894,マスター!$C413,FALSE))</f>
        <v/>
      </c>
      <c r="BT413" s="29" t="str">
        <f>IF(HLOOKUP(BT$14,集計用!$4:$9894,マスター!$C413,FALSE)="","",HLOOKUP(BT$14,集計用!$4:$9894,マスター!$C413,FALSE))</f>
        <v/>
      </c>
      <c r="BU413" s="29" t="str">
        <f>IF(HLOOKUP(BU$14,集計用!$4:$9894,マスター!$C413,FALSE)="","",HLOOKUP(BU$14,集計用!$4:$9894,マスター!$C413,FALSE))</f>
        <v/>
      </c>
      <c r="BV413" s="29" t="str">
        <f>集計用!O304&amp;集計用!Q304&amp;集計用!S304</f>
        <v/>
      </c>
      <c r="BW413" s="29" t="str">
        <f>IF(HLOOKUP(BW$14,集計用!$4:$9894,マスター!$C413,FALSE)="","",HLOOKUP(BW$14,集計用!$4:$9894,マスター!$C413,FALSE))</f>
        <v/>
      </c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4"/>
      <c r="CO413" s="54"/>
      <c r="CP413" s="54"/>
      <c r="CQ413" s="54"/>
      <c r="CR413" s="54"/>
      <c r="CS413" s="54"/>
      <c r="CT413" s="54"/>
      <c r="CU413" s="54"/>
      <c r="CV413" s="53"/>
      <c r="CW413" s="53"/>
      <c r="CX413" s="53"/>
      <c r="CY413" s="53"/>
      <c r="CZ413" s="53"/>
      <c r="DA413" s="53"/>
      <c r="DB413" s="53"/>
      <c r="DC413" s="53"/>
      <c r="DD413" s="54"/>
      <c r="DE413" s="54"/>
      <c r="DF413" s="54"/>
      <c r="DG413" s="54"/>
      <c r="DH413" s="54"/>
      <c r="DI413" s="54"/>
    </row>
    <row r="414" spans="3:113" ht="13.5" customHeight="1">
      <c r="C414" s="89">
        <v>405</v>
      </c>
      <c r="D414" s="44"/>
      <c r="E414" s="53"/>
      <c r="F414" s="53"/>
      <c r="G414" s="53"/>
      <c r="H414" s="42" t="str">
        <f>IF(HLOOKUP(H$14,集計用!$4:$9894,マスター!$C414,FALSE)="","",HLOOKUP(H$14,集計用!$4:$9894,マスター!$C414,FALSE))</f>
        <v/>
      </c>
      <c r="I414" s="29" t="str">
        <f>IF(HLOOKUP(I$14,集計用!$4:$9894,マスター!$C414,FALSE)="","",HLOOKUP(I$14,集計用!$4:$9894,マスター!$C414,FALSE))</f>
        <v/>
      </c>
      <c r="J414" s="29" t="str">
        <f>IF(HLOOKUP(J$14,集計用!$4:$9894,マスター!$C414,FALSE)="","",HLOOKUP(J$14,集計用!$4:$9894,マスター!$C414,FALSE))</f>
        <v/>
      </c>
      <c r="K414" s="53"/>
      <c r="L414" s="53"/>
      <c r="M414" s="53"/>
      <c r="N414" s="53"/>
      <c r="O414" s="29" t="str">
        <f>IF(HLOOKUP(O$14,集計用!$4:$9894,マスター!$C414,FALSE)="","",HLOOKUP(O$14,集計用!$4:$9894,マスター!$C414,FALSE))</f>
        <v/>
      </c>
      <c r="P414" s="53"/>
      <c r="Q414" s="53"/>
      <c r="R414" s="42" t="str">
        <f>IF(HLOOKUP(R$14,集計用!$4:$9894,マスター!$C414,FALSE)="","",HLOOKUP(R$14,集計用!$4:$9894,マスター!$C414,FALSE))</f>
        <v/>
      </c>
      <c r="S414" s="42" t="str">
        <f>IF(HLOOKUP(S$14,集計用!$4:$9894,マスター!$C414,FALSE)="","",HLOOKUP(S$14,集計用!$4:$9894,マスター!$C414,FALSE))</f>
        <v/>
      </c>
      <c r="T414" s="209" t="str">
        <f>IF(HLOOKUP(T$14,集計用!$4:$9894,マスター!$C414,FALSE)="","",HLOOKUP(T$14,集計用!$4:$9894,マスター!$C414,FALSE))</f>
        <v/>
      </c>
      <c r="U414" s="209" t="str">
        <f>IF(HLOOKUP(U$14,集計用!$4:$9894,マスター!$C414,FALSE)="","",HLOOKUP(U$14,集計用!$4:$9894,マスター!$C414,FALSE))</f>
        <v/>
      </c>
      <c r="V414" s="53"/>
      <c r="W414" s="44"/>
      <c r="X414" s="53"/>
      <c r="Y414" s="53"/>
      <c r="Z414" s="29" t="str">
        <f>IF(HLOOKUP(Z$14,集計用!$4:$9894,マスター!$C414,FALSE)="","",HLOOKUP(Z$14,集計用!$4:$9894,マスター!$C414,FALSE))</f>
        <v/>
      </c>
      <c r="AA414" s="53"/>
      <c r="AB414" s="53"/>
      <c r="AC414" s="53"/>
      <c r="AD414" s="53"/>
      <c r="AE414" s="53"/>
      <c r="AF414" s="44"/>
      <c r="AG414" s="29" t="str">
        <f>IF(HLOOKUP(AG$14,集計用!$4:$9894,マスター!$C414,FALSE)="","",HLOOKUP(AG$14,集計用!$4:$9894,マスター!$C414,FALSE))</f>
        <v/>
      </c>
      <c r="AH414" s="29" t="str">
        <f>IF(HLOOKUP(AH$14,集計用!$4:$9894,マスター!$C414,FALSE)="","",HLOOKUP(AH$14,集計用!$4:$9894,マスター!$C414,FALSE))</f>
        <v/>
      </c>
      <c r="AI414" s="29" t="str">
        <f>IF(HLOOKUP(AI$14,集計用!$4:$9894,マスター!$C414,FALSE)="","",HLOOKUP(AI$14,集計用!$4:$9894,マスター!$C414,FALSE))</f>
        <v/>
      </c>
      <c r="AJ414" s="60" t="str">
        <f>マスター!$B$3</f>
        <v>建物</v>
      </c>
      <c r="AK414" s="29" t="str">
        <f>IF(HLOOKUP(AK$14,集計用!$4:$9894,マスター!$C414,FALSE)="","",HLOOKUP(AK$14,集計用!$4:$9894,マスター!$C414,FALSE))</f>
        <v/>
      </c>
      <c r="AL414" s="29" t="str">
        <f>IF(HLOOKUP(AL$14,集計用!$4:$9894,マスター!$C414,FALSE)="","",HLOOKUP(AL$14,集計用!$4:$9894,マスター!$C414,FALSE))</f>
        <v/>
      </c>
      <c r="AM414" s="53"/>
      <c r="AN414" s="29" t="str">
        <f>IFERROR(集計用!N305&amp;集計用!P305&amp;集計用!R305,"")</f>
        <v/>
      </c>
      <c r="AO414" s="29" t="str">
        <f>IF(HLOOKUP(AO$14,集計用!$4:$9894,マスター!$C414,FALSE)="","",HLOOKUP(AO$14,集計用!$4:$9894,マスター!$C414,FALSE))</f>
        <v/>
      </c>
      <c r="AP414" s="42" t="str">
        <f>集計用!AU305&amp;集計用!AV305&amp;集計用!AW305&amp;集計用!AX305&amp;集計用!AY305&amp;集計用!AZ305</f>
        <v/>
      </c>
      <c r="AQ414" s="29" t="str">
        <f>IF(HLOOKUP(AQ$14,集計用!$4:$9894,マスター!$C414,FALSE)="","",HLOOKUP(AQ$14,集計用!$4:$9894,マスター!$C414,FALSE))</f>
        <v/>
      </c>
      <c r="AR414" s="29" t="str">
        <f>IF(HLOOKUP(AR$14,集計用!$4:$9894,マスター!$C414,FALSE)="","",HLOOKUP(AR$14,集計用!$4:$9894,マスター!$C414,FALSE))</f>
        <v/>
      </c>
      <c r="AS414" s="29" t="str">
        <f>IF(HLOOKUP(AS$14,集計用!$4:$9894,マスター!$C414,FALSE)="","",HLOOKUP(AS$14,集計用!$4:$9894,マスター!$C414,FALSE))</f>
        <v/>
      </c>
      <c r="AT414" s="29" t="str">
        <f>IF(HLOOKUP(AT$14,集計用!$4:$9894,マスター!$C414,FALSE)="","",HLOOKUP(AT$14,集計用!$4:$9894,マスター!$C414,FALSE))</f>
        <v/>
      </c>
      <c r="AU414" s="29" t="str">
        <f>IF(HLOOKUP(AU$14,集計用!$4:$9894,マスター!$C414,FALSE)="","",HLOOKUP(AU$14,集計用!$4:$9894,マスター!$C414,FALSE))</f>
        <v/>
      </c>
      <c r="AV414" s="61"/>
      <c r="AW414" s="45" t="str">
        <f t="shared" si="7"/>
        <v/>
      </c>
      <c r="AX414" s="29" t="str">
        <f>IF(HLOOKUP(AX$14,集計用!$4:$9894,マスター!$C414,FALSE)="","",HLOOKUP(AX$14,集計用!$4:$9894,マスター!$C414,FALSE))</f>
        <v/>
      </c>
      <c r="AY414" s="29" t="str">
        <f>IF(HLOOKUP(AY$14,集計用!$4:$9894,マスター!$C414,FALSE)="","",HLOOKUP(AY$14,集計用!$4:$9894,マスター!$C414,FALSE))</f>
        <v/>
      </c>
      <c r="AZ414" s="54"/>
      <c r="BA414" s="54"/>
      <c r="BB414" s="54"/>
      <c r="BC414" s="54"/>
      <c r="BD414" s="54"/>
      <c r="BE414" s="54"/>
      <c r="BF414" s="54"/>
      <c r="BG414" s="54"/>
      <c r="BH414" s="29" t="str">
        <f>IF(HLOOKUP(BH$14,集計用!$4:$9894,マスター!$C414,FALSE)="","",HLOOKUP(BH$14,集計用!$4:$9894,マスター!$C414,FALSE))</f>
        <v/>
      </c>
      <c r="BI414" s="29" t="str">
        <f>IF(HLOOKUP(BI$14,集計用!$4:$9894,マスター!$C414,FALSE)="","",HLOOKUP(BI$14,集計用!$4:$9894,マスター!$C414,FALSE))</f>
        <v/>
      </c>
      <c r="BJ414" s="54"/>
      <c r="BK414" s="54"/>
      <c r="BL414" s="54"/>
      <c r="BM414" s="54"/>
      <c r="BN414" s="54"/>
      <c r="BO414" s="54"/>
      <c r="BP414" s="54"/>
      <c r="BQ414" s="54"/>
      <c r="BR414" s="29" t="str">
        <f>IF(HLOOKUP(BR$14,集計用!$4:$9894,マスター!$C414,FALSE)="","",HLOOKUP(BR$14,集計用!$4:$9894,マスター!$C414,FALSE))</f>
        <v/>
      </c>
      <c r="BS414" s="29" t="str">
        <f>IF(HLOOKUP(BS$14,集計用!$4:$9894,マスター!$C414,FALSE)="","",HLOOKUP(BS$14,集計用!$4:$9894,マスター!$C414,FALSE))</f>
        <v/>
      </c>
      <c r="BT414" s="29" t="str">
        <f>IF(HLOOKUP(BT$14,集計用!$4:$9894,マスター!$C414,FALSE)="","",HLOOKUP(BT$14,集計用!$4:$9894,マスター!$C414,FALSE))</f>
        <v/>
      </c>
      <c r="BU414" s="29" t="str">
        <f>IF(HLOOKUP(BU$14,集計用!$4:$9894,マスター!$C414,FALSE)="","",HLOOKUP(BU$14,集計用!$4:$9894,マスター!$C414,FALSE))</f>
        <v/>
      </c>
      <c r="BV414" s="29" t="str">
        <f>集計用!O305&amp;集計用!Q305&amp;集計用!S305</f>
        <v/>
      </c>
      <c r="BW414" s="29" t="str">
        <f>IF(HLOOKUP(BW$14,集計用!$4:$9894,マスター!$C414,FALSE)="","",HLOOKUP(BW$14,集計用!$4:$9894,マスター!$C414,FALSE))</f>
        <v/>
      </c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4"/>
      <c r="CO414" s="54"/>
      <c r="CP414" s="54"/>
      <c r="CQ414" s="54"/>
      <c r="CR414" s="54"/>
      <c r="CS414" s="54"/>
      <c r="CT414" s="54"/>
      <c r="CU414" s="54"/>
      <c r="CV414" s="53"/>
      <c r="CW414" s="53"/>
      <c r="CX414" s="53"/>
      <c r="CY414" s="53"/>
      <c r="CZ414" s="53"/>
      <c r="DA414" s="53"/>
      <c r="DB414" s="53"/>
      <c r="DC414" s="53"/>
      <c r="DD414" s="54"/>
      <c r="DE414" s="54"/>
      <c r="DF414" s="54"/>
      <c r="DG414" s="54"/>
      <c r="DH414" s="54"/>
      <c r="DI414" s="54"/>
    </row>
    <row r="415" spans="3:113" ht="13.5" customHeight="1">
      <c r="C415" s="89">
        <v>406</v>
      </c>
      <c r="D415" s="44"/>
      <c r="E415" s="53"/>
      <c r="F415" s="53"/>
      <c r="G415" s="53"/>
      <c r="H415" s="42" t="str">
        <f>IF(HLOOKUP(H$14,集計用!$4:$9894,マスター!$C415,FALSE)="","",HLOOKUP(H$14,集計用!$4:$9894,マスター!$C415,FALSE))</f>
        <v/>
      </c>
      <c r="I415" s="29" t="str">
        <f>IF(HLOOKUP(I$14,集計用!$4:$9894,マスター!$C415,FALSE)="","",HLOOKUP(I$14,集計用!$4:$9894,マスター!$C415,FALSE))</f>
        <v/>
      </c>
      <c r="J415" s="29" t="str">
        <f>IF(HLOOKUP(J$14,集計用!$4:$9894,マスター!$C415,FALSE)="","",HLOOKUP(J$14,集計用!$4:$9894,マスター!$C415,FALSE))</f>
        <v/>
      </c>
      <c r="K415" s="53"/>
      <c r="L415" s="53"/>
      <c r="M415" s="53"/>
      <c r="N415" s="53"/>
      <c r="O415" s="29" t="str">
        <f>IF(HLOOKUP(O$14,集計用!$4:$9894,マスター!$C415,FALSE)="","",HLOOKUP(O$14,集計用!$4:$9894,マスター!$C415,FALSE))</f>
        <v/>
      </c>
      <c r="P415" s="53"/>
      <c r="Q415" s="53"/>
      <c r="R415" s="42" t="str">
        <f>IF(HLOOKUP(R$14,集計用!$4:$9894,マスター!$C415,FALSE)="","",HLOOKUP(R$14,集計用!$4:$9894,マスター!$C415,FALSE))</f>
        <v/>
      </c>
      <c r="S415" s="42" t="str">
        <f>IF(HLOOKUP(S$14,集計用!$4:$9894,マスター!$C415,FALSE)="","",HLOOKUP(S$14,集計用!$4:$9894,マスター!$C415,FALSE))</f>
        <v/>
      </c>
      <c r="T415" s="209" t="str">
        <f>IF(HLOOKUP(T$14,集計用!$4:$9894,マスター!$C415,FALSE)="","",HLOOKUP(T$14,集計用!$4:$9894,マスター!$C415,FALSE))</f>
        <v/>
      </c>
      <c r="U415" s="209" t="str">
        <f>IF(HLOOKUP(U$14,集計用!$4:$9894,マスター!$C415,FALSE)="","",HLOOKUP(U$14,集計用!$4:$9894,マスター!$C415,FALSE))</f>
        <v/>
      </c>
      <c r="V415" s="53"/>
      <c r="W415" s="44"/>
      <c r="X415" s="53"/>
      <c r="Y415" s="53"/>
      <c r="Z415" s="29" t="str">
        <f>IF(HLOOKUP(Z$14,集計用!$4:$9894,マスター!$C415,FALSE)="","",HLOOKUP(Z$14,集計用!$4:$9894,マスター!$C415,FALSE))</f>
        <v/>
      </c>
      <c r="AA415" s="53"/>
      <c r="AB415" s="53"/>
      <c r="AC415" s="53"/>
      <c r="AD415" s="53"/>
      <c r="AE415" s="53"/>
      <c r="AF415" s="44"/>
      <c r="AG415" s="29" t="str">
        <f>IF(HLOOKUP(AG$14,集計用!$4:$9894,マスター!$C415,FALSE)="","",HLOOKUP(AG$14,集計用!$4:$9894,マスター!$C415,FALSE))</f>
        <v/>
      </c>
      <c r="AH415" s="29" t="str">
        <f>IF(HLOOKUP(AH$14,集計用!$4:$9894,マスター!$C415,FALSE)="","",HLOOKUP(AH$14,集計用!$4:$9894,マスター!$C415,FALSE))</f>
        <v/>
      </c>
      <c r="AI415" s="29" t="str">
        <f>IF(HLOOKUP(AI$14,集計用!$4:$9894,マスター!$C415,FALSE)="","",HLOOKUP(AI$14,集計用!$4:$9894,マスター!$C415,FALSE))</f>
        <v/>
      </c>
      <c r="AJ415" s="60" t="str">
        <f>マスター!$B$3</f>
        <v>建物</v>
      </c>
      <c r="AK415" s="29" t="str">
        <f>IF(HLOOKUP(AK$14,集計用!$4:$9894,マスター!$C415,FALSE)="","",HLOOKUP(AK$14,集計用!$4:$9894,マスター!$C415,FALSE))</f>
        <v/>
      </c>
      <c r="AL415" s="29" t="str">
        <f>IF(HLOOKUP(AL$14,集計用!$4:$9894,マスター!$C415,FALSE)="","",HLOOKUP(AL$14,集計用!$4:$9894,マスター!$C415,FALSE))</f>
        <v/>
      </c>
      <c r="AM415" s="53"/>
      <c r="AN415" s="29" t="str">
        <f>IFERROR(集計用!N306&amp;集計用!P306&amp;集計用!R306,"")</f>
        <v/>
      </c>
      <c r="AO415" s="29" t="str">
        <f>IF(HLOOKUP(AO$14,集計用!$4:$9894,マスター!$C415,FALSE)="","",HLOOKUP(AO$14,集計用!$4:$9894,マスター!$C415,FALSE))</f>
        <v/>
      </c>
      <c r="AP415" s="42" t="str">
        <f>集計用!AU306&amp;集計用!AV306&amp;集計用!AW306&amp;集計用!AX306&amp;集計用!AY306&amp;集計用!AZ306</f>
        <v/>
      </c>
      <c r="AQ415" s="29" t="str">
        <f>IF(HLOOKUP(AQ$14,集計用!$4:$9894,マスター!$C415,FALSE)="","",HLOOKUP(AQ$14,集計用!$4:$9894,マスター!$C415,FALSE))</f>
        <v/>
      </c>
      <c r="AR415" s="29" t="str">
        <f>IF(HLOOKUP(AR$14,集計用!$4:$9894,マスター!$C415,FALSE)="","",HLOOKUP(AR$14,集計用!$4:$9894,マスター!$C415,FALSE))</f>
        <v/>
      </c>
      <c r="AS415" s="29" t="str">
        <f>IF(HLOOKUP(AS$14,集計用!$4:$9894,マスター!$C415,FALSE)="","",HLOOKUP(AS$14,集計用!$4:$9894,マスター!$C415,FALSE))</f>
        <v/>
      </c>
      <c r="AT415" s="29" t="str">
        <f>IF(HLOOKUP(AT$14,集計用!$4:$9894,マスター!$C415,FALSE)="","",HLOOKUP(AT$14,集計用!$4:$9894,マスター!$C415,FALSE))</f>
        <v/>
      </c>
      <c r="AU415" s="29" t="str">
        <f>IF(HLOOKUP(AU$14,集計用!$4:$9894,マスター!$C415,FALSE)="","",HLOOKUP(AU$14,集計用!$4:$9894,マスター!$C415,FALSE))</f>
        <v/>
      </c>
      <c r="AV415" s="61"/>
      <c r="AW415" s="45" t="str">
        <f t="shared" si="7"/>
        <v/>
      </c>
      <c r="AX415" s="29" t="str">
        <f>IF(HLOOKUP(AX$14,集計用!$4:$9894,マスター!$C415,FALSE)="","",HLOOKUP(AX$14,集計用!$4:$9894,マスター!$C415,FALSE))</f>
        <v/>
      </c>
      <c r="AY415" s="29" t="str">
        <f>IF(HLOOKUP(AY$14,集計用!$4:$9894,マスター!$C415,FALSE)="","",HLOOKUP(AY$14,集計用!$4:$9894,マスター!$C415,FALSE))</f>
        <v/>
      </c>
      <c r="AZ415" s="54"/>
      <c r="BA415" s="54"/>
      <c r="BB415" s="54"/>
      <c r="BC415" s="54"/>
      <c r="BD415" s="54"/>
      <c r="BE415" s="54"/>
      <c r="BF415" s="54"/>
      <c r="BG415" s="54"/>
      <c r="BH415" s="29" t="str">
        <f>IF(HLOOKUP(BH$14,集計用!$4:$9894,マスター!$C415,FALSE)="","",HLOOKUP(BH$14,集計用!$4:$9894,マスター!$C415,FALSE))</f>
        <v/>
      </c>
      <c r="BI415" s="29" t="str">
        <f>IF(HLOOKUP(BI$14,集計用!$4:$9894,マスター!$C415,FALSE)="","",HLOOKUP(BI$14,集計用!$4:$9894,マスター!$C415,FALSE))</f>
        <v/>
      </c>
      <c r="BJ415" s="54"/>
      <c r="BK415" s="54"/>
      <c r="BL415" s="54"/>
      <c r="BM415" s="54"/>
      <c r="BN415" s="54"/>
      <c r="BO415" s="54"/>
      <c r="BP415" s="54"/>
      <c r="BQ415" s="54"/>
      <c r="BR415" s="29" t="str">
        <f>IF(HLOOKUP(BR$14,集計用!$4:$9894,マスター!$C415,FALSE)="","",HLOOKUP(BR$14,集計用!$4:$9894,マスター!$C415,FALSE))</f>
        <v/>
      </c>
      <c r="BS415" s="29" t="str">
        <f>IF(HLOOKUP(BS$14,集計用!$4:$9894,マスター!$C415,FALSE)="","",HLOOKUP(BS$14,集計用!$4:$9894,マスター!$C415,FALSE))</f>
        <v/>
      </c>
      <c r="BT415" s="29" t="str">
        <f>IF(HLOOKUP(BT$14,集計用!$4:$9894,マスター!$C415,FALSE)="","",HLOOKUP(BT$14,集計用!$4:$9894,マスター!$C415,FALSE))</f>
        <v/>
      </c>
      <c r="BU415" s="29" t="str">
        <f>IF(HLOOKUP(BU$14,集計用!$4:$9894,マスター!$C415,FALSE)="","",HLOOKUP(BU$14,集計用!$4:$9894,マスター!$C415,FALSE))</f>
        <v/>
      </c>
      <c r="BV415" s="29" t="str">
        <f>集計用!O306&amp;集計用!Q306&amp;集計用!S306</f>
        <v/>
      </c>
      <c r="BW415" s="29" t="str">
        <f>IF(HLOOKUP(BW$14,集計用!$4:$9894,マスター!$C415,FALSE)="","",HLOOKUP(BW$14,集計用!$4:$9894,マスター!$C415,FALSE))</f>
        <v/>
      </c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4"/>
      <c r="CO415" s="54"/>
      <c r="CP415" s="54"/>
      <c r="CQ415" s="54"/>
      <c r="CR415" s="54"/>
      <c r="CS415" s="54"/>
      <c r="CT415" s="54"/>
      <c r="CU415" s="54"/>
      <c r="CV415" s="53"/>
      <c r="CW415" s="53"/>
      <c r="CX415" s="53"/>
      <c r="CY415" s="53"/>
      <c r="CZ415" s="53"/>
      <c r="DA415" s="53"/>
      <c r="DB415" s="53"/>
      <c r="DC415" s="53"/>
      <c r="DD415" s="54"/>
      <c r="DE415" s="54"/>
      <c r="DF415" s="54"/>
      <c r="DG415" s="54"/>
      <c r="DH415" s="54"/>
      <c r="DI415" s="54"/>
    </row>
    <row r="416" spans="3:113" ht="13.5" customHeight="1">
      <c r="C416" s="89">
        <v>407</v>
      </c>
      <c r="D416" s="44"/>
      <c r="E416" s="53"/>
      <c r="F416" s="53"/>
      <c r="G416" s="53"/>
      <c r="H416" s="42" t="str">
        <f>IF(HLOOKUP(H$14,集計用!$4:$9894,マスター!$C416,FALSE)="","",HLOOKUP(H$14,集計用!$4:$9894,マスター!$C416,FALSE))</f>
        <v/>
      </c>
      <c r="I416" s="29" t="str">
        <f>IF(HLOOKUP(I$14,集計用!$4:$9894,マスター!$C416,FALSE)="","",HLOOKUP(I$14,集計用!$4:$9894,マスター!$C416,FALSE))</f>
        <v/>
      </c>
      <c r="J416" s="29" t="str">
        <f>IF(HLOOKUP(J$14,集計用!$4:$9894,マスター!$C416,FALSE)="","",HLOOKUP(J$14,集計用!$4:$9894,マスター!$C416,FALSE))</f>
        <v/>
      </c>
      <c r="K416" s="53"/>
      <c r="L416" s="53"/>
      <c r="M416" s="53"/>
      <c r="N416" s="53"/>
      <c r="O416" s="29" t="str">
        <f>IF(HLOOKUP(O$14,集計用!$4:$9894,マスター!$C416,FALSE)="","",HLOOKUP(O$14,集計用!$4:$9894,マスター!$C416,FALSE))</f>
        <v/>
      </c>
      <c r="P416" s="53"/>
      <c r="Q416" s="53"/>
      <c r="R416" s="42" t="str">
        <f>IF(HLOOKUP(R$14,集計用!$4:$9894,マスター!$C416,FALSE)="","",HLOOKUP(R$14,集計用!$4:$9894,マスター!$C416,FALSE))</f>
        <v/>
      </c>
      <c r="S416" s="42" t="str">
        <f>IF(HLOOKUP(S$14,集計用!$4:$9894,マスター!$C416,FALSE)="","",HLOOKUP(S$14,集計用!$4:$9894,マスター!$C416,FALSE))</f>
        <v/>
      </c>
      <c r="T416" s="209" t="str">
        <f>IF(HLOOKUP(T$14,集計用!$4:$9894,マスター!$C416,FALSE)="","",HLOOKUP(T$14,集計用!$4:$9894,マスター!$C416,FALSE))</f>
        <v/>
      </c>
      <c r="U416" s="209" t="str">
        <f>IF(HLOOKUP(U$14,集計用!$4:$9894,マスター!$C416,FALSE)="","",HLOOKUP(U$14,集計用!$4:$9894,マスター!$C416,FALSE))</f>
        <v/>
      </c>
      <c r="V416" s="53"/>
      <c r="W416" s="44"/>
      <c r="X416" s="53"/>
      <c r="Y416" s="53"/>
      <c r="Z416" s="29" t="str">
        <f>IF(HLOOKUP(Z$14,集計用!$4:$9894,マスター!$C416,FALSE)="","",HLOOKUP(Z$14,集計用!$4:$9894,マスター!$C416,FALSE))</f>
        <v/>
      </c>
      <c r="AA416" s="53"/>
      <c r="AB416" s="53"/>
      <c r="AC416" s="53"/>
      <c r="AD416" s="53"/>
      <c r="AE416" s="53"/>
      <c r="AF416" s="44"/>
      <c r="AG416" s="29" t="str">
        <f>IF(HLOOKUP(AG$14,集計用!$4:$9894,マスター!$C416,FALSE)="","",HLOOKUP(AG$14,集計用!$4:$9894,マスター!$C416,FALSE))</f>
        <v/>
      </c>
      <c r="AH416" s="29" t="str">
        <f>IF(HLOOKUP(AH$14,集計用!$4:$9894,マスター!$C416,FALSE)="","",HLOOKUP(AH$14,集計用!$4:$9894,マスター!$C416,FALSE))</f>
        <v/>
      </c>
      <c r="AI416" s="29" t="str">
        <f>IF(HLOOKUP(AI$14,集計用!$4:$9894,マスター!$C416,FALSE)="","",HLOOKUP(AI$14,集計用!$4:$9894,マスター!$C416,FALSE))</f>
        <v/>
      </c>
      <c r="AJ416" s="60" t="str">
        <f>マスター!$B$3</f>
        <v>建物</v>
      </c>
      <c r="AK416" s="29" t="str">
        <f>IF(HLOOKUP(AK$14,集計用!$4:$9894,マスター!$C416,FALSE)="","",HLOOKUP(AK$14,集計用!$4:$9894,マスター!$C416,FALSE))</f>
        <v/>
      </c>
      <c r="AL416" s="29" t="str">
        <f>IF(HLOOKUP(AL$14,集計用!$4:$9894,マスター!$C416,FALSE)="","",HLOOKUP(AL$14,集計用!$4:$9894,マスター!$C416,FALSE))</f>
        <v/>
      </c>
      <c r="AM416" s="53"/>
      <c r="AN416" s="29" t="str">
        <f>IFERROR(集計用!N307&amp;集計用!P307&amp;集計用!R307,"")</f>
        <v/>
      </c>
      <c r="AO416" s="29" t="str">
        <f>IF(HLOOKUP(AO$14,集計用!$4:$9894,マスター!$C416,FALSE)="","",HLOOKUP(AO$14,集計用!$4:$9894,マスター!$C416,FALSE))</f>
        <v/>
      </c>
      <c r="AP416" s="42" t="str">
        <f>集計用!AU307&amp;集計用!AV307&amp;集計用!AW307&amp;集計用!AX307&amp;集計用!AY307&amp;集計用!AZ307</f>
        <v/>
      </c>
      <c r="AQ416" s="29" t="str">
        <f>IF(HLOOKUP(AQ$14,集計用!$4:$9894,マスター!$C416,FALSE)="","",HLOOKUP(AQ$14,集計用!$4:$9894,マスター!$C416,FALSE))</f>
        <v/>
      </c>
      <c r="AR416" s="29" t="str">
        <f>IF(HLOOKUP(AR$14,集計用!$4:$9894,マスター!$C416,FALSE)="","",HLOOKUP(AR$14,集計用!$4:$9894,マスター!$C416,FALSE))</f>
        <v/>
      </c>
      <c r="AS416" s="29" t="str">
        <f>IF(HLOOKUP(AS$14,集計用!$4:$9894,マスター!$C416,FALSE)="","",HLOOKUP(AS$14,集計用!$4:$9894,マスター!$C416,FALSE))</f>
        <v/>
      </c>
      <c r="AT416" s="29" t="str">
        <f>IF(HLOOKUP(AT$14,集計用!$4:$9894,マスター!$C416,FALSE)="","",HLOOKUP(AT$14,集計用!$4:$9894,マスター!$C416,FALSE))</f>
        <v/>
      </c>
      <c r="AU416" s="29" t="str">
        <f>IF(HLOOKUP(AU$14,集計用!$4:$9894,マスター!$C416,FALSE)="","",HLOOKUP(AU$14,集計用!$4:$9894,マスター!$C416,FALSE))</f>
        <v/>
      </c>
      <c r="AV416" s="61"/>
      <c r="AW416" s="45" t="str">
        <f t="shared" si="7"/>
        <v/>
      </c>
      <c r="AX416" s="29" t="str">
        <f>IF(HLOOKUP(AX$14,集計用!$4:$9894,マスター!$C416,FALSE)="","",HLOOKUP(AX$14,集計用!$4:$9894,マスター!$C416,FALSE))</f>
        <v/>
      </c>
      <c r="AY416" s="29" t="str">
        <f>IF(HLOOKUP(AY$14,集計用!$4:$9894,マスター!$C416,FALSE)="","",HLOOKUP(AY$14,集計用!$4:$9894,マスター!$C416,FALSE))</f>
        <v/>
      </c>
      <c r="AZ416" s="54"/>
      <c r="BA416" s="54"/>
      <c r="BB416" s="54"/>
      <c r="BC416" s="54"/>
      <c r="BD416" s="54"/>
      <c r="BE416" s="54"/>
      <c r="BF416" s="54"/>
      <c r="BG416" s="54"/>
      <c r="BH416" s="29" t="str">
        <f>IF(HLOOKUP(BH$14,集計用!$4:$9894,マスター!$C416,FALSE)="","",HLOOKUP(BH$14,集計用!$4:$9894,マスター!$C416,FALSE))</f>
        <v/>
      </c>
      <c r="BI416" s="29" t="str">
        <f>IF(HLOOKUP(BI$14,集計用!$4:$9894,マスター!$C416,FALSE)="","",HLOOKUP(BI$14,集計用!$4:$9894,マスター!$C416,FALSE))</f>
        <v/>
      </c>
      <c r="BJ416" s="54"/>
      <c r="BK416" s="54"/>
      <c r="BL416" s="54"/>
      <c r="BM416" s="54"/>
      <c r="BN416" s="54"/>
      <c r="BO416" s="54"/>
      <c r="BP416" s="54"/>
      <c r="BQ416" s="54"/>
      <c r="BR416" s="29" t="str">
        <f>IF(HLOOKUP(BR$14,集計用!$4:$9894,マスター!$C416,FALSE)="","",HLOOKUP(BR$14,集計用!$4:$9894,マスター!$C416,FALSE))</f>
        <v/>
      </c>
      <c r="BS416" s="29" t="str">
        <f>IF(HLOOKUP(BS$14,集計用!$4:$9894,マスター!$C416,FALSE)="","",HLOOKUP(BS$14,集計用!$4:$9894,マスター!$C416,FALSE))</f>
        <v/>
      </c>
      <c r="BT416" s="29" t="str">
        <f>IF(HLOOKUP(BT$14,集計用!$4:$9894,マスター!$C416,FALSE)="","",HLOOKUP(BT$14,集計用!$4:$9894,マスター!$C416,FALSE))</f>
        <v/>
      </c>
      <c r="BU416" s="29" t="str">
        <f>IF(HLOOKUP(BU$14,集計用!$4:$9894,マスター!$C416,FALSE)="","",HLOOKUP(BU$14,集計用!$4:$9894,マスター!$C416,FALSE))</f>
        <v/>
      </c>
      <c r="BV416" s="29" t="str">
        <f>集計用!O307&amp;集計用!Q307&amp;集計用!S307</f>
        <v/>
      </c>
      <c r="BW416" s="29" t="str">
        <f>IF(HLOOKUP(BW$14,集計用!$4:$9894,マスター!$C416,FALSE)="","",HLOOKUP(BW$14,集計用!$4:$9894,マスター!$C416,FALSE))</f>
        <v/>
      </c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4"/>
      <c r="CO416" s="54"/>
      <c r="CP416" s="54"/>
      <c r="CQ416" s="54"/>
      <c r="CR416" s="54"/>
      <c r="CS416" s="54"/>
      <c r="CT416" s="54"/>
      <c r="CU416" s="54"/>
      <c r="CV416" s="53"/>
      <c r="CW416" s="53"/>
      <c r="CX416" s="53"/>
      <c r="CY416" s="53"/>
      <c r="CZ416" s="53"/>
      <c r="DA416" s="53"/>
      <c r="DB416" s="53"/>
      <c r="DC416" s="53"/>
      <c r="DD416" s="54"/>
      <c r="DE416" s="54"/>
      <c r="DF416" s="54"/>
      <c r="DG416" s="54"/>
      <c r="DH416" s="54"/>
      <c r="DI416" s="54"/>
    </row>
    <row r="417" spans="3:113" ht="13.5" customHeight="1">
      <c r="C417" s="89">
        <v>408</v>
      </c>
      <c r="D417" s="44"/>
      <c r="E417" s="53"/>
      <c r="F417" s="53"/>
      <c r="G417" s="53"/>
      <c r="H417" s="42" t="str">
        <f>IF(HLOOKUP(H$14,集計用!$4:$9894,マスター!$C417,FALSE)="","",HLOOKUP(H$14,集計用!$4:$9894,マスター!$C417,FALSE))</f>
        <v/>
      </c>
      <c r="I417" s="29" t="str">
        <f>IF(HLOOKUP(I$14,集計用!$4:$9894,マスター!$C417,FALSE)="","",HLOOKUP(I$14,集計用!$4:$9894,マスター!$C417,FALSE))</f>
        <v/>
      </c>
      <c r="J417" s="29" t="str">
        <f>IF(HLOOKUP(J$14,集計用!$4:$9894,マスター!$C417,FALSE)="","",HLOOKUP(J$14,集計用!$4:$9894,マスター!$C417,FALSE))</f>
        <v/>
      </c>
      <c r="K417" s="53"/>
      <c r="L417" s="53"/>
      <c r="M417" s="53"/>
      <c r="N417" s="53"/>
      <c r="O417" s="29" t="str">
        <f>IF(HLOOKUP(O$14,集計用!$4:$9894,マスター!$C417,FALSE)="","",HLOOKUP(O$14,集計用!$4:$9894,マスター!$C417,FALSE))</f>
        <v/>
      </c>
      <c r="P417" s="53"/>
      <c r="Q417" s="53"/>
      <c r="R417" s="42" t="str">
        <f>IF(HLOOKUP(R$14,集計用!$4:$9894,マスター!$C417,FALSE)="","",HLOOKUP(R$14,集計用!$4:$9894,マスター!$C417,FALSE))</f>
        <v/>
      </c>
      <c r="S417" s="42" t="str">
        <f>IF(HLOOKUP(S$14,集計用!$4:$9894,マスター!$C417,FALSE)="","",HLOOKUP(S$14,集計用!$4:$9894,マスター!$C417,FALSE))</f>
        <v/>
      </c>
      <c r="T417" s="209" t="str">
        <f>IF(HLOOKUP(T$14,集計用!$4:$9894,マスター!$C417,FALSE)="","",HLOOKUP(T$14,集計用!$4:$9894,マスター!$C417,FALSE))</f>
        <v/>
      </c>
      <c r="U417" s="209" t="str">
        <f>IF(HLOOKUP(U$14,集計用!$4:$9894,マスター!$C417,FALSE)="","",HLOOKUP(U$14,集計用!$4:$9894,マスター!$C417,FALSE))</f>
        <v/>
      </c>
      <c r="V417" s="53"/>
      <c r="W417" s="44"/>
      <c r="X417" s="53"/>
      <c r="Y417" s="53"/>
      <c r="Z417" s="29" t="str">
        <f>IF(HLOOKUP(Z$14,集計用!$4:$9894,マスター!$C417,FALSE)="","",HLOOKUP(Z$14,集計用!$4:$9894,マスター!$C417,FALSE))</f>
        <v/>
      </c>
      <c r="AA417" s="53"/>
      <c r="AB417" s="53"/>
      <c r="AC417" s="53"/>
      <c r="AD417" s="53"/>
      <c r="AE417" s="53"/>
      <c r="AF417" s="44"/>
      <c r="AG417" s="29" t="str">
        <f>IF(HLOOKUP(AG$14,集計用!$4:$9894,マスター!$C417,FALSE)="","",HLOOKUP(AG$14,集計用!$4:$9894,マスター!$C417,FALSE))</f>
        <v/>
      </c>
      <c r="AH417" s="29" t="str">
        <f>IF(HLOOKUP(AH$14,集計用!$4:$9894,マスター!$C417,FALSE)="","",HLOOKUP(AH$14,集計用!$4:$9894,マスター!$C417,FALSE))</f>
        <v/>
      </c>
      <c r="AI417" s="29" t="str">
        <f>IF(HLOOKUP(AI$14,集計用!$4:$9894,マスター!$C417,FALSE)="","",HLOOKUP(AI$14,集計用!$4:$9894,マスター!$C417,FALSE))</f>
        <v/>
      </c>
      <c r="AJ417" s="60" t="str">
        <f>マスター!$B$3</f>
        <v>建物</v>
      </c>
      <c r="AK417" s="29" t="str">
        <f>IF(HLOOKUP(AK$14,集計用!$4:$9894,マスター!$C417,FALSE)="","",HLOOKUP(AK$14,集計用!$4:$9894,マスター!$C417,FALSE))</f>
        <v/>
      </c>
      <c r="AL417" s="29" t="str">
        <f>IF(HLOOKUP(AL$14,集計用!$4:$9894,マスター!$C417,FALSE)="","",HLOOKUP(AL$14,集計用!$4:$9894,マスター!$C417,FALSE))</f>
        <v/>
      </c>
      <c r="AM417" s="53"/>
      <c r="AN417" s="29" t="str">
        <f>IFERROR(集計用!#REF!&amp;集計用!#REF!&amp;集計用!#REF!,"")</f>
        <v/>
      </c>
      <c r="AO417" s="29" t="str">
        <f>IF(HLOOKUP(AO$14,集計用!$4:$9894,マスター!$C417,FALSE)="","",HLOOKUP(AO$14,集計用!$4:$9894,マスター!$C417,FALSE))</f>
        <v/>
      </c>
      <c r="AP417" s="42" t="e">
        <f>集計用!#REF!&amp;集計用!#REF!&amp;集計用!#REF!&amp;集計用!#REF!&amp;集計用!#REF!&amp;集計用!#REF!</f>
        <v>#REF!</v>
      </c>
      <c r="AQ417" s="29" t="str">
        <f>IF(HLOOKUP(AQ$14,集計用!$4:$9894,マスター!$C417,FALSE)="","",HLOOKUP(AQ$14,集計用!$4:$9894,マスター!$C417,FALSE))</f>
        <v/>
      </c>
      <c r="AR417" s="29" t="str">
        <f>IF(HLOOKUP(AR$14,集計用!$4:$9894,マスター!$C417,FALSE)="","",HLOOKUP(AR$14,集計用!$4:$9894,マスター!$C417,FALSE))</f>
        <v/>
      </c>
      <c r="AS417" s="29" t="str">
        <f>IF(HLOOKUP(AS$14,集計用!$4:$9894,マスター!$C417,FALSE)="","",HLOOKUP(AS$14,集計用!$4:$9894,マスター!$C417,FALSE))</f>
        <v/>
      </c>
      <c r="AT417" s="29" t="str">
        <f>IF(HLOOKUP(AT$14,集計用!$4:$9894,マスター!$C417,FALSE)="","",HLOOKUP(AT$14,集計用!$4:$9894,マスター!$C417,FALSE))</f>
        <v/>
      </c>
      <c r="AU417" s="29" t="str">
        <f>IF(HLOOKUP(AU$14,集計用!$4:$9894,マスター!$C417,FALSE)="","",HLOOKUP(AU$14,集計用!$4:$9894,マスター!$C417,FALSE))</f>
        <v/>
      </c>
      <c r="AV417" s="61"/>
      <c r="AW417" s="45" t="str">
        <f t="shared" si="7"/>
        <v/>
      </c>
      <c r="AX417" s="29" t="str">
        <f>IF(HLOOKUP(AX$14,集計用!$4:$9894,マスター!$C417,FALSE)="","",HLOOKUP(AX$14,集計用!$4:$9894,マスター!$C417,FALSE))</f>
        <v/>
      </c>
      <c r="AY417" s="29" t="str">
        <f>IF(HLOOKUP(AY$14,集計用!$4:$9894,マスター!$C417,FALSE)="","",HLOOKUP(AY$14,集計用!$4:$9894,マスター!$C417,FALSE))</f>
        <v/>
      </c>
      <c r="AZ417" s="54"/>
      <c r="BA417" s="54"/>
      <c r="BB417" s="54"/>
      <c r="BC417" s="54"/>
      <c r="BD417" s="54"/>
      <c r="BE417" s="54"/>
      <c r="BF417" s="54"/>
      <c r="BG417" s="54"/>
      <c r="BH417" s="29" t="str">
        <f>IF(HLOOKUP(BH$14,集計用!$4:$9894,マスター!$C417,FALSE)="","",HLOOKUP(BH$14,集計用!$4:$9894,マスター!$C417,FALSE))</f>
        <v/>
      </c>
      <c r="BI417" s="29" t="str">
        <f>IF(HLOOKUP(BI$14,集計用!$4:$9894,マスター!$C417,FALSE)="","",HLOOKUP(BI$14,集計用!$4:$9894,マスター!$C417,FALSE))</f>
        <v/>
      </c>
      <c r="BJ417" s="54"/>
      <c r="BK417" s="54"/>
      <c r="BL417" s="54"/>
      <c r="BM417" s="54"/>
      <c r="BN417" s="54"/>
      <c r="BO417" s="54"/>
      <c r="BP417" s="54"/>
      <c r="BQ417" s="54"/>
      <c r="BR417" s="29" t="str">
        <f>IF(HLOOKUP(BR$14,集計用!$4:$9894,マスター!$C417,FALSE)="","",HLOOKUP(BR$14,集計用!$4:$9894,マスター!$C417,FALSE))</f>
        <v/>
      </c>
      <c r="BS417" s="29" t="str">
        <f>IF(HLOOKUP(BS$14,集計用!$4:$9894,マスター!$C417,FALSE)="","",HLOOKUP(BS$14,集計用!$4:$9894,マスター!$C417,FALSE))</f>
        <v/>
      </c>
      <c r="BT417" s="29" t="str">
        <f>IF(HLOOKUP(BT$14,集計用!$4:$9894,マスター!$C417,FALSE)="","",HLOOKUP(BT$14,集計用!$4:$9894,マスター!$C417,FALSE))</f>
        <v/>
      </c>
      <c r="BU417" s="29" t="str">
        <f>IF(HLOOKUP(BU$14,集計用!$4:$9894,マスター!$C417,FALSE)="","",HLOOKUP(BU$14,集計用!$4:$9894,マスター!$C417,FALSE))</f>
        <v/>
      </c>
      <c r="BV417" s="29" t="e">
        <f>集計用!#REF!&amp;集計用!#REF!&amp;集計用!#REF!</f>
        <v>#REF!</v>
      </c>
      <c r="BW417" s="29" t="str">
        <f>IF(HLOOKUP(BW$14,集計用!$4:$9894,マスター!$C417,FALSE)="","",HLOOKUP(BW$14,集計用!$4:$9894,マスター!$C417,FALSE))</f>
        <v/>
      </c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4"/>
      <c r="CO417" s="54"/>
      <c r="CP417" s="54"/>
      <c r="CQ417" s="54"/>
      <c r="CR417" s="54"/>
      <c r="CS417" s="54"/>
      <c r="CT417" s="54"/>
      <c r="CU417" s="54"/>
      <c r="CV417" s="53"/>
      <c r="CW417" s="53"/>
      <c r="CX417" s="53"/>
      <c r="CY417" s="53"/>
      <c r="CZ417" s="53"/>
      <c r="DA417" s="53"/>
      <c r="DB417" s="53"/>
      <c r="DC417" s="53"/>
      <c r="DD417" s="54"/>
      <c r="DE417" s="54"/>
      <c r="DF417" s="54"/>
      <c r="DG417" s="54"/>
      <c r="DH417" s="54"/>
      <c r="DI417" s="54"/>
    </row>
    <row r="418" spans="3:113" ht="13.5" customHeight="1">
      <c r="C418" s="89">
        <v>409</v>
      </c>
      <c r="D418" s="44"/>
      <c r="E418" s="53"/>
      <c r="F418" s="53"/>
      <c r="G418" s="53"/>
      <c r="H418" s="42" t="str">
        <f>IF(HLOOKUP(H$14,集計用!$4:$9894,マスター!$C418,FALSE)="","",HLOOKUP(H$14,集計用!$4:$9894,マスター!$C418,FALSE))</f>
        <v/>
      </c>
      <c r="I418" s="29" t="str">
        <f>IF(HLOOKUP(I$14,集計用!$4:$9894,マスター!$C418,FALSE)="","",HLOOKUP(I$14,集計用!$4:$9894,マスター!$C418,FALSE))</f>
        <v/>
      </c>
      <c r="J418" s="29" t="str">
        <f>IF(HLOOKUP(J$14,集計用!$4:$9894,マスター!$C418,FALSE)="","",HLOOKUP(J$14,集計用!$4:$9894,マスター!$C418,FALSE))</f>
        <v/>
      </c>
      <c r="K418" s="53"/>
      <c r="L418" s="53"/>
      <c r="M418" s="53"/>
      <c r="N418" s="53"/>
      <c r="O418" s="29" t="str">
        <f>IF(HLOOKUP(O$14,集計用!$4:$9894,マスター!$C418,FALSE)="","",HLOOKUP(O$14,集計用!$4:$9894,マスター!$C418,FALSE))</f>
        <v/>
      </c>
      <c r="P418" s="53"/>
      <c r="Q418" s="53"/>
      <c r="R418" s="42" t="str">
        <f>IF(HLOOKUP(R$14,集計用!$4:$9894,マスター!$C418,FALSE)="","",HLOOKUP(R$14,集計用!$4:$9894,マスター!$C418,FALSE))</f>
        <v/>
      </c>
      <c r="S418" s="42" t="str">
        <f>IF(HLOOKUP(S$14,集計用!$4:$9894,マスター!$C418,FALSE)="","",HLOOKUP(S$14,集計用!$4:$9894,マスター!$C418,FALSE))</f>
        <v/>
      </c>
      <c r="T418" s="209" t="str">
        <f>IF(HLOOKUP(T$14,集計用!$4:$9894,マスター!$C418,FALSE)="","",HLOOKUP(T$14,集計用!$4:$9894,マスター!$C418,FALSE))</f>
        <v/>
      </c>
      <c r="U418" s="209" t="str">
        <f>IF(HLOOKUP(U$14,集計用!$4:$9894,マスター!$C418,FALSE)="","",HLOOKUP(U$14,集計用!$4:$9894,マスター!$C418,FALSE))</f>
        <v/>
      </c>
      <c r="V418" s="53"/>
      <c r="W418" s="44"/>
      <c r="X418" s="53"/>
      <c r="Y418" s="53"/>
      <c r="Z418" s="29" t="str">
        <f>IF(HLOOKUP(Z$14,集計用!$4:$9894,マスター!$C418,FALSE)="","",HLOOKUP(Z$14,集計用!$4:$9894,マスター!$C418,FALSE))</f>
        <v/>
      </c>
      <c r="AA418" s="53"/>
      <c r="AB418" s="53"/>
      <c r="AC418" s="53"/>
      <c r="AD418" s="53"/>
      <c r="AE418" s="53"/>
      <c r="AF418" s="44"/>
      <c r="AG418" s="29" t="str">
        <f>IF(HLOOKUP(AG$14,集計用!$4:$9894,マスター!$C418,FALSE)="","",HLOOKUP(AG$14,集計用!$4:$9894,マスター!$C418,FALSE))</f>
        <v/>
      </c>
      <c r="AH418" s="29" t="str">
        <f>IF(HLOOKUP(AH$14,集計用!$4:$9894,マスター!$C418,FALSE)="","",HLOOKUP(AH$14,集計用!$4:$9894,マスター!$C418,FALSE))</f>
        <v/>
      </c>
      <c r="AI418" s="29" t="str">
        <f>IF(HLOOKUP(AI$14,集計用!$4:$9894,マスター!$C418,FALSE)="","",HLOOKUP(AI$14,集計用!$4:$9894,マスター!$C418,FALSE))</f>
        <v/>
      </c>
      <c r="AJ418" s="60" t="str">
        <f>マスター!$B$3</f>
        <v>建物</v>
      </c>
      <c r="AK418" s="29" t="str">
        <f>IF(HLOOKUP(AK$14,集計用!$4:$9894,マスター!$C418,FALSE)="","",HLOOKUP(AK$14,集計用!$4:$9894,マスター!$C418,FALSE))</f>
        <v/>
      </c>
      <c r="AL418" s="29" t="str">
        <f>IF(HLOOKUP(AL$14,集計用!$4:$9894,マスター!$C418,FALSE)="","",HLOOKUP(AL$14,集計用!$4:$9894,マスター!$C418,FALSE))</f>
        <v/>
      </c>
      <c r="AM418" s="53"/>
      <c r="AN418" s="29" t="str">
        <f>IFERROR(集計用!#REF!&amp;集計用!#REF!&amp;集計用!#REF!,"")</f>
        <v/>
      </c>
      <c r="AO418" s="29" t="str">
        <f>IF(HLOOKUP(AO$14,集計用!$4:$9894,マスター!$C418,FALSE)="","",HLOOKUP(AO$14,集計用!$4:$9894,マスター!$C418,FALSE))</f>
        <v/>
      </c>
      <c r="AP418" s="42" t="e">
        <f>集計用!#REF!&amp;集計用!#REF!&amp;集計用!#REF!&amp;集計用!#REF!&amp;集計用!#REF!&amp;集計用!#REF!</f>
        <v>#REF!</v>
      </c>
      <c r="AQ418" s="29" t="str">
        <f>IF(HLOOKUP(AQ$14,集計用!$4:$9894,マスター!$C418,FALSE)="","",HLOOKUP(AQ$14,集計用!$4:$9894,マスター!$C418,FALSE))</f>
        <v/>
      </c>
      <c r="AR418" s="29" t="str">
        <f>IF(HLOOKUP(AR$14,集計用!$4:$9894,マスター!$C418,FALSE)="","",HLOOKUP(AR$14,集計用!$4:$9894,マスター!$C418,FALSE))</f>
        <v/>
      </c>
      <c r="AS418" s="29" t="str">
        <f>IF(HLOOKUP(AS$14,集計用!$4:$9894,マスター!$C418,FALSE)="","",HLOOKUP(AS$14,集計用!$4:$9894,マスター!$C418,FALSE))</f>
        <v/>
      </c>
      <c r="AT418" s="29" t="str">
        <f>IF(HLOOKUP(AT$14,集計用!$4:$9894,マスター!$C418,FALSE)="","",HLOOKUP(AT$14,集計用!$4:$9894,マスター!$C418,FALSE))</f>
        <v/>
      </c>
      <c r="AU418" s="29" t="str">
        <f>IF(HLOOKUP(AU$14,集計用!$4:$9894,マスター!$C418,FALSE)="","",HLOOKUP(AU$14,集計用!$4:$9894,マスター!$C418,FALSE))</f>
        <v/>
      </c>
      <c r="AV418" s="61"/>
      <c r="AW418" s="45" t="str">
        <f t="shared" si="7"/>
        <v/>
      </c>
      <c r="AX418" s="29" t="str">
        <f>IF(HLOOKUP(AX$14,集計用!$4:$9894,マスター!$C418,FALSE)="","",HLOOKUP(AX$14,集計用!$4:$9894,マスター!$C418,FALSE))</f>
        <v/>
      </c>
      <c r="AY418" s="29" t="str">
        <f>IF(HLOOKUP(AY$14,集計用!$4:$9894,マスター!$C418,FALSE)="","",HLOOKUP(AY$14,集計用!$4:$9894,マスター!$C418,FALSE))</f>
        <v/>
      </c>
      <c r="AZ418" s="54"/>
      <c r="BA418" s="54"/>
      <c r="BB418" s="54"/>
      <c r="BC418" s="54"/>
      <c r="BD418" s="54"/>
      <c r="BE418" s="54"/>
      <c r="BF418" s="54"/>
      <c r="BG418" s="54"/>
      <c r="BH418" s="29" t="str">
        <f>IF(HLOOKUP(BH$14,集計用!$4:$9894,マスター!$C418,FALSE)="","",HLOOKUP(BH$14,集計用!$4:$9894,マスター!$C418,FALSE))</f>
        <v/>
      </c>
      <c r="BI418" s="29" t="str">
        <f>IF(HLOOKUP(BI$14,集計用!$4:$9894,マスター!$C418,FALSE)="","",HLOOKUP(BI$14,集計用!$4:$9894,マスター!$C418,FALSE))</f>
        <v/>
      </c>
      <c r="BJ418" s="54"/>
      <c r="BK418" s="54"/>
      <c r="BL418" s="54"/>
      <c r="BM418" s="54"/>
      <c r="BN418" s="54"/>
      <c r="BO418" s="54"/>
      <c r="BP418" s="54"/>
      <c r="BQ418" s="54"/>
      <c r="BR418" s="29" t="str">
        <f>IF(HLOOKUP(BR$14,集計用!$4:$9894,マスター!$C418,FALSE)="","",HLOOKUP(BR$14,集計用!$4:$9894,マスター!$C418,FALSE))</f>
        <v/>
      </c>
      <c r="BS418" s="29" t="str">
        <f>IF(HLOOKUP(BS$14,集計用!$4:$9894,マスター!$C418,FALSE)="","",HLOOKUP(BS$14,集計用!$4:$9894,マスター!$C418,FALSE))</f>
        <v/>
      </c>
      <c r="BT418" s="29" t="str">
        <f>IF(HLOOKUP(BT$14,集計用!$4:$9894,マスター!$C418,FALSE)="","",HLOOKUP(BT$14,集計用!$4:$9894,マスター!$C418,FALSE))</f>
        <v/>
      </c>
      <c r="BU418" s="29" t="str">
        <f>IF(HLOOKUP(BU$14,集計用!$4:$9894,マスター!$C418,FALSE)="","",HLOOKUP(BU$14,集計用!$4:$9894,マスター!$C418,FALSE))</f>
        <v/>
      </c>
      <c r="BV418" s="29" t="e">
        <f>集計用!#REF!&amp;集計用!#REF!&amp;集計用!#REF!</f>
        <v>#REF!</v>
      </c>
      <c r="BW418" s="29" t="str">
        <f>IF(HLOOKUP(BW$14,集計用!$4:$9894,マスター!$C418,FALSE)="","",HLOOKUP(BW$14,集計用!$4:$9894,マスター!$C418,FALSE))</f>
        <v/>
      </c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4"/>
      <c r="CO418" s="54"/>
      <c r="CP418" s="54"/>
      <c r="CQ418" s="54"/>
      <c r="CR418" s="54"/>
      <c r="CS418" s="54"/>
      <c r="CT418" s="54"/>
      <c r="CU418" s="54"/>
      <c r="CV418" s="53"/>
      <c r="CW418" s="53"/>
      <c r="CX418" s="53"/>
      <c r="CY418" s="53"/>
      <c r="CZ418" s="53"/>
      <c r="DA418" s="53"/>
      <c r="DB418" s="53"/>
      <c r="DC418" s="53"/>
      <c r="DD418" s="54"/>
      <c r="DE418" s="54"/>
      <c r="DF418" s="54"/>
      <c r="DG418" s="54"/>
      <c r="DH418" s="54"/>
      <c r="DI418" s="54"/>
    </row>
    <row r="419" spans="3:113" ht="13.5" customHeight="1">
      <c r="C419" s="89">
        <v>410</v>
      </c>
      <c r="D419" s="44"/>
      <c r="E419" s="53"/>
      <c r="F419" s="53"/>
      <c r="G419" s="53"/>
      <c r="H419" s="42" t="str">
        <f>IF(HLOOKUP(H$14,集計用!$4:$9894,マスター!$C419,FALSE)="","",HLOOKUP(H$14,集計用!$4:$9894,マスター!$C419,FALSE))</f>
        <v/>
      </c>
      <c r="I419" s="29" t="str">
        <f>IF(HLOOKUP(I$14,集計用!$4:$9894,マスター!$C419,FALSE)="","",HLOOKUP(I$14,集計用!$4:$9894,マスター!$C419,FALSE))</f>
        <v/>
      </c>
      <c r="J419" s="29" t="str">
        <f>IF(HLOOKUP(J$14,集計用!$4:$9894,マスター!$C419,FALSE)="","",HLOOKUP(J$14,集計用!$4:$9894,マスター!$C419,FALSE))</f>
        <v/>
      </c>
      <c r="K419" s="53"/>
      <c r="L419" s="53"/>
      <c r="M419" s="53"/>
      <c r="N419" s="53"/>
      <c r="O419" s="29" t="str">
        <f>IF(HLOOKUP(O$14,集計用!$4:$9894,マスター!$C419,FALSE)="","",HLOOKUP(O$14,集計用!$4:$9894,マスター!$C419,FALSE))</f>
        <v/>
      </c>
      <c r="P419" s="53"/>
      <c r="Q419" s="53"/>
      <c r="R419" s="42" t="str">
        <f>IF(HLOOKUP(R$14,集計用!$4:$9894,マスター!$C419,FALSE)="","",HLOOKUP(R$14,集計用!$4:$9894,マスター!$C419,FALSE))</f>
        <v/>
      </c>
      <c r="S419" s="42" t="str">
        <f>IF(HLOOKUP(S$14,集計用!$4:$9894,マスター!$C419,FALSE)="","",HLOOKUP(S$14,集計用!$4:$9894,マスター!$C419,FALSE))</f>
        <v/>
      </c>
      <c r="T419" s="209" t="str">
        <f>IF(HLOOKUP(T$14,集計用!$4:$9894,マスター!$C419,FALSE)="","",HLOOKUP(T$14,集計用!$4:$9894,マスター!$C419,FALSE))</f>
        <v/>
      </c>
      <c r="U419" s="209" t="str">
        <f>IF(HLOOKUP(U$14,集計用!$4:$9894,マスター!$C419,FALSE)="","",HLOOKUP(U$14,集計用!$4:$9894,マスター!$C419,FALSE))</f>
        <v/>
      </c>
      <c r="V419" s="53"/>
      <c r="W419" s="44"/>
      <c r="X419" s="53"/>
      <c r="Y419" s="53"/>
      <c r="Z419" s="29" t="str">
        <f>IF(HLOOKUP(Z$14,集計用!$4:$9894,マスター!$C419,FALSE)="","",HLOOKUP(Z$14,集計用!$4:$9894,マスター!$C419,FALSE))</f>
        <v/>
      </c>
      <c r="AA419" s="53"/>
      <c r="AB419" s="53"/>
      <c r="AC419" s="53"/>
      <c r="AD419" s="53"/>
      <c r="AE419" s="53"/>
      <c r="AF419" s="44"/>
      <c r="AG419" s="29" t="str">
        <f>IF(HLOOKUP(AG$14,集計用!$4:$9894,マスター!$C419,FALSE)="","",HLOOKUP(AG$14,集計用!$4:$9894,マスター!$C419,FALSE))</f>
        <v/>
      </c>
      <c r="AH419" s="29" t="str">
        <f>IF(HLOOKUP(AH$14,集計用!$4:$9894,マスター!$C419,FALSE)="","",HLOOKUP(AH$14,集計用!$4:$9894,マスター!$C419,FALSE))</f>
        <v/>
      </c>
      <c r="AI419" s="29" t="str">
        <f>IF(HLOOKUP(AI$14,集計用!$4:$9894,マスター!$C419,FALSE)="","",HLOOKUP(AI$14,集計用!$4:$9894,マスター!$C419,FALSE))</f>
        <v/>
      </c>
      <c r="AJ419" s="60" t="str">
        <f>マスター!$B$3</f>
        <v>建物</v>
      </c>
      <c r="AK419" s="29" t="str">
        <f>IF(HLOOKUP(AK$14,集計用!$4:$9894,マスター!$C419,FALSE)="","",HLOOKUP(AK$14,集計用!$4:$9894,マスター!$C419,FALSE))</f>
        <v/>
      </c>
      <c r="AL419" s="29" t="str">
        <f>IF(HLOOKUP(AL$14,集計用!$4:$9894,マスター!$C419,FALSE)="","",HLOOKUP(AL$14,集計用!$4:$9894,マスター!$C419,FALSE))</f>
        <v/>
      </c>
      <c r="AM419" s="53"/>
      <c r="AN419" s="29" t="str">
        <f>IFERROR(集計用!N308&amp;集計用!P308&amp;集計用!R308,"")</f>
        <v/>
      </c>
      <c r="AO419" s="29" t="str">
        <f>IF(HLOOKUP(AO$14,集計用!$4:$9894,マスター!$C419,FALSE)="","",HLOOKUP(AO$14,集計用!$4:$9894,マスター!$C419,FALSE))</f>
        <v/>
      </c>
      <c r="AP419" s="42" t="str">
        <f>集計用!AU308&amp;集計用!AV308&amp;集計用!AW308&amp;集計用!AX308&amp;集計用!AY308&amp;集計用!AZ308</f>
        <v/>
      </c>
      <c r="AQ419" s="29" t="str">
        <f>IF(HLOOKUP(AQ$14,集計用!$4:$9894,マスター!$C419,FALSE)="","",HLOOKUP(AQ$14,集計用!$4:$9894,マスター!$C419,FALSE))</f>
        <v/>
      </c>
      <c r="AR419" s="29" t="str">
        <f>IF(HLOOKUP(AR$14,集計用!$4:$9894,マスター!$C419,FALSE)="","",HLOOKUP(AR$14,集計用!$4:$9894,マスター!$C419,FALSE))</f>
        <v/>
      </c>
      <c r="AS419" s="29" t="str">
        <f>IF(HLOOKUP(AS$14,集計用!$4:$9894,マスター!$C419,FALSE)="","",HLOOKUP(AS$14,集計用!$4:$9894,マスター!$C419,FALSE))</f>
        <v/>
      </c>
      <c r="AT419" s="29" t="str">
        <f>IF(HLOOKUP(AT$14,集計用!$4:$9894,マスター!$C419,FALSE)="","",HLOOKUP(AT$14,集計用!$4:$9894,マスター!$C419,FALSE))</f>
        <v/>
      </c>
      <c r="AU419" s="29" t="str">
        <f>IF(HLOOKUP(AU$14,集計用!$4:$9894,マスター!$C419,FALSE)="","",HLOOKUP(AU$14,集計用!$4:$9894,マスター!$C419,FALSE))</f>
        <v/>
      </c>
      <c r="AV419" s="61"/>
      <c r="AW419" s="45" t="str">
        <f t="shared" si="7"/>
        <v/>
      </c>
      <c r="AX419" s="29" t="str">
        <f>IF(HLOOKUP(AX$14,集計用!$4:$9894,マスター!$C419,FALSE)="","",HLOOKUP(AX$14,集計用!$4:$9894,マスター!$C419,FALSE))</f>
        <v/>
      </c>
      <c r="AY419" s="29" t="str">
        <f>IF(HLOOKUP(AY$14,集計用!$4:$9894,マスター!$C419,FALSE)="","",HLOOKUP(AY$14,集計用!$4:$9894,マスター!$C419,FALSE))</f>
        <v/>
      </c>
      <c r="AZ419" s="54"/>
      <c r="BA419" s="54"/>
      <c r="BB419" s="54"/>
      <c r="BC419" s="54"/>
      <c r="BD419" s="54"/>
      <c r="BE419" s="54"/>
      <c r="BF419" s="54"/>
      <c r="BG419" s="54"/>
      <c r="BH419" s="29" t="str">
        <f>IF(HLOOKUP(BH$14,集計用!$4:$9894,マスター!$C419,FALSE)="","",HLOOKUP(BH$14,集計用!$4:$9894,マスター!$C419,FALSE))</f>
        <v/>
      </c>
      <c r="BI419" s="29" t="str">
        <f>IF(HLOOKUP(BI$14,集計用!$4:$9894,マスター!$C419,FALSE)="","",HLOOKUP(BI$14,集計用!$4:$9894,マスター!$C419,FALSE))</f>
        <v/>
      </c>
      <c r="BJ419" s="54"/>
      <c r="BK419" s="54"/>
      <c r="BL419" s="54"/>
      <c r="BM419" s="54"/>
      <c r="BN419" s="54"/>
      <c r="BO419" s="54"/>
      <c r="BP419" s="54"/>
      <c r="BQ419" s="54"/>
      <c r="BR419" s="29" t="str">
        <f>IF(HLOOKUP(BR$14,集計用!$4:$9894,マスター!$C419,FALSE)="","",HLOOKUP(BR$14,集計用!$4:$9894,マスター!$C419,FALSE))</f>
        <v/>
      </c>
      <c r="BS419" s="29" t="str">
        <f>IF(HLOOKUP(BS$14,集計用!$4:$9894,マスター!$C419,FALSE)="","",HLOOKUP(BS$14,集計用!$4:$9894,マスター!$C419,FALSE))</f>
        <v/>
      </c>
      <c r="BT419" s="29" t="str">
        <f>IF(HLOOKUP(BT$14,集計用!$4:$9894,マスター!$C419,FALSE)="","",HLOOKUP(BT$14,集計用!$4:$9894,マスター!$C419,FALSE))</f>
        <v/>
      </c>
      <c r="BU419" s="29" t="str">
        <f>IF(HLOOKUP(BU$14,集計用!$4:$9894,マスター!$C419,FALSE)="","",HLOOKUP(BU$14,集計用!$4:$9894,マスター!$C419,FALSE))</f>
        <v/>
      </c>
      <c r="BV419" s="29" t="str">
        <f>集計用!O308&amp;集計用!Q308&amp;集計用!S308</f>
        <v/>
      </c>
      <c r="BW419" s="29" t="str">
        <f>IF(HLOOKUP(BW$14,集計用!$4:$9894,マスター!$C419,FALSE)="","",HLOOKUP(BW$14,集計用!$4:$9894,マスター!$C419,FALSE))</f>
        <v/>
      </c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4"/>
      <c r="CO419" s="54"/>
      <c r="CP419" s="54"/>
      <c r="CQ419" s="54"/>
      <c r="CR419" s="54"/>
      <c r="CS419" s="54"/>
      <c r="CT419" s="54"/>
      <c r="CU419" s="54"/>
      <c r="CV419" s="53"/>
      <c r="CW419" s="53"/>
      <c r="CX419" s="53"/>
      <c r="CY419" s="53"/>
      <c r="CZ419" s="53"/>
      <c r="DA419" s="53"/>
      <c r="DB419" s="53"/>
      <c r="DC419" s="53"/>
      <c r="DD419" s="54"/>
      <c r="DE419" s="54"/>
      <c r="DF419" s="54"/>
      <c r="DG419" s="54"/>
      <c r="DH419" s="54"/>
      <c r="DI419" s="54"/>
    </row>
    <row r="420" spans="3:113" ht="13.5" customHeight="1">
      <c r="C420" s="89">
        <v>411</v>
      </c>
      <c r="D420" s="44"/>
      <c r="E420" s="53"/>
      <c r="F420" s="53"/>
      <c r="G420" s="53"/>
      <c r="H420" s="42" t="str">
        <f>IF(HLOOKUP(H$14,集計用!$4:$9894,マスター!$C420,FALSE)="","",HLOOKUP(H$14,集計用!$4:$9894,マスター!$C420,FALSE))</f>
        <v/>
      </c>
      <c r="I420" s="29" t="str">
        <f>IF(HLOOKUP(I$14,集計用!$4:$9894,マスター!$C420,FALSE)="","",HLOOKUP(I$14,集計用!$4:$9894,マスター!$C420,FALSE))</f>
        <v/>
      </c>
      <c r="J420" s="29" t="str">
        <f>IF(HLOOKUP(J$14,集計用!$4:$9894,マスター!$C420,FALSE)="","",HLOOKUP(J$14,集計用!$4:$9894,マスター!$C420,FALSE))</f>
        <v/>
      </c>
      <c r="K420" s="53"/>
      <c r="L420" s="53"/>
      <c r="M420" s="53"/>
      <c r="N420" s="53"/>
      <c r="O420" s="29" t="str">
        <f>IF(HLOOKUP(O$14,集計用!$4:$9894,マスター!$C420,FALSE)="","",HLOOKUP(O$14,集計用!$4:$9894,マスター!$C420,FALSE))</f>
        <v/>
      </c>
      <c r="P420" s="53"/>
      <c r="Q420" s="53"/>
      <c r="R420" s="42" t="str">
        <f>IF(HLOOKUP(R$14,集計用!$4:$9894,マスター!$C420,FALSE)="","",HLOOKUP(R$14,集計用!$4:$9894,マスター!$C420,FALSE))</f>
        <v/>
      </c>
      <c r="S420" s="42" t="str">
        <f>IF(HLOOKUP(S$14,集計用!$4:$9894,マスター!$C420,FALSE)="","",HLOOKUP(S$14,集計用!$4:$9894,マスター!$C420,FALSE))</f>
        <v/>
      </c>
      <c r="T420" s="209" t="str">
        <f>IF(HLOOKUP(T$14,集計用!$4:$9894,マスター!$C420,FALSE)="","",HLOOKUP(T$14,集計用!$4:$9894,マスター!$C420,FALSE))</f>
        <v/>
      </c>
      <c r="U420" s="209" t="str">
        <f>IF(HLOOKUP(U$14,集計用!$4:$9894,マスター!$C420,FALSE)="","",HLOOKUP(U$14,集計用!$4:$9894,マスター!$C420,FALSE))</f>
        <v/>
      </c>
      <c r="V420" s="53"/>
      <c r="W420" s="44"/>
      <c r="X420" s="53"/>
      <c r="Y420" s="53"/>
      <c r="Z420" s="29" t="str">
        <f>IF(HLOOKUP(Z$14,集計用!$4:$9894,マスター!$C420,FALSE)="","",HLOOKUP(Z$14,集計用!$4:$9894,マスター!$C420,FALSE))</f>
        <v/>
      </c>
      <c r="AA420" s="53"/>
      <c r="AB420" s="53"/>
      <c r="AC420" s="53"/>
      <c r="AD420" s="53"/>
      <c r="AE420" s="53"/>
      <c r="AF420" s="44"/>
      <c r="AG420" s="29" t="str">
        <f>IF(HLOOKUP(AG$14,集計用!$4:$9894,マスター!$C420,FALSE)="","",HLOOKUP(AG$14,集計用!$4:$9894,マスター!$C420,FALSE))</f>
        <v/>
      </c>
      <c r="AH420" s="29" t="str">
        <f>IF(HLOOKUP(AH$14,集計用!$4:$9894,マスター!$C420,FALSE)="","",HLOOKUP(AH$14,集計用!$4:$9894,マスター!$C420,FALSE))</f>
        <v/>
      </c>
      <c r="AI420" s="29" t="str">
        <f>IF(HLOOKUP(AI$14,集計用!$4:$9894,マスター!$C420,FALSE)="","",HLOOKUP(AI$14,集計用!$4:$9894,マスター!$C420,FALSE))</f>
        <v/>
      </c>
      <c r="AJ420" s="60" t="str">
        <f>マスター!$B$3</f>
        <v>建物</v>
      </c>
      <c r="AK420" s="29" t="str">
        <f>IF(HLOOKUP(AK$14,集計用!$4:$9894,マスター!$C420,FALSE)="","",HLOOKUP(AK$14,集計用!$4:$9894,マスター!$C420,FALSE))</f>
        <v/>
      </c>
      <c r="AL420" s="29" t="str">
        <f>IF(HLOOKUP(AL$14,集計用!$4:$9894,マスター!$C420,FALSE)="","",HLOOKUP(AL$14,集計用!$4:$9894,マスター!$C420,FALSE))</f>
        <v/>
      </c>
      <c r="AM420" s="53"/>
      <c r="AN420" s="29" t="str">
        <f>IFERROR(集計用!N309&amp;集計用!P309&amp;集計用!R309,"")</f>
        <v/>
      </c>
      <c r="AO420" s="29" t="str">
        <f>IF(HLOOKUP(AO$14,集計用!$4:$9894,マスター!$C420,FALSE)="","",HLOOKUP(AO$14,集計用!$4:$9894,マスター!$C420,FALSE))</f>
        <v/>
      </c>
      <c r="AP420" s="42" t="str">
        <f>集計用!AU309&amp;集計用!AV309&amp;集計用!AW309&amp;集計用!AX309&amp;集計用!AY309&amp;集計用!AZ309</f>
        <v/>
      </c>
      <c r="AQ420" s="29" t="str">
        <f>IF(HLOOKUP(AQ$14,集計用!$4:$9894,マスター!$C420,FALSE)="","",HLOOKUP(AQ$14,集計用!$4:$9894,マスター!$C420,FALSE))</f>
        <v/>
      </c>
      <c r="AR420" s="29" t="str">
        <f>IF(HLOOKUP(AR$14,集計用!$4:$9894,マスター!$C420,FALSE)="","",HLOOKUP(AR$14,集計用!$4:$9894,マスター!$C420,FALSE))</f>
        <v/>
      </c>
      <c r="AS420" s="29" t="str">
        <f>IF(HLOOKUP(AS$14,集計用!$4:$9894,マスター!$C420,FALSE)="","",HLOOKUP(AS$14,集計用!$4:$9894,マスター!$C420,FALSE))</f>
        <v/>
      </c>
      <c r="AT420" s="29" t="str">
        <f>IF(HLOOKUP(AT$14,集計用!$4:$9894,マスター!$C420,FALSE)="","",HLOOKUP(AT$14,集計用!$4:$9894,マスター!$C420,FALSE))</f>
        <v/>
      </c>
      <c r="AU420" s="29" t="str">
        <f>IF(HLOOKUP(AU$14,集計用!$4:$9894,マスター!$C420,FALSE)="","",HLOOKUP(AU$14,集計用!$4:$9894,マスター!$C420,FALSE))</f>
        <v/>
      </c>
      <c r="AV420" s="61"/>
      <c r="AW420" s="45" t="str">
        <f t="shared" si="7"/>
        <v/>
      </c>
      <c r="AX420" s="29" t="str">
        <f>IF(HLOOKUP(AX$14,集計用!$4:$9894,マスター!$C420,FALSE)="","",HLOOKUP(AX$14,集計用!$4:$9894,マスター!$C420,FALSE))</f>
        <v/>
      </c>
      <c r="AY420" s="29" t="str">
        <f>IF(HLOOKUP(AY$14,集計用!$4:$9894,マスター!$C420,FALSE)="","",HLOOKUP(AY$14,集計用!$4:$9894,マスター!$C420,FALSE))</f>
        <v/>
      </c>
      <c r="AZ420" s="54"/>
      <c r="BA420" s="54"/>
      <c r="BB420" s="54"/>
      <c r="BC420" s="54"/>
      <c r="BD420" s="54"/>
      <c r="BE420" s="54"/>
      <c r="BF420" s="54"/>
      <c r="BG420" s="54"/>
      <c r="BH420" s="29" t="str">
        <f>IF(HLOOKUP(BH$14,集計用!$4:$9894,マスター!$C420,FALSE)="","",HLOOKUP(BH$14,集計用!$4:$9894,マスター!$C420,FALSE))</f>
        <v/>
      </c>
      <c r="BI420" s="29" t="str">
        <f>IF(HLOOKUP(BI$14,集計用!$4:$9894,マスター!$C420,FALSE)="","",HLOOKUP(BI$14,集計用!$4:$9894,マスター!$C420,FALSE))</f>
        <v/>
      </c>
      <c r="BJ420" s="54"/>
      <c r="BK420" s="54"/>
      <c r="BL420" s="54"/>
      <c r="BM420" s="54"/>
      <c r="BN420" s="54"/>
      <c r="BO420" s="54"/>
      <c r="BP420" s="54"/>
      <c r="BQ420" s="54"/>
      <c r="BR420" s="29" t="str">
        <f>IF(HLOOKUP(BR$14,集計用!$4:$9894,マスター!$C420,FALSE)="","",HLOOKUP(BR$14,集計用!$4:$9894,マスター!$C420,FALSE))</f>
        <v/>
      </c>
      <c r="BS420" s="29" t="str">
        <f>IF(HLOOKUP(BS$14,集計用!$4:$9894,マスター!$C420,FALSE)="","",HLOOKUP(BS$14,集計用!$4:$9894,マスター!$C420,FALSE))</f>
        <v/>
      </c>
      <c r="BT420" s="29" t="str">
        <f>IF(HLOOKUP(BT$14,集計用!$4:$9894,マスター!$C420,FALSE)="","",HLOOKUP(BT$14,集計用!$4:$9894,マスター!$C420,FALSE))</f>
        <v/>
      </c>
      <c r="BU420" s="29" t="str">
        <f>IF(HLOOKUP(BU$14,集計用!$4:$9894,マスター!$C420,FALSE)="","",HLOOKUP(BU$14,集計用!$4:$9894,マスター!$C420,FALSE))</f>
        <v/>
      </c>
      <c r="BV420" s="29" t="str">
        <f>集計用!O309&amp;集計用!Q309&amp;集計用!S309</f>
        <v/>
      </c>
      <c r="BW420" s="29" t="str">
        <f>IF(HLOOKUP(BW$14,集計用!$4:$9894,マスター!$C420,FALSE)="","",HLOOKUP(BW$14,集計用!$4:$9894,マスター!$C420,FALSE))</f>
        <v/>
      </c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4"/>
      <c r="CO420" s="54"/>
      <c r="CP420" s="54"/>
      <c r="CQ420" s="54"/>
      <c r="CR420" s="54"/>
      <c r="CS420" s="54"/>
      <c r="CT420" s="54"/>
      <c r="CU420" s="54"/>
      <c r="CV420" s="53"/>
      <c r="CW420" s="53"/>
      <c r="CX420" s="53"/>
      <c r="CY420" s="53"/>
      <c r="CZ420" s="53"/>
      <c r="DA420" s="53"/>
      <c r="DB420" s="53"/>
      <c r="DC420" s="53"/>
      <c r="DD420" s="54"/>
      <c r="DE420" s="54"/>
      <c r="DF420" s="54"/>
      <c r="DG420" s="54"/>
      <c r="DH420" s="54"/>
      <c r="DI420" s="54"/>
    </row>
    <row r="421" spans="3:113" ht="13.5" customHeight="1">
      <c r="C421" s="89">
        <v>412</v>
      </c>
      <c r="D421" s="44"/>
      <c r="E421" s="53"/>
      <c r="F421" s="53"/>
      <c r="G421" s="53"/>
      <c r="H421" s="42" t="str">
        <f>IF(HLOOKUP(H$14,集計用!$4:$9894,マスター!$C421,FALSE)="","",HLOOKUP(H$14,集計用!$4:$9894,マスター!$C421,FALSE))</f>
        <v/>
      </c>
      <c r="I421" s="29" t="str">
        <f>IF(HLOOKUP(I$14,集計用!$4:$9894,マスター!$C421,FALSE)="","",HLOOKUP(I$14,集計用!$4:$9894,マスター!$C421,FALSE))</f>
        <v/>
      </c>
      <c r="J421" s="29" t="str">
        <f>IF(HLOOKUP(J$14,集計用!$4:$9894,マスター!$C421,FALSE)="","",HLOOKUP(J$14,集計用!$4:$9894,マスター!$C421,FALSE))</f>
        <v/>
      </c>
      <c r="K421" s="53"/>
      <c r="L421" s="53"/>
      <c r="M421" s="53"/>
      <c r="N421" s="53"/>
      <c r="O421" s="29" t="str">
        <f>IF(HLOOKUP(O$14,集計用!$4:$9894,マスター!$C421,FALSE)="","",HLOOKUP(O$14,集計用!$4:$9894,マスター!$C421,FALSE))</f>
        <v/>
      </c>
      <c r="P421" s="53"/>
      <c r="Q421" s="53"/>
      <c r="R421" s="42" t="str">
        <f>IF(HLOOKUP(R$14,集計用!$4:$9894,マスター!$C421,FALSE)="","",HLOOKUP(R$14,集計用!$4:$9894,マスター!$C421,FALSE))</f>
        <v/>
      </c>
      <c r="S421" s="42" t="str">
        <f>IF(HLOOKUP(S$14,集計用!$4:$9894,マスター!$C421,FALSE)="","",HLOOKUP(S$14,集計用!$4:$9894,マスター!$C421,FALSE))</f>
        <v/>
      </c>
      <c r="T421" s="209" t="str">
        <f>IF(HLOOKUP(T$14,集計用!$4:$9894,マスター!$C421,FALSE)="","",HLOOKUP(T$14,集計用!$4:$9894,マスター!$C421,FALSE))</f>
        <v/>
      </c>
      <c r="U421" s="209" t="str">
        <f>IF(HLOOKUP(U$14,集計用!$4:$9894,マスター!$C421,FALSE)="","",HLOOKUP(U$14,集計用!$4:$9894,マスター!$C421,FALSE))</f>
        <v/>
      </c>
      <c r="V421" s="53"/>
      <c r="W421" s="44"/>
      <c r="X421" s="53"/>
      <c r="Y421" s="53"/>
      <c r="Z421" s="29" t="str">
        <f>IF(HLOOKUP(Z$14,集計用!$4:$9894,マスター!$C421,FALSE)="","",HLOOKUP(Z$14,集計用!$4:$9894,マスター!$C421,FALSE))</f>
        <v/>
      </c>
      <c r="AA421" s="53"/>
      <c r="AB421" s="53"/>
      <c r="AC421" s="53"/>
      <c r="AD421" s="53"/>
      <c r="AE421" s="53"/>
      <c r="AF421" s="44"/>
      <c r="AG421" s="29" t="str">
        <f>IF(HLOOKUP(AG$14,集計用!$4:$9894,マスター!$C421,FALSE)="","",HLOOKUP(AG$14,集計用!$4:$9894,マスター!$C421,FALSE))</f>
        <v/>
      </c>
      <c r="AH421" s="29" t="str">
        <f>IF(HLOOKUP(AH$14,集計用!$4:$9894,マスター!$C421,FALSE)="","",HLOOKUP(AH$14,集計用!$4:$9894,マスター!$C421,FALSE))</f>
        <v/>
      </c>
      <c r="AI421" s="29" t="str">
        <f>IF(HLOOKUP(AI$14,集計用!$4:$9894,マスター!$C421,FALSE)="","",HLOOKUP(AI$14,集計用!$4:$9894,マスター!$C421,FALSE))</f>
        <v/>
      </c>
      <c r="AJ421" s="60" t="str">
        <f>マスター!$B$3</f>
        <v>建物</v>
      </c>
      <c r="AK421" s="29" t="str">
        <f>IF(HLOOKUP(AK$14,集計用!$4:$9894,マスター!$C421,FALSE)="","",HLOOKUP(AK$14,集計用!$4:$9894,マスター!$C421,FALSE))</f>
        <v/>
      </c>
      <c r="AL421" s="29" t="str">
        <f>IF(HLOOKUP(AL$14,集計用!$4:$9894,マスター!$C421,FALSE)="","",HLOOKUP(AL$14,集計用!$4:$9894,マスター!$C421,FALSE))</f>
        <v/>
      </c>
      <c r="AM421" s="53"/>
      <c r="AN421" s="29" t="str">
        <f>IFERROR(集計用!N310&amp;集計用!P310&amp;集計用!R310,"")</f>
        <v/>
      </c>
      <c r="AO421" s="29" t="str">
        <f>IF(HLOOKUP(AO$14,集計用!$4:$9894,マスター!$C421,FALSE)="","",HLOOKUP(AO$14,集計用!$4:$9894,マスター!$C421,FALSE))</f>
        <v/>
      </c>
      <c r="AP421" s="42" t="str">
        <f>集計用!AU310&amp;集計用!AV310&amp;集計用!AW310&amp;集計用!AX310&amp;集計用!AY310&amp;集計用!AZ310</f>
        <v/>
      </c>
      <c r="AQ421" s="29" t="str">
        <f>IF(HLOOKUP(AQ$14,集計用!$4:$9894,マスター!$C421,FALSE)="","",HLOOKUP(AQ$14,集計用!$4:$9894,マスター!$C421,FALSE))</f>
        <v/>
      </c>
      <c r="AR421" s="29" t="str">
        <f>IF(HLOOKUP(AR$14,集計用!$4:$9894,マスター!$C421,FALSE)="","",HLOOKUP(AR$14,集計用!$4:$9894,マスター!$C421,FALSE))</f>
        <v/>
      </c>
      <c r="AS421" s="29" t="str">
        <f>IF(HLOOKUP(AS$14,集計用!$4:$9894,マスター!$C421,FALSE)="","",HLOOKUP(AS$14,集計用!$4:$9894,マスター!$C421,FALSE))</f>
        <v/>
      </c>
      <c r="AT421" s="29" t="str">
        <f>IF(HLOOKUP(AT$14,集計用!$4:$9894,マスター!$C421,FALSE)="","",HLOOKUP(AT$14,集計用!$4:$9894,マスター!$C421,FALSE))</f>
        <v/>
      </c>
      <c r="AU421" s="29" t="str">
        <f>IF(HLOOKUP(AU$14,集計用!$4:$9894,マスター!$C421,FALSE)="","",HLOOKUP(AU$14,集計用!$4:$9894,マスター!$C421,FALSE))</f>
        <v/>
      </c>
      <c r="AV421" s="61"/>
      <c r="AW421" s="45" t="str">
        <f t="shared" si="7"/>
        <v/>
      </c>
      <c r="AX421" s="29" t="str">
        <f>IF(HLOOKUP(AX$14,集計用!$4:$9894,マスター!$C421,FALSE)="","",HLOOKUP(AX$14,集計用!$4:$9894,マスター!$C421,FALSE))</f>
        <v/>
      </c>
      <c r="AY421" s="29" t="str">
        <f>IF(HLOOKUP(AY$14,集計用!$4:$9894,マスター!$C421,FALSE)="","",HLOOKUP(AY$14,集計用!$4:$9894,マスター!$C421,FALSE))</f>
        <v/>
      </c>
      <c r="AZ421" s="54"/>
      <c r="BA421" s="54"/>
      <c r="BB421" s="54"/>
      <c r="BC421" s="54"/>
      <c r="BD421" s="54"/>
      <c r="BE421" s="54"/>
      <c r="BF421" s="54"/>
      <c r="BG421" s="54"/>
      <c r="BH421" s="29" t="str">
        <f>IF(HLOOKUP(BH$14,集計用!$4:$9894,マスター!$C421,FALSE)="","",HLOOKUP(BH$14,集計用!$4:$9894,マスター!$C421,FALSE))</f>
        <v/>
      </c>
      <c r="BI421" s="29" t="str">
        <f>IF(HLOOKUP(BI$14,集計用!$4:$9894,マスター!$C421,FALSE)="","",HLOOKUP(BI$14,集計用!$4:$9894,マスター!$C421,FALSE))</f>
        <v/>
      </c>
      <c r="BJ421" s="54"/>
      <c r="BK421" s="54"/>
      <c r="BL421" s="54"/>
      <c r="BM421" s="54"/>
      <c r="BN421" s="54"/>
      <c r="BO421" s="54"/>
      <c r="BP421" s="54"/>
      <c r="BQ421" s="54"/>
      <c r="BR421" s="29" t="str">
        <f>IF(HLOOKUP(BR$14,集計用!$4:$9894,マスター!$C421,FALSE)="","",HLOOKUP(BR$14,集計用!$4:$9894,マスター!$C421,FALSE))</f>
        <v/>
      </c>
      <c r="BS421" s="29" t="str">
        <f>IF(HLOOKUP(BS$14,集計用!$4:$9894,マスター!$C421,FALSE)="","",HLOOKUP(BS$14,集計用!$4:$9894,マスター!$C421,FALSE))</f>
        <v/>
      </c>
      <c r="BT421" s="29" t="str">
        <f>IF(HLOOKUP(BT$14,集計用!$4:$9894,マスター!$C421,FALSE)="","",HLOOKUP(BT$14,集計用!$4:$9894,マスター!$C421,FALSE))</f>
        <v/>
      </c>
      <c r="BU421" s="29" t="str">
        <f>IF(HLOOKUP(BU$14,集計用!$4:$9894,マスター!$C421,FALSE)="","",HLOOKUP(BU$14,集計用!$4:$9894,マスター!$C421,FALSE))</f>
        <v/>
      </c>
      <c r="BV421" s="29" t="str">
        <f>集計用!O310&amp;集計用!Q310&amp;集計用!S310</f>
        <v/>
      </c>
      <c r="BW421" s="29" t="str">
        <f>IF(HLOOKUP(BW$14,集計用!$4:$9894,マスター!$C421,FALSE)="","",HLOOKUP(BW$14,集計用!$4:$9894,マスター!$C421,FALSE))</f>
        <v/>
      </c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4"/>
      <c r="CO421" s="54"/>
      <c r="CP421" s="54"/>
      <c r="CQ421" s="54"/>
      <c r="CR421" s="54"/>
      <c r="CS421" s="54"/>
      <c r="CT421" s="54"/>
      <c r="CU421" s="54"/>
      <c r="CV421" s="53"/>
      <c r="CW421" s="53"/>
      <c r="CX421" s="53"/>
      <c r="CY421" s="53"/>
      <c r="CZ421" s="53"/>
      <c r="DA421" s="53"/>
      <c r="DB421" s="53"/>
      <c r="DC421" s="53"/>
      <c r="DD421" s="54"/>
      <c r="DE421" s="54"/>
      <c r="DF421" s="54"/>
      <c r="DG421" s="54"/>
      <c r="DH421" s="54"/>
      <c r="DI421" s="54"/>
    </row>
    <row r="422" spans="3:113" ht="13.5" customHeight="1">
      <c r="C422" s="89">
        <v>413</v>
      </c>
      <c r="D422" s="44"/>
      <c r="E422" s="53"/>
      <c r="F422" s="53"/>
      <c r="G422" s="53"/>
      <c r="H422" s="42" t="str">
        <f>IF(HLOOKUP(H$14,集計用!$4:$9894,マスター!$C422,FALSE)="","",HLOOKUP(H$14,集計用!$4:$9894,マスター!$C422,FALSE))</f>
        <v/>
      </c>
      <c r="I422" s="29" t="str">
        <f>IF(HLOOKUP(I$14,集計用!$4:$9894,マスター!$C422,FALSE)="","",HLOOKUP(I$14,集計用!$4:$9894,マスター!$C422,FALSE))</f>
        <v/>
      </c>
      <c r="J422" s="29" t="str">
        <f>IF(HLOOKUP(J$14,集計用!$4:$9894,マスター!$C422,FALSE)="","",HLOOKUP(J$14,集計用!$4:$9894,マスター!$C422,FALSE))</f>
        <v/>
      </c>
      <c r="K422" s="53"/>
      <c r="L422" s="53"/>
      <c r="M422" s="53"/>
      <c r="N422" s="53"/>
      <c r="O422" s="29" t="str">
        <f>IF(HLOOKUP(O$14,集計用!$4:$9894,マスター!$C422,FALSE)="","",HLOOKUP(O$14,集計用!$4:$9894,マスター!$C422,FALSE))</f>
        <v/>
      </c>
      <c r="P422" s="53"/>
      <c r="Q422" s="53"/>
      <c r="R422" s="42" t="str">
        <f>IF(HLOOKUP(R$14,集計用!$4:$9894,マスター!$C422,FALSE)="","",HLOOKUP(R$14,集計用!$4:$9894,マスター!$C422,FALSE))</f>
        <v/>
      </c>
      <c r="S422" s="42" t="str">
        <f>IF(HLOOKUP(S$14,集計用!$4:$9894,マスター!$C422,FALSE)="","",HLOOKUP(S$14,集計用!$4:$9894,マスター!$C422,FALSE))</f>
        <v/>
      </c>
      <c r="T422" s="209" t="str">
        <f>IF(HLOOKUP(T$14,集計用!$4:$9894,マスター!$C422,FALSE)="","",HLOOKUP(T$14,集計用!$4:$9894,マスター!$C422,FALSE))</f>
        <v/>
      </c>
      <c r="U422" s="209" t="str">
        <f>IF(HLOOKUP(U$14,集計用!$4:$9894,マスター!$C422,FALSE)="","",HLOOKUP(U$14,集計用!$4:$9894,マスター!$C422,FALSE))</f>
        <v/>
      </c>
      <c r="V422" s="53"/>
      <c r="W422" s="44"/>
      <c r="X422" s="53"/>
      <c r="Y422" s="53"/>
      <c r="Z422" s="29" t="str">
        <f>IF(HLOOKUP(Z$14,集計用!$4:$9894,マスター!$C422,FALSE)="","",HLOOKUP(Z$14,集計用!$4:$9894,マスター!$C422,FALSE))</f>
        <v/>
      </c>
      <c r="AA422" s="53"/>
      <c r="AB422" s="53"/>
      <c r="AC422" s="53"/>
      <c r="AD422" s="53"/>
      <c r="AE422" s="53"/>
      <c r="AF422" s="44"/>
      <c r="AG422" s="29" t="str">
        <f>IF(HLOOKUP(AG$14,集計用!$4:$9894,マスター!$C422,FALSE)="","",HLOOKUP(AG$14,集計用!$4:$9894,マスター!$C422,FALSE))</f>
        <v/>
      </c>
      <c r="AH422" s="29" t="str">
        <f>IF(HLOOKUP(AH$14,集計用!$4:$9894,マスター!$C422,FALSE)="","",HLOOKUP(AH$14,集計用!$4:$9894,マスター!$C422,FALSE))</f>
        <v/>
      </c>
      <c r="AI422" s="29" t="str">
        <f>IF(HLOOKUP(AI$14,集計用!$4:$9894,マスター!$C422,FALSE)="","",HLOOKUP(AI$14,集計用!$4:$9894,マスター!$C422,FALSE))</f>
        <v/>
      </c>
      <c r="AJ422" s="60" t="str">
        <f>マスター!$B$3</f>
        <v>建物</v>
      </c>
      <c r="AK422" s="29" t="str">
        <f>IF(HLOOKUP(AK$14,集計用!$4:$9894,マスター!$C422,FALSE)="","",HLOOKUP(AK$14,集計用!$4:$9894,マスター!$C422,FALSE))</f>
        <v/>
      </c>
      <c r="AL422" s="29" t="str">
        <f>IF(HLOOKUP(AL$14,集計用!$4:$9894,マスター!$C422,FALSE)="","",HLOOKUP(AL$14,集計用!$4:$9894,マスター!$C422,FALSE))</f>
        <v/>
      </c>
      <c r="AM422" s="53"/>
      <c r="AN422" s="29" t="str">
        <f>IFERROR(集計用!N311&amp;集計用!P311&amp;集計用!R311,"")</f>
        <v/>
      </c>
      <c r="AO422" s="29" t="str">
        <f>IF(HLOOKUP(AO$14,集計用!$4:$9894,マスター!$C422,FALSE)="","",HLOOKUP(AO$14,集計用!$4:$9894,マスター!$C422,FALSE))</f>
        <v/>
      </c>
      <c r="AP422" s="42" t="str">
        <f>集計用!AU311&amp;集計用!AV311&amp;集計用!AW311&amp;集計用!AX311&amp;集計用!AY311&amp;集計用!AZ311</f>
        <v/>
      </c>
      <c r="AQ422" s="29" t="str">
        <f>IF(HLOOKUP(AQ$14,集計用!$4:$9894,マスター!$C422,FALSE)="","",HLOOKUP(AQ$14,集計用!$4:$9894,マスター!$C422,FALSE))</f>
        <v/>
      </c>
      <c r="AR422" s="29" t="str">
        <f>IF(HLOOKUP(AR$14,集計用!$4:$9894,マスター!$C422,FALSE)="","",HLOOKUP(AR$14,集計用!$4:$9894,マスター!$C422,FALSE))</f>
        <v/>
      </c>
      <c r="AS422" s="29" t="str">
        <f>IF(HLOOKUP(AS$14,集計用!$4:$9894,マスター!$C422,FALSE)="","",HLOOKUP(AS$14,集計用!$4:$9894,マスター!$C422,FALSE))</f>
        <v/>
      </c>
      <c r="AT422" s="29" t="str">
        <f>IF(HLOOKUP(AT$14,集計用!$4:$9894,マスター!$C422,FALSE)="","",HLOOKUP(AT$14,集計用!$4:$9894,マスター!$C422,FALSE))</f>
        <v/>
      </c>
      <c r="AU422" s="29" t="str">
        <f>IF(HLOOKUP(AU$14,集計用!$4:$9894,マスター!$C422,FALSE)="","",HLOOKUP(AU$14,集計用!$4:$9894,マスター!$C422,FALSE))</f>
        <v/>
      </c>
      <c r="AV422" s="61"/>
      <c r="AW422" s="45" t="str">
        <f t="shared" si="7"/>
        <v/>
      </c>
      <c r="AX422" s="29" t="str">
        <f>IF(HLOOKUP(AX$14,集計用!$4:$9894,マスター!$C422,FALSE)="","",HLOOKUP(AX$14,集計用!$4:$9894,マスター!$C422,FALSE))</f>
        <v/>
      </c>
      <c r="AY422" s="29" t="str">
        <f>IF(HLOOKUP(AY$14,集計用!$4:$9894,マスター!$C422,FALSE)="","",HLOOKUP(AY$14,集計用!$4:$9894,マスター!$C422,FALSE))</f>
        <v/>
      </c>
      <c r="AZ422" s="54"/>
      <c r="BA422" s="54"/>
      <c r="BB422" s="54"/>
      <c r="BC422" s="54"/>
      <c r="BD422" s="54"/>
      <c r="BE422" s="54"/>
      <c r="BF422" s="54"/>
      <c r="BG422" s="54"/>
      <c r="BH422" s="29" t="str">
        <f>IF(HLOOKUP(BH$14,集計用!$4:$9894,マスター!$C422,FALSE)="","",HLOOKUP(BH$14,集計用!$4:$9894,マスター!$C422,FALSE))</f>
        <v/>
      </c>
      <c r="BI422" s="29" t="str">
        <f>IF(HLOOKUP(BI$14,集計用!$4:$9894,マスター!$C422,FALSE)="","",HLOOKUP(BI$14,集計用!$4:$9894,マスター!$C422,FALSE))</f>
        <v/>
      </c>
      <c r="BJ422" s="54"/>
      <c r="BK422" s="54"/>
      <c r="BL422" s="54"/>
      <c r="BM422" s="54"/>
      <c r="BN422" s="54"/>
      <c r="BO422" s="54"/>
      <c r="BP422" s="54"/>
      <c r="BQ422" s="54"/>
      <c r="BR422" s="29" t="str">
        <f>IF(HLOOKUP(BR$14,集計用!$4:$9894,マスター!$C422,FALSE)="","",HLOOKUP(BR$14,集計用!$4:$9894,マスター!$C422,FALSE))</f>
        <v/>
      </c>
      <c r="BS422" s="29" t="str">
        <f>IF(HLOOKUP(BS$14,集計用!$4:$9894,マスター!$C422,FALSE)="","",HLOOKUP(BS$14,集計用!$4:$9894,マスター!$C422,FALSE))</f>
        <v/>
      </c>
      <c r="BT422" s="29" t="str">
        <f>IF(HLOOKUP(BT$14,集計用!$4:$9894,マスター!$C422,FALSE)="","",HLOOKUP(BT$14,集計用!$4:$9894,マスター!$C422,FALSE))</f>
        <v/>
      </c>
      <c r="BU422" s="29" t="str">
        <f>IF(HLOOKUP(BU$14,集計用!$4:$9894,マスター!$C422,FALSE)="","",HLOOKUP(BU$14,集計用!$4:$9894,マスター!$C422,FALSE))</f>
        <v/>
      </c>
      <c r="BV422" s="29" t="str">
        <f>集計用!O311&amp;集計用!Q311&amp;集計用!S311</f>
        <v/>
      </c>
      <c r="BW422" s="29" t="str">
        <f>IF(HLOOKUP(BW$14,集計用!$4:$9894,マスター!$C422,FALSE)="","",HLOOKUP(BW$14,集計用!$4:$9894,マスター!$C422,FALSE))</f>
        <v/>
      </c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4"/>
      <c r="CO422" s="54"/>
      <c r="CP422" s="54"/>
      <c r="CQ422" s="54"/>
      <c r="CR422" s="54"/>
      <c r="CS422" s="54"/>
      <c r="CT422" s="54"/>
      <c r="CU422" s="54"/>
      <c r="CV422" s="53"/>
      <c r="CW422" s="53"/>
      <c r="CX422" s="53"/>
      <c r="CY422" s="53"/>
      <c r="CZ422" s="53"/>
      <c r="DA422" s="53"/>
      <c r="DB422" s="53"/>
      <c r="DC422" s="53"/>
      <c r="DD422" s="54"/>
      <c r="DE422" s="54"/>
      <c r="DF422" s="54"/>
      <c r="DG422" s="54"/>
      <c r="DH422" s="54"/>
      <c r="DI422" s="54"/>
    </row>
    <row r="423" spans="3:113" ht="13.5" customHeight="1">
      <c r="C423" s="89">
        <v>414</v>
      </c>
      <c r="D423" s="44"/>
      <c r="E423" s="53"/>
      <c r="F423" s="53"/>
      <c r="G423" s="53"/>
      <c r="H423" s="42" t="str">
        <f>IF(HLOOKUP(H$14,集計用!$4:$9894,マスター!$C423,FALSE)="","",HLOOKUP(H$14,集計用!$4:$9894,マスター!$C423,FALSE))</f>
        <v/>
      </c>
      <c r="I423" s="29" t="str">
        <f>IF(HLOOKUP(I$14,集計用!$4:$9894,マスター!$C423,FALSE)="","",HLOOKUP(I$14,集計用!$4:$9894,マスター!$C423,FALSE))</f>
        <v/>
      </c>
      <c r="J423" s="29" t="str">
        <f>IF(HLOOKUP(J$14,集計用!$4:$9894,マスター!$C423,FALSE)="","",HLOOKUP(J$14,集計用!$4:$9894,マスター!$C423,FALSE))</f>
        <v/>
      </c>
      <c r="K423" s="53"/>
      <c r="L423" s="53"/>
      <c r="M423" s="53"/>
      <c r="N423" s="53"/>
      <c r="O423" s="29" t="str">
        <f>IF(HLOOKUP(O$14,集計用!$4:$9894,マスター!$C423,FALSE)="","",HLOOKUP(O$14,集計用!$4:$9894,マスター!$C423,FALSE))</f>
        <v/>
      </c>
      <c r="P423" s="53"/>
      <c r="Q423" s="53"/>
      <c r="R423" s="42" t="str">
        <f>IF(HLOOKUP(R$14,集計用!$4:$9894,マスター!$C423,FALSE)="","",HLOOKUP(R$14,集計用!$4:$9894,マスター!$C423,FALSE))</f>
        <v/>
      </c>
      <c r="S423" s="42" t="str">
        <f>IF(HLOOKUP(S$14,集計用!$4:$9894,マスター!$C423,FALSE)="","",HLOOKUP(S$14,集計用!$4:$9894,マスター!$C423,FALSE))</f>
        <v/>
      </c>
      <c r="T423" s="209" t="str">
        <f>IF(HLOOKUP(T$14,集計用!$4:$9894,マスター!$C423,FALSE)="","",HLOOKUP(T$14,集計用!$4:$9894,マスター!$C423,FALSE))</f>
        <v/>
      </c>
      <c r="U423" s="209" t="str">
        <f>IF(HLOOKUP(U$14,集計用!$4:$9894,マスター!$C423,FALSE)="","",HLOOKUP(U$14,集計用!$4:$9894,マスター!$C423,FALSE))</f>
        <v/>
      </c>
      <c r="V423" s="53"/>
      <c r="W423" s="44"/>
      <c r="X423" s="53"/>
      <c r="Y423" s="53"/>
      <c r="Z423" s="29" t="str">
        <f>IF(HLOOKUP(Z$14,集計用!$4:$9894,マスター!$C423,FALSE)="","",HLOOKUP(Z$14,集計用!$4:$9894,マスター!$C423,FALSE))</f>
        <v/>
      </c>
      <c r="AA423" s="53"/>
      <c r="AB423" s="53"/>
      <c r="AC423" s="53"/>
      <c r="AD423" s="53"/>
      <c r="AE423" s="53"/>
      <c r="AF423" s="44"/>
      <c r="AG423" s="29" t="str">
        <f>IF(HLOOKUP(AG$14,集計用!$4:$9894,マスター!$C423,FALSE)="","",HLOOKUP(AG$14,集計用!$4:$9894,マスター!$C423,FALSE))</f>
        <v/>
      </c>
      <c r="AH423" s="29" t="str">
        <f>IF(HLOOKUP(AH$14,集計用!$4:$9894,マスター!$C423,FALSE)="","",HLOOKUP(AH$14,集計用!$4:$9894,マスター!$C423,FALSE))</f>
        <v/>
      </c>
      <c r="AI423" s="29" t="str">
        <f>IF(HLOOKUP(AI$14,集計用!$4:$9894,マスター!$C423,FALSE)="","",HLOOKUP(AI$14,集計用!$4:$9894,マスター!$C423,FALSE))</f>
        <v/>
      </c>
      <c r="AJ423" s="60" t="str">
        <f>マスター!$B$3</f>
        <v>建物</v>
      </c>
      <c r="AK423" s="29" t="str">
        <f>IF(HLOOKUP(AK$14,集計用!$4:$9894,マスター!$C423,FALSE)="","",HLOOKUP(AK$14,集計用!$4:$9894,マスター!$C423,FALSE))</f>
        <v/>
      </c>
      <c r="AL423" s="29" t="str">
        <f>IF(HLOOKUP(AL$14,集計用!$4:$9894,マスター!$C423,FALSE)="","",HLOOKUP(AL$14,集計用!$4:$9894,マスター!$C423,FALSE))</f>
        <v/>
      </c>
      <c r="AM423" s="53"/>
      <c r="AN423" s="29" t="str">
        <f>IFERROR(集計用!N312&amp;集計用!P312&amp;集計用!R312,"")</f>
        <v/>
      </c>
      <c r="AO423" s="29" t="str">
        <f>IF(HLOOKUP(AO$14,集計用!$4:$9894,マスター!$C423,FALSE)="","",HLOOKUP(AO$14,集計用!$4:$9894,マスター!$C423,FALSE))</f>
        <v/>
      </c>
      <c r="AP423" s="42" t="str">
        <f>集計用!AU312&amp;集計用!AV312&amp;集計用!AW312&amp;集計用!AX312&amp;集計用!AY312&amp;集計用!AZ312</f>
        <v/>
      </c>
      <c r="AQ423" s="29" t="str">
        <f>IF(HLOOKUP(AQ$14,集計用!$4:$9894,マスター!$C423,FALSE)="","",HLOOKUP(AQ$14,集計用!$4:$9894,マスター!$C423,FALSE))</f>
        <v/>
      </c>
      <c r="AR423" s="29" t="str">
        <f>IF(HLOOKUP(AR$14,集計用!$4:$9894,マスター!$C423,FALSE)="","",HLOOKUP(AR$14,集計用!$4:$9894,マスター!$C423,FALSE))</f>
        <v/>
      </c>
      <c r="AS423" s="29" t="str">
        <f>IF(HLOOKUP(AS$14,集計用!$4:$9894,マスター!$C423,FALSE)="","",HLOOKUP(AS$14,集計用!$4:$9894,マスター!$C423,FALSE))</f>
        <v/>
      </c>
      <c r="AT423" s="29" t="str">
        <f>IF(HLOOKUP(AT$14,集計用!$4:$9894,マスター!$C423,FALSE)="","",HLOOKUP(AT$14,集計用!$4:$9894,マスター!$C423,FALSE))</f>
        <v/>
      </c>
      <c r="AU423" s="29" t="str">
        <f>IF(HLOOKUP(AU$14,集計用!$4:$9894,マスター!$C423,FALSE)="","",HLOOKUP(AU$14,集計用!$4:$9894,マスター!$C423,FALSE))</f>
        <v/>
      </c>
      <c r="AV423" s="61"/>
      <c r="AW423" s="45" t="str">
        <f t="shared" si="7"/>
        <v/>
      </c>
      <c r="AX423" s="29" t="str">
        <f>IF(HLOOKUP(AX$14,集計用!$4:$9894,マスター!$C423,FALSE)="","",HLOOKUP(AX$14,集計用!$4:$9894,マスター!$C423,FALSE))</f>
        <v/>
      </c>
      <c r="AY423" s="29" t="str">
        <f>IF(HLOOKUP(AY$14,集計用!$4:$9894,マスター!$C423,FALSE)="","",HLOOKUP(AY$14,集計用!$4:$9894,マスター!$C423,FALSE))</f>
        <v/>
      </c>
      <c r="AZ423" s="54"/>
      <c r="BA423" s="54"/>
      <c r="BB423" s="54"/>
      <c r="BC423" s="54"/>
      <c r="BD423" s="54"/>
      <c r="BE423" s="54"/>
      <c r="BF423" s="54"/>
      <c r="BG423" s="54"/>
      <c r="BH423" s="29" t="str">
        <f>IF(HLOOKUP(BH$14,集計用!$4:$9894,マスター!$C423,FALSE)="","",HLOOKUP(BH$14,集計用!$4:$9894,マスター!$C423,FALSE))</f>
        <v/>
      </c>
      <c r="BI423" s="29" t="str">
        <f>IF(HLOOKUP(BI$14,集計用!$4:$9894,マスター!$C423,FALSE)="","",HLOOKUP(BI$14,集計用!$4:$9894,マスター!$C423,FALSE))</f>
        <v/>
      </c>
      <c r="BJ423" s="54"/>
      <c r="BK423" s="54"/>
      <c r="BL423" s="54"/>
      <c r="BM423" s="54"/>
      <c r="BN423" s="54"/>
      <c r="BO423" s="54"/>
      <c r="BP423" s="54"/>
      <c r="BQ423" s="54"/>
      <c r="BR423" s="29" t="str">
        <f>IF(HLOOKUP(BR$14,集計用!$4:$9894,マスター!$C423,FALSE)="","",HLOOKUP(BR$14,集計用!$4:$9894,マスター!$C423,FALSE))</f>
        <v/>
      </c>
      <c r="BS423" s="29" t="str">
        <f>IF(HLOOKUP(BS$14,集計用!$4:$9894,マスター!$C423,FALSE)="","",HLOOKUP(BS$14,集計用!$4:$9894,マスター!$C423,FALSE))</f>
        <v/>
      </c>
      <c r="BT423" s="29" t="str">
        <f>IF(HLOOKUP(BT$14,集計用!$4:$9894,マスター!$C423,FALSE)="","",HLOOKUP(BT$14,集計用!$4:$9894,マスター!$C423,FALSE))</f>
        <v/>
      </c>
      <c r="BU423" s="29" t="str">
        <f>IF(HLOOKUP(BU$14,集計用!$4:$9894,マスター!$C423,FALSE)="","",HLOOKUP(BU$14,集計用!$4:$9894,マスター!$C423,FALSE))</f>
        <v/>
      </c>
      <c r="BV423" s="29" t="str">
        <f>集計用!O312&amp;集計用!Q312&amp;集計用!S312</f>
        <v/>
      </c>
      <c r="BW423" s="29" t="str">
        <f>IF(HLOOKUP(BW$14,集計用!$4:$9894,マスター!$C423,FALSE)="","",HLOOKUP(BW$14,集計用!$4:$9894,マスター!$C423,FALSE))</f>
        <v/>
      </c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4"/>
      <c r="CO423" s="54"/>
      <c r="CP423" s="54"/>
      <c r="CQ423" s="54"/>
      <c r="CR423" s="54"/>
      <c r="CS423" s="54"/>
      <c r="CT423" s="54"/>
      <c r="CU423" s="54"/>
      <c r="CV423" s="53"/>
      <c r="CW423" s="53"/>
      <c r="CX423" s="53"/>
      <c r="CY423" s="53"/>
      <c r="CZ423" s="53"/>
      <c r="DA423" s="53"/>
      <c r="DB423" s="53"/>
      <c r="DC423" s="53"/>
      <c r="DD423" s="54"/>
      <c r="DE423" s="54"/>
      <c r="DF423" s="54"/>
      <c r="DG423" s="54"/>
      <c r="DH423" s="54"/>
      <c r="DI423" s="54"/>
    </row>
    <row r="424" spans="3:113" ht="13.5" customHeight="1">
      <c r="C424" s="89">
        <v>415</v>
      </c>
      <c r="D424" s="44"/>
      <c r="E424" s="53"/>
      <c r="F424" s="53"/>
      <c r="G424" s="53"/>
      <c r="H424" s="42" t="str">
        <f>IF(HLOOKUP(H$14,集計用!$4:$9894,マスター!$C424,FALSE)="","",HLOOKUP(H$14,集計用!$4:$9894,マスター!$C424,FALSE))</f>
        <v/>
      </c>
      <c r="I424" s="29" t="str">
        <f>IF(HLOOKUP(I$14,集計用!$4:$9894,マスター!$C424,FALSE)="","",HLOOKUP(I$14,集計用!$4:$9894,マスター!$C424,FALSE))</f>
        <v/>
      </c>
      <c r="J424" s="29" t="str">
        <f>IF(HLOOKUP(J$14,集計用!$4:$9894,マスター!$C424,FALSE)="","",HLOOKUP(J$14,集計用!$4:$9894,マスター!$C424,FALSE))</f>
        <v/>
      </c>
      <c r="K424" s="53"/>
      <c r="L424" s="53"/>
      <c r="M424" s="53"/>
      <c r="N424" s="53"/>
      <c r="O424" s="29" t="str">
        <f>IF(HLOOKUP(O$14,集計用!$4:$9894,マスター!$C424,FALSE)="","",HLOOKUP(O$14,集計用!$4:$9894,マスター!$C424,FALSE))</f>
        <v/>
      </c>
      <c r="P424" s="53"/>
      <c r="Q424" s="53"/>
      <c r="R424" s="42" t="str">
        <f>IF(HLOOKUP(R$14,集計用!$4:$9894,マスター!$C424,FALSE)="","",HLOOKUP(R$14,集計用!$4:$9894,マスター!$C424,FALSE))</f>
        <v/>
      </c>
      <c r="S424" s="42" t="str">
        <f>IF(HLOOKUP(S$14,集計用!$4:$9894,マスター!$C424,FALSE)="","",HLOOKUP(S$14,集計用!$4:$9894,マスター!$C424,FALSE))</f>
        <v/>
      </c>
      <c r="T424" s="209" t="str">
        <f>IF(HLOOKUP(T$14,集計用!$4:$9894,マスター!$C424,FALSE)="","",HLOOKUP(T$14,集計用!$4:$9894,マスター!$C424,FALSE))</f>
        <v/>
      </c>
      <c r="U424" s="209" t="str">
        <f>IF(HLOOKUP(U$14,集計用!$4:$9894,マスター!$C424,FALSE)="","",HLOOKUP(U$14,集計用!$4:$9894,マスター!$C424,FALSE))</f>
        <v/>
      </c>
      <c r="V424" s="53"/>
      <c r="W424" s="44"/>
      <c r="X424" s="53"/>
      <c r="Y424" s="53"/>
      <c r="Z424" s="29" t="str">
        <f>IF(HLOOKUP(Z$14,集計用!$4:$9894,マスター!$C424,FALSE)="","",HLOOKUP(Z$14,集計用!$4:$9894,マスター!$C424,FALSE))</f>
        <v/>
      </c>
      <c r="AA424" s="53"/>
      <c r="AB424" s="53"/>
      <c r="AC424" s="53"/>
      <c r="AD424" s="53"/>
      <c r="AE424" s="53"/>
      <c r="AF424" s="44"/>
      <c r="AG424" s="29" t="str">
        <f>IF(HLOOKUP(AG$14,集計用!$4:$9894,マスター!$C424,FALSE)="","",HLOOKUP(AG$14,集計用!$4:$9894,マスター!$C424,FALSE))</f>
        <v/>
      </c>
      <c r="AH424" s="29" t="str">
        <f>IF(HLOOKUP(AH$14,集計用!$4:$9894,マスター!$C424,FALSE)="","",HLOOKUP(AH$14,集計用!$4:$9894,マスター!$C424,FALSE))</f>
        <v/>
      </c>
      <c r="AI424" s="29" t="str">
        <f>IF(HLOOKUP(AI$14,集計用!$4:$9894,マスター!$C424,FALSE)="","",HLOOKUP(AI$14,集計用!$4:$9894,マスター!$C424,FALSE))</f>
        <v/>
      </c>
      <c r="AJ424" s="60" t="str">
        <f>マスター!$B$3</f>
        <v>建物</v>
      </c>
      <c r="AK424" s="29" t="str">
        <f>IF(HLOOKUP(AK$14,集計用!$4:$9894,マスター!$C424,FALSE)="","",HLOOKUP(AK$14,集計用!$4:$9894,マスター!$C424,FALSE))</f>
        <v/>
      </c>
      <c r="AL424" s="29" t="str">
        <f>IF(HLOOKUP(AL$14,集計用!$4:$9894,マスター!$C424,FALSE)="","",HLOOKUP(AL$14,集計用!$4:$9894,マスター!$C424,FALSE))</f>
        <v/>
      </c>
      <c r="AM424" s="53"/>
      <c r="AN424" s="29" t="str">
        <f>IFERROR(集計用!N313&amp;集計用!P313&amp;集計用!R313,"")</f>
        <v/>
      </c>
      <c r="AO424" s="29" t="str">
        <f>IF(HLOOKUP(AO$14,集計用!$4:$9894,マスター!$C424,FALSE)="","",HLOOKUP(AO$14,集計用!$4:$9894,マスター!$C424,FALSE))</f>
        <v/>
      </c>
      <c r="AP424" s="42" t="str">
        <f>集計用!AU313&amp;集計用!AV313&amp;集計用!AW313&amp;集計用!AX313&amp;集計用!AY313&amp;集計用!AZ313</f>
        <v/>
      </c>
      <c r="AQ424" s="29" t="str">
        <f>IF(HLOOKUP(AQ$14,集計用!$4:$9894,マスター!$C424,FALSE)="","",HLOOKUP(AQ$14,集計用!$4:$9894,マスター!$C424,FALSE))</f>
        <v/>
      </c>
      <c r="AR424" s="29" t="str">
        <f>IF(HLOOKUP(AR$14,集計用!$4:$9894,マスター!$C424,FALSE)="","",HLOOKUP(AR$14,集計用!$4:$9894,マスター!$C424,FALSE))</f>
        <v/>
      </c>
      <c r="AS424" s="29" t="str">
        <f>IF(HLOOKUP(AS$14,集計用!$4:$9894,マスター!$C424,FALSE)="","",HLOOKUP(AS$14,集計用!$4:$9894,マスター!$C424,FALSE))</f>
        <v/>
      </c>
      <c r="AT424" s="29" t="str">
        <f>IF(HLOOKUP(AT$14,集計用!$4:$9894,マスター!$C424,FALSE)="","",HLOOKUP(AT$14,集計用!$4:$9894,マスター!$C424,FALSE))</f>
        <v/>
      </c>
      <c r="AU424" s="29" t="str">
        <f>IF(HLOOKUP(AU$14,集計用!$4:$9894,マスター!$C424,FALSE)="","",HLOOKUP(AU$14,集計用!$4:$9894,マスター!$C424,FALSE))</f>
        <v/>
      </c>
      <c r="AV424" s="61"/>
      <c r="AW424" s="45" t="str">
        <f t="shared" ref="AW424:AW487" si="8">IFERROR(IF(VALUE(MID($B$4,5,2))&gt;3,LEFT($B$4,4),LEFT($B$4,4)-1)-IF(U424="","",IF(VALUE(MID(U424,5,2))&gt;3,LEFT(U424,4),LEFT(U424,4)-1))+1,"")</f>
        <v/>
      </c>
      <c r="AX424" s="29" t="str">
        <f>IF(HLOOKUP(AX$14,集計用!$4:$9894,マスター!$C424,FALSE)="","",HLOOKUP(AX$14,集計用!$4:$9894,マスター!$C424,FALSE))</f>
        <v/>
      </c>
      <c r="AY424" s="29" t="str">
        <f>IF(HLOOKUP(AY$14,集計用!$4:$9894,マスター!$C424,FALSE)="","",HLOOKUP(AY$14,集計用!$4:$9894,マスター!$C424,FALSE))</f>
        <v/>
      </c>
      <c r="AZ424" s="54"/>
      <c r="BA424" s="54"/>
      <c r="BB424" s="54"/>
      <c r="BC424" s="54"/>
      <c r="BD424" s="54"/>
      <c r="BE424" s="54"/>
      <c r="BF424" s="54"/>
      <c r="BG424" s="54"/>
      <c r="BH424" s="29" t="str">
        <f>IF(HLOOKUP(BH$14,集計用!$4:$9894,マスター!$C424,FALSE)="","",HLOOKUP(BH$14,集計用!$4:$9894,マスター!$C424,FALSE))</f>
        <v/>
      </c>
      <c r="BI424" s="29" t="str">
        <f>IF(HLOOKUP(BI$14,集計用!$4:$9894,マスター!$C424,FALSE)="","",HLOOKUP(BI$14,集計用!$4:$9894,マスター!$C424,FALSE))</f>
        <v/>
      </c>
      <c r="BJ424" s="54"/>
      <c r="BK424" s="54"/>
      <c r="BL424" s="54"/>
      <c r="BM424" s="54"/>
      <c r="BN424" s="54"/>
      <c r="BO424" s="54"/>
      <c r="BP424" s="54"/>
      <c r="BQ424" s="54"/>
      <c r="BR424" s="29" t="str">
        <f>IF(HLOOKUP(BR$14,集計用!$4:$9894,マスター!$C424,FALSE)="","",HLOOKUP(BR$14,集計用!$4:$9894,マスター!$C424,FALSE))</f>
        <v/>
      </c>
      <c r="BS424" s="29" t="str">
        <f>IF(HLOOKUP(BS$14,集計用!$4:$9894,マスター!$C424,FALSE)="","",HLOOKUP(BS$14,集計用!$4:$9894,マスター!$C424,FALSE))</f>
        <v/>
      </c>
      <c r="BT424" s="29" t="str">
        <f>IF(HLOOKUP(BT$14,集計用!$4:$9894,マスター!$C424,FALSE)="","",HLOOKUP(BT$14,集計用!$4:$9894,マスター!$C424,FALSE))</f>
        <v/>
      </c>
      <c r="BU424" s="29" t="str">
        <f>IF(HLOOKUP(BU$14,集計用!$4:$9894,マスター!$C424,FALSE)="","",HLOOKUP(BU$14,集計用!$4:$9894,マスター!$C424,FALSE))</f>
        <v/>
      </c>
      <c r="BV424" s="29" t="str">
        <f>集計用!O313&amp;集計用!Q313&amp;集計用!S313</f>
        <v/>
      </c>
      <c r="BW424" s="29" t="str">
        <f>IF(HLOOKUP(BW$14,集計用!$4:$9894,マスター!$C424,FALSE)="","",HLOOKUP(BW$14,集計用!$4:$9894,マスター!$C424,FALSE))</f>
        <v/>
      </c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4"/>
      <c r="CO424" s="54"/>
      <c r="CP424" s="54"/>
      <c r="CQ424" s="54"/>
      <c r="CR424" s="54"/>
      <c r="CS424" s="54"/>
      <c r="CT424" s="54"/>
      <c r="CU424" s="54"/>
      <c r="CV424" s="53"/>
      <c r="CW424" s="53"/>
      <c r="CX424" s="53"/>
      <c r="CY424" s="53"/>
      <c r="CZ424" s="53"/>
      <c r="DA424" s="53"/>
      <c r="DB424" s="53"/>
      <c r="DC424" s="53"/>
      <c r="DD424" s="54"/>
      <c r="DE424" s="54"/>
      <c r="DF424" s="54"/>
      <c r="DG424" s="54"/>
      <c r="DH424" s="54"/>
      <c r="DI424" s="54"/>
    </row>
    <row r="425" spans="3:113" ht="13.5" customHeight="1">
      <c r="C425" s="89">
        <v>416</v>
      </c>
      <c r="D425" s="44"/>
      <c r="E425" s="53"/>
      <c r="F425" s="53"/>
      <c r="G425" s="53"/>
      <c r="H425" s="42" t="str">
        <f>IF(HLOOKUP(H$14,集計用!$4:$9894,マスター!$C425,FALSE)="","",HLOOKUP(H$14,集計用!$4:$9894,マスター!$C425,FALSE))</f>
        <v/>
      </c>
      <c r="I425" s="29" t="str">
        <f>IF(HLOOKUP(I$14,集計用!$4:$9894,マスター!$C425,FALSE)="","",HLOOKUP(I$14,集計用!$4:$9894,マスター!$C425,FALSE))</f>
        <v/>
      </c>
      <c r="J425" s="29" t="str">
        <f>IF(HLOOKUP(J$14,集計用!$4:$9894,マスター!$C425,FALSE)="","",HLOOKUP(J$14,集計用!$4:$9894,マスター!$C425,FALSE))</f>
        <v/>
      </c>
      <c r="K425" s="53"/>
      <c r="L425" s="53"/>
      <c r="M425" s="53"/>
      <c r="N425" s="53"/>
      <c r="O425" s="29" t="str">
        <f>IF(HLOOKUP(O$14,集計用!$4:$9894,マスター!$C425,FALSE)="","",HLOOKUP(O$14,集計用!$4:$9894,マスター!$C425,FALSE))</f>
        <v/>
      </c>
      <c r="P425" s="53"/>
      <c r="Q425" s="53"/>
      <c r="R425" s="42" t="str">
        <f>IF(HLOOKUP(R$14,集計用!$4:$9894,マスター!$C425,FALSE)="","",HLOOKUP(R$14,集計用!$4:$9894,マスター!$C425,FALSE))</f>
        <v/>
      </c>
      <c r="S425" s="42" t="str">
        <f>IF(HLOOKUP(S$14,集計用!$4:$9894,マスター!$C425,FALSE)="","",HLOOKUP(S$14,集計用!$4:$9894,マスター!$C425,FALSE))</f>
        <v/>
      </c>
      <c r="T425" s="209" t="str">
        <f>IF(HLOOKUP(T$14,集計用!$4:$9894,マスター!$C425,FALSE)="","",HLOOKUP(T$14,集計用!$4:$9894,マスター!$C425,FALSE))</f>
        <v/>
      </c>
      <c r="U425" s="209" t="str">
        <f>IF(HLOOKUP(U$14,集計用!$4:$9894,マスター!$C425,FALSE)="","",HLOOKUP(U$14,集計用!$4:$9894,マスター!$C425,FALSE))</f>
        <v/>
      </c>
      <c r="V425" s="53"/>
      <c r="W425" s="44"/>
      <c r="X425" s="53"/>
      <c r="Y425" s="53"/>
      <c r="Z425" s="29" t="str">
        <f>IF(HLOOKUP(Z$14,集計用!$4:$9894,マスター!$C425,FALSE)="","",HLOOKUP(Z$14,集計用!$4:$9894,マスター!$C425,FALSE))</f>
        <v/>
      </c>
      <c r="AA425" s="53"/>
      <c r="AB425" s="53"/>
      <c r="AC425" s="53"/>
      <c r="AD425" s="53"/>
      <c r="AE425" s="53"/>
      <c r="AF425" s="44"/>
      <c r="AG425" s="29" t="str">
        <f>IF(HLOOKUP(AG$14,集計用!$4:$9894,マスター!$C425,FALSE)="","",HLOOKUP(AG$14,集計用!$4:$9894,マスター!$C425,FALSE))</f>
        <v/>
      </c>
      <c r="AH425" s="29" t="str">
        <f>IF(HLOOKUP(AH$14,集計用!$4:$9894,マスター!$C425,FALSE)="","",HLOOKUP(AH$14,集計用!$4:$9894,マスター!$C425,FALSE))</f>
        <v/>
      </c>
      <c r="AI425" s="29" t="str">
        <f>IF(HLOOKUP(AI$14,集計用!$4:$9894,マスター!$C425,FALSE)="","",HLOOKUP(AI$14,集計用!$4:$9894,マスター!$C425,FALSE))</f>
        <v/>
      </c>
      <c r="AJ425" s="60" t="str">
        <f>マスター!$B$3</f>
        <v>建物</v>
      </c>
      <c r="AK425" s="29" t="str">
        <f>IF(HLOOKUP(AK$14,集計用!$4:$9894,マスター!$C425,FALSE)="","",HLOOKUP(AK$14,集計用!$4:$9894,マスター!$C425,FALSE))</f>
        <v/>
      </c>
      <c r="AL425" s="29" t="str">
        <f>IF(HLOOKUP(AL$14,集計用!$4:$9894,マスター!$C425,FALSE)="","",HLOOKUP(AL$14,集計用!$4:$9894,マスター!$C425,FALSE))</f>
        <v/>
      </c>
      <c r="AM425" s="53"/>
      <c r="AN425" s="29" t="str">
        <f>IFERROR(集計用!N314&amp;集計用!P314&amp;集計用!R314,"")</f>
        <v/>
      </c>
      <c r="AO425" s="29" t="str">
        <f>IF(HLOOKUP(AO$14,集計用!$4:$9894,マスター!$C425,FALSE)="","",HLOOKUP(AO$14,集計用!$4:$9894,マスター!$C425,FALSE))</f>
        <v/>
      </c>
      <c r="AP425" s="42" t="str">
        <f>集計用!AU314&amp;集計用!AV314&amp;集計用!AW314&amp;集計用!AX314&amp;集計用!AY314&amp;集計用!AZ314</f>
        <v/>
      </c>
      <c r="AQ425" s="29" t="str">
        <f>IF(HLOOKUP(AQ$14,集計用!$4:$9894,マスター!$C425,FALSE)="","",HLOOKUP(AQ$14,集計用!$4:$9894,マスター!$C425,FALSE))</f>
        <v/>
      </c>
      <c r="AR425" s="29" t="str">
        <f>IF(HLOOKUP(AR$14,集計用!$4:$9894,マスター!$C425,FALSE)="","",HLOOKUP(AR$14,集計用!$4:$9894,マスター!$C425,FALSE))</f>
        <v/>
      </c>
      <c r="AS425" s="29" t="str">
        <f>IF(HLOOKUP(AS$14,集計用!$4:$9894,マスター!$C425,FALSE)="","",HLOOKUP(AS$14,集計用!$4:$9894,マスター!$C425,FALSE))</f>
        <v/>
      </c>
      <c r="AT425" s="29" t="str">
        <f>IF(HLOOKUP(AT$14,集計用!$4:$9894,マスター!$C425,FALSE)="","",HLOOKUP(AT$14,集計用!$4:$9894,マスター!$C425,FALSE))</f>
        <v/>
      </c>
      <c r="AU425" s="29" t="str">
        <f>IF(HLOOKUP(AU$14,集計用!$4:$9894,マスター!$C425,FALSE)="","",HLOOKUP(AU$14,集計用!$4:$9894,マスター!$C425,FALSE))</f>
        <v/>
      </c>
      <c r="AV425" s="61"/>
      <c r="AW425" s="45" t="str">
        <f t="shared" si="8"/>
        <v/>
      </c>
      <c r="AX425" s="29" t="str">
        <f>IF(HLOOKUP(AX$14,集計用!$4:$9894,マスター!$C425,FALSE)="","",HLOOKUP(AX$14,集計用!$4:$9894,マスター!$C425,FALSE))</f>
        <v/>
      </c>
      <c r="AY425" s="29" t="str">
        <f>IF(HLOOKUP(AY$14,集計用!$4:$9894,マスター!$C425,FALSE)="","",HLOOKUP(AY$14,集計用!$4:$9894,マスター!$C425,FALSE))</f>
        <v/>
      </c>
      <c r="AZ425" s="54"/>
      <c r="BA425" s="54"/>
      <c r="BB425" s="54"/>
      <c r="BC425" s="54"/>
      <c r="BD425" s="54"/>
      <c r="BE425" s="54"/>
      <c r="BF425" s="54"/>
      <c r="BG425" s="54"/>
      <c r="BH425" s="29" t="str">
        <f>IF(HLOOKUP(BH$14,集計用!$4:$9894,マスター!$C425,FALSE)="","",HLOOKUP(BH$14,集計用!$4:$9894,マスター!$C425,FALSE))</f>
        <v/>
      </c>
      <c r="BI425" s="29" t="str">
        <f>IF(HLOOKUP(BI$14,集計用!$4:$9894,マスター!$C425,FALSE)="","",HLOOKUP(BI$14,集計用!$4:$9894,マスター!$C425,FALSE))</f>
        <v/>
      </c>
      <c r="BJ425" s="54"/>
      <c r="BK425" s="54"/>
      <c r="BL425" s="54"/>
      <c r="BM425" s="54"/>
      <c r="BN425" s="54"/>
      <c r="BO425" s="54"/>
      <c r="BP425" s="54"/>
      <c r="BQ425" s="54"/>
      <c r="BR425" s="29" t="str">
        <f>IF(HLOOKUP(BR$14,集計用!$4:$9894,マスター!$C425,FALSE)="","",HLOOKUP(BR$14,集計用!$4:$9894,マスター!$C425,FALSE))</f>
        <v/>
      </c>
      <c r="BS425" s="29" t="str">
        <f>IF(HLOOKUP(BS$14,集計用!$4:$9894,マスター!$C425,FALSE)="","",HLOOKUP(BS$14,集計用!$4:$9894,マスター!$C425,FALSE))</f>
        <v/>
      </c>
      <c r="BT425" s="29" t="str">
        <f>IF(HLOOKUP(BT$14,集計用!$4:$9894,マスター!$C425,FALSE)="","",HLOOKUP(BT$14,集計用!$4:$9894,マスター!$C425,FALSE))</f>
        <v/>
      </c>
      <c r="BU425" s="29" t="str">
        <f>IF(HLOOKUP(BU$14,集計用!$4:$9894,マスター!$C425,FALSE)="","",HLOOKUP(BU$14,集計用!$4:$9894,マスター!$C425,FALSE))</f>
        <v/>
      </c>
      <c r="BV425" s="29" t="str">
        <f>集計用!O314&amp;集計用!Q314&amp;集計用!S314</f>
        <v/>
      </c>
      <c r="BW425" s="29" t="str">
        <f>IF(HLOOKUP(BW$14,集計用!$4:$9894,マスター!$C425,FALSE)="","",HLOOKUP(BW$14,集計用!$4:$9894,マスター!$C425,FALSE))</f>
        <v/>
      </c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4"/>
      <c r="CO425" s="54"/>
      <c r="CP425" s="54"/>
      <c r="CQ425" s="54"/>
      <c r="CR425" s="54"/>
      <c r="CS425" s="54"/>
      <c r="CT425" s="54"/>
      <c r="CU425" s="54"/>
      <c r="CV425" s="53"/>
      <c r="CW425" s="53"/>
      <c r="CX425" s="53"/>
      <c r="CY425" s="53"/>
      <c r="CZ425" s="53"/>
      <c r="DA425" s="53"/>
      <c r="DB425" s="53"/>
      <c r="DC425" s="53"/>
      <c r="DD425" s="54"/>
      <c r="DE425" s="54"/>
      <c r="DF425" s="54"/>
      <c r="DG425" s="54"/>
      <c r="DH425" s="54"/>
      <c r="DI425" s="54"/>
    </row>
    <row r="426" spans="3:113" ht="13.5" customHeight="1">
      <c r="C426" s="89">
        <v>417</v>
      </c>
      <c r="D426" s="44"/>
      <c r="E426" s="53"/>
      <c r="F426" s="53"/>
      <c r="G426" s="53"/>
      <c r="H426" s="42" t="str">
        <f>IF(HLOOKUP(H$14,集計用!$4:$9894,マスター!$C426,FALSE)="","",HLOOKUP(H$14,集計用!$4:$9894,マスター!$C426,FALSE))</f>
        <v/>
      </c>
      <c r="I426" s="29" t="str">
        <f>IF(HLOOKUP(I$14,集計用!$4:$9894,マスター!$C426,FALSE)="","",HLOOKUP(I$14,集計用!$4:$9894,マスター!$C426,FALSE))</f>
        <v/>
      </c>
      <c r="J426" s="29" t="str">
        <f>IF(HLOOKUP(J$14,集計用!$4:$9894,マスター!$C426,FALSE)="","",HLOOKUP(J$14,集計用!$4:$9894,マスター!$C426,FALSE))</f>
        <v/>
      </c>
      <c r="K426" s="53"/>
      <c r="L426" s="53"/>
      <c r="M426" s="53"/>
      <c r="N426" s="53"/>
      <c r="O426" s="29" t="str">
        <f>IF(HLOOKUP(O$14,集計用!$4:$9894,マスター!$C426,FALSE)="","",HLOOKUP(O$14,集計用!$4:$9894,マスター!$C426,FALSE))</f>
        <v/>
      </c>
      <c r="P426" s="53"/>
      <c r="Q426" s="53"/>
      <c r="R426" s="42" t="str">
        <f>IF(HLOOKUP(R$14,集計用!$4:$9894,マスター!$C426,FALSE)="","",HLOOKUP(R$14,集計用!$4:$9894,マスター!$C426,FALSE))</f>
        <v/>
      </c>
      <c r="S426" s="42" t="str">
        <f>IF(HLOOKUP(S$14,集計用!$4:$9894,マスター!$C426,FALSE)="","",HLOOKUP(S$14,集計用!$4:$9894,マスター!$C426,FALSE))</f>
        <v/>
      </c>
      <c r="T426" s="209" t="str">
        <f>IF(HLOOKUP(T$14,集計用!$4:$9894,マスター!$C426,FALSE)="","",HLOOKUP(T$14,集計用!$4:$9894,マスター!$C426,FALSE))</f>
        <v/>
      </c>
      <c r="U426" s="209" t="str">
        <f>IF(HLOOKUP(U$14,集計用!$4:$9894,マスター!$C426,FALSE)="","",HLOOKUP(U$14,集計用!$4:$9894,マスター!$C426,FALSE))</f>
        <v/>
      </c>
      <c r="V426" s="53"/>
      <c r="W426" s="44"/>
      <c r="X426" s="53"/>
      <c r="Y426" s="53"/>
      <c r="Z426" s="29" t="str">
        <f>IF(HLOOKUP(Z$14,集計用!$4:$9894,マスター!$C426,FALSE)="","",HLOOKUP(Z$14,集計用!$4:$9894,マスター!$C426,FALSE))</f>
        <v/>
      </c>
      <c r="AA426" s="53"/>
      <c r="AB426" s="53"/>
      <c r="AC426" s="53"/>
      <c r="AD426" s="53"/>
      <c r="AE426" s="53"/>
      <c r="AF426" s="44"/>
      <c r="AG426" s="29" t="str">
        <f>IF(HLOOKUP(AG$14,集計用!$4:$9894,マスター!$C426,FALSE)="","",HLOOKUP(AG$14,集計用!$4:$9894,マスター!$C426,FALSE))</f>
        <v/>
      </c>
      <c r="AH426" s="29" t="str">
        <f>IF(HLOOKUP(AH$14,集計用!$4:$9894,マスター!$C426,FALSE)="","",HLOOKUP(AH$14,集計用!$4:$9894,マスター!$C426,FALSE))</f>
        <v/>
      </c>
      <c r="AI426" s="29" t="str">
        <f>IF(HLOOKUP(AI$14,集計用!$4:$9894,マスター!$C426,FALSE)="","",HLOOKUP(AI$14,集計用!$4:$9894,マスター!$C426,FALSE))</f>
        <v/>
      </c>
      <c r="AJ426" s="60" t="str">
        <f>マスター!$B$3</f>
        <v>建物</v>
      </c>
      <c r="AK426" s="29" t="str">
        <f>IF(HLOOKUP(AK$14,集計用!$4:$9894,マスター!$C426,FALSE)="","",HLOOKUP(AK$14,集計用!$4:$9894,マスター!$C426,FALSE))</f>
        <v/>
      </c>
      <c r="AL426" s="29" t="str">
        <f>IF(HLOOKUP(AL$14,集計用!$4:$9894,マスター!$C426,FALSE)="","",HLOOKUP(AL$14,集計用!$4:$9894,マスター!$C426,FALSE))</f>
        <v/>
      </c>
      <c r="AM426" s="53"/>
      <c r="AN426" s="29" t="str">
        <f>IFERROR(集計用!N315&amp;集計用!P315&amp;集計用!R315,"")</f>
        <v/>
      </c>
      <c r="AO426" s="29" t="str">
        <f>IF(HLOOKUP(AO$14,集計用!$4:$9894,マスター!$C426,FALSE)="","",HLOOKUP(AO$14,集計用!$4:$9894,マスター!$C426,FALSE))</f>
        <v/>
      </c>
      <c r="AP426" s="42" t="str">
        <f>集計用!AU315&amp;集計用!AV315&amp;集計用!AW315&amp;集計用!AX315&amp;集計用!AY315&amp;集計用!AZ315</f>
        <v/>
      </c>
      <c r="AQ426" s="29" t="str">
        <f>IF(HLOOKUP(AQ$14,集計用!$4:$9894,マスター!$C426,FALSE)="","",HLOOKUP(AQ$14,集計用!$4:$9894,マスター!$C426,FALSE))</f>
        <v/>
      </c>
      <c r="AR426" s="29" t="str">
        <f>IF(HLOOKUP(AR$14,集計用!$4:$9894,マスター!$C426,FALSE)="","",HLOOKUP(AR$14,集計用!$4:$9894,マスター!$C426,FALSE))</f>
        <v/>
      </c>
      <c r="AS426" s="29" t="str">
        <f>IF(HLOOKUP(AS$14,集計用!$4:$9894,マスター!$C426,FALSE)="","",HLOOKUP(AS$14,集計用!$4:$9894,マスター!$C426,FALSE))</f>
        <v/>
      </c>
      <c r="AT426" s="29" t="str">
        <f>IF(HLOOKUP(AT$14,集計用!$4:$9894,マスター!$C426,FALSE)="","",HLOOKUP(AT$14,集計用!$4:$9894,マスター!$C426,FALSE))</f>
        <v/>
      </c>
      <c r="AU426" s="29" t="str">
        <f>IF(HLOOKUP(AU$14,集計用!$4:$9894,マスター!$C426,FALSE)="","",HLOOKUP(AU$14,集計用!$4:$9894,マスター!$C426,FALSE))</f>
        <v/>
      </c>
      <c r="AV426" s="61"/>
      <c r="AW426" s="45" t="str">
        <f t="shared" si="8"/>
        <v/>
      </c>
      <c r="AX426" s="29" t="str">
        <f>IF(HLOOKUP(AX$14,集計用!$4:$9894,マスター!$C426,FALSE)="","",HLOOKUP(AX$14,集計用!$4:$9894,マスター!$C426,FALSE))</f>
        <v/>
      </c>
      <c r="AY426" s="29" t="str">
        <f>IF(HLOOKUP(AY$14,集計用!$4:$9894,マスター!$C426,FALSE)="","",HLOOKUP(AY$14,集計用!$4:$9894,マスター!$C426,FALSE))</f>
        <v/>
      </c>
      <c r="AZ426" s="54"/>
      <c r="BA426" s="54"/>
      <c r="BB426" s="54"/>
      <c r="BC426" s="54"/>
      <c r="BD426" s="54"/>
      <c r="BE426" s="54"/>
      <c r="BF426" s="54"/>
      <c r="BG426" s="54"/>
      <c r="BH426" s="29" t="str">
        <f>IF(HLOOKUP(BH$14,集計用!$4:$9894,マスター!$C426,FALSE)="","",HLOOKUP(BH$14,集計用!$4:$9894,マスター!$C426,FALSE))</f>
        <v/>
      </c>
      <c r="BI426" s="29" t="str">
        <f>IF(HLOOKUP(BI$14,集計用!$4:$9894,マスター!$C426,FALSE)="","",HLOOKUP(BI$14,集計用!$4:$9894,マスター!$C426,FALSE))</f>
        <v/>
      </c>
      <c r="BJ426" s="54"/>
      <c r="BK426" s="54"/>
      <c r="BL426" s="54"/>
      <c r="BM426" s="54"/>
      <c r="BN426" s="54"/>
      <c r="BO426" s="54"/>
      <c r="BP426" s="54"/>
      <c r="BQ426" s="54"/>
      <c r="BR426" s="29" t="str">
        <f>IF(HLOOKUP(BR$14,集計用!$4:$9894,マスター!$C426,FALSE)="","",HLOOKUP(BR$14,集計用!$4:$9894,マスター!$C426,FALSE))</f>
        <v/>
      </c>
      <c r="BS426" s="29" t="str">
        <f>IF(HLOOKUP(BS$14,集計用!$4:$9894,マスター!$C426,FALSE)="","",HLOOKUP(BS$14,集計用!$4:$9894,マスター!$C426,FALSE))</f>
        <v/>
      </c>
      <c r="BT426" s="29" t="str">
        <f>IF(HLOOKUP(BT$14,集計用!$4:$9894,マスター!$C426,FALSE)="","",HLOOKUP(BT$14,集計用!$4:$9894,マスター!$C426,FALSE))</f>
        <v/>
      </c>
      <c r="BU426" s="29" t="str">
        <f>IF(HLOOKUP(BU$14,集計用!$4:$9894,マスター!$C426,FALSE)="","",HLOOKUP(BU$14,集計用!$4:$9894,マスター!$C426,FALSE))</f>
        <v/>
      </c>
      <c r="BV426" s="29" t="str">
        <f>集計用!O315&amp;集計用!Q315&amp;集計用!S315</f>
        <v/>
      </c>
      <c r="BW426" s="29" t="str">
        <f>IF(HLOOKUP(BW$14,集計用!$4:$9894,マスター!$C426,FALSE)="","",HLOOKUP(BW$14,集計用!$4:$9894,マスター!$C426,FALSE))</f>
        <v/>
      </c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4"/>
      <c r="CO426" s="54"/>
      <c r="CP426" s="54"/>
      <c r="CQ426" s="54"/>
      <c r="CR426" s="54"/>
      <c r="CS426" s="54"/>
      <c r="CT426" s="54"/>
      <c r="CU426" s="54"/>
      <c r="CV426" s="53"/>
      <c r="CW426" s="53"/>
      <c r="CX426" s="53"/>
      <c r="CY426" s="53"/>
      <c r="CZ426" s="53"/>
      <c r="DA426" s="53"/>
      <c r="DB426" s="53"/>
      <c r="DC426" s="53"/>
      <c r="DD426" s="54"/>
      <c r="DE426" s="54"/>
      <c r="DF426" s="54"/>
      <c r="DG426" s="54"/>
      <c r="DH426" s="54"/>
      <c r="DI426" s="54"/>
    </row>
    <row r="427" spans="3:113" ht="13.5" customHeight="1">
      <c r="C427" s="89">
        <v>418</v>
      </c>
      <c r="D427" s="44"/>
      <c r="E427" s="53"/>
      <c r="F427" s="53"/>
      <c r="G427" s="53"/>
      <c r="H427" s="42" t="str">
        <f>IF(HLOOKUP(H$14,集計用!$4:$9894,マスター!$C427,FALSE)="","",HLOOKUP(H$14,集計用!$4:$9894,マスター!$C427,FALSE))</f>
        <v/>
      </c>
      <c r="I427" s="29" t="str">
        <f>IF(HLOOKUP(I$14,集計用!$4:$9894,マスター!$C427,FALSE)="","",HLOOKUP(I$14,集計用!$4:$9894,マスター!$C427,FALSE))</f>
        <v/>
      </c>
      <c r="J427" s="29" t="str">
        <f>IF(HLOOKUP(J$14,集計用!$4:$9894,マスター!$C427,FALSE)="","",HLOOKUP(J$14,集計用!$4:$9894,マスター!$C427,FALSE))</f>
        <v/>
      </c>
      <c r="K427" s="53"/>
      <c r="L427" s="53"/>
      <c r="M427" s="53"/>
      <c r="N427" s="53"/>
      <c r="O427" s="29" t="str">
        <f>IF(HLOOKUP(O$14,集計用!$4:$9894,マスター!$C427,FALSE)="","",HLOOKUP(O$14,集計用!$4:$9894,マスター!$C427,FALSE))</f>
        <v/>
      </c>
      <c r="P427" s="53"/>
      <c r="Q427" s="53"/>
      <c r="R427" s="42" t="str">
        <f>IF(HLOOKUP(R$14,集計用!$4:$9894,マスター!$C427,FALSE)="","",HLOOKUP(R$14,集計用!$4:$9894,マスター!$C427,FALSE))</f>
        <v/>
      </c>
      <c r="S427" s="42" t="str">
        <f>IF(HLOOKUP(S$14,集計用!$4:$9894,マスター!$C427,FALSE)="","",HLOOKUP(S$14,集計用!$4:$9894,マスター!$C427,FALSE))</f>
        <v/>
      </c>
      <c r="T427" s="209" t="str">
        <f>IF(HLOOKUP(T$14,集計用!$4:$9894,マスター!$C427,FALSE)="","",HLOOKUP(T$14,集計用!$4:$9894,マスター!$C427,FALSE))</f>
        <v/>
      </c>
      <c r="U427" s="209" t="str">
        <f>IF(HLOOKUP(U$14,集計用!$4:$9894,マスター!$C427,FALSE)="","",HLOOKUP(U$14,集計用!$4:$9894,マスター!$C427,FALSE))</f>
        <v/>
      </c>
      <c r="V427" s="53"/>
      <c r="W427" s="44"/>
      <c r="X427" s="53"/>
      <c r="Y427" s="53"/>
      <c r="Z427" s="29" t="str">
        <f>IF(HLOOKUP(Z$14,集計用!$4:$9894,マスター!$C427,FALSE)="","",HLOOKUP(Z$14,集計用!$4:$9894,マスター!$C427,FALSE))</f>
        <v/>
      </c>
      <c r="AA427" s="53"/>
      <c r="AB427" s="53"/>
      <c r="AC427" s="53"/>
      <c r="AD427" s="53"/>
      <c r="AE427" s="53"/>
      <c r="AF427" s="44"/>
      <c r="AG427" s="29" t="str">
        <f>IF(HLOOKUP(AG$14,集計用!$4:$9894,マスター!$C427,FALSE)="","",HLOOKUP(AG$14,集計用!$4:$9894,マスター!$C427,FALSE))</f>
        <v/>
      </c>
      <c r="AH427" s="29" t="str">
        <f>IF(HLOOKUP(AH$14,集計用!$4:$9894,マスター!$C427,FALSE)="","",HLOOKUP(AH$14,集計用!$4:$9894,マスター!$C427,FALSE))</f>
        <v/>
      </c>
      <c r="AI427" s="29" t="str">
        <f>IF(HLOOKUP(AI$14,集計用!$4:$9894,マスター!$C427,FALSE)="","",HLOOKUP(AI$14,集計用!$4:$9894,マスター!$C427,FALSE))</f>
        <v/>
      </c>
      <c r="AJ427" s="60" t="str">
        <f>マスター!$B$3</f>
        <v>建物</v>
      </c>
      <c r="AK427" s="29" t="str">
        <f>IF(HLOOKUP(AK$14,集計用!$4:$9894,マスター!$C427,FALSE)="","",HLOOKUP(AK$14,集計用!$4:$9894,マスター!$C427,FALSE))</f>
        <v/>
      </c>
      <c r="AL427" s="29" t="str">
        <f>IF(HLOOKUP(AL$14,集計用!$4:$9894,マスター!$C427,FALSE)="","",HLOOKUP(AL$14,集計用!$4:$9894,マスター!$C427,FALSE))</f>
        <v/>
      </c>
      <c r="AM427" s="53"/>
      <c r="AN427" s="29" t="str">
        <f>IFERROR(集計用!N316&amp;集計用!P316&amp;集計用!R316,"")</f>
        <v/>
      </c>
      <c r="AO427" s="29" t="str">
        <f>IF(HLOOKUP(AO$14,集計用!$4:$9894,マスター!$C427,FALSE)="","",HLOOKUP(AO$14,集計用!$4:$9894,マスター!$C427,FALSE))</f>
        <v/>
      </c>
      <c r="AP427" s="42" t="str">
        <f>集計用!AU316&amp;集計用!AV316&amp;集計用!AW316&amp;集計用!AX316&amp;集計用!AY316&amp;集計用!AZ316</f>
        <v/>
      </c>
      <c r="AQ427" s="29" t="str">
        <f>IF(HLOOKUP(AQ$14,集計用!$4:$9894,マスター!$C427,FALSE)="","",HLOOKUP(AQ$14,集計用!$4:$9894,マスター!$C427,FALSE))</f>
        <v/>
      </c>
      <c r="AR427" s="29" t="str">
        <f>IF(HLOOKUP(AR$14,集計用!$4:$9894,マスター!$C427,FALSE)="","",HLOOKUP(AR$14,集計用!$4:$9894,マスター!$C427,FALSE))</f>
        <v/>
      </c>
      <c r="AS427" s="29" t="str">
        <f>IF(HLOOKUP(AS$14,集計用!$4:$9894,マスター!$C427,FALSE)="","",HLOOKUP(AS$14,集計用!$4:$9894,マスター!$C427,FALSE))</f>
        <v/>
      </c>
      <c r="AT427" s="29" t="str">
        <f>IF(HLOOKUP(AT$14,集計用!$4:$9894,マスター!$C427,FALSE)="","",HLOOKUP(AT$14,集計用!$4:$9894,マスター!$C427,FALSE))</f>
        <v/>
      </c>
      <c r="AU427" s="29" t="str">
        <f>IF(HLOOKUP(AU$14,集計用!$4:$9894,マスター!$C427,FALSE)="","",HLOOKUP(AU$14,集計用!$4:$9894,マスター!$C427,FALSE))</f>
        <v/>
      </c>
      <c r="AV427" s="61"/>
      <c r="AW427" s="45" t="str">
        <f t="shared" si="8"/>
        <v/>
      </c>
      <c r="AX427" s="29" t="str">
        <f>IF(HLOOKUP(AX$14,集計用!$4:$9894,マスター!$C427,FALSE)="","",HLOOKUP(AX$14,集計用!$4:$9894,マスター!$C427,FALSE))</f>
        <v/>
      </c>
      <c r="AY427" s="29" t="str">
        <f>IF(HLOOKUP(AY$14,集計用!$4:$9894,マスター!$C427,FALSE)="","",HLOOKUP(AY$14,集計用!$4:$9894,マスター!$C427,FALSE))</f>
        <v/>
      </c>
      <c r="AZ427" s="54"/>
      <c r="BA427" s="54"/>
      <c r="BB427" s="54"/>
      <c r="BC427" s="54"/>
      <c r="BD427" s="54"/>
      <c r="BE427" s="54"/>
      <c r="BF427" s="54"/>
      <c r="BG427" s="54"/>
      <c r="BH427" s="29" t="str">
        <f>IF(HLOOKUP(BH$14,集計用!$4:$9894,マスター!$C427,FALSE)="","",HLOOKUP(BH$14,集計用!$4:$9894,マスター!$C427,FALSE))</f>
        <v/>
      </c>
      <c r="BI427" s="29" t="str">
        <f>IF(HLOOKUP(BI$14,集計用!$4:$9894,マスター!$C427,FALSE)="","",HLOOKUP(BI$14,集計用!$4:$9894,マスター!$C427,FALSE))</f>
        <v/>
      </c>
      <c r="BJ427" s="54"/>
      <c r="BK427" s="54"/>
      <c r="BL427" s="54"/>
      <c r="BM427" s="54"/>
      <c r="BN427" s="54"/>
      <c r="BO427" s="54"/>
      <c r="BP427" s="54"/>
      <c r="BQ427" s="54"/>
      <c r="BR427" s="29" t="str">
        <f>IF(HLOOKUP(BR$14,集計用!$4:$9894,マスター!$C427,FALSE)="","",HLOOKUP(BR$14,集計用!$4:$9894,マスター!$C427,FALSE))</f>
        <v/>
      </c>
      <c r="BS427" s="29" t="str">
        <f>IF(HLOOKUP(BS$14,集計用!$4:$9894,マスター!$C427,FALSE)="","",HLOOKUP(BS$14,集計用!$4:$9894,マスター!$C427,FALSE))</f>
        <v/>
      </c>
      <c r="BT427" s="29" t="str">
        <f>IF(HLOOKUP(BT$14,集計用!$4:$9894,マスター!$C427,FALSE)="","",HLOOKUP(BT$14,集計用!$4:$9894,マスター!$C427,FALSE))</f>
        <v/>
      </c>
      <c r="BU427" s="29" t="str">
        <f>IF(HLOOKUP(BU$14,集計用!$4:$9894,マスター!$C427,FALSE)="","",HLOOKUP(BU$14,集計用!$4:$9894,マスター!$C427,FALSE))</f>
        <v/>
      </c>
      <c r="BV427" s="29" t="str">
        <f>集計用!O316&amp;集計用!Q316&amp;集計用!S316</f>
        <v/>
      </c>
      <c r="BW427" s="29" t="str">
        <f>IF(HLOOKUP(BW$14,集計用!$4:$9894,マスター!$C427,FALSE)="","",HLOOKUP(BW$14,集計用!$4:$9894,マスター!$C427,FALSE))</f>
        <v/>
      </c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4"/>
      <c r="CO427" s="54"/>
      <c r="CP427" s="54"/>
      <c r="CQ427" s="54"/>
      <c r="CR427" s="54"/>
      <c r="CS427" s="54"/>
      <c r="CT427" s="54"/>
      <c r="CU427" s="54"/>
      <c r="CV427" s="53"/>
      <c r="CW427" s="53"/>
      <c r="CX427" s="53"/>
      <c r="CY427" s="53"/>
      <c r="CZ427" s="53"/>
      <c r="DA427" s="53"/>
      <c r="DB427" s="53"/>
      <c r="DC427" s="53"/>
      <c r="DD427" s="54"/>
      <c r="DE427" s="54"/>
      <c r="DF427" s="54"/>
      <c r="DG427" s="54"/>
      <c r="DH427" s="54"/>
      <c r="DI427" s="54"/>
    </row>
    <row r="428" spans="3:113" ht="13.5" customHeight="1">
      <c r="C428" s="89">
        <v>419</v>
      </c>
      <c r="D428" s="44"/>
      <c r="E428" s="53"/>
      <c r="F428" s="53"/>
      <c r="G428" s="53"/>
      <c r="H428" s="42" t="str">
        <f>IF(HLOOKUP(H$14,集計用!$4:$9894,マスター!$C428,FALSE)="","",HLOOKUP(H$14,集計用!$4:$9894,マスター!$C428,FALSE))</f>
        <v/>
      </c>
      <c r="I428" s="29" t="str">
        <f>IF(HLOOKUP(I$14,集計用!$4:$9894,マスター!$C428,FALSE)="","",HLOOKUP(I$14,集計用!$4:$9894,マスター!$C428,FALSE))</f>
        <v/>
      </c>
      <c r="J428" s="29" t="str">
        <f>IF(HLOOKUP(J$14,集計用!$4:$9894,マスター!$C428,FALSE)="","",HLOOKUP(J$14,集計用!$4:$9894,マスター!$C428,FALSE))</f>
        <v/>
      </c>
      <c r="K428" s="53"/>
      <c r="L428" s="53"/>
      <c r="M428" s="53"/>
      <c r="N428" s="53"/>
      <c r="O428" s="29" t="str">
        <f>IF(HLOOKUP(O$14,集計用!$4:$9894,マスター!$C428,FALSE)="","",HLOOKUP(O$14,集計用!$4:$9894,マスター!$C428,FALSE))</f>
        <v/>
      </c>
      <c r="P428" s="53"/>
      <c r="Q428" s="53"/>
      <c r="R428" s="42" t="str">
        <f>IF(HLOOKUP(R$14,集計用!$4:$9894,マスター!$C428,FALSE)="","",HLOOKUP(R$14,集計用!$4:$9894,マスター!$C428,FALSE))</f>
        <v/>
      </c>
      <c r="S428" s="42" t="str">
        <f>IF(HLOOKUP(S$14,集計用!$4:$9894,マスター!$C428,FALSE)="","",HLOOKUP(S$14,集計用!$4:$9894,マスター!$C428,FALSE))</f>
        <v/>
      </c>
      <c r="T428" s="209" t="str">
        <f>IF(HLOOKUP(T$14,集計用!$4:$9894,マスター!$C428,FALSE)="","",HLOOKUP(T$14,集計用!$4:$9894,マスター!$C428,FALSE))</f>
        <v/>
      </c>
      <c r="U428" s="209" t="str">
        <f>IF(HLOOKUP(U$14,集計用!$4:$9894,マスター!$C428,FALSE)="","",HLOOKUP(U$14,集計用!$4:$9894,マスター!$C428,FALSE))</f>
        <v/>
      </c>
      <c r="V428" s="53"/>
      <c r="W428" s="44"/>
      <c r="X428" s="53"/>
      <c r="Y428" s="53"/>
      <c r="Z428" s="29" t="str">
        <f>IF(HLOOKUP(Z$14,集計用!$4:$9894,マスター!$C428,FALSE)="","",HLOOKUP(Z$14,集計用!$4:$9894,マスター!$C428,FALSE))</f>
        <v/>
      </c>
      <c r="AA428" s="53"/>
      <c r="AB428" s="53"/>
      <c r="AC428" s="53"/>
      <c r="AD428" s="53"/>
      <c r="AE428" s="53"/>
      <c r="AF428" s="44"/>
      <c r="AG428" s="29" t="str">
        <f>IF(HLOOKUP(AG$14,集計用!$4:$9894,マスター!$C428,FALSE)="","",HLOOKUP(AG$14,集計用!$4:$9894,マスター!$C428,FALSE))</f>
        <v/>
      </c>
      <c r="AH428" s="29" t="str">
        <f>IF(HLOOKUP(AH$14,集計用!$4:$9894,マスター!$C428,FALSE)="","",HLOOKUP(AH$14,集計用!$4:$9894,マスター!$C428,FALSE))</f>
        <v/>
      </c>
      <c r="AI428" s="29" t="str">
        <f>IF(HLOOKUP(AI$14,集計用!$4:$9894,マスター!$C428,FALSE)="","",HLOOKUP(AI$14,集計用!$4:$9894,マスター!$C428,FALSE))</f>
        <v/>
      </c>
      <c r="AJ428" s="60" t="str">
        <f>マスター!$B$3</f>
        <v>建物</v>
      </c>
      <c r="AK428" s="29" t="str">
        <f>IF(HLOOKUP(AK$14,集計用!$4:$9894,マスター!$C428,FALSE)="","",HLOOKUP(AK$14,集計用!$4:$9894,マスター!$C428,FALSE))</f>
        <v/>
      </c>
      <c r="AL428" s="29" t="str">
        <f>IF(HLOOKUP(AL$14,集計用!$4:$9894,マスター!$C428,FALSE)="","",HLOOKUP(AL$14,集計用!$4:$9894,マスター!$C428,FALSE))</f>
        <v/>
      </c>
      <c r="AM428" s="53"/>
      <c r="AN428" s="29" t="str">
        <f>IFERROR(集計用!N317&amp;集計用!P317&amp;集計用!R317,"")</f>
        <v/>
      </c>
      <c r="AO428" s="29" t="str">
        <f>IF(HLOOKUP(AO$14,集計用!$4:$9894,マスター!$C428,FALSE)="","",HLOOKUP(AO$14,集計用!$4:$9894,マスター!$C428,FALSE))</f>
        <v/>
      </c>
      <c r="AP428" s="42" t="str">
        <f>集計用!AU317&amp;集計用!AV317&amp;集計用!AW317&amp;集計用!AX317&amp;集計用!AY317&amp;集計用!AZ317</f>
        <v/>
      </c>
      <c r="AQ428" s="29" t="str">
        <f>IF(HLOOKUP(AQ$14,集計用!$4:$9894,マスター!$C428,FALSE)="","",HLOOKUP(AQ$14,集計用!$4:$9894,マスター!$C428,FALSE))</f>
        <v/>
      </c>
      <c r="AR428" s="29" t="str">
        <f>IF(HLOOKUP(AR$14,集計用!$4:$9894,マスター!$C428,FALSE)="","",HLOOKUP(AR$14,集計用!$4:$9894,マスター!$C428,FALSE))</f>
        <v/>
      </c>
      <c r="AS428" s="29" t="str">
        <f>IF(HLOOKUP(AS$14,集計用!$4:$9894,マスター!$C428,FALSE)="","",HLOOKUP(AS$14,集計用!$4:$9894,マスター!$C428,FALSE))</f>
        <v/>
      </c>
      <c r="AT428" s="29" t="str">
        <f>IF(HLOOKUP(AT$14,集計用!$4:$9894,マスター!$C428,FALSE)="","",HLOOKUP(AT$14,集計用!$4:$9894,マスター!$C428,FALSE))</f>
        <v/>
      </c>
      <c r="AU428" s="29" t="str">
        <f>IF(HLOOKUP(AU$14,集計用!$4:$9894,マスター!$C428,FALSE)="","",HLOOKUP(AU$14,集計用!$4:$9894,マスター!$C428,FALSE))</f>
        <v/>
      </c>
      <c r="AV428" s="61"/>
      <c r="AW428" s="45" t="str">
        <f t="shared" si="8"/>
        <v/>
      </c>
      <c r="AX428" s="29" t="str">
        <f>IF(HLOOKUP(AX$14,集計用!$4:$9894,マスター!$C428,FALSE)="","",HLOOKUP(AX$14,集計用!$4:$9894,マスター!$C428,FALSE))</f>
        <v/>
      </c>
      <c r="AY428" s="29" t="str">
        <f>IF(HLOOKUP(AY$14,集計用!$4:$9894,マスター!$C428,FALSE)="","",HLOOKUP(AY$14,集計用!$4:$9894,マスター!$C428,FALSE))</f>
        <v/>
      </c>
      <c r="AZ428" s="54"/>
      <c r="BA428" s="54"/>
      <c r="BB428" s="54"/>
      <c r="BC428" s="54"/>
      <c r="BD428" s="54"/>
      <c r="BE428" s="54"/>
      <c r="BF428" s="54"/>
      <c r="BG428" s="54"/>
      <c r="BH428" s="29" t="str">
        <f>IF(HLOOKUP(BH$14,集計用!$4:$9894,マスター!$C428,FALSE)="","",HLOOKUP(BH$14,集計用!$4:$9894,マスター!$C428,FALSE))</f>
        <v/>
      </c>
      <c r="BI428" s="29" t="str">
        <f>IF(HLOOKUP(BI$14,集計用!$4:$9894,マスター!$C428,FALSE)="","",HLOOKUP(BI$14,集計用!$4:$9894,マスター!$C428,FALSE))</f>
        <v/>
      </c>
      <c r="BJ428" s="54"/>
      <c r="BK428" s="54"/>
      <c r="BL428" s="54"/>
      <c r="BM428" s="54"/>
      <c r="BN428" s="54"/>
      <c r="BO428" s="54"/>
      <c r="BP428" s="54"/>
      <c r="BQ428" s="54"/>
      <c r="BR428" s="29" t="str">
        <f>IF(HLOOKUP(BR$14,集計用!$4:$9894,マスター!$C428,FALSE)="","",HLOOKUP(BR$14,集計用!$4:$9894,マスター!$C428,FALSE))</f>
        <v/>
      </c>
      <c r="BS428" s="29" t="str">
        <f>IF(HLOOKUP(BS$14,集計用!$4:$9894,マスター!$C428,FALSE)="","",HLOOKUP(BS$14,集計用!$4:$9894,マスター!$C428,FALSE))</f>
        <v/>
      </c>
      <c r="BT428" s="29" t="str">
        <f>IF(HLOOKUP(BT$14,集計用!$4:$9894,マスター!$C428,FALSE)="","",HLOOKUP(BT$14,集計用!$4:$9894,マスター!$C428,FALSE))</f>
        <v/>
      </c>
      <c r="BU428" s="29" t="str">
        <f>IF(HLOOKUP(BU$14,集計用!$4:$9894,マスター!$C428,FALSE)="","",HLOOKUP(BU$14,集計用!$4:$9894,マスター!$C428,FALSE))</f>
        <v/>
      </c>
      <c r="BV428" s="29" t="str">
        <f>集計用!O317&amp;集計用!Q317&amp;集計用!S317</f>
        <v/>
      </c>
      <c r="BW428" s="29" t="str">
        <f>IF(HLOOKUP(BW$14,集計用!$4:$9894,マスター!$C428,FALSE)="","",HLOOKUP(BW$14,集計用!$4:$9894,マスター!$C428,FALSE))</f>
        <v/>
      </c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4"/>
      <c r="CO428" s="54"/>
      <c r="CP428" s="54"/>
      <c r="CQ428" s="54"/>
      <c r="CR428" s="54"/>
      <c r="CS428" s="54"/>
      <c r="CT428" s="54"/>
      <c r="CU428" s="54"/>
      <c r="CV428" s="53"/>
      <c r="CW428" s="53"/>
      <c r="CX428" s="53"/>
      <c r="CY428" s="53"/>
      <c r="CZ428" s="53"/>
      <c r="DA428" s="53"/>
      <c r="DB428" s="53"/>
      <c r="DC428" s="53"/>
      <c r="DD428" s="54"/>
      <c r="DE428" s="54"/>
      <c r="DF428" s="54"/>
      <c r="DG428" s="54"/>
      <c r="DH428" s="54"/>
      <c r="DI428" s="54"/>
    </row>
    <row r="429" spans="3:113" ht="13.5" customHeight="1">
      <c r="C429" s="89">
        <v>420</v>
      </c>
      <c r="D429" s="44"/>
      <c r="E429" s="53"/>
      <c r="F429" s="53"/>
      <c r="G429" s="53"/>
      <c r="H429" s="42" t="str">
        <f>IF(HLOOKUP(H$14,集計用!$4:$9894,マスター!$C429,FALSE)="","",HLOOKUP(H$14,集計用!$4:$9894,マスター!$C429,FALSE))</f>
        <v/>
      </c>
      <c r="I429" s="29" t="str">
        <f>IF(HLOOKUP(I$14,集計用!$4:$9894,マスター!$C429,FALSE)="","",HLOOKUP(I$14,集計用!$4:$9894,マスター!$C429,FALSE))</f>
        <v/>
      </c>
      <c r="J429" s="29" t="str">
        <f>IF(HLOOKUP(J$14,集計用!$4:$9894,マスター!$C429,FALSE)="","",HLOOKUP(J$14,集計用!$4:$9894,マスター!$C429,FALSE))</f>
        <v/>
      </c>
      <c r="K429" s="53"/>
      <c r="L429" s="53"/>
      <c r="M429" s="53"/>
      <c r="N429" s="53"/>
      <c r="O429" s="29" t="str">
        <f>IF(HLOOKUP(O$14,集計用!$4:$9894,マスター!$C429,FALSE)="","",HLOOKUP(O$14,集計用!$4:$9894,マスター!$C429,FALSE))</f>
        <v/>
      </c>
      <c r="P429" s="53"/>
      <c r="Q429" s="53"/>
      <c r="R429" s="42" t="str">
        <f>IF(HLOOKUP(R$14,集計用!$4:$9894,マスター!$C429,FALSE)="","",HLOOKUP(R$14,集計用!$4:$9894,マスター!$C429,FALSE))</f>
        <v/>
      </c>
      <c r="S429" s="42" t="str">
        <f>IF(HLOOKUP(S$14,集計用!$4:$9894,マスター!$C429,FALSE)="","",HLOOKUP(S$14,集計用!$4:$9894,マスター!$C429,FALSE))</f>
        <v/>
      </c>
      <c r="T429" s="209" t="str">
        <f>IF(HLOOKUP(T$14,集計用!$4:$9894,マスター!$C429,FALSE)="","",HLOOKUP(T$14,集計用!$4:$9894,マスター!$C429,FALSE))</f>
        <v/>
      </c>
      <c r="U429" s="209" t="str">
        <f>IF(HLOOKUP(U$14,集計用!$4:$9894,マスター!$C429,FALSE)="","",HLOOKUP(U$14,集計用!$4:$9894,マスター!$C429,FALSE))</f>
        <v/>
      </c>
      <c r="V429" s="53"/>
      <c r="W429" s="44"/>
      <c r="X429" s="53"/>
      <c r="Y429" s="53"/>
      <c r="Z429" s="29" t="str">
        <f>IF(HLOOKUP(Z$14,集計用!$4:$9894,マスター!$C429,FALSE)="","",HLOOKUP(Z$14,集計用!$4:$9894,マスター!$C429,FALSE))</f>
        <v/>
      </c>
      <c r="AA429" s="53"/>
      <c r="AB429" s="53"/>
      <c r="AC429" s="53"/>
      <c r="AD429" s="53"/>
      <c r="AE429" s="53"/>
      <c r="AF429" s="44"/>
      <c r="AG429" s="29" t="str">
        <f>IF(HLOOKUP(AG$14,集計用!$4:$9894,マスター!$C429,FALSE)="","",HLOOKUP(AG$14,集計用!$4:$9894,マスター!$C429,FALSE))</f>
        <v/>
      </c>
      <c r="AH429" s="29" t="str">
        <f>IF(HLOOKUP(AH$14,集計用!$4:$9894,マスター!$C429,FALSE)="","",HLOOKUP(AH$14,集計用!$4:$9894,マスター!$C429,FALSE))</f>
        <v/>
      </c>
      <c r="AI429" s="29" t="str">
        <f>IF(HLOOKUP(AI$14,集計用!$4:$9894,マスター!$C429,FALSE)="","",HLOOKUP(AI$14,集計用!$4:$9894,マスター!$C429,FALSE))</f>
        <v/>
      </c>
      <c r="AJ429" s="60" t="str">
        <f>マスター!$B$3</f>
        <v>建物</v>
      </c>
      <c r="AK429" s="29" t="str">
        <f>IF(HLOOKUP(AK$14,集計用!$4:$9894,マスター!$C429,FALSE)="","",HLOOKUP(AK$14,集計用!$4:$9894,マスター!$C429,FALSE))</f>
        <v/>
      </c>
      <c r="AL429" s="29" t="str">
        <f>IF(HLOOKUP(AL$14,集計用!$4:$9894,マスター!$C429,FALSE)="","",HLOOKUP(AL$14,集計用!$4:$9894,マスター!$C429,FALSE))</f>
        <v/>
      </c>
      <c r="AM429" s="53"/>
      <c r="AN429" s="29" t="str">
        <f>IFERROR(集計用!N318&amp;集計用!P318&amp;集計用!R318,"")</f>
        <v/>
      </c>
      <c r="AO429" s="29" t="str">
        <f>IF(HLOOKUP(AO$14,集計用!$4:$9894,マスター!$C429,FALSE)="","",HLOOKUP(AO$14,集計用!$4:$9894,マスター!$C429,FALSE))</f>
        <v/>
      </c>
      <c r="AP429" s="42" t="str">
        <f>集計用!AU318&amp;集計用!AV318&amp;集計用!AW318&amp;集計用!AX318&amp;集計用!AY318&amp;集計用!AZ318</f>
        <v/>
      </c>
      <c r="AQ429" s="29" t="str">
        <f>IF(HLOOKUP(AQ$14,集計用!$4:$9894,マスター!$C429,FALSE)="","",HLOOKUP(AQ$14,集計用!$4:$9894,マスター!$C429,FALSE))</f>
        <v/>
      </c>
      <c r="AR429" s="29" t="str">
        <f>IF(HLOOKUP(AR$14,集計用!$4:$9894,マスター!$C429,FALSE)="","",HLOOKUP(AR$14,集計用!$4:$9894,マスター!$C429,FALSE))</f>
        <v/>
      </c>
      <c r="AS429" s="29" t="str">
        <f>IF(HLOOKUP(AS$14,集計用!$4:$9894,マスター!$C429,FALSE)="","",HLOOKUP(AS$14,集計用!$4:$9894,マスター!$C429,FALSE))</f>
        <v/>
      </c>
      <c r="AT429" s="29" t="str">
        <f>IF(HLOOKUP(AT$14,集計用!$4:$9894,マスター!$C429,FALSE)="","",HLOOKUP(AT$14,集計用!$4:$9894,マスター!$C429,FALSE))</f>
        <v/>
      </c>
      <c r="AU429" s="29" t="str">
        <f>IF(HLOOKUP(AU$14,集計用!$4:$9894,マスター!$C429,FALSE)="","",HLOOKUP(AU$14,集計用!$4:$9894,マスター!$C429,FALSE))</f>
        <v/>
      </c>
      <c r="AV429" s="61"/>
      <c r="AW429" s="45" t="str">
        <f t="shared" si="8"/>
        <v/>
      </c>
      <c r="AX429" s="29" t="str">
        <f>IF(HLOOKUP(AX$14,集計用!$4:$9894,マスター!$C429,FALSE)="","",HLOOKUP(AX$14,集計用!$4:$9894,マスター!$C429,FALSE))</f>
        <v/>
      </c>
      <c r="AY429" s="29" t="str">
        <f>IF(HLOOKUP(AY$14,集計用!$4:$9894,マスター!$C429,FALSE)="","",HLOOKUP(AY$14,集計用!$4:$9894,マスター!$C429,FALSE))</f>
        <v/>
      </c>
      <c r="AZ429" s="54"/>
      <c r="BA429" s="54"/>
      <c r="BB429" s="54"/>
      <c r="BC429" s="54"/>
      <c r="BD429" s="54"/>
      <c r="BE429" s="54"/>
      <c r="BF429" s="54"/>
      <c r="BG429" s="54"/>
      <c r="BH429" s="29" t="str">
        <f>IF(HLOOKUP(BH$14,集計用!$4:$9894,マスター!$C429,FALSE)="","",HLOOKUP(BH$14,集計用!$4:$9894,マスター!$C429,FALSE))</f>
        <v/>
      </c>
      <c r="BI429" s="29" t="str">
        <f>IF(HLOOKUP(BI$14,集計用!$4:$9894,マスター!$C429,FALSE)="","",HLOOKUP(BI$14,集計用!$4:$9894,マスター!$C429,FALSE))</f>
        <v/>
      </c>
      <c r="BJ429" s="54"/>
      <c r="BK429" s="54"/>
      <c r="BL429" s="54"/>
      <c r="BM429" s="54"/>
      <c r="BN429" s="54"/>
      <c r="BO429" s="54"/>
      <c r="BP429" s="54"/>
      <c r="BQ429" s="54"/>
      <c r="BR429" s="29" t="str">
        <f>IF(HLOOKUP(BR$14,集計用!$4:$9894,マスター!$C429,FALSE)="","",HLOOKUP(BR$14,集計用!$4:$9894,マスター!$C429,FALSE))</f>
        <v/>
      </c>
      <c r="BS429" s="29" t="str">
        <f>IF(HLOOKUP(BS$14,集計用!$4:$9894,マスター!$C429,FALSE)="","",HLOOKUP(BS$14,集計用!$4:$9894,マスター!$C429,FALSE))</f>
        <v/>
      </c>
      <c r="BT429" s="29" t="str">
        <f>IF(HLOOKUP(BT$14,集計用!$4:$9894,マスター!$C429,FALSE)="","",HLOOKUP(BT$14,集計用!$4:$9894,マスター!$C429,FALSE))</f>
        <v/>
      </c>
      <c r="BU429" s="29" t="str">
        <f>IF(HLOOKUP(BU$14,集計用!$4:$9894,マスター!$C429,FALSE)="","",HLOOKUP(BU$14,集計用!$4:$9894,マスター!$C429,FALSE))</f>
        <v/>
      </c>
      <c r="BV429" s="29" t="str">
        <f>集計用!O318&amp;集計用!Q318&amp;集計用!S318</f>
        <v/>
      </c>
      <c r="BW429" s="29" t="str">
        <f>IF(HLOOKUP(BW$14,集計用!$4:$9894,マスター!$C429,FALSE)="","",HLOOKUP(BW$14,集計用!$4:$9894,マスター!$C429,FALSE))</f>
        <v/>
      </c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4"/>
      <c r="CO429" s="54"/>
      <c r="CP429" s="54"/>
      <c r="CQ429" s="54"/>
      <c r="CR429" s="54"/>
      <c r="CS429" s="54"/>
      <c r="CT429" s="54"/>
      <c r="CU429" s="54"/>
      <c r="CV429" s="53"/>
      <c r="CW429" s="53"/>
      <c r="CX429" s="53"/>
      <c r="CY429" s="53"/>
      <c r="CZ429" s="53"/>
      <c r="DA429" s="53"/>
      <c r="DB429" s="53"/>
      <c r="DC429" s="53"/>
      <c r="DD429" s="54"/>
      <c r="DE429" s="54"/>
      <c r="DF429" s="54"/>
      <c r="DG429" s="54"/>
      <c r="DH429" s="54"/>
      <c r="DI429" s="54"/>
    </row>
    <row r="430" spans="3:113" ht="13.5" customHeight="1">
      <c r="C430" s="89">
        <v>421</v>
      </c>
      <c r="D430" s="44"/>
      <c r="E430" s="53"/>
      <c r="F430" s="53"/>
      <c r="G430" s="53"/>
      <c r="H430" s="42" t="str">
        <f>IF(HLOOKUP(H$14,集計用!$4:$9894,マスター!$C430,FALSE)="","",HLOOKUP(H$14,集計用!$4:$9894,マスター!$C430,FALSE))</f>
        <v/>
      </c>
      <c r="I430" s="29" t="str">
        <f>IF(HLOOKUP(I$14,集計用!$4:$9894,マスター!$C430,FALSE)="","",HLOOKUP(I$14,集計用!$4:$9894,マスター!$C430,FALSE))</f>
        <v/>
      </c>
      <c r="J430" s="29" t="str">
        <f>IF(HLOOKUP(J$14,集計用!$4:$9894,マスター!$C430,FALSE)="","",HLOOKUP(J$14,集計用!$4:$9894,マスター!$C430,FALSE))</f>
        <v/>
      </c>
      <c r="K430" s="53"/>
      <c r="L430" s="53"/>
      <c r="M430" s="53"/>
      <c r="N430" s="53"/>
      <c r="O430" s="29" t="str">
        <f>IF(HLOOKUP(O$14,集計用!$4:$9894,マスター!$C430,FALSE)="","",HLOOKUP(O$14,集計用!$4:$9894,マスター!$C430,FALSE))</f>
        <v/>
      </c>
      <c r="P430" s="53"/>
      <c r="Q430" s="53"/>
      <c r="R430" s="42" t="str">
        <f>IF(HLOOKUP(R$14,集計用!$4:$9894,マスター!$C430,FALSE)="","",HLOOKUP(R$14,集計用!$4:$9894,マスター!$C430,FALSE))</f>
        <v/>
      </c>
      <c r="S430" s="42" t="str">
        <f>IF(HLOOKUP(S$14,集計用!$4:$9894,マスター!$C430,FALSE)="","",HLOOKUP(S$14,集計用!$4:$9894,マスター!$C430,FALSE))</f>
        <v/>
      </c>
      <c r="T430" s="209" t="str">
        <f>IF(HLOOKUP(T$14,集計用!$4:$9894,マスター!$C430,FALSE)="","",HLOOKUP(T$14,集計用!$4:$9894,マスター!$C430,FALSE))</f>
        <v/>
      </c>
      <c r="U430" s="209" t="str">
        <f>IF(HLOOKUP(U$14,集計用!$4:$9894,マスター!$C430,FALSE)="","",HLOOKUP(U$14,集計用!$4:$9894,マスター!$C430,FALSE))</f>
        <v/>
      </c>
      <c r="V430" s="53"/>
      <c r="W430" s="44"/>
      <c r="X430" s="53"/>
      <c r="Y430" s="53"/>
      <c r="Z430" s="29" t="str">
        <f>IF(HLOOKUP(Z$14,集計用!$4:$9894,マスター!$C430,FALSE)="","",HLOOKUP(Z$14,集計用!$4:$9894,マスター!$C430,FALSE))</f>
        <v/>
      </c>
      <c r="AA430" s="53"/>
      <c r="AB430" s="53"/>
      <c r="AC430" s="53"/>
      <c r="AD430" s="53"/>
      <c r="AE430" s="53"/>
      <c r="AF430" s="44"/>
      <c r="AG430" s="29" t="str">
        <f>IF(HLOOKUP(AG$14,集計用!$4:$9894,マスター!$C430,FALSE)="","",HLOOKUP(AG$14,集計用!$4:$9894,マスター!$C430,FALSE))</f>
        <v/>
      </c>
      <c r="AH430" s="29" t="str">
        <f>IF(HLOOKUP(AH$14,集計用!$4:$9894,マスター!$C430,FALSE)="","",HLOOKUP(AH$14,集計用!$4:$9894,マスター!$C430,FALSE))</f>
        <v/>
      </c>
      <c r="AI430" s="29" t="str">
        <f>IF(HLOOKUP(AI$14,集計用!$4:$9894,マスター!$C430,FALSE)="","",HLOOKUP(AI$14,集計用!$4:$9894,マスター!$C430,FALSE))</f>
        <v/>
      </c>
      <c r="AJ430" s="60" t="str">
        <f>マスター!$B$3</f>
        <v>建物</v>
      </c>
      <c r="AK430" s="29" t="str">
        <f>IF(HLOOKUP(AK$14,集計用!$4:$9894,マスター!$C430,FALSE)="","",HLOOKUP(AK$14,集計用!$4:$9894,マスター!$C430,FALSE))</f>
        <v/>
      </c>
      <c r="AL430" s="29" t="str">
        <f>IF(HLOOKUP(AL$14,集計用!$4:$9894,マスター!$C430,FALSE)="","",HLOOKUP(AL$14,集計用!$4:$9894,マスター!$C430,FALSE))</f>
        <v/>
      </c>
      <c r="AM430" s="53"/>
      <c r="AN430" s="29" t="str">
        <f>IFERROR(集計用!N319&amp;集計用!P319&amp;集計用!R319,"")</f>
        <v/>
      </c>
      <c r="AO430" s="29" t="str">
        <f>IF(HLOOKUP(AO$14,集計用!$4:$9894,マスター!$C430,FALSE)="","",HLOOKUP(AO$14,集計用!$4:$9894,マスター!$C430,FALSE))</f>
        <v/>
      </c>
      <c r="AP430" s="42" t="str">
        <f>集計用!AU319&amp;集計用!AV319&amp;集計用!AW319&amp;集計用!AX319&amp;集計用!AY319&amp;集計用!AZ319</f>
        <v/>
      </c>
      <c r="AQ430" s="29" t="str">
        <f>IF(HLOOKUP(AQ$14,集計用!$4:$9894,マスター!$C430,FALSE)="","",HLOOKUP(AQ$14,集計用!$4:$9894,マスター!$C430,FALSE))</f>
        <v/>
      </c>
      <c r="AR430" s="29" t="str">
        <f>IF(HLOOKUP(AR$14,集計用!$4:$9894,マスター!$C430,FALSE)="","",HLOOKUP(AR$14,集計用!$4:$9894,マスター!$C430,FALSE))</f>
        <v/>
      </c>
      <c r="AS430" s="29" t="str">
        <f>IF(HLOOKUP(AS$14,集計用!$4:$9894,マスター!$C430,FALSE)="","",HLOOKUP(AS$14,集計用!$4:$9894,マスター!$C430,FALSE))</f>
        <v/>
      </c>
      <c r="AT430" s="29" t="str">
        <f>IF(HLOOKUP(AT$14,集計用!$4:$9894,マスター!$C430,FALSE)="","",HLOOKUP(AT$14,集計用!$4:$9894,マスター!$C430,FALSE))</f>
        <v/>
      </c>
      <c r="AU430" s="29" t="str">
        <f>IF(HLOOKUP(AU$14,集計用!$4:$9894,マスター!$C430,FALSE)="","",HLOOKUP(AU$14,集計用!$4:$9894,マスター!$C430,FALSE))</f>
        <v/>
      </c>
      <c r="AV430" s="61"/>
      <c r="AW430" s="45" t="str">
        <f t="shared" si="8"/>
        <v/>
      </c>
      <c r="AX430" s="29" t="str">
        <f>IF(HLOOKUP(AX$14,集計用!$4:$9894,マスター!$C430,FALSE)="","",HLOOKUP(AX$14,集計用!$4:$9894,マスター!$C430,FALSE))</f>
        <v/>
      </c>
      <c r="AY430" s="29" t="str">
        <f>IF(HLOOKUP(AY$14,集計用!$4:$9894,マスター!$C430,FALSE)="","",HLOOKUP(AY$14,集計用!$4:$9894,マスター!$C430,FALSE))</f>
        <v/>
      </c>
      <c r="AZ430" s="54"/>
      <c r="BA430" s="54"/>
      <c r="BB430" s="54"/>
      <c r="BC430" s="54"/>
      <c r="BD430" s="54"/>
      <c r="BE430" s="54"/>
      <c r="BF430" s="54"/>
      <c r="BG430" s="54"/>
      <c r="BH430" s="29" t="str">
        <f>IF(HLOOKUP(BH$14,集計用!$4:$9894,マスター!$C430,FALSE)="","",HLOOKUP(BH$14,集計用!$4:$9894,マスター!$C430,FALSE))</f>
        <v/>
      </c>
      <c r="BI430" s="29" t="str">
        <f>IF(HLOOKUP(BI$14,集計用!$4:$9894,マスター!$C430,FALSE)="","",HLOOKUP(BI$14,集計用!$4:$9894,マスター!$C430,FALSE))</f>
        <v/>
      </c>
      <c r="BJ430" s="54"/>
      <c r="BK430" s="54"/>
      <c r="BL430" s="54"/>
      <c r="BM430" s="54"/>
      <c r="BN430" s="54"/>
      <c r="BO430" s="54"/>
      <c r="BP430" s="54"/>
      <c r="BQ430" s="54"/>
      <c r="BR430" s="29" t="str">
        <f>IF(HLOOKUP(BR$14,集計用!$4:$9894,マスター!$C430,FALSE)="","",HLOOKUP(BR$14,集計用!$4:$9894,マスター!$C430,FALSE))</f>
        <v/>
      </c>
      <c r="BS430" s="29" t="str">
        <f>IF(HLOOKUP(BS$14,集計用!$4:$9894,マスター!$C430,FALSE)="","",HLOOKUP(BS$14,集計用!$4:$9894,マスター!$C430,FALSE))</f>
        <v/>
      </c>
      <c r="BT430" s="29" t="str">
        <f>IF(HLOOKUP(BT$14,集計用!$4:$9894,マスター!$C430,FALSE)="","",HLOOKUP(BT$14,集計用!$4:$9894,マスター!$C430,FALSE))</f>
        <v/>
      </c>
      <c r="BU430" s="29" t="str">
        <f>IF(HLOOKUP(BU$14,集計用!$4:$9894,マスター!$C430,FALSE)="","",HLOOKUP(BU$14,集計用!$4:$9894,マスター!$C430,FALSE))</f>
        <v/>
      </c>
      <c r="BV430" s="29" t="str">
        <f>集計用!O319&amp;集計用!Q319&amp;集計用!S319</f>
        <v/>
      </c>
      <c r="BW430" s="29" t="str">
        <f>IF(HLOOKUP(BW$14,集計用!$4:$9894,マスター!$C430,FALSE)="","",HLOOKUP(BW$14,集計用!$4:$9894,マスター!$C430,FALSE))</f>
        <v/>
      </c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4"/>
      <c r="CO430" s="54"/>
      <c r="CP430" s="54"/>
      <c r="CQ430" s="54"/>
      <c r="CR430" s="54"/>
      <c r="CS430" s="54"/>
      <c r="CT430" s="54"/>
      <c r="CU430" s="54"/>
      <c r="CV430" s="53"/>
      <c r="CW430" s="53"/>
      <c r="CX430" s="53"/>
      <c r="CY430" s="53"/>
      <c r="CZ430" s="53"/>
      <c r="DA430" s="53"/>
      <c r="DB430" s="53"/>
      <c r="DC430" s="53"/>
      <c r="DD430" s="54"/>
      <c r="DE430" s="54"/>
      <c r="DF430" s="54"/>
      <c r="DG430" s="54"/>
      <c r="DH430" s="54"/>
      <c r="DI430" s="54"/>
    </row>
    <row r="431" spans="3:113" ht="13.5" customHeight="1">
      <c r="C431" s="89">
        <v>422</v>
      </c>
      <c r="D431" s="44"/>
      <c r="E431" s="53"/>
      <c r="F431" s="53"/>
      <c r="G431" s="53"/>
      <c r="H431" s="42" t="str">
        <f>IF(HLOOKUP(H$14,集計用!$4:$9894,マスター!$C431,FALSE)="","",HLOOKUP(H$14,集計用!$4:$9894,マスター!$C431,FALSE))</f>
        <v/>
      </c>
      <c r="I431" s="29" t="str">
        <f>IF(HLOOKUP(I$14,集計用!$4:$9894,マスター!$C431,FALSE)="","",HLOOKUP(I$14,集計用!$4:$9894,マスター!$C431,FALSE))</f>
        <v/>
      </c>
      <c r="J431" s="29" t="str">
        <f>IF(HLOOKUP(J$14,集計用!$4:$9894,マスター!$C431,FALSE)="","",HLOOKUP(J$14,集計用!$4:$9894,マスター!$C431,FALSE))</f>
        <v/>
      </c>
      <c r="K431" s="53"/>
      <c r="L431" s="53"/>
      <c r="M431" s="53"/>
      <c r="N431" s="53"/>
      <c r="O431" s="29" t="str">
        <f>IF(HLOOKUP(O$14,集計用!$4:$9894,マスター!$C431,FALSE)="","",HLOOKUP(O$14,集計用!$4:$9894,マスター!$C431,FALSE))</f>
        <v/>
      </c>
      <c r="P431" s="53"/>
      <c r="Q431" s="53"/>
      <c r="R431" s="42" t="str">
        <f>IF(HLOOKUP(R$14,集計用!$4:$9894,マスター!$C431,FALSE)="","",HLOOKUP(R$14,集計用!$4:$9894,マスター!$C431,FALSE))</f>
        <v/>
      </c>
      <c r="S431" s="42" t="str">
        <f>IF(HLOOKUP(S$14,集計用!$4:$9894,マスター!$C431,FALSE)="","",HLOOKUP(S$14,集計用!$4:$9894,マスター!$C431,FALSE))</f>
        <v/>
      </c>
      <c r="T431" s="209" t="str">
        <f>IF(HLOOKUP(T$14,集計用!$4:$9894,マスター!$C431,FALSE)="","",HLOOKUP(T$14,集計用!$4:$9894,マスター!$C431,FALSE))</f>
        <v/>
      </c>
      <c r="U431" s="209" t="str">
        <f>IF(HLOOKUP(U$14,集計用!$4:$9894,マスター!$C431,FALSE)="","",HLOOKUP(U$14,集計用!$4:$9894,マスター!$C431,FALSE))</f>
        <v/>
      </c>
      <c r="V431" s="53"/>
      <c r="W431" s="44"/>
      <c r="X431" s="53"/>
      <c r="Y431" s="53"/>
      <c r="Z431" s="29" t="str">
        <f>IF(HLOOKUP(Z$14,集計用!$4:$9894,マスター!$C431,FALSE)="","",HLOOKUP(Z$14,集計用!$4:$9894,マスター!$C431,FALSE))</f>
        <v/>
      </c>
      <c r="AA431" s="53"/>
      <c r="AB431" s="53"/>
      <c r="AC431" s="53"/>
      <c r="AD431" s="53"/>
      <c r="AE431" s="53"/>
      <c r="AF431" s="44"/>
      <c r="AG431" s="29" t="str">
        <f>IF(HLOOKUP(AG$14,集計用!$4:$9894,マスター!$C431,FALSE)="","",HLOOKUP(AG$14,集計用!$4:$9894,マスター!$C431,FALSE))</f>
        <v/>
      </c>
      <c r="AH431" s="29" t="str">
        <f>IF(HLOOKUP(AH$14,集計用!$4:$9894,マスター!$C431,FALSE)="","",HLOOKUP(AH$14,集計用!$4:$9894,マスター!$C431,FALSE))</f>
        <v/>
      </c>
      <c r="AI431" s="29" t="str">
        <f>IF(HLOOKUP(AI$14,集計用!$4:$9894,マスター!$C431,FALSE)="","",HLOOKUP(AI$14,集計用!$4:$9894,マスター!$C431,FALSE))</f>
        <v/>
      </c>
      <c r="AJ431" s="60" t="str">
        <f>マスター!$B$3</f>
        <v>建物</v>
      </c>
      <c r="AK431" s="29" t="str">
        <f>IF(HLOOKUP(AK$14,集計用!$4:$9894,マスター!$C431,FALSE)="","",HLOOKUP(AK$14,集計用!$4:$9894,マスター!$C431,FALSE))</f>
        <v/>
      </c>
      <c r="AL431" s="29" t="str">
        <f>IF(HLOOKUP(AL$14,集計用!$4:$9894,マスター!$C431,FALSE)="","",HLOOKUP(AL$14,集計用!$4:$9894,マスター!$C431,FALSE))</f>
        <v/>
      </c>
      <c r="AM431" s="53"/>
      <c r="AN431" s="29" t="str">
        <f>IFERROR(集計用!N320&amp;集計用!P320&amp;集計用!R320,"")</f>
        <v/>
      </c>
      <c r="AO431" s="29" t="str">
        <f>IF(HLOOKUP(AO$14,集計用!$4:$9894,マスター!$C431,FALSE)="","",HLOOKUP(AO$14,集計用!$4:$9894,マスター!$C431,FALSE))</f>
        <v/>
      </c>
      <c r="AP431" s="42" t="str">
        <f>集計用!AU320&amp;集計用!AV320&amp;集計用!AW320&amp;集計用!AX320&amp;集計用!AY320&amp;集計用!AZ320</f>
        <v/>
      </c>
      <c r="AQ431" s="29" t="str">
        <f>IF(HLOOKUP(AQ$14,集計用!$4:$9894,マスター!$C431,FALSE)="","",HLOOKUP(AQ$14,集計用!$4:$9894,マスター!$C431,FALSE))</f>
        <v/>
      </c>
      <c r="AR431" s="29" t="str">
        <f>IF(HLOOKUP(AR$14,集計用!$4:$9894,マスター!$C431,FALSE)="","",HLOOKUP(AR$14,集計用!$4:$9894,マスター!$C431,FALSE))</f>
        <v/>
      </c>
      <c r="AS431" s="29" t="str">
        <f>IF(HLOOKUP(AS$14,集計用!$4:$9894,マスター!$C431,FALSE)="","",HLOOKUP(AS$14,集計用!$4:$9894,マスター!$C431,FALSE))</f>
        <v/>
      </c>
      <c r="AT431" s="29" t="str">
        <f>IF(HLOOKUP(AT$14,集計用!$4:$9894,マスター!$C431,FALSE)="","",HLOOKUP(AT$14,集計用!$4:$9894,マスター!$C431,FALSE))</f>
        <v/>
      </c>
      <c r="AU431" s="29" t="str">
        <f>IF(HLOOKUP(AU$14,集計用!$4:$9894,マスター!$C431,FALSE)="","",HLOOKUP(AU$14,集計用!$4:$9894,マスター!$C431,FALSE))</f>
        <v/>
      </c>
      <c r="AV431" s="61"/>
      <c r="AW431" s="45" t="str">
        <f t="shared" si="8"/>
        <v/>
      </c>
      <c r="AX431" s="29" t="str">
        <f>IF(HLOOKUP(AX$14,集計用!$4:$9894,マスター!$C431,FALSE)="","",HLOOKUP(AX$14,集計用!$4:$9894,マスター!$C431,FALSE))</f>
        <v/>
      </c>
      <c r="AY431" s="29" t="str">
        <f>IF(HLOOKUP(AY$14,集計用!$4:$9894,マスター!$C431,FALSE)="","",HLOOKUP(AY$14,集計用!$4:$9894,マスター!$C431,FALSE))</f>
        <v/>
      </c>
      <c r="AZ431" s="54"/>
      <c r="BA431" s="54"/>
      <c r="BB431" s="54"/>
      <c r="BC431" s="54"/>
      <c r="BD431" s="54"/>
      <c r="BE431" s="54"/>
      <c r="BF431" s="54"/>
      <c r="BG431" s="54"/>
      <c r="BH431" s="29" t="str">
        <f>IF(HLOOKUP(BH$14,集計用!$4:$9894,マスター!$C431,FALSE)="","",HLOOKUP(BH$14,集計用!$4:$9894,マスター!$C431,FALSE))</f>
        <v/>
      </c>
      <c r="BI431" s="29" t="str">
        <f>IF(HLOOKUP(BI$14,集計用!$4:$9894,マスター!$C431,FALSE)="","",HLOOKUP(BI$14,集計用!$4:$9894,マスター!$C431,FALSE))</f>
        <v/>
      </c>
      <c r="BJ431" s="54"/>
      <c r="BK431" s="54"/>
      <c r="BL431" s="54"/>
      <c r="BM431" s="54"/>
      <c r="BN431" s="54"/>
      <c r="BO431" s="54"/>
      <c r="BP431" s="54"/>
      <c r="BQ431" s="54"/>
      <c r="BR431" s="29" t="str">
        <f>IF(HLOOKUP(BR$14,集計用!$4:$9894,マスター!$C431,FALSE)="","",HLOOKUP(BR$14,集計用!$4:$9894,マスター!$C431,FALSE))</f>
        <v/>
      </c>
      <c r="BS431" s="29" t="str">
        <f>IF(HLOOKUP(BS$14,集計用!$4:$9894,マスター!$C431,FALSE)="","",HLOOKUP(BS$14,集計用!$4:$9894,マスター!$C431,FALSE))</f>
        <v/>
      </c>
      <c r="BT431" s="29" t="str">
        <f>IF(HLOOKUP(BT$14,集計用!$4:$9894,マスター!$C431,FALSE)="","",HLOOKUP(BT$14,集計用!$4:$9894,マスター!$C431,FALSE))</f>
        <v/>
      </c>
      <c r="BU431" s="29" t="str">
        <f>IF(HLOOKUP(BU$14,集計用!$4:$9894,マスター!$C431,FALSE)="","",HLOOKUP(BU$14,集計用!$4:$9894,マスター!$C431,FALSE))</f>
        <v/>
      </c>
      <c r="BV431" s="29" t="str">
        <f>集計用!O320&amp;集計用!Q320&amp;集計用!S320</f>
        <v/>
      </c>
      <c r="BW431" s="29" t="str">
        <f>IF(HLOOKUP(BW$14,集計用!$4:$9894,マスター!$C431,FALSE)="","",HLOOKUP(BW$14,集計用!$4:$9894,マスター!$C431,FALSE))</f>
        <v/>
      </c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4"/>
      <c r="CO431" s="54"/>
      <c r="CP431" s="54"/>
      <c r="CQ431" s="54"/>
      <c r="CR431" s="54"/>
      <c r="CS431" s="54"/>
      <c r="CT431" s="54"/>
      <c r="CU431" s="54"/>
      <c r="CV431" s="53"/>
      <c r="CW431" s="53"/>
      <c r="CX431" s="53"/>
      <c r="CY431" s="53"/>
      <c r="CZ431" s="53"/>
      <c r="DA431" s="53"/>
      <c r="DB431" s="53"/>
      <c r="DC431" s="53"/>
      <c r="DD431" s="54"/>
      <c r="DE431" s="54"/>
      <c r="DF431" s="54"/>
      <c r="DG431" s="54"/>
      <c r="DH431" s="54"/>
      <c r="DI431" s="54"/>
    </row>
    <row r="432" spans="3:113" ht="13.5" customHeight="1">
      <c r="C432" s="89">
        <v>423</v>
      </c>
      <c r="D432" s="44"/>
      <c r="E432" s="53"/>
      <c r="F432" s="53"/>
      <c r="G432" s="53"/>
      <c r="H432" s="42" t="str">
        <f>IF(HLOOKUP(H$14,集計用!$4:$9894,マスター!$C432,FALSE)="","",HLOOKUP(H$14,集計用!$4:$9894,マスター!$C432,FALSE))</f>
        <v/>
      </c>
      <c r="I432" s="29" t="str">
        <f>IF(HLOOKUP(I$14,集計用!$4:$9894,マスター!$C432,FALSE)="","",HLOOKUP(I$14,集計用!$4:$9894,マスター!$C432,FALSE))</f>
        <v/>
      </c>
      <c r="J432" s="29" t="str">
        <f>IF(HLOOKUP(J$14,集計用!$4:$9894,マスター!$C432,FALSE)="","",HLOOKUP(J$14,集計用!$4:$9894,マスター!$C432,FALSE))</f>
        <v/>
      </c>
      <c r="K432" s="53"/>
      <c r="L432" s="53"/>
      <c r="M432" s="53"/>
      <c r="N432" s="53"/>
      <c r="O432" s="29" t="str">
        <f>IF(HLOOKUP(O$14,集計用!$4:$9894,マスター!$C432,FALSE)="","",HLOOKUP(O$14,集計用!$4:$9894,マスター!$C432,FALSE))</f>
        <v/>
      </c>
      <c r="P432" s="53"/>
      <c r="Q432" s="53"/>
      <c r="R432" s="42" t="str">
        <f>IF(HLOOKUP(R$14,集計用!$4:$9894,マスター!$C432,FALSE)="","",HLOOKUP(R$14,集計用!$4:$9894,マスター!$C432,FALSE))</f>
        <v/>
      </c>
      <c r="S432" s="42" t="str">
        <f>IF(HLOOKUP(S$14,集計用!$4:$9894,マスター!$C432,FALSE)="","",HLOOKUP(S$14,集計用!$4:$9894,マスター!$C432,FALSE))</f>
        <v/>
      </c>
      <c r="T432" s="209" t="str">
        <f>IF(HLOOKUP(T$14,集計用!$4:$9894,マスター!$C432,FALSE)="","",HLOOKUP(T$14,集計用!$4:$9894,マスター!$C432,FALSE))</f>
        <v/>
      </c>
      <c r="U432" s="209" t="str">
        <f>IF(HLOOKUP(U$14,集計用!$4:$9894,マスター!$C432,FALSE)="","",HLOOKUP(U$14,集計用!$4:$9894,マスター!$C432,FALSE))</f>
        <v/>
      </c>
      <c r="V432" s="53"/>
      <c r="W432" s="44"/>
      <c r="X432" s="53"/>
      <c r="Y432" s="53"/>
      <c r="Z432" s="29" t="str">
        <f>IF(HLOOKUP(Z$14,集計用!$4:$9894,マスター!$C432,FALSE)="","",HLOOKUP(Z$14,集計用!$4:$9894,マスター!$C432,FALSE))</f>
        <v/>
      </c>
      <c r="AA432" s="53"/>
      <c r="AB432" s="53"/>
      <c r="AC432" s="53"/>
      <c r="AD432" s="53"/>
      <c r="AE432" s="53"/>
      <c r="AF432" s="44"/>
      <c r="AG432" s="29" t="str">
        <f>IF(HLOOKUP(AG$14,集計用!$4:$9894,マスター!$C432,FALSE)="","",HLOOKUP(AG$14,集計用!$4:$9894,マスター!$C432,FALSE))</f>
        <v/>
      </c>
      <c r="AH432" s="29" t="str">
        <f>IF(HLOOKUP(AH$14,集計用!$4:$9894,マスター!$C432,FALSE)="","",HLOOKUP(AH$14,集計用!$4:$9894,マスター!$C432,FALSE))</f>
        <v/>
      </c>
      <c r="AI432" s="29" t="str">
        <f>IF(HLOOKUP(AI$14,集計用!$4:$9894,マスター!$C432,FALSE)="","",HLOOKUP(AI$14,集計用!$4:$9894,マスター!$C432,FALSE))</f>
        <v/>
      </c>
      <c r="AJ432" s="60" t="str">
        <f>マスター!$B$3</f>
        <v>建物</v>
      </c>
      <c r="AK432" s="29" t="str">
        <f>IF(HLOOKUP(AK$14,集計用!$4:$9894,マスター!$C432,FALSE)="","",HLOOKUP(AK$14,集計用!$4:$9894,マスター!$C432,FALSE))</f>
        <v/>
      </c>
      <c r="AL432" s="29" t="str">
        <f>IF(HLOOKUP(AL$14,集計用!$4:$9894,マスター!$C432,FALSE)="","",HLOOKUP(AL$14,集計用!$4:$9894,マスター!$C432,FALSE))</f>
        <v/>
      </c>
      <c r="AM432" s="53"/>
      <c r="AN432" s="29" t="str">
        <f>IFERROR(集計用!N321&amp;集計用!P321&amp;集計用!R321,"")</f>
        <v/>
      </c>
      <c r="AO432" s="29" t="str">
        <f>IF(HLOOKUP(AO$14,集計用!$4:$9894,マスター!$C432,FALSE)="","",HLOOKUP(AO$14,集計用!$4:$9894,マスター!$C432,FALSE))</f>
        <v/>
      </c>
      <c r="AP432" s="42" t="str">
        <f>集計用!AU321&amp;集計用!AV321&amp;集計用!AW321&amp;集計用!AX321&amp;集計用!AY321&amp;集計用!AZ321</f>
        <v/>
      </c>
      <c r="AQ432" s="29" t="str">
        <f>IF(HLOOKUP(AQ$14,集計用!$4:$9894,マスター!$C432,FALSE)="","",HLOOKUP(AQ$14,集計用!$4:$9894,マスター!$C432,FALSE))</f>
        <v/>
      </c>
      <c r="AR432" s="29" t="str">
        <f>IF(HLOOKUP(AR$14,集計用!$4:$9894,マスター!$C432,FALSE)="","",HLOOKUP(AR$14,集計用!$4:$9894,マスター!$C432,FALSE))</f>
        <v/>
      </c>
      <c r="AS432" s="29" t="str">
        <f>IF(HLOOKUP(AS$14,集計用!$4:$9894,マスター!$C432,FALSE)="","",HLOOKUP(AS$14,集計用!$4:$9894,マスター!$C432,FALSE))</f>
        <v/>
      </c>
      <c r="AT432" s="29" t="str">
        <f>IF(HLOOKUP(AT$14,集計用!$4:$9894,マスター!$C432,FALSE)="","",HLOOKUP(AT$14,集計用!$4:$9894,マスター!$C432,FALSE))</f>
        <v/>
      </c>
      <c r="AU432" s="29" t="str">
        <f>IF(HLOOKUP(AU$14,集計用!$4:$9894,マスター!$C432,FALSE)="","",HLOOKUP(AU$14,集計用!$4:$9894,マスター!$C432,FALSE))</f>
        <v/>
      </c>
      <c r="AV432" s="61"/>
      <c r="AW432" s="45" t="str">
        <f t="shared" si="8"/>
        <v/>
      </c>
      <c r="AX432" s="29" t="str">
        <f>IF(HLOOKUP(AX$14,集計用!$4:$9894,マスター!$C432,FALSE)="","",HLOOKUP(AX$14,集計用!$4:$9894,マスター!$C432,FALSE))</f>
        <v/>
      </c>
      <c r="AY432" s="29" t="str">
        <f>IF(HLOOKUP(AY$14,集計用!$4:$9894,マスター!$C432,FALSE)="","",HLOOKUP(AY$14,集計用!$4:$9894,マスター!$C432,FALSE))</f>
        <v/>
      </c>
      <c r="AZ432" s="54"/>
      <c r="BA432" s="54"/>
      <c r="BB432" s="54"/>
      <c r="BC432" s="54"/>
      <c r="BD432" s="54"/>
      <c r="BE432" s="54"/>
      <c r="BF432" s="54"/>
      <c r="BG432" s="54"/>
      <c r="BH432" s="29" t="str">
        <f>IF(HLOOKUP(BH$14,集計用!$4:$9894,マスター!$C432,FALSE)="","",HLOOKUP(BH$14,集計用!$4:$9894,マスター!$C432,FALSE))</f>
        <v/>
      </c>
      <c r="BI432" s="29" t="str">
        <f>IF(HLOOKUP(BI$14,集計用!$4:$9894,マスター!$C432,FALSE)="","",HLOOKUP(BI$14,集計用!$4:$9894,マスター!$C432,FALSE))</f>
        <v/>
      </c>
      <c r="BJ432" s="54"/>
      <c r="BK432" s="54"/>
      <c r="BL432" s="54"/>
      <c r="BM432" s="54"/>
      <c r="BN432" s="54"/>
      <c r="BO432" s="54"/>
      <c r="BP432" s="54"/>
      <c r="BQ432" s="54"/>
      <c r="BR432" s="29" t="str">
        <f>IF(HLOOKUP(BR$14,集計用!$4:$9894,マスター!$C432,FALSE)="","",HLOOKUP(BR$14,集計用!$4:$9894,マスター!$C432,FALSE))</f>
        <v/>
      </c>
      <c r="BS432" s="29" t="str">
        <f>IF(HLOOKUP(BS$14,集計用!$4:$9894,マスター!$C432,FALSE)="","",HLOOKUP(BS$14,集計用!$4:$9894,マスター!$C432,FALSE))</f>
        <v/>
      </c>
      <c r="BT432" s="29" t="str">
        <f>IF(HLOOKUP(BT$14,集計用!$4:$9894,マスター!$C432,FALSE)="","",HLOOKUP(BT$14,集計用!$4:$9894,マスター!$C432,FALSE))</f>
        <v/>
      </c>
      <c r="BU432" s="29" t="str">
        <f>IF(HLOOKUP(BU$14,集計用!$4:$9894,マスター!$C432,FALSE)="","",HLOOKUP(BU$14,集計用!$4:$9894,マスター!$C432,FALSE))</f>
        <v/>
      </c>
      <c r="BV432" s="29" t="str">
        <f>集計用!O321&amp;集計用!Q321&amp;集計用!S321</f>
        <v/>
      </c>
      <c r="BW432" s="29" t="str">
        <f>IF(HLOOKUP(BW$14,集計用!$4:$9894,マスター!$C432,FALSE)="","",HLOOKUP(BW$14,集計用!$4:$9894,マスター!$C432,FALSE))</f>
        <v/>
      </c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4"/>
      <c r="CO432" s="54"/>
      <c r="CP432" s="54"/>
      <c r="CQ432" s="54"/>
      <c r="CR432" s="54"/>
      <c r="CS432" s="54"/>
      <c r="CT432" s="54"/>
      <c r="CU432" s="54"/>
      <c r="CV432" s="53"/>
      <c r="CW432" s="53"/>
      <c r="CX432" s="53"/>
      <c r="CY432" s="53"/>
      <c r="CZ432" s="53"/>
      <c r="DA432" s="53"/>
      <c r="DB432" s="53"/>
      <c r="DC432" s="53"/>
      <c r="DD432" s="54"/>
      <c r="DE432" s="54"/>
      <c r="DF432" s="54"/>
      <c r="DG432" s="54"/>
      <c r="DH432" s="54"/>
      <c r="DI432" s="54"/>
    </row>
    <row r="433" spans="3:113" ht="13.5" customHeight="1">
      <c r="C433" s="89">
        <v>424</v>
      </c>
      <c r="D433" s="44"/>
      <c r="E433" s="53"/>
      <c r="F433" s="53"/>
      <c r="G433" s="53"/>
      <c r="H433" s="42" t="str">
        <f>IF(HLOOKUP(H$14,集計用!$4:$9894,マスター!$C433,FALSE)="","",HLOOKUP(H$14,集計用!$4:$9894,マスター!$C433,FALSE))</f>
        <v/>
      </c>
      <c r="I433" s="29" t="str">
        <f>IF(HLOOKUP(I$14,集計用!$4:$9894,マスター!$C433,FALSE)="","",HLOOKUP(I$14,集計用!$4:$9894,マスター!$C433,FALSE))</f>
        <v/>
      </c>
      <c r="J433" s="29" t="str">
        <f>IF(HLOOKUP(J$14,集計用!$4:$9894,マスター!$C433,FALSE)="","",HLOOKUP(J$14,集計用!$4:$9894,マスター!$C433,FALSE))</f>
        <v/>
      </c>
      <c r="K433" s="53"/>
      <c r="L433" s="53"/>
      <c r="M433" s="53"/>
      <c r="N433" s="53"/>
      <c r="O433" s="29" t="str">
        <f>IF(HLOOKUP(O$14,集計用!$4:$9894,マスター!$C433,FALSE)="","",HLOOKUP(O$14,集計用!$4:$9894,マスター!$C433,FALSE))</f>
        <v/>
      </c>
      <c r="P433" s="53"/>
      <c r="Q433" s="53"/>
      <c r="R433" s="42" t="str">
        <f>IF(HLOOKUP(R$14,集計用!$4:$9894,マスター!$C433,FALSE)="","",HLOOKUP(R$14,集計用!$4:$9894,マスター!$C433,FALSE))</f>
        <v/>
      </c>
      <c r="S433" s="42" t="str">
        <f>IF(HLOOKUP(S$14,集計用!$4:$9894,マスター!$C433,FALSE)="","",HLOOKUP(S$14,集計用!$4:$9894,マスター!$C433,FALSE))</f>
        <v/>
      </c>
      <c r="T433" s="209" t="str">
        <f>IF(HLOOKUP(T$14,集計用!$4:$9894,マスター!$C433,FALSE)="","",HLOOKUP(T$14,集計用!$4:$9894,マスター!$C433,FALSE))</f>
        <v/>
      </c>
      <c r="U433" s="209" t="str">
        <f>IF(HLOOKUP(U$14,集計用!$4:$9894,マスター!$C433,FALSE)="","",HLOOKUP(U$14,集計用!$4:$9894,マスター!$C433,FALSE))</f>
        <v/>
      </c>
      <c r="V433" s="53"/>
      <c r="W433" s="44"/>
      <c r="X433" s="53"/>
      <c r="Y433" s="53"/>
      <c r="Z433" s="29" t="str">
        <f>IF(HLOOKUP(Z$14,集計用!$4:$9894,マスター!$C433,FALSE)="","",HLOOKUP(Z$14,集計用!$4:$9894,マスター!$C433,FALSE))</f>
        <v/>
      </c>
      <c r="AA433" s="53"/>
      <c r="AB433" s="53"/>
      <c r="AC433" s="53"/>
      <c r="AD433" s="53"/>
      <c r="AE433" s="53"/>
      <c r="AF433" s="44"/>
      <c r="AG433" s="29" t="str">
        <f>IF(HLOOKUP(AG$14,集計用!$4:$9894,マスター!$C433,FALSE)="","",HLOOKUP(AG$14,集計用!$4:$9894,マスター!$C433,FALSE))</f>
        <v/>
      </c>
      <c r="AH433" s="29" t="str">
        <f>IF(HLOOKUP(AH$14,集計用!$4:$9894,マスター!$C433,FALSE)="","",HLOOKUP(AH$14,集計用!$4:$9894,マスター!$C433,FALSE))</f>
        <v/>
      </c>
      <c r="AI433" s="29" t="str">
        <f>IF(HLOOKUP(AI$14,集計用!$4:$9894,マスター!$C433,FALSE)="","",HLOOKUP(AI$14,集計用!$4:$9894,マスター!$C433,FALSE))</f>
        <v/>
      </c>
      <c r="AJ433" s="60" t="str">
        <f>マスター!$B$3</f>
        <v>建物</v>
      </c>
      <c r="AK433" s="29" t="str">
        <f>IF(HLOOKUP(AK$14,集計用!$4:$9894,マスター!$C433,FALSE)="","",HLOOKUP(AK$14,集計用!$4:$9894,マスター!$C433,FALSE))</f>
        <v/>
      </c>
      <c r="AL433" s="29" t="str">
        <f>IF(HLOOKUP(AL$14,集計用!$4:$9894,マスター!$C433,FALSE)="","",HLOOKUP(AL$14,集計用!$4:$9894,マスター!$C433,FALSE))</f>
        <v/>
      </c>
      <c r="AM433" s="53"/>
      <c r="AN433" s="29" t="str">
        <f>IFERROR(集計用!N322&amp;集計用!P322&amp;集計用!R322,"")</f>
        <v/>
      </c>
      <c r="AO433" s="29" t="str">
        <f>IF(HLOOKUP(AO$14,集計用!$4:$9894,マスター!$C433,FALSE)="","",HLOOKUP(AO$14,集計用!$4:$9894,マスター!$C433,FALSE))</f>
        <v/>
      </c>
      <c r="AP433" s="42" t="str">
        <f>集計用!AU322&amp;集計用!AV322&amp;集計用!AW322&amp;集計用!AX322&amp;集計用!AY322&amp;集計用!AZ322</f>
        <v/>
      </c>
      <c r="AQ433" s="29" t="str">
        <f>IF(HLOOKUP(AQ$14,集計用!$4:$9894,マスター!$C433,FALSE)="","",HLOOKUP(AQ$14,集計用!$4:$9894,マスター!$C433,FALSE))</f>
        <v/>
      </c>
      <c r="AR433" s="29" t="str">
        <f>IF(HLOOKUP(AR$14,集計用!$4:$9894,マスター!$C433,FALSE)="","",HLOOKUP(AR$14,集計用!$4:$9894,マスター!$C433,FALSE))</f>
        <v/>
      </c>
      <c r="AS433" s="29" t="str">
        <f>IF(HLOOKUP(AS$14,集計用!$4:$9894,マスター!$C433,FALSE)="","",HLOOKUP(AS$14,集計用!$4:$9894,マスター!$C433,FALSE))</f>
        <v/>
      </c>
      <c r="AT433" s="29" t="str">
        <f>IF(HLOOKUP(AT$14,集計用!$4:$9894,マスター!$C433,FALSE)="","",HLOOKUP(AT$14,集計用!$4:$9894,マスター!$C433,FALSE))</f>
        <v/>
      </c>
      <c r="AU433" s="29" t="str">
        <f>IF(HLOOKUP(AU$14,集計用!$4:$9894,マスター!$C433,FALSE)="","",HLOOKUP(AU$14,集計用!$4:$9894,マスター!$C433,FALSE))</f>
        <v/>
      </c>
      <c r="AV433" s="61"/>
      <c r="AW433" s="45" t="str">
        <f t="shared" si="8"/>
        <v/>
      </c>
      <c r="AX433" s="29" t="str">
        <f>IF(HLOOKUP(AX$14,集計用!$4:$9894,マスター!$C433,FALSE)="","",HLOOKUP(AX$14,集計用!$4:$9894,マスター!$C433,FALSE))</f>
        <v/>
      </c>
      <c r="AY433" s="29" t="str">
        <f>IF(HLOOKUP(AY$14,集計用!$4:$9894,マスター!$C433,FALSE)="","",HLOOKUP(AY$14,集計用!$4:$9894,マスター!$C433,FALSE))</f>
        <v/>
      </c>
      <c r="AZ433" s="54"/>
      <c r="BA433" s="54"/>
      <c r="BB433" s="54"/>
      <c r="BC433" s="54"/>
      <c r="BD433" s="54"/>
      <c r="BE433" s="54"/>
      <c r="BF433" s="54"/>
      <c r="BG433" s="54"/>
      <c r="BH433" s="29" t="str">
        <f>IF(HLOOKUP(BH$14,集計用!$4:$9894,マスター!$C433,FALSE)="","",HLOOKUP(BH$14,集計用!$4:$9894,マスター!$C433,FALSE))</f>
        <v/>
      </c>
      <c r="BI433" s="29" t="str">
        <f>IF(HLOOKUP(BI$14,集計用!$4:$9894,マスター!$C433,FALSE)="","",HLOOKUP(BI$14,集計用!$4:$9894,マスター!$C433,FALSE))</f>
        <v/>
      </c>
      <c r="BJ433" s="54"/>
      <c r="BK433" s="54"/>
      <c r="BL433" s="54"/>
      <c r="BM433" s="54"/>
      <c r="BN433" s="54"/>
      <c r="BO433" s="54"/>
      <c r="BP433" s="54"/>
      <c r="BQ433" s="54"/>
      <c r="BR433" s="29" t="str">
        <f>IF(HLOOKUP(BR$14,集計用!$4:$9894,マスター!$C433,FALSE)="","",HLOOKUP(BR$14,集計用!$4:$9894,マスター!$C433,FALSE))</f>
        <v/>
      </c>
      <c r="BS433" s="29" t="str">
        <f>IF(HLOOKUP(BS$14,集計用!$4:$9894,マスター!$C433,FALSE)="","",HLOOKUP(BS$14,集計用!$4:$9894,マスター!$C433,FALSE))</f>
        <v/>
      </c>
      <c r="BT433" s="29" t="str">
        <f>IF(HLOOKUP(BT$14,集計用!$4:$9894,マスター!$C433,FALSE)="","",HLOOKUP(BT$14,集計用!$4:$9894,マスター!$C433,FALSE))</f>
        <v/>
      </c>
      <c r="BU433" s="29" t="str">
        <f>IF(HLOOKUP(BU$14,集計用!$4:$9894,マスター!$C433,FALSE)="","",HLOOKUP(BU$14,集計用!$4:$9894,マスター!$C433,FALSE))</f>
        <v/>
      </c>
      <c r="BV433" s="29" t="str">
        <f>集計用!O322&amp;集計用!Q322&amp;集計用!S322</f>
        <v/>
      </c>
      <c r="BW433" s="29" t="str">
        <f>IF(HLOOKUP(BW$14,集計用!$4:$9894,マスター!$C433,FALSE)="","",HLOOKUP(BW$14,集計用!$4:$9894,マスター!$C433,FALSE))</f>
        <v/>
      </c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4"/>
      <c r="CO433" s="54"/>
      <c r="CP433" s="54"/>
      <c r="CQ433" s="54"/>
      <c r="CR433" s="54"/>
      <c r="CS433" s="54"/>
      <c r="CT433" s="54"/>
      <c r="CU433" s="54"/>
      <c r="CV433" s="53"/>
      <c r="CW433" s="53"/>
      <c r="CX433" s="53"/>
      <c r="CY433" s="53"/>
      <c r="CZ433" s="53"/>
      <c r="DA433" s="53"/>
      <c r="DB433" s="53"/>
      <c r="DC433" s="53"/>
      <c r="DD433" s="54"/>
      <c r="DE433" s="54"/>
      <c r="DF433" s="54"/>
      <c r="DG433" s="54"/>
      <c r="DH433" s="54"/>
      <c r="DI433" s="54"/>
    </row>
    <row r="434" spans="3:113" ht="13.5" customHeight="1">
      <c r="C434" s="89">
        <v>425</v>
      </c>
      <c r="D434" s="44"/>
      <c r="E434" s="53"/>
      <c r="F434" s="53"/>
      <c r="G434" s="53"/>
      <c r="H434" s="42" t="str">
        <f>IF(HLOOKUP(H$14,集計用!$4:$9894,マスター!$C434,FALSE)="","",HLOOKUP(H$14,集計用!$4:$9894,マスター!$C434,FALSE))</f>
        <v/>
      </c>
      <c r="I434" s="29" t="str">
        <f>IF(HLOOKUP(I$14,集計用!$4:$9894,マスター!$C434,FALSE)="","",HLOOKUP(I$14,集計用!$4:$9894,マスター!$C434,FALSE))</f>
        <v/>
      </c>
      <c r="J434" s="29" t="str">
        <f>IF(HLOOKUP(J$14,集計用!$4:$9894,マスター!$C434,FALSE)="","",HLOOKUP(J$14,集計用!$4:$9894,マスター!$C434,FALSE))</f>
        <v/>
      </c>
      <c r="K434" s="53"/>
      <c r="L434" s="53"/>
      <c r="M434" s="53"/>
      <c r="N434" s="53"/>
      <c r="O434" s="29" t="str">
        <f>IF(HLOOKUP(O$14,集計用!$4:$9894,マスター!$C434,FALSE)="","",HLOOKUP(O$14,集計用!$4:$9894,マスター!$C434,FALSE))</f>
        <v/>
      </c>
      <c r="P434" s="53"/>
      <c r="Q434" s="53"/>
      <c r="R434" s="42" t="str">
        <f>IF(HLOOKUP(R$14,集計用!$4:$9894,マスター!$C434,FALSE)="","",HLOOKUP(R$14,集計用!$4:$9894,マスター!$C434,FALSE))</f>
        <v/>
      </c>
      <c r="S434" s="42" t="str">
        <f>IF(HLOOKUP(S$14,集計用!$4:$9894,マスター!$C434,FALSE)="","",HLOOKUP(S$14,集計用!$4:$9894,マスター!$C434,FALSE))</f>
        <v/>
      </c>
      <c r="T434" s="209" t="str">
        <f>IF(HLOOKUP(T$14,集計用!$4:$9894,マスター!$C434,FALSE)="","",HLOOKUP(T$14,集計用!$4:$9894,マスター!$C434,FALSE))</f>
        <v/>
      </c>
      <c r="U434" s="209" t="str">
        <f>IF(HLOOKUP(U$14,集計用!$4:$9894,マスター!$C434,FALSE)="","",HLOOKUP(U$14,集計用!$4:$9894,マスター!$C434,FALSE))</f>
        <v/>
      </c>
      <c r="V434" s="53"/>
      <c r="W434" s="44"/>
      <c r="X434" s="53"/>
      <c r="Y434" s="53"/>
      <c r="Z434" s="29" t="str">
        <f>IF(HLOOKUP(Z$14,集計用!$4:$9894,マスター!$C434,FALSE)="","",HLOOKUP(Z$14,集計用!$4:$9894,マスター!$C434,FALSE))</f>
        <v/>
      </c>
      <c r="AA434" s="53"/>
      <c r="AB434" s="53"/>
      <c r="AC434" s="53"/>
      <c r="AD434" s="53"/>
      <c r="AE434" s="53"/>
      <c r="AF434" s="44"/>
      <c r="AG434" s="29" t="str">
        <f>IF(HLOOKUP(AG$14,集計用!$4:$9894,マスター!$C434,FALSE)="","",HLOOKUP(AG$14,集計用!$4:$9894,マスター!$C434,FALSE))</f>
        <v/>
      </c>
      <c r="AH434" s="29" t="str">
        <f>IF(HLOOKUP(AH$14,集計用!$4:$9894,マスター!$C434,FALSE)="","",HLOOKUP(AH$14,集計用!$4:$9894,マスター!$C434,FALSE))</f>
        <v/>
      </c>
      <c r="AI434" s="29" t="str">
        <f>IF(HLOOKUP(AI$14,集計用!$4:$9894,マスター!$C434,FALSE)="","",HLOOKUP(AI$14,集計用!$4:$9894,マスター!$C434,FALSE))</f>
        <v/>
      </c>
      <c r="AJ434" s="60" t="str">
        <f>マスター!$B$3</f>
        <v>建物</v>
      </c>
      <c r="AK434" s="29" t="str">
        <f>IF(HLOOKUP(AK$14,集計用!$4:$9894,マスター!$C434,FALSE)="","",HLOOKUP(AK$14,集計用!$4:$9894,マスター!$C434,FALSE))</f>
        <v/>
      </c>
      <c r="AL434" s="29" t="str">
        <f>IF(HLOOKUP(AL$14,集計用!$4:$9894,マスター!$C434,FALSE)="","",HLOOKUP(AL$14,集計用!$4:$9894,マスター!$C434,FALSE))</f>
        <v/>
      </c>
      <c r="AM434" s="53"/>
      <c r="AN434" s="29" t="str">
        <f>IFERROR(集計用!N323&amp;集計用!P323&amp;集計用!R323,"")</f>
        <v/>
      </c>
      <c r="AO434" s="29" t="str">
        <f>IF(HLOOKUP(AO$14,集計用!$4:$9894,マスター!$C434,FALSE)="","",HLOOKUP(AO$14,集計用!$4:$9894,マスター!$C434,FALSE))</f>
        <v/>
      </c>
      <c r="AP434" s="42" t="str">
        <f>集計用!AU323&amp;集計用!AV323&amp;集計用!AW323&amp;集計用!AX323&amp;集計用!AY323&amp;集計用!AZ323</f>
        <v/>
      </c>
      <c r="AQ434" s="29" t="str">
        <f>IF(HLOOKUP(AQ$14,集計用!$4:$9894,マスター!$C434,FALSE)="","",HLOOKUP(AQ$14,集計用!$4:$9894,マスター!$C434,FALSE))</f>
        <v/>
      </c>
      <c r="AR434" s="29" t="str">
        <f>IF(HLOOKUP(AR$14,集計用!$4:$9894,マスター!$C434,FALSE)="","",HLOOKUP(AR$14,集計用!$4:$9894,マスター!$C434,FALSE))</f>
        <v/>
      </c>
      <c r="AS434" s="29" t="str">
        <f>IF(HLOOKUP(AS$14,集計用!$4:$9894,マスター!$C434,FALSE)="","",HLOOKUP(AS$14,集計用!$4:$9894,マスター!$C434,FALSE))</f>
        <v/>
      </c>
      <c r="AT434" s="29" t="str">
        <f>IF(HLOOKUP(AT$14,集計用!$4:$9894,マスター!$C434,FALSE)="","",HLOOKUP(AT$14,集計用!$4:$9894,マスター!$C434,FALSE))</f>
        <v/>
      </c>
      <c r="AU434" s="29" t="str">
        <f>IF(HLOOKUP(AU$14,集計用!$4:$9894,マスター!$C434,FALSE)="","",HLOOKUP(AU$14,集計用!$4:$9894,マスター!$C434,FALSE))</f>
        <v/>
      </c>
      <c r="AV434" s="61"/>
      <c r="AW434" s="45" t="str">
        <f t="shared" si="8"/>
        <v/>
      </c>
      <c r="AX434" s="29" t="str">
        <f>IF(HLOOKUP(AX$14,集計用!$4:$9894,マスター!$C434,FALSE)="","",HLOOKUP(AX$14,集計用!$4:$9894,マスター!$C434,FALSE))</f>
        <v/>
      </c>
      <c r="AY434" s="29" t="str">
        <f>IF(HLOOKUP(AY$14,集計用!$4:$9894,マスター!$C434,FALSE)="","",HLOOKUP(AY$14,集計用!$4:$9894,マスター!$C434,FALSE))</f>
        <v/>
      </c>
      <c r="AZ434" s="54"/>
      <c r="BA434" s="54"/>
      <c r="BB434" s="54"/>
      <c r="BC434" s="54"/>
      <c r="BD434" s="54"/>
      <c r="BE434" s="54"/>
      <c r="BF434" s="54"/>
      <c r="BG434" s="54"/>
      <c r="BH434" s="29" t="str">
        <f>IF(HLOOKUP(BH$14,集計用!$4:$9894,マスター!$C434,FALSE)="","",HLOOKUP(BH$14,集計用!$4:$9894,マスター!$C434,FALSE))</f>
        <v/>
      </c>
      <c r="BI434" s="29" t="str">
        <f>IF(HLOOKUP(BI$14,集計用!$4:$9894,マスター!$C434,FALSE)="","",HLOOKUP(BI$14,集計用!$4:$9894,マスター!$C434,FALSE))</f>
        <v/>
      </c>
      <c r="BJ434" s="54"/>
      <c r="BK434" s="54"/>
      <c r="BL434" s="54"/>
      <c r="BM434" s="54"/>
      <c r="BN434" s="54"/>
      <c r="BO434" s="54"/>
      <c r="BP434" s="54"/>
      <c r="BQ434" s="54"/>
      <c r="BR434" s="29" t="str">
        <f>IF(HLOOKUP(BR$14,集計用!$4:$9894,マスター!$C434,FALSE)="","",HLOOKUP(BR$14,集計用!$4:$9894,マスター!$C434,FALSE))</f>
        <v/>
      </c>
      <c r="BS434" s="29" t="str">
        <f>IF(HLOOKUP(BS$14,集計用!$4:$9894,マスター!$C434,FALSE)="","",HLOOKUP(BS$14,集計用!$4:$9894,マスター!$C434,FALSE))</f>
        <v/>
      </c>
      <c r="BT434" s="29" t="str">
        <f>IF(HLOOKUP(BT$14,集計用!$4:$9894,マスター!$C434,FALSE)="","",HLOOKUP(BT$14,集計用!$4:$9894,マスター!$C434,FALSE))</f>
        <v/>
      </c>
      <c r="BU434" s="29" t="str">
        <f>IF(HLOOKUP(BU$14,集計用!$4:$9894,マスター!$C434,FALSE)="","",HLOOKUP(BU$14,集計用!$4:$9894,マスター!$C434,FALSE))</f>
        <v/>
      </c>
      <c r="BV434" s="29" t="str">
        <f>集計用!O323&amp;集計用!Q323&amp;集計用!S323</f>
        <v/>
      </c>
      <c r="BW434" s="29" t="str">
        <f>IF(HLOOKUP(BW$14,集計用!$4:$9894,マスター!$C434,FALSE)="","",HLOOKUP(BW$14,集計用!$4:$9894,マスター!$C434,FALSE))</f>
        <v/>
      </c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4"/>
      <c r="CO434" s="54"/>
      <c r="CP434" s="54"/>
      <c r="CQ434" s="54"/>
      <c r="CR434" s="54"/>
      <c r="CS434" s="54"/>
      <c r="CT434" s="54"/>
      <c r="CU434" s="54"/>
      <c r="CV434" s="53"/>
      <c r="CW434" s="53"/>
      <c r="CX434" s="53"/>
      <c r="CY434" s="53"/>
      <c r="CZ434" s="53"/>
      <c r="DA434" s="53"/>
      <c r="DB434" s="53"/>
      <c r="DC434" s="53"/>
      <c r="DD434" s="54"/>
      <c r="DE434" s="54"/>
      <c r="DF434" s="54"/>
      <c r="DG434" s="54"/>
      <c r="DH434" s="54"/>
      <c r="DI434" s="54"/>
    </row>
    <row r="435" spans="3:113" ht="13.5" customHeight="1">
      <c r="C435" s="89">
        <v>426</v>
      </c>
      <c r="D435" s="44"/>
      <c r="E435" s="53"/>
      <c r="F435" s="53"/>
      <c r="G435" s="53"/>
      <c r="H435" s="42" t="str">
        <f>IF(HLOOKUP(H$14,集計用!$4:$9894,マスター!$C435,FALSE)="","",HLOOKUP(H$14,集計用!$4:$9894,マスター!$C435,FALSE))</f>
        <v/>
      </c>
      <c r="I435" s="29" t="str">
        <f>IF(HLOOKUP(I$14,集計用!$4:$9894,マスター!$C435,FALSE)="","",HLOOKUP(I$14,集計用!$4:$9894,マスター!$C435,FALSE))</f>
        <v/>
      </c>
      <c r="J435" s="29" t="str">
        <f>IF(HLOOKUP(J$14,集計用!$4:$9894,マスター!$C435,FALSE)="","",HLOOKUP(J$14,集計用!$4:$9894,マスター!$C435,FALSE))</f>
        <v/>
      </c>
      <c r="K435" s="53"/>
      <c r="L435" s="53"/>
      <c r="M435" s="53"/>
      <c r="N435" s="53"/>
      <c r="O435" s="29" t="str">
        <f>IF(HLOOKUP(O$14,集計用!$4:$9894,マスター!$C435,FALSE)="","",HLOOKUP(O$14,集計用!$4:$9894,マスター!$C435,FALSE))</f>
        <v/>
      </c>
      <c r="P435" s="53"/>
      <c r="Q435" s="53"/>
      <c r="R435" s="42" t="str">
        <f>IF(HLOOKUP(R$14,集計用!$4:$9894,マスター!$C435,FALSE)="","",HLOOKUP(R$14,集計用!$4:$9894,マスター!$C435,FALSE))</f>
        <v/>
      </c>
      <c r="S435" s="42" t="str">
        <f>IF(HLOOKUP(S$14,集計用!$4:$9894,マスター!$C435,FALSE)="","",HLOOKUP(S$14,集計用!$4:$9894,マスター!$C435,FALSE))</f>
        <v/>
      </c>
      <c r="T435" s="209" t="str">
        <f>IF(HLOOKUP(T$14,集計用!$4:$9894,マスター!$C435,FALSE)="","",HLOOKUP(T$14,集計用!$4:$9894,マスター!$C435,FALSE))</f>
        <v/>
      </c>
      <c r="U435" s="209" t="str">
        <f>IF(HLOOKUP(U$14,集計用!$4:$9894,マスター!$C435,FALSE)="","",HLOOKUP(U$14,集計用!$4:$9894,マスター!$C435,FALSE))</f>
        <v/>
      </c>
      <c r="V435" s="53"/>
      <c r="W435" s="44"/>
      <c r="X435" s="53"/>
      <c r="Y435" s="53"/>
      <c r="Z435" s="29" t="str">
        <f>IF(HLOOKUP(Z$14,集計用!$4:$9894,マスター!$C435,FALSE)="","",HLOOKUP(Z$14,集計用!$4:$9894,マスター!$C435,FALSE))</f>
        <v/>
      </c>
      <c r="AA435" s="53"/>
      <c r="AB435" s="53"/>
      <c r="AC435" s="53"/>
      <c r="AD435" s="53"/>
      <c r="AE435" s="53"/>
      <c r="AF435" s="44"/>
      <c r="AG435" s="29" t="str">
        <f>IF(HLOOKUP(AG$14,集計用!$4:$9894,マスター!$C435,FALSE)="","",HLOOKUP(AG$14,集計用!$4:$9894,マスター!$C435,FALSE))</f>
        <v/>
      </c>
      <c r="AH435" s="29" t="str">
        <f>IF(HLOOKUP(AH$14,集計用!$4:$9894,マスター!$C435,FALSE)="","",HLOOKUP(AH$14,集計用!$4:$9894,マスター!$C435,FALSE))</f>
        <v/>
      </c>
      <c r="AI435" s="29" t="str">
        <f>IF(HLOOKUP(AI$14,集計用!$4:$9894,マスター!$C435,FALSE)="","",HLOOKUP(AI$14,集計用!$4:$9894,マスター!$C435,FALSE))</f>
        <v/>
      </c>
      <c r="AJ435" s="60" t="str">
        <f>マスター!$B$3</f>
        <v>建物</v>
      </c>
      <c r="AK435" s="29" t="str">
        <f>IF(HLOOKUP(AK$14,集計用!$4:$9894,マスター!$C435,FALSE)="","",HLOOKUP(AK$14,集計用!$4:$9894,マスター!$C435,FALSE))</f>
        <v/>
      </c>
      <c r="AL435" s="29" t="str">
        <f>IF(HLOOKUP(AL$14,集計用!$4:$9894,マスター!$C435,FALSE)="","",HLOOKUP(AL$14,集計用!$4:$9894,マスター!$C435,FALSE))</f>
        <v/>
      </c>
      <c r="AM435" s="53"/>
      <c r="AN435" s="29" t="str">
        <f>IFERROR(集計用!N324&amp;集計用!P324&amp;集計用!R324,"")</f>
        <v/>
      </c>
      <c r="AO435" s="29" t="str">
        <f>IF(HLOOKUP(AO$14,集計用!$4:$9894,マスター!$C435,FALSE)="","",HLOOKUP(AO$14,集計用!$4:$9894,マスター!$C435,FALSE))</f>
        <v/>
      </c>
      <c r="AP435" s="42" t="str">
        <f>集計用!AU324&amp;集計用!AV324&amp;集計用!AW324&amp;集計用!AX324&amp;集計用!AY324&amp;集計用!AZ324</f>
        <v/>
      </c>
      <c r="AQ435" s="29" t="str">
        <f>IF(HLOOKUP(AQ$14,集計用!$4:$9894,マスター!$C435,FALSE)="","",HLOOKUP(AQ$14,集計用!$4:$9894,マスター!$C435,FALSE))</f>
        <v/>
      </c>
      <c r="AR435" s="29" t="str">
        <f>IF(HLOOKUP(AR$14,集計用!$4:$9894,マスター!$C435,FALSE)="","",HLOOKUP(AR$14,集計用!$4:$9894,マスター!$C435,FALSE))</f>
        <v/>
      </c>
      <c r="AS435" s="29" t="str">
        <f>IF(HLOOKUP(AS$14,集計用!$4:$9894,マスター!$C435,FALSE)="","",HLOOKUP(AS$14,集計用!$4:$9894,マスター!$C435,FALSE))</f>
        <v/>
      </c>
      <c r="AT435" s="29" t="str">
        <f>IF(HLOOKUP(AT$14,集計用!$4:$9894,マスター!$C435,FALSE)="","",HLOOKUP(AT$14,集計用!$4:$9894,マスター!$C435,FALSE))</f>
        <v/>
      </c>
      <c r="AU435" s="29" t="str">
        <f>IF(HLOOKUP(AU$14,集計用!$4:$9894,マスター!$C435,FALSE)="","",HLOOKUP(AU$14,集計用!$4:$9894,マスター!$C435,FALSE))</f>
        <v/>
      </c>
      <c r="AV435" s="61"/>
      <c r="AW435" s="45" t="str">
        <f t="shared" si="8"/>
        <v/>
      </c>
      <c r="AX435" s="29" t="str">
        <f>IF(HLOOKUP(AX$14,集計用!$4:$9894,マスター!$C435,FALSE)="","",HLOOKUP(AX$14,集計用!$4:$9894,マスター!$C435,FALSE))</f>
        <v/>
      </c>
      <c r="AY435" s="29" t="str">
        <f>IF(HLOOKUP(AY$14,集計用!$4:$9894,マスター!$C435,FALSE)="","",HLOOKUP(AY$14,集計用!$4:$9894,マスター!$C435,FALSE))</f>
        <v/>
      </c>
      <c r="AZ435" s="54"/>
      <c r="BA435" s="54"/>
      <c r="BB435" s="54"/>
      <c r="BC435" s="54"/>
      <c r="BD435" s="54"/>
      <c r="BE435" s="54"/>
      <c r="BF435" s="54"/>
      <c r="BG435" s="54"/>
      <c r="BH435" s="29" t="str">
        <f>IF(HLOOKUP(BH$14,集計用!$4:$9894,マスター!$C435,FALSE)="","",HLOOKUP(BH$14,集計用!$4:$9894,マスター!$C435,FALSE))</f>
        <v/>
      </c>
      <c r="BI435" s="29" t="str">
        <f>IF(HLOOKUP(BI$14,集計用!$4:$9894,マスター!$C435,FALSE)="","",HLOOKUP(BI$14,集計用!$4:$9894,マスター!$C435,FALSE))</f>
        <v/>
      </c>
      <c r="BJ435" s="54"/>
      <c r="BK435" s="54"/>
      <c r="BL435" s="54"/>
      <c r="BM435" s="54"/>
      <c r="BN435" s="54"/>
      <c r="BO435" s="54"/>
      <c r="BP435" s="54"/>
      <c r="BQ435" s="54"/>
      <c r="BR435" s="29" t="str">
        <f>IF(HLOOKUP(BR$14,集計用!$4:$9894,マスター!$C435,FALSE)="","",HLOOKUP(BR$14,集計用!$4:$9894,マスター!$C435,FALSE))</f>
        <v/>
      </c>
      <c r="BS435" s="29" t="str">
        <f>IF(HLOOKUP(BS$14,集計用!$4:$9894,マスター!$C435,FALSE)="","",HLOOKUP(BS$14,集計用!$4:$9894,マスター!$C435,FALSE))</f>
        <v/>
      </c>
      <c r="BT435" s="29" t="str">
        <f>IF(HLOOKUP(BT$14,集計用!$4:$9894,マスター!$C435,FALSE)="","",HLOOKUP(BT$14,集計用!$4:$9894,マスター!$C435,FALSE))</f>
        <v/>
      </c>
      <c r="BU435" s="29" t="str">
        <f>IF(HLOOKUP(BU$14,集計用!$4:$9894,マスター!$C435,FALSE)="","",HLOOKUP(BU$14,集計用!$4:$9894,マスター!$C435,FALSE))</f>
        <v/>
      </c>
      <c r="BV435" s="29" t="str">
        <f>集計用!O324&amp;集計用!Q324&amp;集計用!S324</f>
        <v/>
      </c>
      <c r="BW435" s="29" t="str">
        <f>IF(HLOOKUP(BW$14,集計用!$4:$9894,マスター!$C435,FALSE)="","",HLOOKUP(BW$14,集計用!$4:$9894,マスター!$C435,FALSE))</f>
        <v/>
      </c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4"/>
      <c r="CO435" s="54"/>
      <c r="CP435" s="54"/>
      <c r="CQ435" s="54"/>
      <c r="CR435" s="54"/>
      <c r="CS435" s="54"/>
      <c r="CT435" s="54"/>
      <c r="CU435" s="54"/>
      <c r="CV435" s="53"/>
      <c r="CW435" s="53"/>
      <c r="CX435" s="53"/>
      <c r="CY435" s="53"/>
      <c r="CZ435" s="53"/>
      <c r="DA435" s="53"/>
      <c r="DB435" s="53"/>
      <c r="DC435" s="53"/>
      <c r="DD435" s="54"/>
      <c r="DE435" s="54"/>
      <c r="DF435" s="54"/>
      <c r="DG435" s="54"/>
      <c r="DH435" s="54"/>
      <c r="DI435" s="54"/>
    </row>
    <row r="436" spans="3:113" ht="13.5" customHeight="1">
      <c r="C436" s="89">
        <v>427</v>
      </c>
      <c r="D436" s="44"/>
      <c r="E436" s="53"/>
      <c r="F436" s="53"/>
      <c r="G436" s="53"/>
      <c r="H436" s="42" t="str">
        <f>IF(HLOOKUP(H$14,集計用!$4:$9894,マスター!$C436,FALSE)="","",HLOOKUP(H$14,集計用!$4:$9894,マスター!$C436,FALSE))</f>
        <v/>
      </c>
      <c r="I436" s="29" t="str">
        <f>IF(HLOOKUP(I$14,集計用!$4:$9894,マスター!$C436,FALSE)="","",HLOOKUP(I$14,集計用!$4:$9894,マスター!$C436,FALSE))</f>
        <v/>
      </c>
      <c r="J436" s="29" t="str">
        <f>IF(HLOOKUP(J$14,集計用!$4:$9894,マスター!$C436,FALSE)="","",HLOOKUP(J$14,集計用!$4:$9894,マスター!$C436,FALSE))</f>
        <v/>
      </c>
      <c r="K436" s="53"/>
      <c r="L436" s="53"/>
      <c r="M436" s="53"/>
      <c r="N436" s="53"/>
      <c r="O436" s="29" t="str">
        <f>IF(HLOOKUP(O$14,集計用!$4:$9894,マスター!$C436,FALSE)="","",HLOOKUP(O$14,集計用!$4:$9894,マスター!$C436,FALSE))</f>
        <v/>
      </c>
      <c r="P436" s="53"/>
      <c r="Q436" s="53"/>
      <c r="R436" s="42" t="str">
        <f>IF(HLOOKUP(R$14,集計用!$4:$9894,マスター!$C436,FALSE)="","",HLOOKUP(R$14,集計用!$4:$9894,マスター!$C436,FALSE))</f>
        <v/>
      </c>
      <c r="S436" s="42" t="str">
        <f>IF(HLOOKUP(S$14,集計用!$4:$9894,マスター!$C436,FALSE)="","",HLOOKUP(S$14,集計用!$4:$9894,マスター!$C436,FALSE))</f>
        <v/>
      </c>
      <c r="T436" s="209" t="str">
        <f>IF(HLOOKUP(T$14,集計用!$4:$9894,マスター!$C436,FALSE)="","",HLOOKUP(T$14,集計用!$4:$9894,マスター!$C436,FALSE))</f>
        <v/>
      </c>
      <c r="U436" s="209" t="str">
        <f>IF(HLOOKUP(U$14,集計用!$4:$9894,マスター!$C436,FALSE)="","",HLOOKUP(U$14,集計用!$4:$9894,マスター!$C436,FALSE))</f>
        <v/>
      </c>
      <c r="V436" s="53"/>
      <c r="W436" s="44"/>
      <c r="X436" s="53"/>
      <c r="Y436" s="53"/>
      <c r="Z436" s="29" t="str">
        <f>IF(HLOOKUP(Z$14,集計用!$4:$9894,マスター!$C436,FALSE)="","",HLOOKUP(Z$14,集計用!$4:$9894,マスター!$C436,FALSE))</f>
        <v/>
      </c>
      <c r="AA436" s="53"/>
      <c r="AB436" s="53"/>
      <c r="AC436" s="53"/>
      <c r="AD436" s="53"/>
      <c r="AE436" s="53"/>
      <c r="AF436" s="44"/>
      <c r="AG436" s="29" t="str">
        <f>IF(HLOOKUP(AG$14,集計用!$4:$9894,マスター!$C436,FALSE)="","",HLOOKUP(AG$14,集計用!$4:$9894,マスター!$C436,FALSE))</f>
        <v/>
      </c>
      <c r="AH436" s="29" t="str">
        <f>IF(HLOOKUP(AH$14,集計用!$4:$9894,マスター!$C436,FALSE)="","",HLOOKUP(AH$14,集計用!$4:$9894,マスター!$C436,FALSE))</f>
        <v/>
      </c>
      <c r="AI436" s="29" t="str">
        <f>IF(HLOOKUP(AI$14,集計用!$4:$9894,マスター!$C436,FALSE)="","",HLOOKUP(AI$14,集計用!$4:$9894,マスター!$C436,FALSE))</f>
        <v/>
      </c>
      <c r="AJ436" s="60" t="str">
        <f>マスター!$B$3</f>
        <v>建物</v>
      </c>
      <c r="AK436" s="29" t="str">
        <f>IF(HLOOKUP(AK$14,集計用!$4:$9894,マスター!$C436,FALSE)="","",HLOOKUP(AK$14,集計用!$4:$9894,マスター!$C436,FALSE))</f>
        <v/>
      </c>
      <c r="AL436" s="29" t="str">
        <f>IF(HLOOKUP(AL$14,集計用!$4:$9894,マスター!$C436,FALSE)="","",HLOOKUP(AL$14,集計用!$4:$9894,マスター!$C436,FALSE))</f>
        <v/>
      </c>
      <c r="AM436" s="53"/>
      <c r="AN436" s="29" t="str">
        <f>IFERROR(集計用!N325&amp;集計用!P325&amp;集計用!R325,"")</f>
        <v/>
      </c>
      <c r="AO436" s="29" t="str">
        <f>IF(HLOOKUP(AO$14,集計用!$4:$9894,マスター!$C436,FALSE)="","",HLOOKUP(AO$14,集計用!$4:$9894,マスター!$C436,FALSE))</f>
        <v/>
      </c>
      <c r="AP436" s="42" t="str">
        <f>集計用!AU325&amp;集計用!AV325&amp;集計用!AW325&amp;集計用!AX325&amp;集計用!AY325&amp;集計用!AZ325</f>
        <v/>
      </c>
      <c r="AQ436" s="29" t="str">
        <f>IF(HLOOKUP(AQ$14,集計用!$4:$9894,マスター!$C436,FALSE)="","",HLOOKUP(AQ$14,集計用!$4:$9894,マスター!$C436,FALSE))</f>
        <v/>
      </c>
      <c r="AR436" s="29" t="str">
        <f>IF(HLOOKUP(AR$14,集計用!$4:$9894,マスター!$C436,FALSE)="","",HLOOKUP(AR$14,集計用!$4:$9894,マスター!$C436,FALSE))</f>
        <v/>
      </c>
      <c r="AS436" s="29" t="str">
        <f>IF(HLOOKUP(AS$14,集計用!$4:$9894,マスター!$C436,FALSE)="","",HLOOKUP(AS$14,集計用!$4:$9894,マスター!$C436,FALSE))</f>
        <v/>
      </c>
      <c r="AT436" s="29" t="str">
        <f>IF(HLOOKUP(AT$14,集計用!$4:$9894,マスター!$C436,FALSE)="","",HLOOKUP(AT$14,集計用!$4:$9894,マスター!$C436,FALSE))</f>
        <v/>
      </c>
      <c r="AU436" s="29" t="str">
        <f>IF(HLOOKUP(AU$14,集計用!$4:$9894,マスター!$C436,FALSE)="","",HLOOKUP(AU$14,集計用!$4:$9894,マスター!$C436,FALSE))</f>
        <v/>
      </c>
      <c r="AV436" s="61"/>
      <c r="AW436" s="45" t="str">
        <f t="shared" si="8"/>
        <v/>
      </c>
      <c r="AX436" s="29" t="str">
        <f>IF(HLOOKUP(AX$14,集計用!$4:$9894,マスター!$C436,FALSE)="","",HLOOKUP(AX$14,集計用!$4:$9894,マスター!$C436,FALSE))</f>
        <v/>
      </c>
      <c r="AY436" s="29" t="str">
        <f>IF(HLOOKUP(AY$14,集計用!$4:$9894,マスター!$C436,FALSE)="","",HLOOKUP(AY$14,集計用!$4:$9894,マスター!$C436,FALSE))</f>
        <v/>
      </c>
      <c r="AZ436" s="54"/>
      <c r="BA436" s="54"/>
      <c r="BB436" s="54"/>
      <c r="BC436" s="54"/>
      <c r="BD436" s="54"/>
      <c r="BE436" s="54"/>
      <c r="BF436" s="54"/>
      <c r="BG436" s="54"/>
      <c r="BH436" s="29" t="str">
        <f>IF(HLOOKUP(BH$14,集計用!$4:$9894,マスター!$C436,FALSE)="","",HLOOKUP(BH$14,集計用!$4:$9894,マスター!$C436,FALSE))</f>
        <v/>
      </c>
      <c r="BI436" s="29" t="str">
        <f>IF(HLOOKUP(BI$14,集計用!$4:$9894,マスター!$C436,FALSE)="","",HLOOKUP(BI$14,集計用!$4:$9894,マスター!$C436,FALSE))</f>
        <v/>
      </c>
      <c r="BJ436" s="54"/>
      <c r="BK436" s="54"/>
      <c r="BL436" s="54"/>
      <c r="BM436" s="54"/>
      <c r="BN436" s="54"/>
      <c r="BO436" s="54"/>
      <c r="BP436" s="54"/>
      <c r="BQ436" s="54"/>
      <c r="BR436" s="29" t="str">
        <f>IF(HLOOKUP(BR$14,集計用!$4:$9894,マスター!$C436,FALSE)="","",HLOOKUP(BR$14,集計用!$4:$9894,マスター!$C436,FALSE))</f>
        <v/>
      </c>
      <c r="BS436" s="29" t="str">
        <f>IF(HLOOKUP(BS$14,集計用!$4:$9894,マスター!$C436,FALSE)="","",HLOOKUP(BS$14,集計用!$4:$9894,マスター!$C436,FALSE))</f>
        <v/>
      </c>
      <c r="BT436" s="29" t="str">
        <f>IF(HLOOKUP(BT$14,集計用!$4:$9894,マスター!$C436,FALSE)="","",HLOOKUP(BT$14,集計用!$4:$9894,マスター!$C436,FALSE))</f>
        <v/>
      </c>
      <c r="BU436" s="29" t="str">
        <f>IF(HLOOKUP(BU$14,集計用!$4:$9894,マスター!$C436,FALSE)="","",HLOOKUP(BU$14,集計用!$4:$9894,マスター!$C436,FALSE))</f>
        <v/>
      </c>
      <c r="BV436" s="29" t="str">
        <f>集計用!O325&amp;集計用!Q325&amp;集計用!S325</f>
        <v/>
      </c>
      <c r="BW436" s="29" t="str">
        <f>IF(HLOOKUP(BW$14,集計用!$4:$9894,マスター!$C436,FALSE)="","",HLOOKUP(BW$14,集計用!$4:$9894,マスター!$C436,FALSE))</f>
        <v/>
      </c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4"/>
      <c r="CO436" s="54"/>
      <c r="CP436" s="54"/>
      <c r="CQ436" s="54"/>
      <c r="CR436" s="54"/>
      <c r="CS436" s="54"/>
      <c r="CT436" s="54"/>
      <c r="CU436" s="54"/>
      <c r="CV436" s="53"/>
      <c r="CW436" s="53"/>
      <c r="CX436" s="53"/>
      <c r="CY436" s="53"/>
      <c r="CZ436" s="53"/>
      <c r="DA436" s="53"/>
      <c r="DB436" s="53"/>
      <c r="DC436" s="53"/>
      <c r="DD436" s="54"/>
      <c r="DE436" s="54"/>
      <c r="DF436" s="54"/>
      <c r="DG436" s="54"/>
      <c r="DH436" s="54"/>
      <c r="DI436" s="54"/>
    </row>
    <row r="437" spans="3:113" ht="13.5" customHeight="1">
      <c r="C437" s="89">
        <v>428</v>
      </c>
      <c r="D437" s="44"/>
      <c r="E437" s="53"/>
      <c r="F437" s="53"/>
      <c r="G437" s="53"/>
      <c r="H437" s="42" t="str">
        <f>IF(HLOOKUP(H$14,集計用!$4:$9894,マスター!$C437,FALSE)="","",HLOOKUP(H$14,集計用!$4:$9894,マスター!$C437,FALSE))</f>
        <v/>
      </c>
      <c r="I437" s="29" t="str">
        <f>IF(HLOOKUP(I$14,集計用!$4:$9894,マスター!$C437,FALSE)="","",HLOOKUP(I$14,集計用!$4:$9894,マスター!$C437,FALSE))</f>
        <v/>
      </c>
      <c r="J437" s="29" t="str">
        <f>IF(HLOOKUP(J$14,集計用!$4:$9894,マスター!$C437,FALSE)="","",HLOOKUP(J$14,集計用!$4:$9894,マスター!$C437,FALSE))</f>
        <v/>
      </c>
      <c r="K437" s="53"/>
      <c r="L437" s="53"/>
      <c r="M437" s="53"/>
      <c r="N437" s="53"/>
      <c r="O437" s="29" t="str">
        <f>IF(HLOOKUP(O$14,集計用!$4:$9894,マスター!$C437,FALSE)="","",HLOOKUP(O$14,集計用!$4:$9894,マスター!$C437,FALSE))</f>
        <v/>
      </c>
      <c r="P437" s="53"/>
      <c r="Q437" s="53"/>
      <c r="R437" s="42" t="str">
        <f>IF(HLOOKUP(R$14,集計用!$4:$9894,マスター!$C437,FALSE)="","",HLOOKUP(R$14,集計用!$4:$9894,マスター!$C437,FALSE))</f>
        <v/>
      </c>
      <c r="S437" s="42" t="str">
        <f>IF(HLOOKUP(S$14,集計用!$4:$9894,マスター!$C437,FALSE)="","",HLOOKUP(S$14,集計用!$4:$9894,マスター!$C437,FALSE))</f>
        <v/>
      </c>
      <c r="T437" s="209" t="str">
        <f>IF(HLOOKUP(T$14,集計用!$4:$9894,マスター!$C437,FALSE)="","",HLOOKUP(T$14,集計用!$4:$9894,マスター!$C437,FALSE))</f>
        <v/>
      </c>
      <c r="U437" s="209" t="str">
        <f>IF(HLOOKUP(U$14,集計用!$4:$9894,マスター!$C437,FALSE)="","",HLOOKUP(U$14,集計用!$4:$9894,マスター!$C437,FALSE))</f>
        <v/>
      </c>
      <c r="V437" s="53"/>
      <c r="W437" s="44"/>
      <c r="X437" s="53"/>
      <c r="Y437" s="53"/>
      <c r="Z437" s="29" t="str">
        <f>IF(HLOOKUP(Z$14,集計用!$4:$9894,マスター!$C437,FALSE)="","",HLOOKUP(Z$14,集計用!$4:$9894,マスター!$C437,FALSE))</f>
        <v/>
      </c>
      <c r="AA437" s="53"/>
      <c r="AB437" s="53"/>
      <c r="AC437" s="53"/>
      <c r="AD437" s="53"/>
      <c r="AE437" s="53"/>
      <c r="AF437" s="44"/>
      <c r="AG437" s="29" t="str">
        <f>IF(HLOOKUP(AG$14,集計用!$4:$9894,マスター!$C437,FALSE)="","",HLOOKUP(AG$14,集計用!$4:$9894,マスター!$C437,FALSE))</f>
        <v/>
      </c>
      <c r="AH437" s="29" t="str">
        <f>IF(HLOOKUP(AH$14,集計用!$4:$9894,マスター!$C437,FALSE)="","",HLOOKUP(AH$14,集計用!$4:$9894,マスター!$C437,FALSE))</f>
        <v/>
      </c>
      <c r="AI437" s="29" t="str">
        <f>IF(HLOOKUP(AI$14,集計用!$4:$9894,マスター!$C437,FALSE)="","",HLOOKUP(AI$14,集計用!$4:$9894,マスター!$C437,FALSE))</f>
        <v/>
      </c>
      <c r="AJ437" s="60" t="str">
        <f>マスター!$B$3</f>
        <v>建物</v>
      </c>
      <c r="AK437" s="29" t="str">
        <f>IF(HLOOKUP(AK$14,集計用!$4:$9894,マスター!$C437,FALSE)="","",HLOOKUP(AK$14,集計用!$4:$9894,マスター!$C437,FALSE))</f>
        <v/>
      </c>
      <c r="AL437" s="29" t="str">
        <f>IF(HLOOKUP(AL$14,集計用!$4:$9894,マスター!$C437,FALSE)="","",HLOOKUP(AL$14,集計用!$4:$9894,マスター!$C437,FALSE))</f>
        <v/>
      </c>
      <c r="AM437" s="53"/>
      <c r="AN437" s="29" t="str">
        <f>IFERROR(集計用!N326&amp;集計用!P326&amp;集計用!R326,"")</f>
        <v/>
      </c>
      <c r="AO437" s="29" t="str">
        <f>IF(HLOOKUP(AO$14,集計用!$4:$9894,マスター!$C437,FALSE)="","",HLOOKUP(AO$14,集計用!$4:$9894,マスター!$C437,FALSE))</f>
        <v/>
      </c>
      <c r="AP437" s="42" t="str">
        <f>集計用!AU326&amp;集計用!AV326&amp;集計用!AW326&amp;集計用!AX326&amp;集計用!AY326&amp;集計用!AZ326</f>
        <v/>
      </c>
      <c r="AQ437" s="29" t="str">
        <f>IF(HLOOKUP(AQ$14,集計用!$4:$9894,マスター!$C437,FALSE)="","",HLOOKUP(AQ$14,集計用!$4:$9894,マスター!$C437,FALSE))</f>
        <v/>
      </c>
      <c r="AR437" s="29" t="str">
        <f>IF(HLOOKUP(AR$14,集計用!$4:$9894,マスター!$C437,FALSE)="","",HLOOKUP(AR$14,集計用!$4:$9894,マスター!$C437,FALSE))</f>
        <v/>
      </c>
      <c r="AS437" s="29" t="str">
        <f>IF(HLOOKUP(AS$14,集計用!$4:$9894,マスター!$C437,FALSE)="","",HLOOKUP(AS$14,集計用!$4:$9894,マスター!$C437,FALSE))</f>
        <v/>
      </c>
      <c r="AT437" s="29" t="str">
        <f>IF(HLOOKUP(AT$14,集計用!$4:$9894,マスター!$C437,FALSE)="","",HLOOKUP(AT$14,集計用!$4:$9894,マスター!$C437,FALSE))</f>
        <v/>
      </c>
      <c r="AU437" s="29" t="str">
        <f>IF(HLOOKUP(AU$14,集計用!$4:$9894,マスター!$C437,FALSE)="","",HLOOKUP(AU$14,集計用!$4:$9894,マスター!$C437,FALSE))</f>
        <v/>
      </c>
      <c r="AV437" s="61"/>
      <c r="AW437" s="45" t="str">
        <f t="shared" si="8"/>
        <v/>
      </c>
      <c r="AX437" s="29" t="str">
        <f>IF(HLOOKUP(AX$14,集計用!$4:$9894,マスター!$C437,FALSE)="","",HLOOKUP(AX$14,集計用!$4:$9894,マスター!$C437,FALSE))</f>
        <v/>
      </c>
      <c r="AY437" s="29" t="str">
        <f>IF(HLOOKUP(AY$14,集計用!$4:$9894,マスター!$C437,FALSE)="","",HLOOKUP(AY$14,集計用!$4:$9894,マスター!$C437,FALSE))</f>
        <v/>
      </c>
      <c r="AZ437" s="54"/>
      <c r="BA437" s="54"/>
      <c r="BB437" s="54"/>
      <c r="BC437" s="54"/>
      <c r="BD437" s="54"/>
      <c r="BE437" s="54"/>
      <c r="BF437" s="54"/>
      <c r="BG437" s="54"/>
      <c r="BH437" s="29" t="str">
        <f>IF(HLOOKUP(BH$14,集計用!$4:$9894,マスター!$C437,FALSE)="","",HLOOKUP(BH$14,集計用!$4:$9894,マスター!$C437,FALSE))</f>
        <v/>
      </c>
      <c r="BI437" s="29" t="str">
        <f>IF(HLOOKUP(BI$14,集計用!$4:$9894,マスター!$C437,FALSE)="","",HLOOKUP(BI$14,集計用!$4:$9894,マスター!$C437,FALSE))</f>
        <v/>
      </c>
      <c r="BJ437" s="54"/>
      <c r="BK437" s="54"/>
      <c r="BL437" s="54"/>
      <c r="BM437" s="54"/>
      <c r="BN437" s="54"/>
      <c r="BO437" s="54"/>
      <c r="BP437" s="54"/>
      <c r="BQ437" s="54"/>
      <c r="BR437" s="29" t="str">
        <f>IF(HLOOKUP(BR$14,集計用!$4:$9894,マスター!$C437,FALSE)="","",HLOOKUP(BR$14,集計用!$4:$9894,マスター!$C437,FALSE))</f>
        <v/>
      </c>
      <c r="BS437" s="29" t="str">
        <f>IF(HLOOKUP(BS$14,集計用!$4:$9894,マスター!$C437,FALSE)="","",HLOOKUP(BS$14,集計用!$4:$9894,マスター!$C437,FALSE))</f>
        <v/>
      </c>
      <c r="BT437" s="29" t="str">
        <f>IF(HLOOKUP(BT$14,集計用!$4:$9894,マスター!$C437,FALSE)="","",HLOOKUP(BT$14,集計用!$4:$9894,マスター!$C437,FALSE))</f>
        <v/>
      </c>
      <c r="BU437" s="29" t="str">
        <f>IF(HLOOKUP(BU$14,集計用!$4:$9894,マスター!$C437,FALSE)="","",HLOOKUP(BU$14,集計用!$4:$9894,マスター!$C437,FALSE))</f>
        <v/>
      </c>
      <c r="BV437" s="29" t="str">
        <f>集計用!O326&amp;集計用!Q326&amp;集計用!S326</f>
        <v/>
      </c>
      <c r="BW437" s="29" t="str">
        <f>IF(HLOOKUP(BW$14,集計用!$4:$9894,マスター!$C437,FALSE)="","",HLOOKUP(BW$14,集計用!$4:$9894,マスター!$C437,FALSE))</f>
        <v/>
      </c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4"/>
      <c r="CO437" s="54"/>
      <c r="CP437" s="54"/>
      <c r="CQ437" s="54"/>
      <c r="CR437" s="54"/>
      <c r="CS437" s="54"/>
      <c r="CT437" s="54"/>
      <c r="CU437" s="54"/>
      <c r="CV437" s="53"/>
      <c r="CW437" s="53"/>
      <c r="CX437" s="53"/>
      <c r="CY437" s="53"/>
      <c r="CZ437" s="53"/>
      <c r="DA437" s="53"/>
      <c r="DB437" s="53"/>
      <c r="DC437" s="53"/>
      <c r="DD437" s="54"/>
      <c r="DE437" s="54"/>
      <c r="DF437" s="54"/>
      <c r="DG437" s="54"/>
      <c r="DH437" s="54"/>
      <c r="DI437" s="54"/>
    </row>
    <row r="438" spans="3:113" ht="13.5" customHeight="1">
      <c r="C438" s="89">
        <v>429</v>
      </c>
      <c r="D438" s="44"/>
      <c r="E438" s="53"/>
      <c r="F438" s="53"/>
      <c r="G438" s="53"/>
      <c r="H438" s="42" t="str">
        <f>IF(HLOOKUP(H$14,集計用!$4:$9894,マスター!$C438,FALSE)="","",HLOOKUP(H$14,集計用!$4:$9894,マスター!$C438,FALSE))</f>
        <v/>
      </c>
      <c r="I438" s="29" t="str">
        <f>IF(HLOOKUP(I$14,集計用!$4:$9894,マスター!$C438,FALSE)="","",HLOOKUP(I$14,集計用!$4:$9894,マスター!$C438,FALSE))</f>
        <v/>
      </c>
      <c r="J438" s="29" t="str">
        <f>IF(HLOOKUP(J$14,集計用!$4:$9894,マスター!$C438,FALSE)="","",HLOOKUP(J$14,集計用!$4:$9894,マスター!$C438,FALSE))</f>
        <v/>
      </c>
      <c r="K438" s="53"/>
      <c r="L438" s="53"/>
      <c r="M438" s="53"/>
      <c r="N438" s="53"/>
      <c r="O438" s="29" t="str">
        <f>IF(HLOOKUP(O$14,集計用!$4:$9894,マスター!$C438,FALSE)="","",HLOOKUP(O$14,集計用!$4:$9894,マスター!$C438,FALSE))</f>
        <v/>
      </c>
      <c r="P438" s="53"/>
      <c r="Q438" s="53"/>
      <c r="R438" s="42" t="str">
        <f>IF(HLOOKUP(R$14,集計用!$4:$9894,マスター!$C438,FALSE)="","",HLOOKUP(R$14,集計用!$4:$9894,マスター!$C438,FALSE))</f>
        <v/>
      </c>
      <c r="S438" s="42" t="str">
        <f>IF(HLOOKUP(S$14,集計用!$4:$9894,マスター!$C438,FALSE)="","",HLOOKUP(S$14,集計用!$4:$9894,マスター!$C438,FALSE))</f>
        <v/>
      </c>
      <c r="T438" s="209" t="str">
        <f>IF(HLOOKUP(T$14,集計用!$4:$9894,マスター!$C438,FALSE)="","",HLOOKUP(T$14,集計用!$4:$9894,マスター!$C438,FALSE))</f>
        <v/>
      </c>
      <c r="U438" s="209" t="str">
        <f>IF(HLOOKUP(U$14,集計用!$4:$9894,マスター!$C438,FALSE)="","",HLOOKUP(U$14,集計用!$4:$9894,マスター!$C438,FALSE))</f>
        <v/>
      </c>
      <c r="V438" s="53"/>
      <c r="W438" s="44"/>
      <c r="X438" s="53"/>
      <c r="Y438" s="53"/>
      <c r="Z438" s="29" t="str">
        <f>IF(HLOOKUP(Z$14,集計用!$4:$9894,マスター!$C438,FALSE)="","",HLOOKUP(Z$14,集計用!$4:$9894,マスター!$C438,FALSE))</f>
        <v/>
      </c>
      <c r="AA438" s="53"/>
      <c r="AB438" s="53"/>
      <c r="AC438" s="53"/>
      <c r="AD438" s="53"/>
      <c r="AE438" s="53"/>
      <c r="AF438" s="44"/>
      <c r="AG438" s="29" t="str">
        <f>IF(HLOOKUP(AG$14,集計用!$4:$9894,マスター!$C438,FALSE)="","",HLOOKUP(AG$14,集計用!$4:$9894,マスター!$C438,FALSE))</f>
        <v/>
      </c>
      <c r="AH438" s="29" t="str">
        <f>IF(HLOOKUP(AH$14,集計用!$4:$9894,マスター!$C438,FALSE)="","",HLOOKUP(AH$14,集計用!$4:$9894,マスター!$C438,FALSE))</f>
        <v/>
      </c>
      <c r="AI438" s="29" t="str">
        <f>IF(HLOOKUP(AI$14,集計用!$4:$9894,マスター!$C438,FALSE)="","",HLOOKUP(AI$14,集計用!$4:$9894,マスター!$C438,FALSE))</f>
        <v/>
      </c>
      <c r="AJ438" s="60" t="str">
        <f>マスター!$B$3</f>
        <v>建物</v>
      </c>
      <c r="AK438" s="29" t="str">
        <f>IF(HLOOKUP(AK$14,集計用!$4:$9894,マスター!$C438,FALSE)="","",HLOOKUP(AK$14,集計用!$4:$9894,マスター!$C438,FALSE))</f>
        <v/>
      </c>
      <c r="AL438" s="29" t="str">
        <f>IF(HLOOKUP(AL$14,集計用!$4:$9894,マスター!$C438,FALSE)="","",HLOOKUP(AL$14,集計用!$4:$9894,マスター!$C438,FALSE))</f>
        <v/>
      </c>
      <c r="AM438" s="53"/>
      <c r="AN438" s="29" t="str">
        <f>IFERROR(集計用!N327&amp;集計用!P327&amp;集計用!R327,"")</f>
        <v/>
      </c>
      <c r="AO438" s="29" t="str">
        <f>IF(HLOOKUP(AO$14,集計用!$4:$9894,マスター!$C438,FALSE)="","",HLOOKUP(AO$14,集計用!$4:$9894,マスター!$C438,FALSE))</f>
        <v/>
      </c>
      <c r="AP438" s="42" t="str">
        <f>集計用!AU327&amp;集計用!AV327&amp;集計用!AW327&amp;集計用!AX327&amp;集計用!AY327&amp;集計用!AZ327</f>
        <v/>
      </c>
      <c r="AQ438" s="29" t="str">
        <f>IF(HLOOKUP(AQ$14,集計用!$4:$9894,マスター!$C438,FALSE)="","",HLOOKUP(AQ$14,集計用!$4:$9894,マスター!$C438,FALSE))</f>
        <v/>
      </c>
      <c r="AR438" s="29" t="str">
        <f>IF(HLOOKUP(AR$14,集計用!$4:$9894,マスター!$C438,FALSE)="","",HLOOKUP(AR$14,集計用!$4:$9894,マスター!$C438,FALSE))</f>
        <v/>
      </c>
      <c r="AS438" s="29" t="str">
        <f>IF(HLOOKUP(AS$14,集計用!$4:$9894,マスター!$C438,FALSE)="","",HLOOKUP(AS$14,集計用!$4:$9894,マスター!$C438,FALSE))</f>
        <v/>
      </c>
      <c r="AT438" s="29" t="str">
        <f>IF(HLOOKUP(AT$14,集計用!$4:$9894,マスター!$C438,FALSE)="","",HLOOKUP(AT$14,集計用!$4:$9894,マスター!$C438,FALSE))</f>
        <v/>
      </c>
      <c r="AU438" s="29" t="str">
        <f>IF(HLOOKUP(AU$14,集計用!$4:$9894,マスター!$C438,FALSE)="","",HLOOKUP(AU$14,集計用!$4:$9894,マスター!$C438,FALSE))</f>
        <v/>
      </c>
      <c r="AV438" s="61"/>
      <c r="AW438" s="45" t="str">
        <f t="shared" si="8"/>
        <v/>
      </c>
      <c r="AX438" s="29" t="str">
        <f>IF(HLOOKUP(AX$14,集計用!$4:$9894,マスター!$C438,FALSE)="","",HLOOKUP(AX$14,集計用!$4:$9894,マスター!$C438,FALSE))</f>
        <v/>
      </c>
      <c r="AY438" s="29" t="str">
        <f>IF(HLOOKUP(AY$14,集計用!$4:$9894,マスター!$C438,FALSE)="","",HLOOKUP(AY$14,集計用!$4:$9894,マスター!$C438,FALSE))</f>
        <v/>
      </c>
      <c r="AZ438" s="54"/>
      <c r="BA438" s="54"/>
      <c r="BB438" s="54"/>
      <c r="BC438" s="54"/>
      <c r="BD438" s="54"/>
      <c r="BE438" s="54"/>
      <c r="BF438" s="54"/>
      <c r="BG438" s="54"/>
      <c r="BH438" s="29" t="str">
        <f>IF(HLOOKUP(BH$14,集計用!$4:$9894,マスター!$C438,FALSE)="","",HLOOKUP(BH$14,集計用!$4:$9894,マスター!$C438,FALSE))</f>
        <v/>
      </c>
      <c r="BI438" s="29" t="str">
        <f>IF(HLOOKUP(BI$14,集計用!$4:$9894,マスター!$C438,FALSE)="","",HLOOKUP(BI$14,集計用!$4:$9894,マスター!$C438,FALSE))</f>
        <v/>
      </c>
      <c r="BJ438" s="54"/>
      <c r="BK438" s="54"/>
      <c r="BL438" s="54"/>
      <c r="BM438" s="54"/>
      <c r="BN438" s="54"/>
      <c r="BO438" s="54"/>
      <c r="BP438" s="54"/>
      <c r="BQ438" s="54"/>
      <c r="BR438" s="29" t="str">
        <f>IF(HLOOKUP(BR$14,集計用!$4:$9894,マスター!$C438,FALSE)="","",HLOOKUP(BR$14,集計用!$4:$9894,マスター!$C438,FALSE))</f>
        <v/>
      </c>
      <c r="BS438" s="29" t="str">
        <f>IF(HLOOKUP(BS$14,集計用!$4:$9894,マスター!$C438,FALSE)="","",HLOOKUP(BS$14,集計用!$4:$9894,マスター!$C438,FALSE))</f>
        <v/>
      </c>
      <c r="BT438" s="29" t="str">
        <f>IF(HLOOKUP(BT$14,集計用!$4:$9894,マスター!$C438,FALSE)="","",HLOOKUP(BT$14,集計用!$4:$9894,マスター!$C438,FALSE))</f>
        <v/>
      </c>
      <c r="BU438" s="29" t="str">
        <f>IF(HLOOKUP(BU$14,集計用!$4:$9894,マスター!$C438,FALSE)="","",HLOOKUP(BU$14,集計用!$4:$9894,マスター!$C438,FALSE))</f>
        <v/>
      </c>
      <c r="BV438" s="29" t="str">
        <f>集計用!O327&amp;集計用!Q327&amp;集計用!S327</f>
        <v/>
      </c>
      <c r="BW438" s="29" t="str">
        <f>IF(HLOOKUP(BW$14,集計用!$4:$9894,マスター!$C438,FALSE)="","",HLOOKUP(BW$14,集計用!$4:$9894,マスター!$C438,FALSE))</f>
        <v/>
      </c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4"/>
      <c r="CO438" s="54"/>
      <c r="CP438" s="54"/>
      <c r="CQ438" s="54"/>
      <c r="CR438" s="54"/>
      <c r="CS438" s="54"/>
      <c r="CT438" s="54"/>
      <c r="CU438" s="54"/>
      <c r="CV438" s="53"/>
      <c r="CW438" s="53"/>
      <c r="CX438" s="53"/>
      <c r="CY438" s="53"/>
      <c r="CZ438" s="53"/>
      <c r="DA438" s="53"/>
      <c r="DB438" s="53"/>
      <c r="DC438" s="53"/>
      <c r="DD438" s="54"/>
      <c r="DE438" s="54"/>
      <c r="DF438" s="54"/>
      <c r="DG438" s="54"/>
      <c r="DH438" s="54"/>
      <c r="DI438" s="54"/>
    </row>
    <row r="439" spans="3:113" ht="13.5" customHeight="1">
      <c r="C439" s="89">
        <v>430</v>
      </c>
      <c r="D439" s="44"/>
      <c r="E439" s="53"/>
      <c r="F439" s="53"/>
      <c r="G439" s="53"/>
      <c r="H439" s="42" t="str">
        <f>IF(HLOOKUP(H$14,集計用!$4:$9894,マスター!$C439,FALSE)="","",HLOOKUP(H$14,集計用!$4:$9894,マスター!$C439,FALSE))</f>
        <v/>
      </c>
      <c r="I439" s="29" t="str">
        <f>IF(HLOOKUP(I$14,集計用!$4:$9894,マスター!$C439,FALSE)="","",HLOOKUP(I$14,集計用!$4:$9894,マスター!$C439,FALSE))</f>
        <v/>
      </c>
      <c r="J439" s="29" t="str">
        <f>IF(HLOOKUP(J$14,集計用!$4:$9894,マスター!$C439,FALSE)="","",HLOOKUP(J$14,集計用!$4:$9894,マスター!$C439,FALSE))</f>
        <v/>
      </c>
      <c r="K439" s="53"/>
      <c r="L439" s="53"/>
      <c r="M439" s="53"/>
      <c r="N439" s="53"/>
      <c r="O439" s="29" t="str">
        <f>IF(HLOOKUP(O$14,集計用!$4:$9894,マスター!$C439,FALSE)="","",HLOOKUP(O$14,集計用!$4:$9894,マスター!$C439,FALSE))</f>
        <v/>
      </c>
      <c r="P439" s="53"/>
      <c r="Q439" s="53"/>
      <c r="R439" s="42" t="str">
        <f>IF(HLOOKUP(R$14,集計用!$4:$9894,マスター!$C439,FALSE)="","",HLOOKUP(R$14,集計用!$4:$9894,マスター!$C439,FALSE))</f>
        <v/>
      </c>
      <c r="S439" s="42" t="str">
        <f>IF(HLOOKUP(S$14,集計用!$4:$9894,マスター!$C439,FALSE)="","",HLOOKUP(S$14,集計用!$4:$9894,マスター!$C439,FALSE))</f>
        <v/>
      </c>
      <c r="T439" s="209" t="str">
        <f>IF(HLOOKUP(T$14,集計用!$4:$9894,マスター!$C439,FALSE)="","",HLOOKUP(T$14,集計用!$4:$9894,マスター!$C439,FALSE))</f>
        <v/>
      </c>
      <c r="U439" s="209" t="str">
        <f>IF(HLOOKUP(U$14,集計用!$4:$9894,マスター!$C439,FALSE)="","",HLOOKUP(U$14,集計用!$4:$9894,マスター!$C439,FALSE))</f>
        <v/>
      </c>
      <c r="V439" s="53"/>
      <c r="W439" s="44"/>
      <c r="X439" s="53"/>
      <c r="Y439" s="53"/>
      <c r="Z439" s="29" t="str">
        <f>IF(HLOOKUP(Z$14,集計用!$4:$9894,マスター!$C439,FALSE)="","",HLOOKUP(Z$14,集計用!$4:$9894,マスター!$C439,FALSE))</f>
        <v/>
      </c>
      <c r="AA439" s="53"/>
      <c r="AB439" s="53"/>
      <c r="AC439" s="53"/>
      <c r="AD439" s="53"/>
      <c r="AE439" s="53"/>
      <c r="AF439" s="44"/>
      <c r="AG439" s="29" t="str">
        <f>IF(HLOOKUP(AG$14,集計用!$4:$9894,マスター!$C439,FALSE)="","",HLOOKUP(AG$14,集計用!$4:$9894,マスター!$C439,FALSE))</f>
        <v/>
      </c>
      <c r="AH439" s="29" t="str">
        <f>IF(HLOOKUP(AH$14,集計用!$4:$9894,マスター!$C439,FALSE)="","",HLOOKUP(AH$14,集計用!$4:$9894,マスター!$C439,FALSE))</f>
        <v/>
      </c>
      <c r="AI439" s="29" t="str">
        <f>IF(HLOOKUP(AI$14,集計用!$4:$9894,マスター!$C439,FALSE)="","",HLOOKUP(AI$14,集計用!$4:$9894,マスター!$C439,FALSE))</f>
        <v/>
      </c>
      <c r="AJ439" s="60" t="str">
        <f>マスター!$B$3</f>
        <v>建物</v>
      </c>
      <c r="AK439" s="29" t="str">
        <f>IF(HLOOKUP(AK$14,集計用!$4:$9894,マスター!$C439,FALSE)="","",HLOOKUP(AK$14,集計用!$4:$9894,マスター!$C439,FALSE))</f>
        <v/>
      </c>
      <c r="AL439" s="29" t="str">
        <f>IF(HLOOKUP(AL$14,集計用!$4:$9894,マスター!$C439,FALSE)="","",HLOOKUP(AL$14,集計用!$4:$9894,マスター!$C439,FALSE))</f>
        <v/>
      </c>
      <c r="AM439" s="53"/>
      <c r="AN439" s="29" t="str">
        <f>IFERROR(集計用!N328&amp;集計用!P328&amp;集計用!R328,"")</f>
        <v/>
      </c>
      <c r="AO439" s="29" t="str">
        <f>IF(HLOOKUP(AO$14,集計用!$4:$9894,マスター!$C439,FALSE)="","",HLOOKUP(AO$14,集計用!$4:$9894,マスター!$C439,FALSE))</f>
        <v/>
      </c>
      <c r="AP439" s="42" t="str">
        <f>集計用!AU328&amp;集計用!AV328&amp;集計用!AW328&amp;集計用!AX328&amp;集計用!AY328&amp;集計用!AZ328</f>
        <v/>
      </c>
      <c r="AQ439" s="29" t="str">
        <f>IF(HLOOKUP(AQ$14,集計用!$4:$9894,マスター!$C439,FALSE)="","",HLOOKUP(AQ$14,集計用!$4:$9894,マスター!$C439,FALSE))</f>
        <v/>
      </c>
      <c r="AR439" s="29" t="str">
        <f>IF(HLOOKUP(AR$14,集計用!$4:$9894,マスター!$C439,FALSE)="","",HLOOKUP(AR$14,集計用!$4:$9894,マスター!$C439,FALSE))</f>
        <v/>
      </c>
      <c r="AS439" s="29" t="str">
        <f>IF(HLOOKUP(AS$14,集計用!$4:$9894,マスター!$C439,FALSE)="","",HLOOKUP(AS$14,集計用!$4:$9894,マスター!$C439,FALSE))</f>
        <v/>
      </c>
      <c r="AT439" s="29" t="str">
        <f>IF(HLOOKUP(AT$14,集計用!$4:$9894,マスター!$C439,FALSE)="","",HLOOKUP(AT$14,集計用!$4:$9894,マスター!$C439,FALSE))</f>
        <v/>
      </c>
      <c r="AU439" s="29" t="str">
        <f>IF(HLOOKUP(AU$14,集計用!$4:$9894,マスター!$C439,FALSE)="","",HLOOKUP(AU$14,集計用!$4:$9894,マスター!$C439,FALSE))</f>
        <v/>
      </c>
      <c r="AV439" s="61"/>
      <c r="AW439" s="45" t="str">
        <f t="shared" si="8"/>
        <v/>
      </c>
      <c r="AX439" s="29" t="str">
        <f>IF(HLOOKUP(AX$14,集計用!$4:$9894,マスター!$C439,FALSE)="","",HLOOKUP(AX$14,集計用!$4:$9894,マスター!$C439,FALSE))</f>
        <v/>
      </c>
      <c r="AY439" s="29" t="str">
        <f>IF(HLOOKUP(AY$14,集計用!$4:$9894,マスター!$C439,FALSE)="","",HLOOKUP(AY$14,集計用!$4:$9894,マスター!$C439,FALSE))</f>
        <v/>
      </c>
      <c r="AZ439" s="54"/>
      <c r="BA439" s="54"/>
      <c r="BB439" s="54"/>
      <c r="BC439" s="54"/>
      <c r="BD439" s="54"/>
      <c r="BE439" s="54"/>
      <c r="BF439" s="54"/>
      <c r="BG439" s="54"/>
      <c r="BH439" s="29" t="str">
        <f>IF(HLOOKUP(BH$14,集計用!$4:$9894,マスター!$C439,FALSE)="","",HLOOKUP(BH$14,集計用!$4:$9894,マスター!$C439,FALSE))</f>
        <v/>
      </c>
      <c r="BI439" s="29" t="str">
        <f>IF(HLOOKUP(BI$14,集計用!$4:$9894,マスター!$C439,FALSE)="","",HLOOKUP(BI$14,集計用!$4:$9894,マスター!$C439,FALSE))</f>
        <v/>
      </c>
      <c r="BJ439" s="54"/>
      <c r="BK439" s="54"/>
      <c r="BL439" s="54"/>
      <c r="BM439" s="54"/>
      <c r="BN439" s="54"/>
      <c r="BO439" s="54"/>
      <c r="BP439" s="54"/>
      <c r="BQ439" s="54"/>
      <c r="BR439" s="29" t="str">
        <f>IF(HLOOKUP(BR$14,集計用!$4:$9894,マスター!$C439,FALSE)="","",HLOOKUP(BR$14,集計用!$4:$9894,マスター!$C439,FALSE))</f>
        <v/>
      </c>
      <c r="BS439" s="29" t="str">
        <f>IF(HLOOKUP(BS$14,集計用!$4:$9894,マスター!$C439,FALSE)="","",HLOOKUP(BS$14,集計用!$4:$9894,マスター!$C439,FALSE))</f>
        <v/>
      </c>
      <c r="BT439" s="29" t="str">
        <f>IF(HLOOKUP(BT$14,集計用!$4:$9894,マスター!$C439,FALSE)="","",HLOOKUP(BT$14,集計用!$4:$9894,マスター!$C439,FALSE))</f>
        <v/>
      </c>
      <c r="BU439" s="29" t="str">
        <f>IF(HLOOKUP(BU$14,集計用!$4:$9894,マスター!$C439,FALSE)="","",HLOOKUP(BU$14,集計用!$4:$9894,マスター!$C439,FALSE))</f>
        <v/>
      </c>
      <c r="BV439" s="29" t="str">
        <f>集計用!O328&amp;集計用!Q328&amp;集計用!S328</f>
        <v/>
      </c>
      <c r="BW439" s="29" t="str">
        <f>IF(HLOOKUP(BW$14,集計用!$4:$9894,マスター!$C439,FALSE)="","",HLOOKUP(BW$14,集計用!$4:$9894,マスター!$C439,FALSE))</f>
        <v/>
      </c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4"/>
      <c r="CO439" s="54"/>
      <c r="CP439" s="54"/>
      <c r="CQ439" s="54"/>
      <c r="CR439" s="54"/>
      <c r="CS439" s="54"/>
      <c r="CT439" s="54"/>
      <c r="CU439" s="54"/>
      <c r="CV439" s="53"/>
      <c r="CW439" s="53"/>
      <c r="CX439" s="53"/>
      <c r="CY439" s="53"/>
      <c r="CZ439" s="53"/>
      <c r="DA439" s="53"/>
      <c r="DB439" s="53"/>
      <c r="DC439" s="53"/>
      <c r="DD439" s="54"/>
      <c r="DE439" s="54"/>
      <c r="DF439" s="54"/>
      <c r="DG439" s="54"/>
      <c r="DH439" s="54"/>
      <c r="DI439" s="54"/>
    </row>
    <row r="440" spans="3:113" ht="13.5" customHeight="1">
      <c r="C440" s="89">
        <v>431</v>
      </c>
      <c r="D440" s="44"/>
      <c r="E440" s="53"/>
      <c r="F440" s="53"/>
      <c r="G440" s="53"/>
      <c r="H440" s="42" t="str">
        <f>IF(HLOOKUP(H$14,集計用!$4:$9894,マスター!$C440,FALSE)="","",HLOOKUP(H$14,集計用!$4:$9894,マスター!$C440,FALSE))</f>
        <v/>
      </c>
      <c r="I440" s="29" t="str">
        <f>IF(HLOOKUP(I$14,集計用!$4:$9894,マスター!$C440,FALSE)="","",HLOOKUP(I$14,集計用!$4:$9894,マスター!$C440,FALSE))</f>
        <v/>
      </c>
      <c r="J440" s="29" t="str">
        <f>IF(HLOOKUP(J$14,集計用!$4:$9894,マスター!$C440,FALSE)="","",HLOOKUP(J$14,集計用!$4:$9894,マスター!$C440,FALSE))</f>
        <v/>
      </c>
      <c r="K440" s="53"/>
      <c r="L440" s="53"/>
      <c r="M440" s="53"/>
      <c r="N440" s="53"/>
      <c r="O440" s="29" t="str">
        <f>IF(HLOOKUP(O$14,集計用!$4:$9894,マスター!$C440,FALSE)="","",HLOOKUP(O$14,集計用!$4:$9894,マスター!$C440,FALSE))</f>
        <v/>
      </c>
      <c r="P440" s="53"/>
      <c r="Q440" s="53"/>
      <c r="R440" s="42" t="str">
        <f>IF(HLOOKUP(R$14,集計用!$4:$9894,マスター!$C440,FALSE)="","",HLOOKUP(R$14,集計用!$4:$9894,マスター!$C440,FALSE))</f>
        <v/>
      </c>
      <c r="S440" s="42" t="str">
        <f>IF(HLOOKUP(S$14,集計用!$4:$9894,マスター!$C440,FALSE)="","",HLOOKUP(S$14,集計用!$4:$9894,マスター!$C440,FALSE))</f>
        <v/>
      </c>
      <c r="T440" s="209" t="str">
        <f>IF(HLOOKUP(T$14,集計用!$4:$9894,マスター!$C440,FALSE)="","",HLOOKUP(T$14,集計用!$4:$9894,マスター!$C440,FALSE))</f>
        <v/>
      </c>
      <c r="U440" s="209" t="str">
        <f>IF(HLOOKUP(U$14,集計用!$4:$9894,マスター!$C440,FALSE)="","",HLOOKUP(U$14,集計用!$4:$9894,マスター!$C440,FALSE))</f>
        <v/>
      </c>
      <c r="V440" s="53"/>
      <c r="W440" s="44"/>
      <c r="X440" s="53"/>
      <c r="Y440" s="53"/>
      <c r="Z440" s="29" t="str">
        <f>IF(HLOOKUP(Z$14,集計用!$4:$9894,マスター!$C440,FALSE)="","",HLOOKUP(Z$14,集計用!$4:$9894,マスター!$C440,FALSE))</f>
        <v/>
      </c>
      <c r="AA440" s="53"/>
      <c r="AB440" s="53"/>
      <c r="AC440" s="53"/>
      <c r="AD440" s="53"/>
      <c r="AE440" s="53"/>
      <c r="AF440" s="44"/>
      <c r="AG440" s="29" t="str">
        <f>IF(HLOOKUP(AG$14,集計用!$4:$9894,マスター!$C440,FALSE)="","",HLOOKUP(AG$14,集計用!$4:$9894,マスター!$C440,FALSE))</f>
        <v/>
      </c>
      <c r="AH440" s="29" t="str">
        <f>IF(HLOOKUP(AH$14,集計用!$4:$9894,マスター!$C440,FALSE)="","",HLOOKUP(AH$14,集計用!$4:$9894,マスター!$C440,FALSE))</f>
        <v/>
      </c>
      <c r="AI440" s="29" t="str">
        <f>IF(HLOOKUP(AI$14,集計用!$4:$9894,マスター!$C440,FALSE)="","",HLOOKUP(AI$14,集計用!$4:$9894,マスター!$C440,FALSE))</f>
        <v/>
      </c>
      <c r="AJ440" s="60" t="str">
        <f>マスター!$B$3</f>
        <v>建物</v>
      </c>
      <c r="AK440" s="29" t="str">
        <f>IF(HLOOKUP(AK$14,集計用!$4:$9894,マスター!$C440,FALSE)="","",HLOOKUP(AK$14,集計用!$4:$9894,マスター!$C440,FALSE))</f>
        <v/>
      </c>
      <c r="AL440" s="29" t="str">
        <f>IF(HLOOKUP(AL$14,集計用!$4:$9894,マスター!$C440,FALSE)="","",HLOOKUP(AL$14,集計用!$4:$9894,マスター!$C440,FALSE))</f>
        <v/>
      </c>
      <c r="AM440" s="53"/>
      <c r="AN440" s="29" t="str">
        <f>IFERROR(集計用!N329&amp;集計用!P329&amp;集計用!R329,"")</f>
        <v/>
      </c>
      <c r="AO440" s="29" t="str">
        <f>IF(HLOOKUP(AO$14,集計用!$4:$9894,マスター!$C440,FALSE)="","",HLOOKUP(AO$14,集計用!$4:$9894,マスター!$C440,FALSE))</f>
        <v/>
      </c>
      <c r="AP440" s="42" t="str">
        <f>集計用!AU329&amp;集計用!AV329&amp;集計用!AW329&amp;集計用!AX329&amp;集計用!AY329&amp;集計用!AZ329</f>
        <v/>
      </c>
      <c r="AQ440" s="29" t="str">
        <f>IF(HLOOKUP(AQ$14,集計用!$4:$9894,マスター!$C440,FALSE)="","",HLOOKUP(AQ$14,集計用!$4:$9894,マスター!$C440,FALSE))</f>
        <v/>
      </c>
      <c r="AR440" s="29" t="str">
        <f>IF(HLOOKUP(AR$14,集計用!$4:$9894,マスター!$C440,FALSE)="","",HLOOKUP(AR$14,集計用!$4:$9894,マスター!$C440,FALSE))</f>
        <v/>
      </c>
      <c r="AS440" s="29" t="str">
        <f>IF(HLOOKUP(AS$14,集計用!$4:$9894,マスター!$C440,FALSE)="","",HLOOKUP(AS$14,集計用!$4:$9894,マスター!$C440,FALSE))</f>
        <v/>
      </c>
      <c r="AT440" s="29" t="str">
        <f>IF(HLOOKUP(AT$14,集計用!$4:$9894,マスター!$C440,FALSE)="","",HLOOKUP(AT$14,集計用!$4:$9894,マスター!$C440,FALSE))</f>
        <v/>
      </c>
      <c r="AU440" s="29" t="str">
        <f>IF(HLOOKUP(AU$14,集計用!$4:$9894,マスター!$C440,FALSE)="","",HLOOKUP(AU$14,集計用!$4:$9894,マスター!$C440,FALSE))</f>
        <v/>
      </c>
      <c r="AV440" s="61"/>
      <c r="AW440" s="45" t="str">
        <f t="shared" si="8"/>
        <v/>
      </c>
      <c r="AX440" s="29" t="str">
        <f>IF(HLOOKUP(AX$14,集計用!$4:$9894,マスター!$C440,FALSE)="","",HLOOKUP(AX$14,集計用!$4:$9894,マスター!$C440,FALSE))</f>
        <v/>
      </c>
      <c r="AY440" s="29" t="str">
        <f>IF(HLOOKUP(AY$14,集計用!$4:$9894,マスター!$C440,FALSE)="","",HLOOKUP(AY$14,集計用!$4:$9894,マスター!$C440,FALSE))</f>
        <v/>
      </c>
      <c r="AZ440" s="54"/>
      <c r="BA440" s="54"/>
      <c r="BB440" s="54"/>
      <c r="BC440" s="54"/>
      <c r="BD440" s="54"/>
      <c r="BE440" s="54"/>
      <c r="BF440" s="54"/>
      <c r="BG440" s="54"/>
      <c r="BH440" s="29" t="str">
        <f>IF(HLOOKUP(BH$14,集計用!$4:$9894,マスター!$C440,FALSE)="","",HLOOKUP(BH$14,集計用!$4:$9894,マスター!$C440,FALSE))</f>
        <v/>
      </c>
      <c r="BI440" s="29" t="str">
        <f>IF(HLOOKUP(BI$14,集計用!$4:$9894,マスター!$C440,FALSE)="","",HLOOKUP(BI$14,集計用!$4:$9894,マスター!$C440,FALSE))</f>
        <v/>
      </c>
      <c r="BJ440" s="54"/>
      <c r="BK440" s="54"/>
      <c r="BL440" s="54"/>
      <c r="BM440" s="54"/>
      <c r="BN440" s="54"/>
      <c r="BO440" s="54"/>
      <c r="BP440" s="54"/>
      <c r="BQ440" s="54"/>
      <c r="BR440" s="29" t="str">
        <f>IF(HLOOKUP(BR$14,集計用!$4:$9894,マスター!$C440,FALSE)="","",HLOOKUP(BR$14,集計用!$4:$9894,マスター!$C440,FALSE))</f>
        <v/>
      </c>
      <c r="BS440" s="29" t="str">
        <f>IF(HLOOKUP(BS$14,集計用!$4:$9894,マスター!$C440,FALSE)="","",HLOOKUP(BS$14,集計用!$4:$9894,マスター!$C440,FALSE))</f>
        <v/>
      </c>
      <c r="BT440" s="29" t="str">
        <f>IF(HLOOKUP(BT$14,集計用!$4:$9894,マスター!$C440,FALSE)="","",HLOOKUP(BT$14,集計用!$4:$9894,マスター!$C440,FALSE))</f>
        <v/>
      </c>
      <c r="BU440" s="29" t="str">
        <f>IF(HLOOKUP(BU$14,集計用!$4:$9894,マスター!$C440,FALSE)="","",HLOOKUP(BU$14,集計用!$4:$9894,マスター!$C440,FALSE))</f>
        <v/>
      </c>
      <c r="BV440" s="29" t="str">
        <f>集計用!O329&amp;集計用!Q329&amp;集計用!S329</f>
        <v/>
      </c>
      <c r="BW440" s="29" t="str">
        <f>IF(HLOOKUP(BW$14,集計用!$4:$9894,マスター!$C440,FALSE)="","",HLOOKUP(BW$14,集計用!$4:$9894,マスター!$C440,FALSE))</f>
        <v/>
      </c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4"/>
      <c r="CO440" s="54"/>
      <c r="CP440" s="54"/>
      <c r="CQ440" s="54"/>
      <c r="CR440" s="54"/>
      <c r="CS440" s="54"/>
      <c r="CT440" s="54"/>
      <c r="CU440" s="54"/>
      <c r="CV440" s="53"/>
      <c r="CW440" s="53"/>
      <c r="CX440" s="53"/>
      <c r="CY440" s="53"/>
      <c r="CZ440" s="53"/>
      <c r="DA440" s="53"/>
      <c r="DB440" s="53"/>
      <c r="DC440" s="53"/>
      <c r="DD440" s="54"/>
      <c r="DE440" s="54"/>
      <c r="DF440" s="54"/>
      <c r="DG440" s="54"/>
      <c r="DH440" s="54"/>
      <c r="DI440" s="54"/>
    </row>
    <row r="441" spans="3:113" ht="13.5" customHeight="1">
      <c r="C441" s="89">
        <v>432</v>
      </c>
      <c r="D441" s="44"/>
      <c r="E441" s="53"/>
      <c r="F441" s="53"/>
      <c r="G441" s="53"/>
      <c r="H441" s="42" t="str">
        <f>IF(HLOOKUP(H$14,集計用!$4:$9894,マスター!$C441,FALSE)="","",HLOOKUP(H$14,集計用!$4:$9894,マスター!$C441,FALSE))</f>
        <v/>
      </c>
      <c r="I441" s="29" t="str">
        <f>IF(HLOOKUP(I$14,集計用!$4:$9894,マスター!$C441,FALSE)="","",HLOOKUP(I$14,集計用!$4:$9894,マスター!$C441,FALSE))</f>
        <v/>
      </c>
      <c r="J441" s="29" t="str">
        <f>IF(HLOOKUP(J$14,集計用!$4:$9894,マスター!$C441,FALSE)="","",HLOOKUP(J$14,集計用!$4:$9894,マスター!$C441,FALSE))</f>
        <v/>
      </c>
      <c r="K441" s="53"/>
      <c r="L441" s="53"/>
      <c r="M441" s="53"/>
      <c r="N441" s="53"/>
      <c r="O441" s="29" t="str">
        <f>IF(HLOOKUP(O$14,集計用!$4:$9894,マスター!$C441,FALSE)="","",HLOOKUP(O$14,集計用!$4:$9894,マスター!$C441,FALSE))</f>
        <v/>
      </c>
      <c r="P441" s="53"/>
      <c r="Q441" s="53"/>
      <c r="R441" s="42" t="str">
        <f>IF(HLOOKUP(R$14,集計用!$4:$9894,マスター!$C441,FALSE)="","",HLOOKUP(R$14,集計用!$4:$9894,マスター!$C441,FALSE))</f>
        <v/>
      </c>
      <c r="S441" s="42" t="str">
        <f>IF(HLOOKUP(S$14,集計用!$4:$9894,マスター!$C441,FALSE)="","",HLOOKUP(S$14,集計用!$4:$9894,マスター!$C441,FALSE))</f>
        <v/>
      </c>
      <c r="T441" s="209" t="str">
        <f>IF(HLOOKUP(T$14,集計用!$4:$9894,マスター!$C441,FALSE)="","",HLOOKUP(T$14,集計用!$4:$9894,マスター!$C441,FALSE))</f>
        <v/>
      </c>
      <c r="U441" s="209" t="str">
        <f>IF(HLOOKUP(U$14,集計用!$4:$9894,マスター!$C441,FALSE)="","",HLOOKUP(U$14,集計用!$4:$9894,マスター!$C441,FALSE))</f>
        <v/>
      </c>
      <c r="V441" s="53"/>
      <c r="W441" s="44"/>
      <c r="X441" s="53"/>
      <c r="Y441" s="53"/>
      <c r="Z441" s="29" t="str">
        <f>IF(HLOOKUP(Z$14,集計用!$4:$9894,マスター!$C441,FALSE)="","",HLOOKUP(Z$14,集計用!$4:$9894,マスター!$C441,FALSE))</f>
        <v/>
      </c>
      <c r="AA441" s="53"/>
      <c r="AB441" s="53"/>
      <c r="AC441" s="53"/>
      <c r="AD441" s="53"/>
      <c r="AE441" s="53"/>
      <c r="AF441" s="44"/>
      <c r="AG441" s="29" t="str">
        <f>IF(HLOOKUP(AG$14,集計用!$4:$9894,マスター!$C441,FALSE)="","",HLOOKUP(AG$14,集計用!$4:$9894,マスター!$C441,FALSE))</f>
        <v/>
      </c>
      <c r="AH441" s="29" t="str">
        <f>IF(HLOOKUP(AH$14,集計用!$4:$9894,マスター!$C441,FALSE)="","",HLOOKUP(AH$14,集計用!$4:$9894,マスター!$C441,FALSE))</f>
        <v/>
      </c>
      <c r="AI441" s="29" t="str">
        <f>IF(HLOOKUP(AI$14,集計用!$4:$9894,マスター!$C441,FALSE)="","",HLOOKUP(AI$14,集計用!$4:$9894,マスター!$C441,FALSE))</f>
        <v/>
      </c>
      <c r="AJ441" s="60" t="str">
        <f>マスター!$B$3</f>
        <v>建物</v>
      </c>
      <c r="AK441" s="29" t="str">
        <f>IF(HLOOKUP(AK$14,集計用!$4:$9894,マスター!$C441,FALSE)="","",HLOOKUP(AK$14,集計用!$4:$9894,マスター!$C441,FALSE))</f>
        <v/>
      </c>
      <c r="AL441" s="29" t="str">
        <f>IF(HLOOKUP(AL$14,集計用!$4:$9894,マスター!$C441,FALSE)="","",HLOOKUP(AL$14,集計用!$4:$9894,マスター!$C441,FALSE))</f>
        <v/>
      </c>
      <c r="AM441" s="53"/>
      <c r="AN441" s="29" t="str">
        <f>IFERROR(集計用!N330&amp;集計用!P330&amp;集計用!R330,"")</f>
        <v/>
      </c>
      <c r="AO441" s="29" t="str">
        <f>IF(HLOOKUP(AO$14,集計用!$4:$9894,マスター!$C441,FALSE)="","",HLOOKUP(AO$14,集計用!$4:$9894,マスター!$C441,FALSE))</f>
        <v/>
      </c>
      <c r="AP441" s="42" t="str">
        <f>集計用!AU330&amp;集計用!AV330&amp;集計用!AW330&amp;集計用!AX330&amp;集計用!AY330&amp;集計用!AZ330</f>
        <v/>
      </c>
      <c r="AQ441" s="29" t="str">
        <f>IF(HLOOKUP(AQ$14,集計用!$4:$9894,マスター!$C441,FALSE)="","",HLOOKUP(AQ$14,集計用!$4:$9894,マスター!$C441,FALSE))</f>
        <v/>
      </c>
      <c r="AR441" s="29" t="str">
        <f>IF(HLOOKUP(AR$14,集計用!$4:$9894,マスター!$C441,FALSE)="","",HLOOKUP(AR$14,集計用!$4:$9894,マスター!$C441,FALSE))</f>
        <v/>
      </c>
      <c r="AS441" s="29" t="str">
        <f>IF(HLOOKUP(AS$14,集計用!$4:$9894,マスター!$C441,FALSE)="","",HLOOKUP(AS$14,集計用!$4:$9894,マスター!$C441,FALSE))</f>
        <v/>
      </c>
      <c r="AT441" s="29" t="str">
        <f>IF(HLOOKUP(AT$14,集計用!$4:$9894,マスター!$C441,FALSE)="","",HLOOKUP(AT$14,集計用!$4:$9894,マスター!$C441,FALSE))</f>
        <v/>
      </c>
      <c r="AU441" s="29" t="str">
        <f>IF(HLOOKUP(AU$14,集計用!$4:$9894,マスター!$C441,FALSE)="","",HLOOKUP(AU$14,集計用!$4:$9894,マスター!$C441,FALSE))</f>
        <v/>
      </c>
      <c r="AV441" s="61"/>
      <c r="AW441" s="45" t="str">
        <f t="shared" si="8"/>
        <v/>
      </c>
      <c r="AX441" s="29" t="str">
        <f>IF(HLOOKUP(AX$14,集計用!$4:$9894,マスター!$C441,FALSE)="","",HLOOKUP(AX$14,集計用!$4:$9894,マスター!$C441,FALSE))</f>
        <v/>
      </c>
      <c r="AY441" s="29" t="str">
        <f>IF(HLOOKUP(AY$14,集計用!$4:$9894,マスター!$C441,FALSE)="","",HLOOKUP(AY$14,集計用!$4:$9894,マスター!$C441,FALSE))</f>
        <v/>
      </c>
      <c r="AZ441" s="54"/>
      <c r="BA441" s="54"/>
      <c r="BB441" s="54"/>
      <c r="BC441" s="54"/>
      <c r="BD441" s="54"/>
      <c r="BE441" s="54"/>
      <c r="BF441" s="54"/>
      <c r="BG441" s="54"/>
      <c r="BH441" s="29" t="str">
        <f>IF(HLOOKUP(BH$14,集計用!$4:$9894,マスター!$C441,FALSE)="","",HLOOKUP(BH$14,集計用!$4:$9894,マスター!$C441,FALSE))</f>
        <v/>
      </c>
      <c r="BI441" s="29" t="str">
        <f>IF(HLOOKUP(BI$14,集計用!$4:$9894,マスター!$C441,FALSE)="","",HLOOKUP(BI$14,集計用!$4:$9894,マスター!$C441,FALSE))</f>
        <v/>
      </c>
      <c r="BJ441" s="54"/>
      <c r="BK441" s="54"/>
      <c r="BL441" s="54"/>
      <c r="BM441" s="54"/>
      <c r="BN441" s="54"/>
      <c r="BO441" s="54"/>
      <c r="BP441" s="54"/>
      <c r="BQ441" s="54"/>
      <c r="BR441" s="29" t="str">
        <f>IF(HLOOKUP(BR$14,集計用!$4:$9894,マスター!$C441,FALSE)="","",HLOOKUP(BR$14,集計用!$4:$9894,マスター!$C441,FALSE))</f>
        <v/>
      </c>
      <c r="BS441" s="29" t="str">
        <f>IF(HLOOKUP(BS$14,集計用!$4:$9894,マスター!$C441,FALSE)="","",HLOOKUP(BS$14,集計用!$4:$9894,マスター!$C441,FALSE))</f>
        <v/>
      </c>
      <c r="BT441" s="29" t="str">
        <f>IF(HLOOKUP(BT$14,集計用!$4:$9894,マスター!$C441,FALSE)="","",HLOOKUP(BT$14,集計用!$4:$9894,マスター!$C441,FALSE))</f>
        <v/>
      </c>
      <c r="BU441" s="29" t="str">
        <f>IF(HLOOKUP(BU$14,集計用!$4:$9894,マスター!$C441,FALSE)="","",HLOOKUP(BU$14,集計用!$4:$9894,マスター!$C441,FALSE))</f>
        <v/>
      </c>
      <c r="BV441" s="29" t="str">
        <f>集計用!O330&amp;集計用!Q330&amp;集計用!S330</f>
        <v/>
      </c>
      <c r="BW441" s="29" t="str">
        <f>IF(HLOOKUP(BW$14,集計用!$4:$9894,マスター!$C441,FALSE)="","",HLOOKUP(BW$14,集計用!$4:$9894,マスター!$C441,FALSE))</f>
        <v/>
      </c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4"/>
      <c r="CO441" s="54"/>
      <c r="CP441" s="54"/>
      <c r="CQ441" s="54"/>
      <c r="CR441" s="54"/>
      <c r="CS441" s="54"/>
      <c r="CT441" s="54"/>
      <c r="CU441" s="54"/>
      <c r="CV441" s="53"/>
      <c r="CW441" s="53"/>
      <c r="CX441" s="53"/>
      <c r="CY441" s="53"/>
      <c r="CZ441" s="53"/>
      <c r="DA441" s="53"/>
      <c r="DB441" s="53"/>
      <c r="DC441" s="53"/>
      <c r="DD441" s="54"/>
      <c r="DE441" s="54"/>
      <c r="DF441" s="54"/>
      <c r="DG441" s="54"/>
      <c r="DH441" s="54"/>
      <c r="DI441" s="54"/>
    </row>
    <row r="442" spans="3:113" ht="13.5" customHeight="1">
      <c r="C442" s="89">
        <v>433</v>
      </c>
      <c r="D442" s="44"/>
      <c r="E442" s="53"/>
      <c r="F442" s="53"/>
      <c r="G442" s="53"/>
      <c r="H442" s="42" t="str">
        <f>IF(HLOOKUP(H$14,集計用!$4:$9894,マスター!$C442,FALSE)="","",HLOOKUP(H$14,集計用!$4:$9894,マスター!$C442,FALSE))</f>
        <v/>
      </c>
      <c r="I442" s="29" t="str">
        <f>IF(HLOOKUP(I$14,集計用!$4:$9894,マスター!$C442,FALSE)="","",HLOOKUP(I$14,集計用!$4:$9894,マスター!$C442,FALSE))</f>
        <v/>
      </c>
      <c r="J442" s="29" t="str">
        <f>IF(HLOOKUP(J$14,集計用!$4:$9894,マスター!$C442,FALSE)="","",HLOOKUP(J$14,集計用!$4:$9894,マスター!$C442,FALSE))</f>
        <v/>
      </c>
      <c r="K442" s="53"/>
      <c r="L442" s="53"/>
      <c r="M442" s="53"/>
      <c r="N442" s="53"/>
      <c r="O442" s="29" t="str">
        <f>IF(HLOOKUP(O$14,集計用!$4:$9894,マスター!$C442,FALSE)="","",HLOOKUP(O$14,集計用!$4:$9894,マスター!$C442,FALSE))</f>
        <v/>
      </c>
      <c r="P442" s="53"/>
      <c r="Q442" s="53"/>
      <c r="R442" s="42" t="str">
        <f>IF(HLOOKUP(R$14,集計用!$4:$9894,マスター!$C442,FALSE)="","",HLOOKUP(R$14,集計用!$4:$9894,マスター!$C442,FALSE))</f>
        <v/>
      </c>
      <c r="S442" s="42" t="str">
        <f>IF(HLOOKUP(S$14,集計用!$4:$9894,マスター!$C442,FALSE)="","",HLOOKUP(S$14,集計用!$4:$9894,マスター!$C442,FALSE))</f>
        <v/>
      </c>
      <c r="T442" s="209" t="str">
        <f>IF(HLOOKUP(T$14,集計用!$4:$9894,マスター!$C442,FALSE)="","",HLOOKUP(T$14,集計用!$4:$9894,マスター!$C442,FALSE))</f>
        <v/>
      </c>
      <c r="U442" s="209" t="str">
        <f>IF(HLOOKUP(U$14,集計用!$4:$9894,マスター!$C442,FALSE)="","",HLOOKUP(U$14,集計用!$4:$9894,マスター!$C442,FALSE))</f>
        <v/>
      </c>
      <c r="V442" s="53"/>
      <c r="W442" s="44"/>
      <c r="X442" s="53"/>
      <c r="Y442" s="53"/>
      <c r="Z442" s="29" t="str">
        <f>IF(HLOOKUP(Z$14,集計用!$4:$9894,マスター!$C442,FALSE)="","",HLOOKUP(Z$14,集計用!$4:$9894,マスター!$C442,FALSE))</f>
        <v/>
      </c>
      <c r="AA442" s="53"/>
      <c r="AB442" s="53"/>
      <c r="AC442" s="53"/>
      <c r="AD442" s="53"/>
      <c r="AE442" s="53"/>
      <c r="AF442" s="44"/>
      <c r="AG442" s="29" t="str">
        <f>IF(HLOOKUP(AG$14,集計用!$4:$9894,マスター!$C442,FALSE)="","",HLOOKUP(AG$14,集計用!$4:$9894,マスター!$C442,FALSE))</f>
        <v/>
      </c>
      <c r="AH442" s="29" t="str">
        <f>IF(HLOOKUP(AH$14,集計用!$4:$9894,マスター!$C442,FALSE)="","",HLOOKUP(AH$14,集計用!$4:$9894,マスター!$C442,FALSE))</f>
        <v/>
      </c>
      <c r="AI442" s="29" t="str">
        <f>IF(HLOOKUP(AI$14,集計用!$4:$9894,マスター!$C442,FALSE)="","",HLOOKUP(AI$14,集計用!$4:$9894,マスター!$C442,FALSE))</f>
        <v/>
      </c>
      <c r="AJ442" s="60" t="str">
        <f>マスター!$B$3</f>
        <v>建物</v>
      </c>
      <c r="AK442" s="29" t="str">
        <f>IF(HLOOKUP(AK$14,集計用!$4:$9894,マスター!$C442,FALSE)="","",HLOOKUP(AK$14,集計用!$4:$9894,マスター!$C442,FALSE))</f>
        <v/>
      </c>
      <c r="AL442" s="29" t="str">
        <f>IF(HLOOKUP(AL$14,集計用!$4:$9894,マスター!$C442,FALSE)="","",HLOOKUP(AL$14,集計用!$4:$9894,マスター!$C442,FALSE))</f>
        <v/>
      </c>
      <c r="AM442" s="53"/>
      <c r="AN442" s="29" t="str">
        <f>IFERROR(集計用!N331&amp;集計用!P331&amp;集計用!R331,"")</f>
        <v/>
      </c>
      <c r="AO442" s="29" t="str">
        <f>IF(HLOOKUP(AO$14,集計用!$4:$9894,マスター!$C442,FALSE)="","",HLOOKUP(AO$14,集計用!$4:$9894,マスター!$C442,FALSE))</f>
        <v/>
      </c>
      <c r="AP442" s="42" t="str">
        <f>集計用!AU331&amp;集計用!AV331&amp;集計用!AW331&amp;集計用!AX331&amp;集計用!AY331&amp;集計用!AZ331</f>
        <v/>
      </c>
      <c r="AQ442" s="29" t="str">
        <f>IF(HLOOKUP(AQ$14,集計用!$4:$9894,マスター!$C442,FALSE)="","",HLOOKUP(AQ$14,集計用!$4:$9894,マスター!$C442,FALSE))</f>
        <v/>
      </c>
      <c r="AR442" s="29" t="str">
        <f>IF(HLOOKUP(AR$14,集計用!$4:$9894,マスター!$C442,FALSE)="","",HLOOKUP(AR$14,集計用!$4:$9894,マスター!$C442,FALSE))</f>
        <v/>
      </c>
      <c r="AS442" s="29" t="str">
        <f>IF(HLOOKUP(AS$14,集計用!$4:$9894,マスター!$C442,FALSE)="","",HLOOKUP(AS$14,集計用!$4:$9894,マスター!$C442,FALSE))</f>
        <v/>
      </c>
      <c r="AT442" s="29" t="str">
        <f>IF(HLOOKUP(AT$14,集計用!$4:$9894,マスター!$C442,FALSE)="","",HLOOKUP(AT$14,集計用!$4:$9894,マスター!$C442,FALSE))</f>
        <v/>
      </c>
      <c r="AU442" s="29" t="str">
        <f>IF(HLOOKUP(AU$14,集計用!$4:$9894,マスター!$C442,FALSE)="","",HLOOKUP(AU$14,集計用!$4:$9894,マスター!$C442,FALSE))</f>
        <v/>
      </c>
      <c r="AV442" s="61"/>
      <c r="AW442" s="45" t="str">
        <f t="shared" si="8"/>
        <v/>
      </c>
      <c r="AX442" s="29" t="str">
        <f>IF(HLOOKUP(AX$14,集計用!$4:$9894,マスター!$C442,FALSE)="","",HLOOKUP(AX$14,集計用!$4:$9894,マスター!$C442,FALSE))</f>
        <v/>
      </c>
      <c r="AY442" s="29" t="str">
        <f>IF(HLOOKUP(AY$14,集計用!$4:$9894,マスター!$C442,FALSE)="","",HLOOKUP(AY$14,集計用!$4:$9894,マスター!$C442,FALSE))</f>
        <v/>
      </c>
      <c r="AZ442" s="54"/>
      <c r="BA442" s="54"/>
      <c r="BB442" s="54"/>
      <c r="BC442" s="54"/>
      <c r="BD442" s="54"/>
      <c r="BE442" s="54"/>
      <c r="BF442" s="54"/>
      <c r="BG442" s="54"/>
      <c r="BH442" s="29" t="str">
        <f>IF(HLOOKUP(BH$14,集計用!$4:$9894,マスター!$C442,FALSE)="","",HLOOKUP(BH$14,集計用!$4:$9894,マスター!$C442,FALSE))</f>
        <v/>
      </c>
      <c r="BI442" s="29" t="str">
        <f>IF(HLOOKUP(BI$14,集計用!$4:$9894,マスター!$C442,FALSE)="","",HLOOKUP(BI$14,集計用!$4:$9894,マスター!$C442,FALSE))</f>
        <v/>
      </c>
      <c r="BJ442" s="54"/>
      <c r="BK442" s="54"/>
      <c r="BL442" s="54"/>
      <c r="BM442" s="54"/>
      <c r="BN442" s="54"/>
      <c r="BO442" s="54"/>
      <c r="BP442" s="54"/>
      <c r="BQ442" s="54"/>
      <c r="BR442" s="29" t="str">
        <f>IF(HLOOKUP(BR$14,集計用!$4:$9894,マスター!$C442,FALSE)="","",HLOOKUP(BR$14,集計用!$4:$9894,マスター!$C442,FALSE))</f>
        <v/>
      </c>
      <c r="BS442" s="29" t="str">
        <f>IF(HLOOKUP(BS$14,集計用!$4:$9894,マスター!$C442,FALSE)="","",HLOOKUP(BS$14,集計用!$4:$9894,マスター!$C442,FALSE))</f>
        <v/>
      </c>
      <c r="BT442" s="29" t="str">
        <f>IF(HLOOKUP(BT$14,集計用!$4:$9894,マスター!$C442,FALSE)="","",HLOOKUP(BT$14,集計用!$4:$9894,マスター!$C442,FALSE))</f>
        <v/>
      </c>
      <c r="BU442" s="29" t="str">
        <f>IF(HLOOKUP(BU$14,集計用!$4:$9894,マスター!$C442,FALSE)="","",HLOOKUP(BU$14,集計用!$4:$9894,マスター!$C442,FALSE))</f>
        <v/>
      </c>
      <c r="BV442" s="29" t="str">
        <f>集計用!O331&amp;集計用!Q331&amp;集計用!S331</f>
        <v/>
      </c>
      <c r="BW442" s="29" t="str">
        <f>IF(HLOOKUP(BW$14,集計用!$4:$9894,マスター!$C442,FALSE)="","",HLOOKUP(BW$14,集計用!$4:$9894,マスター!$C442,FALSE))</f>
        <v/>
      </c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4"/>
      <c r="CO442" s="54"/>
      <c r="CP442" s="54"/>
      <c r="CQ442" s="54"/>
      <c r="CR442" s="54"/>
      <c r="CS442" s="54"/>
      <c r="CT442" s="54"/>
      <c r="CU442" s="54"/>
      <c r="CV442" s="53"/>
      <c r="CW442" s="53"/>
      <c r="CX442" s="53"/>
      <c r="CY442" s="53"/>
      <c r="CZ442" s="53"/>
      <c r="DA442" s="53"/>
      <c r="DB442" s="53"/>
      <c r="DC442" s="53"/>
      <c r="DD442" s="54"/>
      <c r="DE442" s="54"/>
      <c r="DF442" s="54"/>
      <c r="DG442" s="54"/>
      <c r="DH442" s="54"/>
      <c r="DI442" s="54"/>
    </row>
    <row r="443" spans="3:113" ht="13.5" customHeight="1">
      <c r="C443" s="89">
        <v>434</v>
      </c>
      <c r="D443" s="44"/>
      <c r="E443" s="53"/>
      <c r="F443" s="53"/>
      <c r="G443" s="53"/>
      <c r="H443" s="42" t="str">
        <f>IF(HLOOKUP(H$14,集計用!$4:$9894,マスター!$C443,FALSE)="","",HLOOKUP(H$14,集計用!$4:$9894,マスター!$C443,FALSE))</f>
        <v/>
      </c>
      <c r="I443" s="29" t="str">
        <f>IF(HLOOKUP(I$14,集計用!$4:$9894,マスター!$C443,FALSE)="","",HLOOKUP(I$14,集計用!$4:$9894,マスター!$C443,FALSE))</f>
        <v/>
      </c>
      <c r="J443" s="29" t="str">
        <f>IF(HLOOKUP(J$14,集計用!$4:$9894,マスター!$C443,FALSE)="","",HLOOKUP(J$14,集計用!$4:$9894,マスター!$C443,FALSE))</f>
        <v/>
      </c>
      <c r="K443" s="53"/>
      <c r="L443" s="53"/>
      <c r="M443" s="53"/>
      <c r="N443" s="53"/>
      <c r="O443" s="29" t="str">
        <f>IF(HLOOKUP(O$14,集計用!$4:$9894,マスター!$C443,FALSE)="","",HLOOKUP(O$14,集計用!$4:$9894,マスター!$C443,FALSE))</f>
        <v/>
      </c>
      <c r="P443" s="53"/>
      <c r="Q443" s="53"/>
      <c r="R443" s="42" t="str">
        <f>IF(HLOOKUP(R$14,集計用!$4:$9894,マスター!$C443,FALSE)="","",HLOOKUP(R$14,集計用!$4:$9894,マスター!$C443,FALSE))</f>
        <v/>
      </c>
      <c r="S443" s="42" t="str">
        <f>IF(HLOOKUP(S$14,集計用!$4:$9894,マスター!$C443,FALSE)="","",HLOOKUP(S$14,集計用!$4:$9894,マスター!$C443,FALSE))</f>
        <v/>
      </c>
      <c r="T443" s="209" t="str">
        <f>IF(HLOOKUP(T$14,集計用!$4:$9894,マスター!$C443,FALSE)="","",HLOOKUP(T$14,集計用!$4:$9894,マスター!$C443,FALSE))</f>
        <v/>
      </c>
      <c r="U443" s="209" t="str">
        <f>IF(HLOOKUP(U$14,集計用!$4:$9894,マスター!$C443,FALSE)="","",HLOOKUP(U$14,集計用!$4:$9894,マスター!$C443,FALSE))</f>
        <v/>
      </c>
      <c r="V443" s="53"/>
      <c r="W443" s="44"/>
      <c r="X443" s="53"/>
      <c r="Y443" s="53"/>
      <c r="Z443" s="29" t="str">
        <f>IF(HLOOKUP(Z$14,集計用!$4:$9894,マスター!$C443,FALSE)="","",HLOOKUP(Z$14,集計用!$4:$9894,マスター!$C443,FALSE))</f>
        <v/>
      </c>
      <c r="AA443" s="53"/>
      <c r="AB443" s="53"/>
      <c r="AC443" s="53"/>
      <c r="AD443" s="53"/>
      <c r="AE443" s="53"/>
      <c r="AF443" s="44"/>
      <c r="AG443" s="29" t="str">
        <f>IF(HLOOKUP(AG$14,集計用!$4:$9894,マスター!$C443,FALSE)="","",HLOOKUP(AG$14,集計用!$4:$9894,マスター!$C443,FALSE))</f>
        <v/>
      </c>
      <c r="AH443" s="29" t="str">
        <f>IF(HLOOKUP(AH$14,集計用!$4:$9894,マスター!$C443,FALSE)="","",HLOOKUP(AH$14,集計用!$4:$9894,マスター!$C443,FALSE))</f>
        <v/>
      </c>
      <c r="AI443" s="29" t="str">
        <f>IF(HLOOKUP(AI$14,集計用!$4:$9894,マスター!$C443,FALSE)="","",HLOOKUP(AI$14,集計用!$4:$9894,マスター!$C443,FALSE))</f>
        <v/>
      </c>
      <c r="AJ443" s="60" t="str">
        <f>マスター!$B$3</f>
        <v>建物</v>
      </c>
      <c r="AK443" s="29" t="str">
        <f>IF(HLOOKUP(AK$14,集計用!$4:$9894,マスター!$C443,FALSE)="","",HLOOKUP(AK$14,集計用!$4:$9894,マスター!$C443,FALSE))</f>
        <v/>
      </c>
      <c r="AL443" s="29" t="str">
        <f>IF(HLOOKUP(AL$14,集計用!$4:$9894,マスター!$C443,FALSE)="","",HLOOKUP(AL$14,集計用!$4:$9894,マスター!$C443,FALSE))</f>
        <v/>
      </c>
      <c r="AM443" s="53"/>
      <c r="AN443" s="29" t="str">
        <f>IFERROR(集計用!N332&amp;集計用!P332&amp;集計用!R332,"")</f>
        <v/>
      </c>
      <c r="AO443" s="29" t="str">
        <f>IF(HLOOKUP(AO$14,集計用!$4:$9894,マスター!$C443,FALSE)="","",HLOOKUP(AO$14,集計用!$4:$9894,マスター!$C443,FALSE))</f>
        <v/>
      </c>
      <c r="AP443" s="42" t="str">
        <f>集計用!AU332&amp;集計用!AV332&amp;集計用!AW332&amp;集計用!AX332&amp;集計用!AY332&amp;集計用!AZ332</f>
        <v/>
      </c>
      <c r="AQ443" s="29" t="str">
        <f>IF(HLOOKUP(AQ$14,集計用!$4:$9894,マスター!$C443,FALSE)="","",HLOOKUP(AQ$14,集計用!$4:$9894,マスター!$C443,FALSE))</f>
        <v/>
      </c>
      <c r="AR443" s="29" t="str">
        <f>IF(HLOOKUP(AR$14,集計用!$4:$9894,マスター!$C443,FALSE)="","",HLOOKUP(AR$14,集計用!$4:$9894,マスター!$C443,FALSE))</f>
        <v/>
      </c>
      <c r="AS443" s="29" t="str">
        <f>IF(HLOOKUP(AS$14,集計用!$4:$9894,マスター!$C443,FALSE)="","",HLOOKUP(AS$14,集計用!$4:$9894,マスター!$C443,FALSE))</f>
        <v/>
      </c>
      <c r="AT443" s="29" t="str">
        <f>IF(HLOOKUP(AT$14,集計用!$4:$9894,マスター!$C443,FALSE)="","",HLOOKUP(AT$14,集計用!$4:$9894,マスター!$C443,FALSE))</f>
        <v/>
      </c>
      <c r="AU443" s="29" t="str">
        <f>IF(HLOOKUP(AU$14,集計用!$4:$9894,マスター!$C443,FALSE)="","",HLOOKUP(AU$14,集計用!$4:$9894,マスター!$C443,FALSE))</f>
        <v/>
      </c>
      <c r="AV443" s="61"/>
      <c r="AW443" s="45" t="str">
        <f t="shared" si="8"/>
        <v/>
      </c>
      <c r="AX443" s="29" t="str">
        <f>IF(HLOOKUP(AX$14,集計用!$4:$9894,マスター!$C443,FALSE)="","",HLOOKUP(AX$14,集計用!$4:$9894,マスター!$C443,FALSE))</f>
        <v/>
      </c>
      <c r="AY443" s="29" t="str">
        <f>IF(HLOOKUP(AY$14,集計用!$4:$9894,マスター!$C443,FALSE)="","",HLOOKUP(AY$14,集計用!$4:$9894,マスター!$C443,FALSE))</f>
        <v/>
      </c>
      <c r="AZ443" s="54"/>
      <c r="BA443" s="54"/>
      <c r="BB443" s="54"/>
      <c r="BC443" s="54"/>
      <c r="BD443" s="54"/>
      <c r="BE443" s="54"/>
      <c r="BF443" s="54"/>
      <c r="BG443" s="54"/>
      <c r="BH443" s="29" t="str">
        <f>IF(HLOOKUP(BH$14,集計用!$4:$9894,マスター!$C443,FALSE)="","",HLOOKUP(BH$14,集計用!$4:$9894,マスター!$C443,FALSE))</f>
        <v/>
      </c>
      <c r="BI443" s="29" t="str">
        <f>IF(HLOOKUP(BI$14,集計用!$4:$9894,マスター!$C443,FALSE)="","",HLOOKUP(BI$14,集計用!$4:$9894,マスター!$C443,FALSE))</f>
        <v/>
      </c>
      <c r="BJ443" s="54"/>
      <c r="BK443" s="54"/>
      <c r="BL443" s="54"/>
      <c r="BM443" s="54"/>
      <c r="BN443" s="54"/>
      <c r="BO443" s="54"/>
      <c r="BP443" s="54"/>
      <c r="BQ443" s="54"/>
      <c r="BR443" s="29" t="str">
        <f>IF(HLOOKUP(BR$14,集計用!$4:$9894,マスター!$C443,FALSE)="","",HLOOKUP(BR$14,集計用!$4:$9894,マスター!$C443,FALSE))</f>
        <v/>
      </c>
      <c r="BS443" s="29" t="str">
        <f>IF(HLOOKUP(BS$14,集計用!$4:$9894,マスター!$C443,FALSE)="","",HLOOKUP(BS$14,集計用!$4:$9894,マスター!$C443,FALSE))</f>
        <v/>
      </c>
      <c r="BT443" s="29" t="str">
        <f>IF(HLOOKUP(BT$14,集計用!$4:$9894,マスター!$C443,FALSE)="","",HLOOKUP(BT$14,集計用!$4:$9894,マスター!$C443,FALSE))</f>
        <v/>
      </c>
      <c r="BU443" s="29" t="str">
        <f>IF(HLOOKUP(BU$14,集計用!$4:$9894,マスター!$C443,FALSE)="","",HLOOKUP(BU$14,集計用!$4:$9894,マスター!$C443,FALSE))</f>
        <v/>
      </c>
      <c r="BV443" s="29" t="str">
        <f>集計用!O332&amp;集計用!Q332&amp;集計用!S332</f>
        <v/>
      </c>
      <c r="BW443" s="29" t="str">
        <f>IF(HLOOKUP(BW$14,集計用!$4:$9894,マスター!$C443,FALSE)="","",HLOOKUP(BW$14,集計用!$4:$9894,マスター!$C443,FALSE))</f>
        <v/>
      </c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4"/>
      <c r="CO443" s="54"/>
      <c r="CP443" s="54"/>
      <c r="CQ443" s="54"/>
      <c r="CR443" s="54"/>
      <c r="CS443" s="54"/>
      <c r="CT443" s="54"/>
      <c r="CU443" s="54"/>
      <c r="CV443" s="53"/>
      <c r="CW443" s="53"/>
      <c r="CX443" s="53"/>
      <c r="CY443" s="53"/>
      <c r="CZ443" s="53"/>
      <c r="DA443" s="53"/>
      <c r="DB443" s="53"/>
      <c r="DC443" s="53"/>
      <c r="DD443" s="54"/>
      <c r="DE443" s="54"/>
      <c r="DF443" s="54"/>
      <c r="DG443" s="54"/>
      <c r="DH443" s="54"/>
      <c r="DI443" s="54"/>
    </row>
    <row r="444" spans="3:113" ht="13.5" customHeight="1">
      <c r="C444" s="89">
        <v>435</v>
      </c>
      <c r="D444" s="44"/>
      <c r="E444" s="53"/>
      <c r="F444" s="53"/>
      <c r="G444" s="53"/>
      <c r="H444" s="42" t="str">
        <f>IF(HLOOKUP(H$14,集計用!$4:$9894,マスター!$C444,FALSE)="","",HLOOKUP(H$14,集計用!$4:$9894,マスター!$C444,FALSE))</f>
        <v/>
      </c>
      <c r="I444" s="29" t="str">
        <f>IF(HLOOKUP(I$14,集計用!$4:$9894,マスター!$C444,FALSE)="","",HLOOKUP(I$14,集計用!$4:$9894,マスター!$C444,FALSE))</f>
        <v/>
      </c>
      <c r="J444" s="29" t="str">
        <f>IF(HLOOKUP(J$14,集計用!$4:$9894,マスター!$C444,FALSE)="","",HLOOKUP(J$14,集計用!$4:$9894,マスター!$C444,FALSE))</f>
        <v/>
      </c>
      <c r="K444" s="53"/>
      <c r="L444" s="53"/>
      <c r="M444" s="53"/>
      <c r="N444" s="53"/>
      <c r="O444" s="29" t="str">
        <f>IF(HLOOKUP(O$14,集計用!$4:$9894,マスター!$C444,FALSE)="","",HLOOKUP(O$14,集計用!$4:$9894,マスター!$C444,FALSE))</f>
        <v/>
      </c>
      <c r="P444" s="53"/>
      <c r="Q444" s="53"/>
      <c r="R444" s="42" t="str">
        <f>IF(HLOOKUP(R$14,集計用!$4:$9894,マスター!$C444,FALSE)="","",HLOOKUP(R$14,集計用!$4:$9894,マスター!$C444,FALSE))</f>
        <v/>
      </c>
      <c r="S444" s="42" t="str">
        <f>IF(HLOOKUP(S$14,集計用!$4:$9894,マスター!$C444,FALSE)="","",HLOOKUP(S$14,集計用!$4:$9894,マスター!$C444,FALSE))</f>
        <v/>
      </c>
      <c r="T444" s="209" t="str">
        <f>IF(HLOOKUP(T$14,集計用!$4:$9894,マスター!$C444,FALSE)="","",HLOOKUP(T$14,集計用!$4:$9894,マスター!$C444,FALSE))</f>
        <v/>
      </c>
      <c r="U444" s="209" t="str">
        <f>IF(HLOOKUP(U$14,集計用!$4:$9894,マスター!$C444,FALSE)="","",HLOOKUP(U$14,集計用!$4:$9894,マスター!$C444,FALSE))</f>
        <v/>
      </c>
      <c r="V444" s="53"/>
      <c r="W444" s="44"/>
      <c r="X444" s="53"/>
      <c r="Y444" s="53"/>
      <c r="Z444" s="29" t="str">
        <f>IF(HLOOKUP(Z$14,集計用!$4:$9894,マスター!$C444,FALSE)="","",HLOOKUP(Z$14,集計用!$4:$9894,マスター!$C444,FALSE))</f>
        <v/>
      </c>
      <c r="AA444" s="53"/>
      <c r="AB444" s="53"/>
      <c r="AC444" s="53"/>
      <c r="AD444" s="53"/>
      <c r="AE444" s="53"/>
      <c r="AF444" s="44"/>
      <c r="AG444" s="29" t="str">
        <f>IF(HLOOKUP(AG$14,集計用!$4:$9894,マスター!$C444,FALSE)="","",HLOOKUP(AG$14,集計用!$4:$9894,マスター!$C444,FALSE))</f>
        <v/>
      </c>
      <c r="AH444" s="29" t="str">
        <f>IF(HLOOKUP(AH$14,集計用!$4:$9894,マスター!$C444,FALSE)="","",HLOOKUP(AH$14,集計用!$4:$9894,マスター!$C444,FALSE))</f>
        <v/>
      </c>
      <c r="AI444" s="29" t="str">
        <f>IF(HLOOKUP(AI$14,集計用!$4:$9894,マスター!$C444,FALSE)="","",HLOOKUP(AI$14,集計用!$4:$9894,マスター!$C444,FALSE))</f>
        <v/>
      </c>
      <c r="AJ444" s="60" t="str">
        <f>マスター!$B$3</f>
        <v>建物</v>
      </c>
      <c r="AK444" s="29" t="str">
        <f>IF(HLOOKUP(AK$14,集計用!$4:$9894,マスター!$C444,FALSE)="","",HLOOKUP(AK$14,集計用!$4:$9894,マスター!$C444,FALSE))</f>
        <v/>
      </c>
      <c r="AL444" s="29" t="str">
        <f>IF(HLOOKUP(AL$14,集計用!$4:$9894,マスター!$C444,FALSE)="","",HLOOKUP(AL$14,集計用!$4:$9894,マスター!$C444,FALSE))</f>
        <v/>
      </c>
      <c r="AM444" s="53"/>
      <c r="AN444" s="29" t="str">
        <f>IFERROR(集計用!N333&amp;集計用!P333&amp;集計用!R333,"")</f>
        <v/>
      </c>
      <c r="AO444" s="29" t="str">
        <f>IF(HLOOKUP(AO$14,集計用!$4:$9894,マスター!$C444,FALSE)="","",HLOOKUP(AO$14,集計用!$4:$9894,マスター!$C444,FALSE))</f>
        <v/>
      </c>
      <c r="AP444" s="42" t="str">
        <f>集計用!AU333&amp;集計用!AV333&amp;集計用!AW333&amp;集計用!AX333&amp;集計用!AY333&amp;集計用!AZ333</f>
        <v/>
      </c>
      <c r="AQ444" s="29" t="str">
        <f>IF(HLOOKUP(AQ$14,集計用!$4:$9894,マスター!$C444,FALSE)="","",HLOOKUP(AQ$14,集計用!$4:$9894,マスター!$C444,FALSE))</f>
        <v/>
      </c>
      <c r="AR444" s="29" t="str">
        <f>IF(HLOOKUP(AR$14,集計用!$4:$9894,マスター!$C444,FALSE)="","",HLOOKUP(AR$14,集計用!$4:$9894,マスター!$C444,FALSE))</f>
        <v/>
      </c>
      <c r="AS444" s="29" t="str">
        <f>IF(HLOOKUP(AS$14,集計用!$4:$9894,マスター!$C444,FALSE)="","",HLOOKUP(AS$14,集計用!$4:$9894,マスター!$C444,FALSE))</f>
        <v/>
      </c>
      <c r="AT444" s="29" t="str">
        <f>IF(HLOOKUP(AT$14,集計用!$4:$9894,マスター!$C444,FALSE)="","",HLOOKUP(AT$14,集計用!$4:$9894,マスター!$C444,FALSE))</f>
        <v/>
      </c>
      <c r="AU444" s="29" t="str">
        <f>IF(HLOOKUP(AU$14,集計用!$4:$9894,マスター!$C444,FALSE)="","",HLOOKUP(AU$14,集計用!$4:$9894,マスター!$C444,FALSE))</f>
        <v/>
      </c>
      <c r="AV444" s="61"/>
      <c r="AW444" s="45" t="str">
        <f t="shared" si="8"/>
        <v/>
      </c>
      <c r="AX444" s="29" t="str">
        <f>IF(HLOOKUP(AX$14,集計用!$4:$9894,マスター!$C444,FALSE)="","",HLOOKUP(AX$14,集計用!$4:$9894,マスター!$C444,FALSE))</f>
        <v/>
      </c>
      <c r="AY444" s="29" t="str">
        <f>IF(HLOOKUP(AY$14,集計用!$4:$9894,マスター!$C444,FALSE)="","",HLOOKUP(AY$14,集計用!$4:$9894,マスター!$C444,FALSE))</f>
        <v/>
      </c>
      <c r="AZ444" s="54"/>
      <c r="BA444" s="54"/>
      <c r="BB444" s="54"/>
      <c r="BC444" s="54"/>
      <c r="BD444" s="54"/>
      <c r="BE444" s="54"/>
      <c r="BF444" s="54"/>
      <c r="BG444" s="54"/>
      <c r="BH444" s="29" t="str">
        <f>IF(HLOOKUP(BH$14,集計用!$4:$9894,マスター!$C444,FALSE)="","",HLOOKUP(BH$14,集計用!$4:$9894,マスター!$C444,FALSE))</f>
        <v/>
      </c>
      <c r="BI444" s="29" t="str">
        <f>IF(HLOOKUP(BI$14,集計用!$4:$9894,マスター!$C444,FALSE)="","",HLOOKUP(BI$14,集計用!$4:$9894,マスター!$C444,FALSE))</f>
        <v/>
      </c>
      <c r="BJ444" s="54"/>
      <c r="BK444" s="54"/>
      <c r="BL444" s="54"/>
      <c r="BM444" s="54"/>
      <c r="BN444" s="54"/>
      <c r="BO444" s="54"/>
      <c r="BP444" s="54"/>
      <c r="BQ444" s="54"/>
      <c r="BR444" s="29" t="str">
        <f>IF(HLOOKUP(BR$14,集計用!$4:$9894,マスター!$C444,FALSE)="","",HLOOKUP(BR$14,集計用!$4:$9894,マスター!$C444,FALSE))</f>
        <v/>
      </c>
      <c r="BS444" s="29" t="str">
        <f>IF(HLOOKUP(BS$14,集計用!$4:$9894,マスター!$C444,FALSE)="","",HLOOKUP(BS$14,集計用!$4:$9894,マスター!$C444,FALSE))</f>
        <v/>
      </c>
      <c r="BT444" s="29" t="str">
        <f>IF(HLOOKUP(BT$14,集計用!$4:$9894,マスター!$C444,FALSE)="","",HLOOKUP(BT$14,集計用!$4:$9894,マスター!$C444,FALSE))</f>
        <v/>
      </c>
      <c r="BU444" s="29" t="str">
        <f>IF(HLOOKUP(BU$14,集計用!$4:$9894,マスター!$C444,FALSE)="","",HLOOKUP(BU$14,集計用!$4:$9894,マスター!$C444,FALSE))</f>
        <v/>
      </c>
      <c r="BV444" s="29" t="str">
        <f>集計用!O333&amp;集計用!Q333&amp;集計用!S333</f>
        <v/>
      </c>
      <c r="BW444" s="29" t="str">
        <f>IF(HLOOKUP(BW$14,集計用!$4:$9894,マスター!$C444,FALSE)="","",HLOOKUP(BW$14,集計用!$4:$9894,マスター!$C444,FALSE))</f>
        <v/>
      </c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4"/>
      <c r="CO444" s="54"/>
      <c r="CP444" s="54"/>
      <c r="CQ444" s="54"/>
      <c r="CR444" s="54"/>
      <c r="CS444" s="54"/>
      <c r="CT444" s="54"/>
      <c r="CU444" s="54"/>
      <c r="CV444" s="53"/>
      <c r="CW444" s="53"/>
      <c r="CX444" s="53"/>
      <c r="CY444" s="53"/>
      <c r="CZ444" s="53"/>
      <c r="DA444" s="53"/>
      <c r="DB444" s="53"/>
      <c r="DC444" s="53"/>
      <c r="DD444" s="54"/>
      <c r="DE444" s="54"/>
      <c r="DF444" s="54"/>
      <c r="DG444" s="54"/>
      <c r="DH444" s="54"/>
      <c r="DI444" s="54"/>
    </row>
    <row r="445" spans="3:113" ht="13.5" customHeight="1">
      <c r="C445" s="89">
        <v>436</v>
      </c>
      <c r="D445" s="44"/>
      <c r="E445" s="53"/>
      <c r="F445" s="53"/>
      <c r="G445" s="53"/>
      <c r="H445" s="42" t="str">
        <f>IF(HLOOKUP(H$14,集計用!$4:$9894,マスター!$C445,FALSE)="","",HLOOKUP(H$14,集計用!$4:$9894,マスター!$C445,FALSE))</f>
        <v/>
      </c>
      <c r="I445" s="29" t="str">
        <f>IF(HLOOKUP(I$14,集計用!$4:$9894,マスター!$C445,FALSE)="","",HLOOKUP(I$14,集計用!$4:$9894,マスター!$C445,FALSE))</f>
        <v/>
      </c>
      <c r="J445" s="29" t="str">
        <f>IF(HLOOKUP(J$14,集計用!$4:$9894,マスター!$C445,FALSE)="","",HLOOKUP(J$14,集計用!$4:$9894,マスター!$C445,FALSE))</f>
        <v/>
      </c>
      <c r="K445" s="53"/>
      <c r="L445" s="53"/>
      <c r="M445" s="53"/>
      <c r="N445" s="53"/>
      <c r="O445" s="29" t="str">
        <f>IF(HLOOKUP(O$14,集計用!$4:$9894,マスター!$C445,FALSE)="","",HLOOKUP(O$14,集計用!$4:$9894,マスター!$C445,FALSE))</f>
        <v/>
      </c>
      <c r="P445" s="53"/>
      <c r="Q445" s="53"/>
      <c r="R445" s="42" t="str">
        <f>IF(HLOOKUP(R$14,集計用!$4:$9894,マスター!$C445,FALSE)="","",HLOOKUP(R$14,集計用!$4:$9894,マスター!$C445,FALSE))</f>
        <v/>
      </c>
      <c r="S445" s="42" t="str">
        <f>IF(HLOOKUP(S$14,集計用!$4:$9894,マスター!$C445,FALSE)="","",HLOOKUP(S$14,集計用!$4:$9894,マスター!$C445,FALSE))</f>
        <v/>
      </c>
      <c r="T445" s="209" t="str">
        <f>IF(HLOOKUP(T$14,集計用!$4:$9894,マスター!$C445,FALSE)="","",HLOOKUP(T$14,集計用!$4:$9894,マスター!$C445,FALSE))</f>
        <v/>
      </c>
      <c r="U445" s="209" t="str">
        <f>IF(HLOOKUP(U$14,集計用!$4:$9894,マスター!$C445,FALSE)="","",HLOOKUP(U$14,集計用!$4:$9894,マスター!$C445,FALSE))</f>
        <v/>
      </c>
      <c r="V445" s="53"/>
      <c r="W445" s="44"/>
      <c r="X445" s="53"/>
      <c r="Y445" s="53"/>
      <c r="Z445" s="29" t="str">
        <f>IF(HLOOKUP(Z$14,集計用!$4:$9894,マスター!$C445,FALSE)="","",HLOOKUP(Z$14,集計用!$4:$9894,マスター!$C445,FALSE))</f>
        <v/>
      </c>
      <c r="AA445" s="53"/>
      <c r="AB445" s="53"/>
      <c r="AC445" s="53"/>
      <c r="AD445" s="53"/>
      <c r="AE445" s="53"/>
      <c r="AF445" s="44"/>
      <c r="AG445" s="29" t="str">
        <f>IF(HLOOKUP(AG$14,集計用!$4:$9894,マスター!$C445,FALSE)="","",HLOOKUP(AG$14,集計用!$4:$9894,マスター!$C445,FALSE))</f>
        <v/>
      </c>
      <c r="AH445" s="29" t="str">
        <f>IF(HLOOKUP(AH$14,集計用!$4:$9894,マスター!$C445,FALSE)="","",HLOOKUP(AH$14,集計用!$4:$9894,マスター!$C445,FALSE))</f>
        <v/>
      </c>
      <c r="AI445" s="29" t="str">
        <f>IF(HLOOKUP(AI$14,集計用!$4:$9894,マスター!$C445,FALSE)="","",HLOOKUP(AI$14,集計用!$4:$9894,マスター!$C445,FALSE))</f>
        <v/>
      </c>
      <c r="AJ445" s="60" t="str">
        <f>マスター!$B$3</f>
        <v>建物</v>
      </c>
      <c r="AK445" s="29" t="str">
        <f>IF(HLOOKUP(AK$14,集計用!$4:$9894,マスター!$C445,FALSE)="","",HLOOKUP(AK$14,集計用!$4:$9894,マスター!$C445,FALSE))</f>
        <v/>
      </c>
      <c r="AL445" s="29" t="str">
        <f>IF(HLOOKUP(AL$14,集計用!$4:$9894,マスター!$C445,FALSE)="","",HLOOKUP(AL$14,集計用!$4:$9894,マスター!$C445,FALSE))</f>
        <v/>
      </c>
      <c r="AM445" s="53"/>
      <c r="AN445" s="29" t="str">
        <f>IFERROR(集計用!N334&amp;集計用!P334&amp;集計用!R334,"")</f>
        <v/>
      </c>
      <c r="AO445" s="29" t="str">
        <f>IF(HLOOKUP(AO$14,集計用!$4:$9894,マスター!$C445,FALSE)="","",HLOOKUP(AO$14,集計用!$4:$9894,マスター!$C445,FALSE))</f>
        <v/>
      </c>
      <c r="AP445" s="42" t="str">
        <f>集計用!AU334&amp;集計用!AV334&amp;集計用!AW334&amp;集計用!AX334&amp;集計用!AY334&amp;集計用!AZ334</f>
        <v/>
      </c>
      <c r="AQ445" s="29" t="str">
        <f>IF(HLOOKUP(AQ$14,集計用!$4:$9894,マスター!$C445,FALSE)="","",HLOOKUP(AQ$14,集計用!$4:$9894,マスター!$C445,FALSE))</f>
        <v/>
      </c>
      <c r="AR445" s="29" t="str">
        <f>IF(HLOOKUP(AR$14,集計用!$4:$9894,マスター!$C445,FALSE)="","",HLOOKUP(AR$14,集計用!$4:$9894,マスター!$C445,FALSE))</f>
        <v/>
      </c>
      <c r="AS445" s="29" t="str">
        <f>IF(HLOOKUP(AS$14,集計用!$4:$9894,マスター!$C445,FALSE)="","",HLOOKUP(AS$14,集計用!$4:$9894,マスター!$C445,FALSE))</f>
        <v/>
      </c>
      <c r="AT445" s="29" t="str">
        <f>IF(HLOOKUP(AT$14,集計用!$4:$9894,マスター!$C445,FALSE)="","",HLOOKUP(AT$14,集計用!$4:$9894,マスター!$C445,FALSE))</f>
        <v/>
      </c>
      <c r="AU445" s="29" t="str">
        <f>IF(HLOOKUP(AU$14,集計用!$4:$9894,マスター!$C445,FALSE)="","",HLOOKUP(AU$14,集計用!$4:$9894,マスター!$C445,FALSE))</f>
        <v/>
      </c>
      <c r="AV445" s="61"/>
      <c r="AW445" s="45" t="str">
        <f t="shared" si="8"/>
        <v/>
      </c>
      <c r="AX445" s="29" t="str">
        <f>IF(HLOOKUP(AX$14,集計用!$4:$9894,マスター!$C445,FALSE)="","",HLOOKUP(AX$14,集計用!$4:$9894,マスター!$C445,FALSE))</f>
        <v/>
      </c>
      <c r="AY445" s="29" t="str">
        <f>IF(HLOOKUP(AY$14,集計用!$4:$9894,マスター!$C445,FALSE)="","",HLOOKUP(AY$14,集計用!$4:$9894,マスター!$C445,FALSE))</f>
        <v/>
      </c>
      <c r="AZ445" s="54"/>
      <c r="BA445" s="54"/>
      <c r="BB445" s="54"/>
      <c r="BC445" s="54"/>
      <c r="BD445" s="54"/>
      <c r="BE445" s="54"/>
      <c r="BF445" s="54"/>
      <c r="BG445" s="54"/>
      <c r="BH445" s="29" t="str">
        <f>IF(HLOOKUP(BH$14,集計用!$4:$9894,マスター!$C445,FALSE)="","",HLOOKUP(BH$14,集計用!$4:$9894,マスター!$C445,FALSE))</f>
        <v/>
      </c>
      <c r="BI445" s="29" t="str">
        <f>IF(HLOOKUP(BI$14,集計用!$4:$9894,マスター!$C445,FALSE)="","",HLOOKUP(BI$14,集計用!$4:$9894,マスター!$C445,FALSE))</f>
        <v/>
      </c>
      <c r="BJ445" s="54"/>
      <c r="BK445" s="54"/>
      <c r="BL445" s="54"/>
      <c r="BM445" s="54"/>
      <c r="BN445" s="54"/>
      <c r="BO445" s="54"/>
      <c r="BP445" s="54"/>
      <c r="BQ445" s="54"/>
      <c r="BR445" s="29" t="str">
        <f>IF(HLOOKUP(BR$14,集計用!$4:$9894,マスター!$C445,FALSE)="","",HLOOKUP(BR$14,集計用!$4:$9894,マスター!$C445,FALSE))</f>
        <v/>
      </c>
      <c r="BS445" s="29" t="str">
        <f>IF(HLOOKUP(BS$14,集計用!$4:$9894,マスター!$C445,FALSE)="","",HLOOKUP(BS$14,集計用!$4:$9894,マスター!$C445,FALSE))</f>
        <v/>
      </c>
      <c r="BT445" s="29" t="str">
        <f>IF(HLOOKUP(BT$14,集計用!$4:$9894,マスター!$C445,FALSE)="","",HLOOKUP(BT$14,集計用!$4:$9894,マスター!$C445,FALSE))</f>
        <v/>
      </c>
      <c r="BU445" s="29" t="str">
        <f>IF(HLOOKUP(BU$14,集計用!$4:$9894,マスター!$C445,FALSE)="","",HLOOKUP(BU$14,集計用!$4:$9894,マスター!$C445,FALSE))</f>
        <v/>
      </c>
      <c r="BV445" s="29" t="str">
        <f>集計用!O334&amp;集計用!Q334&amp;集計用!S334</f>
        <v/>
      </c>
      <c r="BW445" s="29" t="str">
        <f>IF(HLOOKUP(BW$14,集計用!$4:$9894,マスター!$C445,FALSE)="","",HLOOKUP(BW$14,集計用!$4:$9894,マスター!$C445,FALSE))</f>
        <v/>
      </c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4"/>
      <c r="CO445" s="54"/>
      <c r="CP445" s="54"/>
      <c r="CQ445" s="54"/>
      <c r="CR445" s="54"/>
      <c r="CS445" s="54"/>
      <c r="CT445" s="54"/>
      <c r="CU445" s="54"/>
      <c r="CV445" s="53"/>
      <c r="CW445" s="53"/>
      <c r="CX445" s="53"/>
      <c r="CY445" s="53"/>
      <c r="CZ445" s="53"/>
      <c r="DA445" s="53"/>
      <c r="DB445" s="53"/>
      <c r="DC445" s="53"/>
      <c r="DD445" s="54"/>
      <c r="DE445" s="54"/>
      <c r="DF445" s="54"/>
      <c r="DG445" s="54"/>
      <c r="DH445" s="54"/>
      <c r="DI445" s="54"/>
    </row>
    <row r="446" spans="3:113" ht="13.5" customHeight="1">
      <c r="C446" s="89">
        <v>437</v>
      </c>
      <c r="D446" s="44"/>
      <c r="E446" s="53"/>
      <c r="F446" s="53"/>
      <c r="G446" s="53"/>
      <c r="H446" s="42" t="str">
        <f>IF(HLOOKUP(H$14,集計用!$4:$9894,マスター!$C446,FALSE)="","",HLOOKUP(H$14,集計用!$4:$9894,マスター!$C446,FALSE))</f>
        <v/>
      </c>
      <c r="I446" s="29" t="str">
        <f>IF(HLOOKUP(I$14,集計用!$4:$9894,マスター!$C446,FALSE)="","",HLOOKUP(I$14,集計用!$4:$9894,マスター!$C446,FALSE))</f>
        <v/>
      </c>
      <c r="J446" s="29" t="str">
        <f>IF(HLOOKUP(J$14,集計用!$4:$9894,マスター!$C446,FALSE)="","",HLOOKUP(J$14,集計用!$4:$9894,マスター!$C446,FALSE))</f>
        <v/>
      </c>
      <c r="K446" s="53"/>
      <c r="L446" s="53"/>
      <c r="M446" s="53"/>
      <c r="N446" s="53"/>
      <c r="O446" s="29" t="str">
        <f>IF(HLOOKUP(O$14,集計用!$4:$9894,マスター!$C446,FALSE)="","",HLOOKUP(O$14,集計用!$4:$9894,マスター!$C446,FALSE))</f>
        <v/>
      </c>
      <c r="P446" s="53"/>
      <c r="Q446" s="53"/>
      <c r="R446" s="42" t="str">
        <f>IF(HLOOKUP(R$14,集計用!$4:$9894,マスター!$C446,FALSE)="","",HLOOKUP(R$14,集計用!$4:$9894,マスター!$C446,FALSE))</f>
        <v/>
      </c>
      <c r="S446" s="42" t="str">
        <f>IF(HLOOKUP(S$14,集計用!$4:$9894,マスター!$C446,FALSE)="","",HLOOKUP(S$14,集計用!$4:$9894,マスター!$C446,FALSE))</f>
        <v/>
      </c>
      <c r="T446" s="209" t="str">
        <f>IF(HLOOKUP(T$14,集計用!$4:$9894,マスター!$C446,FALSE)="","",HLOOKUP(T$14,集計用!$4:$9894,マスター!$C446,FALSE))</f>
        <v/>
      </c>
      <c r="U446" s="209" t="str">
        <f>IF(HLOOKUP(U$14,集計用!$4:$9894,マスター!$C446,FALSE)="","",HLOOKUP(U$14,集計用!$4:$9894,マスター!$C446,FALSE))</f>
        <v/>
      </c>
      <c r="V446" s="53"/>
      <c r="W446" s="44"/>
      <c r="X446" s="53"/>
      <c r="Y446" s="53"/>
      <c r="Z446" s="29" t="str">
        <f>IF(HLOOKUP(Z$14,集計用!$4:$9894,マスター!$C446,FALSE)="","",HLOOKUP(Z$14,集計用!$4:$9894,マスター!$C446,FALSE))</f>
        <v/>
      </c>
      <c r="AA446" s="53"/>
      <c r="AB446" s="53"/>
      <c r="AC446" s="53"/>
      <c r="AD446" s="53"/>
      <c r="AE446" s="53"/>
      <c r="AF446" s="44"/>
      <c r="AG446" s="29" t="str">
        <f>IF(HLOOKUP(AG$14,集計用!$4:$9894,マスター!$C446,FALSE)="","",HLOOKUP(AG$14,集計用!$4:$9894,マスター!$C446,FALSE))</f>
        <v/>
      </c>
      <c r="AH446" s="29" t="str">
        <f>IF(HLOOKUP(AH$14,集計用!$4:$9894,マスター!$C446,FALSE)="","",HLOOKUP(AH$14,集計用!$4:$9894,マスター!$C446,FALSE))</f>
        <v/>
      </c>
      <c r="AI446" s="29" t="str">
        <f>IF(HLOOKUP(AI$14,集計用!$4:$9894,マスター!$C446,FALSE)="","",HLOOKUP(AI$14,集計用!$4:$9894,マスター!$C446,FALSE))</f>
        <v/>
      </c>
      <c r="AJ446" s="60" t="str">
        <f>マスター!$B$3</f>
        <v>建物</v>
      </c>
      <c r="AK446" s="29" t="str">
        <f>IF(HLOOKUP(AK$14,集計用!$4:$9894,マスター!$C446,FALSE)="","",HLOOKUP(AK$14,集計用!$4:$9894,マスター!$C446,FALSE))</f>
        <v/>
      </c>
      <c r="AL446" s="29" t="str">
        <f>IF(HLOOKUP(AL$14,集計用!$4:$9894,マスター!$C446,FALSE)="","",HLOOKUP(AL$14,集計用!$4:$9894,マスター!$C446,FALSE))</f>
        <v/>
      </c>
      <c r="AM446" s="53"/>
      <c r="AN446" s="29" t="str">
        <f>IFERROR(集計用!N335&amp;集計用!P335&amp;集計用!R335,"")</f>
        <v/>
      </c>
      <c r="AO446" s="29" t="str">
        <f>IF(HLOOKUP(AO$14,集計用!$4:$9894,マスター!$C446,FALSE)="","",HLOOKUP(AO$14,集計用!$4:$9894,マスター!$C446,FALSE))</f>
        <v/>
      </c>
      <c r="AP446" s="42" t="str">
        <f>集計用!AU335&amp;集計用!AV335&amp;集計用!AW335&amp;集計用!AX335&amp;集計用!AY335&amp;集計用!AZ335</f>
        <v/>
      </c>
      <c r="AQ446" s="29" t="str">
        <f>IF(HLOOKUP(AQ$14,集計用!$4:$9894,マスター!$C446,FALSE)="","",HLOOKUP(AQ$14,集計用!$4:$9894,マスター!$C446,FALSE))</f>
        <v/>
      </c>
      <c r="AR446" s="29" t="str">
        <f>IF(HLOOKUP(AR$14,集計用!$4:$9894,マスター!$C446,FALSE)="","",HLOOKUP(AR$14,集計用!$4:$9894,マスター!$C446,FALSE))</f>
        <v/>
      </c>
      <c r="AS446" s="29" t="str">
        <f>IF(HLOOKUP(AS$14,集計用!$4:$9894,マスター!$C446,FALSE)="","",HLOOKUP(AS$14,集計用!$4:$9894,マスター!$C446,FALSE))</f>
        <v/>
      </c>
      <c r="AT446" s="29" t="str">
        <f>IF(HLOOKUP(AT$14,集計用!$4:$9894,マスター!$C446,FALSE)="","",HLOOKUP(AT$14,集計用!$4:$9894,マスター!$C446,FALSE))</f>
        <v/>
      </c>
      <c r="AU446" s="29" t="str">
        <f>IF(HLOOKUP(AU$14,集計用!$4:$9894,マスター!$C446,FALSE)="","",HLOOKUP(AU$14,集計用!$4:$9894,マスター!$C446,FALSE))</f>
        <v/>
      </c>
      <c r="AV446" s="61"/>
      <c r="AW446" s="45" t="str">
        <f t="shared" si="8"/>
        <v/>
      </c>
      <c r="AX446" s="29" t="str">
        <f>IF(HLOOKUP(AX$14,集計用!$4:$9894,マスター!$C446,FALSE)="","",HLOOKUP(AX$14,集計用!$4:$9894,マスター!$C446,FALSE))</f>
        <v/>
      </c>
      <c r="AY446" s="29" t="str">
        <f>IF(HLOOKUP(AY$14,集計用!$4:$9894,マスター!$C446,FALSE)="","",HLOOKUP(AY$14,集計用!$4:$9894,マスター!$C446,FALSE))</f>
        <v/>
      </c>
      <c r="AZ446" s="54"/>
      <c r="BA446" s="54"/>
      <c r="BB446" s="54"/>
      <c r="BC446" s="54"/>
      <c r="BD446" s="54"/>
      <c r="BE446" s="54"/>
      <c r="BF446" s="54"/>
      <c r="BG446" s="54"/>
      <c r="BH446" s="29" t="str">
        <f>IF(HLOOKUP(BH$14,集計用!$4:$9894,マスター!$C446,FALSE)="","",HLOOKUP(BH$14,集計用!$4:$9894,マスター!$C446,FALSE))</f>
        <v/>
      </c>
      <c r="BI446" s="29" t="str">
        <f>IF(HLOOKUP(BI$14,集計用!$4:$9894,マスター!$C446,FALSE)="","",HLOOKUP(BI$14,集計用!$4:$9894,マスター!$C446,FALSE))</f>
        <v/>
      </c>
      <c r="BJ446" s="54"/>
      <c r="BK446" s="54"/>
      <c r="BL446" s="54"/>
      <c r="BM446" s="54"/>
      <c r="BN446" s="54"/>
      <c r="BO446" s="54"/>
      <c r="BP446" s="54"/>
      <c r="BQ446" s="54"/>
      <c r="BR446" s="29" t="str">
        <f>IF(HLOOKUP(BR$14,集計用!$4:$9894,マスター!$C446,FALSE)="","",HLOOKUP(BR$14,集計用!$4:$9894,マスター!$C446,FALSE))</f>
        <v/>
      </c>
      <c r="BS446" s="29" t="str">
        <f>IF(HLOOKUP(BS$14,集計用!$4:$9894,マスター!$C446,FALSE)="","",HLOOKUP(BS$14,集計用!$4:$9894,マスター!$C446,FALSE))</f>
        <v/>
      </c>
      <c r="BT446" s="29" t="str">
        <f>IF(HLOOKUP(BT$14,集計用!$4:$9894,マスター!$C446,FALSE)="","",HLOOKUP(BT$14,集計用!$4:$9894,マスター!$C446,FALSE))</f>
        <v/>
      </c>
      <c r="BU446" s="29" t="str">
        <f>IF(HLOOKUP(BU$14,集計用!$4:$9894,マスター!$C446,FALSE)="","",HLOOKUP(BU$14,集計用!$4:$9894,マスター!$C446,FALSE))</f>
        <v/>
      </c>
      <c r="BV446" s="29" t="str">
        <f>集計用!O335&amp;集計用!Q335&amp;集計用!S335</f>
        <v/>
      </c>
      <c r="BW446" s="29" t="str">
        <f>IF(HLOOKUP(BW$14,集計用!$4:$9894,マスター!$C446,FALSE)="","",HLOOKUP(BW$14,集計用!$4:$9894,マスター!$C446,FALSE))</f>
        <v/>
      </c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4"/>
      <c r="CO446" s="54"/>
      <c r="CP446" s="54"/>
      <c r="CQ446" s="54"/>
      <c r="CR446" s="54"/>
      <c r="CS446" s="54"/>
      <c r="CT446" s="54"/>
      <c r="CU446" s="54"/>
      <c r="CV446" s="53"/>
      <c r="CW446" s="53"/>
      <c r="CX446" s="53"/>
      <c r="CY446" s="53"/>
      <c r="CZ446" s="53"/>
      <c r="DA446" s="53"/>
      <c r="DB446" s="53"/>
      <c r="DC446" s="53"/>
      <c r="DD446" s="54"/>
      <c r="DE446" s="54"/>
      <c r="DF446" s="54"/>
      <c r="DG446" s="54"/>
      <c r="DH446" s="54"/>
      <c r="DI446" s="54"/>
    </row>
    <row r="447" spans="3:113" ht="13.5" customHeight="1">
      <c r="C447" s="89">
        <v>438</v>
      </c>
      <c r="D447" s="44"/>
      <c r="E447" s="53"/>
      <c r="F447" s="53"/>
      <c r="G447" s="53"/>
      <c r="H447" s="42" t="str">
        <f>IF(HLOOKUP(H$14,集計用!$4:$9894,マスター!$C447,FALSE)="","",HLOOKUP(H$14,集計用!$4:$9894,マスター!$C447,FALSE))</f>
        <v/>
      </c>
      <c r="I447" s="29" t="str">
        <f>IF(HLOOKUP(I$14,集計用!$4:$9894,マスター!$C447,FALSE)="","",HLOOKUP(I$14,集計用!$4:$9894,マスター!$C447,FALSE))</f>
        <v/>
      </c>
      <c r="J447" s="29" t="str">
        <f>IF(HLOOKUP(J$14,集計用!$4:$9894,マスター!$C447,FALSE)="","",HLOOKUP(J$14,集計用!$4:$9894,マスター!$C447,FALSE))</f>
        <v/>
      </c>
      <c r="K447" s="53"/>
      <c r="L447" s="53"/>
      <c r="M447" s="53"/>
      <c r="N447" s="53"/>
      <c r="O447" s="29" t="str">
        <f>IF(HLOOKUP(O$14,集計用!$4:$9894,マスター!$C447,FALSE)="","",HLOOKUP(O$14,集計用!$4:$9894,マスター!$C447,FALSE))</f>
        <v/>
      </c>
      <c r="P447" s="53"/>
      <c r="Q447" s="53"/>
      <c r="R447" s="42" t="str">
        <f>IF(HLOOKUP(R$14,集計用!$4:$9894,マスター!$C447,FALSE)="","",HLOOKUP(R$14,集計用!$4:$9894,マスター!$C447,FALSE))</f>
        <v/>
      </c>
      <c r="S447" s="42" t="str">
        <f>IF(HLOOKUP(S$14,集計用!$4:$9894,マスター!$C447,FALSE)="","",HLOOKUP(S$14,集計用!$4:$9894,マスター!$C447,FALSE))</f>
        <v/>
      </c>
      <c r="T447" s="209" t="str">
        <f>IF(HLOOKUP(T$14,集計用!$4:$9894,マスター!$C447,FALSE)="","",HLOOKUP(T$14,集計用!$4:$9894,マスター!$C447,FALSE))</f>
        <v/>
      </c>
      <c r="U447" s="209" t="str">
        <f>IF(HLOOKUP(U$14,集計用!$4:$9894,マスター!$C447,FALSE)="","",HLOOKUP(U$14,集計用!$4:$9894,マスター!$C447,FALSE))</f>
        <v/>
      </c>
      <c r="V447" s="53"/>
      <c r="W447" s="44"/>
      <c r="X447" s="53"/>
      <c r="Y447" s="53"/>
      <c r="Z447" s="29" t="str">
        <f>IF(HLOOKUP(Z$14,集計用!$4:$9894,マスター!$C447,FALSE)="","",HLOOKUP(Z$14,集計用!$4:$9894,マスター!$C447,FALSE))</f>
        <v/>
      </c>
      <c r="AA447" s="53"/>
      <c r="AB447" s="53"/>
      <c r="AC447" s="53"/>
      <c r="AD447" s="53"/>
      <c r="AE447" s="53"/>
      <c r="AF447" s="44"/>
      <c r="AG447" s="29" t="str">
        <f>IF(HLOOKUP(AG$14,集計用!$4:$9894,マスター!$C447,FALSE)="","",HLOOKUP(AG$14,集計用!$4:$9894,マスター!$C447,FALSE))</f>
        <v/>
      </c>
      <c r="AH447" s="29" t="str">
        <f>IF(HLOOKUP(AH$14,集計用!$4:$9894,マスター!$C447,FALSE)="","",HLOOKUP(AH$14,集計用!$4:$9894,マスター!$C447,FALSE))</f>
        <v/>
      </c>
      <c r="AI447" s="29" t="str">
        <f>IF(HLOOKUP(AI$14,集計用!$4:$9894,マスター!$C447,FALSE)="","",HLOOKUP(AI$14,集計用!$4:$9894,マスター!$C447,FALSE))</f>
        <v/>
      </c>
      <c r="AJ447" s="60" t="str">
        <f>マスター!$B$3</f>
        <v>建物</v>
      </c>
      <c r="AK447" s="29" t="str">
        <f>IF(HLOOKUP(AK$14,集計用!$4:$9894,マスター!$C447,FALSE)="","",HLOOKUP(AK$14,集計用!$4:$9894,マスター!$C447,FALSE))</f>
        <v/>
      </c>
      <c r="AL447" s="29" t="str">
        <f>IF(HLOOKUP(AL$14,集計用!$4:$9894,マスター!$C447,FALSE)="","",HLOOKUP(AL$14,集計用!$4:$9894,マスター!$C447,FALSE))</f>
        <v/>
      </c>
      <c r="AM447" s="53"/>
      <c r="AN447" s="29" t="str">
        <f>IFERROR(集計用!N336&amp;集計用!P336&amp;集計用!R336,"")</f>
        <v/>
      </c>
      <c r="AO447" s="29" t="str">
        <f>IF(HLOOKUP(AO$14,集計用!$4:$9894,マスター!$C447,FALSE)="","",HLOOKUP(AO$14,集計用!$4:$9894,マスター!$C447,FALSE))</f>
        <v/>
      </c>
      <c r="AP447" s="42" t="str">
        <f>集計用!AU336&amp;集計用!AV336&amp;集計用!AW336&amp;集計用!AX336&amp;集計用!AY336&amp;集計用!AZ336</f>
        <v/>
      </c>
      <c r="AQ447" s="29" t="str">
        <f>IF(HLOOKUP(AQ$14,集計用!$4:$9894,マスター!$C447,FALSE)="","",HLOOKUP(AQ$14,集計用!$4:$9894,マスター!$C447,FALSE))</f>
        <v/>
      </c>
      <c r="AR447" s="29" t="str">
        <f>IF(HLOOKUP(AR$14,集計用!$4:$9894,マスター!$C447,FALSE)="","",HLOOKUP(AR$14,集計用!$4:$9894,マスター!$C447,FALSE))</f>
        <v/>
      </c>
      <c r="AS447" s="29" t="str">
        <f>IF(HLOOKUP(AS$14,集計用!$4:$9894,マスター!$C447,FALSE)="","",HLOOKUP(AS$14,集計用!$4:$9894,マスター!$C447,FALSE))</f>
        <v/>
      </c>
      <c r="AT447" s="29" t="str">
        <f>IF(HLOOKUP(AT$14,集計用!$4:$9894,マスター!$C447,FALSE)="","",HLOOKUP(AT$14,集計用!$4:$9894,マスター!$C447,FALSE))</f>
        <v/>
      </c>
      <c r="AU447" s="29" t="str">
        <f>IF(HLOOKUP(AU$14,集計用!$4:$9894,マスター!$C447,FALSE)="","",HLOOKUP(AU$14,集計用!$4:$9894,マスター!$C447,FALSE))</f>
        <v/>
      </c>
      <c r="AV447" s="61"/>
      <c r="AW447" s="45" t="str">
        <f t="shared" si="8"/>
        <v/>
      </c>
      <c r="AX447" s="29" t="str">
        <f>IF(HLOOKUP(AX$14,集計用!$4:$9894,マスター!$C447,FALSE)="","",HLOOKUP(AX$14,集計用!$4:$9894,マスター!$C447,FALSE))</f>
        <v/>
      </c>
      <c r="AY447" s="29" t="str">
        <f>IF(HLOOKUP(AY$14,集計用!$4:$9894,マスター!$C447,FALSE)="","",HLOOKUP(AY$14,集計用!$4:$9894,マスター!$C447,FALSE))</f>
        <v/>
      </c>
      <c r="AZ447" s="54"/>
      <c r="BA447" s="54"/>
      <c r="BB447" s="54"/>
      <c r="BC447" s="54"/>
      <c r="BD447" s="54"/>
      <c r="BE447" s="54"/>
      <c r="BF447" s="54"/>
      <c r="BG447" s="54"/>
      <c r="BH447" s="29" t="str">
        <f>IF(HLOOKUP(BH$14,集計用!$4:$9894,マスター!$C447,FALSE)="","",HLOOKUP(BH$14,集計用!$4:$9894,マスター!$C447,FALSE))</f>
        <v/>
      </c>
      <c r="BI447" s="29" t="str">
        <f>IF(HLOOKUP(BI$14,集計用!$4:$9894,マスター!$C447,FALSE)="","",HLOOKUP(BI$14,集計用!$4:$9894,マスター!$C447,FALSE))</f>
        <v/>
      </c>
      <c r="BJ447" s="54"/>
      <c r="BK447" s="54"/>
      <c r="BL447" s="54"/>
      <c r="BM447" s="54"/>
      <c r="BN447" s="54"/>
      <c r="BO447" s="54"/>
      <c r="BP447" s="54"/>
      <c r="BQ447" s="54"/>
      <c r="BR447" s="29" t="str">
        <f>IF(HLOOKUP(BR$14,集計用!$4:$9894,マスター!$C447,FALSE)="","",HLOOKUP(BR$14,集計用!$4:$9894,マスター!$C447,FALSE))</f>
        <v/>
      </c>
      <c r="BS447" s="29" t="str">
        <f>IF(HLOOKUP(BS$14,集計用!$4:$9894,マスター!$C447,FALSE)="","",HLOOKUP(BS$14,集計用!$4:$9894,マスター!$C447,FALSE))</f>
        <v/>
      </c>
      <c r="BT447" s="29" t="str">
        <f>IF(HLOOKUP(BT$14,集計用!$4:$9894,マスター!$C447,FALSE)="","",HLOOKUP(BT$14,集計用!$4:$9894,マスター!$C447,FALSE))</f>
        <v/>
      </c>
      <c r="BU447" s="29" t="str">
        <f>IF(HLOOKUP(BU$14,集計用!$4:$9894,マスター!$C447,FALSE)="","",HLOOKUP(BU$14,集計用!$4:$9894,マスター!$C447,FALSE))</f>
        <v/>
      </c>
      <c r="BV447" s="29" t="str">
        <f>集計用!O336&amp;集計用!Q336&amp;集計用!S336</f>
        <v/>
      </c>
      <c r="BW447" s="29" t="str">
        <f>IF(HLOOKUP(BW$14,集計用!$4:$9894,マスター!$C447,FALSE)="","",HLOOKUP(BW$14,集計用!$4:$9894,マスター!$C447,FALSE))</f>
        <v/>
      </c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4"/>
      <c r="CO447" s="54"/>
      <c r="CP447" s="54"/>
      <c r="CQ447" s="54"/>
      <c r="CR447" s="54"/>
      <c r="CS447" s="54"/>
      <c r="CT447" s="54"/>
      <c r="CU447" s="54"/>
      <c r="CV447" s="53"/>
      <c r="CW447" s="53"/>
      <c r="CX447" s="53"/>
      <c r="CY447" s="53"/>
      <c r="CZ447" s="53"/>
      <c r="DA447" s="53"/>
      <c r="DB447" s="53"/>
      <c r="DC447" s="53"/>
      <c r="DD447" s="54"/>
      <c r="DE447" s="54"/>
      <c r="DF447" s="54"/>
      <c r="DG447" s="54"/>
      <c r="DH447" s="54"/>
      <c r="DI447" s="54"/>
    </row>
    <row r="448" spans="3:113" ht="13.5" customHeight="1">
      <c r="C448" s="89">
        <v>439</v>
      </c>
      <c r="D448" s="44"/>
      <c r="E448" s="53"/>
      <c r="F448" s="53"/>
      <c r="G448" s="53"/>
      <c r="H448" s="42" t="str">
        <f>IF(HLOOKUP(H$14,集計用!$4:$9894,マスター!$C448,FALSE)="","",HLOOKUP(H$14,集計用!$4:$9894,マスター!$C448,FALSE))</f>
        <v/>
      </c>
      <c r="I448" s="29" t="str">
        <f>IF(HLOOKUP(I$14,集計用!$4:$9894,マスター!$C448,FALSE)="","",HLOOKUP(I$14,集計用!$4:$9894,マスター!$C448,FALSE))</f>
        <v/>
      </c>
      <c r="J448" s="29" t="str">
        <f>IF(HLOOKUP(J$14,集計用!$4:$9894,マスター!$C448,FALSE)="","",HLOOKUP(J$14,集計用!$4:$9894,マスター!$C448,FALSE))</f>
        <v/>
      </c>
      <c r="K448" s="53"/>
      <c r="L448" s="53"/>
      <c r="M448" s="53"/>
      <c r="N448" s="53"/>
      <c r="O448" s="29" t="str">
        <f>IF(HLOOKUP(O$14,集計用!$4:$9894,マスター!$C448,FALSE)="","",HLOOKUP(O$14,集計用!$4:$9894,マスター!$C448,FALSE))</f>
        <v/>
      </c>
      <c r="P448" s="53"/>
      <c r="Q448" s="53"/>
      <c r="R448" s="42" t="str">
        <f>IF(HLOOKUP(R$14,集計用!$4:$9894,マスター!$C448,FALSE)="","",HLOOKUP(R$14,集計用!$4:$9894,マスター!$C448,FALSE))</f>
        <v/>
      </c>
      <c r="S448" s="42" t="str">
        <f>IF(HLOOKUP(S$14,集計用!$4:$9894,マスター!$C448,FALSE)="","",HLOOKUP(S$14,集計用!$4:$9894,マスター!$C448,FALSE))</f>
        <v/>
      </c>
      <c r="T448" s="209" t="str">
        <f>IF(HLOOKUP(T$14,集計用!$4:$9894,マスター!$C448,FALSE)="","",HLOOKUP(T$14,集計用!$4:$9894,マスター!$C448,FALSE))</f>
        <v/>
      </c>
      <c r="U448" s="209" t="str">
        <f>IF(HLOOKUP(U$14,集計用!$4:$9894,マスター!$C448,FALSE)="","",HLOOKUP(U$14,集計用!$4:$9894,マスター!$C448,FALSE))</f>
        <v/>
      </c>
      <c r="V448" s="53"/>
      <c r="W448" s="44"/>
      <c r="X448" s="53"/>
      <c r="Y448" s="53"/>
      <c r="Z448" s="29" t="str">
        <f>IF(HLOOKUP(Z$14,集計用!$4:$9894,マスター!$C448,FALSE)="","",HLOOKUP(Z$14,集計用!$4:$9894,マスター!$C448,FALSE))</f>
        <v/>
      </c>
      <c r="AA448" s="53"/>
      <c r="AB448" s="53"/>
      <c r="AC448" s="53"/>
      <c r="AD448" s="53"/>
      <c r="AE448" s="53"/>
      <c r="AF448" s="44"/>
      <c r="AG448" s="29" t="str">
        <f>IF(HLOOKUP(AG$14,集計用!$4:$9894,マスター!$C448,FALSE)="","",HLOOKUP(AG$14,集計用!$4:$9894,マスター!$C448,FALSE))</f>
        <v/>
      </c>
      <c r="AH448" s="29" t="str">
        <f>IF(HLOOKUP(AH$14,集計用!$4:$9894,マスター!$C448,FALSE)="","",HLOOKUP(AH$14,集計用!$4:$9894,マスター!$C448,FALSE))</f>
        <v/>
      </c>
      <c r="AI448" s="29" t="str">
        <f>IF(HLOOKUP(AI$14,集計用!$4:$9894,マスター!$C448,FALSE)="","",HLOOKUP(AI$14,集計用!$4:$9894,マスター!$C448,FALSE))</f>
        <v/>
      </c>
      <c r="AJ448" s="60" t="str">
        <f>マスター!$B$3</f>
        <v>建物</v>
      </c>
      <c r="AK448" s="29" t="str">
        <f>IF(HLOOKUP(AK$14,集計用!$4:$9894,マスター!$C448,FALSE)="","",HLOOKUP(AK$14,集計用!$4:$9894,マスター!$C448,FALSE))</f>
        <v/>
      </c>
      <c r="AL448" s="29" t="str">
        <f>IF(HLOOKUP(AL$14,集計用!$4:$9894,マスター!$C448,FALSE)="","",HLOOKUP(AL$14,集計用!$4:$9894,マスター!$C448,FALSE))</f>
        <v/>
      </c>
      <c r="AM448" s="53"/>
      <c r="AN448" s="29" t="str">
        <f>IFERROR(集計用!N337&amp;集計用!P337&amp;集計用!R337,"")</f>
        <v/>
      </c>
      <c r="AO448" s="29" t="str">
        <f>IF(HLOOKUP(AO$14,集計用!$4:$9894,マスター!$C448,FALSE)="","",HLOOKUP(AO$14,集計用!$4:$9894,マスター!$C448,FALSE))</f>
        <v/>
      </c>
      <c r="AP448" s="42" t="str">
        <f>集計用!AU337&amp;集計用!AV337&amp;集計用!AW337&amp;集計用!AX337&amp;集計用!AY337&amp;集計用!AZ337</f>
        <v/>
      </c>
      <c r="AQ448" s="29" t="str">
        <f>IF(HLOOKUP(AQ$14,集計用!$4:$9894,マスター!$C448,FALSE)="","",HLOOKUP(AQ$14,集計用!$4:$9894,マスター!$C448,FALSE))</f>
        <v/>
      </c>
      <c r="AR448" s="29" t="str">
        <f>IF(HLOOKUP(AR$14,集計用!$4:$9894,マスター!$C448,FALSE)="","",HLOOKUP(AR$14,集計用!$4:$9894,マスター!$C448,FALSE))</f>
        <v/>
      </c>
      <c r="AS448" s="29" t="str">
        <f>IF(HLOOKUP(AS$14,集計用!$4:$9894,マスター!$C448,FALSE)="","",HLOOKUP(AS$14,集計用!$4:$9894,マスター!$C448,FALSE))</f>
        <v/>
      </c>
      <c r="AT448" s="29" t="str">
        <f>IF(HLOOKUP(AT$14,集計用!$4:$9894,マスター!$C448,FALSE)="","",HLOOKUP(AT$14,集計用!$4:$9894,マスター!$C448,FALSE))</f>
        <v/>
      </c>
      <c r="AU448" s="29" t="str">
        <f>IF(HLOOKUP(AU$14,集計用!$4:$9894,マスター!$C448,FALSE)="","",HLOOKUP(AU$14,集計用!$4:$9894,マスター!$C448,FALSE))</f>
        <v/>
      </c>
      <c r="AV448" s="61"/>
      <c r="AW448" s="45" t="str">
        <f t="shared" si="8"/>
        <v/>
      </c>
      <c r="AX448" s="29" t="str">
        <f>IF(HLOOKUP(AX$14,集計用!$4:$9894,マスター!$C448,FALSE)="","",HLOOKUP(AX$14,集計用!$4:$9894,マスター!$C448,FALSE))</f>
        <v/>
      </c>
      <c r="AY448" s="29" t="str">
        <f>IF(HLOOKUP(AY$14,集計用!$4:$9894,マスター!$C448,FALSE)="","",HLOOKUP(AY$14,集計用!$4:$9894,マスター!$C448,FALSE))</f>
        <v/>
      </c>
      <c r="AZ448" s="54"/>
      <c r="BA448" s="54"/>
      <c r="BB448" s="54"/>
      <c r="BC448" s="54"/>
      <c r="BD448" s="54"/>
      <c r="BE448" s="54"/>
      <c r="BF448" s="54"/>
      <c r="BG448" s="54"/>
      <c r="BH448" s="29" t="str">
        <f>IF(HLOOKUP(BH$14,集計用!$4:$9894,マスター!$C448,FALSE)="","",HLOOKUP(BH$14,集計用!$4:$9894,マスター!$C448,FALSE))</f>
        <v/>
      </c>
      <c r="BI448" s="29" t="str">
        <f>IF(HLOOKUP(BI$14,集計用!$4:$9894,マスター!$C448,FALSE)="","",HLOOKUP(BI$14,集計用!$4:$9894,マスター!$C448,FALSE))</f>
        <v/>
      </c>
      <c r="BJ448" s="54"/>
      <c r="BK448" s="54"/>
      <c r="BL448" s="54"/>
      <c r="BM448" s="54"/>
      <c r="BN448" s="54"/>
      <c r="BO448" s="54"/>
      <c r="BP448" s="54"/>
      <c r="BQ448" s="54"/>
      <c r="BR448" s="29" t="str">
        <f>IF(HLOOKUP(BR$14,集計用!$4:$9894,マスター!$C448,FALSE)="","",HLOOKUP(BR$14,集計用!$4:$9894,マスター!$C448,FALSE))</f>
        <v/>
      </c>
      <c r="BS448" s="29" t="str">
        <f>IF(HLOOKUP(BS$14,集計用!$4:$9894,マスター!$C448,FALSE)="","",HLOOKUP(BS$14,集計用!$4:$9894,マスター!$C448,FALSE))</f>
        <v/>
      </c>
      <c r="BT448" s="29" t="str">
        <f>IF(HLOOKUP(BT$14,集計用!$4:$9894,マスター!$C448,FALSE)="","",HLOOKUP(BT$14,集計用!$4:$9894,マスター!$C448,FALSE))</f>
        <v/>
      </c>
      <c r="BU448" s="29" t="str">
        <f>IF(HLOOKUP(BU$14,集計用!$4:$9894,マスター!$C448,FALSE)="","",HLOOKUP(BU$14,集計用!$4:$9894,マスター!$C448,FALSE))</f>
        <v/>
      </c>
      <c r="BV448" s="29" t="str">
        <f>集計用!O337&amp;集計用!Q337&amp;集計用!S337</f>
        <v/>
      </c>
      <c r="BW448" s="29" t="str">
        <f>IF(HLOOKUP(BW$14,集計用!$4:$9894,マスター!$C448,FALSE)="","",HLOOKUP(BW$14,集計用!$4:$9894,マスター!$C448,FALSE))</f>
        <v/>
      </c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4"/>
      <c r="CO448" s="54"/>
      <c r="CP448" s="54"/>
      <c r="CQ448" s="54"/>
      <c r="CR448" s="54"/>
      <c r="CS448" s="54"/>
      <c r="CT448" s="54"/>
      <c r="CU448" s="54"/>
      <c r="CV448" s="53"/>
      <c r="CW448" s="53"/>
      <c r="CX448" s="53"/>
      <c r="CY448" s="53"/>
      <c r="CZ448" s="53"/>
      <c r="DA448" s="53"/>
      <c r="DB448" s="53"/>
      <c r="DC448" s="53"/>
      <c r="DD448" s="54"/>
      <c r="DE448" s="54"/>
      <c r="DF448" s="54"/>
      <c r="DG448" s="54"/>
      <c r="DH448" s="54"/>
      <c r="DI448" s="54"/>
    </row>
    <row r="449" spans="3:113" ht="13.5" customHeight="1">
      <c r="C449" s="89">
        <v>440</v>
      </c>
      <c r="D449" s="44"/>
      <c r="E449" s="53"/>
      <c r="F449" s="53"/>
      <c r="G449" s="53"/>
      <c r="H449" s="42" t="str">
        <f>IF(HLOOKUP(H$14,集計用!$4:$9894,マスター!$C449,FALSE)="","",HLOOKUP(H$14,集計用!$4:$9894,マスター!$C449,FALSE))</f>
        <v/>
      </c>
      <c r="I449" s="29" t="str">
        <f>IF(HLOOKUP(I$14,集計用!$4:$9894,マスター!$C449,FALSE)="","",HLOOKUP(I$14,集計用!$4:$9894,マスター!$C449,FALSE))</f>
        <v/>
      </c>
      <c r="J449" s="29" t="str">
        <f>IF(HLOOKUP(J$14,集計用!$4:$9894,マスター!$C449,FALSE)="","",HLOOKUP(J$14,集計用!$4:$9894,マスター!$C449,FALSE))</f>
        <v/>
      </c>
      <c r="K449" s="53"/>
      <c r="L449" s="53"/>
      <c r="M449" s="53"/>
      <c r="N449" s="53"/>
      <c r="O449" s="29" t="str">
        <f>IF(HLOOKUP(O$14,集計用!$4:$9894,マスター!$C449,FALSE)="","",HLOOKUP(O$14,集計用!$4:$9894,マスター!$C449,FALSE))</f>
        <v/>
      </c>
      <c r="P449" s="53"/>
      <c r="Q449" s="53"/>
      <c r="R449" s="42" t="str">
        <f>IF(HLOOKUP(R$14,集計用!$4:$9894,マスター!$C449,FALSE)="","",HLOOKUP(R$14,集計用!$4:$9894,マスター!$C449,FALSE))</f>
        <v/>
      </c>
      <c r="S449" s="42" t="str">
        <f>IF(HLOOKUP(S$14,集計用!$4:$9894,マスター!$C449,FALSE)="","",HLOOKUP(S$14,集計用!$4:$9894,マスター!$C449,FALSE))</f>
        <v/>
      </c>
      <c r="T449" s="209" t="str">
        <f>IF(HLOOKUP(T$14,集計用!$4:$9894,マスター!$C449,FALSE)="","",HLOOKUP(T$14,集計用!$4:$9894,マスター!$C449,FALSE))</f>
        <v/>
      </c>
      <c r="U449" s="209" t="str">
        <f>IF(HLOOKUP(U$14,集計用!$4:$9894,マスター!$C449,FALSE)="","",HLOOKUP(U$14,集計用!$4:$9894,マスター!$C449,FALSE))</f>
        <v/>
      </c>
      <c r="V449" s="53"/>
      <c r="W449" s="44"/>
      <c r="X449" s="53"/>
      <c r="Y449" s="53"/>
      <c r="Z449" s="29" t="str">
        <f>IF(HLOOKUP(Z$14,集計用!$4:$9894,マスター!$C449,FALSE)="","",HLOOKUP(Z$14,集計用!$4:$9894,マスター!$C449,FALSE))</f>
        <v/>
      </c>
      <c r="AA449" s="53"/>
      <c r="AB449" s="53"/>
      <c r="AC449" s="53"/>
      <c r="AD449" s="53"/>
      <c r="AE449" s="53"/>
      <c r="AF449" s="44"/>
      <c r="AG449" s="29" t="str">
        <f>IF(HLOOKUP(AG$14,集計用!$4:$9894,マスター!$C449,FALSE)="","",HLOOKUP(AG$14,集計用!$4:$9894,マスター!$C449,FALSE))</f>
        <v/>
      </c>
      <c r="AH449" s="29" t="str">
        <f>IF(HLOOKUP(AH$14,集計用!$4:$9894,マスター!$C449,FALSE)="","",HLOOKUP(AH$14,集計用!$4:$9894,マスター!$C449,FALSE))</f>
        <v/>
      </c>
      <c r="AI449" s="29" t="str">
        <f>IF(HLOOKUP(AI$14,集計用!$4:$9894,マスター!$C449,FALSE)="","",HLOOKUP(AI$14,集計用!$4:$9894,マスター!$C449,FALSE))</f>
        <v/>
      </c>
      <c r="AJ449" s="60" t="str">
        <f>マスター!$B$3</f>
        <v>建物</v>
      </c>
      <c r="AK449" s="29" t="str">
        <f>IF(HLOOKUP(AK$14,集計用!$4:$9894,マスター!$C449,FALSE)="","",HLOOKUP(AK$14,集計用!$4:$9894,マスター!$C449,FALSE))</f>
        <v/>
      </c>
      <c r="AL449" s="29" t="str">
        <f>IF(HLOOKUP(AL$14,集計用!$4:$9894,マスター!$C449,FALSE)="","",HLOOKUP(AL$14,集計用!$4:$9894,マスター!$C449,FALSE))</f>
        <v/>
      </c>
      <c r="AM449" s="53"/>
      <c r="AN449" s="29" t="str">
        <f>IFERROR(集計用!N338&amp;集計用!P338&amp;集計用!R338,"")</f>
        <v/>
      </c>
      <c r="AO449" s="29" t="str">
        <f>IF(HLOOKUP(AO$14,集計用!$4:$9894,マスター!$C449,FALSE)="","",HLOOKUP(AO$14,集計用!$4:$9894,マスター!$C449,FALSE))</f>
        <v/>
      </c>
      <c r="AP449" s="42" t="str">
        <f>集計用!AU338&amp;集計用!AV338&amp;集計用!AW338&amp;集計用!AX338&amp;集計用!AY338&amp;集計用!AZ338</f>
        <v/>
      </c>
      <c r="AQ449" s="29" t="str">
        <f>IF(HLOOKUP(AQ$14,集計用!$4:$9894,マスター!$C449,FALSE)="","",HLOOKUP(AQ$14,集計用!$4:$9894,マスター!$C449,FALSE))</f>
        <v/>
      </c>
      <c r="AR449" s="29" t="str">
        <f>IF(HLOOKUP(AR$14,集計用!$4:$9894,マスター!$C449,FALSE)="","",HLOOKUP(AR$14,集計用!$4:$9894,マスター!$C449,FALSE))</f>
        <v/>
      </c>
      <c r="AS449" s="29" t="str">
        <f>IF(HLOOKUP(AS$14,集計用!$4:$9894,マスター!$C449,FALSE)="","",HLOOKUP(AS$14,集計用!$4:$9894,マスター!$C449,FALSE))</f>
        <v/>
      </c>
      <c r="AT449" s="29" t="str">
        <f>IF(HLOOKUP(AT$14,集計用!$4:$9894,マスター!$C449,FALSE)="","",HLOOKUP(AT$14,集計用!$4:$9894,マスター!$C449,FALSE))</f>
        <v/>
      </c>
      <c r="AU449" s="29" t="str">
        <f>IF(HLOOKUP(AU$14,集計用!$4:$9894,マスター!$C449,FALSE)="","",HLOOKUP(AU$14,集計用!$4:$9894,マスター!$C449,FALSE))</f>
        <v/>
      </c>
      <c r="AV449" s="61"/>
      <c r="AW449" s="45" t="str">
        <f t="shared" si="8"/>
        <v/>
      </c>
      <c r="AX449" s="29" t="str">
        <f>IF(HLOOKUP(AX$14,集計用!$4:$9894,マスター!$C449,FALSE)="","",HLOOKUP(AX$14,集計用!$4:$9894,マスター!$C449,FALSE))</f>
        <v/>
      </c>
      <c r="AY449" s="29" t="str">
        <f>IF(HLOOKUP(AY$14,集計用!$4:$9894,マスター!$C449,FALSE)="","",HLOOKUP(AY$14,集計用!$4:$9894,マスター!$C449,FALSE))</f>
        <v/>
      </c>
      <c r="AZ449" s="54"/>
      <c r="BA449" s="54"/>
      <c r="BB449" s="54"/>
      <c r="BC449" s="54"/>
      <c r="BD449" s="54"/>
      <c r="BE449" s="54"/>
      <c r="BF449" s="54"/>
      <c r="BG449" s="54"/>
      <c r="BH449" s="29" t="str">
        <f>IF(HLOOKUP(BH$14,集計用!$4:$9894,マスター!$C449,FALSE)="","",HLOOKUP(BH$14,集計用!$4:$9894,マスター!$C449,FALSE))</f>
        <v/>
      </c>
      <c r="BI449" s="29" t="str">
        <f>IF(HLOOKUP(BI$14,集計用!$4:$9894,マスター!$C449,FALSE)="","",HLOOKUP(BI$14,集計用!$4:$9894,マスター!$C449,FALSE))</f>
        <v/>
      </c>
      <c r="BJ449" s="54"/>
      <c r="BK449" s="54"/>
      <c r="BL449" s="54"/>
      <c r="BM449" s="54"/>
      <c r="BN449" s="54"/>
      <c r="BO449" s="54"/>
      <c r="BP449" s="54"/>
      <c r="BQ449" s="54"/>
      <c r="BR449" s="29" t="str">
        <f>IF(HLOOKUP(BR$14,集計用!$4:$9894,マスター!$C449,FALSE)="","",HLOOKUP(BR$14,集計用!$4:$9894,マスター!$C449,FALSE))</f>
        <v/>
      </c>
      <c r="BS449" s="29" t="str">
        <f>IF(HLOOKUP(BS$14,集計用!$4:$9894,マスター!$C449,FALSE)="","",HLOOKUP(BS$14,集計用!$4:$9894,マスター!$C449,FALSE))</f>
        <v/>
      </c>
      <c r="BT449" s="29" t="str">
        <f>IF(HLOOKUP(BT$14,集計用!$4:$9894,マスター!$C449,FALSE)="","",HLOOKUP(BT$14,集計用!$4:$9894,マスター!$C449,FALSE))</f>
        <v/>
      </c>
      <c r="BU449" s="29" t="str">
        <f>IF(HLOOKUP(BU$14,集計用!$4:$9894,マスター!$C449,FALSE)="","",HLOOKUP(BU$14,集計用!$4:$9894,マスター!$C449,FALSE))</f>
        <v/>
      </c>
      <c r="BV449" s="29" t="str">
        <f>集計用!O338&amp;集計用!Q338&amp;集計用!S338</f>
        <v/>
      </c>
      <c r="BW449" s="29" t="str">
        <f>IF(HLOOKUP(BW$14,集計用!$4:$9894,マスター!$C449,FALSE)="","",HLOOKUP(BW$14,集計用!$4:$9894,マスター!$C449,FALSE))</f>
        <v/>
      </c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4"/>
      <c r="CO449" s="54"/>
      <c r="CP449" s="54"/>
      <c r="CQ449" s="54"/>
      <c r="CR449" s="54"/>
      <c r="CS449" s="54"/>
      <c r="CT449" s="54"/>
      <c r="CU449" s="54"/>
      <c r="CV449" s="53"/>
      <c r="CW449" s="53"/>
      <c r="CX449" s="53"/>
      <c r="CY449" s="53"/>
      <c r="CZ449" s="53"/>
      <c r="DA449" s="53"/>
      <c r="DB449" s="53"/>
      <c r="DC449" s="53"/>
      <c r="DD449" s="54"/>
      <c r="DE449" s="54"/>
      <c r="DF449" s="54"/>
      <c r="DG449" s="54"/>
      <c r="DH449" s="54"/>
      <c r="DI449" s="54"/>
    </row>
    <row r="450" spans="3:113" ht="13.5" customHeight="1">
      <c r="C450" s="89">
        <v>441</v>
      </c>
      <c r="D450" s="44"/>
      <c r="E450" s="53"/>
      <c r="F450" s="53"/>
      <c r="G450" s="53"/>
      <c r="H450" s="42" t="str">
        <f>IF(HLOOKUP(H$14,集計用!$4:$9894,マスター!$C450,FALSE)="","",HLOOKUP(H$14,集計用!$4:$9894,マスター!$C450,FALSE))</f>
        <v/>
      </c>
      <c r="I450" s="29" t="str">
        <f>IF(HLOOKUP(I$14,集計用!$4:$9894,マスター!$C450,FALSE)="","",HLOOKUP(I$14,集計用!$4:$9894,マスター!$C450,FALSE))</f>
        <v/>
      </c>
      <c r="J450" s="29" t="str">
        <f>IF(HLOOKUP(J$14,集計用!$4:$9894,マスター!$C450,FALSE)="","",HLOOKUP(J$14,集計用!$4:$9894,マスター!$C450,FALSE))</f>
        <v/>
      </c>
      <c r="K450" s="53"/>
      <c r="L450" s="53"/>
      <c r="M450" s="53"/>
      <c r="N450" s="53"/>
      <c r="O450" s="29" t="str">
        <f>IF(HLOOKUP(O$14,集計用!$4:$9894,マスター!$C450,FALSE)="","",HLOOKUP(O$14,集計用!$4:$9894,マスター!$C450,FALSE))</f>
        <v/>
      </c>
      <c r="P450" s="53"/>
      <c r="Q450" s="53"/>
      <c r="R450" s="42" t="str">
        <f>IF(HLOOKUP(R$14,集計用!$4:$9894,マスター!$C450,FALSE)="","",HLOOKUP(R$14,集計用!$4:$9894,マスター!$C450,FALSE))</f>
        <v/>
      </c>
      <c r="S450" s="42" t="str">
        <f>IF(HLOOKUP(S$14,集計用!$4:$9894,マスター!$C450,FALSE)="","",HLOOKUP(S$14,集計用!$4:$9894,マスター!$C450,FALSE))</f>
        <v/>
      </c>
      <c r="T450" s="209" t="str">
        <f>IF(HLOOKUP(T$14,集計用!$4:$9894,マスター!$C450,FALSE)="","",HLOOKUP(T$14,集計用!$4:$9894,マスター!$C450,FALSE))</f>
        <v/>
      </c>
      <c r="U450" s="209" t="str">
        <f>IF(HLOOKUP(U$14,集計用!$4:$9894,マスター!$C450,FALSE)="","",HLOOKUP(U$14,集計用!$4:$9894,マスター!$C450,FALSE))</f>
        <v/>
      </c>
      <c r="V450" s="53"/>
      <c r="W450" s="44"/>
      <c r="X450" s="53"/>
      <c r="Y450" s="53"/>
      <c r="Z450" s="29" t="str">
        <f>IF(HLOOKUP(Z$14,集計用!$4:$9894,マスター!$C450,FALSE)="","",HLOOKUP(Z$14,集計用!$4:$9894,マスター!$C450,FALSE))</f>
        <v/>
      </c>
      <c r="AA450" s="53"/>
      <c r="AB450" s="53"/>
      <c r="AC450" s="53"/>
      <c r="AD450" s="53"/>
      <c r="AE450" s="53"/>
      <c r="AF450" s="44"/>
      <c r="AG450" s="29" t="str">
        <f>IF(HLOOKUP(AG$14,集計用!$4:$9894,マスター!$C450,FALSE)="","",HLOOKUP(AG$14,集計用!$4:$9894,マスター!$C450,FALSE))</f>
        <v/>
      </c>
      <c r="AH450" s="29" t="str">
        <f>IF(HLOOKUP(AH$14,集計用!$4:$9894,マスター!$C450,FALSE)="","",HLOOKUP(AH$14,集計用!$4:$9894,マスター!$C450,FALSE))</f>
        <v/>
      </c>
      <c r="AI450" s="29" t="str">
        <f>IF(HLOOKUP(AI$14,集計用!$4:$9894,マスター!$C450,FALSE)="","",HLOOKUP(AI$14,集計用!$4:$9894,マスター!$C450,FALSE))</f>
        <v/>
      </c>
      <c r="AJ450" s="60" t="str">
        <f>マスター!$B$3</f>
        <v>建物</v>
      </c>
      <c r="AK450" s="29" t="str">
        <f>IF(HLOOKUP(AK$14,集計用!$4:$9894,マスター!$C450,FALSE)="","",HLOOKUP(AK$14,集計用!$4:$9894,マスター!$C450,FALSE))</f>
        <v/>
      </c>
      <c r="AL450" s="29" t="str">
        <f>IF(HLOOKUP(AL$14,集計用!$4:$9894,マスター!$C450,FALSE)="","",HLOOKUP(AL$14,集計用!$4:$9894,マスター!$C450,FALSE))</f>
        <v/>
      </c>
      <c r="AM450" s="53"/>
      <c r="AN450" s="29" t="str">
        <f>IFERROR(集計用!N339&amp;集計用!P339&amp;集計用!R339,"")</f>
        <v/>
      </c>
      <c r="AO450" s="29" t="str">
        <f>IF(HLOOKUP(AO$14,集計用!$4:$9894,マスター!$C450,FALSE)="","",HLOOKUP(AO$14,集計用!$4:$9894,マスター!$C450,FALSE))</f>
        <v/>
      </c>
      <c r="AP450" s="42" t="str">
        <f>集計用!AU339&amp;集計用!AV339&amp;集計用!AW339&amp;集計用!AX339&amp;集計用!AY339&amp;集計用!AZ339</f>
        <v/>
      </c>
      <c r="AQ450" s="29" t="str">
        <f>IF(HLOOKUP(AQ$14,集計用!$4:$9894,マスター!$C450,FALSE)="","",HLOOKUP(AQ$14,集計用!$4:$9894,マスター!$C450,FALSE))</f>
        <v/>
      </c>
      <c r="AR450" s="29" t="str">
        <f>IF(HLOOKUP(AR$14,集計用!$4:$9894,マスター!$C450,FALSE)="","",HLOOKUP(AR$14,集計用!$4:$9894,マスター!$C450,FALSE))</f>
        <v/>
      </c>
      <c r="AS450" s="29" t="str">
        <f>IF(HLOOKUP(AS$14,集計用!$4:$9894,マスター!$C450,FALSE)="","",HLOOKUP(AS$14,集計用!$4:$9894,マスター!$C450,FALSE))</f>
        <v/>
      </c>
      <c r="AT450" s="29" t="str">
        <f>IF(HLOOKUP(AT$14,集計用!$4:$9894,マスター!$C450,FALSE)="","",HLOOKUP(AT$14,集計用!$4:$9894,マスター!$C450,FALSE))</f>
        <v/>
      </c>
      <c r="AU450" s="29" t="str">
        <f>IF(HLOOKUP(AU$14,集計用!$4:$9894,マスター!$C450,FALSE)="","",HLOOKUP(AU$14,集計用!$4:$9894,マスター!$C450,FALSE))</f>
        <v/>
      </c>
      <c r="AV450" s="61"/>
      <c r="AW450" s="45" t="str">
        <f t="shared" si="8"/>
        <v/>
      </c>
      <c r="AX450" s="29" t="str">
        <f>IF(HLOOKUP(AX$14,集計用!$4:$9894,マスター!$C450,FALSE)="","",HLOOKUP(AX$14,集計用!$4:$9894,マスター!$C450,FALSE))</f>
        <v/>
      </c>
      <c r="AY450" s="29" t="str">
        <f>IF(HLOOKUP(AY$14,集計用!$4:$9894,マスター!$C450,FALSE)="","",HLOOKUP(AY$14,集計用!$4:$9894,マスター!$C450,FALSE))</f>
        <v/>
      </c>
      <c r="AZ450" s="54"/>
      <c r="BA450" s="54"/>
      <c r="BB450" s="54"/>
      <c r="BC450" s="54"/>
      <c r="BD450" s="54"/>
      <c r="BE450" s="54"/>
      <c r="BF450" s="54"/>
      <c r="BG450" s="54"/>
      <c r="BH450" s="29" t="str">
        <f>IF(HLOOKUP(BH$14,集計用!$4:$9894,マスター!$C450,FALSE)="","",HLOOKUP(BH$14,集計用!$4:$9894,マスター!$C450,FALSE))</f>
        <v/>
      </c>
      <c r="BI450" s="29" t="str">
        <f>IF(HLOOKUP(BI$14,集計用!$4:$9894,マスター!$C450,FALSE)="","",HLOOKUP(BI$14,集計用!$4:$9894,マスター!$C450,FALSE))</f>
        <v/>
      </c>
      <c r="BJ450" s="54"/>
      <c r="BK450" s="54"/>
      <c r="BL450" s="54"/>
      <c r="BM450" s="54"/>
      <c r="BN450" s="54"/>
      <c r="BO450" s="54"/>
      <c r="BP450" s="54"/>
      <c r="BQ450" s="54"/>
      <c r="BR450" s="29" t="str">
        <f>IF(HLOOKUP(BR$14,集計用!$4:$9894,マスター!$C450,FALSE)="","",HLOOKUP(BR$14,集計用!$4:$9894,マスター!$C450,FALSE))</f>
        <v/>
      </c>
      <c r="BS450" s="29" t="str">
        <f>IF(HLOOKUP(BS$14,集計用!$4:$9894,マスター!$C450,FALSE)="","",HLOOKUP(BS$14,集計用!$4:$9894,マスター!$C450,FALSE))</f>
        <v/>
      </c>
      <c r="BT450" s="29" t="str">
        <f>IF(HLOOKUP(BT$14,集計用!$4:$9894,マスター!$C450,FALSE)="","",HLOOKUP(BT$14,集計用!$4:$9894,マスター!$C450,FALSE))</f>
        <v/>
      </c>
      <c r="BU450" s="29" t="str">
        <f>IF(HLOOKUP(BU$14,集計用!$4:$9894,マスター!$C450,FALSE)="","",HLOOKUP(BU$14,集計用!$4:$9894,マスター!$C450,FALSE))</f>
        <v/>
      </c>
      <c r="BV450" s="29" t="str">
        <f>集計用!O339&amp;集計用!Q339&amp;集計用!S339</f>
        <v/>
      </c>
      <c r="BW450" s="29" t="str">
        <f>IF(HLOOKUP(BW$14,集計用!$4:$9894,マスター!$C450,FALSE)="","",HLOOKUP(BW$14,集計用!$4:$9894,マスター!$C450,FALSE))</f>
        <v/>
      </c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4"/>
      <c r="CO450" s="54"/>
      <c r="CP450" s="54"/>
      <c r="CQ450" s="54"/>
      <c r="CR450" s="54"/>
      <c r="CS450" s="54"/>
      <c r="CT450" s="54"/>
      <c r="CU450" s="54"/>
      <c r="CV450" s="53"/>
      <c r="CW450" s="53"/>
      <c r="CX450" s="53"/>
      <c r="CY450" s="53"/>
      <c r="CZ450" s="53"/>
      <c r="DA450" s="53"/>
      <c r="DB450" s="53"/>
      <c r="DC450" s="53"/>
      <c r="DD450" s="54"/>
      <c r="DE450" s="54"/>
      <c r="DF450" s="54"/>
      <c r="DG450" s="54"/>
      <c r="DH450" s="54"/>
      <c r="DI450" s="54"/>
    </row>
    <row r="451" spans="3:113" ht="13.5" customHeight="1">
      <c r="C451" s="89">
        <v>442</v>
      </c>
      <c r="D451" s="44"/>
      <c r="E451" s="53"/>
      <c r="F451" s="53"/>
      <c r="G451" s="53"/>
      <c r="H451" s="42" t="str">
        <f>IF(HLOOKUP(H$14,集計用!$4:$9894,マスター!$C451,FALSE)="","",HLOOKUP(H$14,集計用!$4:$9894,マスター!$C451,FALSE))</f>
        <v/>
      </c>
      <c r="I451" s="29" t="str">
        <f>IF(HLOOKUP(I$14,集計用!$4:$9894,マスター!$C451,FALSE)="","",HLOOKUP(I$14,集計用!$4:$9894,マスター!$C451,FALSE))</f>
        <v/>
      </c>
      <c r="J451" s="29" t="str">
        <f>IF(HLOOKUP(J$14,集計用!$4:$9894,マスター!$C451,FALSE)="","",HLOOKUP(J$14,集計用!$4:$9894,マスター!$C451,FALSE))</f>
        <v/>
      </c>
      <c r="K451" s="53"/>
      <c r="L451" s="53"/>
      <c r="M451" s="53"/>
      <c r="N451" s="53"/>
      <c r="O451" s="29" t="str">
        <f>IF(HLOOKUP(O$14,集計用!$4:$9894,マスター!$C451,FALSE)="","",HLOOKUP(O$14,集計用!$4:$9894,マスター!$C451,FALSE))</f>
        <v/>
      </c>
      <c r="P451" s="53"/>
      <c r="Q451" s="53"/>
      <c r="R451" s="42" t="str">
        <f>IF(HLOOKUP(R$14,集計用!$4:$9894,マスター!$C451,FALSE)="","",HLOOKUP(R$14,集計用!$4:$9894,マスター!$C451,FALSE))</f>
        <v/>
      </c>
      <c r="S451" s="42" t="str">
        <f>IF(HLOOKUP(S$14,集計用!$4:$9894,マスター!$C451,FALSE)="","",HLOOKUP(S$14,集計用!$4:$9894,マスター!$C451,FALSE))</f>
        <v/>
      </c>
      <c r="T451" s="209" t="str">
        <f>IF(HLOOKUP(T$14,集計用!$4:$9894,マスター!$C451,FALSE)="","",HLOOKUP(T$14,集計用!$4:$9894,マスター!$C451,FALSE))</f>
        <v/>
      </c>
      <c r="U451" s="209" t="str">
        <f>IF(HLOOKUP(U$14,集計用!$4:$9894,マスター!$C451,FALSE)="","",HLOOKUP(U$14,集計用!$4:$9894,マスター!$C451,FALSE))</f>
        <v/>
      </c>
      <c r="V451" s="53"/>
      <c r="W451" s="44"/>
      <c r="X451" s="53"/>
      <c r="Y451" s="53"/>
      <c r="Z451" s="29" t="str">
        <f>IF(HLOOKUP(Z$14,集計用!$4:$9894,マスター!$C451,FALSE)="","",HLOOKUP(Z$14,集計用!$4:$9894,マスター!$C451,FALSE))</f>
        <v/>
      </c>
      <c r="AA451" s="53"/>
      <c r="AB451" s="53"/>
      <c r="AC451" s="53"/>
      <c r="AD451" s="53"/>
      <c r="AE451" s="53"/>
      <c r="AF451" s="44"/>
      <c r="AG451" s="29" t="str">
        <f>IF(HLOOKUP(AG$14,集計用!$4:$9894,マスター!$C451,FALSE)="","",HLOOKUP(AG$14,集計用!$4:$9894,マスター!$C451,FALSE))</f>
        <v/>
      </c>
      <c r="AH451" s="29" t="str">
        <f>IF(HLOOKUP(AH$14,集計用!$4:$9894,マスター!$C451,FALSE)="","",HLOOKUP(AH$14,集計用!$4:$9894,マスター!$C451,FALSE))</f>
        <v/>
      </c>
      <c r="AI451" s="29" t="str">
        <f>IF(HLOOKUP(AI$14,集計用!$4:$9894,マスター!$C451,FALSE)="","",HLOOKUP(AI$14,集計用!$4:$9894,マスター!$C451,FALSE))</f>
        <v/>
      </c>
      <c r="AJ451" s="60" t="str">
        <f>マスター!$B$3</f>
        <v>建物</v>
      </c>
      <c r="AK451" s="29" t="str">
        <f>IF(HLOOKUP(AK$14,集計用!$4:$9894,マスター!$C451,FALSE)="","",HLOOKUP(AK$14,集計用!$4:$9894,マスター!$C451,FALSE))</f>
        <v/>
      </c>
      <c r="AL451" s="29" t="str">
        <f>IF(HLOOKUP(AL$14,集計用!$4:$9894,マスター!$C451,FALSE)="","",HLOOKUP(AL$14,集計用!$4:$9894,マスター!$C451,FALSE))</f>
        <v/>
      </c>
      <c r="AM451" s="53"/>
      <c r="AN451" s="29" t="str">
        <f>IFERROR(集計用!N340&amp;集計用!P340&amp;集計用!R340,"")</f>
        <v/>
      </c>
      <c r="AO451" s="29" t="str">
        <f>IF(HLOOKUP(AO$14,集計用!$4:$9894,マスター!$C451,FALSE)="","",HLOOKUP(AO$14,集計用!$4:$9894,マスター!$C451,FALSE))</f>
        <v/>
      </c>
      <c r="AP451" s="42" t="str">
        <f>集計用!AU340&amp;集計用!AV340&amp;集計用!AW340&amp;集計用!AX340&amp;集計用!AY340&amp;集計用!AZ340</f>
        <v/>
      </c>
      <c r="AQ451" s="29" t="str">
        <f>IF(HLOOKUP(AQ$14,集計用!$4:$9894,マスター!$C451,FALSE)="","",HLOOKUP(AQ$14,集計用!$4:$9894,マスター!$C451,FALSE))</f>
        <v/>
      </c>
      <c r="AR451" s="29" t="str">
        <f>IF(HLOOKUP(AR$14,集計用!$4:$9894,マスター!$C451,FALSE)="","",HLOOKUP(AR$14,集計用!$4:$9894,マスター!$C451,FALSE))</f>
        <v/>
      </c>
      <c r="AS451" s="29" t="str">
        <f>IF(HLOOKUP(AS$14,集計用!$4:$9894,マスター!$C451,FALSE)="","",HLOOKUP(AS$14,集計用!$4:$9894,マスター!$C451,FALSE))</f>
        <v/>
      </c>
      <c r="AT451" s="29" t="str">
        <f>IF(HLOOKUP(AT$14,集計用!$4:$9894,マスター!$C451,FALSE)="","",HLOOKUP(AT$14,集計用!$4:$9894,マスター!$C451,FALSE))</f>
        <v/>
      </c>
      <c r="AU451" s="29" t="str">
        <f>IF(HLOOKUP(AU$14,集計用!$4:$9894,マスター!$C451,FALSE)="","",HLOOKUP(AU$14,集計用!$4:$9894,マスター!$C451,FALSE))</f>
        <v/>
      </c>
      <c r="AV451" s="61"/>
      <c r="AW451" s="45" t="str">
        <f t="shared" si="8"/>
        <v/>
      </c>
      <c r="AX451" s="29" t="str">
        <f>IF(HLOOKUP(AX$14,集計用!$4:$9894,マスター!$C451,FALSE)="","",HLOOKUP(AX$14,集計用!$4:$9894,マスター!$C451,FALSE))</f>
        <v/>
      </c>
      <c r="AY451" s="29" t="str">
        <f>IF(HLOOKUP(AY$14,集計用!$4:$9894,マスター!$C451,FALSE)="","",HLOOKUP(AY$14,集計用!$4:$9894,マスター!$C451,FALSE))</f>
        <v/>
      </c>
      <c r="AZ451" s="54"/>
      <c r="BA451" s="54"/>
      <c r="BB451" s="54"/>
      <c r="BC451" s="54"/>
      <c r="BD451" s="54"/>
      <c r="BE451" s="54"/>
      <c r="BF451" s="54"/>
      <c r="BG451" s="54"/>
      <c r="BH451" s="29" t="str">
        <f>IF(HLOOKUP(BH$14,集計用!$4:$9894,マスター!$C451,FALSE)="","",HLOOKUP(BH$14,集計用!$4:$9894,マスター!$C451,FALSE))</f>
        <v/>
      </c>
      <c r="BI451" s="29" t="str">
        <f>IF(HLOOKUP(BI$14,集計用!$4:$9894,マスター!$C451,FALSE)="","",HLOOKUP(BI$14,集計用!$4:$9894,マスター!$C451,FALSE))</f>
        <v/>
      </c>
      <c r="BJ451" s="54"/>
      <c r="BK451" s="54"/>
      <c r="BL451" s="54"/>
      <c r="BM451" s="54"/>
      <c r="BN451" s="54"/>
      <c r="BO451" s="54"/>
      <c r="BP451" s="54"/>
      <c r="BQ451" s="54"/>
      <c r="BR451" s="29" t="str">
        <f>IF(HLOOKUP(BR$14,集計用!$4:$9894,マスター!$C451,FALSE)="","",HLOOKUP(BR$14,集計用!$4:$9894,マスター!$C451,FALSE))</f>
        <v/>
      </c>
      <c r="BS451" s="29" t="str">
        <f>IF(HLOOKUP(BS$14,集計用!$4:$9894,マスター!$C451,FALSE)="","",HLOOKUP(BS$14,集計用!$4:$9894,マスター!$C451,FALSE))</f>
        <v/>
      </c>
      <c r="BT451" s="29" t="str">
        <f>IF(HLOOKUP(BT$14,集計用!$4:$9894,マスター!$C451,FALSE)="","",HLOOKUP(BT$14,集計用!$4:$9894,マスター!$C451,FALSE))</f>
        <v/>
      </c>
      <c r="BU451" s="29" t="str">
        <f>IF(HLOOKUP(BU$14,集計用!$4:$9894,マスター!$C451,FALSE)="","",HLOOKUP(BU$14,集計用!$4:$9894,マスター!$C451,FALSE))</f>
        <v/>
      </c>
      <c r="BV451" s="29" t="str">
        <f>集計用!O340&amp;集計用!Q340&amp;集計用!S340</f>
        <v/>
      </c>
      <c r="BW451" s="29" t="str">
        <f>IF(HLOOKUP(BW$14,集計用!$4:$9894,マスター!$C451,FALSE)="","",HLOOKUP(BW$14,集計用!$4:$9894,マスター!$C451,FALSE))</f>
        <v/>
      </c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4"/>
      <c r="CO451" s="54"/>
      <c r="CP451" s="54"/>
      <c r="CQ451" s="54"/>
      <c r="CR451" s="54"/>
      <c r="CS451" s="54"/>
      <c r="CT451" s="54"/>
      <c r="CU451" s="54"/>
      <c r="CV451" s="53"/>
      <c r="CW451" s="53"/>
      <c r="CX451" s="53"/>
      <c r="CY451" s="53"/>
      <c r="CZ451" s="53"/>
      <c r="DA451" s="53"/>
      <c r="DB451" s="53"/>
      <c r="DC451" s="53"/>
      <c r="DD451" s="54"/>
      <c r="DE451" s="54"/>
      <c r="DF451" s="54"/>
      <c r="DG451" s="54"/>
      <c r="DH451" s="54"/>
      <c r="DI451" s="54"/>
    </row>
    <row r="452" spans="3:113" ht="13.5" customHeight="1">
      <c r="C452" s="89">
        <v>443</v>
      </c>
      <c r="D452" s="44"/>
      <c r="E452" s="53"/>
      <c r="F452" s="53"/>
      <c r="G452" s="53"/>
      <c r="H452" s="42" t="str">
        <f>IF(HLOOKUP(H$14,集計用!$4:$9894,マスター!$C452,FALSE)="","",HLOOKUP(H$14,集計用!$4:$9894,マスター!$C452,FALSE))</f>
        <v/>
      </c>
      <c r="I452" s="29" t="str">
        <f>IF(HLOOKUP(I$14,集計用!$4:$9894,マスター!$C452,FALSE)="","",HLOOKUP(I$14,集計用!$4:$9894,マスター!$C452,FALSE))</f>
        <v/>
      </c>
      <c r="J452" s="29" t="str">
        <f>IF(HLOOKUP(J$14,集計用!$4:$9894,マスター!$C452,FALSE)="","",HLOOKUP(J$14,集計用!$4:$9894,マスター!$C452,FALSE))</f>
        <v/>
      </c>
      <c r="K452" s="53"/>
      <c r="L452" s="53"/>
      <c r="M452" s="53"/>
      <c r="N452" s="53"/>
      <c r="O452" s="29" t="str">
        <f>IF(HLOOKUP(O$14,集計用!$4:$9894,マスター!$C452,FALSE)="","",HLOOKUP(O$14,集計用!$4:$9894,マスター!$C452,FALSE))</f>
        <v/>
      </c>
      <c r="P452" s="53"/>
      <c r="Q452" s="53"/>
      <c r="R452" s="42" t="str">
        <f>IF(HLOOKUP(R$14,集計用!$4:$9894,マスター!$C452,FALSE)="","",HLOOKUP(R$14,集計用!$4:$9894,マスター!$C452,FALSE))</f>
        <v/>
      </c>
      <c r="S452" s="42" t="str">
        <f>IF(HLOOKUP(S$14,集計用!$4:$9894,マスター!$C452,FALSE)="","",HLOOKUP(S$14,集計用!$4:$9894,マスター!$C452,FALSE))</f>
        <v/>
      </c>
      <c r="T452" s="209" t="str">
        <f>IF(HLOOKUP(T$14,集計用!$4:$9894,マスター!$C452,FALSE)="","",HLOOKUP(T$14,集計用!$4:$9894,マスター!$C452,FALSE))</f>
        <v/>
      </c>
      <c r="U452" s="209" t="str">
        <f>IF(HLOOKUP(U$14,集計用!$4:$9894,マスター!$C452,FALSE)="","",HLOOKUP(U$14,集計用!$4:$9894,マスター!$C452,FALSE))</f>
        <v/>
      </c>
      <c r="V452" s="53"/>
      <c r="W452" s="44"/>
      <c r="X452" s="53"/>
      <c r="Y452" s="53"/>
      <c r="Z452" s="29" t="str">
        <f>IF(HLOOKUP(Z$14,集計用!$4:$9894,マスター!$C452,FALSE)="","",HLOOKUP(Z$14,集計用!$4:$9894,マスター!$C452,FALSE))</f>
        <v/>
      </c>
      <c r="AA452" s="53"/>
      <c r="AB452" s="53"/>
      <c r="AC452" s="53"/>
      <c r="AD452" s="53"/>
      <c r="AE452" s="53"/>
      <c r="AF452" s="44"/>
      <c r="AG452" s="29" t="str">
        <f>IF(HLOOKUP(AG$14,集計用!$4:$9894,マスター!$C452,FALSE)="","",HLOOKUP(AG$14,集計用!$4:$9894,マスター!$C452,FALSE))</f>
        <v/>
      </c>
      <c r="AH452" s="29" t="str">
        <f>IF(HLOOKUP(AH$14,集計用!$4:$9894,マスター!$C452,FALSE)="","",HLOOKUP(AH$14,集計用!$4:$9894,マスター!$C452,FALSE))</f>
        <v/>
      </c>
      <c r="AI452" s="29" t="str">
        <f>IF(HLOOKUP(AI$14,集計用!$4:$9894,マスター!$C452,FALSE)="","",HLOOKUP(AI$14,集計用!$4:$9894,マスター!$C452,FALSE))</f>
        <v/>
      </c>
      <c r="AJ452" s="60" t="str">
        <f>マスター!$B$3</f>
        <v>建物</v>
      </c>
      <c r="AK452" s="29" t="str">
        <f>IF(HLOOKUP(AK$14,集計用!$4:$9894,マスター!$C452,FALSE)="","",HLOOKUP(AK$14,集計用!$4:$9894,マスター!$C452,FALSE))</f>
        <v/>
      </c>
      <c r="AL452" s="29" t="str">
        <f>IF(HLOOKUP(AL$14,集計用!$4:$9894,マスター!$C452,FALSE)="","",HLOOKUP(AL$14,集計用!$4:$9894,マスター!$C452,FALSE))</f>
        <v/>
      </c>
      <c r="AM452" s="53"/>
      <c r="AN452" s="29" t="str">
        <f>IFERROR(集計用!N341&amp;集計用!P341&amp;集計用!R341,"")</f>
        <v/>
      </c>
      <c r="AO452" s="29" t="str">
        <f>IF(HLOOKUP(AO$14,集計用!$4:$9894,マスター!$C452,FALSE)="","",HLOOKUP(AO$14,集計用!$4:$9894,マスター!$C452,FALSE))</f>
        <v/>
      </c>
      <c r="AP452" s="42" t="str">
        <f>集計用!AU341&amp;集計用!AV341&amp;集計用!AW341&amp;集計用!AX341&amp;集計用!AY341&amp;集計用!AZ341</f>
        <v/>
      </c>
      <c r="AQ452" s="29" t="str">
        <f>IF(HLOOKUP(AQ$14,集計用!$4:$9894,マスター!$C452,FALSE)="","",HLOOKUP(AQ$14,集計用!$4:$9894,マスター!$C452,FALSE))</f>
        <v/>
      </c>
      <c r="AR452" s="29" t="str">
        <f>IF(HLOOKUP(AR$14,集計用!$4:$9894,マスター!$C452,FALSE)="","",HLOOKUP(AR$14,集計用!$4:$9894,マスター!$C452,FALSE))</f>
        <v/>
      </c>
      <c r="AS452" s="29" t="str">
        <f>IF(HLOOKUP(AS$14,集計用!$4:$9894,マスター!$C452,FALSE)="","",HLOOKUP(AS$14,集計用!$4:$9894,マスター!$C452,FALSE))</f>
        <v/>
      </c>
      <c r="AT452" s="29" t="str">
        <f>IF(HLOOKUP(AT$14,集計用!$4:$9894,マスター!$C452,FALSE)="","",HLOOKUP(AT$14,集計用!$4:$9894,マスター!$C452,FALSE))</f>
        <v/>
      </c>
      <c r="AU452" s="29" t="str">
        <f>IF(HLOOKUP(AU$14,集計用!$4:$9894,マスター!$C452,FALSE)="","",HLOOKUP(AU$14,集計用!$4:$9894,マスター!$C452,FALSE))</f>
        <v/>
      </c>
      <c r="AV452" s="61"/>
      <c r="AW452" s="45" t="str">
        <f t="shared" si="8"/>
        <v/>
      </c>
      <c r="AX452" s="29" t="str">
        <f>IF(HLOOKUP(AX$14,集計用!$4:$9894,マスター!$C452,FALSE)="","",HLOOKUP(AX$14,集計用!$4:$9894,マスター!$C452,FALSE))</f>
        <v/>
      </c>
      <c r="AY452" s="29" t="str">
        <f>IF(HLOOKUP(AY$14,集計用!$4:$9894,マスター!$C452,FALSE)="","",HLOOKUP(AY$14,集計用!$4:$9894,マスター!$C452,FALSE))</f>
        <v/>
      </c>
      <c r="AZ452" s="54"/>
      <c r="BA452" s="54"/>
      <c r="BB452" s="54"/>
      <c r="BC452" s="54"/>
      <c r="BD452" s="54"/>
      <c r="BE452" s="54"/>
      <c r="BF452" s="54"/>
      <c r="BG452" s="54"/>
      <c r="BH452" s="29" t="str">
        <f>IF(HLOOKUP(BH$14,集計用!$4:$9894,マスター!$C452,FALSE)="","",HLOOKUP(BH$14,集計用!$4:$9894,マスター!$C452,FALSE))</f>
        <v/>
      </c>
      <c r="BI452" s="29" t="str">
        <f>IF(HLOOKUP(BI$14,集計用!$4:$9894,マスター!$C452,FALSE)="","",HLOOKUP(BI$14,集計用!$4:$9894,マスター!$C452,FALSE))</f>
        <v/>
      </c>
      <c r="BJ452" s="54"/>
      <c r="BK452" s="54"/>
      <c r="BL452" s="54"/>
      <c r="BM452" s="54"/>
      <c r="BN452" s="54"/>
      <c r="BO452" s="54"/>
      <c r="BP452" s="54"/>
      <c r="BQ452" s="54"/>
      <c r="BR452" s="29" t="str">
        <f>IF(HLOOKUP(BR$14,集計用!$4:$9894,マスター!$C452,FALSE)="","",HLOOKUP(BR$14,集計用!$4:$9894,マスター!$C452,FALSE))</f>
        <v/>
      </c>
      <c r="BS452" s="29" t="str">
        <f>IF(HLOOKUP(BS$14,集計用!$4:$9894,マスター!$C452,FALSE)="","",HLOOKUP(BS$14,集計用!$4:$9894,マスター!$C452,FALSE))</f>
        <v/>
      </c>
      <c r="BT452" s="29" t="str">
        <f>IF(HLOOKUP(BT$14,集計用!$4:$9894,マスター!$C452,FALSE)="","",HLOOKUP(BT$14,集計用!$4:$9894,マスター!$C452,FALSE))</f>
        <v/>
      </c>
      <c r="BU452" s="29" t="str">
        <f>IF(HLOOKUP(BU$14,集計用!$4:$9894,マスター!$C452,FALSE)="","",HLOOKUP(BU$14,集計用!$4:$9894,マスター!$C452,FALSE))</f>
        <v/>
      </c>
      <c r="BV452" s="29" t="str">
        <f>集計用!O341&amp;集計用!Q341&amp;集計用!S341</f>
        <v/>
      </c>
      <c r="BW452" s="29" t="str">
        <f>IF(HLOOKUP(BW$14,集計用!$4:$9894,マスター!$C452,FALSE)="","",HLOOKUP(BW$14,集計用!$4:$9894,マスター!$C452,FALSE))</f>
        <v/>
      </c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4"/>
      <c r="CO452" s="54"/>
      <c r="CP452" s="54"/>
      <c r="CQ452" s="54"/>
      <c r="CR452" s="54"/>
      <c r="CS452" s="54"/>
      <c r="CT452" s="54"/>
      <c r="CU452" s="54"/>
      <c r="CV452" s="53"/>
      <c r="CW452" s="53"/>
      <c r="CX452" s="53"/>
      <c r="CY452" s="53"/>
      <c r="CZ452" s="53"/>
      <c r="DA452" s="53"/>
      <c r="DB452" s="53"/>
      <c r="DC452" s="53"/>
      <c r="DD452" s="54"/>
      <c r="DE452" s="54"/>
      <c r="DF452" s="54"/>
      <c r="DG452" s="54"/>
      <c r="DH452" s="54"/>
      <c r="DI452" s="54"/>
    </row>
    <row r="453" spans="3:113" ht="13.5" customHeight="1">
      <c r="C453" s="89">
        <v>444</v>
      </c>
      <c r="D453" s="44"/>
      <c r="E453" s="53"/>
      <c r="F453" s="53"/>
      <c r="G453" s="53"/>
      <c r="H453" s="42" t="str">
        <f>IF(HLOOKUP(H$14,集計用!$4:$9894,マスター!$C453,FALSE)="","",HLOOKUP(H$14,集計用!$4:$9894,マスター!$C453,FALSE))</f>
        <v/>
      </c>
      <c r="I453" s="29" t="str">
        <f>IF(HLOOKUP(I$14,集計用!$4:$9894,マスター!$C453,FALSE)="","",HLOOKUP(I$14,集計用!$4:$9894,マスター!$C453,FALSE))</f>
        <v/>
      </c>
      <c r="J453" s="29" t="str">
        <f>IF(HLOOKUP(J$14,集計用!$4:$9894,マスター!$C453,FALSE)="","",HLOOKUP(J$14,集計用!$4:$9894,マスター!$C453,FALSE))</f>
        <v/>
      </c>
      <c r="K453" s="53"/>
      <c r="L453" s="53"/>
      <c r="M453" s="53"/>
      <c r="N453" s="53"/>
      <c r="O453" s="29" t="str">
        <f>IF(HLOOKUP(O$14,集計用!$4:$9894,マスター!$C453,FALSE)="","",HLOOKUP(O$14,集計用!$4:$9894,マスター!$C453,FALSE))</f>
        <v/>
      </c>
      <c r="P453" s="53"/>
      <c r="Q453" s="53"/>
      <c r="R453" s="42" t="str">
        <f>IF(HLOOKUP(R$14,集計用!$4:$9894,マスター!$C453,FALSE)="","",HLOOKUP(R$14,集計用!$4:$9894,マスター!$C453,FALSE))</f>
        <v/>
      </c>
      <c r="S453" s="42" t="str">
        <f>IF(HLOOKUP(S$14,集計用!$4:$9894,マスター!$C453,FALSE)="","",HLOOKUP(S$14,集計用!$4:$9894,マスター!$C453,FALSE))</f>
        <v/>
      </c>
      <c r="T453" s="209" t="str">
        <f>IF(HLOOKUP(T$14,集計用!$4:$9894,マスター!$C453,FALSE)="","",HLOOKUP(T$14,集計用!$4:$9894,マスター!$C453,FALSE))</f>
        <v/>
      </c>
      <c r="U453" s="209" t="str">
        <f>IF(HLOOKUP(U$14,集計用!$4:$9894,マスター!$C453,FALSE)="","",HLOOKUP(U$14,集計用!$4:$9894,マスター!$C453,FALSE))</f>
        <v/>
      </c>
      <c r="V453" s="53"/>
      <c r="W453" s="44"/>
      <c r="X453" s="53"/>
      <c r="Y453" s="53"/>
      <c r="Z453" s="29" t="str">
        <f>IF(HLOOKUP(Z$14,集計用!$4:$9894,マスター!$C453,FALSE)="","",HLOOKUP(Z$14,集計用!$4:$9894,マスター!$C453,FALSE))</f>
        <v/>
      </c>
      <c r="AA453" s="53"/>
      <c r="AB453" s="53"/>
      <c r="AC453" s="53"/>
      <c r="AD453" s="53"/>
      <c r="AE453" s="53"/>
      <c r="AF453" s="44"/>
      <c r="AG453" s="29" t="str">
        <f>IF(HLOOKUP(AG$14,集計用!$4:$9894,マスター!$C453,FALSE)="","",HLOOKUP(AG$14,集計用!$4:$9894,マスター!$C453,FALSE))</f>
        <v/>
      </c>
      <c r="AH453" s="29" t="str">
        <f>IF(HLOOKUP(AH$14,集計用!$4:$9894,マスター!$C453,FALSE)="","",HLOOKUP(AH$14,集計用!$4:$9894,マスター!$C453,FALSE))</f>
        <v/>
      </c>
      <c r="AI453" s="29" t="str">
        <f>IF(HLOOKUP(AI$14,集計用!$4:$9894,マスター!$C453,FALSE)="","",HLOOKUP(AI$14,集計用!$4:$9894,マスター!$C453,FALSE))</f>
        <v/>
      </c>
      <c r="AJ453" s="60" t="str">
        <f>マスター!$B$3</f>
        <v>建物</v>
      </c>
      <c r="AK453" s="29" t="str">
        <f>IF(HLOOKUP(AK$14,集計用!$4:$9894,マスター!$C453,FALSE)="","",HLOOKUP(AK$14,集計用!$4:$9894,マスター!$C453,FALSE))</f>
        <v/>
      </c>
      <c r="AL453" s="29" t="str">
        <f>IF(HLOOKUP(AL$14,集計用!$4:$9894,マスター!$C453,FALSE)="","",HLOOKUP(AL$14,集計用!$4:$9894,マスター!$C453,FALSE))</f>
        <v/>
      </c>
      <c r="AM453" s="53"/>
      <c r="AN453" s="29" t="str">
        <f>IFERROR(集計用!N342&amp;集計用!P342&amp;集計用!R342,"")</f>
        <v/>
      </c>
      <c r="AO453" s="29" t="str">
        <f>IF(HLOOKUP(AO$14,集計用!$4:$9894,マスター!$C453,FALSE)="","",HLOOKUP(AO$14,集計用!$4:$9894,マスター!$C453,FALSE))</f>
        <v/>
      </c>
      <c r="AP453" s="42" t="str">
        <f>集計用!AU342&amp;集計用!AV342&amp;集計用!AW342&amp;集計用!AX342&amp;集計用!AY342&amp;集計用!AZ342</f>
        <v/>
      </c>
      <c r="AQ453" s="29" t="str">
        <f>IF(HLOOKUP(AQ$14,集計用!$4:$9894,マスター!$C453,FALSE)="","",HLOOKUP(AQ$14,集計用!$4:$9894,マスター!$C453,FALSE))</f>
        <v/>
      </c>
      <c r="AR453" s="29" t="str">
        <f>IF(HLOOKUP(AR$14,集計用!$4:$9894,マスター!$C453,FALSE)="","",HLOOKUP(AR$14,集計用!$4:$9894,マスター!$C453,FALSE))</f>
        <v/>
      </c>
      <c r="AS453" s="29" t="str">
        <f>IF(HLOOKUP(AS$14,集計用!$4:$9894,マスター!$C453,FALSE)="","",HLOOKUP(AS$14,集計用!$4:$9894,マスター!$C453,FALSE))</f>
        <v/>
      </c>
      <c r="AT453" s="29" t="str">
        <f>IF(HLOOKUP(AT$14,集計用!$4:$9894,マスター!$C453,FALSE)="","",HLOOKUP(AT$14,集計用!$4:$9894,マスター!$C453,FALSE))</f>
        <v/>
      </c>
      <c r="AU453" s="29" t="str">
        <f>IF(HLOOKUP(AU$14,集計用!$4:$9894,マスター!$C453,FALSE)="","",HLOOKUP(AU$14,集計用!$4:$9894,マスター!$C453,FALSE))</f>
        <v/>
      </c>
      <c r="AV453" s="61"/>
      <c r="AW453" s="45" t="str">
        <f t="shared" si="8"/>
        <v/>
      </c>
      <c r="AX453" s="29" t="str">
        <f>IF(HLOOKUP(AX$14,集計用!$4:$9894,マスター!$C453,FALSE)="","",HLOOKUP(AX$14,集計用!$4:$9894,マスター!$C453,FALSE))</f>
        <v/>
      </c>
      <c r="AY453" s="29" t="str">
        <f>IF(HLOOKUP(AY$14,集計用!$4:$9894,マスター!$C453,FALSE)="","",HLOOKUP(AY$14,集計用!$4:$9894,マスター!$C453,FALSE))</f>
        <v/>
      </c>
      <c r="AZ453" s="54"/>
      <c r="BA453" s="54"/>
      <c r="BB453" s="54"/>
      <c r="BC453" s="54"/>
      <c r="BD453" s="54"/>
      <c r="BE453" s="54"/>
      <c r="BF453" s="54"/>
      <c r="BG453" s="54"/>
      <c r="BH453" s="29" t="str">
        <f>IF(HLOOKUP(BH$14,集計用!$4:$9894,マスター!$C453,FALSE)="","",HLOOKUP(BH$14,集計用!$4:$9894,マスター!$C453,FALSE))</f>
        <v/>
      </c>
      <c r="BI453" s="29" t="str">
        <f>IF(HLOOKUP(BI$14,集計用!$4:$9894,マスター!$C453,FALSE)="","",HLOOKUP(BI$14,集計用!$4:$9894,マスター!$C453,FALSE))</f>
        <v/>
      </c>
      <c r="BJ453" s="54"/>
      <c r="BK453" s="54"/>
      <c r="BL453" s="54"/>
      <c r="BM453" s="54"/>
      <c r="BN453" s="54"/>
      <c r="BO453" s="54"/>
      <c r="BP453" s="54"/>
      <c r="BQ453" s="54"/>
      <c r="BR453" s="29" t="str">
        <f>IF(HLOOKUP(BR$14,集計用!$4:$9894,マスター!$C453,FALSE)="","",HLOOKUP(BR$14,集計用!$4:$9894,マスター!$C453,FALSE))</f>
        <v/>
      </c>
      <c r="BS453" s="29" t="str">
        <f>IF(HLOOKUP(BS$14,集計用!$4:$9894,マスター!$C453,FALSE)="","",HLOOKUP(BS$14,集計用!$4:$9894,マスター!$C453,FALSE))</f>
        <v/>
      </c>
      <c r="BT453" s="29" t="str">
        <f>IF(HLOOKUP(BT$14,集計用!$4:$9894,マスター!$C453,FALSE)="","",HLOOKUP(BT$14,集計用!$4:$9894,マスター!$C453,FALSE))</f>
        <v/>
      </c>
      <c r="BU453" s="29" t="str">
        <f>IF(HLOOKUP(BU$14,集計用!$4:$9894,マスター!$C453,FALSE)="","",HLOOKUP(BU$14,集計用!$4:$9894,マスター!$C453,FALSE))</f>
        <v/>
      </c>
      <c r="BV453" s="29" t="str">
        <f>集計用!O342&amp;集計用!Q342&amp;集計用!S342</f>
        <v/>
      </c>
      <c r="BW453" s="29" t="str">
        <f>IF(HLOOKUP(BW$14,集計用!$4:$9894,マスター!$C453,FALSE)="","",HLOOKUP(BW$14,集計用!$4:$9894,マスター!$C453,FALSE))</f>
        <v/>
      </c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4"/>
      <c r="CO453" s="54"/>
      <c r="CP453" s="54"/>
      <c r="CQ453" s="54"/>
      <c r="CR453" s="54"/>
      <c r="CS453" s="54"/>
      <c r="CT453" s="54"/>
      <c r="CU453" s="54"/>
      <c r="CV453" s="53"/>
      <c r="CW453" s="53"/>
      <c r="CX453" s="53"/>
      <c r="CY453" s="53"/>
      <c r="CZ453" s="53"/>
      <c r="DA453" s="53"/>
      <c r="DB453" s="53"/>
      <c r="DC453" s="53"/>
      <c r="DD453" s="54"/>
      <c r="DE453" s="54"/>
      <c r="DF453" s="54"/>
      <c r="DG453" s="54"/>
      <c r="DH453" s="54"/>
      <c r="DI453" s="54"/>
    </row>
    <row r="454" spans="3:113" ht="13.5" customHeight="1">
      <c r="C454" s="89">
        <v>445</v>
      </c>
      <c r="D454" s="44"/>
      <c r="E454" s="53"/>
      <c r="F454" s="53"/>
      <c r="G454" s="53"/>
      <c r="H454" s="42" t="str">
        <f>IF(HLOOKUP(H$14,集計用!$4:$9894,マスター!$C454,FALSE)="","",HLOOKUP(H$14,集計用!$4:$9894,マスター!$C454,FALSE))</f>
        <v/>
      </c>
      <c r="I454" s="29" t="str">
        <f>IF(HLOOKUP(I$14,集計用!$4:$9894,マスター!$C454,FALSE)="","",HLOOKUP(I$14,集計用!$4:$9894,マスター!$C454,FALSE))</f>
        <v/>
      </c>
      <c r="J454" s="29" t="str">
        <f>IF(HLOOKUP(J$14,集計用!$4:$9894,マスター!$C454,FALSE)="","",HLOOKUP(J$14,集計用!$4:$9894,マスター!$C454,FALSE))</f>
        <v/>
      </c>
      <c r="K454" s="53"/>
      <c r="L454" s="53"/>
      <c r="M454" s="53"/>
      <c r="N454" s="53"/>
      <c r="O454" s="29" t="str">
        <f>IF(HLOOKUP(O$14,集計用!$4:$9894,マスター!$C454,FALSE)="","",HLOOKUP(O$14,集計用!$4:$9894,マスター!$C454,FALSE))</f>
        <v/>
      </c>
      <c r="P454" s="53"/>
      <c r="Q454" s="53"/>
      <c r="R454" s="42" t="str">
        <f>IF(HLOOKUP(R$14,集計用!$4:$9894,マスター!$C454,FALSE)="","",HLOOKUP(R$14,集計用!$4:$9894,マスター!$C454,FALSE))</f>
        <v/>
      </c>
      <c r="S454" s="42" t="str">
        <f>IF(HLOOKUP(S$14,集計用!$4:$9894,マスター!$C454,FALSE)="","",HLOOKUP(S$14,集計用!$4:$9894,マスター!$C454,FALSE))</f>
        <v/>
      </c>
      <c r="T454" s="209" t="str">
        <f>IF(HLOOKUP(T$14,集計用!$4:$9894,マスター!$C454,FALSE)="","",HLOOKUP(T$14,集計用!$4:$9894,マスター!$C454,FALSE))</f>
        <v/>
      </c>
      <c r="U454" s="209" t="str">
        <f>IF(HLOOKUP(U$14,集計用!$4:$9894,マスター!$C454,FALSE)="","",HLOOKUP(U$14,集計用!$4:$9894,マスター!$C454,FALSE))</f>
        <v/>
      </c>
      <c r="V454" s="53"/>
      <c r="W454" s="44"/>
      <c r="X454" s="53"/>
      <c r="Y454" s="53"/>
      <c r="Z454" s="29" t="str">
        <f>IF(HLOOKUP(Z$14,集計用!$4:$9894,マスター!$C454,FALSE)="","",HLOOKUP(Z$14,集計用!$4:$9894,マスター!$C454,FALSE))</f>
        <v/>
      </c>
      <c r="AA454" s="53"/>
      <c r="AB454" s="53"/>
      <c r="AC454" s="53"/>
      <c r="AD454" s="53"/>
      <c r="AE454" s="53"/>
      <c r="AF454" s="44"/>
      <c r="AG454" s="29" t="str">
        <f>IF(HLOOKUP(AG$14,集計用!$4:$9894,マスター!$C454,FALSE)="","",HLOOKUP(AG$14,集計用!$4:$9894,マスター!$C454,FALSE))</f>
        <v/>
      </c>
      <c r="AH454" s="29" t="str">
        <f>IF(HLOOKUP(AH$14,集計用!$4:$9894,マスター!$C454,FALSE)="","",HLOOKUP(AH$14,集計用!$4:$9894,マスター!$C454,FALSE))</f>
        <v/>
      </c>
      <c r="AI454" s="29" t="str">
        <f>IF(HLOOKUP(AI$14,集計用!$4:$9894,マスター!$C454,FALSE)="","",HLOOKUP(AI$14,集計用!$4:$9894,マスター!$C454,FALSE))</f>
        <v/>
      </c>
      <c r="AJ454" s="60" t="str">
        <f>マスター!$B$3</f>
        <v>建物</v>
      </c>
      <c r="AK454" s="29" t="str">
        <f>IF(HLOOKUP(AK$14,集計用!$4:$9894,マスター!$C454,FALSE)="","",HLOOKUP(AK$14,集計用!$4:$9894,マスター!$C454,FALSE))</f>
        <v/>
      </c>
      <c r="AL454" s="29" t="str">
        <f>IF(HLOOKUP(AL$14,集計用!$4:$9894,マスター!$C454,FALSE)="","",HLOOKUP(AL$14,集計用!$4:$9894,マスター!$C454,FALSE))</f>
        <v/>
      </c>
      <c r="AM454" s="53"/>
      <c r="AN454" s="29" t="str">
        <f>IFERROR(集計用!N343&amp;集計用!P343&amp;集計用!R343,"")</f>
        <v/>
      </c>
      <c r="AO454" s="29" t="str">
        <f>IF(HLOOKUP(AO$14,集計用!$4:$9894,マスター!$C454,FALSE)="","",HLOOKUP(AO$14,集計用!$4:$9894,マスター!$C454,FALSE))</f>
        <v/>
      </c>
      <c r="AP454" s="42" t="str">
        <f>集計用!AU343&amp;集計用!AV343&amp;集計用!AW343&amp;集計用!AX343&amp;集計用!AY343&amp;集計用!AZ343</f>
        <v/>
      </c>
      <c r="AQ454" s="29" t="str">
        <f>IF(HLOOKUP(AQ$14,集計用!$4:$9894,マスター!$C454,FALSE)="","",HLOOKUP(AQ$14,集計用!$4:$9894,マスター!$C454,FALSE))</f>
        <v/>
      </c>
      <c r="AR454" s="29" t="str">
        <f>IF(HLOOKUP(AR$14,集計用!$4:$9894,マスター!$C454,FALSE)="","",HLOOKUP(AR$14,集計用!$4:$9894,マスター!$C454,FALSE))</f>
        <v/>
      </c>
      <c r="AS454" s="29" t="str">
        <f>IF(HLOOKUP(AS$14,集計用!$4:$9894,マスター!$C454,FALSE)="","",HLOOKUP(AS$14,集計用!$4:$9894,マスター!$C454,FALSE))</f>
        <v/>
      </c>
      <c r="AT454" s="29" t="str">
        <f>IF(HLOOKUP(AT$14,集計用!$4:$9894,マスター!$C454,FALSE)="","",HLOOKUP(AT$14,集計用!$4:$9894,マスター!$C454,FALSE))</f>
        <v/>
      </c>
      <c r="AU454" s="29" t="str">
        <f>IF(HLOOKUP(AU$14,集計用!$4:$9894,マスター!$C454,FALSE)="","",HLOOKUP(AU$14,集計用!$4:$9894,マスター!$C454,FALSE))</f>
        <v/>
      </c>
      <c r="AV454" s="61"/>
      <c r="AW454" s="45" t="str">
        <f t="shared" si="8"/>
        <v/>
      </c>
      <c r="AX454" s="29" t="str">
        <f>IF(HLOOKUP(AX$14,集計用!$4:$9894,マスター!$C454,FALSE)="","",HLOOKUP(AX$14,集計用!$4:$9894,マスター!$C454,FALSE))</f>
        <v/>
      </c>
      <c r="AY454" s="29" t="str">
        <f>IF(HLOOKUP(AY$14,集計用!$4:$9894,マスター!$C454,FALSE)="","",HLOOKUP(AY$14,集計用!$4:$9894,マスター!$C454,FALSE))</f>
        <v/>
      </c>
      <c r="AZ454" s="54"/>
      <c r="BA454" s="54"/>
      <c r="BB454" s="54"/>
      <c r="BC454" s="54"/>
      <c r="BD454" s="54"/>
      <c r="BE454" s="54"/>
      <c r="BF454" s="54"/>
      <c r="BG454" s="54"/>
      <c r="BH454" s="29" t="str">
        <f>IF(HLOOKUP(BH$14,集計用!$4:$9894,マスター!$C454,FALSE)="","",HLOOKUP(BH$14,集計用!$4:$9894,マスター!$C454,FALSE))</f>
        <v/>
      </c>
      <c r="BI454" s="29" t="str">
        <f>IF(HLOOKUP(BI$14,集計用!$4:$9894,マスター!$C454,FALSE)="","",HLOOKUP(BI$14,集計用!$4:$9894,マスター!$C454,FALSE))</f>
        <v/>
      </c>
      <c r="BJ454" s="54"/>
      <c r="BK454" s="54"/>
      <c r="BL454" s="54"/>
      <c r="BM454" s="54"/>
      <c r="BN454" s="54"/>
      <c r="BO454" s="54"/>
      <c r="BP454" s="54"/>
      <c r="BQ454" s="54"/>
      <c r="BR454" s="29" t="str">
        <f>IF(HLOOKUP(BR$14,集計用!$4:$9894,マスター!$C454,FALSE)="","",HLOOKUP(BR$14,集計用!$4:$9894,マスター!$C454,FALSE))</f>
        <v/>
      </c>
      <c r="BS454" s="29" t="str">
        <f>IF(HLOOKUP(BS$14,集計用!$4:$9894,マスター!$C454,FALSE)="","",HLOOKUP(BS$14,集計用!$4:$9894,マスター!$C454,FALSE))</f>
        <v/>
      </c>
      <c r="BT454" s="29" t="str">
        <f>IF(HLOOKUP(BT$14,集計用!$4:$9894,マスター!$C454,FALSE)="","",HLOOKUP(BT$14,集計用!$4:$9894,マスター!$C454,FALSE))</f>
        <v/>
      </c>
      <c r="BU454" s="29" t="str">
        <f>IF(HLOOKUP(BU$14,集計用!$4:$9894,マスター!$C454,FALSE)="","",HLOOKUP(BU$14,集計用!$4:$9894,マスター!$C454,FALSE))</f>
        <v/>
      </c>
      <c r="BV454" s="29" t="str">
        <f>集計用!O343&amp;集計用!Q343&amp;集計用!S343</f>
        <v/>
      </c>
      <c r="BW454" s="29" t="str">
        <f>IF(HLOOKUP(BW$14,集計用!$4:$9894,マスター!$C454,FALSE)="","",HLOOKUP(BW$14,集計用!$4:$9894,マスター!$C454,FALSE))</f>
        <v/>
      </c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4"/>
      <c r="CO454" s="54"/>
      <c r="CP454" s="54"/>
      <c r="CQ454" s="54"/>
      <c r="CR454" s="54"/>
      <c r="CS454" s="54"/>
      <c r="CT454" s="54"/>
      <c r="CU454" s="54"/>
      <c r="CV454" s="53"/>
      <c r="CW454" s="53"/>
      <c r="CX454" s="53"/>
      <c r="CY454" s="53"/>
      <c r="CZ454" s="53"/>
      <c r="DA454" s="53"/>
      <c r="DB454" s="53"/>
      <c r="DC454" s="53"/>
      <c r="DD454" s="54"/>
      <c r="DE454" s="54"/>
      <c r="DF454" s="54"/>
      <c r="DG454" s="54"/>
      <c r="DH454" s="54"/>
      <c r="DI454" s="54"/>
    </row>
    <row r="455" spans="3:113" ht="13.5" customHeight="1">
      <c r="C455" s="89">
        <v>446</v>
      </c>
      <c r="D455" s="44"/>
      <c r="E455" s="53"/>
      <c r="F455" s="53"/>
      <c r="G455" s="53"/>
      <c r="H455" s="42" t="str">
        <f>IF(HLOOKUP(H$14,集計用!$4:$9894,マスター!$C455,FALSE)="","",HLOOKUP(H$14,集計用!$4:$9894,マスター!$C455,FALSE))</f>
        <v/>
      </c>
      <c r="I455" s="29" t="str">
        <f>IF(HLOOKUP(I$14,集計用!$4:$9894,マスター!$C455,FALSE)="","",HLOOKUP(I$14,集計用!$4:$9894,マスター!$C455,FALSE))</f>
        <v/>
      </c>
      <c r="J455" s="29" t="str">
        <f>IF(HLOOKUP(J$14,集計用!$4:$9894,マスター!$C455,FALSE)="","",HLOOKUP(J$14,集計用!$4:$9894,マスター!$C455,FALSE))</f>
        <v/>
      </c>
      <c r="K455" s="53"/>
      <c r="L455" s="53"/>
      <c r="M455" s="53"/>
      <c r="N455" s="53"/>
      <c r="O455" s="29" t="str">
        <f>IF(HLOOKUP(O$14,集計用!$4:$9894,マスター!$C455,FALSE)="","",HLOOKUP(O$14,集計用!$4:$9894,マスター!$C455,FALSE))</f>
        <v/>
      </c>
      <c r="P455" s="53"/>
      <c r="Q455" s="53"/>
      <c r="R455" s="42" t="str">
        <f>IF(HLOOKUP(R$14,集計用!$4:$9894,マスター!$C455,FALSE)="","",HLOOKUP(R$14,集計用!$4:$9894,マスター!$C455,FALSE))</f>
        <v/>
      </c>
      <c r="S455" s="42" t="str">
        <f>IF(HLOOKUP(S$14,集計用!$4:$9894,マスター!$C455,FALSE)="","",HLOOKUP(S$14,集計用!$4:$9894,マスター!$C455,FALSE))</f>
        <v/>
      </c>
      <c r="T455" s="209" t="str">
        <f>IF(HLOOKUP(T$14,集計用!$4:$9894,マスター!$C455,FALSE)="","",HLOOKUP(T$14,集計用!$4:$9894,マスター!$C455,FALSE))</f>
        <v/>
      </c>
      <c r="U455" s="209" t="str">
        <f>IF(HLOOKUP(U$14,集計用!$4:$9894,マスター!$C455,FALSE)="","",HLOOKUP(U$14,集計用!$4:$9894,マスター!$C455,FALSE))</f>
        <v/>
      </c>
      <c r="V455" s="53"/>
      <c r="W455" s="44"/>
      <c r="X455" s="53"/>
      <c r="Y455" s="53"/>
      <c r="Z455" s="29" t="str">
        <f>IF(HLOOKUP(Z$14,集計用!$4:$9894,マスター!$C455,FALSE)="","",HLOOKUP(Z$14,集計用!$4:$9894,マスター!$C455,FALSE))</f>
        <v/>
      </c>
      <c r="AA455" s="53"/>
      <c r="AB455" s="53"/>
      <c r="AC455" s="53"/>
      <c r="AD455" s="53"/>
      <c r="AE455" s="53"/>
      <c r="AF455" s="44"/>
      <c r="AG455" s="29" t="str">
        <f>IF(HLOOKUP(AG$14,集計用!$4:$9894,マスター!$C455,FALSE)="","",HLOOKUP(AG$14,集計用!$4:$9894,マスター!$C455,FALSE))</f>
        <v/>
      </c>
      <c r="AH455" s="29" t="str">
        <f>IF(HLOOKUP(AH$14,集計用!$4:$9894,マスター!$C455,FALSE)="","",HLOOKUP(AH$14,集計用!$4:$9894,マスター!$C455,FALSE))</f>
        <v/>
      </c>
      <c r="AI455" s="29" t="str">
        <f>IF(HLOOKUP(AI$14,集計用!$4:$9894,マスター!$C455,FALSE)="","",HLOOKUP(AI$14,集計用!$4:$9894,マスター!$C455,FALSE))</f>
        <v/>
      </c>
      <c r="AJ455" s="60" t="str">
        <f>マスター!$B$3</f>
        <v>建物</v>
      </c>
      <c r="AK455" s="29" t="str">
        <f>IF(HLOOKUP(AK$14,集計用!$4:$9894,マスター!$C455,FALSE)="","",HLOOKUP(AK$14,集計用!$4:$9894,マスター!$C455,FALSE))</f>
        <v/>
      </c>
      <c r="AL455" s="29" t="str">
        <f>IF(HLOOKUP(AL$14,集計用!$4:$9894,マスター!$C455,FALSE)="","",HLOOKUP(AL$14,集計用!$4:$9894,マスター!$C455,FALSE))</f>
        <v/>
      </c>
      <c r="AM455" s="53"/>
      <c r="AN455" s="29" t="str">
        <f>IFERROR(集計用!N344&amp;集計用!P344&amp;集計用!R344,"")</f>
        <v/>
      </c>
      <c r="AO455" s="29" t="str">
        <f>IF(HLOOKUP(AO$14,集計用!$4:$9894,マスター!$C455,FALSE)="","",HLOOKUP(AO$14,集計用!$4:$9894,マスター!$C455,FALSE))</f>
        <v/>
      </c>
      <c r="AP455" s="42" t="str">
        <f>集計用!AU344&amp;集計用!AV344&amp;集計用!AW344&amp;集計用!AX344&amp;集計用!AY344&amp;集計用!AZ344</f>
        <v/>
      </c>
      <c r="AQ455" s="29" t="str">
        <f>IF(HLOOKUP(AQ$14,集計用!$4:$9894,マスター!$C455,FALSE)="","",HLOOKUP(AQ$14,集計用!$4:$9894,マスター!$C455,FALSE))</f>
        <v/>
      </c>
      <c r="AR455" s="29" t="str">
        <f>IF(HLOOKUP(AR$14,集計用!$4:$9894,マスター!$C455,FALSE)="","",HLOOKUP(AR$14,集計用!$4:$9894,マスター!$C455,FALSE))</f>
        <v/>
      </c>
      <c r="AS455" s="29" t="str">
        <f>IF(HLOOKUP(AS$14,集計用!$4:$9894,マスター!$C455,FALSE)="","",HLOOKUP(AS$14,集計用!$4:$9894,マスター!$C455,FALSE))</f>
        <v/>
      </c>
      <c r="AT455" s="29" t="str">
        <f>IF(HLOOKUP(AT$14,集計用!$4:$9894,マスター!$C455,FALSE)="","",HLOOKUP(AT$14,集計用!$4:$9894,マスター!$C455,FALSE))</f>
        <v/>
      </c>
      <c r="AU455" s="29" t="str">
        <f>IF(HLOOKUP(AU$14,集計用!$4:$9894,マスター!$C455,FALSE)="","",HLOOKUP(AU$14,集計用!$4:$9894,マスター!$C455,FALSE))</f>
        <v/>
      </c>
      <c r="AV455" s="61"/>
      <c r="AW455" s="45" t="str">
        <f t="shared" si="8"/>
        <v/>
      </c>
      <c r="AX455" s="29" t="str">
        <f>IF(HLOOKUP(AX$14,集計用!$4:$9894,マスター!$C455,FALSE)="","",HLOOKUP(AX$14,集計用!$4:$9894,マスター!$C455,FALSE))</f>
        <v/>
      </c>
      <c r="AY455" s="29" t="str">
        <f>IF(HLOOKUP(AY$14,集計用!$4:$9894,マスター!$C455,FALSE)="","",HLOOKUP(AY$14,集計用!$4:$9894,マスター!$C455,FALSE))</f>
        <v/>
      </c>
      <c r="AZ455" s="54"/>
      <c r="BA455" s="54"/>
      <c r="BB455" s="54"/>
      <c r="BC455" s="54"/>
      <c r="BD455" s="54"/>
      <c r="BE455" s="54"/>
      <c r="BF455" s="54"/>
      <c r="BG455" s="54"/>
      <c r="BH455" s="29" t="str">
        <f>IF(HLOOKUP(BH$14,集計用!$4:$9894,マスター!$C455,FALSE)="","",HLOOKUP(BH$14,集計用!$4:$9894,マスター!$C455,FALSE))</f>
        <v/>
      </c>
      <c r="BI455" s="29" t="str">
        <f>IF(HLOOKUP(BI$14,集計用!$4:$9894,マスター!$C455,FALSE)="","",HLOOKUP(BI$14,集計用!$4:$9894,マスター!$C455,FALSE))</f>
        <v/>
      </c>
      <c r="BJ455" s="54"/>
      <c r="BK455" s="54"/>
      <c r="BL455" s="54"/>
      <c r="BM455" s="54"/>
      <c r="BN455" s="54"/>
      <c r="BO455" s="54"/>
      <c r="BP455" s="54"/>
      <c r="BQ455" s="54"/>
      <c r="BR455" s="29" t="str">
        <f>IF(HLOOKUP(BR$14,集計用!$4:$9894,マスター!$C455,FALSE)="","",HLOOKUP(BR$14,集計用!$4:$9894,マスター!$C455,FALSE))</f>
        <v/>
      </c>
      <c r="BS455" s="29" t="str">
        <f>IF(HLOOKUP(BS$14,集計用!$4:$9894,マスター!$C455,FALSE)="","",HLOOKUP(BS$14,集計用!$4:$9894,マスター!$C455,FALSE))</f>
        <v/>
      </c>
      <c r="BT455" s="29" t="str">
        <f>IF(HLOOKUP(BT$14,集計用!$4:$9894,マスター!$C455,FALSE)="","",HLOOKUP(BT$14,集計用!$4:$9894,マスター!$C455,FALSE))</f>
        <v/>
      </c>
      <c r="BU455" s="29" t="str">
        <f>IF(HLOOKUP(BU$14,集計用!$4:$9894,マスター!$C455,FALSE)="","",HLOOKUP(BU$14,集計用!$4:$9894,マスター!$C455,FALSE))</f>
        <v/>
      </c>
      <c r="BV455" s="29" t="str">
        <f>集計用!O344&amp;集計用!Q344&amp;集計用!S344</f>
        <v/>
      </c>
      <c r="BW455" s="29" t="str">
        <f>IF(HLOOKUP(BW$14,集計用!$4:$9894,マスター!$C455,FALSE)="","",HLOOKUP(BW$14,集計用!$4:$9894,マスター!$C455,FALSE))</f>
        <v/>
      </c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4"/>
      <c r="CO455" s="54"/>
      <c r="CP455" s="54"/>
      <c r="CQ455" s="54"/>
      <c r="CR455" s="54"/>
      <c r="CS455" s="54"/>
      <c r="CT455" s="54"/>
      <c r="CU455" s="54"/>
      <c r="CV455" s="53"/>
      <c r="CW455" s="53"/>
      <c r="CX455" s="53"/>
      <c r="CY455" s="53"/>
      <c r="CZ455" s="53"/>
      <c r="DA455" s="53"/>
      <c r="DB455" s="53"/>
      <c r="DC455" s="53"/>
      <c r="DD455" s="54"/>
      <c r="DE455" s="54"/>
      <c r="DF455" s="54"/>
      <c r="DG455" s="54"/>
      <c r="DH455" s="54"/>
      <c r="DI455" s="54"/>
    </row>
    <row r="456" spans="3:113" ht="13.5" customHeight="1">
      <c r="C456" s="89">
        <v>447</v>
      </c>
      <c r="D456" s="44"/>
      <c r="E456" s="53"/>
      <c r="F456" s="53"/>
      <c r="G456" s="53"/>
      <c r="H456" s="42" t="str">
        <f>IF(HLOOKUP(H$14,集計用!$4:$9894,マスター!$C456,FALSE)="","",HLOOKUP(H$14,集計用!$4:$9894,マスター!$C456,FALSE))</f>
        <v/>
      </c>
      <c r="I456" s="29" t="str">
        <f>IF(HLOOKUP(I$14,集計用!$4:$9894,マスター!$C456,FALSE)="","",HLOOKUP(I$14,集計用!$4:$9894,マスター!$C456,FALSE))</f>
        <v/>
      </c>
      <c r="J456" s="29" t="str">
        <f>IF(HLOOKUP(J$14,集計用!$4:$9894,マスター!$C456,FALSE)="","",HLOOKUP(J$14,集計用!$4:$9894,マスター!$C456,FALSE))</f>
        <v/>
      </c>
      <c r="K456" s="53"/>
      <c r="L456" s="53"/>
      <c r="M456" s="53"/>
      <c r="N456" s="53"/>
      <c r="O456" s="29" t="str">
        <f>IF(HLOOKUP(O$14,集計用!$4:$9894,マスター!$C456,FALSE)="","",HLOOKUP(O$14,集計用!$4:$9894,マスター!$C456,FALSE))</f>
        <v/>
      </c>
      <c r="P456" s="53"/>
      <c r="Q456" s="53"/>
      <c r="R456" s="42" t="str">
        <f>IF(HLOOKUP(R$14,集計用!$4:$9894,マスター!$C456,FALSE)="","",HLOOKUP(R$14,集計用!$4:$9894,マスター!$C456,FALSE))</f>
        <v/>
      </c>
      <c r="S456" s="42" t="str">
        <f>IF(HLOOKUP(S$14,集計用!$4:$9894,マスター!$C456,FALSE)="","",HLOOKUP(S$14,集計用!$4:$9894,マスター!$C456,FALSE))</f>
        <v/>
      </c>
      <c r="T456" s="209" t="str">
        <f>IF(HLOOKUP(T$14,集計用!$4:$9894,マスター!$C456,FALSE)="","",HLOOKUP(T$14,集計用!$4:$9894,マスター!$C456,FALSE))</f>
        <v/>
      </c>
      <c r="U456" s="209" t="str">
        <f>IF(HLOOKUP(U$14,集計用!$4:$9894,マスター!$C456,FALSE)="","",HLOOKUP(U$14,集計用!$4:$9894,マスター!$C456,FALSE))</f>
        <v/>
      </c>
      <c r="V456" s="53"/>
      <c r="W456" s="44"/>
      <c r="X456" s="53"/>
      <c r="Y456" s="53"/>
      <c r="Z456" s="29" t="str">
        <f>IF(HLOOKUP(Z$14,集計用!$4:$9894,マスター!$C456,FALSE)="","",HLOOKUP(Z$14,集計用!$4:$9894,マスター!$C456,FALSE))</f>
        <v/>
      </c>
      <c r="AA456" s="53"/>
      <c r="AB456" s="53"/>
      <c r="AC456" s="53"/>
      <c r="AD456" s="53"/>
      <c r="AE456" s="53"/>
      <c r="AF456" s="44"/>
      <c r="AG456" s="29" t="str">
        <f>IF(HLOOKUP(AG$14,集計用!$4:$9894,マスター!$C456,FALSE)="","",HLOOKUP(AG$14,集計用!$4:$9894,マスター!$C456,FALSE))</f>
        <v/>
      </c>
      <c r="AH456" s="29" t="str">
        <f>IF(HLOOKUP(AH$14,集計用!$4:$9894,マスター!$C456,FALSE)="","",HLOOKUP(AH$14,集計用!$4:$9894,マスター!$C456,FALSE))</f>
        <v/>
      </c>
      <c r="AI456" s="29" t="str">
        <f>IF(HLOOKUP(AI$14,集計用!$4:$9894,マスター!$C456,FALSE)="","",HLOOKUP(AI$14,集計用!$4:$9894,マスター!$C456,FALSE))</f>
        <v/>
      </c>
      <c r="AJ456" s="60" t="str">
        <f>マスター!$B$3</f>
        <v>建物</v>
      </c>
      <c r="AK456" s="29" t="str">
        <f>IF(HLOOKUP(AK$14,集計用!$4:$9894,マスター!$C456,FALSE)="","",HLOOKUP(AK$14,集計用!$4:$9894,マスター!$C456,FALSE))</f>
        <v/>
      </c>
      <c r="AL456" s="29" t="str">
        <f>IF(HLOOKUP(AL$14,集計用!$4:$9894,マスター!$C456,FALSE)="","",HLOOKUP(AL$14,集計用!$4:$9894,マスター!$C456,FALSE))</f>
        <v/>
      </c>
      <c r="AM456" s="53"/>
      <c r="AN456" s="29" t="str">
        <f>IFERROR(集計用!N345&amp;集計用!P345&amp;集計用!R345,"")</f>
        <v/>
      </c>
      <c r="AO456" s="29" t="str">
        <f>IF(HLOOKUP(AO$14,集計用!$4:$9894,マスター!$C456,FALSE)="","",HLOOKUP(AO$14,集計用!$4:$9894,マスター!$C456,FALSE))</f>
        <v/>
      </c>
      <c r="AP456" s="42" t="str">
        <f>集計用!AU345&amp;集計用!AV345&amp;集計用!AW345&amp;集計用!AX345&amp;集計用!AY345&amp;集計用!AZ345</f>
        <v/>
      </c>
      <c r="AQ456" s="29" t="str">
        <f>IF(HLOOKUP(AQ$14,集計用!$4:$9894,マスター!$C456,FALSE)="","",HLOOKUP(AQ$14,集計用!$4:$9894,マスター!$C456,FALSE))</f>
        <v/>
      </c>
      <c r="AR456" s="29" t="str">
        <f>IF(HLOOKUP(AR$14,集計用!$4:$9894,マスター!$C456,FALSE)="","",HLOOKUP(AR$14,集計用!$4:$9894,マスター!$C456,FALSE))</f>
        <v/>
      </c>
      <c r="AS456" s="29" t="str">
        <f>IF(HLOOKUP(AS$14,集計用!$4:$9894,マスター!$C456,FALSE)="","",HLOOKUP(AS$14,集計用!$4:$9894,マスター!$C456,FALSE))</f>
        <v/>
      </c>
      <c r="AT456" s="29" t="str">
        <f>IF(HLOOKUP(AT$14,集計用!$4:$9894,マスター!$C456,FALSE)="","",HLOOKUP(AT$14,集計用!$4:$9894,マスター!$C456,FALSE))</f>
        <v/>
      </c>
      <c r="AU456" s="29" t="str">
        <f>IF(HLOOKUP(AU$14,集計用!$4:$9894,マスター!$C456,FALSE)="","",HLOOKUP(AU$14,集計用!$4:$9894,マスター!$C456,FALSE))</f>
        <v/>
      </c>
      <c r="AV456" s="61"/>
      <c r="AW456" s="45" t="str">
        <f t="shared" si="8"/>
        <v/>
      </c>
      <c r="AX456" s="29" t="str">
        <f>IF(HLOOKUP(AX$14,集計用!$4:$9894,マスター!$C456,FALSE)="","",HLOOKUP(AX$14,集計用!$4:$9894,マスター!$C456,FALSE))</f>
        <v/>
      </c>
      <c r="AY456" s="29" t="str">
        <f>IF(HLOOKUP(AY$14,集計用!$4:$9894,マスター!$C456,FALSE)="","",HLOOKUP(AY$14,集計用!$4:$9894,マスター!$C456,FALSE))</f>
        <v/>
      </c>
      <c r="AZ456" s="54"/>
      <c r="BA456" s="54"/>
      <c r="BB456" s="54"/>
      <c r="BC456" s="54"/>
      <c r="BD456" s="54"/>
      <c r="BE456" s="54"/>
      <c r="BF456" s="54"/>
      <c r="BG456" s="54"/>
      <c r="BH456" s="29" t="str">
        <f>IF(HLOOKUP(BH$14,集計用!$4:$9894,マスター!$C456,FALSE)="","",HLOOKUP(BH$14,集計用!$4:$9894,マスター!$C456,FALSE))</f>
        <v/>
      </c>
      <c r="BI456" s="29" t="str">
        <f>IF(HLOOKUP(BI$14,集計用!$4:$9894,マスター!$C456,FALSE)="","",HLOOKUP(BI$14,集計用!$4:$9894,マスター!$C456,FALSE))</f>
        <v/>
      </c>
      <c r="BJ456" s="54"/>
      <c r="BK456" s="54"/>
      <c r="BL456" s="54"/>
      <c r="BM456" s="54"/>
      <c r="BN456" s="54"/>
      <c r="BO456" s="54"/>
      <c r="BP456" s="54"/>
      <c r="BQ456" s="54"/>
      <c r="BR456" s="29" t="str">
        <f>IF(HLOOKUP(BR$14,集計用!$4:$9894,マスター!$C456,FALSE)="","",HLOOKUP(BR$14,集計用!$4:$9894,マスター!$C456,FALSE))</f>
        <v/>
      </c>
      <c r="BS456" s="29" t="str">
        <f>IF(HLOOKUP(BS$14,集計用!$4:$9894,マスター!$C456,FALSE)="","",HLOOKUP(BS$14,集計用!$4:$9894,マスター!$C456,FALSE))</f>
        <v/>
      </c>
      <c r="BT456" s="29" t="str">
        <f>IF(HLOOKUP(BT$14,集計用!$4:$9894,マスター!$C456,FALSE)="","",HLOOKUP(BT$14,集計用!$4:$9894,マスター!$C456,FALSE))</f>
        <v/>
      </c>
      <c r="BU456" s="29" t="str">
        <f>IF(HLOOKUP(BU$14,集計用!$4:$9894,マスター!$C456,FALSE)="","",HLOOKUP(BU$14,集計用!$4:$9894,マスター!$C456,FALSE))</f>
        <v/>
      </c>
      <c r="BV456" s="29" t="str">
        <f>集計用!O345&amp;集計用!Q345&amp;集計用!S345</f>
        <v/>
      </c>
      <c r="BW456" s="29" t="str">
        <f>IF(HLOOKUP(BW$14,集計用!$4:$9894,マスター!$C456,FALSE)="","",HLOOKUP(BW$14,集計用!$4:$9894,マスター!$C456,FALSE))</f>
        <v/>
      </c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4"/>
      <c r="CO456" s="54"/>
      <c r="CP456" s="54"/>
      <c r="CQ456" s="54"/>
      <c r="CR456" s="54"/>
      <c r="CS456" s="54"/>
      <c r="CT456" s="54"/>
      <c r="CU456" s="54"/>
      <c r="CV456" s="53"/>
      <c r="CW456" s="53"/>
      <c r="CX456" s="53"/>
      <c r="CY456" s="53"/>
      <c r="CZ456" s="53"/>
      <c r="DA456" s="53"/>
      <c r="DB456" s="53"/>
      <c r="DC456" s="53"/>
      <c r="DD456" s="54"/>
      <c r="DE456" s="54"/>
      <c r="DF456" s="54"/>
      <c r="DG456" s="54"/>
      <c r="DH456" s="54"/>
      <c r="DI456" s="54"/>
    </row>
    <row r="457" spans="3:113" ht="13.5" customHeight="1">
      <c r="C457" s="89">
        <v>448</v>
      </c>
      <c r="D457" s="44"/>
      <c r="E457" s="53"/>
      <c r="F457" s="53"/>
      <c r="G457" s="53"/>
      <c r="H457" s="42" t="str">
        <f>IF(HLOOKUP(H$14,集計用!$4:$9894,マスター!$C457,FALSE)="","",HLOOKUP(H$14,集計用!$4:$9894,マスター!$C457,FALSE))</f>
        <v/>
      </c>
      <c r="I457" s="29" t="str">
        <f>IF(HLOOKUP(I$14,集計用!$4:$9894,マスター!$C457,FALSE)="","",HLOOKUP(I$14,集計用!$4:$9894,マスター!$C457,FALSE))</f>
        <v/>
      </c>
      <c r="J457" s="29" t="str">
        <f>IF(HLOOKUP(J$14,集計用!$4:$9894,マスター!$C457,FALSE)="","",HLOOKUP(J$14,集計用!$4:$9894,マスター!$C457,FALSE))</f>
        <v/>
      </c>
      <c r="K457" s="53"/>
      <c r="L457" s="53"/>
      <c r="M457" s="53"/>
      <c r="N457" s="53"/>
      <c r="O457" s="29" t="str">
        <f>IF(HLOOKUP(O$14,集計用!$4:$9894,マスター!$C457,FALSE)="","",HLOOKUP(O$14,集計用!$4:$9894,マスター!$C457,FALSE))</f>
        <v/>
      </c>
      <c r="P457" s="53"/>
      <c r="Q457" s="53"/>
      <c r="R457" s="42" t="str">
        <f>IF(HLOOKUP(R$14,集計用!$4:$9894,マスター!$C457,FALSE)="","",HLOOKUP(R$14,集計用!$4:$9894,マスター!$C457,FALSE))</f>
        <v/>
      </c>
      <c r="S457" s="42" t="str">
        <f>IF(HLOOKUP(S$14,集計用!$4:$9894,マスター!$C457,FALSE)="","",HLOOKUP(S$14,集計用!$4:$9894,マスター!$C457,FALSE))</f>
        <v/>
      </c>
      <c r="T457" s="209" t="str">
        <f>IF(HLOOKUP(T$14,集計用!$4:$9894,マスター!$C457,FALSE)="","",HLOOKUP(T$14,集計用!$4:$9894,マスター!$C457,FALSE))</f>
        <v/>
      </c>
      <c r="U457" s="209" t="str">
        <f>IF(HLOOKUP(U$14,集計用!$4:$9894,マスター!$C457,FALSE)="","",HLOOKUP(U$14,集計用!$4:$9894,マスター!$C457,FALSE))</f>
        <v/>
      </c>
      <c r="V457" s="53"/>
      <c r="W457" s="44"/>
      <c r="X457" s="53"/>
      <c r="Y457" s="53"/>
      <c r="Z457" s="29" t="str">
        <f>IF(HLOOKUP(Z$14,集計用!$4:$9894,マスター!$C457,FALSE)="","",HLOOKUP(Z$14,集計用!$4:$9894,マスター!$C457,FALSE))</f>
        <v/>
      </c>
      <c r="AA457" s="53"/>
      <c r="AB457" s="53"/>
      <c r="AC457" s="53"/>
      <c r="AD457" s="53"/>
      <c r="AE457" s="53"/>
      <c r="AF457" s="44"/>
      <c r="AG457" s="29" t="str">
        <f>IF(HLOOKUP(AG$14,集計用!$4:$9894,マスター!$C457,FALSE)="","",HLOOKUP(AG$14,集計用!$4:$9894,マスター!$C457,FALSE))</f>
        <v/>
      </c>
      <c r="AH457" s="29" t="str">
        <f>IF(HLOOKUP(AH$14,集計用!$4:$9894,マスター!$C457,FALSE)="","",HLOOKUP(AH$14,集計用!$4:$9894,マスター!$C457,FALSE))</f>
        <v/>
      </c>
      <c r="AI457" s="29" t="str">
        <f>IF(HLOOKUP(AI$14,集計用!$4:$9894,マスター!$C457,FALSE)="","",HLOOKUP(AI$14,集計用!$4:$9894,マスター!$C457,FALSE))</f>
        <v/>
      </c>
      <c r="AJ457" s="60" t="str">
        <f>マスター!$B$3</f>
        <v>建物</v>
      </c>
      <c r="AK457" s="29" t="str">
        <f>IF(HLOOKUP(AK$14,集計用!$4:$9894,マスター!$C457,FALSE)="","",HLOOKUP(AK$14,集計用!$4:$9894,マスター!$C457,FALSE))</f>
        <v/>
      </c>
      <c r="AL457" s="29" t="str">
        <f>IF(HLOOKUP(AL$14,集計用!$4:$9894,マスター!$C457,FALSE)="","",HLOOKUP(AL$14,集計用!$4:$9894,マスター!$C457,FALSE))</f>
        <v/>
      </c>
      <c r="AM457" s="53"/>
      <c r="AN457" s="29" t="str">
        <f>IFERROR(集計用!N346&amp;集計用!P346&amp;集計用!R346,"")</f>
        <v/>
      </c>
      <c r="AO457" s="29" t="str">
        <f>IF(HLOOKUP(AO$14,集計用!$4:$9894,マスター!$C457,FALSE)="","",HLOOKUP(AO$14,集計用!$4:$9894,マスター!$C457,FALSE))</f>
        <v/>
      </c>
      <c r="AP457" s="42" t="str">
        <f>集計用!AU346&amp;集計用!AV346&amp;集計用!AW346&amp;集計用!AX346&amp;集計用!AY346&amp;集計用!AZ346</f>
        <v/>
      </c>
      <c r="AQ457" s="29" t="str">
        <f>IF(HLOOKUP(AQ$14,集計用!$4:$9894,マスター!$C457,FALSE)="","",HLOOKUP(AQ$14,集計用!$4:$9894,マスター!$C457,FALSE))</f>
        <v/>
      </c>
      <c r="AR457" s="29" t="str">
        <f>IF(HLOOKUP(AR$14,集計用!$4:$9894,マスター!$C457,FALSE)="","",HLOOKUP(AR$14,集計用!$4:$9894,マスター!$C457,FALSE))</f>
        <v/>
      </c>
      <c r="AS457" s="29" t="str">
        <f>IF(HLOOKUP(AS$14,集計用!$4:$9894,マスター!$C457,FALSE)="","",HLOOKUP(AS$14,集計用!$4:$9894,マスター!$C457,FALSE))</f>
        <v/>
      </c>
      <c r="AT457" s="29" t="str">
        <f>IF(HLOOKUP(AT$14,集計用!$4:$9894,マスター!$C457,FALSE)="","",HLOOKUP(AT$14,集計用!$4:$9894,マスター!$C457,FALSE))</f>
        <v/>
      </c>
      <c r="AU457" s="29" t="str">
        <f>IF(HLOOKUP(AU$14,集計用!$4:$9894,マスター!$C457,FALSE)="","",HLOOKUP(AU$14,集計用!$4:$9894,マスター!$C457,FALSE))</f>
        <v/>
      </c>
      <c r="AV457" s="61"/>
      <c r="AW457" s="45" t="str">
        <f t="shared" si="8"/>
        <v/>
      </c>
      <c r="AX457" s="29" t="str">
        <f>IF(HLOOKUP(AX$14,集計用!$4:$9894,マスター!$C457,FALSE)="","",HLOOKUP(AX$14,集計用!$4:$9894,マスター!$C457,FALSE))</f>
        <v/>
      </c>
      <c r="AY457" s="29" t="str">
        <f>IF(HLOOKUP(AY$14,集計用!$4:$9894,マスター!$C457,FALSE)="","",HLOOKUP(AY$14,集計用!$4:$9894,マスター!$C457,FALSE))</f>
        <v/>
      </c>
      <c r="AZ457" s="54"/>
      <c r="BA457" s="54"/>
      <c r="BB457" s="54"/>
      <c r="BC457" s="54"/>
      <c r="BD457" s="54"/>
      <c r="BE457" s="54"/>
      <c r="BF457" s="54"/>
      <c r="BG457" s="54"/>
      <c r="BH457" s="29" t="str">
        <f>IF(HLOOKUP(BH$14,集計用!$4:$9894,マスター!$C457,FALSE)="","",HLOOKUP(BH$14,集計用!$4:$9894,マスター!$C457,FALSE))</f>
        <v/>
      </c>
      <c r="BI457" s="29" t="str">
        <f>IF(HLOOKUP(BI$14,集計用!$4:$9894,マスター!$C457,FALSE)="","",HLOOKUP(BI$14,集計用!$4:$9894,マスター!$C457,FALSE))</f>
        <v/>
      </c>
      <c r="BJ457" s="54"/>
      <c r="BK457" s="54"/>
      <c r="BL457" s="54"/>
      <c r="BM457" s="54"/>
      <c r="BN457" s="54"/>
      <c r="BO457" s="54"/>
      <c r="BP457" s="54"/>
      <c r="BQ457" s="54"/>
      <c r="BR457" s="29" t="str">
        <f>IF(HLOOKUP(BR$14,集計用!$4:$9894,マスター!$C457,FALSE)="","",HLOOKUP(BR$14,集計用!$4:$9894,マスター!$C457,FALSE))</f>
        <v/>
      </c>
      <c r="BS457" s="29" t="str">
        <f>IF(HLOOKUP(BS$14,集計用!$4:$9894,マスター!$C457,FALSE)="","",HLOOKUP(BS$14,集計用!$4:$9894,マスター!$C457,FALSE))</f>
        <v/>
      </c>
      <c r="BT457" s="29" t="str">
        <f>IF(HLOOKUP(BT$14,集計用!$4:$9894,マスター!$C457,FALSE)="","",HLOOKUP(BT$14,集計用!$4:$9894,マスター!$C457,FALSE))</f>
        <v/>
      </c>
      <c r="BU457" s="29" t="str">
        <f>IF(HLOOKUP(BU$14,集計用!$4:$9894,マスター!$C457,FALSE)="","",HLOOKUP(BU$14,集計用!$4:$9894,マスター!$C457,FALSE))</f>
        <v/>
      </c>
      <c r="BV457" s="29" t="str">
        <f>集計用!O346&amp;集計用!Q346&amp;集計用!S346</f>
        <v/>
      </c>
      <c r="BW457" s="29" t="str">
        <f>IF(HLOOKUP(BW$14,集計用!$4:$9894,マスター!$C457,FALSE)="","",HLOOKUP(BW$14,集計用!$4:$9894,マスター!$C457,FALSE))</f>
        <v/>
      </c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4"/>
      <c r="CO457" s="54"/>
      <c r="CP457" s="54"/>
      <c r="CQ457" s="54"/>
      <c r="CR457" s="54"/>
      <c r="CS457" s="54"/>
      <c r="CT457" s="54"/>
      <c r="CU457" s="54"/>
      <c r="CV457" s="53"/>
      <c r="CW457" s="53"/>
      <c r="CX457" s="53"/>
      <c r="CY457" s="53"/>
      <c r="CZ457" s="53"/>
      <c r="DA457" s="53"/>
      <c r="DB457" s="53"/>
      <c r="DC457" s="53"/>
      <c r="DD457" s="54"/>
      <c r="DE457" s="54"/>
      <c r="DF457" s="54"/>
      <c r="DG457" s="54"/>
      <c r="DH457" s="54"/>
      <c r="DI457" s="54"/>
    </row>
    <row r="458" spans="3:113" ht="13.5" customHeight="1">
      <c r="C458" s="89">
        <v>449</v>
      </c>
      <c r="D458" s="44"/>
      <c r="E458" s="53"/>
      <c r="F458" s="53"/>
      <c r="G458" s="53"/>
      <c r="H458" s="42" t="str">
        <f>IF(HLOOKUP(H$14,集計用!$4:$9894,マスター!$C458,FALSE)="","",HLOOKUP(H$14,集計用!$4:$9894,マスター!$C458,FALSE))</f>
        <v/>
      </c>
      <c r="I458" s="29" t="str">
        <f>IF(HLOOKUP(I$14,集計用!$4:$9894,マスター!$C458,FALSE)="","",HLOOKUP(I$14,集計用!$4:$9894,マスター!$C458,FALSE))</f>
        <v/>
      </c>
      <c r="J458" s="29" t="str">
        <f>IF(HLOOKUP(J$14,集計用!$4:$9894,マスター!$C458,FALSE)="","",HLOOKUP(J$14,集計用!$4:$9894,マスター!$C458,FALSE))</f>
        <v/>
      </c>
      <c r="K458" s="53"/>
      <c r="L458" s="53"/>
      <c r="M458" s="53"/>
      <c r="N458" s="53"/>
      <c r="O458" s="29" t="str">
        <f>IF(HLOOKUP(O$14,集計用!$4:$9894,マスター!$C458,FALSE)="","",HLOOKUP(O$14,集計用!$4:$9894,マスター!$C458,FALSE))</f>
        <v/>
      </c>
      <c r="P458" s="53"/>
      <c r="Q458" s="53"/>
      <c r="R458" s="42" t="str">
        <f>IF(HLOOKUP(R$14,集計用!$4:$9894,マスター!$C458,FALSE)="","",HLOOKUP(R$14,集計用!$4:$9894,マスター!$C458,FALSE))</f>
        <v/>
      </c>
      <c r="S458" s="42" t="str">
        <f>IF(HLOOKUP(S$14,集計用!$4:$9894,マスター!$C458,FALSE)="","",HLOOKUP(S$14,集計用!$4:$9894,マスター!$C458,FALSE))</f>
        <v/>
      </c>
      <c r="T458" s="209" t="str">
        <f>IF(HLOOKUP(T$14,集計用!$4:$9894,マスター!$C458,FALSE)="","",HLOOKUP(T$14,集計用!$4:$9894,マスター!$C458,FALSE))</f>
        <v/>
      </c>
      <c r="U458" s="209" t="str">
        <f>IF(HLOOKUP(U$14,集計用!$4:$9894,マスター!$C458,FALSE)="","",HLOOKUP(U$14,集計用!$4:$9894,マスター!$C458,FALSE))</f>
        <v/>
      </c>
      <c r="V458" s="53"/>
      <c r="W458" s="44"/>
      <c r="X458" s="53"/>
      <c r="Y458" s="53"/>
      <c r="Z458" s="29" t="str">
        <f>IF(HLOOKUP(Z$14,集計用!$4:$9894,マスター!$C458,FALSE)="","",HLOOKUP(Z$14,集計用!$4:$9894,マスター!$C458,FALSE))</f>
        <v/>
      </c>
      <c r="AA458" s="53"/>
      <c r="AB458" s="53"/>
      <c r="AC458" s="53"/>
      <c r="AD458" s="53"/>
      <c r="AE458" s="53"/>
      <c r="AF458" s="44"/>
      <c r="AG458" s="29" t="str">
        <f>IF(HLOOKUP(AG$14,集計用!$4:$9894,マスター!$C458,FALSE)="","",HLOOKUP(AG$14,集計用!$4:$9894,マスター!$C458,FALSE))</f>
        <v/>
      </c>
      <c r="AH458" s="29" t="str">
        <f>IF(HLOOKUP(AH$14,集計用!$4:$9894,マスター!$C458,FALSE)="","",HLOOKUP(AH$14,集計用!$4:$9894,マスター!$C458,FALSE))</f>
        <v/>
      </c>
      <c r="AI458" s="29" t="str">
        <f>IF(HLOOKUP(AI$14,集計用!$4:$9894,マスター!$C458,FALSE)="","",HLOOKUP(AI$14,集計用!$4:$9894,マスター!$C458,FALSE))</f>
        <v/>
      </c>
      <c r="AJ458" s="60" t="str">
        <f>マスター!$B$3</f>
        <v>建物</v>
      </c>
      <c r="AK458" s="29" t="str">
        <f>IF(HLOOKUP(AK$14,集計用!$4:$9894,マスター!$C458,FALSE)="","",HLOOKUP(AK$14,集計用!$4:$9894,マスター!$C458,FALSE))</f>
        <v/>
      </c>
      <c r="AL458" s="29" t="str">
        <f>IF(HLOOKUP(AL$14,集計用!$4:$9894,マスター!$C458,FALSE)="","",HLOOKUP(AL$14,集計用!$4:$9894,マスター!$C458,FALSE))</f>
        <v/>
      </c>
      <c r="AM458" s="53"/>
      <c r="AN458" s="29" t="str">
        <f>IFERROR(集計用!N347&amp;集計用!P347&amp;集計用!R347,"")</f>
        <v/>
      </c>
      <c r="AO458" s="29" t="str">
        <f>IF(HLOOKUP(AO$14,集計用!$4:$9894,マスター!$C458,FALSE)="","",HLOOKUP(AO$14,集計用!$4:$9894,マスター!$C458,FALSE))</f>
        <v/>
      </c>
      <c r="AP458" s="42" t="str">
        <f>集計用!AU347&amp;集計用!AV347&amp;集計用!AW347&amp;集計用!AX347&amp;集計用!AY347&amp;集計用!AZ347</f>
        <v/>
      </c>
      <c r="AQ458" s="29" t="str">
        <f>IF(HLOOKUP(AQ$14,集計用!$4:$9894,マスター!$C458,FALSE)="","",HLOOKUP(AQ$14,集計用!$4:$9894,マスター!$C458,FALSE))</f>
        <v/>
      </c>
      <c r="AR458" s="29" t="str">
        <f>IF(HLOOKUP(AR$14,集計用!$4:$9894,マスター!$C458,FALSE)="","",HLOOKUP(AR$14,集計用!$4:$9894,マスター!$C458,FALSE))</f>
        <v/>
      </c>
      <c r="AS458" s="29" t="str">
        <f>IF(HLOOKUP(AS$14,集計用!$4:$9894,マスター!$C458,FALSE)="","",HLOOKUP(AS$14,集計用!$4:$9894,マスター!$C458,FALSE))</f>
        <v/>
      </c>
      <c r="AT458" s="29" t="str">
        <f>IF(HLOOKUP(AT$14,集計用!$4:$9894,マスター!$C458,FALSE)="","",HLOOKUP(AT$14,集計用!$4:$9894,マスター!$C458,FALSE))</f>
        <v/>
      </c>
      <c r="AU458" s="29" t="str">
        <f>IF(HLOOKUP(AU$14,集計用!$4:$9894,マスター!$C458,FALSE)="","",HLOOKUP(AU$14,集計用!$4:$9894,マスター!$C458,FALSE))</f>
        <v/>
      </c>
      <c r="AV458" s="61"/>
      <c r="AW458" s="45" t="str">
        <f t="shared" si="8"/>
        <v/>
      </c>
      <c r="AX458" s="29" t="str">
        <f>IF(HLOOKUP(AX$14,集計用!$4:$9894,マスター!$C458,FALSE)="","",HLOOKUP(AX$14,集計用!$4:$9894,マスター!$C458,FALSE))</f>
        <v/>
      </c>
      <c r="AY458" s="29" t="str">
        <f>IF(HLOOKUP(AY$14,集計用!$4:$9894,マスター!$C458,FALSE)="","",HLOOKUP(AY$14,集計用!$4:$9894,マスター!$C458,FALSE))</f>
        <v/>
      </c>
      <c r="AZ458" s="54"/>
      <c r="BA458" s="54"/>
      <c r="BB458" s="54"/>
      <c r="BC458" s="54"/>
      <c r="BD458" s="54"/>
      <c r="BE458" s="54"/>
      <c r="BF458" s="54"/>
      <c r="BG458" s="54"/>
      <c r="BH458" s="29" t="str">
        <f>IF(HLOOKUP(BH$14,集計用!$4:$9894,マスター!$C458,FALSE)="","",HLOOKUP(BH$14,集計用!$4:$9894,マスター!$C458,FALSE))</f>
        <v/>
      </c>
      <c r="BI458" s="29" t="str">
        <f>IF(HLOOKUP(BI$14,集計用!$4:$9894,マスター!$C458,FALSE)="","",HLOOKUP(BI$14,集計用!$4:$9894,マスター!$C458,FALSE))</f>
        <v/>
      </c>
      <c r="BJ458" s="54"/>
      <c r="BK458" s="54"/>
      <c r="BL458" s="54"/>
      <c r="BM458" s="54"/>
      <c r="BN458" s="54"/>
      <c r="BO458" s="54"/>
      <c r="BP458" s="54"/>
      <c r="BQ458" s="54"/>
      <c r="BR458" s="29" t="str">
        <f>IF(HLOOKUP(BR$14,集計用!$4:$9894,マスター!$C458,FALSE)="","",HLOOKUP(BR$14,集計用!$4:$9894,マスター!$C458,FALSE))</f>
        <v/>
      </c>
      <c r="BS458" s="29" t="str">
        <f>IF(HLOOKUP(BS$14,集計用!$4:$9894,マスター!$C458,FALSE)="","",HLOOKUP(BS$14,集計用!$4:$9894,マスター!$C458,FALSE))</f>
        <v/>
      </c>
      <c r="BT458" s="29" t="str">
        <f>IF(HLOOKUP(BT$14,集計用!$4:$9894,マスター!$C458,FALSE)="","",HLOOKUP(BT$14,集計用!$4:$9894,マスター!$C458,FALSE))</f>
        <v/>
      </c>
      <c r="BU458" s="29" t="str">
        <f>IF(HLOOKUP(BU$14,集計用!$4:$9894,マスター!$C458,FALSE)="","",HLOOKUP(BU$14,集計用!$4:$9894,マスター!$C458,FALSE))</f>
        <v/>
      </c>
      <c r="BV458" s="29" t="str">
        <f>集計用!O347&amp;集計用!Q347&amp;集計用!S347</f>
        <v/>
      </c>
      <c r="BW458" s="29" t="str">
        <f>IF(HLOOKUP(BW$14,集計用!$4:$9894,マスター!$C458,FALSE)="","",HLOOKUP(BW$14,集計用!$4:$9894,マスター!$C458,FALSE))</f>
        <v/>
      </c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4"/>
      <c r="CO458" s="54"/>
      <c r="CP458" s="54"/>
      <c r="CQ458" s="54"/>
      <c r="CR458" s="54"/>
      <c r="CS458" s="54"/>
      <c r="CT458" s="54"/>
      <c r="CU458" s="54"/>
      <c r="CV458" s="53"/>
      <c r="CW458" s="53"/>
      <c r="CX458" s="53"/>
      <c r="CY458" s="53"/>
      <c r="CZ458" s="53"/>
      <c r="DA458" s="53"/>
      <c r="DB458" s="53"/>
      <c r="DC458" s="53"/>
      <c r="DD458" s="54"/>
      <c r="DE458" s="54"/>
      <c r="DF458" s="54"/>
      <c r="DG458" s="54"/>
      <c r="DH458" s="54"/>
      <c r="DI458" s="54"/>
    </row>
    <row r="459" spans="3:113" ht="13.5" customHeight="1">
      <c r="C459" s="89">
        <v>450</v>
      </c>
      <c r="D459" s="44"/>
      <c r="E459" s="53"/>
      <c r="F459" s="53"/>
      <c r="G459" s="53"/>
      <c r="H459" s="42" t="str">
        <f>IF(HLOOKUP(H$14,集計用!$4:$9894,マスター!$C459,FALSE)="","",HLOOKUP(H$14,集計用!$4:$9894,マスター!$C459,FALSE))</f>
        <v/>
      </c>
      <c r="I459" s="29" t="str">
        <f>IF(HLOOKUP(I$14,集計用!$4:$9894,マスター!$C459,FALSE)="","",HLOOKUP(I$14,集計用!$4:$9894,マスター!$C459,FALSE))</f>
        <v/>
      </c>
      <c r="J459" s="29" t="str">
        <f>IF(HLOOKUP(J$14,集計用!$4:$9894,マスター!$C459,FALSE)="","",HLOOKUP(J$14,集計用!$4:$9894,マスター!$C459,FALSE))</f>
        <v/>
      </c>
      <c r="K459" s="53"/>
      <c r="L459" s="53"/>
      <c r="M459" s="53"/>
      <c r="N459" s="53"/>
      <c r="O459" s="29" t="str">
        <f>IF(HLOOKUP(O$14,集計用!$4:$9894,マスター!$C459,FALSE)="","",HLOOKUP(O$14,集計用!$4:$9894,マスター!$C459,FALSE))</f>
        <v/>
      </c>
      <c r="P459" s="53"/>
      <c r="Q459" s="53"/>
      <c r="R459" s="42" t="str">
        <f>IF(HLOOKUP(R$14,集計用!$4:$9894,マスター!$C459,FALSE)="","",HLOOKUP(R$14,集計用!$4:$9894,マスター!$C459,FALSE))</f>
        <v/>
      </c>
      <c r="S459" s="42" t="str">
        <f>IF(HLOOKUP(S$14,集計用!$4:$9894,マスター!$C459,FALSE)="","",HLOOKUP(S$14,集計用!$4:$9894,マスター!$C459,FALSE))</f>
        <v/>
      </c>
      <c r="T459" s="209" t="str">
        <f>IF(HLOOKUP(T$14,集計用!$4:$9894,マスター!$C459,FALSE)="","",HLOOKUP(T$14,集計用!$4:$9894,マスター!$C459,FALSE))</f>
        <v/>
      </c>
      <c r="U459" s="209" t="str">
        <f>IF(HLOOKUP(U$14,集計用!$4:$9894,マスター!$C459,FALSE)="","",HLOOKUP(U$14,集計用!$4:$9894,マスター!$C459,FALSE))</f>
        <v/>
      </c>
      <c r="V459" s="53"/>
      <c r="W459" s="44"/>
      <c r="X459" s="53"/>
      <c r="Y459" s="53"/>
      <c r="Z459" s="29" t="str">
        <f>IF(HLOOKUP(Z$14,集計用!$4:$9894,マスター!$C459,FALSE)="","",HLOOKUP(Z$14,集計用!$4:$9894,マスター!$C459,FALSE))</f>
        <v/>
      </c>
      <c r="AA459" s="53"/>
      <c r="AB459" s="53"/>
      <c r="AC459" s="53"/>
      <c r="AD459" s="53"/>
      <c r="AE459" s="53"/>
      <c r="AF459" s="44"/>
      <c r="AG459" s="29" t="str">
        <f>IF(HLOOKUP(AG$14,集計用!$4:$9894,マスター!$C459,FALSE)="","",HLOOKUP(AG$14,集計用!$4:$9894,マスター!$C459,FALSE))</f>
        <v/>
      </c>
      <c r="AH459" s="29" t="str">
        <f>IF(HLOOKUP(AH$14,集計用!$4:$9894,マスター!$C459,FALSE)="","",HLOOKUP(AH$14,集計用!$4:$9894,マスター!$C459,FALSE))</f>
        <v/>
      </c>
      <c r="AI459" s="29" t="str">
        <f>IF(HLOOKUP(AI$14,集計用!$4:$9894,マスター!$C459,FALSE)="","",HLOOKUP(AI$14,集計用!$4:$9894,マスター!$C459,FALSE))</f>
        <v/>
      </c>
      <c r="AJ459" s="60" t="str">
        <f>マスター!$B$3</f>
        <v>建物</v>
      </c>
      <c r="AK459" s="29" t="str">
        <f>IF(HLOOKUP(AK$14,集計用!$4:$9894,マスター!$C459,FALSE)="","",HLOOKUP(AK$14,集計用!$4:$9894,マスター!$C459,FALSE))</f>
        <v/>
      </c>
      <c r="AL459" s="29" t="str">
        <f>IF(HLOOKUP(AL$14,集計用!$4:$9894,マスター!$C459,FALSE)="","",HLOOKUP(AL$14,集計用!$4:$9894,マスター!$C459,FALSE))</f>
        <v/>
      </c>
      <c r="AM459" s="53"/>
      <c r="AN459" s="29" t="str">
        <f>IFERROR(集計用!N348&amp;集計用!P348&amp;集計用!R348,"")</f>
        <v/>
      </c>
      <c r="AO459" s="29" t="str">
        <f>IF(HLOOKUP(AO$14,集計用!$4:$9894,マスター!$C459,FALSE)="","",HLOOKUP(AO$14,集計用!$4:$9894,マスター!$C459,FALSE))</f>
        <v/>
      </c>
      <c r="AP459" s="42" t="str">
        <f>集計用!AU348&amp;集計用!AV348&amp;集計用!AW348&amp;集計用!AX348&amp;集計用!AY348&amp;集計用!AZ348</f>
        <v/>
      </c>
      <c r="AQ459" s="29" t="str">
        <f>IF(HLOOKUP(AQ$14,集計用!$4:$9894,マスター!$C459,FALSE)="","",HLOOKUP(AQ$14,集計用!$4:$9894,マスター!$C459,FALSE))</f>
        <v/>
      </c>
      <c r="AR459" s="29" t="str">
        <f>IF(HLOOKUP(AR$14,集計用!$4:$9894,マスター!$C459,FALSE)="","",HLOOKUP(AR$14,集計用!$4:$9894,マスター!$C459,FALSE))</f>
        <v/>
      </c>
      <c r="AS459" s="29" t="str">
        <f>IF(HLOOKUP(AS$14,集計用!$4:$9894,マスター!$C459,FALSE)="","",HLOOKUP(AS$14,集計用!$4:$9894,マスター!$C459,FALSE))</f>
        <v/>
      </c>
      <c r="AT459" s="29" t="str">
        <f>IF(HLOOKUP(AT$14,集計用!$4:$9894,マスター!$C459,FALSE)="","",HLOOKUP(AT$14,集計用!$4:$9894,マスター!$C459,FALSE))</f>
        <v/>
      </c>
      <c r="AU459" s="29" t="str">
        <f>IF(HLOOKUP(AU$14,集計用!$4:$9894,マスター!$C459,FALSE)="","",HLOOKUP(AU$14,集計用!$4:$9894,マスター!$C459,FALSE))</f>
        <v/>
      </c>
      <c r="AV459" s="61"/>
      <c r="AW459" s="45" t="str">
        <f t="shared" si="8"/>
        <v/>
      </c>
      <c r="AX459" s="29" t="str">
        <f>IF(HLOOKUP(AX$14,集計用!$4:$9894,マスター!$C459,FALSE)="","",HLOOKUP(AX$14,集計用!$4:$9894,マスター!$C459,FALSE))</f>
        <v/>
      </c>
      <c r="AY459" s="29" t="str">
        <f>IF(HLOOKUP(AY$14,集計用!$4:$9894,マスター!$C459,FALSE)="","",HLOOKUP(AY$14,集計用!$4:$9894,マスター!$C459,FALSE))</f>
        <v/>
      </c>
      <c r="AZ459" s="54"/>
      <c r="BA459" s="54"/>
      <c r="BB459" s="54"/>
      <c r="BC459" s="54"/>
      <c r="BD459" s="54"/>
      <c r="BE459" s="54"/>
      <c r="BF459" s="54"/>
      <c r="BG459" s="54"/>
      <c r="BH459" s="29" t="str">
        <f>IF(HLOOKUP(BH$14,集計用!$4:$9894,マスター!$C459,FALSE)="","",HLOOKUP(BH$14,集計用!$4:$9894,マスター!$C459,FALSE))</f>
        <v/>
      </c>
      <c r="BI459" s="29" t="str">
        <f>IF(HLOOKUP(BI$14,集計用!$4:$9894,マスター!$C459,FALSE)="","",HLOOKUP(BI$14,集計用!$4:$9894,マスター!$C459,FALSE))</f>
        <v/>
      </c>
      <c r="BJ459" s="54"/>
      <c r="BK459" s="54"/>
      <c r="BL459" s="54"/>
      <c r="BM459" s="54"/>
      <c r="BN459" s="54"/>
      <c r="BO459" s="54"/>
      <c r="BP459" s="54"/>
      <c r="BQ459" s="54"/>
      <c r="BR459" s="29" t="str">
        <f>IF(HLOOKUP(BR$14,集計用!$4:$9894,マスター!$C459,FALSE)="","",HLOOKUP(BR$14,集計用!$4:$9894,マスター!$C459,FALSE))</f>
        <v/>
      </c>
      <c r="BS459" s="29" t="str">
        <f>IF(HLOOKUP(BS$14,集計用!$4:$9894,マスター!$C459,FALSE)="","",HLOOKUP(BS$14,集計用!$4:$9894,マスター!$C459,FALSE))</f>
        <v/>
      </c>
      <c r="BT459" s="29" t="str">
        <f>IF(HLOOKUP(BT$14,集計用!$4:$9894,マスター!$C459,FALSE)="","",HLOOKUP(BT$14,集計用!$4:$9894,マスター!$C459,FALSE))</f>
        <v/>
      </c>
      <c r="BU459" s="29" t="str">
        <f>IF(HLOOKUP(BU$14,集計用!$4:$9894,マスター!$C459,FALSE)="","",HLOOKUP(BU$14,集計用!$4:$9894,マスター!$C459,FALSE))</f>
        <v/>
      </c>
      <c r="BV459" s="29" t="str">
        <f>集計用!O348&amp;集計用!Q348&amp;集計用!S348</f>
        <v/>
      </c>
      <c r="BW459" s="29" t="str">
        <f>IF(HLOOKUP(BW$14,集計用!$4:$9894,マスター!$C459,FALSE)="","",HLOOKUP(BW$14,集計用!$4:$9894,マスター!$C459,FALSE))</f>
        <v/>
      </c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4"/>
      <c r="CO459" s="54"/>
      <c r="CP459" s="54"/>
      <c r="CQ459" s="54"/>
      <c r="CR459" s="54"/>
      <c r="CS459" s="54"/>
      <c r="CT459" s="54"/>
      <c r="CU459" s="54"/>
      <c r="CV459" s="53"/>
      <c r="CW459" s="53"/>
      <c r="CX459" s="53"/>
      <c r="CY459" s="53"/>
      <c r="CZ459" s="53"/>
      <c r="DA459" s="53"/>
      <c r="DB459" s="53"/>
      <c r="DC459" s="53"/>
      <c r="DD459" s="54"/>
      <c r="DE459" s="54"/>
      <c r="DF459" s="54"/>
      <c r="DG459" s="54"/>
      <c r="DH459" s="54"/>
      <c r="DI459" s="54"/>
    </row>
    <row r="460" spans="3:113" ht="13.5" customHeight="1">
      <c r="C460" s="89">
        <v>451</v>
      </c>
      <c r="D460" s="44"/>
      <c r="E460" s="53"/>
      <c r="F460" s="53"/>
      <c r="G460" s="53"/>
      <c r="H460" s="42" t="str">
        <f>IF(HLOOKUP(H$14,集計用!$4:$9894,マスター!$C460,FALSE)="","",HLOOKUP(H$14,集計用!$4:$9894,マスター!$C460,FALSE))</f>
        <v/>
      </c>
      <c r="I460" s="29" t="str">
        <f>IF(HLOOKUP(I$14,集計用!$4:$9894,マスター!$C460,FALSE)="","",HLOOKUP(I$14,集計用!$4:$9894,マスター!$C460,FALSE))</f>
        <v/>
      </c>
      <c r="J460" s="29" t="str">
        <f>IF(HLOOKUP(J$14,集計用!$4:$9894,マスター!$C460,FALSE)="","",HLOOKUP(J$14,集計用!$4:$9894,マスター!$C460,FALSE))</f>
        <v/>
      </c>
      <c r="K460" s="53"/>
      <c r="L460" s="53"/>
      <c r="M460" s="53"/>
      <c r="N460" s="53"/>
      <c r="O460" s="29" t="str">
        <f>IF(HLOOKUP(O$14,集計用!$4:$9894,マスター!$C460,FALSE)="","",HLOOKUP(O$14,集計用!$4:$9894,マスター!$C460,FALSE))</f>
        <v/>
      </c>
      <c r="P460" s="53"/>
      <c r="Q460" s="53"/>
      <c r="R460" s="42" t="str">
        <f>IF(HLOOKUP(R$14,集計用!$4:$9894,マスター!$C460,FALSE)="","",HLOOKUP(R$14,集計用!$4:$9894,マスター!$C460,FALSE))</f>
        <v/>
      </c>
      <c r="S460" s="42" t="str">
        <f>IF(HLOOKUP(S$14,集計用!$4:$9894,マスター!$C460,FALSE)="","",HLOOKUP(S$14,集計用!$4:$9894,マスター!$C460,FALSE))</f>
        <v/>
      </c>
      <c r="T460" s="209" t="str">
        <f>IF(HLOOKUP(T$14,集計用!$4:$9894,マスター!$C460,FALSE)="","",HLOOKUP(T$14,集計用!$4:$9894,マスター!$C460,FALSE))</f>
        <v/>
      </c>
      <c r="U460" s="209" t="str">
        <f>IF(HLOOKUP(U$14,集計用!$4:$9894,マスター!$C460,FALSE)="","",HLOOKUP(U$14,集計用!$4:$9894,マスター!$C460,FALSE))</f>
        <v/>
      </c>
      <c r="V460" s="53"/>
      <c r="W460" s="44"/>
      <c r="X460" s="53"/>
      <c r="Y460" s="53"/>
      <c r="Z460" s="29" t="str">
        <f>IF(HLOOKUP(Z$14,集計用!$4:$9894,マスター!$C460,FALSE)="","",HLOOKUP(Z$14,集計用!$4:$9894,マスター!$C460,FALSE))</f>
        <v/>
      </c>
      <c r="AA460" s="53"/>
      <c r="AB460" s="53"/>
      <c r="AC460" s="53"/>
      <c r="AD460" s="53"/>
      <c r="AE460" s="53"/>
      <c r="AF460" s="44"/>
      <c r="AG460" s="29" t="str">
        <f>IF(HLOOKUP(AG$14,集計用!$4:$9894,マスター!$C460,FALSE)="","",HLOOKUP(AG$14,集計用!$4:$9894,マスター!$C460,FALSE))</f>
        <v/>
      </c>
      <c r="AH460" s="29" t="str">
        <f>IF(HLOOKUP(AH$14,集計用!$4:$9894,マスター!$C460,FALSE)="","",HLOOKUP(AH$14,集計用!$4:$9894,マスター!$C460,FALSE))</f>
        <v/>
      </c>
      <c r="AI460" s="29" t="str">
        <f>IF(HLOOKUP(AI$14,集計用!$4:$9894,マスター!$C460,FALSE)="","",HLOOKUP(AI$14,集計用!$4:$9894,マスター!$C460,FALSE))</f>
        <v/>
      </c>
      <c r="AJ460" s="60" t="str">
        <f>マスター!$B$3</f>
        <v>建物</v>
      </c>
      <c r="AK460" s="29" t="str">
        <f>IF(HLOOKUP(AK$14,集計用!$4:$9894,マスター!$C460,FALSE)="","",HLOOKUP(AK$14,集計用!$4:$9894,マスター!$C460,FALSE))</f>
        <v/>
      </c>
      <c r="AL460" s="29" t="str">
        <f>IF(HLOOKUP(AL$14,集計用!$4:$9894,マスター!$C460,FALSE)="","",HLOOKUP(AL$14,集計用!$4:$9894,マスター!$C460,FALSE))</f>
        <v/>
      </c>
      <c r="AM460" s="53"/>
      <c r="AN460" s="29" t="str">
        <f>IFERROR(集計用!N349&amp;集計用!P349&amp;集計用!R349,"")</f>
        <v/>
      </c>
      <c r="AO460" s="29" t="str">
        <f>IF(HLOOKUP(AO$14,集計用!$4:$9894,マスター!$C460,FALSE)="","",HLOOKUP(AO$14,集計用!$4:$9894,マスター!$C460,FALSE))</f>
        <v/>
      </c>
      <c r="AP460" s="42" t="str">
        <f>集計用!AU349&amp;集計用!AV349&amp;集計用!AW349&amp;集計用!AX349&amp;集計用!AY349&amp;集計用!AZ349</f>
        <v/>
      </c>
      <c r="AQ460" s="29" t="str">
        <f>IF(HLOOKUP(AQ$14,集計用!$4:$9894,マスター!$C460,FALSE)="","",HLOOKUP(AQ$14,集計用!$4:$9894,マスター!$C460,FALSE))</f>
        <v/>
      </c>
      <c r="AR460" s="29" t="str">
        <f>IF(HLOOKUP(AR$14,集計用!$4:$9894,マスター!$C460,FALSE)="","",HLOOKUP(AR$14,集計用!$4:$9894,マスター!$C460,FALSE))</f>
        <v/>
      </c>
      <c r="AS460" s="29" t="str">
        <f>IF(HLOOKUP(AS$14,集計用!$4:$9894,マスター!$C460,FALSE)="","",HLOOKUP(AS$14,集計用!$4:$9894,マスター!$C460,FALSE))</f>
        <v/>
      </c>
      <c r="AT460" s="29" t="str">
        <f>IF(HLOOKUP(AT$14,集計用!$4:$9894,マスター!$C460,FALSE)="","",HLOOKUP(AT$14,集計用!$4:$9894,マスター!$C460,FALSE))</f>
        <v/>
      </c>
      <c r="AU460" s="29" t="str">
        <f>IF(HLOOKUP(AU$14,集計用!$4:$9894,マスター!$C460,FALSE)="","",HLOOKUP(AU$14,集計用!$4:$9894,マスター!$C460,FALSE))</f>
        <v/>
      </c>
      <c r="AV460" s="61"/>
      <c r="AW460" s="45" t="str">
        <f t="shared" si="8"/>
        <v/>
      </c>
      <c r="AX460" s="29" t="str">
        <f>IF(HLOOKUP(AX$14,集計用!$4:$9894,マスター!$C460,FALSE)="","",HLOOKUP(AX$14,集計用!$4:$9894,マスター!$C460,FALSE))</f>
        <v/>
      </c>
      <c r="AY460" s="29" t="str">
        <f>IF(HLOOKUP(AY$14,集計用!$4:$9894,マスター!$C460,FALSE)="","",HLOOKUP(AY$14,集計用!$4:$9894,マスター!$C460,FALSE))</f>
        <v/>
      </c>
      <c r="AZ460" s="54"/>
      <c r="BA460" s="54"/>
      <c r="BB460" s="54"/>
      <c r="BC460" s="54"/>
      <c r="BD460" s="54"/>
      <c r="BE460" s="54"/>
      <c r="BF460" s="54"/>
      <c r="BG460" s="54"/>
      <c r="BH460" s="29" t="str">
        <f>IF(HLOOKUP(BH$14,集計用!$4:$9894,マスター!$C460,FALSE)="","",HLOOKUP(BH$14,集計用!$4:$9894,マスター!$C460,FALSE))</f>
        <v/>
      </c>
      <c r="BI460" s="29" t="str">
        <f>IF(HLOOKUP(BI$14,集計用!$4:$9894,マスター!$C460,FALSE)="","",HLOOKUP(BI$14,集計用!$4:$9894,マスター!$C460,FALSE))</f>
        <v/>
      </c>
      <c r="BJ460" s="54"/>
      <c r="BK460" s="54"/>
      <c r="BL460" s="54"/>
      <c r="BM460" s="54"/>
      <c r="BN460" s="54"/>
      <c r="BO460" s="54"/>
      <c r="BP460" s="54"/>
      <c r="BQ460" s="54"/>
      <c r="BR460" s="29" t="str">
        <f>IF(HLOOKUP(BR$14,集計用!$4:$9894,マスター!$C460,FALSE)="","",HLOOKUP(BR$14,集計用!$4:$9894,マスター!$C460,FALSE))</f>
        <v/>
      </c>
      <c r="BS460" s="29" t="str">
        <f>IF(HLOOKUP(BS$14,集計用!$4:$9894,マスター!$C460,FALSE)="","",HLOOKUP(BS$14,集計用!$4:$9894,マスター!$C460,FALSE))</f>
        <v/>
      </c>
      <c r="BT460" s="29" t="str">
        <f>IF(HLOOKUP(BT$14,集計用!$4:$9894,マスター!$C460,FALSE)="","",HLOOKUP(BT$14,集計用!$4:$9894,マスター!$C460,FALSE))</f>
        <v/>
      </c>
      <c r="BU460" s="29" t="str">
        <f>IF(HLOOKUP(BU$14,集計用!$4:$9894,マスター!$C460,FALSE)="","",HLOOKUP(BU$14,集計用!$4:$9894,マスター!$C460,FALSE))</f>
        <v/>
      </c>
      <c r="BV460" s="29" t="str">
        <f>集計用!O349&amp;集計用!Q349&amp;集計用!S349</f>
        <v/>
      </c>
      <c r="BW460" s="29" t="str">
        <f>IF(HLOOKUP(BW$14,集計用!$4:$9894,マスター!$C460,FALSE)="","",HLOOKUP(BW$14,集計用!$4:$9894,マスター!$C460,FALSE))</f>
        <v/>
      </c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4"/>
      <c r="CO460" s="54"/>
      <c r="CP460" s="54"/>
      <c r="CQ460" s="54"/>
      <c r="CR460" s="54"/>
      <c r="CS460" s="54"/>
      <c r="CT460" s="54"/>
      <c r="CU460" s="54"/>
      <c r="CV460" s="53"/>
      <c r="CW460" s="53"/>
      <c r="CX460" s="53"/>
      <c r="CY460" s="53"/>
      <c r="CZ460" s="53"/>
      <c r="DA460" s="53"/>
      <c r="DB460" s="53"/>
      <c r="DC460" s="53"/>
      <c r="DD460" s="54"/>
      <c r="DE460" s="54"/>
      <c r="DF460" s="54"/>
      <c r="DG460" s="54"/>
      <c r="DH460" s="54"/>
      <c r="DI460" s="54"/>
    </row>
    <row r="461" spans="3:113" ht="13.5" customHeight="1">
      <c r="C461" s="89">
        <v>452</v>
      </c>
      <c r="D461" s="44"/>
      <c r="E461" s="53"/>
      <c r="F461" s="53"/>
      <c r="G461" s="53"/>
      <c r="H461" s="42" t="str">
        <f>IF(HLOOKUP(H$14,集計用!$4:$9894,マスター!$C461,FALSE)="","",HLOOKUP(H$14,集計用!$4:$9894,マスター!$C461,FALSE))</f>
        <v/>
      </c>
      <c r="I461" s="29" t="str">
        <f>IF(HLOOKUP(I$14,集計用!$4:$9894,マスター!$C461,FALSE)="","",HLOOKUP(I$14,集計用!$4:$9894,マスター!$C461,FALSE))</f>
        <v/>
      </c>
      <c r="J461" s="29" t="str">
        <f>IF(HLOOKUP(J$14,集計用!$4:$9894,マスター!$C461,FALSE)="","",HLOOKUP(J$14,集計用!$4:$9894,マスター!$C461,FALSE))</f>
        <v/>
      </c>
      <c r="K461" s="53"/>
      <c r="L461" s="53"/>
      <c r="M461" s="53"/>
      <c r="N461" s="53"/>
      <c r="O461" s="29" t="str">
        <f>IF(HLOOKUP(O$14,集計用!$4:$9894,マスター!$C461,FALSE)="","",HLOOKUP(O$14,集計用!$4:$9894,マスター!$C461,FALSE))</f>
        <v/>
      </c>
      <c r="P461" s="53"/>
      <c r="Q461" s="53"/>
      <c r="R461" s="42" t="str">
        <f>IF(HLOOKUP(R$14,集計用!$4:$9894,マスター!$C461,FALSE)="","",HLOOKUP(R$14,集計用!$4:$9894,マスター!$C461,FALSE))</f>
        <v/>
      </c>
      <c r="S461" s="42" t="str">
        <f>IF(HLOOKUP(S$14,集計用!$4:$9894,マスター!$C461,FALSE)="","",HLOOKUP(S$14,集計用!$4:$9894,マスター!$C461,FALSE))</f>
        <v/>
      </c>
      <c r="T461" s="209" t="str">
        <f>IF(HLOOKUP(T$14,集計用!$4:$9894,マスター!$C461,FALSE)="","",HLOOKUP(T$14,集計用!$4:$9894,マスター!$C461,FALSE))</f>
        <v/>
      </c>
      <c r="U461" s="209" t="str">
        <f>IF(HLOOKUP(U$14,集計用!$4:$9894,マスター!$C461,FALSE)="","",HLOOKUP(U$14,集計用!$4:$9894,マスター!$C461,FALSE))</f>
        <v/>
      </c>
      <c r="V461" s="53"/>
      <c r="W461" s="44"/>
      <c r="X461" s="53"/>
      <c r="Y461" s="53"/>
      <c r="Z461" s="29" t="str">
        <f>IF(HLOOKUP(Z$14,集計用!$4:$9894,マスター!$C461,FALSE)="","",HLOOKUP(Z$14,集計用!$4:$9894,マスター!$C461,FALSE))</f>
        <v/>
      </c>
      <c r="AA461" s="53"/>
      <c r="AB461" s="53"/>
      <c r="AC461" s="53"/>
      <c r="AD461" s="53"/>
      <c r="AE461" s="53"/>
      <c r="AF461" s="44"/>
      <c r="AG461" s="29" t="str">
        <f>IF(HLOOKUP(AG$14,集計用!$4:$9894,マスター!$C461,FALSE)="","",HLOOKUP(AG$14,集計用!$4:$9894,マスター!$C461,FALSE))</f>
        <v/>
      </c>
      <c r="AH461" s="29" t="str">
        <f>IF(HLOOKUP(AH$14,集計用!$4:$9894,マスター!$C461,FALSE)="","",HLOOKUP(AH$14,集計用!$4:$9894,マスター!$C461,FALSE))</f>
        <v/>
      </c>
      <c r="AI461" s="29" t="str">
        <f>IF(HLOOKUP(AI$14,集計用!$4:$9894,マスター!$C461,FALSE)="","",HLOOKUP(AI$14,集計用!$4:$9894,マスター!$C461,FALSE))</f>
        <v/>
      </c>
      <c r="AJ461" s="60" t="str">
        <f>マスター!$B$3</f>
        <v>建物</v>
      </c>
      <c r="AK461" s="29" t="str">
        <f>IF(HLOOKUP(AK$14,集計用!$4:$9894,マスター!$C461,FALSE)="","",HLOOKUP(AK$14,集計用!$4:$9894,マスター!$C461,FALSE))</f>
        <v/>
      </c>
      <c r="AL461" s="29" t="str">
        <f>IF(HLOOKUP(AL$14,集計用!$4:$9894,マスター!$C461,FALSE)="","",HLOOKUP(AL$14,集計用!$4:$9894,マスター!$C461,FALSE))</f>
        <v/>
      </c>
      <c r="AM461" s="53"/>
      <c r="AN461" s="29" t="str">
        <f>IFERROR(集計用!N350&amp;集計用!P350&amp;集計用!R350,"")</f>
        <v/>
      </c>
      <c r="AO461" s="29" t="str">
        <f>IF(HLOOKUP(AO$14,集計用!$4:$9894,マスター!$C461,FALSE)="","",HLOOKUP(AO$14,集計用!$4:$9894,マスター!$C461,FALSE))</f>
        <v/>
      </c>
      <c r="AP461" s="42" t="str">
        <f>集計用!AU350&amp;集計用!AV350&amp;集計用!AW350&amp;集計用!AX350&amp;集計用!AY350&amp;集計用!AZ350</f>
        <v/>
      </c>
      <c r="AQ461" s="29" t="str">
        <f>IF(HLOOKUP(AQ$14,集計用!$4:$9894,マスター!$C461,FALSE)="","",HLOOKUP(AQ$14,集計用!$4:$9894,マスター!$C461,FALSE))</f>
        <v/>
      </c>
      <c r="AR461" s="29" t="str">
        <f>IF(HLOOKUP(AR$14,集計用!$4:$9894,マスター!$C461,FALSE)="","",HLOOKUP(AR$14,集計用!$4:$9894,マスター!$C461,FALSE))</f>
        <v/>
      </c>
      <c r="AS461" s="29" t="str">
        <f>IF(HLOOKUP(AS$14,集計用!$4:$9894,マスター!$C461,FALSE)="","",HLOOKUP(AS$14,集計用!$4:$9894,マスター!$C461,FALSE))</f>
        <v/>
      </c>
      <c r="AT461" s="29" t="str">
        <f>IF(HLOOKUP(AT$14,集計用!$4:$9894,マスター!$C461,FALSE)="","",HLOOKUP(AT$14,集計用!$4:$9894,マスター!$C461,FALSE))</f>
        <v/>
      </c>
      <c r="AU461" s="29" t="str">
        <f>IF(HLOOKUP(AU$14,集計用!$4:$9894,マスター!$C461,FALSE)="","",HLOOKUP(AU$14,集計用!$4:$9894,マスター!$C461,FALSE))</f>
        <v/>
      </c>
      <c r="AV461" s="61"/>
      <c r="AW461" s="45" t="str">
        <f t="shared" si="8"/>
        <v/>
      </c>
      <c r="AX461" s="29" t="str">
        <f>IF(HLOOKUP(AX$14,集計用!$4:$9894,マスター!$C461,FALSE)="","",HLOOKUP(AX$14,集計用!$4:$9894,マスター!$C461,FALSE))</f>
        <v/>
      </c>
      <c r="AY461" s="29" t="str">
        <f>IF(HLOOKUP(AY$14,集計用!$4:$9894,マスター!$C461,FALSE)="","",HLOOKUP(AY$14,集計用!$4:$9894,マスター!$C461,FALSE))</f>
        <v/>
      </c>
      <c r="AZ461" s="54"/>
      <c r="BA461" s="54"/>
      <c r="BB461" s="54"/>
      <c r="BC461" s="54"/>
      <c r="BD461" s="54"/>
      <c r="BE461" s="54"/>
      <c r="BF461" s="54"/>
      <c r="BG461" s="54"/>
      <c r="BH461" s="29" t="str">
        <f>IF(HLOOKUP(BH$14,集計用!$4:$9894,マスター!$C461,FALSE)="","",HLOOKUP(BH$14,集計用!$4:$9894,マスター!$C461,FALSE))</f>
        <v/>
      </c>
      <c r="BI461" s="29" t="str">
        <f>IF(HLOOKUP(BI$14,集計用!$4:$9894,マスター!$C461,FALSE)="","",HLOOKUP(BI$14,集計用!$4:$9894,マスター!$C461,FALSE))</f>
        <v/>
      </c>
      <c r="BJ461" s="54"/>
      <c r="BK461" s="54"/>
      <c r="BL461" s="54"/>
      <c r="BM461" s="54"/>
      <c r="BN461" s="54"/>
      <c r="BO461" s="54"/>
      <c r="BP461" s="54"/>
      <c r="BQ461" s="54"/>
      <c r="BR461" s="29" t="str">
        <f>IF(HLOOKUP(BR$14,集計用!$4:$9894,マスター!$C461,FALSE)="","",HLOOKUP(BR$14,集計用!$4:$9894,マスター!$C461,FALSE))</f>
        <v/>
      </c>
      <c r="BS461" s="29" t="str">
        <f>IF(HLOOKUP(BS$14,集計用!$4:$9894,マスター!$C461,FALSE)="","",HLOOKUP(BS$14,集計用!$4:$9894,マスター!$C461,FALSE))</f>
        <v/>
      </c>
      <c r="BT461" s="29" t="str">
        <f>IF(HLOOKUP(BT$14,集計用!$4:$9894,マスター!$C461,FALSE)="","",HLOOKUP(BT$14,集計用!$4:$9894,マスター!$C461,FALSE))</f>
        <v/>
      </c>
      <c r="BU461" s="29" t="str">
        <f>IF(HLOOKUP(BU$14,集計用!$4:$9894,マスター!$C461,FALSE)="","",HLOOKUP(BU$14,集計用!$4:$9894,マスター!$C461,FALSE))</f>
        <v/>
      </c>
      <c r="BV461" s="29" t="str">
        <f>集計用!O350&amp;集計用!Q350&amp;集計用!S350</f>
        <v/>
      </c>
      <c r="BW461" s="29" t="str">
        <f>IF(HLOOKUP(BW$14,集計用!$4:$9894,マスター!$C461,FALSE)="","",HLOOKUP(BW$14,集計用!$4:$9894,マスター!$C461,FALSE))</f>
        <v/>
      </c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4"/>
      <c r="CO461" s="54"/>
      <c r="CP461" s="54"/>
      <c r="CQ461" s="54"/>
      <c r="CR461" s="54"/>
      <c r="CS461" s="54"/>
      <c r="CT461" s="54"/>
      <c r="CU461" s="54"/>
      <c r="CV461" s="53"/>
      <c r="CW461" s="53"/>
      <c r="CX461" s="53"/>
      <c r="CY461" s="53"/>
      <c r="CZ461" s="53"/>
      <c r="DA461" s="53"/>
      <c r="DB461" s="53"/>
      <c r="DC461" s="53"/>
      <c r="DD461" s="54"/>
      <c r="DE461" s="54"/>
      <c r="DF461" s="54"/>
      <c r="DG461" s="54"/>
      <c r="DH461" s="54"/>
      <c r="DI461" s="54"/>
    </row>
    <row r="462" spans="3:113" ht="13.5" customHeight="1">
      <c r="C462" s="89">
        <v>453</v>
      </c>
      <c r="D462" s="44"/>
      <c r="E462" s="53"/>
      <c r="F462" s="53"/>
      <c r="G462" s="53"/>
      <c r="H462" s="42" t="str">
        <f>IF(HLOOKUP(H$14,集計用!$4:$9894,マスター!$C462,FALSE)="","",HLOOKUP(H$14,集計用!$4:$9894,マスター!$C462,FALSE))</f>
        <v/>
      </c>
      <c r="I462" s="29" t="str">
        <f>IF(HLOOKUP(I$14,集計用!$4:$9894,マスター!$C462,FALSE)="","",HLOOKUP(I$14,集計用!$4:$9894,マスター!$C462,FALSE))</f>
        <v/>
      </c>
      <c r="J462" s="29" t="str">
        <f>IF(HLOOKUP(J$14,集計用!$4:$9894,マスター!$C462,FALSE)="","",HLOOKUP(J$14,集計用!$4:$9894,マスター!$C462,FALSE))</f>
        <v/>
      </c>
      <c r="K462" s="53"/>
      <c r="L462" s="53"/>
      <c r="M462" s="53"/>
      <c r="N462" s="53"/>
      <c r="O462" s="29" t="str">
        <f>IF(HLOOKUP(O$14,集計用!$4:$9894,マスター!$C462,FALSE)="","",HLOOKUP(O$14,集計用!$4:$9894,マスター!$C462,FALSE))</f>
        <v/>
      </c>
      <c r="P462" s="53"/>
      <c r="Q462" s="53"/>
      <c r="R462" s="42" t="str">
        <f>IF(HLOOKUP(R$14,集計用!$4:$9894,マスター!$C462,FALSE)="","",HLOOKUP(R$14,集計用!$4:$9894,マスター!$C462,FALSE))</f>
        <v/>
      </c>
      <c r="S462" s="42" t="str">
        <f>IF(HLOOKUP(S$14,集計用!$4:$9894,マスター!$C462,FALSE)="","",HLOOKUP(S$14,集計用!$4:$9894,マスター!$C462,FALSE))</f>
        <v/>
      </c>
      <c r="T462" s="209" t="str">
        <f>IF(HLOOKUP(T$14,集計用!$4:$9894,マスター!$C462,FALSE)="","",HLOOKUP(T$14,集計用!$4:$9894,マスター!$C462,FALSE))</f>
        <v/>
      </c>
      <c r="U462" s="209" t="str">
        <f>IF(HLOOKUP(U$14,集計用!$4:$9894,マスター!$C462,FALSE)="","",HLOOKUP(U$14,集計用!$4:$9894,マスター!$C462,FALSE))</f>
        <v/>
      </c>
      <c r="V462" s="53"/>
      <c r="W462" s="44"/>
      <c r="X462" s="53"/>
      <c r="Y462" s="53"/>
      <c r="Z462" s="29" t="str">
        <f>IF(HLOOKUP(Z$14,集計用!$4:$9894,マスター!$C462,FALSE)="","",HLOOKUP(Z$14,集計用!$4:$9894,マスター!$C462,FALSE))</f>
        <v/>
      </c>
      <c r="AA462" s="53"/>
      <c r="AB462" s="53"/>
      <c r="AC462" s="53"/>
      <c r="AD462" s="53"/>
      <c r="AE462" s="53"/>
      <c r="AF462" s="44"/>
      <c r="AG462" s="29" t="str">
        <f>IF(HLOOKUP(AG$14,集計用!$4:$9894,マスター!$C462,FALSE)="","",HLOOKUP(AG$14,集計用!$4:$9894,マスター!$C462,FALSE))</f>
        <v/>
      </c>
      <c r="AH462" s="29" t="str">
        <f>IF(HLOOKUP(AH$14,集計用!$4:$9894,マスター!$C462,FALSE)="","",HLOOKUP(AH$14,集計用!$4:$9894,マスター!$C462,FALSE))</f>
        <v/>
      </c>
      <c r="AI462" s="29" t="str">
        <f>IF(HLOOKUP(AI$14,集計用!$4:$9894,マスター!$C462,FALSE)="","",HLOOKUP(AI$14,集計用!$4:$9894,マスター!$C462,FALSE))</f>
        <v/>
      </c>
      <c r="AJ462" s="60" t="str">
        <f>マスター!$B$3</f>
        <v>建物</v>
      </c>
      <c r="AK462" s="29" t="str">
        <f>IF(HLOOKUP(AK$14,集計用!$4:$9894,マスター!$C462,FALSE)="","",HLOOKUP(AK$14,集計用!$4:$9894,マスター!$C462,FALSE))</f>
        <v/>
      </c>
      <c r="AL462" s="29" t="str">
        <f>IF(HLOOKUP(AL$14,集計用!$4:$9894,マスター!$C462,FALSE)="","",HLOOKUP(AL$14,集計用!$4:$9894,マスター!$C462,FALSE))</f>
        <v/>
      </c>
      <c r="AM462" s="53"/>
      <c r="AN462" s="29" t="str">
        <f>IFERROR(集計用!N351&amp;集計用!P351&amp;集計用!R351,"")</f>
        <v/>
      </c>
      <c r="AO462" s="29" t="str">
        <f>IF(HLOOKUP(AO$14,集計用!$4:$9894,マスター!$C462,FALSE)="","",HLOOKUP(AO$14,集計用!$4:$9894,マスター!$C462,FALSE))</f>
        <v/>
      </c>
      <c r="AP462" s="42" t="str">
        <f>集計用!AU351&amp;集計用!AV351&amp;集計用!AW351&amp;集計用!AX351&amp;集計用!AY351&amp;集計用!AZ351</f>
        <v/>
      </c>
      <c r="AQ462" s="29" t="str">
        <f>IF(HLOOKUP(AQ$14,集計用!$4:$9894,マスター!$C462,FALSE)="","",HLOOKUP(AQ$14,集計用!$4:$9894,マスター!$C462,FALSE))</f>
        <v/>
      </c>
      <c r="AR462" s="29" t="str">
        <f>IF(HLOOKUP(AR$14,集計用!$4:$9894,マスター!$C462,FALSE)="","",HLOOKUP(AR$14,集計用!$4:$9894,マスター!$C462,FALSE))</f>
        <v/>
      </c>
      <c r="AS462" s="29" t="str">
        <f>IF(HLOOKUP(AS$14,集計用!$4:$9894,マスター!$C462,FALSE)="","",HLOOKUP(AS$14,集計用!$4:$9894,マスター!$C462,FALSE))</f>
        <v/>
      </c>
      <c r="AT462" s="29" t="str">
        <f>IF(HLOOKUP(AT$14,集計用!$4:$9894,マスター!$C462,FALSE)="","",HLOOKUP(AT$14,集計用!$4:$9894,マスター!$C462,FALSE))</f>
        <v/>
      </c>
      <c r="AU462" s="29" t="str">
        <f>IF(HLOOKUP(AU$14,集計用!$4:$9894,マスター!$C462,FALSE)="","",HLOOKUP(AU$14,集計用!$4:$9894,マスター!$C462,FALSE))</f>
        <v/>
      </c>
      <c r="AV462" s="61"/>
      <c r="AW462" s="45" t="str">
        <f t="shared" si="8"/>
        <v/>
      </c>
      <c r="AX462" s="29" t="str">
        <f>IF(HLOOKUP(AX$14,集計用!$4:$9894,マスター!$C462,FALSE)="","",HLOOKUP(AX$14,集計用!$4:$9894,マスター!$C462,FALSE))</f>
        <v/>
      </c>
      <c r="AY462" s="29" t="str">
        <f>IF(HLOOKUP(AY$14,集計用!$4:$9894,マスター!$C462,FALSE)="","",HLOOKUP(AY$14,集計用!$4:$9894,マスター!$C462,FALSE))</f>
        <v/>
      </c>
      <c r="AZ462" s="54"/>
      <c r="BA462" s="54"/>
      <c r="BB462" s="54"/>
      <c r="BC462" s="54"/>
      <c r="BD462" s="54"/>
      <c r="BE462" s="54"/>
      <c r="BF462" s="54"/>
      <c r="BG462" s="54"/>
      <c r="BH462" s="29" t="str">
        <f>IF(HLOOKUP(BH$14,集計用!$4:$9894,マスター!$C462,FALSE)="","",HLOOKUP(BH$14,集計用!$4:$9894,マスター!$C462,FALSE))</f>
        <v/>
      </c>
      <c r="BI462" s="29" t="str">
        <f>IF(HLOOKUP(BI$14,集計用!$4:$9894,マスター!$C462,FALSE)="","",HLOOKUP(BI$14,集計用!$4:$9894,マスター!$C462,FALSE))</f>
        <v/>
      </c>
      <c r="BJ462" s="54"/>
      <c r="BK462" s="54"/>
      <c r="BL462" s="54"/>
      <c r="BM462" s="54"/>
      <c r="BN462" s="54"/>
      <c r="BO462" s="54"/>
      <c r="BP462" s="54"/>
      <c r="BQ462" s="54"/>
      <c r="BR462" s="29" t="str">
        <f>IF(HLOOKUP(BR$14,集計用!$4:$9894,マスター!$C462,FALSE)="","",HLOOKUP(BR$14,集計用!$4:$9894,マスター!$C462,FALSE))</f>
        <v/>
      </c>
      <c r="BS462" s="29" t="str">
        <f>IF(HLOOKUP(BS$14,集計用!$4:$9894,マスター!$C462,FALSE)="","",HLOOKUP(BS$14,集計用!$4:$9894,マスター!$C462,FALSE))</f>
        <v/>
      </c>
      <c r="BT462" s="29" t="str">
        <f>IF(HLOOKUP(BT$14,集計用!$4:$9894,マスター!$C462,FALSE)="","",HLOOKUP(BT$14,集計用!$4:$9894,マスター!$C462,FALSE))</f>
        <v/>
      </c>
      <c r="BU462" s="29" t="str">
        <f>IF(HLOOKUP(BU$14,集計用!$4:$9894,マスター!$C462,FALSE)="","",HLOOKUP(BU$14,集計用!$4:$9894,マスター!$C462,FALSE))</f>
        <v/>
      </c>
      <c r="BV462" s="29" t="str">
        <f>集計用!O351&amp;集計用!Q351&amp;集計用!S351</f>
        <v/>
      </c>
      <c r="BW462" s="29" t="str">
        <f>IF(HLOOKUP(BW$14,集計用!$4:$9894,マスター!$C462,FALSE)="","",HLOOKUP(BW$14,集計用!$4:$9894,マスター!$C462,FALSE))</f>
        <v/>
      </c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4"/>
      <c r="CO462" s="54"/>
      <c r="CP462" s="54"/>
      <c r="CQ462" s="54"/>
      <c r="CR462" s="54"/>
      <c r="CS462" s="54"/>
      <c r="CT462" s="54"/>
      <c r="CU462" s="54"/>
      <c r="CV462" s="53"/>
      <c r="CW462" s="53"/>
      <c r="CX462" s="53"/>
      <c r="CY462" s="53"/>
      <c r="CZ462" s="53"/>
      <c r="DA462" s="53"/>
      <c r="DB462" s="53"/>
      <c r="DC462" s="53"/>
      <c r="DD462" s="54"/>
      <c r="DE462" s="54"/>
      <c r="DF462" s="54"/>
      <c r="DG462" s="54"/>
      <c r="DH462" s="54"/>
      <c r="DI462" s="54"/>
    </row>
    <row r="463" spans="3:113" ht="13.5" customHeight="1">
      <c r="C463" s="89">
        <v>454</v>
      </c>
      <c r="D463" s="44"/>
      <c r="E463" s="53"/>
      <c r="F463" s="53"/>
      <c r="G463" s="53"/>
      <c r="H463" s="42" t="str">
        <f>IF(HLOOKUP(H$14,集計用!$4:$9894,マスター!$C463,FALSE)="","",HLOOKUP(H$14,集計用!$4:$9894,マスター!$C463,FALSE))</f>
        <v/>
      </c>
      <c r="I463" s="29" t="str">
        <f>IF(HLOOKUP(I$14,集計用!$4:$9894,マスター!$C463,FALSE)="","",HLOOKUP(I$14,集計用!$4:$9894,マスター!$C463,FALSE))</f>
        <v/>
      </c>
      <c r="J463" s="29" t="str">
        <f>IF(HLOOKUP(J$14,集計用!$4:$9894,マスター!$C463,FALSE)="","",HLOOKUP(J$14,集計用!$4:$9894,マスター!$C463,FALSE))</f>
        <v/>
      </c>
      <c r="K463" s="53"/>
      <c r="L463" s="53"/>
      <c r="M463" s="53"/>
      <c r="N463" s="53"/>
      <c r="O463" s="29" t="str">
        <f>IF(HLOOKUP(O$14,集計用!$4:$9894,マスター!$C463,FALSE)="","",HLOOKUP(O$14,集計用!$4:$9894,マスター!$C463,FALSE))</f>
        <v/>
      </c>
      <c r="P463" s="53"/>
      <c r="Q463" s="53"/>
      <c r="R463" s="42" t="str">
        <f>IF(HLOOKUP(R$14,集計用!$4:$9894,マスター!$C463,FALSE)="","",HLOOKUP(R$14,集計用!$4:$9894,マスター!$C463,FALSE))</f>
        <v/>
      </c>
      <c r="S463" s="42" t="str">
        <f>IF(HLOOKUP(S$14,集計用!$4:$9894,マスター!$C463,FALSE)="","",HLOOKUP(S$14,集計用!$4:$9894,マスター!$C463,FALSE))</f>
        <v/>
      </c>
      <c r="T463" s="209" t="str">
        <f>IF(HLOOKUP(T$14,集計用!$4:$9894,マスター!$C463,FALSE)="","",HLOOKUP(T$14,集計用!$4:$9894,マスター!$C463,FALSE))</f>
        <v/>
      </c>
      <c r="U463" s="209" t="str">
        <f>IF(HLOOKUP(U$14,集計用!$4:$9894,マスター!$C463,FALSE)="","",HLOOKUP(U$14,集計用!$4:$9894,マスター!$C463,FALSE))</f>
        <v/>
      </c>
      <c r="V463" s="53"/>
      <c r="W463" s="44"/>
      <c r="X463" s="53"/>
      <c r="Y463" s="53"/>
      <c r="Z463" s="29" t="str">
        <f>IF(HLOOKUP(Z$14,集計用!$4:$9894,マスター!$C463,FALSE)="","",HLOOKUP(Z$14,集計用!$4:$9894,マスター!$C463,FALSE))</f>
        <v/>
      </c>
      <c r="AA463" s="53"/>
      <c r="AB463" s="53"/>
      <c r="AC463" s="53"/>
      <c r="AD463" s="53"/>
      <c r="AE463" s="53"/>
      <c r="AF463" s="44"/>
      <c r="AG463" s="29" t="str">
        <f>IF(HLOOKUP(AG$14,集計用!$4:$9894,マスター!$C463,FALSE)="","",HLOOKUP(AG$14,集計用!$4:$9894,マスター!$C463,FALSE))</f>
        <v/>
      </c>
      <c r="AH463" s="29" t="str">
        <f>IF(HLOOKUP(AH$14,集計用!$4:$9894,マスター!$C463,FALSE)="","",HLOOKUP(AH$14,集計用!$4:$9894,マスター!$C463,FALSE))</f>
        <v/>
      </c>
      <c r="AI463" s="29" t="str">
        <f>IF(HLOOKUP(AI$14,集計用!$4:$9894,マスター!$C463,FALSE)="","",HLOOKUP(AI$14,集計用!$4:$9894,マスター!$C463,FALSE))</f>
        <v/>
      </c>
      <c r="AJ463" s="60" t="str">
        <f>マスター!$B$3</f>
        <v>建物</v>
      </c>
      <c r="AK463" s="29" t="str">
        <f>IF(HLOOKUP(AK$14,集計用!$4:$9894,マスター!$C463,FALSE)="","",HLOOKUP(AK$14,集計用!$4:$9894,マスター!$C463,FALSE))</f>
        <v/>
      </c>
      <c r="AL463" s="29" t="str">
        <f>IF(HLOOKUP(AL$14,集計用!$4:$9894,マスター!$C463,FALSE)="","",HLOOKUP(AL$14,集計用!$4:$9894,マスター!$C463,FALSE))</f>
        <v/>
      </c>
      <c r="AM463" s="53"/>
      <c r="AN463" s="29" t="str">
        <f>IFERROR(集計用!N352&amp;集計用!P352&amp;集計用!R352,"")</f>
        <v/>
      </c>
      <c r="AO463" s="29" t="str">
        <f>IF(HLOOKUP(AO$14,集計用!$4:$9894,マスター!$C463,FALSE)="","",HLOOKUP(AO$14,集計用!$4:$9894,マスター!$C463,FALSE))</f>
        <v/>
      </c>
      <c r="AP463" s="42" t="str">
        <f>集計用!AU352&amp;集計用!AV352&amp;集計用!AW352&amp;集計用!AX352&amp;集計用!AY352&amp;集計用!AZ352</f>
        <v/>
      </c>
      <c r="AQ463" s="29" t="str">
        <f>IF(HLOOKUP(AQ$14,集計用!$4:$9894,マスター!$C463,FALSE)="","",HLOOKUP(AQ$14,集計用!$4:$9894,マスター!$C463,FALSE))</f>
        <v/>
      </c>
      <c r="AR463" s="29" t="str">
        <f>IF(HLOOKUP(AR$14,集計用!$4:$9894,マスター!$C463,FALSE)="","",HLOOKUP(AR$14,集計用!$4:$9894,マスター!$C463,FALSE))</f>
        <v/>
      </c>
      <c r="AS463" s="29" t="str">
        <f>IF(HLOOKUP(AS$14,集計用!$4:$9894,マスター!$C463,FALSE)="","",HLOOKUP(AS$14,集計用!$4:$9894,マスター!$C463,FALSE))</f>
        <v/>
      </c>
      <c r="AT463" s="29" t="str">
        <f>IF(HLOOKUP(AT$14,集計用!$4:$9894,マスター!$C463,FALSE)="","",HLOOKUP(AT$14,集計用!$4:$9894,マスター!$C463,FALSE))</f>
        <v/>
      </c>
      <c r="AU463" s="29" t="str">
        <f>IF(HLOOKUP(AU$14,集計用!$4:$9894,マスター!$C463,FALSE)="","",HLOOKUP(AU$14,集計用!$4:$9894,マスター!$C463,FALSE))</f>
        <v/>
      </c>
      <c r="AV463" s="61"/>
      <c r="AW463" s="45" t="str">
        <f t="shared" si="8"/>
        <v/>
      </c>
      <c r="AX463" s="29" t="str">
        <f>IF(HLOOKUP(AX$14,集計用!$4:$9894,マスター!$C463,FALSE)="","",HLOOKUP(AX$14,集計用!$4:$9894,マスター!$C463,FALSE))</f>
        <v/>
      </c>
      <c r="AY463" s="29" t="str">
        <f>IF(HLOOKUP(AY$14,集計用!$4:$9894,マスター!$C463,FALSE)="","",HLOOKUP(AY$14,集計用!$4:$9894,マスター!$C463,FALSE))</f>
        <v/>
      </c>
      <c r="AZ463" s="54"/>
      <c r="BA463" s="54"/>
      <c r="BB463" s="54"/>
      <c r="BC463" s="54"/>
      <c r="BD463" s="54"/>
      <c r="BE463" s="54"/>
      <c r="BF463" s="54"/>
      <c r="BG463" s="54"/>
      <c r="BH463" s="29" t="str">
        <f>IF(HLOOKUP(BH$14,集計用!$4:$9894,マスター!$C463,FALSE)="","",HLOOKUP(BH$14,集計用!$4:$9894,マスター!$C463,FALSE))</f>
        <v/>
      </c>
      <c r="BI463" s="29" t="str">
        <f>IF(HLOOKUP(BI$14,集計用!$4:$9894,マスター!$C463,FALSE)="","",HLOOKUP(BI$14,集計用!$4:$9894,マスター!$C463,FALSE))</f>
        <v/>
      </c>
      <c r="BJ463" s="54"/>
      <c r="BK463" s="54"/>
      <c r="BL463" s="54"/>
      <c r="BM463" s="54"/>
      <c r="BN463" s="54"/>
      <c r="BO463" s="54"/>
      <c r="BP463" s="54"/>
      <c r="BQ463" s="54"/>
      <c r="BR463" s="29" t="str">
        <f>IF(HLOOKUP(BR$14,集計用!$4:$9894,マスター!$C463,FALSE)="","",HLOOKUP(BR$14,集計用!$4:$9894,マスター!$C463,FALSE))</f>
        <v/>
      </c>
      <c r="BS463" s="29" t="str">
        <f>IF(HLOOKUP(BS$14,集計用!$4:$9894,マスター!$C463,FALSE)="","",HLOOKUP(BS$14,集計用!$4:$9894,マスター!$C463,FALSE))</f>
        <v/>
      </c>
      <c r="BT463" s="29" t="str">
        <f>IF(HLOOKUP(BT$14,集計用!$4:$9894,マスター!$C463,FALSE)="","",HLOOKUP(BT$14,集計用!$4:$9894,マスター!$C463,FALSE))</f>
        <v/>
      </c>
      <c r="BU463" s="29" t="str">
        <f>IF(HLOOKUP(BU$14,集計用!$4:$9894,マスター!$C463,FALSE)="","",HLOOKUP(BU$14,集計用!$4:$9894,マスター!$C463,FALSE))</f>
        <v/>
      </c>
      <c r="BV463" s="29" t="str">
        <f>集計用!O352&amp;集計用!Q352&amp;集計用!S352</f>
        <v/>
      </c>
      <c r="BW463" s="29" t="str">
        <f>IF(HLOOKUP(BW$14,集計用!$4:$9894,マスター!$C463,FALSE)="","",HLOOKUP(BW$14,集計用!$4:$9894,マスター!$C463,FALSE))</f>
        <v/>
      </c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4"/>
      <c r="CO463" s="54"/>
      <c r="CP463" s="54"/>
      <c r="CQ463" s="54"/>
      <c r="CR463" s="54"/>
      <c r="CS463" s="54"/>
      <c r="CT463" s="54"/>
      <c r="CU463" s="54"/>
      <c r="CV463" s="53"/>
      <c r="CW463" s="53"/>
      <c r="CX463" s="53"/>
      <c r="CY463" s="53"/>
      <c r="CZ463" s="53"/>
      <c r="DA463" s="53"/>
      <c r="DB463" s="53"/>
      <c r="DC463" s="53"/>
      <c r="DD463" s="54"/>
      <c r="DE463" s="54"/>
      <c r="DF463" s="54"/>
      <c r="DG463" s="54"/>
      <c r="DH463" s="54"/>
      <c r="DI463" s="54"/>
    </row>
    <row r="464" spans="3:113" ht="13.5" customHeight="1">
      <c r="C464" s="89">
        <v>455</v>
      </c>
      <c r="D464" s="44"/>
      <c r="E464" s="53"/>
      <c r="F464" s="53"/>
      <c r="G464" s="53"/>
      <c r="H464" s="42" t="str">
        <f>IF(HLOOKUP(H$14,集計用!$4:$9894,マスター!$C464,FALSE)="","",HLOOKUP(H$14,集計用!$4:$9894,マスター!$C464,FALSE))</f>
        <v/>
      </c>
      <c r="I464" s="29" t="str">
        <f>IF(HLOOKUP(I$14,集計用!$4:$9894,マスター!$C464,FALSE)="","",HLOOKUP(I$14,集計用!$4:$9894,マスター!$C464,FALSE))</f>
        <v/>
      </c>
      <c r="J464" s="29" t="str">
        <f>IF(HLOOKUP(J$14,集計用!$4:$9894,マスター!$C464,FALSE)="","",HLOOKUP(J$14,集計用!$4:$9894,マスター!$C464,FALSE))</f>
        <v/>
      </c>
      <c r="K464" s="53"/>
      <c r="L464" s="53"/>
      <c r="M464" s="53"/>
      <c r="N464" s="53"/>
      <c r="O464" s="29" t="str">
        <f>IF(HLOOKUP(O$14,集計用!$4:$9894,マスター!$C464,FALSE)="","",HLOOKUP(O$14,集計用!$4:$9894,マスター!$C464,FALSE))</f>
        <v/>
      </c>
      <c r="P464" s="53"/>
      <c r="Q464" s="53"/>
      <c r="R464" s="42" t="str">
        <f>IF(HLOOKUP(R$14,集計用!$4:$9894,マスター!$C464,FALSE)="","",HLOOKUP(R$14,集計用!$4:$9894,マスター!$C464,FALSE))</f>
        <v/>
      </c>
      <c r="S464" s="42" t="str">
        <f>IF(HLOOKUP(S$14,集計用!$4:$9894,マスター!$C464,FALSE)="","",HLOOKUP(S$14,集計用!$4:$9894,マスター!$C464,FALSE))</f>
        <v/>
      </c>
      <c r="T464" s="209" t="str">
        <f>IF(HLOOKUP(T$14,集計用!$4:$9894,マスター!$C464,FALSE)="","",HLOOKUP(T$14,集計用!$4:$9894,マスター!$C464,FALSE))</f>
        <v/>
      </c>
      <c r="U464" s="209" t="str">
        <f>IF(HLOOKUP(U$14,集計用!$4:$9894,マスター!$C464,FALSE)="","",HLOOKUP(U$14,集計用!$4:$9894,マスター!$C464,FALSE))</f>
        <v/>
      </c>
      <c r="V464" s="53"/>
      <c r="W464" s="44"/>
      <c r="X464" s="53"/>
      <c r="Y464" s="53"/>
      <c r="Z464" s="29" t="str">
        <f>IF(HLOOKUP(Z$14,集計用!$4:$9894,マスター!$C464,FALSE)="","",HLOOKUP(Z$14,集計用!$4:$9894,マスター!$C464,FALSE))</f>
        <v/>
      </c>
      <c r="AA464" s="53"/>
      <c r="AB464" s="53"/>
      <c r="AC464" s="53"/>
      <c r="AD464" s="53"/>
      <c r="AE464" s="53"/>
      <c r="AF464" s="44"/>
      <c r="AG464" s="29" t="str">
        <f>IF(HLOOKUP(AG$14,集計用!$4:$9894,マスター!$C464,FALSE)="","",HLOOKUP(AG$14,集計用!$4:$9894,マスター!$C464,FALSE))</f>
        <v/>
      </c>
      <c r="AH464" s="29" t="str">
        <f>IF(HLOOKUP(AH$14,集計用!$4:$9894,マスター!$C464,FALSE)="","",HLOOKUP(AH$14,集計用!$4:$9894,マスター!$C464,FALSE))</f>
        <v/>
      </c>
      <c r="AI464" s="29" t="str">
        <f>IF(HLOOKUP(AI$14,集計用!$4:$9894,マスター!$C464,FALSE)="","",HLOOKUP(AI$14,集計用!$4:$9894,マスター!$C464,FALSE))</f>
        <v/>
      </c>
      <c r="AJ464" s="60" t="str">
        <f>マスター!$B$3</f>
        <v>建物</v>
      </c>
      <c r="AK464" s="29" t="str">
        <f>IF(HLOOKUP(AK$14,集計用!$4:$9894,マスター!$C464,FALSE)="","",HLOOKUP(AK$14,集計用!$4:$9894,マスター!$C464,FALSE))</f>
        <v/>
      </c>
      <c r="AL464" s="29" t="str">
        <f>IF(HLOOKUP(AL$14,集計用!$4:$9894,マスター!$C464,FALSE)="","",HLOOKUP(AL$14,集計用!$4:$9894,マスター!$C464,FALSE))</f>
        <v/>
      </c>
      <c r="AM464" s="53"/>
      <c r="AN464" s="29" t="str">
        <f>IFERROR(集計用!N353&amp;集計用!P353&amp;集計用!R353,"")</f>
        <v/>
      </c>
      <c r="AO464" s="29" t="str">
        <f>IF(HLOOKUP(AO$14,集計用!$4:$9894,マスター!$C464,FALSE)="","",HLOOKUP(AO$14,集計用!$4:$9894,マスター!$C464,FALSE))</f>
        <v/>
      </c>
      <c r="AP464" s="42" t="str">
        <f>集計用!AU353&amp;集計用!AV353&amp;集計用!AW353&amp;集計用!AX353&amp;集計用!AY353&amp;集計用!AZ353</f>
        <v/>
      </c>
      <c r="AQ464" s="29" t="str">
        <f>IF(HLOOKUP(AQ$14,集計用!$4:$9894,マスター!$C464,FALSE)="","",HLOOKUP(AQ$14,集計用!$4:$9894,マスター!$C464,FALSE))</f>
        <v/>
      </c>
      <c r="AR464" s="29" t="str">
        <f>IF(HLOOKUP(AR$14,集計用!$4:$9894,マスター!$C464,FALSE)="","",HLOOKUP(AR$14,集計用!$4:$9894,マスター!$C464,FALSE))</f>
        <v/>
      </c>
      <c r="AS464" s="29" t="str">
        <f>IF(HLOOKUP(AS$14,集計用!$4:$9894,マスター!$C464,FALSE)="","",HLOOKUP(AS$14,集計用!$4:$9894,マスター!$C464,FALSE))</f>
        <v/>
      </c>
      <c r="AT464" s="29" t="str">
        <f>IF(HLOOKUP(AT$14,集計用!$4:$9894,マスター!$C464,FALSE)="","",HLOOKUP(AT$14,集計用!$4:$9894,マスター!$C464,FALSE))</f>
        <v/>
      </c>
      <c r="AU464" s="29" t="str">
        <f>IF(HLOOKUP(AU$14,集計用!$4:$9894,マスター!$C464,FALSE)="","",HLOOKUP(AU$14,集計用!$4:$9894,マスター!$C464,FALSE))</f>
        <v/>
      </c>
      <c r="AV464" s="61"/>
      <c r="AW464" s="45" t="str">
        <f t="shared" si="8"/>
        <v/>
      </c>
      <c r="AX464" s="29" t="str">
        <f>IF(HLOOKUP(AX$14,集計用!$4:$9894,マスター!$C464,FALSE)="","",HLOOKUP(AX$14,集計用!$4:$9894,マスター!$C464,FALSE))</f>
        <v/>
      </c>
      <c r="AY464" s="29" t="str">
        <f>IF(HLOOKUP(AY$14,集計用!$4:$9894,マスター!$C464,FALSE)="","",HLOOKUP(AY$14,集計用!$4:$9894,マスター!$C464,FALSE))</f>
        <v/>
      </c>
      <c r="AZ464" s="54"/>
      <c r="BA464" s="54"/>
      <c r="BB464" s="54"/>
      <c r="BC464" s="54"/>
      <c r="BD464" s="54"/>
      <c r="BE464" s="54"/>
      <c r="BF464" s="54"/>
      <c r="BG464" s="54"/>
      <c r="BH464" s="29" t="str">
        <f>IF(HLOOKUP(BH$14,集計用!$4:$9894,マスター!$C464,FALSE)="","",HLOOKUP(BH$14,集計用!$4:$9894,マスター!$C464,FALSE))</f>
        <v/>
      </c>
      <c r="BI464" s="29" t="str">
        <f>IF(HLOOKUP(BI$14,集計用!$4:$9894,マスター!$C464,FALSE)="","",HLOOKUP(BI$14,集計用!$4:$9894,マスター!$C464,FALSE))</f>
        <v/>
      </c>
      <c r="BJ464" s="54"/>
      <c r="BK464" s="54"/>
      <c r="BL464" s="54"/>
      <c r="BM464" s="54"/>
      <c r="BN464" s="54"/>
      <c r="BO464" s="54"/>
      <c r="BP464" s="54"/>
      <c r="BQ464" s="54"/>
      <c r="BR464" s="29" t="str">
        <f>IF(HLOOKUP(BR$14,集計用!$4:$9894,マスター!$C464,FALSE)="","",HLOOKUP(BR$14,集計用!$4:$9894,マスター!$C464,FALSE))</f>
        <v/>
      </c>
      <c r="BS464" s="29" t="str">
        <f>IF(HLOOKUP(BS$14,集計用!$4:$9894,マスター!$C464,FALSE)="","",HLOOKUP(BS$14,集計用!$4:$9894,マスター!$C464,FALSE))</f>
        <v/>
      </c>
      <c r="BT464" s="29" t="str">
        <f>IF(HLOOKUP(BT$14,集計用!$4:$9894,マスター!$C464,FALSE)="","",HLOOKUP(BT$14,集計用!$4:$9894,マスター!$C464,FALSE))</f>
        <v/>
      </c>
      <c r="BU464" s="29" t="str">
        <f>IF(HLOOKUP(BU$14,集計用!$4:$9894,マスター!$C464,FALSE)="","",HLOOKUP(BU$14,集計用!$4:$9894,マスター!$C464,FALSE))</f>
        <v/>
      </c>
      <c r="BV464" s="29" t="str">
        <f>集計用!O353&amp;集計用!Q353&amp;集計用!S353</f>
        <v/>
      </c>
      <c r="BW464" s="29" t="str">
        <f>IF(HLOOKUP(BW$14,集計用!$4:$9894,マスター!$C464,FALSE)="","",HLOOKUP(BW$14,集計用!$4:$9894,マスター!$C464,FALSE))</f>
        <v/>
      </c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4"/>
      <c r="CO464" s="54"/>
      <c r="CP464" s="54"/>
      <c r="CQ464" s="54"/>
      <c r="CR464" s="54"/>
      <c r="CS464" s="54"/>
      <c r="CT464" s="54"/>
      <c r="CU464" s="54"/>
      <c r="CV464" s="53"/>
      <c r="CW464" s="53"/>
      <c r="CX464" s="53"/>
      <c r="CY464" s="53"/>
      <c r="CZ464" s="53"/>
      <c r="DA464" s="53"/>
      <c r="DB464" s="53"/>
      <c r="DC464" s="53"/>
      <c r="DD464" s="54"/>
      <c r="DE464" s="54"/>
      <c r="DF464" s="54"/>
      <c r="DG464" s="54"/>
      <c r="DH464" s="54"/>
      <c r="DI464" s="54"/>
    </row>
    <row r="465" spans="3:113" ht="13.5" customHeight="1">
      <c r="C465" s="89">
        <v>456</v>
      </c>
      <c r="D465" s="44"/>
      <c r="E465" s="53"/>
      <c r="F465" s="53"/>
      <c r="G465" s="53"/>
      <c r="H465" s="42" t="str">
        <f>IF(HLOOKUP(H$14,集計用!$4:$9894,マスター!$C465,FALSE)="","",HLOOKUP(H$14,集計用!$4:$9894,マスター!$C465,FALSE))</f>
        <v/>
      </c>
      <c r="I465" s="29" t="str">
        <f>IF(HLOOKUP(I$14,集計用!$4:$9894,マスター!$C465,FALSE)="","",HLOOKUP(I$14,集計用!$4:$9894,マスター!$C465,FALSE))</f>
        <v/>
      </c>
      <c r="J465" s="29" t="str">
        <f>IF(HLOOKUP(J$14,集計用!$4:$9894,マスター!$C465,FALSE)="","",HLOOKUP(J$14,集計用!$4:$9894,マスター!$C465,FALSE))</f>
        <v/>
      </c>
      <c r="K465" s="53"/>
      <c r="L465" s="53"/>
      <c r="M465" s="53"/>
      <c r="N465" s="53"/>
      <c r="O465" s="29" t="str">
        <f>IF(HLOOKUP(O$14,集計用!$4:$9894,マスター!$C465,FALSE)="","",HLOOKUP(O$14,集計用!$4:$9894,マスター!$C465,FALSE))</f>
        <v/>
      </c>
      <c r="P465" s="53"/>
      <c r="Q465" s="53"/>
      <c r="R465" s="42" t="str">
        <f>IF(HLOOKUP(R$14,集計用!$4:$9894,マスター!$C465,FALSE)="","",HLOOKUP(R$14,集計用!$4:$9894,マスター!$C465,FALSE))</f>
        <v/>
      </c>
      <c r="S465" s="42" t="str">
        <f>IF(HLOOKUP(S$14,集計用!$4:$9894,マスター!$C465,FALSE)="","",HLOOKUP(S$14,集計用!$4:$9894,マスター!$C465,FALSE))</f>
        <v/>
      </c>
      <c r="T465" s="209" t="str">
        <f>IF(HLOOKUP(T$14,集計用!$4:$9894,マスター!$C465,FALSE)="","",HLOOKUP(T$14,集計用!$4:$9894,マスター!$C465,FALSE))</f>
        <v/>
      </c>
      <c r="U465" s="209" t="str">
        <f>IF(HLOOKUP(U$14,集計用!$4:$9894,マスター!$C465,FALSE)="","",HLOOKUP(U$14,集計用!$4:$9894,マスター!$C465,FALSE))</f>
        <v/>
      </c>
      <c r="V465" s="53"/>
      <c r="W465" s="44"/>
      <c r="X465" s="53"/>
      <c r="Y465" s="53"/>
      <c r="Z465" s="29" t="str">
        <f>IF(HLOOKUP(Z$14,集計用!$4:$9894,マスター!$C465,FALSE)="","",HLOOKUP(Z$14,集計用!$4:$9894,マスター!$C465,FALSE))</f>
        <v/>
      </c>
      <c r="AA465" s="53"/>
      <c r="AB465" s="53"/>
      <c r="AC465" s="53"/>
      <c r="AD465" s="53"/>
      <c r="AE465" s="53"/>
      <c r="AF465" s="44"/>
      <c r="AG465" s="29" t="str">
        <f>IF(HLOOKUP(AG$14,集計用!$4:$9894,マスター!$C465,FALSE)="","",HLOOKUP(AG$14,集計用!$4:$9894,マスター!$C465,FALSE))</f>
        <v/>
      </c>
      <c r="AH465" s="29" t="str">
        <f>IF(HLOOKUP(AH$14,集計用!$4:$9894,マスター!$C465,FALSE)="","",HLOOKUP(AH$14,集計用!$4:$9894,マスター!$C465,FALSE))</f>
        <v/>
      </c>
      <c r="AI465" s="29" t="str">
        <f>IF(HLOOKUP(AI$14,集計用!$4:$9894,マスター!$C465,FALSE)="","",HLOOKUP(AI$14,集計用!$4:$9894,マスター!$C465,FALSE))</f>
        <v/>
      </c>
      <c r="AJ465" s="60" t="str">
        <f>マスター!$B$3</f>
        <v>建物</v>
      </c>
      <c r="AK465" s="29" t="str">
        <f>IF(HLOOKUP(AK$14,集計用!$4:$9894,マスター!$C465,FALSE)="","",HLOOKUP(AK$14,集計用!$4:$9894,マスター!$C465,FALSE))</f>
        <v/>
      </c>
      <c r="AL465" s="29" t="str">
        <f>IF(HLOOKUP(AL$14,集計用!$4:$9894,マスター!$C465,FALSE)="","",HLOOKUP(AL$14,集計用!$4:$9894,マスター!$C465,FALSE))</f>
        <v/>
      </c>
      <c r="AM465" s="53"/>
      <c r="AN465" s="29" t="str">
        <f>IFERROR(集計用!N354&amp;集計用!P354&amp;集計用!R354,"")</f>
        <v/>
      </c>
      <c r="AO465" s="29" t="str">
        <f>IF(HLOOKUP(AO$14,集計用!$4:$9894,マスター!$C465,FALSE)="","",HLOOKUP(AO$14,集計用!$4:$9894,マスター!$C465,FALSE))</f>
        <v/>
      </c>
      <c r="AP465" s="42" t="str">
        <f>集計用!AU354&amp;集計用!AV354&amp;集計用!AW354&amp;集計用!AX354&amp;集計用!AY354&amp;集計用!AZ354</f>
        <v/>
      </c>
      <c r="AQ465" s="29" t="str">
        <f>IF(HLOOKUP(AQ$14,集計用!$4:$9894,マスター!$C465,FALSE)="","",HLOOKUP(AQ$14,集計用!$4:$9894,マスター!$C465,FALSE))</f>
        <v/>
      </c>
      <c r="AR465" s="29" t="str">
        <f>IF(HLOOKUP(AR$14,集計用!$4:$9894,マスター!$C465,FALSE)="","",HLOOKUP(AR$14,集計用!$4:$9894,マスター!$C465,FALSE))</f>
        <v/>
      </c>
      <c r="AS465" s="29" t="str">
        <f>IF(HLOOKUP(AS$14,集計用!$4:$9894,マスター!$C465,FALSE)="","",HLOOKUP(AS$14,集計用!$4:$9894,マスター!$C465,FALSE))</f>
        <v/>
      </c>
      <c r="AT465" s="29" t="str">
        <f>IF(HLOOKUP(AT$14,集計用!$4:$9894,マスター!$C465,FALSE)="","",HLOOKUP(AT$14,集計用!$4:$9894,マスター!$C465,FALSE))</f>
        <v/>
      </c>
      <c r="AU465" s="29" t="str">
        <f>IF(HLOOKUP(AU$14,集計用!$4:$9894,マスター!$C465,FALSE)="","",HLOOKUP(AU$14,集計用!$4:$9894,マスター!$C465,FALSE))</f>
        <v/>
      </c>
      <c r="AV465" s="61"/>
      <c r="AW465" s="45" t="str">
        <f t="shared" si="8"/>
        <v/>
      </c>
      <c r="AX465" s="29" t="str">
        <f>IF(HLOOKUP(AX$14,集計用!$4:$9894,マスター!$C465,FALSE)="","",HLOOKUP(AX$14,集計用!$4:$9894,マスター!$C465,FALSE))</f>
        <v/>
      </c>
      <c r="AY465" s="29" t="str">
        <f>IF(HLOOKUP(AY$14,集計用!$4:$9894,マスター!$C465,FALSE)="","",HLOOKUP(AY$14,集計用!$4:$9894,マスター!$C465,FALSE))</f>
        <v/>
      </c>
      <c r="AZ465" s="54"/>
      <c r="BA465" s="54"/>
      <c r="BB465" s="54"/>
      <c r="BC465" s="54"/>
      <c r="BD465" s="54"/>
      <c r="BE465" s="54"/>
      <c r="BF465" s="54"/>
      <c r="BG465" s="54"/>
      <c r="BH465" s="29" t="str">
        <f>IF(HLOOKUP(BH$14,集計用!$4:$9894,マスター!$C465,FALSE)="","",HLOOKUP(BH$14,集計用!$4:$9894,マスター!$C465,FALSE))</f>
        <v/>
      </c>
      <c r="BI465" s="29" t="str">
        <f>IF(HLOOKUP(BI$14,集計用!$4:$9894,マスター!$C465,FALSE)="","",HLOOKUP(BI$14,集計用!$4:$9894,マスター!$C465,FALSE))</f>
        <v/>
      </c>
      <c r="BJ465" s="54"/>
      <c r="BK465" s="54"/>
      <c r="BL465" s="54"/>
      <c r="BM465" s="54"/>
      <c r="BN465" s="54"/>
      <c r="BO465" s="54"/>
      <c r="BP465" s="54"/>
      <c r="BQ465" s="54"/>
      <c r="BR465" s="29" t="str">
        <f>IF(HLOOKUP(BR$14,集計用!$4:$9894,マスター!$C465,FALSE)="","",HLOOKUP(BR$14,集計用!$4:$9894,マスター!$C465,FALSE))</f>
        <v/>
      </c>
      <c r="BS465" s="29" t="str">
        <f>IF(HLOOKUP(BS$14,集計用!$4:$9894,マスター!$C465,FALSE)="","",HLOOKUP(BS$14,集計用!$4:$9894,マスター!$C465,FALSE))</f>
        <v/>
      </c>
      <c r="BT465" s="29" t="str">
        <f>IF(HLOOKUP(BT$14,集計用!$4:$9894,マスター!$C465,FALSE)="","",HLOOKUP(BT$14,集計用!$4:$9894,マスター!$C465,FALSE))</f>
        <v/>
      </c>
      <c r="BU465" s="29" t="str">
        <f>IF(HLOOKUP(BU$14,集計用!$4:$9894,マスター!$C465,FALSE)="","",HLOOKUP(BU$14,集計用!$4:$9894,マスター!$C465,FALSE))</f>
        <v/>
      </c>
      <c r="BV465" s="29" t="str">
        <f>集計用!O354&amp;集計用!Q354&amp;集計用!S354</f>
        <v/>
      </c>
      <c r="BW465" s="29" t="str">
        <f>IF(HLOOKUP(BW$14,集計用!$4:$9894,マスター!$C465,FALSE)="","",HLOOKUP(BW$14,集計用!$4:$9894,マスター!$C465,FALSE))</f>
        <v/>
      </c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4"/>
      <c r="CO465" s="54"/>
      <c r="CP465" s="54"/>
      <c r="CQ465" s="54"/>
      <c r="CR465" s="54"/>
      <c r="CS465" s="54"/>
      <c r="CT465" s="54"/>
      <c r="CU465" s="54"/>
      <c r="CV465" s="53"/>
      <c r="CW465" s="53"/>
      <c r="CX465" s="53"/>
      <c r="CY465" s="53"/>
      <c r="CZ465" s="53"/>
      <c r="DA465" s="53"/>
      <c r="DB465" s="53"/>
      <c r="DC465" s="53"/>
      <c r="DD465" s="54"/>
      <c r="DE465" s="54"/>
      <c r="DF465" s="54"/>
      <c r="DG465" s="54"/>
      <c r="DH465" s="54"/>
      <c r="DI465" s="54"/>
    </row>
    <row r="466" spans="3:113" ht="13.5" customHeight="1">
      <c r="C466" s="89">
        <v>457</v>
      </c>
      <c r="D466" s="44"/>
      <c r="E466" s="53"/>
      <c r="F466" s="53"/>
      <c r="G466" s="53"/>
      <c r="H466" s="42" t="str">
        <f>IF(HLOOKUP(H$14,集計用!$4:$9894,マスター!$C466,FALSE)="","",HLOOKUP(H$14,集計用!$4:$9894,マスター!$C466,FALSE))</f>
        <v/>
      </c>
      <c r="I466" s="29" t="str">
        <f>IF(HLOOKUP(I$14,集計用!$4:$9894,マスター!$C466,FALSE)="","",HLOOKUP(I$14,集計用!$4:$9894,マスター!$C466,FALSE))</f>
        <v/>
      </c>
      <c r="J466" s="29" t="str">
        <f>IF(HLOOKUP(J$14,集計用!$4:$9894,マスター!$C466,FALSE)="","",HLOOKUP(J$14,集計用!$4:$9894,マスター!$C466,FALSE))</f>
        <v/>
      </c>
      <c r="K466" s="53"/>
      <c r="L466" s="53"/>
      <c r="M466" s="53"/>
      <c r="N466" s="53"/>
      <c r="O466" s="29" t="str">
        <f>IF(HLOOKUP(O$14,集計用!$4:$9894,マスター!$C466,FALSE)="","",HLOOKUP(O$14,集計用!$4:$9894,マスター!$C466,FALSE))</f>
        <v/>
      </c>
      <c r="P466" s="53"/>
      <c r="Q466" s="53"/>
      <c r="R466" s="42" t="str">
        <f>IF(HLOOKUP(R$14,集計用!$4:$9894,マスター!$C466,FALSE)="","",HLOOKUP(R$14,集計用!$4:$9894,マスター!$C466,FALSE))</f>
        <v/>
      </c>
      <c r="S466" s="42" t="str">
        <f>IF(HLOOKUP(S$14,集計用!$4:$9894,マスター!$C466,FALSE)="","",HLOOKUP(S$14,集計用!$4:$9894,マスター!$C466,FALSE))</f>
        <v/>
      </c>
      <c r="T466" s="209" t="str">
        <f>IF(HLOOKUP(T$14,集計用!$4:$9894,マスター!$C466,FALSE)="","",HLOOKUP(T$14,集計用!$4:$9894,マスター!$C466,FALSE))</f>
        <v/>
      </c>
      <c r="U466" s="209" t="str">
        <f>IF(HLOOKUP(U$14,集計用!$4:$9894,マスター!$C466,FALSE)="","",HLOOKUP(U$14,集計用!$4:$9894,マスター!$C466,FALSE))</f>
        <v/>
      </c>
      <c r="V466" s="53"/>
      <c r="W466" s="44"/>
      <c r="X466" s="53"/>
      <c r="Y466" s="53"/>
      <c r="Z466" s="29" t="str">
        <f>IF(HLOOKUP(Z$14,集計用!$4:$9894,マスター!$C466,FALSE)="","",HLOOKUP(Z$14,集計用!$4:$9894,マスター!$C466,FALSE))</f>
        <v/>
      </c>
      <c r="AA466" s="53"/>
      <c r="AB466" s="53"/>
      <c r="AC466" s="53"/>
      <c r="AD466" s="53"/>
      <c r="AE466" s="53"/>
      <c r="AF466" s="44"/>
      <c r="AG466" s="29" t="str">
        <f>IF(HLOOKUP(AG$14,集計用!$4:$9894,マスター!$C466,FALSE)="","",HLOOKUP(AG$14,集計用!$4:$9894,マスター!$C466,FALSE))</f>
        <v/>
      </c>
      <c r="AH466" s="29" t="str">
        <f>IF(HLOOKUP(AH$14,集計用!$4:$9894,マスター!$C466,FALSE)="","",HLOOKUP(AH$14,集計用!$4:$9894,マスター!$C466,FALSE))</f>
        <v/>
      </c>
      <c r="AI466" s="29" t="str">
        <f>IF(HLOOKUP(AI$14,集計用!$4:$9894,マスター!$C466,FALSE)="","",HLOOKUP(AI$14,集計用!$4:$9894,マスター!$C466,FALSE))</f>
        <v/>
      </c>
      <c r="AJ466" s="60" t="str">
        <f>マスター!$B$3</f>
        <v>建物</v>
      </c>
      <c r="AK466" s="29" t="str">
        <f>IF(HLOOKUP(AK$14,集計用!$4:$9894,マスター!$C466,FALSE)="","",HLOOKUP(AK$14,集計用!$4:$9894,マスター!$C466,FALSE))</f>
        <v/>
      </c>
      <c r="AL466" s="29" t="str">
        <f>IF(HLOOKUP(AL$14,集計用!$4:$9894,マスター!$C466,FALSE)="","",HLOOKUP(AL$14,集計用!$4:$9894,マスター!$C466,FALSE))</f>
        <v/>
      </c>
      <c r="AM466" s="53"/>
      <c r="AN466" s="29" t="str">
        <f>IFERROR(集計用!N355&amp;集計用!P355&amp;集計用!R355,"")</f>
        <v/>
      </c>
      <c r="AO466" s="29" t="str">
        <f>IF(HLOOKUP(AO$14,集計用!$4:$9894,マスター!$C466,FALSE)="","",HLOOKUP(AO$14,集計用!$4:$9894,マスター!$C466,FALSE))</f>
        <v/>
      </c>
      <c r="AP466" s="42" t="str">
        <f>集計用!AU355&amp;集計用!AV355&amp;集計用!AW355&amp;集計用!AX355&amp;集計用!AY355&amp;集計用!AZ355</f>
        <v/>
      </c>
      <c r="AQ466" s="29" t="str">
        <f>IF(HLOOKUP(AQ$14,集計用!$4:$9894,マスター!$C466,FALSE)="","",HLOOKUP(AQ$14,集計用!$4:$9894,マスター!$C466,FALSE))</f>
        <v/>
      </c>
      <c r="AR466" s="29" t="str">
        <f>IF(HLOOKUP(AR$14,集計用!$4:$9894,マスター!$C466,FALSE)="","",HLOOKUP(AR$14,集計用!$4:$9894,マスター!$C466,FALSE))</f>
        <v/>
      </c>
      <c r="AS466" s="29" t="str">
        <f>IF(HLOOKUP(AS$14,集計用!$4:$9894,マスター!$C466,FALSE)="","",HLOOKUP(AS$14,集計用!$4:$9894,マスター!$C466,FALSE))</f>
        <v/>
      </c>
      <c r="AT466" s="29" t="str">
        <f>IF(HLOOKUP(AT$14,集計用!$4:$9894,マスター!$C466,FALSE)="","",HLOOKUP(AT$14,集計用!$4:$9894,マスター!$C466,FALSE))</f>
        <v/>
      </c>
      <c r="AU466" s="29" t="str">
        <f>IF(HLOOKUP(AU$14,集計用!$4:$9894,マスター!$C466,FALSE)="","",HLOOKUP(AU$14,集計用!$4:$9894,マスター!$C466,FALSE))</f>
        <v/>
      </c>
      <c r="AV466" s="61"/>
      <c r="AW466" s="45" t="str">
        <f t="shared" si="8"/>
        <v/>
      </c>
      <c r="AX466" s="29" t="str">
        <f>IF(HLOOKUP(AX$14,集計用!$4:$9894,マスター!$C466,FALSE)="","",HLOOKUP(AX$14,集計用!$4:$9894,マスター!$C466,FALSE))</f>
        <v/>
      </c>
      <c r="AY466" s="29" t="str">
        <f>IF(HLOOKUP(AY$14,集計用!$4:$9894,マスター!$C466,FALSE)="","",HLOOKUP(AY$14,集計用!$4:$9894,マスター!$C466,FALSE))</f>
        <v/>
      </c>
      <c r="AZ466" s="54"/>
      <c r="BA466" s="54"/>
      <c r="BB466" s="54"/>
      <c r="BC466" s="54"/>
      <c r="BD466" s="54"/>
      <c r="BE466" s="54"/>
      <c r="BF466" s="54"/>
      <c r="BG466" s="54"/>
      <c r="BH466" s="29" t="str">
        <f>IF(HLOOKUP(BH$14,集計用!$4:$9894,マスター!$C466,FALSE)="","",HLOOKUP(BH$14,集計用!$4:$9894,マスター!$C466,FALSE))</f>
        <v/>
      </c>
      <c r="BI466" s="29" t="str">
        <f>IF(HLOOKUP(BI$14,集計用!$4:$9894,マスター!$C466,FALSE)="","",HLOOKUP(BI$14,集計用!$4:$9894,マスター!$C466,FALSE))</f>
        <v/>
      </c>
      <c r="BJ466" s="54"/>
      <c r="BK466" s="54"/>
      <c r="BL466" s="54"/>
      <c r="BM466" s="54"/>
      <c r="BN466" s="54"/>
      <c r="BO466" s="54"/>
      <c r="BP466" s="54"/>
      <c r="BQ466" s="54"/>
      <c r="BR466" s="29" t="str">
        <f>IF(HLOOKUP(BR$14,集計用!$4:$9894,マスター!$C466,FALSE)="","",HLOOKUP(BR$14,集計用!$4:$9894,マスター!$C466,FALSE))</f>
        <v/>
      </c>
      <c r="BS466" s="29" t="str">
        <f>IF(HLOOKUP(BS$14,集計用!$4:$9894,マスター!$C466,FALSE)="","",HLOOKUP(BS$14,集計用!$4:$9894,マスター!$C466,FALSE))</f>
        <v/>
      </c>
      <c r="BT466" s="29" t="str">
        <f>IF(HLOOKUP(BT$14,集計用!$4:$9894,マスター!$C466,FALSE)="","",HLOOKUP(BT$14,集計用!$4:$9894,マスター!$C466,FALSE))</f>
        <v/>
      </c>
      <c r="BU466" s="29" t="str">
        <f>IF(HLOOKUP(BU$14,集計用!$4:$9894,マスター!$C466,FALSE)="","",HLOOKUP(BU$14,集計用!$4:$9894,マスター!$C466,FALSE))</f>
        <v/>
      </c>
      <c r="BV466" s="29" t="str">
        <f>集計用!O355&amp;集計用!Q355&amp;集計用!S355</f>
        <v/>
      </c>
      <c r="BW466" s="29" t="str">
        <f>IF(HLOOKUP(BW$14,集計用!$4:$9894,マスター!$C466,FALSE)="","",HLOOKUP(BW$14,集計用!$4:$9894,マスター!$C466,FALSE))</f>
        <v/>
      </c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4"/>
      <c r="CO466" s="54"/>
      <c r="CP466" s="54"/>
      <c r="CQ466" s="54"/>
      <c r="CR466" s="54"/>
      <c r="CS466" s="54"/>
      <c r="CT466" s="54"/>
      <c r="CU466" s="54"/>
      <c r="CV466" s="53"/>
      <c r="CW466" s="53"/>
      <c r="CX466" s="53"/>
      <c r="CY466" s="53"/>
      <c r="CZ466" s="53"/>
      <c r="DA466" s="53"/>
      <c r="DB466" s="53"/>
      <c r="DC466" s="53"/>
      <c r="DD466" s="54"/>
      <c r="DE466" s="54"/>
      <c r="DF466" s="54"/>
      <c r="DG466" s="54"/>
      <c r="DH466" s="54"/>
      <c r="DI466" s="54"/>
    </row>
    <row r="467" spans="3:113" ht="13.5" customHeight="1">
      <c r="C467" s="89">
        <v>458</v>
      </c>
      <c r="D467" s="44"/>
      <c r="E467" s="53"/>
      <c r="F467" s="53"/>
      <c r="G467" s="53"/>
      <c r="H467" s="42" t="str">
        <f>IF(HLOOKUP(H$14,集計用!$4:$9894,マスター!$C467,FALSE)="","",HLOOKUP(H$14,集計用!$4:$9894,マスター!$C467,FALSE))</f>
        <v/>
      </c>
      <c r="I467" s="29" t="str">
        <f>IF(HLOOKUP(I$14,集計用!$4:$9894,マスター!$C467,FALSE)="","",HLOOKUP(I$14,集計用!$4:$9894,マスター!$C467,FALSE))</f>
        <v/>
      </c>
      <c r="J467" s="29" t="str">
        <f>IF(HLOOKUP(J$14,集計用!$4:$9894,マスター!$C467,FALSE)="","",HLOOKUP(J$14,集計用!$4:$9894,マスター!$C467,FALSE))</f>
        <v/>
      </c>
      <c r="K467" s="53"/>
      <c r="L467" s="53"/>
      <c r="M467" s="53"/>
      <c r="N467" s="53"/>
      <c r="O467" s="29" t="str">
        <f>IF(HLOOKUP(O$14,集計用!$4:$9894,マスター!$C467,FALSE)="","",HLOOKUP(O$14,集計用!$4:$9894,マスター!$C467,FALSE))</f>
        <v/>
      </c>
      <c r="P467" s="53"/>
      <c r="Q467" s="53"/>
      <c r="R467" s="42" t="str">
        <f>IF(HLOOKUP(R$14,集計用!$4:$9894,マスター!$C467,FALSE)="","",HLOOKUP(R$14,集計用!$4:$9894,マスター!$C467,FALSE))</f>
        <v/>
      </c>
      <c r="S467" s="42" t="str">
        <f>IF(HLOOKUP(S$14,集計用!$4:$9894,マスター!$C467,FALSE)="","",HLOOKUP(S$14,集計用!$4:$9894,マスター!$C467,FALSE))</f>
        <v/>
      </c>
      <c r="T467" s="209" t="str">
        <f>IF(HLOOKUP(T$14,集計用!$4:$9894,マスター!$C467,FALSE)="","",HLOOKUP(T$14,集計用!$4:$9894,マスター!$C467,FALSE))</f>
        <v/>
      </c>
      <c r="U467" s="209" t="str">
        <f>IF(HLOOKUP(U$14,集計用!$4:$9894,マスター!$C467,FALSE)="","",HLOOKUP(U$14,集計用!$4:$9894,マスター!$C467,FALSE))</f>
        <v/>
      </c>
      <c r="V467" s="53"/>
      <c r="W467" s="44"/>
      <c r="X467" s="53"/>
      <c r="Y467" s="53"/>
      <c r="Z467" s="29" t="str">
        <f>IF(HLOOKUP(Z$14,集計用!$4:$9894,マスター!$C467,FALSE)="","",HLOOKUP(Z$14,集計用!$4:$9894,マスター!$C467,FALSE))</f>
        <v/>
      </c>
      <c r="AA467" s="53"/>
      <c r="AB467" s="53"/>
      <c r="AC467" s="53"/>
      <c r="AD467" s="53"/>
      <c r="AE467" s="53"/>
      <c r="AF467" s="44"/>
      <c r="AG467" s="29" t="str">
        <f>IF(HLOOKUP(AG$14,集計用!$4:$9894,マスター!$C467,FALSE)="","",HLOOKUP(AG$14,集計用!$4:$9894,マスター!$C467,FALSE))</f>
        <v/>
      </c>
      <c r="AH467" s="29" t="str">
        <f>IF(HLOOKUP(AH$14,集計用!$4:$9894,マスター!$C467,FALSE)="","",HLOOKUP(AH$14,集計用!$4:$9894,マスター!$C467,FALSE))</f>
        <v/>
      </c>
      <c r="AI467" s="29" t="str">
        <f>IF(HLOOKUP(AI$14,集計用!$4:$9894,マスター!$C467,FALSE)="","",HLOOKUP(AI$14,集計用!$4:$9894,マスター!$C467,FALSE))</f>
        <v/>
      </c>
      <c r="AJ467" s="60" t="str">
        <f>マスター!$B$3</f>
        <v>建物</v>
      </c>
      <c r="AK467" s="29" t="str">
        <f>IF(HLOOKUP(AK$14,集計用!$4:$9894,マスター!$C467,FALSE)="","",HLOOKUP(AK$14,集計用!$4:$9894,マスター!$C467,FALSE))</f>
        <v/>
      </c>
      <c r="AL467" s="29" t="str">
        <f>IF(HLOOKUP(AL$14,集計用!$4:$9894,マスター!$C467,FALSE)="","",HLOOKUP(AL$14,集計用!$4:$9894,マスター!$C467,FALSE))</f>
        <v/>
      </c>
      <c r="AM467" s="53"/>
      <c r="AN467" s="29" t="str">
        <f>IFERROR(集計用!N356&amp;集計用!P356&amp;集計用!R356,"")</f>
        <v/>
      </c>
      <c r="AO467" s="29" t="str">
        <f>IF(HLOOKUP(AO$14,集計用!$4:$9894,マスター!$C467,FALSE)="","",HLOOKUP(AO$14,集計用!$4:$9894,マスター!$C467,FALSE))</f>
        <v/>
      </c>
      <c r="AP467" s="42" t="str">
        <f>集計用!AU356&amp;集計用!AV356&amp;集計用!AW356&amp;集計用!AX356&amp;集計用!AY356&amp;集計用!AZ356</f>
        <v/>
      </c>
      <c r="AQ467" s="29" t="str">
        <f>IF(HLOOKUP(AQ$14,集計用!$4:$9894,マスター!$C467,FALSE)="","",HLOOKUP(AQ$14,集計用!$4:$9894,マスター!$C467,FALSE))</f>
        <v/>
      </c>
      <c r="AR467" s="29" t="str">
        <f>IF(HLOOKUP(AR$14,集計用!$4:$9894,マスター!$C467,FALSE)="","",HLOOKUP(AR$14,集計用!$4:$9894,マスター!$C467,FALSE))</f>
        <v/>
      </c>
      <c r="AS467" s="29" t="str">
        <f>IF(HLOOKUP(AS$14,集計用!$4:$9894,マスター!$C467,FALSE)="","",HLOOKUP(AS$14,集計用!$4:$9894,マスター!$C467,FALSE))</f>
        <v/>
      </c>
      <c r="AT467" s="29" t="str">
        <f>IF(HLOOKUP(AT$14,集計用!$4:$9894,マスター!$C467,FALSE)="","",HLOOKUP(AT$14,集計用!$4:$9894,マスター!$C467,FALSE))</f>
        <v/>
      </c>
      <c r="AU467" s="29" t="str">
        <f>IF(HLOOKUP(AU$14,集計用!$4:$9894,マスター!$C467,FALSE)="","",HLOOKUP(AU$14,集計用!$4:$9894,マスター!$C467,FALSE))</f>
        <v/>
      </c>
      <c r="AV467" s="61"/>
      <c r="AW467" s="45" t="str">
        <f t="shared" si="8"/>
        <v/>
      </c>
      <c r="AX467" s="29" t="str">
        <f>IF(HLOOKUP(AX$14,集計用!$4:$9894,マスター!$C467,FALSE)="","",HLOOKUP(AX$14,集計用!$4:$9894,マスター!$C467,FALSE))</f>
        <v/>
      </c>
      <c r="AY467" s="29" t="str">
        <f>IF(HLOOKUP(AY$14,集計用!$4:$9894,マスター!$C467,FALSE)="","",HLOOKUP(AY$14,集計用!$4:$9894,マスター!$C467,FALSE))</f>
        <v/>
      </c>
      <c r="AZ467" s="54"/>
      <c r="BA467" s="54"/>
      <c r="BB467" s="54"/>
      <c r="BC467" s="54"/>
      <c r="BD467" s="54"/>
      <c r="BE467" s="54"/>
      <c r="BF467" s="54"/>
      <c r="BG467" s="54"/>
      <c r="BH467" s="29" t="str">
        <f>IF(HLOOKUP(BH$14,集計用!$4:$9894,マスター!$C467,FALSE)="","",HLOOKUP(BH$14,集計用!$4:$9894,マスター!$C467,FALSE))</f>
        <v/>
      </c>
      <c r="BI467" s="29" t="str">
        <f>IF(HLOOKUP(BI$14,集計用!$4:$9894,マスター!$C467,FALSE)="","",HLOOKUP(BI$14,集計用!$4:$9894,マスター!$C467,FALSE))</f>
        <v/>
      </c>
      <c r="BJ467" s="54"/>
      <c r="BK467" s="54"/>
      <c r="BL467" s="54"/>
      <c r="BM467" s="54"/>
      <c r="BN467" s="54"/>
      <c r="BO467" s="54"/>
      <c r="BP467" s="54"/>
      <c r="BQ467" s="54"/>
      <c r="BR467" s="29" t="str">
        <f>IF(HLOOKUP(BR$14,集計用!$4:$9894,マスター!$C467,FALSE)="","",HLOOKUP(BR$14,集計用!$4:$9894,マスター!$C467,FALSE))</f>
        <v/>
      </c>
      <c r="BS467" s="29" t="str">
        <f>IF(HLOOKUP(BS$14,集計用!$4:$9894,マスター!$C467,FALSE)="","",HLOOKUP(BS$14,集計用!$4:$9894,マスター!$C467,FALSE))</f>
        <v/>
      </c>
      <c r="BT467" s="29" t="str">
        <f>IF(HLOOKUP(BT$14,集計用!$4:$9894,マスター!$C467,FALSE)="","",HLOOKUP(BT$14,集計用!$4:$9894,マスター!$C467,FALSE))</f>
        <v/>
      </c>
      <c r="BU467" s="29" t="str">
        <f>IF(HLOOKUP(BU$14,集計用!$4:$9894,マスター!$C467,FALSE)="","",HLOOKUP(BU$14,集計用!$4:$9894,マスター!$C467,FALSE))</f>
        <v/>
      </c>
      <c r="BV467" s="29" t="str">
        <f>集計用!O356&amp;集計用!Q356&amp;集計用!S356</f>
        <v/>
      </c>
      <c r="BW467" s="29" t="str">
        <f>IF(HLOOKUP(BW$14,集計用!$4:$9894,マスター!$C467,FALSE)="","",HLOOKUP(BW$14,集計用!$4:$9894,マスター!$C467,FALSE))</f>
        <v/>
      </c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4"/>
      <c r="CO467" s="54"/>
      <c r="CP467" s="54"/>
      <c r="CQ467" s="54"/>
      <c r="CR467" s="54"/>
      <c r="CS467" s="54"/>
      <c r="CT467" s="54"/>
      <c r="CU467" s="54"/>
      <c r="CV467" s="53"/>
      <c r="CW467" s="53"/>
      <c r="CX467" s="53"/>
      <c r="CY467" s="53"/>
      <c r="CZ467" s="53"/>
      <c r="DA467" s="53"/>
      <c r="DB467" s="53"/>
      <c r="DC467" s="53"/>
      <c r="DD467" s="54"/>
      <c r="DE467" s="54"/>
      <c r="DF467" s="54"/>
      <c r="DG467" s="54"/>
      <c r="DH467" s="54"/>
      <c r="DI467" s="54"/>
    </row>
    <row r="468" spans="3:113" ht="13.5" customHeight="1">
      <c r="C468" s="89">
        <v>459</v>
      </c>
      <c r="D468" s="44"/>
      <c r="E468" s="53"/>
      <c r="F468" s="53"/>
      <c r="G468" s="53"/>
      <c r="H468" s="42" t="str">
        <f>IF(HLOOKUP(H$14,集計用!$4:$9894,マスター!$C468,FALSE)="","",HLOOKUP(H$14,集計用!$4:$9894,マスター!$C468,FALSE))</f>
        <v/>
      </c>
      <c r="I468" s="29" t="str">
        <f>IF(HLOOKUP(I$14,集計用!$4:$9894,マスター!$C468,FALSE)="","",HLOOKUP(I$14,集計用!$4:$9894,マスター!$C468,FALSE))</f>
        <v/>
      </c>
      <c r="J468" s="29" t="str">
        <f>IF(HLOOKUP(J$14,集計用!$4:$9894,マスター!$C468,FALSE)="","",HLOOKUP(J$14,集計用!$4:$9894,マスター!$C468,FALSE))</f>
        <v/>
      </c>
      <c r="K468" s="53"/>
      <c r="L468" s="53"/>
      <c r="M468" s="53"/>
      <c r="N468" s="53"/>
      <c r="O468" s="29" t="str">
        <f>IF(HLOOKUP(O$14,集計用!$4:$9894,マスター!$C468,FALSE)="","",HLOOKUP(O$14,集計用!$4:$9894,マスター!$C468,FALSE))</f>
        <v/>
      </c>
      <c r="P468" s="53"/>
      <c r="Q468" s="53"/>
      <c r="R468" s="42" t="str">
        <f>IF(HLOOKUP(R$14,集計用!$4:$9894,マスター!$C468,FALSE)="","",HLOOKUP(R$14,集計用!$4:$9894,マスター!$C468,FALSE))</f>
        <v/>
      </c>
      <c r="S468" s="42" t="str">
        <f>IF(HLOOKUP(S$14,集計用!$4:$9894,マスター!$C468,FALSE)="","",HLOOKUP(S$14,集計用!$4:$9894,マスター!$C468,FALSE))</f>
        <v/>
      </c>
      <c r="T468" s="209" t="str">
        <f>IF(HLOOKUP(T$14,集計用!$4:$9894,マスター!$C468,FALSE)="","",HLOOKUP(T$14,集計用!$4:$9894,マスター!$C468,FALSE))</f>
        <v/>
      </c>
      <c r="U468" s="209" t="str">
        <f>IF(HLOOKUP(U$14,集計用!$4:$9894,マスター!$C468,FALSE)="","",HLOOKUP(U$14,集計用!$4:$9894,マスター!$C468,FALSE))</f>
        <v/>
      </c>
      <c r="V468" s="53"/>
      <c r="W468" s="44"/>
      <c r="X468" s="53"/>
      <c r="Y468" s="53"/>
      <c r="Z468" s="29" t="str">
        <f>IF(HLOOKUP(Z$14,集計用!$4:$9894,マスター!$C468,FALSE)="","",HLOOKUP(Z$14,集計用!$4:$9894,マスター!$C468,FALSE))</f>
        <v/>
      </c>
      <c r="AA468" s="53"/>
      <c r="AB468" s="53"/>
      <c r="AC468" s="53"/>
      <c r="AD468" s="53"/>
      <c r="AE468" s="53"/>
      <c r="AF468" s="44"/>
      <c r="AG468" s="29" t="str">
        <f>IF(HLOOKUP(AG$14,集計用!$4:$9894,マスター!$C468,FALSE)="","",HLOOKUP(AG$14,集計用!$4:$9894,マスター!$C468,FALSE))</f>
        <v/>
      </c>
      <c r="AH468" s="29" t="str">
        <f>IF(HLOOKUP(AH$14,集計用!$4:$9894,マスター!$C468,FALSE)="","",HLOOKUP(AH$14,集計用!$4:$9894,マスター!$C468,FALSE))</f>
        <v/>
      </c>
      <c r="AI468" s="29" t="str">
        <f>IF(HLOOKUP(AI$14,集計用!$4:$9894,マスター!$C468,FALSE)="","",HLOOKUP(AI$14,集計用!$4:$9894,マスター!$C468,FALSE))</f>
        <v/>
      </c>
      <c r="AJ468" s="60" t="str">
        <f>マスター!$B$3</f>
        <v>建物</v>
      </c>
      <c r="AK468" s="29" t="str">
        <f>IF(HLOOKUP(AK$14,集計用!$4:$9894,マスター!$C468,FALSE)="","",HLOOKUP(AK$14,集計用!$4:$9894,マスター!$C468,FALSE))</f>
        <v/>
      </c>
      <c r="AL468" s="29" t="str">
        <f>IF(HLOOKUP(AL$14,集計用!$4:$9894,マスター!$C468,FALSE)="","",HLOOKUP(AL$14,集計用!$4:$9894,マスター!$C468,FALSE))</f>
        <v/>
      </c>
      <c r="AM468" s="53"/>
      <c r="AN468" s="29" t="str">
        <f>IFERROR(集計用!N357&amp;集計用!P357&amp;集計用!R357,"")</f>
        <v/>
      </c>
      <c r="AO468" s="29" t="str">
        <f>IF(HLOOKUP(AO$14,集計用!$4:$9894,マスター!$C468,FALSE)="","",HLOOKUP(AO$14,集計用!$4:$9894,マスター!$C468,FALSE))</f>
        <v/>
      </c>
      <c r="AP468" s="42" t="str">
        <f>集計用!AU357&amp;集計用!AV357&amp;集計用!AW357&amp;集計用!AX357&amp;集計用!AY357&amp;集計用!AZ357</f>
        <v/>
      </c>
      <c r="AQ468" s="29" t="str">
        <f>IF(HLOOKUP(AQ$14,集計用!$4:$9894,マスター!$C468,FALSE)="","",HLOOKUP(AQ$14,集計用!$4:$9894,マスター!$C468,FALSE))</f>
        <v/>
      </c>
      <c r="AR468" s="29" t="str">
        <f>IF(HLOOKUP(AR$14,集計用!$4:$9894,マスター!$C468,FALSE)="","",HLOOKUP(AR$14,集計用!$4:$9894,マスター!$C468,FALSE))</f>
        <v/>
      </c>
      <c r="AS468" s="29" t="str">
        <f>IF(HLOOKUP(AS$14,集計用!$4:$9894,マスター!$C468,FALSE)="","",HLOOKUP(AS$14,集計用!$4:$9894,マスター!$C468,FALSE))</f>
        <v/>
      </c>
      <c r="AT468" s="29" t="str">
        <f>IF(HLOOKUP(AT$14,集計用!$4:$9894,マスター!$C468,FALSE)="","",HLOOKUP(AT$14,集計用!$4:$9894,マスター!$C468,FALSE))</f>
        <v/>
      </c>
      <c r="AU468" s="29" t="str">
        <f>IF(HLOOKUP(AU$14,集計用!$4:$9894,マスター!$C468,FALSE)="","",HLOOKUP(AU$14,集計用!$4:$9894,マスター!$C468,FALSE))</f>
        <v/>
      </c>
      <c r="AV468" s="61"/>
      <c r="AW468" s="45" t="str">
        <f t="shared" si="8"/>
        <v/>
      </c>
      <c r="AX468" s="29" t="str">
        <f>IF(HLOOKUP(AX$14,集計用!$4:$9894,マスター!$C468,FALSE)="","",HLOOKUP(AX$14,集計用!$4:$9894,マスター!$C468,FALSE))</f>
        <v/>
      </c>
      <c r="AY468" s="29" t="str">
        <f>IF(HLOOKUP(AY$14,集計用!$4:$9894,マスター!$C468,FALSE)="","",HLOOKUP(AY$14,集計用!$4:$9894,マスター!$C468,FALSE))</f>
        <v/>
      </c>
      <c r="AZ468" s="54"/>
      <c r="BA468" s="54"/>
      <c r="BB468" s="54"/>
      <c r="BC468" s="54"/>
      <c r="BD468" s="54"/>
      <c r="BE468" s="54"/>
      <c r="BF468" s="54"/>
      <c r="BG468" s="54"/>
      <c r="BH468" s="29" t="str">
        <f>IF(HLOOKUP(BH$14,集計用!$4:$9894,マスター!$C468,FALSE)="","",HLOOKUP(BH$14,集計用!$4:$9894,マスター!$C468,FALSE))</f>
        <v/>
      </c>
      <c r="BI468" s="29" t="str">
        <f>IF(HLOOKUP(BI$14,集計用!$4:$9894,マスター!$C468,FALSE)="","",HLOOKUP(BI$14,集計用!$4:$9894,マスター!$C468,FALSE))</f>
        <v/>
      </c>
      <c r="BJ468" s="54"/>
      <c r="BK468" s="54"/>
      <c r="BL468" s="54"/>
      <c r="BM468" s="54"/>
      <c r="BN468" s="54"/>
      <c r="BO468" s="54"/>
      <c r="BP468" s="54"/>
      <c r="BQ468" s="54"/>
      <c r="BR468" s="29" t="str">
        <f>IF(HLOOKUP(BR$14,集計用!$4:$9894,マスター!$C468,FALSE)="","",HLOOKUP(BR$14,集計用!$4:$9894,マスター!$C468,FALSE))</f>
        <v/>
      </c>
      <c r="BS468" s="29" t="str">
        <f>IF(HLOOKUP(BS$14,集計用!$4:$9894,マスター!$C468,FALSE)="","",HLOOKUP(BS$14,集計用!$4:$9894,マスター!$C468,FALSE))</f>
        <v/>
      </c>
      <c r="BT468" s="29" t="str">
        <f>IF(HLOOKUP(BT$14,集計用!$4:$9894,マスター!$C468,FALSE)="","",HLOOKUP(BT$14,集計用!$4:$9894,マスター!$C468,FALSE))</f>
        <v/>
      </c>
      <c r="BU468" s="29" t="str">
        <f>IF(HLOOKUP(BU$14,集計用!$4:$9894,マスター!$C468,FALSE)="","",HLOOKUP(BU$14,集計用!$4:$9894,マスター!$C468,FALSE))</f>
        <v/>
      </c>
      <c r="BV468" s="29" t="str">
        <f>集計用!O357&amp;集計用!Q357&amp;集計用!S357</f>
        <v/>
      </c>
      <c r="BW468" s="29" t="str">
        <f>IF(HLOOKUP(BW$14,集計用!$4:$9894,マスター!$C468,FALSE)="","",HLOOKUP(BW$14,集計用!$4:$9894,マスター!$C468,FALSE))</f>
        <v/>
      </c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4"/>
      <c r="CO468" s="54"/>
      <c r="CP468" s="54"/>
      <c r="CQ468" s="54"/>
      <c r="CR468" s="54"/>
      <c r="CS468" s="54"/>
      <c r="CT468" s="54"/>
      <c r="CU468" s="54"/>
      <c r="CV468" s="53"/>
      <c r="CW468" s="53"/>
      <c r="CX468" s="53"/>
      <c r="CY468" s="53"/>
      <c r="CZ468" s="53"/>
      <c r="DA468" s="53"/>
      <c r="DB468" s="53"/>
      <c r="DC468" s="53"/>
      <c r="DD468" s="54"/>
      <c r="DE468" s="54"/>
      <c r="DF468" s="54"/>
      <c r="DG468" s="54"/>
      <c r="DH468" s="54"/>
      <c r="DI468" s="54"/>
    </row>
    <row r="469" spans="3:113" ht="13.5" customHeight="1">
      <c r="C469" s="89">
        <v>460</v>
      </c>
      <c r="D469" s="44"/>
      <c r="E469" s="53"/>
      <c r="F469" s="53"/>
      <c r="G469" s="53"/>
      <c r="H469" s="42" t="str">
        <f>IF(HLOOKUP(H$14,集計用!$4:$9894,マスター!$C469,FALSE)="","",HLOOKUP(H$14,集計用!$4:$9894,マスター!$C469,FALSE))</f>
        <v/>
      </c>
      <c r="I469" s="29" t="str">
        <f>IF(HLOOKUP(I$14,集計用!$4:$9894,マスター!$C469,FALSE)="","",HLOOKUP(I$14,集計用!$4:$9894,マスター!$C469,FALSE))</f>
        <v/>
      </c>
      <c r="J469" s="29" t="str">
        <f>IF(HLOOKUP(J$14,集計用!$4:$9894,マスター!$C469,FALSE)="","",HLOOKUP(J$14,集計用!$4:$9894,マスター!$C469,FALSE))</f>
        <v/>
      </c>
      <c r="K469" s="53"/>
      <c r="L469" s="53"/>
      <c r="M469" s="53"/>
      <c r="N469" s="53"/>
      <c r="O469" s="29" t="str">
        <f>IF(HLOOKUP(O$14,集計用!$4:$9894,マスター!$C469,FALSE)="","",HLOOKUP(O$14,集計用!$4:$9894,マスター!$C469,FALSE))</f>
        <v/>
      </c>
      <c r="P469" s="53"/>
      <c r="Q469" s="53"/>
      <c r="R469" s="42" t="str">
        <f>IF(HLOOKUP(R$14,集計用!$4:$9894,マスター!$C469,FALSE)="","",HLOOKUP(R$14,集計用!$4:$9894,マスター!$C469,FALSE))</f>
        <v/>
      </c>
      <c r="S469" s="42" t="str">
        <f>IF(HLOOKUP(S$14,集計用!$4:$9894,マスター!$C469,FALSE)="","",HLOOKUP(S$14,集計用!$4:$9894,マスター!$C469,FALSE))</f>
        <v/>
      </c>
      <c r="T469" s="209" t="str">
        <f>IF(HLOOKUP(T$14,集計用!$4:$9894,マスター!$C469,FALSE)="","",HLOOKUP(T$14,集計用!$4:$9894,マスター!$C469,FALSE))</f>
        <v/>
      </c>
      <c r="U469" s="209" t="str">
        <f>IF(HLOOKUP(U$14,集計用!$4:$9894,マスター!$C469,FALSE)="","",HLOOKUP(U$14,集計用!$4:$9894,マスター!$C469,FALSE))</f>
        <v/>
      </c>
      <c r="V469" s="53"/>
      <c r="W469" s="44"/>
      <c r="X469" s="53"/>
      <c r="Y469" s="53"/>
      <c r="Z469" s="29" t="str">
        <f>IF(HLOOKUP(Z$14,集計用!$4:$9894,マスター!$C469,FALSE)="","",HLOOKUP(Z$14,集計用!$4:$9894,マスター!$C469,FALSE))</f>
        <v/>
      </c>
      <c r="AA469" s="53"/>
      <c r="AB469" s="53"/>
      <c r="AC469" s="53"/>
      <c r="AD469" s="53"/>
      <c r="AE469" s="53"/>
      <c r="AF469" s="44"/>
      <c r="AG469" s="29" t="str">
        <f>IF(HLOOKUP(AG$14,集計用!$4:$9894,マスター!$C469,FALSE)="","",HLOOKUP(AG$14,集計用!$4:$9894,マスター!$C469,FALSE))</f>
        <v/>
      </c>
      <c r="AH469" s="29" t="str">
        <f>IF(HLOOKUP(AH$14,集計用!$4:$9894,マスター!$C469,FALSE)="","",HLOOKUP(AH$14,集計用!$4:$9894,マスター!$C469,FALSE))</f>
        <v/>
      </c>
      <c r="AI469" s="29" t="str">
        <f>IF(HLOOKUP(AI$14,集計用!$4:$9894,マスター!$C469,FALSE)="","",HLOOKUP(AI$14,集計用!$4:$9894,マスター!$C469,FALSE))</f>
        <v/>
      </c>
      <c r="AJ469" s="60" t="str">
        <f>マスター!$B$3</f>
        <v>建物</v>
      </c>
      <c r="AK469" s="29" t="str">
        <f>IF(HLOOKUP(AK$14,集計用!$4:$9894,マスター!$C469,FALSE)="","",HLOOKUP(AK$14,集計用!$4:$9894,マスター!$C469,FALSE))</f>
        <v/>
      </c>
      <c r="AL469" s="29" t="str">
        <f>IF(HLOOKUP(AL$14,集計用!$4:$9894,マスター!$C469,FALSE)="","",HLOOKUP(AL$14,集計用!$4:$9894,マスター!$C469,FALSE))</f>
        <v/>
      </c>
      <c r="AM469" s="53"/>
      <c r="AN469" s="29" t="str">
        <f>IFERROR(集計用!N358&amp;集計用!P358&amp;集計用!R358,"")</f>
        <v/>
      </c>
      <c r="AO469" s="29" t="str">
        <f>IF(HLOOKUP(AO$14,集計用!$4:$9894,マスター!$C469,FALSE)="","",HLOOKUP(AO$14,集計用!$4:$9894,マスター!$C469,FALSE))</f>
        <v/>
      </c>
      <c r="AP469" s="42" t="str">
        <f>集計用!AU358&amp;集計用!AV358&amp;集計用!AW358&amp;集計用!AX358&amp;集計用!AY358&amp;集計用!AZ358</f>
        <v/>
      </c>
      <c r="AQ469" s="29" t="str">
        <f>IF(HLOOKUP(AQ$14,集計用!$4:$9894,マスター!$C469,FALSE)="","",HLOOKUP(AQ$14,集計用!$4:$9894,マスター!$C469,FALSE))</f>
        <v/>
      </c>
      <c r="AR469" s="29" t="str">
        <f>IF(HLOOKUP(AR$14,集計用!$4:$9894,マスター!$C469,FALSE)="","",HLOOKUP(AR$14,集計用!$4:$9894,マスター!$C469,FALSE))</f>
        <v/>
      </c>
      <c r="AS469" s="29" t="str">
        <f>IF(HLOOKUP(AS$14,集計用!$4:$9894,マスター!$C469,FALSE)="","",HLOOKUP(AS$14,集計用!$4:$9894,マスター!$C469,FALSE))</f>
        <v/>
      </c>
      <c r="AT469" s="29" t="str">
        <f>IF(HLOOKUP(AT$14,集計用!$4:$9894,マスター!$C469,FALSE)="","",HLOOKUP(AT$14,集計用!$4:$9894,マスター!$C469,FALSE))</f>
        <v/>
      </c>
      <c r="AU469" s="29" t="str">
        <f>IF(HLOOKUP(AU$14,集計用!$4:$9894,マスター!$C469,FALSE)="","",HLOOKUP(AU$14,集計用!$4:$9894,マスター!$C469,FALSE))</f>
        <v/>
      </c>
      <c r="AV469" s="61"/>
      <c r="AW469" s="45" t="str">
        <f t="shared" si="8"/>
        <v/>
      </c>
      <c r="AX469" s="29" t="str">
        <f>IF(HLOOKUP(AX$14,集計用!$4:$9894,マスター!$C469,FALSE)="","",HLOOKUP(AX$14,集計用!$4:$9894,マスター!$C469,FALSE))</f>
        <v/>
      </c>
      <c r="AY469" s="29" t="str">
        <f>IF(HLOOKUP(AY$14,集計用!$4:$9894,マスター!$C469,FALSE)="","",HLOOKUP(AY$14,集計用!$4:$9894,マスター!$C469,FALSE))</f>
        <v/>
      </c>
      <c r="AZ469" s="54"/>
      <c r="BA469" s="54"/>
      <c r="BB469" s="54"/>
      <c r="BC469" s="54"/>
      <c r="BD469" s="54"/>
      <c r="BE469" s="54"/>
      <c r="BF469" s="54"/>
      <c r="BG469" s="54"/>
      <c r="BH469" s="29" t="str">
        <f>IF(HLOOKUP(BH$14,集計用!$4:$9894,マスター!$C469,FALSE)="","",HLOOKUP(BH$14,集計用!$4:$9894,マスター!$C469,FALSE))</f>
        <v/>
      </c>
      <c r="BI469" s="29" t="str">
        <f>IF(HLOOKUP(BI$14,集計用!$4:$9894,マスター!$C469,FALSE)="","",HLOOKUP(BI$14,集計用!$4:$9894,マスター!$C469,FALSE))</f>
        <v/>
      </c>
      <c r="BJ469" s="54"/>
      <c r="BK469" s="54"/>
      <c r="BL469" s="54"/>
      <c r="BM469" s="54"/>
      <c r="BN469" s="54"/>
      <c r="BO469" s="54"/>
      <c r="BP469" s="54"/>
      <c r="BQ469" s="54"/>
      <c r="BR469" s="29" t="str">
        <f>IF(HLOOKUP(BR$14,集計用!$4:$9894,マスター!$C469,FALSE)="","",HLOOKUP(BR$14,集計用!$4:$9894,マスター!$C469,FALSE))</f>
        <v/>
      </c>
      <c r="BS469" s="29" t="str">
        <f>IF(HLOOKUP(BS$14,集計用!$4:$9894,マスター!$C469,FALSE)="","",HLOOKUP(BS$14,集計用!$4:$9894,マスター!$C469,FALSE))</f>
        <v/>
      </c>
      <c r="BT469" s="29" t="str">
        <f>IF(HLOOKUP(BT$14,集計用!$4:$9894,マスター!$C469,FALSE)="","",HLOOKUP(BT$14,集計用!$4:$9894,マスター!$C469,FALSE))</f>
        <v/>
      </c>
      <c r="BU469" s="29" t="str">
        <f>IF(HLOOKUP(BU$14,集計用!$4:$9894,マスター!$C469,FALSE)="","",HLOOKUP(BU$14,集計用!$4:$9894,マスター!$C469,FALSE))</f>
        <v/>
      </c>
      <c r="BV469" s="29" t="str">
        <f>集計用!O358&amp;集計用!Q358&amp;集計用!S358</f>
        <v/>
      </c>
      <c r="BW469" s="29" t="str">
        <f>IF(HLOOKUP(BW$14,集計用!$4:$9894,マスター!$C469,FALSE)="","",HLOOKUP(BW$14,集計用!$4:$9894,マスター!$C469,FALSE))</f>
        <v/>
      </c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4"/>
      <c r="CO469" s="54"/>
      <c r="CP469" s="54"/>
      <c r="CQ469" s="54"/>
      <c r="CR469" s="54"/>
      <c r="CS469" s="54"/>
      <c r="CT469" s="54"/>
      <c r="CU469" s="54"/>
      <c r="CV469" s="53"/>
      <c r="CW469" s="53"/>
      <c r="CX469" s="53"/>
      <c r="CY469" s="53"/>
      <c r="CZ469" s="53"/>
      <c r="DA469" s="53"/>
      <c r="DB469" s="53"/>
      <c r="DC469" s="53"/>
      <c r="DD469" s="54"/>
      <c r="DE469" s="54"/>
      <c r="DF469" s="54"/>
      <c r="DG469" s="54"/>
      <c r="DH469" s="54"/>
      <c r="DI469" s="54"/>
    </row>
    <row r="470" spans="3:113" ht="13.5" customHeight="1">
      <c r="C470" s="89">
        <v>461</v>
      </c>
      <c r="D470" s="44"/>
      <c r="E470" s="53"/>
      <c r="F470" s="53"/>
      <c r="G470" s="53"/>
      <c r="H470" s="42" t="str">
        <f>IF(HLOOKUP(H$14,集計用!$4:$9894,マスター!$C470,FALSE)="","",HLOOKUP(H$14,集計用!$4:$9894,マスター!$C470,FALSE))</f>
        <v/>
      </c>
      <c r="I470" s="29" t="str">
        <f>IF(HLOOKUP(I$14,集計用!$4:$9894,マスター!$C470,FALSE)="","",HLOOKUP(I$14,集計用!$4:$9894,マスター!$C470,FALSE))</f>
        <v/>
      </c>
      <c r="J470" s="29" t="str">
        <f>IF(HLOOKUP(J$14,集計用!$4:$9894,マスター!$C470,FALSE)="","",HLOOKUP(J$14,集計用!$4:$9894,マスター!$C470,FALSE))</f>
        <v/>
      </c>
      <c r="K470" s="53"/>
      <c r="L470" s="53"/>
      <c r="M470" s="53"/>
      <c r="N470" s="53"/>
      <c r="O470" s="29" t="str">
        <f>IF(HLOOKUP(O$14,集計用!$4:$9894,マスター!$C470,FALSE)="","",HLOOKUP(O$14,集計用!$4:$9894,マスター!$C470,FALSE))</f>
        <v/>
      </c>
      <c r="P470" s="53"/>
      <c r="Q470" s="53"/>
      <c r="R470" s="42" t="str">
        <f>IF(HLOOKUP(R$14,集計用!$4:$9894,マスター!$C470,FALSE)="","",HLOOKUP(R$14,集計用!$4:$9894,マスター!$C470,FALSE))</f>
        <v/>
      </c>
      <c r="S470" s="42" t="str">
        <f>IF(HLOOKUP(S$14,集計用!$4:$9894,マスター!$C470,FALSE)="","",HLOOKUP(S$14,集計用!$4:$9894,マスター!$C470,FALSE))</f>
        <v/>
      </c>
      <c r="T470" s="209" t="str">
        <f>IF(HLOOKUP(T$14,集計用!$4:$9894,マスター!$C470,FALSE)="","",HLOOKUP(T$14,集計用!$4:$9894,マスター!$C470,FALSE))</f>
        <v/>
      </c>
      <c r="U470" s="209" t="str">
        <f>IF(HLOOKUP(U$14,集計用!$4:$9894,マスター!$C470,FALSE)="","",HLOOKUP(U$14,集計用!$4:$9894,マスター!$C470,FALSE))</f>
        <v/>
      </c>
      <c r="V470" s="53"/>
      <c r="W470" s="44"/>
      <c r="X470" s="53"/>
      <c r="Y470" s="53"/>
      <c r="Z470" s="29" t="str">
        <f>IF(HLOOKUP(Z$14,集計用!$4:$9894,マスター!$C470,FALSE)="","",HLOOKUP(Z$14,集計用!$4:$9894,マスター!$C470,FALSE))</f>
        <v/>
      </c>
      <c r="AA470" s="53"/>
      <c r="AB470" s="53"/>
      <c r="AC470" s="53"/>
      <c r="AD470" s="53"/>
      <c r="AE470" s="53"/>
      <c r="AF470" s="44"/>
      <c r="AG470" s="29" t="str">
        <f>IF(HLOOKUP(AG$14,集計用!$4:$9894,マスター!$C470,FALSE)="","",HLOOKUP(AG$14,集計用!$4:$9894,マスター!$C470,FALSE))</f>
        <v/>
      </c>
      <c r="AH470" s="29" t="str">
        <f>IF(HLOOKUP(AH$14,集計用!$4:$9894,マスター!$C470,FALSE)="","",HLOOKUP(AH$14,集計用!$4:$9894,マスター!$C470,FALSE))</f>
        <v/>
      </c>
      <c r="AI470" s="29" t="str">
        <f>IF(HLOOKUP(AI$14,集計用!$4:$9894,マスター!$C470,FALSE)="","",HLOOKUP(AI$14,集計用!$4:$9894,マスター!$C470,FALSE))</f>
        <v/>
      </c>
      <c r="AJ470" s="60" t="str">
        <f>マスター!$B$3</f>
        <v>建物</v>
      </c>
      <c r="AK470" s="29" t="str">
        <f>IF(HLOOKUP(AK$14,集計用!$4:$9894,マスター!$C470,FALSE)="","",HLOOKUP(AK$14,集計用!$4:$9894,マスター!$C470,FALSE))</f>
        <v/>
      </c>
      <c r="AL470" s="29" t="str">
        <f>IF(HLOOKUP(AL$14,集計用!$4:$9894,マスター!$C470,FALSE)="","",HLOOKUP(AL$14,集計用!$4:$9894,マスター!$C470,FALSE))</f>
        <v/>
      </c>
      <c r="AM470" s="53"/>
      <c r="AN470" s="29" t="str">
        <f>IFERROR(集計用!N359&amp;集計用!P359&amp;集計用!R359,"")</f>
        <v/>
      </c>
      <c r="AO470" s="29" t="str">
        <f>IF(HLOOKUP(AO$14,集計用!$4:$9894,マスター!$C470,FALSE)="","",HLOOKUP(AO$14,集計用!$4:$9894,マスター!$C470,FALSE))</f>
        <v/>
      </c>
      <c r="AP470" s="42" t="str">
        <f>集計用!AU359&amp;集計用!AV359&amp;集計用!AW359&amp;集計用!AX359&amp;集計用!AY359&amp;集計用!AZ359</f>
        <v/>
      </c>
      <c r="AQ470" s="29" t="str">
        <f>IF(HLOOKUP(AQ$14,集計用!$4:$9894,マスター!$C470,FALSE)="","",HLOOKUP(AQ$14,集計用!$4:$9894,マスター!$C470,FALSE))</f>
        <v/>
      </c>
      <c r="AR470" s="29" t="str">
        <f>IF(HLOOKUP(AR$14,集計用!$4:$9894,マスター!$C470,FALSE)="","",HLOOKUP(AR$14,集計用!$4:$9894,マスター!$C470,FALSE))</f>
        <v/>
      </c>
      <c r="AS470" s="29" t="str">
        <f>IF(HLOOKUP(AS$14,集計用!$4:$9894,マスター!$C470,FALSE)="","",HLOOKUP(AS$14,集計用!$4:$9894,マスター!$C470,FALSE))</f>
        <v/>
      </c>
      <c r="AT470" s="29" t="str">
        <f>IF(HLOOKUP(AT$14,集計用!$4:$9894,マスター!$C470,FALSE)="","",HLOOKUP(AT$14,集計用!$4:$9894,マスター!$C470,FALSE))</f>
        <v/>
      </c>
      <c r="AU470" s="29" t="str">
        <f>IF(HLOOKUP(AU$14,集計用!$4:$9894,マスター!$C470,FALSE)="","",HLOOKUP(AU$14,集計用!$4:$9894,マスター!$C470,FALSE))</f>
        <v/>
      </c>
      <c r="AV470" s="61"/>
      <c r="AW470" s="45" t="str">
        <f t="shared" si="8"/>
        <v/>
      </c>
      <c r="AX470" s="29" t="str">
        <f>IF(HLOOKUP(AX$14,集計用!$4:$9894,マスター!$C470,FALSE)="","",HLOOKUP(AX$14,集計用!$4:$9894,マスター!$C470,FALSE))</f>
        <v/>
      </c>
      <c r="AY470" s="29" t="str">
        <f>IF(HLOOKUP(AY$14,集計用!$4:$9894,マスター!$C470,FALSE)="","",HLOOKUP(AY$14,集計用!$4:$9894,マスター!$C470,FALSE))</f>
        <v/>
      </c>
      <c r="AZ470" s="54"/>
      <c r="BA470" s="54"/>
      <c r="BB470" s="54"/>
      <c r="BC470" s="54"/>
      <c r="BD470" s="54"/>
      <c r="BE470" s="54"/>
      <c r="BF470" s="54"/>
      <c r="BG470" s="54"/>
      <c r="BH470" s="29" t="str">
        <f>IF(HLOOKUP(BH$14,集計用!$4:$9894,マスター!$C470,FALSE)="","",HLOOKUP(BH$14,集計用!$4:$9894,マスター!$C470,FALSE))</f>
        <v/>
      </c>
      <c r="BI470" s="29" t="str">
        <f>IF(HLOOKUP(BI$14,集計用!$4:$9894,マスター!$C470,FALSE)="","",HLOOKUP(BI$14,集計用!$4:$9894,マスター!$C470,FALSE))</f>
        <v/>
      </c>
      <c r="BJ470" s="54"/>
      <c r="BK470" s="54"/>
      <c r="BL470" s="54"/>
      <c r="BM470" s="54"/>
      <c r="BN470" s="54"/>
      <c r="BO470" s="54"/>
      <c r="BP470" s="54"/>
      <c r="BQ470" s="54"/>
      <c r="BR470" s="29" t="str">
        <f>IF(HLOOKUP(BR$14,集計用!$4:$9894,マスター!$C470,FALSE)="","",HLOOKUP(BR$14,集計用!$4:$9894,マスター!$C470,FALSE))</f>
        <v/>
      </c>
      <c r="BS470" s="29" t="str">
        <f>IF(HLOOKUP(BS$14,集計用!$4:$9894,マスター!$C470,FALSE)="","",HLOOKUP(BS$14,集計用!$4:$9894,マスター!$C470,FALSE))</f>
        <v/>
      </c>
      <c r="BT470" s="29" t="str">
        <f>IF(HLOOKUP(BT$14,集計用!$4:$9894,マスター!$C470,FALSE)="","",HLOOKUP(BT$14,集計用!$4:$9894,マスター!$C470,FALSE))</f>
        <v/>
      </c>
      <c r="BU470" s="29" t="str">
        <f>IF(HLOOKUP(BU$14,集計用!$4:$9894,マスター!$C470,FALSE)="","",HLOOKUP(BU$14,集計用!$4:$9894,マスター!$C470,FALSE))</f>
        <v/>
      </c>
      <c r="BV470" s="29" t="str">
        <f>集計用!O359&amp;集計用!Q359&amp;集計用!S359</f>
        <v/>
      </c>
      <c r="BW470" s="29" t="str">
        <f>IF(HLOOKUP(BW$14,集計用!$4:$9894,マスター!$C470,FALSE)="","",HLOOKUP(BW$14,集計用!$4:$9894,マスター!$C470,FALSE))</f>
        <v/>
      </c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4"/>
      <c r="CO470" s="54"/>
      <c r="CP470" s="54"/>
      <c r="CQ470" s="54"/>
      <c r="CR470" s="54"/>
      <c r="CS470" s="54"/>
      <c r="CT470" s="54"/>
      <c r="CU470" s="54"/>
      <c r="CV470" s="53"/>
      <c r="CW470" s="53"/>
      <c r="CX470" s="53"/>
      <c r="CY470" s="53"/>
      <c r="CZ470" s="53"/>
      <c r="DA470" s="53"/>
      <c r="DB470" s="53"/>
      <c r="DC470" s="53"/>
      <c r="DD470" s="54"/>
      <c r="DE470" s="54"/>
      <c r="DF470" s="54"/>
      <c r="DG470" s="54"/>
      <c r="DH470" s="54"/>
      <c r="DI470" s="54"/>
    </row>
    <row r="471" spans="3:113" ht="13.5" customHeight="1">
      <c r="C471" s="89">
        <v>462</v>
      </c>
      <c r="D471" s="44"/>
      <c r="E471" s="53"/>
      <c r="F471" s="53"/>
      <c r="G471" s="53"/>
      <c r="H471" s="42" t="str">
        <f>IF(HLOOKUP(H$14,集計用!$4:$9894,マスター!$C471,FALSE)="","",HLOOKUP(H$14,集計用!$4:$9894,マスター!$C471,FALSE))</f>
        <v/>
      </c>
      <c r="I471" s="29" t="str">
        <f>IF(HLOOKUP(I$14,集計用!$4:$9894,マスター!$C471,FALSE)="","",HLOOKUP(I$14,集計用!$4:$9894,マスター!$C471,FALSE))</f>
        <v/>
      </c>
      <c r="J471" s="29" t="str">
        <f>IF(HLOOKUP(J$14,集計用!$4:$9894,マスター!$C471,FALSE)="","",HLOOKUP(J$14,集計用!$4:$9894,マスター!$C471,FALSE))</f>
        <v/>
      </c>
      <c r="K471" s="53"/>
      <c r="L471" s="53"/>
      <c r="M471" s="53"/>
      <c r="N471" s="53"/>
      <c r="O471" s="29" t="str">
        <f>IF(HLOOKUP(O$14,集計用!$4:$9894,マスター!$C471,FALSE)="","",HLOOKUP(O$14,集計用!$4:$9894,マスター!$C471,FALSE))</f>
        <v/>
      </c>
      <c r="P471" s="53"/>
      <c r="Q471" s="53"/>
      <c r="R471" s="42" t="str">
        <f>IF(HLOOKUP(R$14,集計用!$4:$9894,マスター!$C471,FALSE)="","",HLOOKUP(R$14,集計用!$4:$9894,マスター!$C471,FALSE))</f>
        <v/>
      </c>
      <c r="S471" s="42" t="str">
        <f>IF(HLOOKUP(S$14,集計用!$4:$9894,マスター!$C471,FALSE)="","",HLOOKUP(S$14,集計用!$4:$9894,マスター!$C471,FALSE))</f>
        <v/>
      </c>
      <c r="T471" s="209" t="str">
        <f>IF(HLOOKUP(T$14,集計用!$4:$9894,マスター!$C471,FALSE)="","",HLOOKUP(T$14,集計用!$4:$9894,マスター!$C471,FALSE))</f>
        <v/>
      </c>
      <c r="U471" s="209" t="str">
        <f>IF(HLOOKUP(U$14,集計用!$4:$9894,マスター!$C471,FALSE)="","",HLOOKUP(U$14,集計用!$4:$9894,マスター!$C471,FALSE))</f>
        <v/>
      </c>
      <c r="V471" s="53"/>
      <c r="W471" s="44"/>
      <c r="X471" s="53"/>
      <c r="Y471" s="53"/>
      <c r="Z471" s="29" t="str">
        <f>IF(HLOOKUP(Z$14,集計用!$4:$9894,マスター!$C471,FALSE)="","",HLOOKUP(Z$14,集計用!$4:$9894,マスター!$C471,FALSE))</f>
        <v/>
      </c>
      <c r="AA471" s="53"/>
      <c r="AB471" s="53"/>
      <c r="AC471" s="53"/>
      <c r="AD471" s="53"/>
      <c r="AE471" s="53"/>
      <c r="AF471" s="44"/>
      <c r="AG471" s="29" t="str">
        <f>IF(HLOOKUP(AG$14,集計用!$4:$9894,マスター!$C471,FALSE)="","",HLOOKUP(AG$14,集計用!$4:$9894,マスター!$C471,FALSE))</f>
        <v/>
      </c>
      <c r="AH471" s="29" t="str">
        <f>IF(HLOOKUP(AH$14,集計用!$4:$9894,マスター!$C471,FALSE)="","",HLOOKUP(AH$14,集計用!$4:$9894,マスター!$C471,FALSE))</f>
        <v/>
      </c>
      <c r="AI471" s="29" t="str">
        <f>IF(HLOOKUP(AI$14,集計用!$4:$9894,マスター!$C471,FALSE)="","",HLOOKUP(AI$14,集計用!$4:$9894,マスター!$C471,FALSE))</f>
        <v/>
      </c>
      <c r="AJ471" s="60" t="str">
        <f>マスター!$B$3</f>
        <v>建物</v>
      </c>
      <c r="AK471" s="29" t="str">
        <f>IF(HLOOKUP(AK$14,集計用!$4:$9894,マスター!$C471,FALSE)="","",HLOOKUP(AK$14,集計用!$4:$9894,マスター!$C471,FALSE))</f>
        <v/>
      </c>
      <c r="AL471" s="29" t="str">
        <f>IF(HLOOKUP(AL$14,集計用!$4:$9894,マスター!$C471,FALSE)="","",HLOOKUP(AL$14,集計用!$4:$9894,マスター!$C471,FALSE))</f>
        <v/>
      </c>
      <c r="AM471" s="53"/>
      <c r="AN471" s="29" t="str">
        <f>IFERROR(集計用!N360&amp;集計用!P360&amp;集計用!R360,"")</f>
        <v/>
      </c>
      <c r="AO471" s="29" t="str">
        <f>IF(HLOOKUP(AO$14,集計用!$4:$9894,マスター!$C471,FALSE)="","",HLOOKUP(AO$14,集計用!$4:$9894,マスター!$C471,FALSE))</f>
        <v/>
      </c>
      <c r="AP471" s="42" t="str">
        <f>集計用!AU360&amp;集計用!AV360&amp;集計用!AW360&amp;集計用!AX360&amp;集計用!AY360&amp;集計用!AZ360</f>
        <v/>
      </c>
      <c r="AQ471" s="29" t="str">
        <f>IF(HLOOKUP(AQ$14,集計用!$4:$9894,マスター!$C471,FALSE)="","",HLOOKUP(AQ$14,集計用!$4:$9894,マスター!$C471,FALSE))</f>
        <v/>
      </c>
      <c r="AR471" s="29" t="str">
        <f>IF(HLOOKUP(AR$14,集計用!$4:$9894,マスター!$C471,FALSE)="","",HLOOKUP(AR$14,集計用!$4:$9894,マスター!$C471,FALSE))</f>
        <v/>
      </c>
      <c r="AS471" s="29" t="str">
        <f>IF(HLOOKUP(AS$14,集計用!$4:$9894,マスター!$C471,FALSE)="","",HLOOKUP(AS$14,集計用!$4:$9894,マスター!$C471,FALSE))</f>
        <v/>
      </c>
      <c r="AT471" s="29" t="str">
        <f>IF(HLOOKUP(AT$14,集計用!$4:$9894,マスター!$C471,FALSE)="","",HLOOKUP(AT$14,集計用!$4:$9894,マスター!$C471,FALSE))</f>
        <v/>
      </c>
      <c r="AU471" s="29" t="str">
        <f>IF(HLOOKUP(AU$14,集計用!$4:$9894,マスター!$C471,FALSE)="","",HLOOKUP(AU$14,集計用!$4:$9894,マスター!$C471,FALSE))</f>
        <v/>
      </c>
      <c r="AV471" s="61"/>
      <c r="AW471" s="45" t="str">
        <f t="shared" si="8"/>
        <v/>
      </c>
      <c r="AX471" s="29" t="str">
        <f>IF(HLOOKUP(AX$14,集計用!$4:$9894,マスター!$C471,FALSE)="","",HLOOKUP(AX$14,集計用!$4:$9894,マスター!$C471,FALSE))</f>
        <v/>
      </c>
      <c r="AY471" s="29" t="str">
        <f>IF(HLOOKUP(AY$14,集計用!$4:$9894,マスター!$C471,FALSE)="","",HLOOKUP(AY$14,集計用!$4:$9894,マスター!$C471,FALSE))</f>
        <v/>
      </c>
      <c r="AZ471" s="54"/>
      <c r="BA471" s="54"/>
      <c r="BB471" s="54"/>
      <c r="BC471" s="54"/>
      <c r="BD471" s="54"/>
      <c r="BE471" s="54"/>
      <c r="BF471" s="54"/>
      <c r="BG471" s="54"/>
      <c r="BH471" s="29" t="str">
        <f>IF(HLOOKUP(BH$14,集計用!$4:$9894,マスター!$C471,FALSE)="","",HLOOKUP(BH$14,集計用!$4:$9894,マスター!$C471,FALSE))</f>
        <v/>
      </c>
      <c r="BI471" s="29" t="str">
        <f>IF(HLOOKUP(BI$14,集計用!$4:$9894,マスター!$C471,FALSE)="","",HLOOKUP(BI$14,集計用!$4:$9894,マスター!$C471,FALSE))</f>
        <v/>
      </c>
      <c r="BJ471" s="54"/>
      <c r="BK471" s="54"/>
      <c r="BL471" s="54"/>
      <c r="BM471" s="54"/>
      <c r="BN471" s="54"/>
      <c r="BO471" s="54"/>
      <c r="BP471" s="54"/>
      <c r="BQ471" s="54"/>
      <c r="BR471" s="29" t="str">
        <f>IF(HLOOKUP(BR$14,集計用!$4:$9894,マスター!$C471,FALSE)="","",HLOOKUP(BR$14,集計用!$4:$9894,マスター!$C471,FALSE))</f>
        <v/>
      </c>
      <c r="BS471" s="29" t="str">
        <f>IF(HLOOKUP(BS$14,集計用!$4:$9894,マスター!$C471,FALSE)="","",HLOOKUP(BS$14,集計用!$4:$9894,マスター!$C471,FALSE))</f>
        <v/>
      </c>
      <c r="BT471" s="29" t="str">
        <f>IF(HLOOKUP(BT$14,集計用!$4:$9894,マスター!$C471,FALSE)="","",HLOOKUP(BT$14,集計用!$4:$9894,マスター!$C471,FALSE))</f>
        <v/>
      </c>
      <c r="BU471" s="29" t="str">
        <f>IF(HLOOKUP(BU$14,集計用!$4:$9894,マスター!$C471,FALSE)="","",HLOOKUP(BU$14,集計用!$4:$9894,マスター!$C471,FALSE))</f>
        <v/>
      </c>
      <c r="BV471" s="29" t="str">
        <f>集計用!O360&amp;集計用!Q360&amp;集計用!S360</f>
        <v/>
      </c>
      <c r="BW471" s="29" t="str">
        <f>IF(HLOOKUP(BW$14,集計用!$4:$9894,マスター!$C471,FALSE)="","",HLOOKUP(BW$14,集計用!$4:$9894,マスター!$C471,FALSE))</f>
        <v/>
      </c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4"/>
      <c r="CO471" s="54"/>
      <c r="CP471" s="54"/>
      <c r="CQ471" s="54"/>
      <c r="CR471" s="54"/>
      <c r="CS471" s="54"/>
      <c r="CT471" s="54"/>
      <c r="CU471" s="54"/>
      <c r="CV471" s="53"/>
      <c r="CW471" s="53"/>
      <c r="CX471" s="53"/>
      <c r="CY471" s="53"/>
      <c r="CZ471" s="53"/>
      <c r="DA471" s="53"/>
      <c r="DB471" s="53"/>
      <c r="DC471" s="53"/>
      <c r="DD471" s="54"/>
      <c r="DE471" s="54"/>
      <c r="DF471" s="54"/>
      <c r="DG471" s="54"/>
      <c r="DH471" s="54"/>
      <c r="DI471" s="54"/>
    </row>
    <row r="472" spans="3:113" ht="13.5" customHeight="1">
      <c r="C472" s="89">
        <v>463</v>
      </c>
      <c r="D472" s="44"/>
      <c r="E472" s="53"/>
      <c r="F472" s="53"/>
      <c r="G472" s="53"/>
      <c r="H472" s="42" t="str">
        <f>IF(HLOOKUP(H$14,集計用!$4:$9894,マスター!$C472,FALSE)="","",HLOOKUP(H$14,集計用!$4:$9894,マスター!$C472,FALSE))</f>
        <v/>
      </c>
      <c r="I472" s="29" t="str">
        <f>IF(HLOOKUP(I$14,集計用!$4:$9894,マスター!$C472,FALSE)="","",HLOOKUP(I$14,集計用!$4:$9894,マスター!$C472,FALSE))</f>
        <v/>
      </c>
      <c r="J472" s="29" t="str">
        <f>IF(HLOOKUP(J$14,集計用!$4:$9894,マスター!$C472,FALSE)="","",HLOOKUP(J$14,集計用!$4:$9894,マスター!$C472,FALSE))</f>
        <v/>
      </c>
      <c r="K472" s="53"/>
      <c r="L472" s="53"/>
      <c r="M472" s="53"/>
      <c r="N472" s="53"/>
      <c r="O472" s="29" t="str">
        <f>IF(HLOOKUP(O$14,集計用!$4:$9894,マスター!$C472,FALSE)="","",HLOOKUP(O$14,集計用!$4:$9894,マスター!$C472,FALSE))</f>
        <v/>
      </c>
      <c r="P472" s="53"/>
      <c r="Q472" s="53"/>
      <c r="R472" s="42" t="str">
        <f>IF(HLOOKUP(R$14,集計用!$4:$9894,マスター!$C472,FALSE)="","",HLOOKUP(R$14,集計用!$4:$9894,マスター!$C472,FALSE))</f>
        <v/>
      </c>
      <c r="S472" s="42" t="str">
        <f>IF(HLOOKUP(S$14,集計用!$4:$9894,マスター!$C472,FALSE)="","",HLOOKUP(S$14,集計用!$4:$9894,マスター!$C472,FALSE))</f>
        <v/>
      </c>
      <c r="T472" s="209" t="str">
        <f>IF(HLOOKUP(T$14,集計用!$4:$9894,マスター!$C472,FALSE)="","",HLOOKUP(T$14,集計用!$4:$9894,マスター!$C472,FALSE))</f>
        <v/>
      </c>
      <c r="U472" s="209" t="str">
        <f>IF(HLOOKUP(U$14,集計用!$4:$9894,マスター!$C472,FALSE)="","",HLOOKUP(U$14,集計用!$4:$9894,マスター!$C472,FALSE))</f>
        <v/>
      </c>
      <c r="V472" s="53"/>
      <c r="W472" s="44"/>
      <c r="X472" s="53"/>
      <c r="Y472" s="53"/>
      <c r="Z472" s="29" t="str">
        <f>IF(HLOOKUP(Z$14,集計用!$4:$9894,マスター!$C472,FALSE)="","",HLOOKUP(Z$14,集計用!$4:$9894,マスター!$C472,FALSE))</f>
        <v/>
      </c>
      <c r="AA472" s="53"/>
      <c r="AB472" s="53"/>
      <c r="AC472" s="53"/>
      <c r="AD472" s="53"/>
      <c r="AE472" s="53"/>
      <c r="AF472" s="44"/>
      <c r="AG472" s="29" t="str">
        <f>IF(HLOOKUP(AG$14,集計用!$4:$9894,マスター!$C472,FALSE)="","",HLOOKUP(AG$14,集計用!$4:$9894,マスター!$C472,FALSE))</f>
        <v/>
      </c>
      <c r="AH472" s="29" t="str">
        <f>IF(HLOOKUP(AH$14,集計用!$4:$9894,マスター!$C472,FALSE)="","",HLOOKUP(AH$14,集計用!$4:$9894,マスター!$C472,FALSE))</f>
        <v/>
      </c>
      <c r="AI472" s="29" t="str">
        <f>IF(HLOOKUP(AI$14,集計用!$4:$9894,マスター!$C472,FALSE)="","",HLOOKUP(AI$14,集計用!$4:$9894,マスター!$C472,FALSE))</f>
        <v/>
      </c>
      <c r="AJ472" s="60" t="str">
        <f>マスター!$B$3</f>
        <v>建物</v>
      </c>
      <c r="AK472" s="29" t="str">
        <f>IF(HLOOKUP(AK$14,集計用!$4:$9894,マスター!$C472,FALSE)="","",HLOOKUP(AK$14,集計用!$4:$9894,マスター!$C472,FALSE))</f>
        <v/>
      </c>
      <c r="AL472" s="29" t="str">
        <f>IF(HLOOKUP(AL$14,集計用!$4:$9894,マスター!$C472,FALSE)="","",HLOOKUP(AL$14,集計用!$4:$9894,マスター!$C472,FALSE))</f>
        <v/>
      </c>
      <c r="AM472" s="53"/>
      <c r="AN472" s="29" t="str">
        <f>IFERROR(集計用!N361&amp;集計用!P361&amp;集計用!R361,"")</f>
        <v/>
      </c>
      <c r="AO472" s="29" t="str">
        <f>IF(HLOOKUP(AO$14,集計用!$4:$9894,マスター!$C472,FALSE)="","",HLOOKUP(AO$14,集計用!$4:$9894,マスター!$C472,FALSE))</f>
        <v/>
      </c>
      <c r="AP472" s="42" t="str">
        <f>集計用!AU361&amp;集計用!AV361&amp;集計用!AW361&amp;集計用!AX361&amp;集計用!AY361&amp;集計用!AZ361</f>
        <v/>
      </c>
      <c r="AQ472" s="29" t="str">
        <f>IF(HLOOKUP(AQ$14,集計用!$4:$9894,マスター!$C472,FALSE)="","",HLOOKUP(AQ$14,集計用!$4:$9894,マスター!$C472,FALSE))</f>
        <v/>
      </c>
      <c r="AR472" s="29" t="str">
        <f>IF(HLOOKUP(AR$14,集計用!$4:$9894,マスター!$C472,FALSE)="","",HLOOKUP(AR$14,集計用!$4:$9894,マスター!$C472,FALSE))</f>
        <v/>
      </c>
      <c r="AS472" s="29" t="str">
        <f>IF(HLOOKUP(AS$14,集計用!$4:$9894,マスター!$C472,FALSE)="","",HLOOKUP(AS$14,集計用!$4:$9894,マスター!$C472,FALSE))</f>
        <v/>
      </c>
      <c r="AT472" s="29" t="str">
        <f>IF(HLOOKUP(AT$14,集計用!$4:$9894,マスター!$C472,FALSE)="","",HLOOKUP(AT$14,集計用!$4:$9894,マスター!$C472,FALSE))</f>
        <v/>
      </c>
      <c r="AU472" s="29" t="str">
        <f>IF(HLOOKUP(AU$14,集計用!$4:$9894,マスター!$C472,FALSE)="","",HLOOKUP(AU$14,集計用!$4:$9894,マスター!$C472,FALSE))</f>
        <v/>
      </c>
      <c r="AV472" s="61"/>
      <c r="AW472" s="45" t="str">
        <f t="shared" si="8"/>
        <v/>
      </c>
      <c r="AX472" s="29" t="str">
        <f>IF(HLOOKUP(AX$14,集計用!$4:$9894,マスター!$C472,FALSE)="","",HLOOKUP(AX$14,集計用!$4:$9894,マスター!$C472,FALSE))</f>
        <v/>
      </c>
      <c r="AY472" s="29" t="str">
        <f>IF(HLOOKUP(AY$14,集計用!$4:$9894,マスター!$C472,FALSE)="","",HLOOKUP(AY$14,集計用!$4:$9894,マスター!$C472,FALSE))</f>
        <v/>
      </c>
      <c r="AZ472" s="54"/>
      <c r="BA472" s="54"/>
      <c r="BB472" s="54"/>
      <c r="BC472" s="54"/>
      <c r="BD472" s="54"/>
      <c r="BE472" s="54"/>
      <c r="BF472" s="54"/>
      <c r="BG472" s="54"/>
      <c r="BH472" s="29" t="str">
        <f>IF(HLOOKUP(BH$14,集計用!$4:$9894,マスター!$C472,FALSE)="","",HLOOKUP(BH$14,集計用!$4:$9894,マスター!$C472,FALSE))</f>
        <v/>
      </c>
      <c r="BI472" s="29" t="str">
        <f>IF(HLOOKUP(BI$14,集計用!$4:$9894,マスター!$C472,FALSE)="","",HLOOKUP(BI$14,集計用!$4:$9894,マスター!$C472,FALSE))</f>
        <v/>
      </c>
      <c r="BJ472" s="54"/>
      <c r="BK472" s="54"/>
      <c r="BL472" s="54"/>
      <c r="BM472" s="54"/>
      <c r="BN472" s="54"/>
      <c r="BO472" s="54"/>
      <c r="BP472" s="54"/>
      <c r="BQ472" s="54"/>
      <c r="BR472" s="29" t="str">
        <f>IF(HLOOKUP(BR$14,集計用!$4:$9894,マスター!$C472,FALSE)="","",HLOOKUP(BR$14,集計用!$4:$9894,マスター!$C472,FALSE))</f>
        <v/>
      </c>
      <c r="BS472" s="29" t="str">
        <f>IF(HLOOKUP(BS$14,集計用!$4:$9894,マスター!$C472,FALSE)="","",HLOOKUP(BS$14,集計用!$4:$9894,マスター!$C472,FALSE))</f>
        <v/>
      </c>
      <c r="BT472" s="29" t="str">
        <f>IF(HLOOKUP(BT$14,集計用!$4:$9894,マスター!$C472,FALSE)="","",HLOOKUP(BT$14,集計用!$4:$9894,マスター!$C472,FALSE))</f>
        <v/>
      </c>
      <c r="BU472" s="29" t="str">
        <f>IF(HLOOKUP(BU$14,集計用!$4:$9894,マスター!$C472,FALSE)="","",HLOOKUP(BU$14,集計用!$4:$9894,マスター!$C472,FALSE))</f>
        <v/>
      </c>
      <c r="BV472" s="29" t="str">
        <f>集計用!O361&amp;集計用!Q361&amp;集計用!S361</f>
        <v/>
      </c>
      <c r="BW472" s="29" t="str">
        <f>IF(HLOOKUP(BW$14,集計用!$4:$9894,マスター!$C472,FALSE)="","",HLOOKUP(BW$14,集計用!$4:$9894,マスター!$C472,FALSE))</f>
        <v/>
      </c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4"/>
      <c r="CO472" s="54"/>
      <c r="CP472" s="54"/>
      <c r="CQ472" s="54"/>
      <c r="CR472" s="54"/>
      <c r="CS472" s="54"/>
      <c r="CT472" s="54"/>
      <c r="CU472" s="54"/>
      <c r="CV472" s="53"/>
      <c r="CW472" s="53"/>
      <c r="CX472" s="53"/>
      <c r="CY472" s="53"/>
      <c r="CZ472" s="53"/>
      <c r="DA472" s="53"/>
      <c r="DB472" s="53"/>
      <c r="DC472" s="53"/>
      <c r="DD472" s="54"/>
      <c r="DE472" s="54"/>
      <c r="DF472" s="54"/>
      <c r="DG472" s="54"/>
      <c r="DH472" s="54"/>
      <c r="DI472" s="54"/>
    </row>
    <row r="473" spans="3:113" ht="13.5" customHeight="1">
      <c r="C473" s="89">
        <v>464</v>
      </c>
      <c r="D473" s="44"/>
      <c r="E473" s="53"/>
      <c r="F473" s="53"/>
      <c r="G473" s="53"/>
      <c r="H473" s="42" t="str">
        <f>IF(HLOOKUP(H$14,集計用!$4:$9894,マスター!$C473,FALSE)="","",HLOOKUP(H$14,集計用!$4:$9894,マスター!$C473,FALSE))</f>
        <v/>
      </c>
      <c r="I473" s="29" t="str">
        <f>IF(HLOOKUP(I$14,集計用!$4:$9894,マスター!$C473,FALSE)="","",HLOOKUP(I$14,集計用!$4:$9894,マスター!$C473,FALSE))</f>
        <v/>
      </c>
      <c r="J473" s="29" t="str">
        <f>IF(HLOOKUP(J$14,集計用!$4:$9894,マスター!$C473,FALSE)="","",HLOOKUP(J$14,集計用!$4:$9894,マスター!$C473,FALSE))</f>
        <v/>
      </c>
      <c r="K473" s="53"/>
      <c r="L473" s="53"/>
      <c r="M473" s="53"/>
      <c r="N473" s="53"/>
      <c r="O473" s="29" t="str">
        <f>IF(HLOOKUP(O$14,集計用!$4:$9894,マスター!$C473,FALSE)="","",HLOOKUP(O$14,集計用!$4:$9894,マスター!$C473,FALSE))</f>
        <v/>
      </c>
      <c r="P473" s="53"/>
      <c r="Q473" s="53"/>
      <c r="R473" s="42" t="str">
        <f>IF(HLOOKUP(R$14,集計用!$4:$9894,マスター!$C473,FALSE)="","",HLOOKUP(R$14,集計用!$4:$9894,マスター!$C473,FALSE))</f>
        <v/>
      </c>
      <c r="S473" s="42" t="str">
        <f>IF(HLOOKUP(S$14,集計用!$4:$9894,マスター!$C473,FALSE)="","",HLOOKUP(S$14,集計用!$4:$9894,マスター!$C473,FALSE))</f>
        <v/>
      </c>
      <c r="T473" s="209" t="str">
        <f>IF(HLOOKUP(T$14,集計用!$4:$9894,マスター!$C473,FALSE)="","",HLOOKUP(T$14,集計用!$4:$9894,マスター!$C473,FALSE))</f>
        <v/>
      </c>
      <c r="U473" s="209" t="str">
        <f>IF(HLOOKUP(U$14,集計用!$4:$9894,マスター!$C473,FALSE)="","",HLOOKUP(U$14,集計用!$4:$9894,マスター!$C473,FALSE))</f>
        <v/>
      </c>
      <c r="V473" s="53"/>
      <c r="W473" s="44"/>
      <c r="X473" s="53"/>
      <c r="Y473" s="53"/>
      <c r="Z473" s="29" t="str">
        <f>IF(HLOOKUP(Z$14,集計用!$4:$9894,マスター!$C473,FALSE)="","",HLOOKUP(Z$14,集計用!$4:$9894,マスター!$C473,FALSE))</f>
        <v/>
      </c>
      <c r="AA473" s="53"/>
      <c r="AB473" s="53"/>
      <c r="AC473" s="53"/>
      <c r="AD473" s="53"/>
      <c r="AE473" s="53"/>
      <c r="AF473" s="44"/>
      <c r="AG473" s="29" t="str">
        <f>IF(HLOOKUP(AG$14,集計用!$4:$9894,マスター!$C473,FALSE)="","",HLOOKUP(AG$14,集計用!$4:$9894,マスター!$C473,FALSE))</f>
        <v/>
      </c>
      <c r="AH473" s="29" t="str">
        <f>IF(HLOOKUP(AH$14,集計用!$4:$9894,マスター!$C473,FALSE)="","",HLOOKUP(AH$14,集計用!$4:$9894,マスター!$C473,FALSE))</f>
        <v/>
      </c>
      <c r="AI473" s="29" t="str">
        <f>IF(HLOOKUP(AI$14,集計用!$4:$9894,マスター!$C473,FALSE)="","",HLOOKUP(AI$14,集計用!$4:$9894,マスター!$C473,FALSE))</f>
        <v/>
      </c>
      <c r="AJ473" s="60" t="str">
        <f>マスター!$B$3</f>
        <v>建物</v>
      </c>
      <c r="AK473" s="29" t="str">
        <f>IF(HLOOKUP(AK$14,集計用!$4:$9894,マスター!$C473,FALSE)="","",HLOOKUP(AK$14,集計用!$4:$9894,マスター!$C473,FALSE))</f>
        <v/>
      </c>
      <c r="AL473" s="29" t="str">
        <f>IF(HLOOKUP(AL$14,集計用!$4:$9894,マスター!$C473,FALSE)="","",HLOOKUP(AL$14,集計用!$4:$9894,マスター!$C473,FALSE))</f>
        <v/>
      </c>
      <c r="AM473" s="53"/>
      <c r="AN473" s="29" t="str">
        <f>IFERROR(集計用!N362&amp;集計用!P362&amp;集計用!R362,"")</f>
        <v/>
      </c>
      <c r="AO473" s="29" t="str">
        <f>IF(HLOOKUP(AO$14,集計用!$4:$9894,マスター!$C473,FALSE)="","",HLOOKUP(AO$14,集計用!$4:$9894,マスター!$C473,FALSE))</f>
        <v/>
      </c>
      <c r="AP473" s="42" t="str">
        <f>集計用!AU362&amp;集計用!AV362&amp;集計用!AW362&amp;集計用!AX362&amp;集計用!AY362&amp;集計用!AZ362</f>
        <v/>
      </c>
      <c r="AQ473" s="29" t="str">
        <f>IF(HLOOKUP(AQ$14,集計用!$4:$9894,マスター!$C473,FALSE)="","",HLOOKUP(AQ$14,集計用!$4:$9894,マスター!$C473,FALSE))</f>
        <v/>
      </c>
      <c r="AR473" s="29" t="str">
        <f>IF(HLOOKUP(AR$14,集計用!$4:$9894,マスター!$C473,FALSE)="","",HLOOKUP(AR$14,集計用!$4:$9894,マスター!$C473,FALSE))</f>
        <v/>
      </c>
      <c r="AS473" s="29" t="str">
        <f>IF(HLOOKUP(AS$14,集計用!$4:$9894,マスター!$C473,FALSE)="","",HLOOKUP(AS$14,集計用!$4:$9894,マスター!$C473,FALSE))</f>
        <v/>
      </c>
      <c r="AT473" s="29" t="str">
        <f>IF(HLOOKUP(AT$14,集計用!$4:$9894,マスター!$C473,FALSE)="","",HLOOKUP(AT$14,集計用!$4:$9894,マスター!$C473,FALSE))</f>
        <v/>
      </c>
      <c r="AU473" s="29" t="str">
        <f>IF(HLOOKUP(AU$14,集計用!$4:$9894,マスター!$C473,FALSE)="","",HLOOKUP(AU$14,集計用!$4:$9894,マスター!$C473,FALSE))</f>
        <v/>
      </c>
      <c r="AV473" s="61"/>
      <c r="AW473" s="45" t="str">
        <f t="shared" si="8"/>
        <v/>
      </c>
      <c r="AX473" s="29" t="str">
        <f>IF(HLOOKUP(AX$14,集計用!$4:$9894,マスター!$C473,FALSE)="","",HLOOKUP(AX$14,集計用!$4:$9894,マスター!$C473,FALSE))</f>
        <v/>
      </c>
      <c r="AY473" s="29" t="str">
        <f>IF(HLOOKUP(AY$14,集計用!$4:$9894,マスター!$C473,FALSE)="","",HLOOKUP(AY$14,集計用!$4:$9894,マスター!$C473,FALSE))</f>
        <v/>
      </c>
      <c r="AZ473" s="54"/>
      <c r="BA473" s="54"/>
      <c r="BB473" s="54"/>
      <c r="BC473" s="54"/>
      <c r="BD473" s="54"/>
      <c r="BE473" s="54"/>
      <c r="BF473" s="54"/>
      <c r="BG473" s="54"/>
      <c r="BH473" s="29" t="str">
        <f>IF(HLOOKUP(BH$14,集計用!$4:$9894,マスター!$C473,FALSE)="","",HLOOKUP(BH$14,集計用!$4:$9894,マスター!$C473,FALSE))</f>
        <v/>
      </c>
      <c r="BI473" s="29" t="str">
        <f>IF(HLOOKUP(BI$14,集計用!$4:$9894,マスター!$C473,FALSE)="","",HLOOKUP(BI$14,集計用!$4:$9894,マスター!$C473,FALSE))</f>
        <v/>
      </c>
      <c r="BJ473" s="54"/>
      <c r="BK473" s="54"/>
      <c r="BL473" s="54"/>
      <c r="BM473" s="54"/>
      <c r="BN473" s="54"/>
      <c r="BO473" s="54"/>
      <c r="BP473" s="54"/>
      <c r="BQ473" s="54"/>
      <c r="BR473" s="29" t="str">
        <f>IF(HLOOKUP(BR$14,集計用!$4:$9894,マスター!$C473,FALSE)="","",HLOOKUP(BR$14,集計用!$4:$9894,マスター!$C473,FALSE))</f>
        <v/>
      </c>
      <c r="BS473" s="29" t="str">
        <f>IF(HLOOKUP(BS$14,集計用!$4:$9894,マスター!$C473,FALSE)="","",HLOOKUP(BS$14,集計用!$4:$9894,マスター!$C473,FALSE))</f>
        <v/>
      </c>
      <c r="BT473" s="29" t="str">
        <f>IF(HLOOKUP(BT$14,集計用!$4:$9894,マスター!$C473,FALSE)="","",HLOOKUP(BT$14,集計用!$4:$9894,マスター!$C473,FALSE))</f>
        <v/>
      </c>
      <c r="BU473" s="29" t="str">
        <f>IF(HLOOKUP(BU$14,集計用!$4:$9894,マスター!$C473,FALSE)="","",HLOOKUP(BU$14,集計用!$4:$9894,マスター!$C473,FALSE))</f>
        <v/>
      </c>
      <c r="BV473" s="29" t="str">
        <f>集計用!O362&amp;集計用!Q362&amp;集計用!S362</f>
        <v/>
      </c>
      <c r="BW473" s="29" t="str">
        <f>IF(HLOOKUP(BW$14,集計用!$4:$9894,マスター!$C473,FALSE)="","",HLOOKUP(BW$14,集計用!$4:$9894,マスター!$C473,FALSE))</f>
        <v/>
      </c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4"/>
      <c r="CO473" s="54"/>
      <c r="CP473" s="54"/>
      <c r="CQ473" s="54"/>
      <c r="CR473" s="54"/>
      <c r="CS473" s="54"/>
      <c r="CT473" s="54"/>
      <c r="CU473" s="54"/>
      <c r="CV473" s="53"/>
      <c r="CW473" s="53"/>
      <c r="CX473" s="53"/>
      <c r="CY473" s="53"/>
      <c r="CZ473" s="53"/>
      <c r="DA473" s="53"/>
      <c r="DB473" s="53"/>
      <c r="DC473" s="53"/>
      <c r="DD473" s="54"/>
      <c r="DE473" s="54"/>
      <c r="DF473" s="54"/>
      <c r="DG473" s="54"/>
      <c r="DH473" s="54"/>
      <c r="DI473" s="54"/>
    </row>
    <row r="474" spans="3:113" ht="13.5" customHeight="1">
      <c r="C474" s="89">
        <v>465</v>
      </c>
      <c r="D474" s="44"/>
      <c r="E474" s="53"/>
      <c r="F474" s="53"/>
      <c r="G474" s="53"/>
      <c r="H474" s="42" t="str">
        <f>IF(HLOOKUP(H$14,集計用!$4:$9894,マスター!$C474,FALSE)="","",HLOOKUP(H$14,集計用!$4:$9894,マスター!$C474,FALSE))</f>
        <v/>
      </c>
      <c r="I474" s="29" t="str">
        <f>IF(HLOOKUP(I$14,集計用!$4:$9894,マスター!$C474,FALSE)="","",HLOOKUP(I$14,集計用!$4:$9894,マスター!$C474,FALSE))</f>
        <v/>
      </c>
      <c r="J474" s="29" t="str">
        <f>IF(HLOOKUP(J$14,集計用!$4:$9894,マスター!$C474,FALSE)="","",HLOOKUP(J$14,集計用!$4:$9894,マスター!$C474,FALSE))</f>
        <v/>
      </c>
      <c r="K474" s="53"/>
      <c r="L474" s="53"/>
      <c r="M474" s="53"/>
      <c r="N474" s="53"/>
      <c r="O474" s="29" t="str">
        <f>IF(HLOOKUP(O$14,集計用!$4:$9894,マスター!$C474,FALSE)="","",HLOOKUP(O$14,集計用!$4:$9894,マスター!$C474,FALSE))</f>
        <v/>
      </c>
      <c r="P474" s="53"/>
      <c r="Q474" s="53"/>
      <c r="R474" s="42" t="str">
        <f>IF(HLOOKUP(R$14,集計用!$4:$9894,マスター!$C474,FALSE)="","",HLOOKUP(R$14,集計用!$4:$9894,マスター!$C474,FALSE))</f>
        <v/>
      </c>
      <c r="S474" s="42" t="str">
        <f>IF(HLOOKUP(S$14,集計用!$4:$9894,マスター!$C474,FALSE)="","",HLOOKUP(S$14,集計用!$4:$9894,マスター!$C474,FALSE))</f>
        <v/>
      </c>
      <c r="T474" s="209" t="str">
        <f>IF(HLOOKUP(T$14,集計用!$4:$9894,マスター!$C474,FALSE)="","",HLOOKUP(T$14,集計用!$4:$9894,マスター!$C474,FALSE))</f>
        <v/>
      </c>
      <c r="U474" s="209" t="str">
        <f>IF(HLOOKUP(U$14,集計用!$4:$9894,マスター!$C474,FALSE)="","",HLOOKUP(U$14,集計用!$4:$9894,マスター!$C474,FALSE))</f>
        <v/>
      </c>
      <c r="V474" s="53"/>
      <c r="W474" s="44"/>
      <c r="X474" s="53"/>
      <c r="Y474" s="53"/>
      <c r="Z474" s="29" t="str">
        <f>IF(HLOOKUP(Z$14,集計用!$4:$9894,マスター!$C474,FALSE)="","",HLOOKUP(Z$14,集計用!$4:$9894,マスター!$C474,FALSE))</f>
        <v/>
      </c>
      <c r="AA474" s="53"/>
      <c r="AB474" s="53"/>
      <c r="AC474" s="53"/>
      <c r="AD474" s="53"/>
      <c r="AE474" s="53"/>
      <c r="AF474" s="44"/>
      <c r="AG474" s="29" t="str">
        <f>IF(HLOOKUP(AG$14,集計用!$4:$9894,マスター!$C474,FALSE)="","",HLOOKUP(AG$14,集計用!$4:$9894,マスター!$C474,FALSE))</f>
        <v/>
      </c>
      <c r="AH474" s="29" t="str">
        <f>IF(HLOOKUP(AH$14,集計用!$4:$9894,マスター!$C474,FALSE)="","",HLOOKUP(AH$14,集計用!$4:$9894,マスター!$C474,FALSE))</f>
        <v/>
      </c>
      <c r="AI474" s="29" t="str">
        <f>IF(HLOOKUP(AI$14,集計用!$4:$9894,マスター!$C474,FALSE)="","",HLOOKUP(AI$14,集計用!$4:$9894,マスター!$C474,FALSE))</f>
        <v/>
      </c>
      <c r="AJ474" s="60" t="str">
        <f>マスター!$B$3</f>
        <v>建物</v>
      </c>
      <c r="AK474" s="29" t="str">
        <f>IF(HLOOKUP(AK$14,集計用!$4:$9894,マスター!$C474,FALSE)="","",HLOOKUP(AK$14,集計用!$4:$9894,マスター!$C474,FALSE))</f>
        <v/>
      </c>
      <c r="AL474" s="29" t="str">
        <f>IF(HLOOKUP(AL$14,集計用!$4:$9894,マスター!$C474,FALSE)="","",HLOOKUP(AL$14,集計用!$4:$9894,マスター!$C474,FALSE))</f>
        <v/>
      </c>
      <c r="AM474" s="53"/>
      <c r="AN474" s="29" t="str">
        <f>IFERROR(集計用!N363&amp;集計用!P363&amp;集計用!R363,"")</f>
        <v/>
      </c>
      <c r="AO474" s="29" t="str">
        <f>IF(HLOOKUP(AO$14,集計用!$4:$9894,マスター!$C474,FALSE)="","",HLOOKUP(AO$14,集計用!$4:$9894,マスター!$C474,FALSE))</f>
        <v/>
      </c>
      <c r="AP474" s="42" t="str">
        <f>集計用!AU363&amp;集計用!AV363&amp;集計用!AW363&amp;集計用!AX363&amp;集計用!AY363&amp;集計用!AZ363</f>
        <v/>
      </c>
      <c r="AQ474" s="29" t="str">
        <f>IF(HLOOKUP(AQ$14,集計用!$4:$9894,マスター!$C474,FALSE)="","",HLOOKUP(AQ$14,集計用!$4:$9894,マスター!$C474,FALSE))</f>
        <v/>
      </c>
      <c r="AR474" s="29" t="str">
        <f>IF(HLOOKUP(AR$14,集計用!$4:$9894,マスター!$C474,FALSE)="","",HLOOKUP(AR$14,集計用!$4:$9894,マスター!$C474,FALSE))</f>
        <v/>
      </c>
      <c r="AS474" s="29" t="str">
        <f>IF(HLOOKUP(AS$14,集計用!$4:$9894,マスター!$C474,FALSE)="","",HLOOKUP(AS$14,集計用!$4:$9894,マスター!$C474,FALSE))</f>
        <v/>
      </c>
      <c r="AT474" s="29" t="str">
        <f>IF(HLOOKUP(AT$14,集計用!$4:$9894,マスター!$C474,FALSE)="","",HLOOKUP(AT$14,集計用!$4:$9894,マスター!$C474,FALSE))</f>
        <v/>
      </c>
      <c r="AU474" s="29" t="str">
        <f>IF(HLOOKUP(AU$14,集計用!$4:$9894,マスター!$C474,FALSE)="","",HLOOKUP(AU$14,集計用!$4:$9894,マスター!$C474,FALSE))</f>
        <v/>
      </c>
      <c r="AV474" s="61"/>
      <c r="AW474" s="45" t="str">
        <f t="shared" si="8"/>
        <v/>
      </c>
      <c r="AX474" s="29" t="str">
        <f>IF(HLOOKUP(AX$14,集計用!$4:$9894,マスター!$C474,FALSE)="","",HLOOKUP(AX$14,集計用!$4:$9894,マスター!$C474,FALSE))</f>
        <v/>
      </c>
      <c r="AY474" s="29" t="str">
        <f>IF(HLOOKUP(AY$14,集計用!$4:$9894,マスター!$C474,FALSE)="","",HLOOKUP(AY$14,集計用!$4:$9894,マスター!$C474,FALSE))</f>
        <v/>
      </c>
      <c r="AZ474" s="54"/>
      <c r="BA474" s="54"/>
      <c r="BB474" s="54"/>
      <c r="BC474" s="54"/>
      <c r="BD474" s="54"/>
      <c r="BE474" s="54"/>
      <c r="BF474" s="54"/>
      <c r="BG474" s="54"/>
      <c r="BH474" s="29" t="str">
        <f>IF(HLOOKUP(BH$14,集計用!$4:$9894,マスター!$C474,FALSE)="","",HLOOKUP(BH$14,集計用!$4:$9894,マスター!$C474,FALSE))</f>
        <v/>
      </c>
      <c r="BI474" s="29" t="str">
        <f>IF(HLOOKUP(BI$14,集計用!$4:$9894,マスター!$C474,FALSE)="","",HLOOKUP(BI$14,集計用!$4:$9894,マスター!$C474,FALSE))</f>
        <v/>
      </c>
      <c r="BJ474" s="54"/>
      <c r="BK474" s="54"/>
      <c r="BL474" s="54"/>
      <c r="BM474" s="54"/>
      <c r="BN474" s="54"/>
      <c r="BO474" s="54"/>
      <c r="BP474" s="54"/>
      <c r="BQ474" s="54"/>
      <c r="BR474" s="29" t="str">
        <f>IF(HLOOKUP(BR$14,集計用!$4:$9894,マスター!$C474,FALSE)="","",HLOOKUP(BR$14,集計用!$4:$9894,マスター!$C474,FALSE))</f>
        <v/>
      </c>
      <c r="BS474" s="29" t="str">
        <f>IF(HLOOKUP(BS$14,集計用!$4:$9894,マスター!$C474,FALSE)="","",HLOOKUP(BS$14,集計用!$4:$9894,マスター!$C474,FALSE))</f>
        <v/>
      </c>
      <c r="BT474" s="29" t="str">
        <f>IF(HLOOKUP(BT$14,集計用!$4:$9894,マスター!$C474,FALSE)="","",HLOOKUP(BT$14,集計用!$4:$9894,マスター!$C474,FALSE))</f>
        <v/>
      </c>
      <c r="BU474" s="29" t="str">
        <f>IF(HLOOKUP(BU$14,集計用!$4:$9894,マスター!$C474,FALSE)="","",HLOOKUP(BU$14,集計用!$4:$9894,マスター!$C474,FALSE))</f>
        <v/>
      </c>
      <c r="BV474" s="29" t="str">
        <f>集計用!O363&amp;集計用!Q363&amp;集計用!S363</f>
        <v/>
      </c>
      <c r="BW474" s="29" t="str">
        <f>IF(HLOOKUP(BW$14,集計用!$4:$9894,マスター!$C474,FALSE)="","",HLOOKUP(BW$14,集計用!$4:$9894,マスター!$C474,FALSE))</f>
        <v/>
      </c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4"/>
      <c r="CO474" s="54"/>
      <c r="CP474" s="54"/>
      <c r="CQ474" s="54"/>
      <c r="CR474" s="54"/>
      <c r="CS474" s="54"/>
      <c r="CT474" s="54"/>
      <c r="CU474" s="54"/>
      <c r="CV474" s="53"/>
      <c r="CW474" s="53"/>
      <c r="CX474" s="53"/>
      <c r="CY474" s="53"/>
      <c r="CZ474" s="53"/>
      <c r="DA474" s="53"/>
      <c r="DB474" s="53"/>
      <c r="DC474" s="53"/>
      <c r="DD474" s="54"/>
      <c r="DE474" s="54"/>
      <c r="DF474" s="54"/>
      <c r="DG474" s="54"/>
      <c r="DH474" s="54"/>
      <c r="DI474" s="54"/>
    </row>
    <row r="475" spans="3:113" ht="13.5" customHeight="1">
      <c r="C475" s="89">
        <v>466</v>
      </c>
      <c r="D475" s="44"/>
      <c r="E475" s="53"/>
      <c r="F475" s="53"/>
      <c r="G475" s="53"/>
      <c r="H475" s="42" t="str">
        <f>IF(HLOOKUP(H$14,集計用!$4:$9894,マスター!$C475,FALSE)="","",HLOOKUP(H$14,集計用!$4:$9894,マスター!$C475,FALSE))</f>
        <v/>
      </c>
      <c r="I475" s="29" t="str">
        <f>IF(HLOOKUP(I$14,集計用!$4:$9894,マスター!$C475,FALSE)="","",HLOOKUP(I$14,集計用!$4:$9894,マスター!$C475,FALSE))</f>
        <v/>
      </c>
      <c r="J475" s="29" t="str">
        <f>IF(HLOOKUP(J$14,集計用!$4:$9894,マスター!$C475,FALSE)="","",HLOOKUP(J$14,集計用!$4:$9894,マスター!$C475,FALSE))</f>
        <v/>
      </c>
      <c r="K475" s="53"/>
      <c r="L475" s="53"/>
      <c r="M475" s="53"/>
      <c r="N475" s="53"/>
      <c r="O475" s="29" t="str">
        <f>IF(HLOOKUP(O$14,集計用!$4:$9894,マスター!$C475,FALSE)="","",HLOOKUP(O$14,集計用!$4:$9894,マスター!$C475,FALSE))</f>
        <v/>
      </c>
      <c r="P475" s="53"/>
      <c r="Q475" s="53"/>
      <c r="R475" s="42" t="str">
        <f>IF(HLOOKUP(R$14,集計用!$4:$9894,マスター!$C475,FALSE)="","",HLOOKUP(R$14,集計用!$4:$9894,マスター!$C475,FALSE))</f>
        <v/>
      </c>
      <c r="S475" s="42" t="str">
        <f>IF(HLOOKUP(S$14,集計用!$4:$9894,マスター!$C475,FALSE)="","",HLOOKUP(S$14,集計用!$4:$9894,マスター!$C475,FALSE))</f>
        <v/>
      </c>
      <c r="T475" s="209" t="str">
        <f>IF(HLOOKUP(T$14,集計用!$4:$9894,マスター!$C475,FALSE)="","",HLOOKUP(T$14,集計用!$4:$9894,マスター!$C475,FALSE))</f>
        <v/>
      </c>
      <c r="U475" s="209" t="str">
        <f>IF(HLOOKUP(U$14,集計用!$4:$9894,マスター!$C475,FALSE)="","",HLOOKUP(U$14,集計用!$4:$9894,マスター!$C475,FALSE))</f>
        <v/>
      </c>
      <c r="V475" s="53"/>
      <c r="W475" s="44"/>
      <c r="X475" s="53"/>
      <c r="Y475" s="53"/>
      <c r="Z475" s="29" t="str">
        <f>IF(HLOOKUP(Z$14,集計用!$4:$9894,マスター!$C475,FALSE)="","",HLOOKUP(Z$14,集計用!$4:$9894,マスター!$C475,FALSE))</f>
        <v/>
      </c>
      <c r="AA475" s="53"/>
      <c r="AB475" s="53"/>
      <c r="AC475" s="53"/>
      <c r="AD475" s="53"/>
      <c r="AE475" s="53"/>
      <c r="AF475" s="44"/>
      <c r="AG475" s="29" t="str">
        <f>IF(HLOOKUP(AG$14,集計用!$4:$9894,マスター!$C475,FALSE)="","",HLOOKUP(AG$14,集計用!$4:$9894,マスター!$C475,FALSE))</f>
        <v/>
      </c>
      <c r="AH475" s="29" t="str">
        <f>IF(HLOOKUP(AH$14,集計用!$4:$9894,マスター!$C475,FALSE)="","",HLOOKUP(AH$14,集計用!$4:$9894,マスター!$C475,FALSE))</f>
        <v/>
      </c>
      <c r="AI475" s="29" t="str">
        <f>IF(HLOOKUP(AI$14,集計用!$4:$9894,マスター!$C475,FALSE)="","",HLOOKUP(AI$14,集計用!$4:$9894,マスター!$C475,FALSE))</f>
        <v/>
      </c>
      <c r="AJ475" s="60" t="str">
        <f>マスター!$B$3</f>
        <v>建物</v>
      </c>
      <c r="AK475" s="29" t="str">
        <f>IF(HLOOKUP(AK$14,集計用!$4:$9894,マスター!$C475,FALSE)="","",HLOOKUP(AK$14,集計用!$4:$9894,マスター!$C475,FALSE))</f>
        <v/>
      </c>
      <c r="AL475" s="29" t="str">
        <f>IF(HLOOKUP(AL$14,集計用!$4:$9894,マスター!$C475,FALSE)="","",HLOOKUP(AL$14,集計用!$4:$9894,マスター!$C475,FALSE))</f>
        <v/>
      </c>
      <c r="AM475" s="53"/>
      <c r="AN475" s="29" t="str">
        <f>IFERROR(集計用!N364&amp;集計用!P364&amp;集計用!R364,"")</f>
        <v/>
      </c>
      <c r="AO475" s="29" t="str">
        <f>IF(HLOOKUP(AO$14,集計用!$4:$9894,マスター!$C475,FALSE)="","",HLOOKUP(AO$14,集計用!$4:$9894,マスター!$C475,FALSE))</f>
        <v/>
      </c>
      <c r="AP475" s="42" t="str">
        <f>集計用!AU364&amp;集計用!AV364&amp;集計用!AW364&amp;集計用!AX364&amp;集計用!AY364&amp;集計用!AZ364</f>
        <v/>
      </c>
      <c r="AQ475" s="29" t="str">
        <f>IF(HLOOKUP(AQ$14,集計用!$4:$9894,マスター!$C475,FALSE)="","",HLOOKUP(AQ$14,集計用!$4:$9894,マスター!$C475,FALSE))</f>
        <v/>
      </c>
      <c r="AR475" s="29" t="str">
        <f>IF(HLOOKUP(AR$14,集計用!$4:$9894,マスター!$C475,FALSE)="","",HLOOKUP(AR$14,集計用!$4:$9894,マスター!$C475,FALSE))</f>
        <v/>
      </c>
      <c r="AS475" s="29" t="str">
        <f>IF(HLOOKUP(AS$14,集計用!$4:$9894,マスター!$C475,FALSE)="","",HLOOKUP(AS$14,集計用!$4:$9894,マスター!$C475,FALSE))</f>
        <v/>
      </c>
      <c r="AT475" s="29" t="str">
        <f>IF(HLOOKUP(AT$14,集計用!$4:$9894,マスター!$C475,FALSE)="","",HLOOKUP(AT$14,集計用!$4:$9894,マスター!$C475,FALSE))</f>
        <v/>
      </c>
      <c r="AU475" s="29" t="str">
        <f>IF(HLOOKUP(AU$14,集計用!$4:$9894,マスター!$C475,FALSE)="","",HLOOKUP(AU$14,集計用!$4:$9894,マスター!$C475,FALSE))</f>
        <v/>
      </c>
      <c r="AV475" s="61"/>
      <c r="AW475" s="45" t="str">
        <f t="shared" si="8"/>
        <v/>
      </c>
      <c r="AX475" s="29" t="str">
        <f>IF(HLOOKUP(AX$14,集計用!$4:$9894,マスター!$C475,FALSE)="","",HLOOKUP(AX$14,集計用!$4:$9894,マスター!$C475,FALSE))</f>
        <v/>
      </c>
      <c r="AY475" s="29" t="str">
        <f>IF(HLOOKUP(AY$14,集計用!$4:$9894,マスター!$C475,FALSE)="","",HLOOKUP(AY$14,集計用!$4:$9894,マスター!$C475,FALSE))</f>
        <v/>
      </c>
      <c r="AZ475" s="54"/>
      <c r="BA475" s="54"/>
      <c r="BB475" s="54"/>
      <c r="BC475" s="54"/>
      <c r="BD475" s="54"/>
      <c r="BE475" s="54"/>
      <c r="BF475" s="54"/>
      <c r="BG475" s="54"/>
      <c r="BH475" s="29" t="str">
        <f>IF(HLOOKUP(BH$14,集計用!$4:$9894,マスター!$C475,FALSE)="","",HLOOKUP(BH$14,集計用!$4:$9894,マスター!$C475,FALSE))</f>
        <v/>
      </c>
      <c r="BI475" s="29" t="str">
        <f>IF(HLOOKUP(BI$14,集計用!$4:$9894,マスター!$C475,FALSE)="","",HLOOKUP(BI$14,集計用!$4:$9894,マスター!$C475,FALSE))</f>
        <v/>
      </c>
      <c r="BJ475" s="54"/>
      <c r="BK475" s="54"/>
      <c r="BL475" s="54"/>
      <c r="BM475" s="54"/>
      <c r="BN475" s="54"/>
      <c r="BO475" s="54"/>
      <c r="BP475" s="54"/>
      <c r="BQ475" s="54"/>
      <c r="BR475" s="29" t="str">
        <f>IF(HLOOKUP(BR$14,集計用!$4:$9894,マスター!$C475,FALSE)="","",HLOOKUP(BR$14,集計用!$4:$9894,マスター!$C475,FALSE))</f>
        <v/>
      </c>
      <c r="BS475" s="29" t="str">
        <f>IF(HLOOKUP(BS$14,集計用!$4:$9894,マスター!$C475,FALSE)="","",HLOOKUP(BS$14,集計用!$4:$9894,マスター!$C475,FALSE))</f>
        <v/>
      </c>
      <c r="BT475" s="29" t="str">
        <f>IF(HLOOKUP(BT$14,集計用!$4:$9894,マスター!$C475,FALSE)="","",HLOOKUP(BT$14,集計用!$4:$9894,マスター!$C475,FALSE))</f>
        <v/>
      </c>
      <c r="BU475" s="29" t="str">
        <f>IF(HLOOKUP(BU$14,集計用!$4:$9894,マスター!$C475,FALSE)="","",HLOOKUP(BU$14,集計用!$4:$9894,マスター!$C475,FALSE))</f>
        <v/>
      </c>
      <c r="BV475" s="29" t="str">
        <f>集計用!O364&amp;集計用!Q364&amp;集計用!S364</f>
        <v/>
      </c>
      <c r="BW475" s="29" t="str">
        <f>IF(HLOOKUP(BW$14,集計用!$4:$9894,マスター!$C475,FALSE)="","",HLOOKUP(BW$14,集計用!$4:$9894,マスター!$C475,FALSE))</f>
        <v/>
      </c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4"/>
      <c r="CO475" s="54"/>
      <c r="CP475" s="54"/>
      <c r="CQ475" s="54"/>
      <c r="CR475" s="54"/>
      <c r="CS475" s="54"/>
      <c r="CT475" s="54"/>
      <c r="CU475" s="54"/>
      <c r="CV475" s="53"/>
      <c r="CW475" s="53"/>
      <c r="CX475" s="53"/>
      <c r="CY475" s="53"/>
      <c r="CZ475" s="53"/>
      <c r="DA475" s="53"/>
      <c r="DB475" s="53"/>
      <c r="DC475" s="53"/>
      <c r="DD475" s="54"/>
      <c r="DE475" s="54"/>
      <c r="DF475" s="54"/>
      <c r="DG475" s="54"/>
      <c r="DH475" s="54"/>
      <c r="DI475" s="54"/>
    </row>
    <row r="476" spans="3:113" ht="13.5" customHeight="1">
      <c r="C476" s="89">
        <v>467</v>
      </c>
      <c r="D476" s="44"/>
      <c r="E476" s="53"/>
      <c r="F476" s="53"/>
      <c r="G476" s="53"/>
      <c r="H476" s="42" t="str">
        <f>IF(HLOOKUP(H$14,集計用!$4:$9894,マスター!$C476,FALSE)="","",HLOOKUP(H$14,集計用!$4:$9894,マスター!$C476,FALSE))</f>
        <v/>
      </c>
      <c r="I476" s="29" t="str">
        <f>IF(HLOOKUP(I$14,集計用!$4:$9894,マスター!$C476,FALSE)="","",HLOOKUP(I$14,集計用!$4:$9894,マスター!$C476,FALSE))</f>
        <v/>
      </c>
      <c r="J476" s="29" t="str">
        <f>IF(HLOOKUP(J$14,集計用!$4:$9894,マスター!$C476,FALSE)="","",HLOOKUP(J$14,集計用!$4:$9894,マスター!$C476,FALSE))</f>
        <v/>
      </c>
      <c r="K476" s="53"/>
      <c r="L476" s="53"/>
      <c r="M476" s="53"/>
      <c r="N476" s="53"/>
      <c r="O476" s="29" t="str">
        <f>IF(HLOOKUP(O$14,集計用!$4:$9894,マスター!$C476,FALSE)="","",HLOOKUP(O$14,集計用!$4:$9894,マスター!$C476,FALSE))</f>
        <v/>
      </c>
      <c r="P476" s="53"/>
      <c r="Q476" s="53"/>
      <c r="R476" s="42" t="str">
        <f>IF(HLOOKUP(R$14,集計用!$4:$9894,マスター!$C476,FALSE)="","",HLOOKUP(R$14,集計用!$4:$9894,マスター!$C476,FALSE))</f>
        <v/>
      </c>
      <c r="S476" s="42" t="str">
        <f>IF(HLOOKUP(S$14,集計用!$4:$9894,マスター!$C476,FALSE)="","",HLOOKUP(S$14,集計用!$4:$9894,マスター!$C476,FALSE))</f>
        <v/>
      </c>
      <c r="T476" s="209" t="str">
        <f>IF(HLOOKUP(T$14,集計用!$4:$9894,マスター!$C476,FALSE)="","",HLOOKUP(T$14,集計用!$4:$9894,マスター!$C476,FALSE))</f>
        <v/>
      </c>
      <c r="U476" s="209" t="str">
        <f>IF(HLOOKUP(U$14,集計用!$4:$9894,マスター!$C476,FALSE)="","",HLOOKUP(U$14,集計用!$4:$9894,マスター!$C476,FALSE))</f>
        <v/>
      </c>
      <c r="V476" s="53"/>
      <c r="W476" s="44"/>
      <c r="X476" s="53"/>
      <c r="Y476" s="53"/>
      <c r="Z476" s="29" t="str">
        <f>IF(HLOOKUP(Z$14,集計用!$4:$9894,マスター!$C476,FALSE)="","",HLOOKUP(Z$14,集計用!$4:$9894,マスター!$C476,FALSE))</f>
        <v/>
      </c>
      <c r="AA476" s="53"/>
      <c r="AB476" s="53"/>
      <c r="AC476" s="53"/>
      <c r="AD476" s="53"/>
      <c r="AE476" s="53"/>
      <c r="AF476" s="44"/>
      <c r="AG476" s="29" t="str">
        <f>IF(HLOOKUP(AG$14,集計用!$4:$9894,マスター!$C476,FALSE)="","",HLOOKUP(AG$14,集計用!$4:$9894,マスター!$C476,FALSE))</f>
        <v/>
      </c>
      <c r="AH476" s="29" t="str">
        <f>IF(HLOOKUP(AH$14,集計用!$4:$9894,マスター!$C476,FALSE)="","",HLOOKUP(AH$14,集計用!$4:$9894,マスター!$C476,FALSE))</f>
        <v/>
      </c>
      <c r="AI476" s="29" t="str">
        <f>IF(HLOOKUP(AI$14,集計用!$4:$9894,マスター!$C476,FALSE)="","",HLOOKUP(AI$14,集計用!$4:$9894,マスター!$C476,FALSE))</f>
        <v/>
      </c>
      <c r="AJ476" s="60" t="str">
        <f>マスター!$B$3</f>
        <v>建物</v>
      </c>
      <c r="AK476" s="29" t="str">
        <f>IF(HLOOKUP(AK$14,集計用!$4:$9894,マスター!$C476,FALSE)="","",HLOOKUP(AK$14,集計用!$4:$9894,マスター!$C476,FALSE))</f>
        <v/>
      </c>
      <c r="AL476" s="29" t="str">
        <f>IF(HLOOKUP(AL$14,集計用!$4:$9894,マスター!$C476,FALSE)="","",HLOOKUP(AL$14,集計用!$4:$9894,マスター!$C476,FALSE))</f>
        <v/>
      </c>
      <c r="AM476" s="53"/>
      <c r="AN476" s="29" t="str">
        <f>IFERROR(集計用!N365&amp;集計用!P365&amp;集計用!R365,"")</f>
        <v/>
      </c>
      <c r="AO476" s="29" t="str">
        <f>IF(HLOOKUP(AO$14,集計用!$4:$9894,マスター!$C476,FALSE)="","",HLOOKUP(AO$14,集計用!$4:$9894,マスター!$C476,FALSE))</f>
        <v/>
      </c>
      <c r="AP476" s="42" t="str">
        <f>集計用!AU365&amp;集計用!AV365&amp;集計用!AW365&amp;集計用!AX365&amp;集計用!AY365&amp;集計用!AZ365</f>
        <v/>
      </c>
      <c r="AQ476" s="29" t="str">
        <f>IF(HLOOKUP(AQ$14,集計用!$4:$9894,マスター!$C476,FALSE)="","",HLOOKUP(AQ$14,集計用!$4:$9894,マスター!$C476,FALSE))</f>
        <v/>
      </c>
      <c r="AR476" s="29" t="str">
        <f>IF(HLOOKUP(AR$14,集計用!$4:$9894,マスター!$C476,FALSE)="","",HLOOKUP(AR$14,集計用!$4:$9894,マスター!$C476,FALSE))</f>
        <v/>
      </c>
      <c r="AS476" s="29" t="str">
        <f>IF(HLOOKUP(AS$14,集計用!$4:$9894,マスター!$C476,FALSE)="","",HLOOKUP(AS$14,集計用!$4:$9894,マスター!$C476,FALSE))</f>
        <v/>
      </c>
      <c r="AT476" s="29" t="str">
        <f>IF(HLOOKUP(AT$14,集計用!$4:$9894,マスター!$C476,FALSE)="","",HLOOKUP(AT$14,集計用!$4:$9894,マスター!$C476,FALSE))</f>
        <v/>
      </c>
      <c r="AU476" s="29" t="str">
        <f>IF(HLOOKUP(AU$14,集計用!$4:$9894,マスター!$C476,FALSE)="","",HLOOKUP(AU$14,集計用!$4:$9894,マスター!$C476,FALSE))</f>
        <v/>
      </c>
      <c r="AV476" s="61"/>
      <c r="AW476" s="45" t="str">
        <f t="shared" si="8"/>
        <v/>
      </c>
      <c r="AX476" s="29" t="str">
        <f>IF(HLOOKUP(AX$14,集計用!$4:$9894,マスター!$C476,FALSE)="","",HLOOKUP(AX$14,集計用!$4:$9894,マスター!$C476,FALSE))</f>
        <v/>
      </c>
      <c r="AY476" s="29" t="str">
        <f>IF(HLOOKUP(AY$14,集計用!$4:$9894,マスター!$C476,FALSE)="","",HLOOKUP(AY$14,集計用!$4:$9894,マスター!$C476,FALSE))</f>
        <v/>
      </c>
      <c r="AZ476" s="54"/>
      <c r="BA476" s="54"/>
      <c r="BB476" s="54"/>
      <c r="BC476" s="54"/>
      <c r="BD476" s="54"/>
      <c r="BE476" s="54"/>
      <c r="BF476" s="54"/>
      <c r="BG476" s="54"/>
      <c r="BH476" s="29" t="str">
        <f>IF(HLOOKUP(BH$14,集計用!$4:$9894,マスター!$C476,FALSE)="","",HLOOKUP(BH$14,集計用!$4:$9894,マスター!$C476,FALSE))</f>
        <v/>
      </c>
      <c r="BI476" s="29" t="str">
        <f>IF(HLOOKUP(BI$14,集計用!$4:$9894,マスター!$C476,FALSE)="","",HLOOKUP(BI$14,集計用!$4:$9894,マスター!$C476,FALSE))</f>
        <v/>
      </c>
      <c r="BJ476" s="54"/>
      <c r="BK476" s="54"/>
      <c r="BL476" s="54"/>
      <c r="BM476" s="54"/>
      <c r="BN476" s="54"/>
      <c r="BO476" s="54"/>
      <c r="BP476" s="54"/>
      <c r="BQ476" s="54"/>
      <c r="BR476" s="29" t="str">
        <f>IF(HLOOKUP(BR$14,集計用!$4:$9894,マスター!$C476,FALSE)="","",HLOOKUP(BR$14,集計用!$4:$9894,マスター!$C476,FALSE))</f>
        <v/>
      </c>
      <c r="BS476" s="29" t="str">
        <f>IF(HLOOKUP(BS$14,集計用!$4:$9894,マスター!$C476,FALSE)="","",HLOOKUP(BS$14,集計用!$4:$9894,マスター!$C476,FALSE))</f>
        <v/>
      </c>
      <c r="BT476" s="29" t="str">
        <f>IF(HLOOKUP(BT$14,集計用!$4:$9894,マスター!$C476,FALSE)="","",HLOOKUP(BT$14,集計用!$4:$9894,マスター!$C476,FALSE))</f>
        <v/>
      </c>
      <c r="BU476" s="29" t="str">
        <f>IF(HLOOKUP(BU$14,集計用!$4:$9894,マスター!$C476,FALSE)="","",HLOOKUP(BU$14,集計用!$4:$9894,マスター!$C476,FALSE))</f>
        <v/>
      </c>
      <c r="BV476" s="29" t="str">
        <f>集計用!O365&amp;集計用!Q365&amp;集計用!S365</f>
        <v/>
      </c>
      <c r="BW476" s="29" t="str">
        <f>IF(HLOOKUP(BW$14,集計用!$4:$9894,マスター!$C476,FALSE)="","",HLOOKUP(BW$14,集計用!$4:$9894,マスター!$C476,FALSE))</f>
        <v/>
      </c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4"/>
      <c r="CO476" s="54"/>
      <c r="CP476" s="54"/>
      <c r="CQ476" s="54"/>
      <c r="CR476" s="54"/>
      <c r="CS476" s="54"/>
      <c r="CT476" s="54"/>
      <c r="CU476" s="54"/>
      <c r="CV476" s="53"/>
      <c r="CW476" s="53"/>
      <c r="CX476" s="53"/>
      <c r="CY476" s="53"/>
      <c r="CZ476" s="53"/>
      <c r="DA476" s="53"/>
      <c r="DB476" s="53"/>
      <c r="DC476" s="53"/>
      <c r="DD476" s="54"/>
      <c r="DE476" s="54"/>
      <c r="DF476" s="54"/>
      <c r="DG476" s="54"/>
      <c r="DH476" s="54"/>
      <c r="DI476" s="54"/>
    </row>
    <row r="477" spans="3:113" ht="13.5" customHeight="1">
      <c r="C477" s="89">
        <v>468</v>
      </c>
      <c r="D477" s="44"/>
      <c r="E477" s="53"/>
      <c r="F477" s="53"/>
      <c r="G477" s="53"/>
      <c r="H477" s="42" t="str">
        <f>IF(HLOOKUP(H$14,集計用!$4:$9894,マスター!$C477,FALSE)="","",HLOOKUP(H$14,集計用!$4:$9894,マスター!$C477,FALSE))</f>
        <v/>
      </c>
      <c r="I477" s="29" t="str">
        <f>IF(HLOOKUP(I$14,集計用!$4:$9894,マスター!$C477,FALSE)="","",HLOOKUP(I$14,集計用!$4:$9894,マスター!$C477,FALSE))</f>
        <v/>
      </c>
      <c r="J477" s="29" t="str">
        <f>IF(HLOOKUP(J$14,集計用!$4:$9894,マスター!$C477,FALSE)="","",HLOOKUP(J$14,集計用!$4:$9894,マスター!$C477,FALSE))</f>
        <v/>
      </c>
      <c r="K477" s="53"/>
      <c r="L477" s="53"/>
      <c r="M477" s="53"/>
      <c r="N477" s="53"/>
      <c r="O477" s="29" t="str">
        <f>IF(HLOOKUP(O$14,集計用!$4:$9894,マスター!$C477,FALSE)="","",HLOOKUP(O$14,集計用!$4:$9894,マスター!$C477,FALSE))</f>
        <v/>
      </c>
      <c r="P477" s="53"/>
      <c r="Q477" s="53"/>
      <c r="R477" s="42" t="str">
        <f>IF(HLOOKUP(R$14,集計用!$4:$9894,マスター!$C477,FALSE)="","",HLOOKUP(R$14,集計用!$4:$9894,マスター!$C477,FALSE))</f>
        <v/>
      </c>
      <c r="S477" s="42" t="str">
        <f>IF(HLOOKUP(S$14,集計用!$4:$9894,マスター!$C477,FALSE)="","",HLOOKUP(S$14,集計用!$4:$9894,マスター!$C477,FALSE))</f>
        <v/>
      </c>
      <c r="T477" s="209" t="str">
        <f>IF(HLOOKUP(T$14,集計用!$4:$9894,マスター!$C477,FALSE)="","",HLOOKUP(T$14,集計用!$4:$9894,マスター!$C477,FALSE))</f>
        <v/>
      </c>
      <c r="U477" s="209" t="str">
        <f>IF(HLOOKUP(U$14,集計用!$4:$9894,マスター!$C477,FALSE)="","",HLOOKUP(U$14,集計用!$4:$9894,マスター!$C477,FALSE))</f>
        <v/>
      </c>
      <c r="V477" s="53"/>
      <c r="W477" s="44"/>
      <c r="X477" s="53"/>
      <c r="Y477" s="53"/>
      <c r="Z477" s="29" t="str">
        <f>IF(HLOOKUP(Z$14,集計用!$4:$9894,マスター!$C477,FALSE)="","",HLOOKUP(Z$14,集計用!$4:$9894,マスター!$C477,FALSE))</f>
        <v/>
      </c>
      <c r="AA477" s="53"/>
      <c r="AB477" s="53"/>
      <c r="AC477" s="53"/>
      <c r="AD477" s="53"/>
      <c r="AE477" s="53"/>
      <c r="AF477" s="44"/>
      <c r="AG477" s="29" t="str">
        <f>IF(HLOOKUP(AG$14,集計用!$4:$9894,マスター!$C477,FALSE)="","",HLOOKUP(AG$14,集計用!$4:$9894,マスター!$C477,FALSE))</f>
        <v/>
      </c>
      <c r="AH477" s="29" t="str">
        <f>IF(HLOOKUP(AH$14,集計用!$4:$9894,マスター!$C477,FALSE)="","",HLOOKUP(AH$14,集計用!$4:$9894,マスター!$C477,FALSE))</f>
        <v/>
      </c>
      <c r="AI477" s="29" t="str">
        <f>IF(HLOOKUP(AI$14,集計用!$4:$9894,マスター!$C477,FALSE)="","",HLOOKUP(AI$14,集計用!$4:$9894,マスター!$C477,FALSE))</f>
        <v/>
      </c>
      <c r="AJ477" s="60" t="str">
        <f>マスター!$B$3</f>
        <v>建物</v>
      </c>
      <c r="AK477" s="29" t="str">
        <f>IF(HLOOKUP(AK$14,集計用!$4:$9894,マスター!$C477,FALSE)="","",HLOOKUP(AK$14,集計用!$4:$9894,マスター!$C477,FALSE))</f>
        <v/>
      </c>
      <c r="AL477" s="29" t="str">
        <f>IF(HLOOKUP(AL$14,集計用!$4:$9894,マスター!$C477,FALSE)="","",HLOOKUP(AL$14,集計用!$4:$9894,マスター!$C477,FALSE))</f>
        <v/>
      </c>
      <c r="AM477" s="53"/>
      <c r="AN477" s="29" t="str">
        <f>IFERROR(集計用!N366&amp;集計用!P366&amp;集計用!R366,"")</f>
        <v/>
      </c>
      <c r="AO477" s="29" t="str">
        <f>IF(HLOOKUP(AO$14,集計用!$4:$9894,マスター!$C477,FALSE)="","",HLOOKUP(AO$14,集計用!$4:$9894,マスター!$C477,FALSE))</f>
        <v/>
      </c>
      <c r="AP477" s="42" t="str">
        <f>集計用!AU366&amp;集計用!AV366&amp;集計用!AW366&amp;集計用!AX366&amp;集計用!AY366&amp;集計用!AZ366</f>
        <v/>
      </c>
      <c r="AQ477" s="29" t="str">
        <f>IF(HLOOKUP(AQ$14,集計用!$4:$9894,マスター!$C477,FALSE)="","",HLOOKUP(AQ$14,集計用!$4:$9894,マスター!$C477,FALSE))</f>
        <v/>
      </c>
      <c r="AR477" s="29" t="str">
        <f>IF(HLOOKUP(AR$14,集計用!$4:$9894,マスター!$C477,FALSE)="","",HLOOKUP(AR$14,集計用!$4:$9894,マスター!$C477,FALSE))</f>
        <v/>
      </c>
      <c r="AS477" s="29" t="str">
        <f>IF(HLOOKUP(AS$14,集計用!$4:$9894,マスター!$C477,FALSE)="","",HLOOKUP(AS$14,集計用!$4:$9894,マスター!$C477,FALSE))</f>
        <v/>
      </c>
      <c r="AT477" s="29" t="str">
        <f>IF(HLOOKUP(AT$14,集計用!$4:$9894,マスター!$C477,FALSE)="","",HLOOKUP(AT$14,集計用!$4:$9894,マスター!$C477,FALSE))</f>
        <v/>
      </c>
      <c r="AU477" s="29" t="str">
        <f>IF(HLOOKUP(AU$14,集計用!$4:$9894,マスター!$C477,FALSE)="","",HLOOKUP(AU$14,集計用!$4:$9894,マスター!$C477,FALSE))</f>
        <v/>
      </c>
      <c r="AV477" s="61"/>
      <c r="AW477" s="45" t="str">
        <f t="shared" si="8"/>
        <v/>
      </c>
      <c r="AX477" s="29" t="str">
        <f>IF(HLOOKUP(AX$14,集計用!$4:$9894,マスター!$C477,FALSE)="","",HLOOKUP(AX$14,集計用!$4:$9894,マスター!$C477,FALSE))</f>
        <v/>
      </c>
      <c r="AY477" s="29" t="str">
        <f>IF(HLOOKUP(AY$14,集計用!$4:$9894,マスター!$C477,FALSE)="","",HLOOKUP(AY$14,集計用!$4:$9894,マスター!$C477,FALSE))</f>
        <v/>
      </c>
      <c r="AZ477" s="54"/>
      <c r="BA477" s="54"/>
      <c r="BB477" s="54"/>
      <c r="BC477" s="54"/>
      <c r="BD477" s="54"/>
      <c r="BE477" s="54"/>
      <c r="BF477" s="54"/>
      <c r="BG477" s="54"/>
      <c r="BH477" s="29" t="str">
        <f>IF(HLOOKUP(BH$14,集計用!$4:$9894,マスター!$C477,FALSE)="","",HLOOKUP(BH$14,集計用!$4:$9894,マスター!$C477,FALSE))</f>
        <v/>
      </c>
      <c r="BI477" s="29" t="str">
        <f>IF(HLOOKUP(BI$14,集計用!$4:$9894,マスター!$C477,FALSE)="","",HLOOKUP(BI$14,集計用!$4:$9894,マスター!$C477,FALSE))</f>
        <v/>
      </c>
      <c r="BJ477" s="54"/>
      <c r="BK477" s="54"/>
      <c r="BL477" s="54"/>
      <c r="BM477" s="54"/>
      <c r="BN477" s="54"/>
      <c r="BO477" s="54"/>
      <c r="BP477" s="54"/>
      <c r="BQ477" s="54"/>
      <c r="BR477" s="29" t="str">
        <f>IF(HLOOKUP(BR$14,集計用!$4:$9894,マスター!$C477,FALSE)="","",HLOOKUP(BR$14,集計用!$4:$9894,マスター!$C477,FALSE))</f>
        <v/>
      </c>
      <c r="BS477" s="29" t="str">
        <f>IF(HLOOKUP(BS$14,集計用!$4:$9894,マスター!$C477,FALSE)="","",HLOOKUP(BS$14,集計用!$4:$9894,マスター!$C477,FALSE))</f>
        <v/>
      </c>
      <c r="BT477" s="29" t="str">
        <f>IF(HLOOKUP(BT$14,集計用!$4:$9894,マスター!$C477,FALSE)="","",HLOOKUP(BT$14,集計用!$4:$9894,マスター!$C477,FALSE))</f>
        <v/>
      </c>
      <c r="BU477" s="29" t="str">
        <f>IF(HLOOKUP(BU$14,集計用!$4:$9894,マスター!$C477,FALSE)="","",HLOOKUP(BU$14,集計用!$4:$9894,マスター!$C477,FALSE))</f>
        <v/>
      </c>
      <c r="BV477" s="29" t="str">
        <f>集計用!O366&amp;集計用!Q366&amp;集計用!S366</f>
        <v/>
      </c>
      <c r="BW477" s="29" t="str">
        <f>IF(HLOOKUP(BW$14,集計用!$4:$9894,マスター!$C477,FALSE)="","",HLOOKUP(BW$14,集計用!$4:$9894,マスター!$C477,FALSE))</f>
        <v/>
      </c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4"/>
      <c r="CO477" s="54"/>
      <c r="CP477" s="54"/>
      <c r="CQ477" s="54"/>
      <c r="CR477" s="54"/>
      <c r="CS477" s="54"/>
      <c r="CT477" s="54"/>
      <c r="CU477" s="54"/>
      <c r="CV477" s="53"/>
      <c r="CW477" s="53"/>
      <c r="CX477" s="53"/>
      <c r="CY477" s="53"/>
      <c r="CZ477" s="53"/>
      <c r="DA477" s="53"/>
      <c r="DB477" s="53"/>
      <c r="DC477" s="53"/>
      <c r="DD477" s="54"/>
      <c r="DE477" s="54"/>
      <c r="DF477" s="54"/>
      <c r="DG477" s="54"/>
      <c r="DH477" s="54"/>
      <c r="DI477" s="54"/>
    </row>
    <row r="478" spans="3:113" ht="13.5" customHeight="1">
      <c r="C478" s="89">
        <v>469</v>
      </c>
      <c r="D478" s="44"/>
      <c r="E478" s="53"/>
      <c r="F478" s="53"/>
      <c r="G478" s="53"/>
      <c r="H478" s="42" t="str">
        <f>IF(HLOOKUP(H$14,集計用!$4:$9894,マスター!$C478,FALSE)="","",HLOOKUP(H$14,集計用!$4:$9894,マスター!$C478,FALSE))</f>
        <v/>
      </c>
      <c r="I478" s="29" t="str">
        <f>IF(HLOOKUP(I$14,集計用!$4:$9894,マスター!$C478,FALSE)="","",HLOOKUP(I$14,集計用!$4:$9894,マスター!$C478,FALSE))</f>
        <v/>
      </c>
      <c r="J478" s="29" t="str">
        <f>IF(HLOOKUP(J$14,集計用!$4:$9894,マスター!$C478,FALSE)="","",HLOOKUP(J$14,集計用!$4:$9894,マスター!$C478,FALSE))</f>
        <v/>
      </c>
      <c r="K478" s="53"/>
      <c r="L478" s="53"/>
      <c r="M478" s="53"/>
      <c r="N478" s="53"/>
      <c r="O478" s="29" t="str">
        <f>IF(HLOOKUP(O$14,集計用!$4:$9894,マスター!$C478,FALSE)="","",HLOOKUP(O$14,集計用!$4:$9894,マスター!$C478,FALSE))</f>
        <v/>
      </c>
      <c r="P478" s="53"/>
      <c r="Q478" s="53"/>
      <c r="R478" s="42" t="str">
        <f>IF(HLOOKUP(R$14,集計用!$4:$9894,マスター!$C478,FALSE)="","",HLOOKUP(R$14,集計用!$4:$9894,マスター!$C478,FALSE))</f>
        <v/>
      </c>
      <c r="S478" s="42" t="str">
        <f>IF(HLOOKUP(S$14,集計用!$4:$9894,マスター!$C478,FALSE)="","",HLOOKUP(S$14,集計用!$4:$9894,マスター!$C478,FALSE))</f>
        <v/>
      </c>
      <c r="T478" s="209" t="str">
        <f>IF(HLOOKUP(T$14,集計用!$4:$9894,マスター!$C478,FALSE)="","",HLOOKUP(T$14,集計用!$4:$9894,マスター!$C478,FALSE))</f>
        <v/>
      </c>
      <c r="U478" s="209" t="str">
        <f>IF(HLOOKUP(U$14,集計用!$4:$9894,マスター!$C478,FALSE)="","",HLOOKUP(U$14,集計用!$4:$9894,マスター!$C478,FALSE))</f>
        <v/>
      </c>
      <c r="V478" s="53"/>
      <c r="W478" s="44"/>
      <c r="X478" s="53"/>
      <c r="Y478" s="53"/>
      <c r="Z478" s="29" t="str">
        <f>IF(HLOOKUP(Z$14,集計用!$4:$9894,マスター!$C478,FALSE)="","",HLOOKUP(Z$14,集計用!$4:$9894,マスター!$C478,FALSE))</f>
        <v/>
      </c>
      <c r="AA478" s="53"/>
      <c r="AB478" s="53"/>
      <c r="AC478" s="53"/>
      <c r="AD478" s="53"/>
      <c r="AE478" s="53"/>
      <c r="AF478" s="44"/>
      <c r="AG478" s="29" t="str">
        <f>IF(HLOOKUP(AG$14,集計用!$4:$9894,マスター!$C478,FALSE)="","",HLOOKUP(AG$14,集計用!$4:$9894,マスター!$C478,FALSE))</f>
        <v/>
      </c>
      <c r="AH478" s="29" t="str">
        <f>IF(HLOOKUP(AH$14,集計用!$4:$9894,マスター!$C478,FALSE)="","",HLOOKUP(AH$14,集計用!$4:$9894,マスター!$C478,FALSE))</f>
        <v/>
      </c>
      <c r="AI478" s="29" t="str">
        <f>IF(HLOOKUP(AI$14,集計用!$4:$9894,マスター!$C478,FALSE)="","",HLOOKUP(AI$14,集計用!$4:$9894,マスター!$C478,FALSE))</f>
        <v/>
      </c>
      <c r="AJ478" s="60" t="str">
        <f>マスター!$B$3</f>
        <v>建物</v>
      </c>
      <c r="AK478" s="29" t="str">
        <f>IF(HLOOKUP(AK$14,集計用!$4:$9894,マスター!$C478,FALSE)="","",HLOOKUP(AK$14,集計用!$4:$9894,マスター!$C478,FALSE))</f>
        <v/>
      </c>
      <c r="AL478" s="29" t="str">
        <f>IF(HLOOKUP(AL$14,集計用!$4:$9894,マスター!$C478,FALSE)="","",HLOOKUP(AL$14,集計用!$4:$9894,マスター!$C478,FALSE))</f>
        <v/>
      </c>
      <c r="AM478" s="53"/>
      <c r="AN478" s="29" t="str">
        <f>IFERROR(集計用!N367&amp;集計用!P367&amp;集計用!R367,"")</f>
        <v/>
      </c>
      <c r="AO478" s="29" t="str">
        <f>IF(HLOOKUP(AO$14,集計用!$4:$9894,マスター!$C478,FALSE)="","",HLOOKUP(AO$14,集計用!$4:$9894,マスター!$C478,FALSE))</f>
        <v/>
      </c>
      <c r="AP478" s="42" t="str">
        <f>集計用!AU367&amp;集計用!AV367&amp;集計用!AW367&amp;集計用!AX367&amp;集計用!AY367&amp;集計用!AZ367</f>
        <v/>
      </c>
      <c r="AQ478" s="29" t="str">
        <f>IF(HLOOKUP(AQ$14,集計用!$4:$9894,マスター!$C478,FALSE)="","",HLOOKUP(AQ$14,集計用!$4:$9894,マスター!$C478,FALSE))</f>
        <v/>
      </c>
      <c r="AR478" s="29" t="str">
        <f>IF(HLOOKUP(AR$14,集計用!$4:$9894,マスター!$C478,FALSE)="","",HLOOKUP(AR$14,集計用!$4:$9894,マスター!$C478,FALSE))</f>
        <v/>
      </c>
      <c r="AS478" s="29" t="str">
        <f>IF(HLOOKUP(AS$14,集計用!$4:$9894,マスター!$C478,FALSE)="","",HLOOKUP(AS$14,集計用!$4:$9894,マスター!$C478,FALSE))</f>
        <v/>
      </c>
      <c r="AT478" s="29" t="str">
        <f>IF(HLOOKUP(AT$14,集計用!$4:$9894,マスター!$C478,FALSE)="","",HLOOKUP(AT$14,集計用!$4:$9894,マスター!$C478,FALSE))</f>
        <v/>
      </c>
      <c r="AU478" s="29" t="str">
        <f>IF(HLOOKUP(AU$14,集計用!$4:$9894,マスター!$C478,FALSE)="","",HLOOKUP(AU$14,集計用!$4:$9894,マスター!$C478,FALSE))</f>
        <v/>
      </c>
      <c r="AV478" s="61"/>
      <c r="AW478" s="45" t="str">
        <f t="shared" si="8"/>
        <v/>
      </c>
      <c r="AX478" s="29" t="str">
        <f>IF(HLOOKUP(AX$14,集計用!$4:$9894,マスター!$C478,FALSE)="","",HLOOKUP(AX$14,集計用!$4:$9894,マスター!$C478,FALSE))</f>
        <v/>
      </c>
      <c r="AY478" s="29" t="str">
        <f>IF(HLOOKUP(AY$14,集計用!$4:$9894,マスター!$C478,FALSE)="","",HLOOKUP(AY$14,集計用!$4:$9894,マスター!$C478,FALSE))</f>
        <v/>
      </c>
      <c r="AZ478" s="54"/>
      <c r="BA478" s="54"/>
      <c r="BB478" s="54"/>
      <c r="BC478" s="54"/>
      <c r="BD478" s="54"/>
      <c r="BE478" s="54"/>
      <c r="BF478" s="54"/>
      <c r="BG478" s="54"/>
      <c r="BH478" s="29" t="str">
        <f>IF(HLOOKUP(BH$14,集計用!$4:$9894,マスター!$C478,FALSE)="","",HLOOKUP(BH$14,集計用!$4:$9894,マスター!$C478,FALSE))</f>
        <v/>
      </c>
      <c r="BI478" s="29" t="str">
        <f>IF(HLOOKUP(BI$14,集計用!$4:$9894,マスター!$C478,FALSE)="","",HLOOKUP(BI$14,集計用!$4:$9894,マスター!$C478,FALSE))</f>
        <v/>
      </c>
      <c r="BJ478" s="54"/>
      <c r="BK478" s="54"/>
      <c r="BL478" s="54"/>
      <c r="BM478" s="54"/>
      <c r="BN478" s="54"/>
      <c r="BO478" s="54"/>
      <c r="BP478" s="54"/>
      <c r="BQ478" s="54"/>
      <c r="BR478" s="29" t="str">
        <f>IF(HLOOKUP(BR$14,集計用!$4:$9894,マスター!$C478,FALSE)="","",HLOOKUP(BR$14,集計用!$4:$9894,マスター!$C478,FALSE))</f>
        <v/>
      </c>
      <c r="BS478" s="29" t="str">
        <f>IF(HLOOKUP(BS$14,集計用!$4:$9894,マスター!$C478,FALSE)="","",HLOOKUP(BS$14,集計用!$4:$9894,マスター!$C478,FALSE))</f>
        <v/>
      </c>
      <c r="BT478" s="29" t="str">
        <f>IF(HLOOKUP(BT$14,集計用!$4:$9894,マスター!$C478,FALSE)="","",HLOOKUP(BT$14,集計用!$4:$9894,マスター!$C478,FALSE))</f>
        <v/>
      </c>
      <c r="BU478" s="29" t="str">
        <f>IF(HLOOKUP(BU$14,集計用!$4:$9894,マスター!$C478,FALSE)="","",HLOOKUP(BU$14,集計用!$4:$9894,マスター!$C478,FALSE))</f>
        <v/>
      </c>
      <c r="BV478" s="29" t="str">
        <f>集計用!O367&amp;集計用!Q367&amp;集計用!S367</f>
        <v/>
      </c>
      <c r="BW478" s="29" t="str">
        <f>IF(HLOOKUP(BW$14,集計用!$4:$9894,マスター!$C478,FALSE)="","",HLOOKUP(BW$14,集計用!$4:$9894,マスター!$C478,FALSE))</f>
        <v/>
      </c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4"/>
      <c r="CO478" s="54"/>
      <c r="CP478" s="54"/>
      <c r="CQ478" s="54"/>
      <c r="CR478" s="54"/>
      <c r="CS478" s="54"/>
      <c r="CT478" s="54"/>
      <c r="CU478" s="54"/>
      <c r="CV478" s="53"/>
      <c r="CW478" s="53"/>
      <c r="CX478" s="53"/>
      <c r="CY478" s="53"/>
      <c r="CZ478" s="53"/>
      <c r="DA478" s="53"/>
      <c r="DB478" s="53"/>
      <c r="DC478" s="53"/>
      <c r="DD478" s="54"/>
      <c r="DE478" s="54"/>
      <c r="DF478" s="54"/>
      <c r="DG478" s="54"/>
      <c r="DH478" s="54"/>
      <c r="DI478" s="54"/>
    </row>
    <row r="479" spans="3:113" ht="13.5" customHeight="1">
      <c r="C479" s="89">
        <v>470</v>
      </c>
      <c r="D479" s="44"/>
      <c r="E479" s="53"/>
      <c r="F479" s="53"/>
      <c r="G479" s="53"/>
      <c r="H479" s="42" t="str">
        <f>IF(HLOOKUP(H$14,集計用!$4:$9894,マスター!$C479,FALSE)="","",HLOOKUP(H$14,集計用!$4:$9894,マスター!$C479,FALSE))</f>
        <v/>
      </c>
      <c r="I479" s="29" t="str">
        <f>IF(HLOOKUP(I$14,集計用!$4:$9894,マスター!$C479,FALSE)="","",HLOOKUP(I$14,集計用!$4:$9894,マスター!$C479,FALSE))</f>
        <v/>
      </c>
      <c r="J479" s="29" t="str">
        <f>IF(HLOOKUP(J$14,集計用!$4:$9894,マスター!$C479,FALSE)="","",HLOOKUP(J$14,集計用!$4:$9894,マスター!$C479,FALSE))</f>
        <v/>
      </c>
      <c r="K479" s="53"/>
      <c r="L479" s="53"/>
      <c r="M479" s="53"/>
      <c r="N479" s="53"/>
      <c r="O479" s="29" t="str">
        <f>IF(HLOOKUP(O$14,集計用!$4:$9894,マスター!$C479,FALSE)="","",HLOOKUP(O$14,集計用!$4:$9894,マスター!$C479,FALSE))</f>
        <v/>
      </c>
      <c r="P479" s="53"/>
      <c r="Q479" s="53"/>
      <c r="R479" s="42" t="str">
        <f>IF(HLOOKUP(R$14,集計用!$4:$9894,マスター!$C479,FALSE)="","",HLOOKUP(R$14,集計用!$4:$9894,マスター!$C479,FALSE))</f>
        <v/>
      </c>
      <c r="S479" s="42" t="str">
        <f>IF(HLOOKUP(S$14,集計用!$4:$9894,マスター!$C479,FALSE)="","",HLOOKUP(S$14,集計用!$4:$9894,マスター!$C479,FALSE))</f>
        <v/>
      </c>
      <c r="T479" s="209" t="str">
        <f>IF(HLOOKUP(T$14,集計用!$4:$9894,マスター!$C479,FALSE)="","",HLOOKUP(T$14,集計用!$4:$9894,マスター!$C479,FALSE))</f>
        <v/>
      </c>
      <c r="U479" s="209" t="str">
        <f>IF(HLOOKUP(U$14,集計用!$4:$9894,マスター!$C479,FALSE)="","",HLOOKUP(U$14,集計用!$4:$9894,マスター!$C479,FALSE))</f>
        <v/>
      </c>
      <c r="V479" s="53"/>
      <c r="W479" s="44"/>
      <c r="X479" s="53"/>
      <c r="Y479" s="53"/>
      <c r="Z479" s="29" t="str">
        <f>IF(HLOOKUP(Z$14,集計用!$4:$9894,マスター!$C479,FALSE)="","",HLOOKUP(Z$14,集計用!$4:$9894,マスター!$C479,FALSE))</f>
        <v/>
      </c>
      <c r="AA479" s="53"/>
      <c r="AB479" s="53"/>
      <c r="AC479" s="53"/>
      <c r="AD479" s="53"/>
      <c r="AE479" s="53"/>
      <c r="AF479" s="44"/>
      <c r="AG479" s="29" t="str">
        <f>IF(HLOOKUP(AG$14,集計用!$4:$9894,マスター!$C479,FALSE)="","",HLOOKUP(AG$14,集計用!$4:$9894,マスター!$C479,FALSE))</f>
        <v/>
      </c>
      <c r="AH479" s="29" t="str">
        <f>IF(HLOOKUP(AH$14,集計用!$4:$9894,マスター!$C479,FALSE)="","",HLOOKUP(AH$14,集計用!$4:$9894,マスター!$C479,FALSE))</f>
        <v/>
      </c>
      <c r="AI479" s="29" t="str">
        <f>IF(HLOOKUP(AI$14,集計用!$4:$9894,マスター!$C479,FALSE)="","",HLOOKUP(AI$14,集計用!$4:$9894,マスター!$C479,FALSE))</f>
        <v/>
      </c>
      <c r="AJ479" s="60" t="str">
        <f>マスター!$B$3</f>
        <v>建物</v>
      </c>
      <c r="AK479" s="29" t="str">
        <f>IF(HLOOKUP(AK$14,集計用!$4:$9894,マスター!$C479,FALSE)="","",HLOOKUP(AK$14,集計用!$4:$9894,マスター!$C479,FALSE))</f>
        <v/>
      </c>
      <c r="AL479" s="29" t="str">
        <f>IF(HLOOKUP(AL$14,集計用!$4:$9894,マスター!$C479,FALSE)="","",HLOOKUP(AL$14,集計用!$4:$9894,マスター!$C479,FALSE))</f>
        <v/>
      </c>
      <c r="AM479" s="53"/>
      <c r="AN479" s="29" t="str">
        <f>IFERROR(集計用!N368&amp;集計用!P368&amp;集計用!R368,"")</f>
        <v/>
      </c>
      <c r="AO479" s="29" t="str">
        <f>IF(HLOOKUP(AO$14,集計用!$4:$9894,マスター!$C479,FALSE)="","",HLOOKUP(AO$14,集計用!$4:$9894,マスター!$C479,FALSE))</f>
        <v/>
      </c>
      <c r="AP479" s="42" t="str">
        <f>集計用!AU368&amp;集計用!AV368&amp;集計用!AW368&amp;集計用!AX368&amp;集計用!AY368&amp;集計用!AZ368</f>
        <v/>
      </c>
      <c r="AQ479" s="29" t="str">
        <f>IF(HLOOKUP(AQ$14,集計用!$4:$9894,マスター!$C479,FALSE)="","",HLOOKUP(AQ$14,集計用!$4:$9894,マスター!$C479,FALSE))</f>
        <v/>
      </c>
      <c r="AR479" s="29" t="str">
        <f>IF(HLOOKUP(AR$14,集計用!$4:$9894,マスター!$C479,FALSE)="","",HLOOKUP(AR$14,集計用!$4:$9894,マスター!$C479,FALSE))</f>
        <v/>
      </c>
      <c r="AS479" s="29" t="str">
        <f>IF(HLOOKUP(AS$14,集計用!$4:$9894,マスター!$C479,FALSE)="","",HLOOKUP(AS$14,集計用!$4:$9894,マスター!$C479,FALSE))</f>
        <v/>
      </c>
      <c r="AT479" s="29" t="str">
        <f>IF(HLOOKUP(AT$14,集計用!$4:$9894,マスター!$C479,FALSE)="","",HLOOKUP(AT$14,集計用!$4:$9894,マスター!$C479,FALSE))</f>
        <v/>
      </c>
      <c r="AU479" s="29" t="str">
        <f>IF(HLOOKUP(AU$14,集計用!$4:$9894,マスター!$C479,FALSE)="","",HLOOKUP(AU$14,集計用!$4:$9894,マスター!$C479,FALSE))</f>
        <v/>
      </c>
      <c r="AV479" s="61"/>
      <c r="AW479" s="45" t="str">
        <f t="shared" si="8"/>
        <v/>
      </c>
      <c r="AX479" s="29" t="str">
        <f>IF(HLOOKUP(AX$14,集計用!$4:$9894,マスター!$C479,FALSE)="","",HLOOKUP(AX$14,集計用!$4:$9894,マスター!$C479,FALSE))</f>
        <v/>
      </c>
      <c r="AY479" s="29" t="str">
        <f>IF(HLOOKUP(AY$14,集計用!$4:$9894,マスター!$C479,FALSE)="","",HLOOKUP(AY$14,集計用!$4:$9894,マスター!$C479,FALSE))</f>
        <v/>
      </c>
      <c r="AZ479" s="54"/>
      <c r="BA479" s="54"/>
      <c r="BB479" s="54"/>
      <c r="BC479" s="54"/>
      <c r="BD479" s="54"/>
      <c r="BE479" s="54"/>
      <c r="BF479" s="54"/>
      <c r="BG479" s="54"/>
      <c r="BH479" s="29" t="str">
        <f>IF(HLOOKUP(BH$14,集計用!$4:$9894,マスター!$C479,FALSE)="","",HLOOKUP(BH$14,集計用!$4:$9894,マスター!$C479,FALSE))</f>
        <v/>
      </c>
      <c r="BI479" s="29" t="str">
        <f>IF(HLOOKUP(BI$14,集計用!$4:$9894,マスター!$C479,FALSE)="","",HLOOKUP(BI$14,集計用!$4:$9894,マスター!$C479,FALSE))</f>
        <v/>
      </c>
      <c r="BJ479" s="54"/>
      <c r="BK479" s="54"/>
      <c r="BL479" s="54"/>
      <c r="BM479" s="54"/>
      <c r="BN479" s="54"/>
      <c r="BO479" s="54"/>
      <c r="BP479" s="54"/>
      <c r="BQ479" s="54"/>
      <c r="BR479" s="29" t="str">
        <f>IF(HLOOKUP(BR$14,集計用!$4:$9894,マスター!$C479,FALSE)="","",HLOOKUP(BR$14,集計用!$4:$9894,マスター!$C479,FALSE))</f>
        <v/>
      </c>
      <c r="BS479" s="29" t="str">
        <f>IF(HLOOKUP(BS$14,集計用!$4:$9894,マスター!$C479,FALSE)="","",HLOOKUP(BS$14,集計用!$4:$9894,マスター!$C479,FALSE))</f>
        <v/>
      </c>
      <c r="BT479" s="29" t="str">
        <f>IF(HLOOKUP(BT$14,集計用!$4:$9894,マスター!$C479,FALSE)="","",HLOOKUP(BT$14,集計用!$4:$9894,マスター!$C479,FALSE))</f>
        <v/>
      </c>
      <c r="BU479" s="29" t="str">
        <f>IF(HLOOKUP(BU$14,集計用!$4:$9894,マスター!$C479,FALSE)="","",HLOOKUP(BU$14,集計用!$4:$9894,マスター!$C479,FALSE))</f>
        <v/>
      </c>
      <c r="BV479" s="29" t="str">
        <f>集計用!O368&amp;集計用!Q368&amp;集計用!S368</f>
        <v/>
      </c>
      <c r="BW479" s="29" t="str">
        <f>IF(HLOOKUP(BW$14,集計用!$4:$9894,マスター!$C479,FALSE)="","",HLOOKUP(BW$14,集計用!$4:$9894,マスター!$C479,FALSE))</f>
        <v/>
      </c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4"/>
      <c r="CO479" s="54"/>
      <c r="CP479" s="54"/>
      <c r="CQ479" s="54"/>
      <c r="CR479" s="54"/>
      <c r="CS479" s="54"/>
      <c r="CT479" s="54"/>
      <c r="CU479" s="54"/>
      <c r="CV479" s="53"/>
      <c r="CW479" s="53"/>
      <c r="CX479" s="53"/>
      <c r="CY479" s="53"/>
      <c r="CZ479" s="53"/>
      <c r="DA479" s="53"/>
      <c r="DB479" s="53"/>
      <c r="DC479" s="53"/>
      <c r="DD479" s="54"/>
      <c r="DE479" s="54"/>
      <c r="DF479" s="54"/>
      <c r="DG479" s="54"/>
      <c r="DH479" s="54"/>
      <c r="DI479" s="54"/>
    </row>
    <row r="480" spans="3:113" ht="13.5" customHeight="1">
      <c r="C480" s="89">
        <v>471</v>
      </c>
      <c r="D480" s="44"/>
      <c r="E480" s="53"/>
      <c r="F480" s="53"/>
      <c r="G480" s="53"/>
      <c r="H480" s="42" t="str">
        <f>IF(HLOOKUP(H$14,集計用!$4:$9894,マスター!$C480,FALSE)="","",HLOOKUP(H$14,集計用!$4:$9894,マスター!$C480,FALSE))</f>
        <v/>
      </c>
      <c r="I480" s="29" t="str">
        <f>IF(HLOOKUP(I$14,集計用!$4:$9894,マスター!$C480,FALSE)="","",HLOOKUP(I$14,集計用!$4:$9894,マスター!$C480,FALSE))</f>
        <v/>
      </c>
      <c r="J480" s="29" t="str">
        <f>IF(HLOOKUP(J$14,集計用!$4:$9894,マスター!$C480,FALSE)="","",HLOOKUP(J$14,集計用!$4:$9894,マスター!$C480,FALSE))</f>
        <v/>
      </c>
      <c r="K480" s="53"/>
      <c r="L480" s="53"/>
      <c r="M480" s="53"/>
      <c r="N480" s="53"/>
      <c r="O480" s="29" t="str">
        <f>IF(HLOOKUP(O$14,集計用!$4:$9894,マスター!$C480,FALSE)="","",HLOOKUP(O$14,集計用!$4:$9894,マスター!$C480,FALSE))</f>
        <v/>
      </c>
      <c r="P480" s="53"/>
      <c r="Q480" s="53"/>
      <c r="R480" s="42" t="str">
        <f>IF(HLOOKUP(R$14,集計用!$4:$9894,マスター!$C480,FALSE)="","",HLOOKUP(R$14,集計用!$4:$9894,マスター!$C480,FALSE))</f>
        <v/>
      </c>
      <c r="S480" s="42" t="str">
        <f>IF(HLOOKUP(S$14,集計用!$4:$9894,マスター!$C480,FALSE)="","",HLOOKUP(S$14,集計用!$4:$9894,マスター!$C480,FALSE))</f>
        <v/>
      </c>
      <c r="T480" s="209" t="str">
        <f>IF(HLOOKUP(T$14,集計用!$4:$9894,マスター!$C480,FALSE)="","",HLOOKUP(T$14,集計用!$4:$9894,マスター!$C480,FALSE))</f>
        <v/>
      </c>
      <c r="U480" s="209" t="str">
        <f>IF(HLOOKUP(U$14,集計用!$4:$9894,マスター!$C480,FALSE)="","",HLOOKUP(U$14,集計用!$4:$9894,マスター!$C480,FALSE))</f>
        <v/>
      </c>
      <c r="V480" s="53"/>
      <c r="W480" s="44"/>
      <c r="X480" s="53"/>
      <c r="Y480" s="53"/>
      <c r="Z480" s="29" t="str">
        <f>IF(HLOOKUP(Z$14,集計用!$4:$9894,マスター!$C480,FALSE)="","",HLOOKUP(Z$14,集計用!$4:$9894,マスター!$C480,FALSE))</f>
        <v/>
      </c>
      <c r="AA480" s="53"/>
      <c r="AB480" s="53"/>
      <c r="AC480" s="53"/>
      <c r="AD480" s="53"/>
      <c r="AE480" s="53"/>
      <c r="AF480" s="44"/>
      <c r="AG480" s="29" t="str">
        <f>IF(HLOOKUP(AG$14,集計用!$4:$9894,マスター!$C480,FALSE)="","",HLOOKUP(AG$14,集計用!$4:$9894,マスター!$C480,FALSE))</f>
        <v/>
      </c>
      <c r="AH480" s="29" t="str">
        <f>IF(HLOOKUP(AH$14,集計用!$4:$9894,マスター!$C480,FALSE)="","",HLOOKUP(AH$14,集計用!$4:$9894,マスター!$C480,FALSE))</f>
        <v/>
      </c>
      <c r="AI480" s="29" t="str">
        <f>IF(HLOOKUP(AI$14,集計用!$4:$9894,マスター!$C480,FALSE)="","",HLOOKUP(AI$14,集計用!$4:$9894,マスター!$C480,FALSE))</f>
        <v/>
      </c>
      <c r="AJ480" s="60" t="str">
        <f>マスター!$B$3</f>
        <v>建物</v>
      </c>
      <c r="AK480" s="29" t="str">
        <f>IF(HLOOKUP(AK$14,集計用!$4:$9894,マスター!$C480,FALSE)="","",HLOOKUP(AK$14,集計用!$4:$9894,マスター!$C480,FALSE))</f>
        <v/>
      </c>
      <c r="AL480" s="29" t="str">
        <f>IF(HLOOKUP(AL$14,集計用!$4:$9894,マスター!$C480,FALSE)="","",HLOOKUP(AL$14,集計用!$4:$9894,マスター!$C480,FALSE))</f>
        <v/>
      </c>
      <c r="AM480" s="53"/>
      <c r="AN480" s="29" t="str">
        <f>IFERROR(集計用!N369&amp;集計用!P369&amp;集計用!R369,"")</f>
        <v/>
      </c>
      <c r="AO480" s="29" t="str">
        <f>IF(HLOOKUP(AO$14,集計用!$4:$9894,マスター!$C480,FALSE)="","",HLOOKUP(AO$14,集計用!$4:$9894,マスター!$C480,FALSE))</f>
        <v/>
      </c>
      <c r="AP480" s="42" t="str">
        <f>集計用!AU369&amp;集計用!AV369&amp;集計用!AW369&amp;集計用!AX369&amp;集計用!AY369&amp;集計用!AZ369</f>
        <v/>
      </c>
      <c r="AQ480" s="29" t="str">
        <f>IF(HLOOKUP(AQ$14,集計用!$4:$9894,マスター!$C480,FALSE)="","",HLOOKUP(AQ$14,集計用!$4:$9894,マスター!$C480,FALSE))</f>
        <v/>
      </c>
      <c r="AR480" s="29" t="str">
        <f>IF(HLOOKUP(AR$14,集計用!$4:$9894,マスター!$C480,FALSE)="","",HLOOKUP(AR$14,集計用!$4:$9894,マスター!$C480,FALSE))</f>
        <v/>
      </c>
      <c r="AS480" s="29" t="str">
        <f>IF(HLOOKUP(AS$14,集計用!$4:$9894,マスター!$C480,FALSE)="","",HLOOKUP(AS$14,集計用!$4:$9894,マスター!$C480,FALSE))</f>
        <v/>
      </c>
      <c r="AT480" s="29" t="str">
        <f>IF(HLOOKUP(AT$14,集計用!$4:$9894,マスター!$C480,FALSE)="","",HLOOKUP(AT$14,集計用!$4:$9894,マスター!$C480,FALSE))</f>
        <v/>
      </c>
      <c r="AU480" s="29" t="str">
        <f>IF(HLOOKUP(AU$14,集計用!$4:$9894,マスター!$C480,FALSE)="","",HLOOKUP(AU$14,集計用!$4:$9894,マスター!$C480,FALSE))</f>
        <v/>
      </c>
      <c r="AV480" s="61"/>
      <c r="AW480" s="45" t="str">
        <f t="shared" si="8"/>
        <v/>
      </c>
      <c r="AX480" s="29" t="str">
        <f>IF(HLOOKUP(AX$14,集計用!$4:$9894,マスター!$C480,FALSE)="","",HLOOKUP(AX$14,集計用!$4:$9894,マスター!$C480,FALSE))</f>
        <v/>
      </c>
      <c r="AY480" s="29" t="str">
        <f>IF(HLOOKUP(AY$14,集計用!$4:$9894,マスター!$C480,FALSE)="","",HLOOKUP(AY$14,集計用!$4:$9894,マスター!$C480,FALSE))</f>
        <v/>
      </c>
      <c r="AZ480" s="54"/>
      <c r="BA480" s="54"/>
      <c r="BB480" s="54"/>
      <c r="BC480" s="54"/>
      <c r="BD480" s="54"/>
      <c r="BE480" s="54"/>
      <c r="BF480" s="54"/>
      <c r="BG480" s="54"/>
      <c r="BH480" s="29" t="str">
        <f>IF(HLOOKUP(BH$14,集計用!$4:$9894,マスター!$C480,FALSE)="","",HLOOKUP(BH$14,集計用!$4:$9894,マスター!$C480,FALSE))</f>
        <v/>
      </c>
      <c r="BI480" s="29" t="str">
        <f>IF(HLOOKUP(BI$14,集計用!$4:$9894,マスター!$C480,FALSE)="","",HLOOKUP(BI$14,集計用!$4:$9894,マスター!$C480,FALSE))</f>
        <v/>
      </c>
      <c r="BJ480" s="54"/>
      <c r="BK480" s="54"/>
      <c r="BL480" s="54"/>
      <c r="BM480" s="54"/>
      <c r="BN480" s="54"/>
      <c r="BO480" s="54"/>
      <c r="BP480" s="54"/>
      <c r="BQ480" s="54"/>
      <c r="BR480" s="29" t="str">
        <f>IF(HLOOKUP(BR$14,集計用!$4:$9894,マスター!$C480,FALSE)="","",HLOOKUP(BR$14,集計用!$4:$9894,マスター!$C480,FALSE))</f>
        <v/>
      </c>
      <c r="BS480" s="29" t="str">
        <f>IF(HLOOKUP(BS$14,集計用!$4:$9894,マスター!$C480,FALSE)="","",HLOOKUP(BS$14,集計用!$4:$9894,マスター!$C480,FALSE))</f>
        <v/>
      </c>
      <c r="BT480" s="29" t="str">
        <f>IF(HLOOKUP(BT$14,集計用!$4:$9894,マスター!$C480,FALSE)="","",HLOOKUP(BT$14,集計用!$4:$9894,マスター!$C480,FALSE))</f>
        <v/>
      </c>
      <c r="BU480" s="29" t="str">
        <f>IF(HLOOKUP(BU$14,集計用!$4:$9894,マスター!$C480,FALSE)="","",HLOOKUP(BU$14,集計用!$4:$9894,マスター!$C480,FALSE))</f>
        <v/>
      </c>
      <c r="BV480" s="29" t="str">
        <f>集計用!O369&amp;集計用!Q369&amp;集計用!S369</f>
        <v/>
      </c>
      <c r="BW480" s="29" t="str">
        <f>IF(HLOOKUP(BW$14,集計用!$4:$9894,マスター!$C480,FALSE)="","",HLOOKUP(BW$14,集計用!$4:$9894,マスター!$C480,FALSE))</f>
        <v/>
      </c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4"/>
      <c r="CO480" s="54"/>
      <c r="CP480" s="54"/>
      <c r="CQ480" s="54"/>
      <c r="CR480" s="54"/>
      <c r="CS480" s="54"/>
      <c r="CT480" s="54"/>
      <c r="CU480" s="54"/>
      <c r="CV480" s="53"/>
      <c r="CW480" s="53"/>
      <c r="CX480" s="53"/>
      <c r="CY480" s="53"/>
      <c r="CZ480" s="53"/>
      <c r="DA480" s="53"/>
      <c r="DB480" s="53"/>
      <c r="DC480" s="53"/>
      <c r="DD480" s="54"/>
      <c r="DE480" s="54"/>
      <c r="DF480" s="54"/>
      <c r="DG480" s="54"/>
      <c r="DH480" s="54"/>
      <c r="DI480" s="54"/>
    </row>
    <row r="481" spans="3:113" ht="13.5" customHeight="1">
      <c r="C481" s="89">
        <v>472</v>
      </c>
      <c r="D481" s="44"/>
      <c r="E481" s="53"/>
      <c r="F481" s="53"/>
      <c r="G481" s="53"/>
      <c r="H481" s="42" t="str">
        <f>IF(HLOOKUP(H$14,集計用!$4:$9894,マスター!$C481,FALSE)="","",HLOOKUP(H$14,集計用!$4:$9894,マスター!$C481,FALSE))</f>
        <v/>
      </c>
      <c r="I481" s="29" t="str">
        <f>IF(HLOOKUP(I$14,集計用!$4:$9894,マスター!$C481,FALSE)="","",HLOOKUP(I$14,集計用!$4:$9894,マスター!$C481,FALSE))</f>
        <v/>
      </c>
      <c r="J481" s="29" t="str">
        <f>IF(HLOOKUP(J$14,集計用!$4:$9894,マスター!$C481,FALSE)="","",HLOOKUP(J$14,集計用!$4:$9894,マスター!$C481,FALSE))</f>
        <v/>
      </c>
      <c r="K481" s="53"/>
      <c r="L481" s="53"/>
      <c r="M481" s="53"/>
      <c r="N481" s="53"/>
      <c r="O481" s="29" t="str">
        <f>IF(HLOOKUP(O$14,集計用!$4:$9894,マスター!$C481,FALSE)="","",HLOOKUP(O$14,集計用!$4:$9894,マスター!$C481,FALSE))</f>
        <v/>
      </c>
      <c r="P481" s="53"/>
      <c r="Q481" s="53"/>
      <c r="R481" s="42" t="str">
        <f>IF(HLOOKUP(R$14,集計用!$4:$9894,マスター!$C481,FALSE)="","",HLOOKUP(R$14,集計用!$4:$9894,マスター!$C481,FALSE))</f>
        <v/>
      </c>
      <c r="S481" s="42" t="str">
        <f>IF(HLOOKUP(S$14,集計用!$4:$9894,マスター!$C481,FALSE)="","",HLOOKUP(S$14,集計用!$4:$9894,マスター!$C481,FALSE))</f>
        <v/>
      </c>
      <c r="T481" s="209" t="str">
        <f>IF(HLOOKUP(T$14,集計用!$4:$9894,マスター!$C481,FALSE)="","",HLOOKUP(T$14,集計用!$4:$9894,マスター!$C481,FALSE))</f>
        <v/>
      </c>
      <c r="U481" s="209" t="str">
        <f>IF(HLOOKUP(U$14,集計用!$4:$9894,マスター!$C481,FALSE)="","",HLOOKUP(U$14,集計用!$4:$9894,マスター!$C481,FALSE))</f>
        <v/>
      </c>
      <c r="V481" s="53"/>
      <c r="W481" s="44"/>
      <c r="X481" s="53"/>
      <c r="Y481" s="53"/>
      <c r="Z481" s="29" t="str">
        <f>IF(HLOOKUP(Z$14,集計用!$4:$9894,マスター!$C481,FALSE)="","",HLOOKUP(Z$14,集計用!$4:$9894,マスター!$C481,FALSE))</f>
        <v/>
      </c>
      <c r="AA481" s="53"/>
      <c r="AB481" s="53"/>
      <c r="AC481" s="53"/>
      <c r="AD481" s="53"/>
      <c r="AE481" s="53"/>
      <c r="AF481" s="44"/>
      <c r="AG481" s="29" t="str">
        <f>IF(HLOOKUP(AG$14,集計用!$4:$9894,マスター!$C481,FALSE)="","",HLOOKUP(AG$14,集計用!$4:$9894,マスター!$C481,FALSE))</f>
        <v/>
      </c>
      <c r="AH481" s="29" t="str">
        <f>IF(HLOOKUP(AH$14,集計用!$4:$9894,マスター!$C481,FALSE)="","",HLOOKUP(AH$14,集計用!$4:$9894,マスター!$C481,FALSE))</f>
        <v/>
      </c>
      <c r="AI481" s="29" t="str">
        <f>IF(HLOOKUP(AI$14,集計用!$4:$9894,マスター!$C481,FALSE)="","",HLOOKUP(AI$14,集計用!$4:$9894,マスター!$C481,FALSE))</f>
        <v/>
      </c>
      <c r="AJ481" s="60" t="str">
        <f>マスター!$B$3</f>
        <v>建物</v>
      </c>
      <c r="AK481" s="29" t="str">
        <f>IF(HLOOKUP(AK$14,集計用!$4:$9894,マスター!$C481,FALSE)="","",HLOOKUP(AK$14,集計用!$4:$9894,マスター!$C481,FALSE))</f>
        <v/>
      </c>
      <c r="AL481" s="29" t="str">
        <f>IF(HLOOKUP(AL$14,集計用!$4:$9894,マスター!$C481,FALSE)="","",HLOOKUP(AL$14,集計用!$4:$9894,マスター!$C481,FALSE))</f>
        <v/>
      </c>
      <c r="AM481" s="53"/>
      <c r="AN481" s="29" t="str">
        <f>IFERROR(集計用!N370&amp;集計用!P370&amp;集計用!R370,"")</f>
        <v/>
      </c>
      <c r="AO481" s="29" t="str">
        <f>IF(HLOOKUP(AO$14,集計用!$4:$9894,マスター!$C481,FALSE)="","",HLOOKUP(AO$14,集計用!$4:$9894,マスター!$C481,FALSE))</f>
        <v/>
      </c>
      <c r="AP481" s="42" t="str">
        <f>集計用!AU370&amp;集計用!AV370&amp;集計用!AW370&amp;集計用!AX370&amp;集計用!AY370&amp;集計用!AZ370</f>
        <v/>
      </c>
      <c r="AQ481" s="29" t="str">
        <f>IF(HLOOKUP(AQ$14,集計用!$4:$9894,マスター!$C481,FALSE)="","",HLOOKUP(AQ$14,集計用!$4:$9894,マスター!$C481,FALSE))</f>
        <v/>
      </c>
      <c r="AR481" s="29" t="str">
        <f>IF(HLOOKUP(AR$14,集計用!$4:$9894,マスター!$C481,FALSE)="","",HLOOKUP(AR$14,集計用!$4:$9894,マスター!$C481,FALSE))</f>
        <v/>
      </c>
      <c r="AS481" s="29" t="str">
        <f>IF(HLOOKUP(AS$14,集計用!$4:$9894,マスター!$C481,FALSE)="","",HLOOKUP(AS$14,集計用!$4:$9894,マスター!$C481,FALSE))</f>
        <v/>
      </c>
      <c r="AT481" s="29" t="str">
        <f>IF(HLOOKUP(AT$14,集計用!$4:$9894,マスター!$C481,FALSE)="","",HLOOKUP(AT$14,集計用!$4:$9894,マスター!$C481,FALSE))</f>
        <v/>
      </c>
      <c r="AU481" s="29" t="str">
        <f>IF(HLOOKUP(AU$14,集計用!$4:$9894,マスター!$C481,FALSE)="","",HLOOKUP(AU$14,集計用!$4:$9894,マスター!$C481,FALSE))</f>
        <v/>
      </c>
      <c r="AV481" s="61"/>
      <c r="AW481" s="45" t="str">
        <f t="shared" si="8"/>
        <v/>
      </c>
      <c r="AX481" s="29" t="str">
        <f>IF(HLOOKUP(AX$14,集計用!$4:$9894,マスター!$C481,FALSE)="","",HLOOKUP(AX$14,集計用!$4:$9894,マスター!$C481,FALSE))</f>
        <v/>
      </c>
      <c r="AY481" s="29" t="str">
        <f>IF(HLOOKUP(AY$14,集計用!$4:$9894,マスター!$C481,FALSE)="","",HLOOKUP(AY$14,集計用!$4:$9894,マスター!$C481,FALSE))</f>
        <v/>
      </c>
      <c r="AZ481" s="54"/>
      <c r="BA481" s="54"/>
      <c r="BB481" s="54"/>
      <c r="BC481" s="54"/>
      <c r="BD481" s="54"/>
      <c r="BE481" s="54"/>
      <c r="BF481" s="54"/>
      <c r="BG481" s="54"/>
      <c r="BH481" s="29" t="str">
        <f>IF(HLOOKUP(BH$14,集計用!$4:$9894,マスター!$C481,FALSE)="","",HLOOKUP(BH$14,集計用!$4:$9894,マスター!$C481,FALSE))</f>
        <v/>
      </c>
      <c r="BI481" s="29" t="str">
        <f>IF(HLOOKUP(BI$14,集計用!$4:$9894,マスター!$C481,FALSE)="","",HLOOKUP(BI$14,集計用!$4:$9894,マスター!$C481,FALSE))</f>
        <v/>
      </c>
      <c r="BJ481" s="54"/>
      <c r="BK481" s="54"/>
      <c r="BL481" s="54"/>
      <c r="BM481" s="54"/>
      <c r="BN481" s="54"/>
      <c r="BO481" s="54"/>
      <c r="BP481" s="54"/>
      <c r="BQ481" s="54"/>
      <c r="BR481" s="29" t="str">
        <f>IF(HLOOKUP(BR$14,集計用!$4:$9894,マスター!$C481,FALSE)="","",HLOOKUP(BR$14,集計用!$4:$9894,マスター!$C481,FALSE))</f>
        <v/>
      </c>
      <c r="BS481" s="29" t="str">
        <f>IF(HLOOKUP(BS$14,集計用!$4:$9894,マスター!$C481,FALSE)="","",HLOOKUP(BS$14,集計用!$4:$9894,マスター!$C481,FALSE))</f>
        <v/>
      </c>
      <c r="BT481" s="29" t="str">
        <f>IF(HLOOKUP(BT$14,集計用!$4:$9894,マスター!$C481,FALSE)="","",HLOOKUP(BT$14,集計用!$4:$9894,マスター!$C481,FALSE))</f>
        <v/>
      </c>
      <c r="BU481" s="29" t="str">
        <f>IF(HLOOKUP(BU$14,集計用!$4:$9894,マスター!$C481,FALSE)="","",HLOOKUP(BU$14,集計用!$4:$9894,マスター!$C481,FALSE))</f>
        <v/>
      </c>
      <c r="BV481" s="29" t="str">
        <f>集計用!O370&amp;集計用!Q370&amp;集計用!S370</f>
        <v/>
      </c>
      <c r="BW481" s="29" t="str">
        <f>IF(HLOOKUP(BW$14,集計用!$4:$9894,マスター!$C481,FALSE)="","",HLOOKUP(BW$14,集計用!$4:$9894,マスター!$C481,FALSE))</f>
        <v/>
      </c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4"/>
      <c r="CO481" s="54"/>
      <c r="CP481" s="54"/>
      <c r="CQ481" s="54"/>
      <c r="CR481" s="54"/>
      <c r="CS481" s="54"/>
      <c r="CT481" s="54"/>
      <c r="CU481" s="54"/>
      <c r="CV481" s="53"/>
      <c r="CW481" s="53"/>
      <c r="CX481" s="53"/>
      <c r="CY481" s="53"/>
      <c r="CZ481" s="53"/>
      <c r="DA481" s="53"/>
      <c r="DB481" s="53"/>
      <c r="DC481" s="53"/>
      <c r="DD481" s="54"/>
      <c r="DE481" s="54"/>
      <c r="DF481" s="54"/>
      <c r="DG481" s="54"/>
      <c r="DH481" s="54"/>
      <c r="DI481" s="54"/>
    </row>
    <row r="482" spans="3:113" ht="13.5" customHeight="1">
      <c r="C482" s="89">
        <v>473</v>
      </c>
      <c r="D482" s="44"/>
      <c r="E482" s="53"/>
      <c r="F482" s="53"/>
      <c r="G482" s="53"/>
      <c r="H482" s="42" t="str">
        <f>IF(HLOOKUP(H$14,集計用!$4:$9894,マスター!$C482,FALSE)="","",HLOOKUP(H$14,集計用!$4:$9894,マスター!$C482,FALSE))</f>
        <v/>
      </c>
      <c r="I482" s="29" t="str">
        <f>IF(HLOOKUP(I$14,集計用!$4:$9894,マスター!$C482,FALSE)="","",HLOOKUP(I$14,集計用!$4:$9894,マスター!$C482,FALSE))</f>
        <v/>
      </c>
      <c r="J482" s="29" t="str">
        <f>IF(HLOOKUP(J$14,集計用!$4:$9894,マスター!$C482,FALSE)="","",HLOOKUP(J$14,集計用!$4:$9894,マスター!$C482,FALSE))</f>
        <v/>
      </c>
      <c r="K482" s="53"/>
      <c r="L482" s="53"/>
      <c r="M482" s="53"/>
      <c r="N482" s="53"/>
      <c r="O482" s="29" t="str">
        <f>IF(HLOOKUP(O$14,集計用!$4:$9894,マスター!$C482,FALSE)="","",HLOOKUP(O$14,集計用!$4:$9894,マスター!$C482,FALSE))</f>
        <v/>
      </c>
      <c r="P482" s="53"/>
      <c r="Q482" s="53"/>
      <c r="R482" s="42" t="str">
        <f>IF(HLOOKUP(R$14,集計用!$4:$9894,マスター!$C482,FALSE)="","",HLOOKUP(R$14,集計用!$4:$9894,マスター!$C482,FALSE))</f>
        <v/>
      </c>
      <c r="S482" s="42" t="str">
        <f>IF(HLOOKUP(S$14,集計用!$4:$9894,マスター!$C482,FALSE)="","",HLOOKUP(S$14,集計用!$4:$9894,マスター!$C482,FALSE))</f>
        <v/>
      </c>
      <c r="T482" s="209" t="str">
        <f>IF(HLOOKUP(T$14,集計用!$4:$9894,マスター!$C482,FALSE)="","",HLOOKUP(T$14,集計用!$4:$9894,マスター!$C482,FALSE))</f>
        <v/>
      </c>
      <c r="U482" s="209" t="str">
        <f>IF(HLOOKUP(U$14,集計用!$4:$9894,マスター!$C482,FALSE)="","",HLOOKUP(U$14,集計用!$4:$9894,マスター!$C482,FALSE))</f>
        <v/>
      </c>
      <c r="V482" s="53"/>
      <c r="W482" s="44"/>
      <c r="X482" s="53"/>
      <c r="Y482" s="53"/>
      <c r="Z482" s="29" t="str">
        <f>IF(HLOOKUP(Z$14,集計用!$4:$9894,マスター!$C482,FALSE)="","",HLOOKUP(Z$14,集計用!$4:$9894,マスター!$C482,FALSE))</f>
        <v/>
      </c>
      <c r="AA482" s="53"/>
      <c r="AB482" s="53"/>
      <c r="AC482" s="53"/>
      <c r="AD482" s="53"/>
      <c r="AE482" s="53"/>
      <c r="AF482" s="44"/>
      <c r="AG482" s="29" t="str">
        <f>IF(HLOOKUP(AG$14,集計用!$4:$9894,マスター!$C482,FALSE)="","",HLOOKUP(AG$14,集計用!$4:$9894,マスター!$C482,FALSE))</f>
        <v/>
      </c>
      <c r="AH482" s="29" t="str">
        <f>IF(HLOOKUP(AH$14,集計用!$4:$9894,マスター!$C482,FALSE)="","",HLOOKUP(AH$14,集計用!$4:$9894,マスター!$C482,FALSE))</f>
        <v/>
      </c>
      <c r="AI482" s="29" t="str">
        <f>IF(HLOOKUP(AI$14,集計用!$4:$9894,マスター!$C482,FALSE)="","",HLOOKUP(AI$14,集計用!$4:$9894,マスター!$C482,FALSE))</f>
        <v/>
      </c>
      <c r="AJ482" s="60" t="str">
        <f>マスター!$B$3</f>
        <v>建物</v>
      </c>
      <c r="AK482" s="29" t="str">
        <f>IF(HLOOKUP(AK$14,集計用!$4:$9894,マスター!$C482,FALSE)="","",HLOOKUP(AK$14,集計用!$4:$9894,マスター!$C482,FALSE))</f>
        <v/>
      </c>
      <c r="AL482" s="29" t="str">
        <f>IF(HLOOKUP(AL$14,集計用!$4:$9894,マスター!$C482,FALSE)="","",HLOOKUP(AL$14,集計用!$4:$9894,マスター!$C482,FALSE))</f>
        <v/>
      </c>
      <c r="AM482" s="53"/>
      <c r="AN482" s="29" t="str">
        <f>IFERROR(集計用!N371&amp;集計用!P371&amp;集計用!R371,"")</f>
        <v/>
      </c>
      <c r="AO482" s="29" t="str">
        <f>IF(HLOOKUP(AO$14,集計用!$4:$9894,マスター!$C482,FALSE)="","",HLOOKUP(AO$14,集計用!$4:$9894,マスター!$C482,FALSE))</f>
        <v/>
      </c>
      <c r="AP482" s="42" t="str">
        <f>集計用!AU371&amp;集計用!AV371&amp;集計用!AW371&amp;集計用!AX371&amp;集計用!AY371&amp;集計用!AZ371</f>
        <v/>
      </c>
      <c r="AQ482" s="29" t="str">
        <f>IF(HLOOKUP(AQ$14,集計用!$4:$9894,マスター!$C482,FALSE)="","",HLOOKUP(AQ$14,集計用!$4:$9894,マスター!$C482,FALSE))</f>
        <v/>
      </c>
      <c r="AR482" s="29" t="str">
        <f>IF(HLOOKUP(AR$14,集計用!$4:$9894,マスター!$C482,FALSE)="","",HLOOKUP(AR$14,集計用!$4:$9894,マスター!$C482,FALSE))</f>
        <v/>
      </c>
      <c r="AS482" s="29" t="str">
        <f>IF(HLOOKUP(AS$14,集計用!$4:$9894,マスター!$C482,FALSE)="","",HLOOKUP(AS$14,集計用!$4:$9894,マスター!$C482,FALSE))</f>
        <v/>
      </c>
      <c r="AT482" s="29" t="str">
        <f>IF(HLOOKUP(AT$14,集計用!$4:$9894,マスター!$C482,FALSE)="","",HLOOKUP(AT$14,集計用!$4:$9894,マスター!$C482,FALSE))</f>
        <v/>
      </c>
      <c r="AU482" s="29" t="str">
        <f>IF(HLOOKUP(AU$14,集計用!$4:$9894,マスター!$C482,FALSE)="","",HLOOKUP(AU$14,集計用!$4:$9894,マスター!$C482,FALSE))</f>
        <v/>
      </c>
      <c r="AV482" s="61"/>
      <c r="AW482" s="45" t="str">
        <f t="shared" si="8"/>
        <v/>
      </c>
      <c r="AX482" s="29" t="str">
        <f>IF(HLOOKUP(AX$14,集計用!$4:$9894,マスター!$C482,FALSE)="","",HLOOKUP(AX$14,集計用!$4:$9894,マスター!$C482,FALSE))</f>
        <v/>
      </c>
      <c r="AY482" s="29" t="str">
        <f>IF(HLOOKUP(AY$14,集計用!$4:$9894,マスター!$C482,FALSE)="","",HLOOKUP(AY$14,集計用!$4:$9894,マスター!$C482,FALSE))</f>
        <v/>
      </c>
      <c r="AZ482" s="54"/>
      <c r="BA482" s="54"/>
      <c r="BB482" s="54"/>
      <c r="BC482" s="54"/>
      <c r="BD482" s="54"/>
      <c r="BE482" s="54"/>
      <c r="BF482" s="54"/>
      <c r="BG482" s="54"/>
      <c r="BH482" s="29" t="str">
        <f>IF(HLOOKUP(BH$14,集計用!$4:$9894,マスター!$C482,FALSE)="","",HLOOKUP(BH$14,集計用!$4:$9894,マスター!$C482,FALSE))</f>
        <v/>
      </c>
      <c r="BI482" s="29" t="str">
        <f>IF(HLOOKUP(BI$14,集計用!$4:$9894,マスター!$C482,FALSE)="","",HLOOKUP(BI$14,集計用!$4:$9894,マスター!$C482,FALSE))</f>
        <v/>
      </c>
      <c r="BJ482" s="54"/>
      <c r="BK482" s="54"/>
      <c r="BL482" s="54"/>
      <c r="BM482" s="54"/>
      <c r="BN482" s="54"/>
      <c r="BO482" s="54"/>
      <c r="BP482" s="54"/>
      <c r="BQ482" s="54"/>
      <c r="BR482" s="29" t="str">
        <f>IF(HLOOKUP(BR$14,集計用!$4:$9894,マスター!$C482,FALSE)="","",HLOOKUP(BR$14,集計用!$4:$9894,マスター!$C482,FALSE))</f>
        <v/>
      </c>
      <c r="BS482" s="29" t="str">
        <f>IF(HLOOKUP(BS$14,集計用!$4:$9894,マスター!$C482,FALSE)="","",HLOOKUP(BS$14,集計用!$4:$9894,マスター!$C482,FALSE))</f>
        <v/>
      </c>
      <c r="BT482" s="29" t="str">
        <f>IF(HLOOKUP(BT$14,集計用!$4:$9894,マスター!$C482,FALSE)="","",HLOOKUP(BT$14,集計用!$4:$9894,マスター!$C482,FALSE))</f>
        <v/>
      </c>
      <c r="BU482" s="29" t="str">
        <f>IF(HLOOKUP(BU$14,集計用!$4:$9894,マスター!$C482,FALSE)="","",HLOOKUP(BU$14,集計用!$4:$9894,マスター!$C482,FALSE))</f>
        <v/>
      </c>
      <c r="BV482" s="29" t="str">
        <f>集計用!O371&amp;集計用!Q371&amp;集計用!S371</f>
        <v/>
      </c>
      <c r="BW482" s="29" t="str">
        <f>IF(HLOOKUP(BW$14,集計用!$4:$9894,マスター!$C482,FALSE)="","",HLOOKUP(BW$14,集計用!$4:$9894,マスター!$C482,FALSE))</f>
        <v/>
      </c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4"/>
      <c r="CO482" s="54"/>
      <c r="CP482" s="54"/>
      <c r="CQ482" s="54"/>
      <c r="CR482" s="54"/>
      <c r="CS482" s="54"/>
      <c r="CT482" s="54"/>
      <c r="CU482" s="54"/>
      <c r="CV482" s="53"/>
      <c r="CW482" s="53"/>
      <c r="CX482" s="53"/>
      <c r="CY482" s="53"/>
      <c r="CZ482" s="53"/>
      <c r="DA482" s="53"/>
      <c r="DB482" s="53"/>
      <c r="DC482" s="53"/>
      <c r="DD482" s="54"/>
      <c r="DE482" s="54"/>
      <c r="DF482" s="54"/>
      <c r="DG482" s="54"/>
      <c r="DH482" s="54"/>
      <c r="DI482" s="54"/>
    </row>
    <row r="483" spans="3:113" ht="13.5" customHeight="1">
      <c r="C483" s="89">
        <v>474</v>
      </c>
      <c r="D483" s="44"/>
      <c r="E483" s="53"/>
      <c r="F483" s="53"/>
      <c r="G483" s="53"/>
      <c r="H483" s="42" t="str">
        <f>IF(HLOOKUP(H$14,集計用!$4:$9894,マスター!$C483,FALSE)="","",HLOOKUP(H$14,集計用!$4:$9894,マスター!$C483,FALSE))</f>
        <v/>
      </c>
      <c r="I483" s="29" t="str">
        <f>IF(HLOOKUP(I$14,集計用!$4:$9894,マスター!$C483,FALSE)="","",HLOOKUP(I$14,集計用!$4:$9894,マスター!$C483,FALSE))</f>
        <v/>
      </c>
      <c r="J483" s="29" t="str">
        <f>IF(HLOOKUP(J$14,集計用!$4:$9894,マスター!$C483,FALSE)="","",HLOOKUP(J$14,集計用!$4:$9894,マスター!$C483,FALSE))</f>
        <v/>
      </c>
      <c r="K483" s="53"/>
      <c r="L483" s="53"/>
      <c r="M483" s="53"/>
      <c r="N483" s="53"/>
      <c r="O483" s="29" t="str">
        <f>IF(HLOOKUP(O$14,集計用!$4:$9894,マスター!$C483,FALSE)="","",HLOOKUP(O$14,集計用!$4:$9894,マスター!$C483,FALSE))</f>
        <v/>
      </c>
      <c r="P483" s="53"/>
      <c r="Q483" s="53"/>
      <c r="R483" s="42" t="str">
        <f>IF(HLOOKUP(R$14,集計用!$4:$9894,マスター!$C483,FALSE)="","",HLOOKUP(R$14,集計用!$4:$9894,マスター!$C483,FALSE))</f>
        <v/>
      </c>
      <c r="S483" s="42" t="str">
        <f>IF(HLOOKUP(S$14,集計用!$4:$9894,マスター!$C483,FALSE)="","",HLOOKUP(S$14,集計用!$4:$9894,マスター!$C483,FALSE))</f>
        <v/>
      </c>
      <c r="T483" s="209" t="str">
        <f>IF(HLOOKUP(T$14,集計用!$4:$9894,マスター!$C483,FALSE)="","",HLOOKUP(T$14,集計用!$4:$9894,マスター!$C483,FALSE))</f>
        <v/>
      </c>
      <c r="U483" s="209" t="str">
        <f>IF(HLOOKUP(U$14,集計用!$4:$9894,マスター!$C483,FALSE)="","",HLOOKUP(U$14,集計用!$4:$9894,マスター!$C483,FALSE))</f>
        <v/>
      </c>
      <c r="V483" s="53"/>
      <c r="W483" s="44"/>
      <c r="X483" s="53"/>
      <c r="Y483" s="53"/>
      <c r="Z483" s="29" t="str">
        <f>IF(HLOOKUP(Z$14,集計用!$4:$9894,マスター!$C483,FALSE)="","",HLOOKUP(Z$14,集計用!$4:$9894,マスター!$C483,FALSE))</f>
        <v/>
      </c>
      <c r="AA483" s="53"/>
      <c r="AB483" s="53"/>
      <c r="AC483" s="53"/>
      <c r="AD483" s="53"/>
      <c r="AE483" s="53"/>
      <c r="AF483" s="44"/>
      <c r="AG483" s="29" t="str">
        <f>IF(HLOOKUP(AG$14,集計用!$4:$9894,マスター!$C483,FALSE)="","",HLOOKUP(AG$14,集計用!$4:$9894,マスター!$C483,FALSE))</f>
        <v/>
      </c>
      <c r="AH483" s="29" t="str">
        <f>IF(HLOOKUP(AH$14,集計用!$4:$9894,マスター!$C483,FALSE)="","",HLOOKUP(AH$14,集計用!$4:$9894,マスター!$C483,FALSE))</f>
        <v/>
      </c>
      <c r="AI483" s="29" t="str">
        <f>IF(HLOOKUP(AI$14,集計用!$4:$9894,マスター!$C483,FALSE)="","",HLOOKUP(AI$14,集計用!$4:$9894,マスター!$C483,FALSE))</f>
        <v/>
      </c>
      <c r="AJ483" s="60" t="str">
        <f>マスター!$B$3</f>
        <v>建物</v>
      </c>
      <c r="AK483" s="29" t="str">
        <f>IF(HLOOKUP(AK$14,集計用!$4:$9894,マスター!$C483,FALSE)="","",HLOOKUP(AK$14,集計用!$4:$9894,マスター!$C483,FALSE))</f>
        <v/>
      </c>
      <c r="AL483" s="29" t="str">
        <f>IF(HLOOKUP(AL$14,集計用!$4:$9894,マスター!$C483,FALSE)="","",HLOOKUP(AL$14,集計用!$4:$9894,マスター!$C483,FALSE))</f>
        <v/>
      </c>
      <c r="AM483" s="53"/>
      <c r="AN483" s="29" t="str">
        <f>IFERROR(集計用!N372&amp;集計用!P372&amp;集計用!R372,"")</f>
        <v/>
      </c>
      <c r="AO483" s="29" t="str">
        <f>IF(HLOOKUP(AO$14,集計用!$4:$9894,マスター!$C483,FALSE)="","",HLOOKUP(AO$14,集計用!$4:$9894,マスター!$C483,FALSE))</f>
        <v/>
      </c>
      <c r="AP483" s="42" t="str">
        <f>集計用!AU372&amp;集計用!AV372&amp;集計用!AW372&amp;集計用!AX372&amp;集計用!AY372&amp;集計用!AZ372</f>
        <v/>
      </c>
      <c r="AQ483" s="29" t="str">
        <f>IF(HLOOKUP(AQ$14,集計用!$4:$9894,マスター!$C483,FALSE)="","",HLOOKUP(AQ$14,集計用!$4:$9894,マスター!$C483,FALSE))</f>
        <v/>
      </c>
      <c r="AR483" s="29" t="str">
        <f>IF(HLOOKUP(AR$14,集計用!$4:$9894,マスター!$C483,FALSE)="","",HLOOKUP(AR$14,集計用!$4:$9894,マスター!$C483,FALSE))</f>
        <v/>
      </c>
      <c r="AS483" s="29" t="str">
        <f>IF(HLOOKUP(AS$14,集計用!$4:$9894,マスター!$C483,FALSE)="","",HLOOKUP(AS$14,集計用!$4:$9894,マスター!$C483,FALSE))</f>
        <v/>
      </c>
      <c r="AT483" s="29" t="str">
        <f>IF(HLOOKUP(AT$14,集計用!$4:$9894,マスター!$C483,FALSE)="","",HLOOKUP(AT$14,集計用!$4:$9894,マスター!$C483,FALSE))</f>
        <v/>
      </c>
      <c r="AU483" s="29" t="str">
        <f>IF(HLOOKUP(AU$14,集計用!$4:$9894,マスター!$C483,FALSE)="","",HLOOKUP(AU$14,集計用!$4:$9894,マスター!$C483,FALSE))</f>
        <v/>
      </c>
      <c r="AV483" s="61"/>
      <c r="AW483" s="45" t="str">
        <f t="shared" si="8"/>
        <v/>
      </c>
      <c r="AX483" s="29" t="str">
        <f>IF(HLOOKUP(AX$14,集計用!$4:$9894,マスター!$C483,FALSE)="","",HLOOKUP(AX$14,集計用!$4:$9894,マスター!$C483,FALSE))</f>
        <v/>
      </c>
      <c r="AY483" s="29" t="str">
        <f>IF(HLOOKUP(AY$14,集計用!$4:$9894,マスター!$C483,FALSE)="","",HLOOKUP(AY$14,集計用!$4:$9894,マスター!$C483,FALSE))</f>
        <v/>
      </c>
      <c r="AZ483" s="54"/>
      <c r="BA483" s="54"/>
      <c r="BB483" s="54"/>
      <c r="BC483" s="54"/>
      <c r="BD483" s="54"/>
      <c r="BE483" s="54"/>
      <c r="BF483" s="54"/>
      <c r="BG483" s="54"/>
      <c r="BH483" s="29" t="str">
        <f>IF(HLOOKUP(BH$14,集計用!$4:$9894,マスター!$C483,FALSE)="","",HLOOKUP(BH$14,集計用!$4:$9894,マスター!$C483,FALSE))</f>
        <v/>
      </c>
      <c r="BI483" s="29" t="str">
        <f>IF(HLOOKUP(BI$14,集計用!$4:$9894,マスター!$C483,FALSE)="","",HLOOKUP(BI$14,集計用!$4:$9894,マスター!$C483,FALSE))</f>
        <v/>
      </c>
      <c r="BJ483" s="54"/>
      <c r="BK483" s="54"/>
      <c r="BL483" s="54"/>
      <c r="BM483" s="54"/>
      <c r="BN483" s="54"/>
      <c r="BO483" s="54"/>
      <c r="BP483" s="54"/>
      <c r="BQ483" s="54"/>
      <c r="BR483" s="29" t="str">
        <f>IF(HLOOKUP(BR$14,集計用!$4:$9894,マスター!$C483,FALSE)="","",HLOOKUP(BR$14,集計用!$4:$9894,マスター!$C483,FALSE))</f>
        <v/>
      </c>
      <c r="BS483" s="29" t="str">
        <f>IF(HLOOKUP(BS$14,集計用!$4:$9894,マスター!$C483,FALSE)="","",HLOOKUP(BS$14,集計用!$4:$9894,マスター!$C483,FALSE))</f>
        <v/>
      </c>
      <c r="BT483" s="29" t="str">
        <f>IF(HLOOKUP(BT$14,集計用!$4:$9894,マスター!$C483,FALSE)="","",HLOOKUP(BT$14,集計用!$4:$9894,マスター!$C483,FALSE))</f>
        <v/>
      </c>
      <c r="BU483" s="29" t="str">
        <f>IF(HLOOKUP(BU$14,集計用!$4:$9894,マスター!$C483,FALSE)="","",HLOOKUP(BU$14,集計用!$4:$9894,マスター!$C483,FALSE))</f>
        <v/>
      </c>
      <c r="BV483" s="29" t="str">
        <f>集計用!O372&amp;集計用!Q372&amp;集計用!S372</f>
        <v/>
      </c>
      <c r="BW483" s="29" t="str">
        <f>IF(HLOOKUP(BW$14,集計用!$4:$9894,マスター!$C483,FALSE)="","",HLOOKUP(BW$14,集計用!$4:$9894,マスター!$C483,FALSE))</f>
        <v/>
      </c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4"/>
      <c r="CO483" s="54"/>
      <c r="CP483" s="54"/>
      <c r="CQ483" s="54"/>
      <c r="CR483" s="54"/>
      <c r="CS483" s="54"/>
      <c r="CT483" s="54"/>
      <c r="CU483" s="54"/>
      <c r="CV483" s="53"/>
      <c r="CW483" s="53"/>
      <c r="CX483" s="53"/>
      <c r="CY483" s="53"/>
      <c r="CZ483" s="53"/>
      <c r="DA483" s="53"/>
      <c r="DB483" s="53"/>
      <c r="DC483" s="53"/>
      <c r="DD483" s="54"/>
      <c r="DE483" s="54"/>
      <c r="DF483" s="54"/>
      <c r="DG483" s="54"/>
      <c r="DH483" s="54"/>
      <c r="DI483" s="54"/>
    </row>
    <row r="484" spans="3:113" ht="13.5" customHeight="1">
      <c r="C484" s="89">
        <v>475</v>
      </c>
      <c r="D484" s="44"/>
      <c r="E484" s="53"/>
      <c r="F484" s="53"/>
      <c r="G484" s="53"/>
      <c r="H484" s="42" t="str">
        <f>IF(HLOOKUP(H$14,集計用!$4:$9894,マスター!$C484,FALSE)="","",HLOOKUP(H$14,集計用!$4:$9894,マスター!$C484,FALSE))</f>
        <v/>
      </c>
      <c r="I484" s="29" t="str">
        <f>IF(HLOOKUP(I$14,集計用!$4:$9894,マスター!$C484,FALSE)="","",HLOOKUP(I$14,集計用!$4:$9894,マスター!$C484,FALSE))</f>
        <v/>
      </c>
      <c r="J484" s="29" t="str">
        <f>IF(HLOOKUP(J$14,集計用!$4:$9894,マスター!$C484,FALSE)="","",HLOOKUP(J$14,集計用!$4:$9894,マスター!$C484,FALSE))</f>
        <v/>
      </c>
      <c r="K484" s="53"/>
      <c r="L484" s="53"/>
      <c r="M484" s="53"/>
      <c r="N484" s="53"/>
      <c r="O484" s="29" t="str">
        <f>IF(HLOOKUP(O$14,集計用!$4:$9894,マスター!$C484,FALSE)="","",HLOOKUP(O$14,集計用!$4:$9894,マスター!$C484,FALSE))</f>
        <v/>
      </c>
      <c r="P484" s="53"/>
      <c r="Q484" s="53"/>
      <c r="R484" s="42" t="str">
        <f>IF(HLOOKUP(R$14,集計用!$4:$9894,マスター!$C484,FALSE)="","",HLOOKUP(R$14,集計用!$4:$9894,マスター!$C484,FALSE))</f>
        <v/>
      </c>
      <c r="S484" s="42" t="str">
        <f>IF(HLOOKUP(S$14,集計用!$4:$9894,マスター!$C484,FALSE)="","",HLOOKUP(S$14,集計用!$4:$9894,マスター!$C484,FALSE))</f>
        <v/>
      </c>
      <c r="T484" s="209" t="str">
        <f>IF(HLOOKUP(T$14,集計用!$4:$9894,マスター!$C484,FALSE)="","",HLOOKUP(T$14,集計用!$4:$9894,マスター!$C484,FALSE))</f>
        <v/>
      </c>
      <c r="U484" s="209" t="str">
        <f>IF(HLOOKUP(U$14,集計用!$4:$9894,マスター!$C484,FALSE)="","",HLOOKUP(U$14,集計用!$4:$9894,マスター!$C484,FALSE))</f>
        <v/>
      </c>
      <c r="V484" s="53"/>
      <c r="W484" s="44"/>
      <c r="X484" s="53"/>
      <c r="Y484" s="53"/>
      <c r="Z484" s="29" t="str">
        <f>IF(HLOOKUP(Z$14,集計用!$4:$9894,マスター!$C484,FALSE)="","",HLOOKUP(Z$14,集計用!$4:$9894,マスター!$C484,FALSE))</f>
        <v/>
      </c>
      <c r="AA484" s="53"/>
      <c r="AB484" s="53"/>
      <c r="AC484" s="53"/>
      <c r="AD484" s="53"/>
      <c r="AE484" s="53"/>
      <c r="AF484" s="44"/>
      <c r="AG484" s="29" t="str">
        <f>IF(HLOOKUP(AG$14,集計用!$4:$9894,マスター!$C484,FALSE)="","",HLOOKUP(AG$14,集計用!$4:$9894,マスター!$C484,FALSE))</f>
        <v/>
      </c>
      <c r="AH484" s="29" t="str">
        <f>IF(HLOOKUP(AH$14,集計用!$4:$9894,マスター!$C484,FALSE)="","",HLOOKUP(AH$14,集計用!$4:$9894,マスター!$C484,FALSE))</f>
        <v/>
      </c>
      <c r="AI484" s="29" t="str">
        <f>IF(HLOOKUP(AI$14,集計用!$4:$9894,マスター!$C484,FALSE)="","",HLOOKUP(AI$14,集計用!$4:$9894,マスター!$C484,FALSE))</f>
        <v/>
      </c>
      <c r="AJ484" s="60" t="str">
        <f>マスター!$B$3</f>
        <v>建物</v>
      </c>
      <c r="AK484" s="29" t="str">
        <f>IF(HLOOKUP(AK$14,集計用!$4:$9894,マスター!$C484,FALSE)="","",HLOOKUP(AK$14,集計用!$4:$9894,マスター!$C484,FALSE))</f>
        <v/>
      </c>
      <c r="AL484" s="29" t="str">
        <f>IF(HLOOKUP(AL$14,集計用!$4:$9894,マスター!$C484,FALSE)="","",HLOOKUP(AL$14,集計用!$4:$9894,マスター!$C484,FALSE))</f>
        <v/>
      </c>
      <c r="AM484" s="53"/>
      <c r="AN484" s="29" t="str">
        <f>IFERROR(集計用!N373&amp;集計用!P373&amp;集計用!R373,"")</f>
        <v/>
      </c>
      <c r="AO484" s="29" t="str">
        <f>IF(HLOOKUP(AO$14,集計用!$4:$9894,マスター!$C484,FALSE)="","",HLOOKUP(AO$14,集計用!$4:$9894,マスター!$C484,FALSE))</f>
        <v/>
      </c>
      <c r="AP484" s="42" t="str">
        <f>集計用!AU373&amp;集計用!AV373&amp;集計用!AW373&amp;集計用!AX373&amp;集計用!AY373&amp;集計用!AZ373</f>
        <v/>
      </c>
      <c r="AQ484" s="29" t="str">
        <f>IF(HLOOKUP(AQ$14,集計用!$4:$9894,マスター!$C484,FALSE)="","",HLOOKUP(AQ$14,集計用!$4:$9894,マスター!$C484,FALSE))</f>
        <v/>
      </c>
      <c r="AR484" s="29" t="str">
        <f>IF(HLOOKUP(AR$14,集計用!$4:$9894,マスター!$C484,FALSE)="","",HLOOKUP(AR$14,集計用!$4:$9894,マスター!$C484,FALSE))</f>
        <v/>
      </c>
      <c r="AS484" s="29" t="str">
        <f>IF(HLOOKUP(AS$14,集計用!$4:$9894,マスター!$C484,FALSE)="","",HLOOKUP(AS$14,集計用!$4:$9894,マスター!$C484,FALSE))</f>
        <v/>
      </c>
      <c r="AT484" s="29" t="str">
        <f>IF(HLOOKUP(AT$14,集計用!$4:$9894,マスター!$C484,FALSE)="","",HLOOKUP(AT$14,集計用!$4:$9894,マスター!$C484,FALSE))</f>
        <v/>
      </c>
      <c r="AU484" s="29" t="str">
        <f>IF(HLOOKUP(AU$14,集計用!$4:$9894,マスター!$C484,FALSE)="","",HLOOKUP(AU$14,集計用!$4:$9894,マスター!$C484,FALSE))</f>
        <v/>
      </c>
      <c r="AV484" s="61"/>
      <c r="AW484" s="45" t="str">
        <f t="shared" si="8"/>
        <v/>
      </c>
      <c r="AX484" s="29" t="str">
        <f>IF(HLOOKUP(AX$14,集計用!$4:$9894,マスター!$C484,FALSE)="","",HLOOKUP(AX$14,集計用!$4:$9894,マスター!$C484,FALSE))</f>
        <v/>
      </c>
      <c r="AY484" s="29" t="str">
        <f>IF(HLOOKUP(AY$14,集計用!$4:$9894,マスター!$C484,FALSE)="","",HLOOKUP(AY$14,集計用!$4:$9894,マスター!$C484,FALSE))</f>
        <v/>
      </c>
      <c r="AZ484" s="54"/>
      <c r="BA484" s="54"/>
      <c r="BB484" s="54"/>
      <c r="BC484" s="54"/>
      <c r="BD484" s="54"/>
      <c r="BE484" s="54"/>
      <c r="BF484" s="54"/>
      <c r="BG484" s="54"/>
      <c r="BH484" s="29" t="str">
        <f>IF(HLOOKUP(BH$14,集計用!$4:$9894,マスター!$C484,FALSE)="","",HLOOKUP(BH$14,集計用!$4:$9894,マスター!$C484,FALSE))</f>
        <v/>
      </c>
      <c r="BI484" s="29" t="str">
        <f>IF(HLOOKUP(BI$14,集計用!$4:$9894,マスター!$C484,FALSE)="","",HLOOKUP(BI$14,集計用!$4:$9894,マスター!$C484,FALSE))</f>
        <v/>
      </c>
      <c r="BJ484" s="54"/>
      <c r="BK484" s="54"/>
      <c r="BL484" s="54"/>
      <c r="BM484" s="54"/>
      <c r="BN484" s="54"/>
      <c r="BO484" s="54"/>
      <c r="BP484" s="54"/>
      <c r="BQ484" s="54"/>
      <c r="BR484" s="29" t="str">
        <f>IF(HLOOKUP(BR$14,集計用!$4:$9894,マスター!$C484,FALSE)="","",HLOOKUP(BR$14,集計用!$4:$9894,マスター!$C484,FALSE))</f>
        <v/>
      </c>
      <c r="BS484" s="29" t="str">
        <f>IF(HLOOKUP(BS$14,集計用!$4:$9894,マスター!$C484,FALSE)="","",HLOOKUP(BS$14,集計用!$4:$9894,マスター!$C484,FALSE))</f>
        <v/>
      </c>
      <c r="BT484" s="29" t="str">
        <f>IF(HLOOKUP(BT$14,集計用!$4:$9894,マスター!$C484,FALSE)="","",HLOOKUP(BT$14,集計用!$4:$9894,マスター!$C484,FALSE))</f>
        <v/>
      </c>
      <c r="BU484" s="29" t="str">
        <f>IF(HLOOKUP(BU$14,集計用!$4:$9894,マスター!$C484,FALSE)="","",HLOOKUP(BU$14,集計用!$4:$9894,マスター!$C484,FALSE))</f>
        <v/>
      </c>
      <c r="BV484" s="29" t="str">
        <f>集計用!O373&amp;集計用!Q373&amp;集計用!S373</f>
        <v/>
      </c>
      <c r="BW484" s="29" t="str">
        <f>IF(HLOOKUP(BW$14,集計用!$4:$9894,マスター!$C484,FALSE)="","",HLOOKUP(BW$14,集計用!$4:$9894,マスター!$C484,FALSE))</f>
        <v/>
      </c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4"/>
      <c r="CO484" s="54"/>
      <c r="CP484" s="54"/>
      <c r="CQ484" s="54"/>
      <c r="CR484" s="54"/>
      <c r="CS484" s="54"/>
      <c r="CT484" s="54"/>
      <c r="CU484" s="54"/>
      <c r="CV484" s="53"/>
      <c r="CW484" s="53"/>
      <c r="CX484" s="53"/>
      <c r="CY484" s="53"/>
      <c r="CZ484" s="53"/>
      <c r="DA484" s="53"/>
      <c r="DB484" s="53"/>
      <c r="DC484" s="53"/>
      <c r="DD484" s="54"/>
      <c r="DE484" s="54"/>
      <c r="DF484" s="54"/>
      <c r="DG484" s="54"/>
      <c r="DH484" s="54"/>
      <c r="DI484" s="54"/>
    </row>
    <row r="485" spans="3:113" ht="13.5" customHeight="1">
      <c r="C485" s="89">
        <v>476</v>
      </c>
      <c r="D485" s="44"/>
      <c r="E485" s="53"/>
      <c r="F485" s="53"/>
      <c r="G485" s="53"/>
      <c r="H485" s="42" t="str">
        <f>IF(HLOOKUP(H$14,集計用!$4:$9894,マスター!$C485,FALSE)="","",HLOOKUP(H$14,集計用!$4:$9894,マスター!$C485,FALSE))</f>
        <v/>
      </c>
      <c r="I485" s="29" t="str">
        <f>IF(HLOOKUP(I$14,集計用!$4:$9894,マスター!$C485,FALSE)="","",HLOOKUP(I$14,集計用!$4:$9894,マスター!$C485,FALSE))</f>
        <v/>
      </c>
      <c r="J485" s="29" t="str">
        <f>IF(HLOOKUP(J$14,集計用!$4:$9894,マスター!$C485,FALSE)="","",HLOOKUP(J$14,集計用!$4:$9894,マスター!$C485,FALSE))</f>
        <v/>
      </c>
      <c r="K485" s="53"/>
      <c r="L485" s="53"/>
      <c r="M485" s="53"/>
      <c r="N485" s="53"/>
      <c r="O485" s="29" t="str">
        <f>IF(HLOOKUP(O$14,集計用!$4:$9894,マスター!$C485,FALSE)="","",HLOOKUP(O$14,集計用!$4:$9894,マスター!$C485,FALSE))</f>
        <v/>
      </c>
      <c r="P485" s="53"/>
      <c r="Q485" s="53"/>
      <c r="R485" s="42" t="str">
        <f>IF(HLOOKUP(R$14,集計用!$4:$9894,マスター!$C485,FALSE)="","",HLOOKUP(R$14,集計用!$4:$9894,マスター!$C485,FALSE))</f>
        <v/>
      </c>
      <c r="S485" s="42" t="str">
        <f>IF(HLOOKUP(S$14,集計用!$4:$9894,マスター!$C485,FALSE)="","",HLOOKUP(S$14,集計用!$4:$9894,マスター!$C485,FALSE))</f>
        <v/>
      </c>
      <c r="T485" s="209" t="str">
        <f>IF(HLOOKUP(T$14,集計用!$4:$9894,マスター!$C485,FALSE)="","",HLOOKUP(T$14,集計用!$4:$9894,マスター!$C485,FALSE))</f>
        <v/>
      </c>
      <c r="U485" s="209" t="str">
        <f>IF(HLOOKUP(U$14,集計用!$4:$9894,マスター!$C485,FALSE)="","",HLOOKUP(U$14,集計用!$4:$9894,マスター!$C485,FALSE))</f>
        <v/>
      </c>
      <c r="V485" s="53"/>
      <c r="W485" s="44"/>
      <c r="X485" s="53"/>
      <c r="Y485" s="53"/>
      <c r="Z485" s="29" t="str">
        <f>IF(HLOOKUP(Z$14,集計用!$4:$9894,マスター!$C485,FALSE)="","",HLOOKUP(Z$14,集計用!$4:$9894,マスター!$C485,FALSE))</f>
        <v/>
      </c>
      <c r="AA485" s="53"/>
      <c r="AB485" s="53"/>
      <c r="AC485" s="53"/>
      <c r="AD485" s="53"/>
      <c r="AE485" s="53"/>
      <c r="AF485" s="44"/>
      <c r="AG485" s="29" t="str">
        <f>IF(HLOOKUP(AG$14,集計用!$4:$9894,マスター!$C485,FALSE)="","",HLOOKUP(AG$14,集計用!$4:$9894,マスター!$C485,FALSE))</f>
        <v/>
      </c>
      <c r="AH485" s="29" t="str">
        <f>IF(HLOOKUP(AH$14,集計用!$4:$9894,マスター!$C485,FALSE)="","",HLOOKUP(AH$14,集計用!$4:$9894,マスター!$C485,FALSE))</f>
        <v/>
      </c>
      <c r="AI485" s="29" t="str">
        <f>IF(HLOOKUP(AI$14,集計用!$4:$9894,マスター!$C485,FALSE)="","",HLOOKUP(AI$14,集計用!$4:$9894,マスター!$C485,FALSE))</f>
        <v/>
      </c>
      <c r="AJ485" s="60" t="str">
        <f>マスター!$B$3</f>
        <v>建物</v>
      </c>
      <c r="AK485" s="29" t="str">
        <f>IF(HLOOKUP(AK$14,集計用!$4:$9894,マスター!$C485,FALSE)="","",HLOOKUP(AK$14,集計用!$4:$9894,マスター!$C485,FALSE))</f>
        <v/>
      </c>
      <c r="AL485" s="29" t="str">
        <f>IF(HLOOKUP(AL$14,集計用!$4:$9894,マスター!$C485,FALSE)="","",HLOOKUP(AL$14,集計用!$4:$9894,マスター!$C485,FALSE))</f>
        <v/>
      </c>
      <c r="AM485" s="53"/>
      <c r="AN485" s="29" t="str">
        <f>IFERROR(集計用!N374&amp;集計用!P374&amp;集計用!R374,"")</f>
        <v/>
      </c>
      <c r="AO485" s="29" t="str">
        <f>IF(HLOOKUP(AO$14,集計用!$4:$9894,マスター!$C485,FALSE)="","",HLOOKUP(AO$14,集計用!$4:$9894,マスター!$C485,FALSE))</f>
        <v/>
      </c>
      <c r="AP485" s="42" t="str">
        <f>集計用!AU374&amp;集計用!AV374&amp;集計用!AW374&amp;集計用!AX374&amp;集計用!AY374&amp;集計用!AZ374</f>
        <v/>
      </c>
      <c r="AQ485" s="29" t="str">
        <f>IF(HLOOKUP(AQ$14,集計用!$4:$9894,マスター!$C485,FALSE)="","",HLOOKUP(AQ$14,集計用!$4:$9894,マスター!$C485,FALSE))</f>
        <v/>
      </c>
      <c r="AR485" s="29" t="str">
        <f>IF(HLOOKUP(AR$14,集計用!$4:$9894,マスター!$C485,FALSE)="","",HLOOKUP(AR$14,集計用!$4:$9894,マスター!$C485,FALSE))</f>
        <v/>
      </c>
      <c r="AS485" s="29" t="str">
        <f>IF(HLOOKUP(AS$14,集計用!$4:$9894,マスター!$C485,FALSE)="","",HLOOKUP(AS$14,集計用!$4:$9894,マスター!$C485,FALSE))</f>
        <v/>
      </c>
      <c r="AT485" s="29" t="str">
        <f>IF(HLOOKUP(AT$14,集計用!$4:$9894,マスター!$C485,FALSE)="","",HLOOKUP(AT$14,集計用!$4:$9894,マスター!$C485,FALSE))</f>
        <v/>
      </c>
      <c r="AU485" s="29" t="str">
        <f>IF(HLOOKUP(AU$14,集計用!$4:$9894,マスター!$C485,FALSE)="","",HLOOKUP(AU$14,集計用!$4:$9894,マスター!$C485,FALSE))</f>
        <v/>
      </c>
      <c r="AV485" s="61"/>
      <c r="AW485" s="45" t="str">
        <f t="shared" si="8"/>
        <v/>
      </c>
      <c r="AX485" s="29" t="str">
        <f>IF(HLOOKUP(AX$14,集計用!$4:$9894,マスター!$C485,FALSE)="","",HLOOKUP(AX$14,集計用!$4:$9894,マスター!$C485,FALSE))</f>
        <v/>
      </c>
      <c r="AY485" s="29" t="str">
        <f>IF(HLOOKUP(AY$14,集計用!$4:$9894,マスター!$C485,FALSE)="","",HLOOKUP(AY$14,集計用!$4:$9894,マスター!$C485,FALSE))</f>
        <v/>
      </c>
      <c r="AZ485" s="54"/>
      <c r="BA485" s="54"/>
      <c r="BB485" s="54"/>
      <c r="BC485" s="54"/>
      <c r="BD485" s="54"/>
      <c r="BE485" s="54"/>
      <c r="BF485" s="54"/>
      <c r="BG485" s="54"/>
      <c r="BH485" s="29" t="str">
        <f>IF(HLOOKUP(BH$14,集計用!$4:$9894,マスター!$C485,FALSE)="","",HLOOKUP(BH$14,集計用!$4:$9894,マスター!$C485,FALSE))</f>
        <v/>
      </c>
      <c r="BI485" s="29" t="str">
        <f>IF(HLOOKUP(BI$14,集計用!$4:$9894,マスター!$C485,FALSE)="","",HLOOKUP(BI$14,集計用!$4:$9894,マスター!$C485,FALSE))</f>
        <v/>
      </c>
      <c r="BJ485" s="54"/>
      <c r="BK485" s="54"/>
      <c r="BL485" s="54"/>
      <c r="BM485" s="54"/>
      <c r="BN485" s="54"/>
      <c r="BO485" s="54"/>
      <c r="BP485" s="54"/>
      <c r="BQ485" s="54"/>
      <c r="BR485" s="29" t="str">
        <f>IF(HLOOKUP(BR$14,集計用!$4:$9894,マスター!$C485,FALSE)="","",HLOOKUP(BR$14,集計用!$4:$9894,マスター!$C485,FALSE))</f>
        <v/>
      </c>
      <c r="BS485" s="29" t="str">
        <f>IF(HLOOKUP(BS$14,集計用!$4:$9894,マスター!$C485,FALSE)="","",HLOOKUP(BS$14,集計用!$4:$9894,マスター!$C485,FALSE))</f>
        <v/>
      </c>
      <c r="BT485" s="29" t="str">
        <f>IF(HLOOKUP(BT$14,集計用!$4:$9894,マスター!$C485,FALSE)="","",HLOOKUP(BT$14,集計用!$4:$9894,マスター!$C485,FALSE))</f>
        <v/>
      </c>
      <c r="BU485" s="29" t="str">
        <f>IF(HLOOKUP(BU$14,集計用!$4:$9894,マスター!$C485,FALSE)="","",HLOOKUP(BU$14,集計用!$4:$9894,マスター!$C485,FALSE))</f>
        <v/>
      </c>
      <c r="BV485" s="29" t="str">
        <f>集計用!O374&amp;集計用!Q374&amp;集計用!S374</f>
        <v/>
      </c>
      <c r="BW485" s="29" t="str">
        <f>IF(HLOOKUP(BW$14,集計用!$4:$9894,マスター!$C485,FALSE)="","",HLOOKUP(BW$14,集計用!$4:$9894,マスター!$C485,FALSE))</f>
        <v/>
      </c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4"/>
      <c r="CO485" s="54"/>
      <c r="CP485" s="54"/>
      <c r="CQ485" s="54"/>
      <c r="CR485" s="54"/>
      <c r="CS485" s="54"/>
      <c r="CT485" s="54"/>
      <c r="CU485" s="54"/>
      <c r="CV485" s="53"/>
      <c r="CW485" s="53"/>
      <c r="CX485" s="53"/>
      <c r="CY485" s="53"/>
      <c r="CZ485" s="53"/>
      <c r="DA485" s="53"/>
      <c r="DB485" s="53"/>
      <c r="DC485" s="53"/>
      <c r="DD485" s="54"/>
      <c r="DE485" s="54"/>
      <c r="DF485" s="54"/>
      <c r="DG485" s="54"/>
      <c r="DH485" s="54"/>
      <c r="DI485" s="54"/>
    </row>
    <row r="486" spans="3:113" ht="13.5" customHeight="1">
      <c r="C486" s="89">
        <v>477</v>
      </c>
      <c r="D486" s="44"/>
      <c r="E486" s="53"/>
      <c r="F486" s="53"/>
      <c r="G486" s="53"/>
      <c r="H486" s="42" t="str">
        <f>IF(HLOOKUP(H$14,集計用!$4:$9894,マスター!$C486,FALSE)="","",HLOOKUP(H$14,集計用!$4:$9894,マスター!$C486,FALSE))</f>
        <v/>
      </c>
      <c r="I486" s="29" t="str">
        <f>IF(HLOOKUP(I$14,集計用!$4:$9894,マスター!$C486,FALSE)="","",HLOOKUP(I$14,集計用!$4:$9894,マスター!$C486,FALSE))</f>
        <v/>
      </c>
      <c r="J486" s="29" t="str">
        <f>IF(HLOOKUP(J$14,集計用!$4:$9894,マスター!$C486,FALSE)="","",HLOOKUP(J$14,集計用!$4:$9894,マスター!$C486,FALSE))</f>
        <v/>
      </c>
      <c r="K486" s="53"/>
      <c r="L486" s="53"/>
      <c r="M486" s="53"/>
      <c r="N486" s="53"/>
      <c r="O486" s="29" t="str">
        <f>IF(HLOOKUP(O$14,集計用!$4:$9894,マスター!$C486,FALSE)="","",HLOOKUP(O$14,集計用!$4:$9894,マスター!$C486,FALSE))</f>
        <v/>
      </c>
      <c r="P486" s="53"/>
      <c r="Q486" s="53"/>
      <c r="R486" s="42" t="str">
        <f>IF(HLOOKUP(R$14,集計用!$4:$9894,マスター!$C486,FALSE)="","",HLOOKUP(R$14,集計用!$4:$9894,マスター!$C486,FALSE))</f>
        <v/>
      </c>
      <c r="S486" s="42" t="str">
        <f>IF(HLOOKUP(S$14,集計用!$4:$9894,マスター!$C486,FALSE)="","",HLOOKUP(S$14,集計用!$4:$9894,マスター!$C486,FALSE))</f>
        <v/>
      </c>
      <c r="T486" s="209" t="str">
        <f>IF(HLOOKUP(T$14,集計用!$4:$9894,マスター!$C486,FALSE)="","",HLOOKUP(T$14,集計用!$4:$9894,マスター!$C486,FALSE))</f>
        <v/>
      </c>
      <c r="U486" s="209" t="str">
        <f>IF(HLOOKUP(U$14,集計用!$4:$9894,マスター!$C486,FALSE)="","",HLOOKUP(U$14,集計用!$4:$9894,マスター!$C486,FALSE))</f>
        <v/>
      </c>
      <c r="V486" s="53"/>
      <c r="W486" s="44"/>
      <c r="X486" s="53"/>
      <c r="Y486" s="53"/>
      <c r="Z486" s="29" t="str">
        <f>IF(HLOOKUP(Z$14,集計用!$4:$9894,マスター!$C486,FALSE)="","",HLOOKUP(Z$14,集計用!$4:$9894,マスター!$C486,FALSE))</f>
        <v/>
      </c>
      <c r="AA486" s="53"/>
      <c r="AB486" s="53"/>
      <c r="AC486" s="53"/>
      <c r="AD486" s="53"/>
      <c r="AE486" s="53"/>
      <c r="AF486" s="44"/>
      <c r="AG486" s="29" t="str">
        <f>IF(HLOOKUP(AG$14,集計用!$4:$9894,マスター!$C486,FALSE)="","",HLOOKUP(AG$14,集計用!$4:$9894,マスター!$C486,FALSE))</f>
        <v/>
      </c>
      <c r="AH486" s="29" t="str">
        <f>IF(HLOOKUP(AH$14,集計用!$4:$9894,マスター!$C486,FALSE)="","",HLOOKUP(AH$14,集計用!$4:$9894,マスター!$C486,FALSE))</f>
        <v/>
      </c>
      <c r="AI486" s="29" t="str">
        <f>IF(HLOOKUP(AI$14,集計用!$4:$9894,マスター!$C486,FALSE)="","",HLOOKUP(AI$14,集計用!$4:$9894,マスター!$C486,FALSE))</f>
        <v/>
      </c>
      <c r="AJ486" s="60" t="str">
        <f>マスター!$B$3</f>
        <v>建物</v>
      </c>
      <c r="AK486" s="29" t="str">
        <f>IF(HLOOKUP(AK$14,集計用!$4:$9894,マスター!$C486,FALSE)="","",HLOOKUP(AK$14,集計用!$4:$9894,マスター!$C486,FALSE))</f>
        <v/>
      </c>
      <c r="AL486" s="29" t="str">
        <f>IF(HLOOKUP(AL$14,集計用!$4:$9894,マスター!$C486,FALSE)="","",HLOOKUP(AL$14,集計用!$4:$9894,マスター!$C486,FALSE))</f>
        <v/>
      </c>
      <c r="AM486" s="53"/>
      <c r="AN486" s="29" t="str">
        <f>IFERROR(集計用!N375&amp;集計用!P375&amp;集計用!R375,"")</f>
        <v/>
      </c>
      <c r="AO486" s="29" t="str">
        <f>IF(HLOOKUP(AO$14,集計用!$4:$9894,マスター!$C486,FALSE)="","",HLOOKUP(AO$14,集計用!$4:$9894,マスター!$C486,FALSE))</f>
        <v/>
      </c>
      <c r="AP486" s="42" t="str">
        <f>集計用!AU375&amp;集計用!AV375&amp;集計用!AW375&amp;集計用!AX375&amp;集計用!AY375&amp;集計用!AZ375</f>
        <v/>
      </c>
      <c r="AQ486" s="29" t="str">
        <f>IF(HLOOKUP(AQ$14,集計用!$4:$9894,マスター!$C486,FALSE)="","",HLOOKUP(AQ$14,集計用!$4:$9894,マスター!$C486,FALSE))</f>
        <v/>
      </c>
      <c r="AR486" s="29" t="str">
        <f>IF(HLOOKUP(AR$14,集計用!$4:$9894,マスター!$C486,FALSE)="","",HLOOKUP(AR$14,集計用!$4:$9894,マスター!$C486,FALSE))</f>
        <v/>
      </c>
      <c r="AS486" s="29" t="str">
        <f>IF(HLOOKUP(AS$14,集計用!$4:$9894,マスター!$C486,FALSE)="","",HLOOKUP(AS$14,集計用!$4:$9894,マスター!$C486,FALSE))</f>
        <v/>
      </c>
      <c r="AT486" s="29" t="str">
        <f>IF(HLOOKUP(AT$14,集計用!$4:$9894,マスター!$C486,FALSE)="","",HLOOKUP(AT$14,集計用!$4:$9894,マスター!$C486,FALSE))</f>
        <v/>
      </c>
      <c r="AU486" s="29" t="str">
        <f>IF(HLOOKUP(AU$14,集計用!$4:$9894,マスター!$C486,FALSE)="","",HLOOKUP(AU$14,集計用!$4:$9894,マスター!$C486,FALSE))</f>
        <v/>
      </c>
      <c r="AV486" s="61"/>
      <c r="AW486" s="45" t="str">
        <f t="shared" si="8"/>
        <v/>
      </c>
      <c r="AX486" s="29" t="str">
        <f>IF(HLOOKUP(AX$14,集計用!$4:$9894,マスター!$C486,FALSE)="","",HLOOKUP(AX$14,集計用!$4:$9894,マスター!$C486,FALSE))</f>
        <v/>
      </c>
      <c r="AY486" s="29" t="str">
        <f>IF(HLOOKUP(AY$14,集計用!$4:$9894,マスター!$C486,FALSE)="","",HLOOKUP(AY$14,集計用!$4:$9894,マスター!$C486,FALSE))</f>
        <v/>
      </c>
      <c r="AZ486" s="54"/>
      <c r="BA486" s="54"/>
      <c r="BB486" s="54"/>
      <c r="BC486" s="54"/>
      <c r="BD486" s="54"/>
      <c r="BE486" s="54"/>
      <c r="BF486" s="54"/>
      <c r="BG486" s="54"/>
      <c r="BH486" s="29" t="str">
        <f>IF(HLOOKUP(BH$14,集計用!$4:$9894,マスター!$C486,FALSE)="","",HLOOKUP(BH$14,集計用!$4:$9894,マスター!$C486,FALSE))</f>
        <v/>
      </c>
      <c r="BI486" s="29" t="str">
        <f>IF(HLOOKUP(BI$14,集計用!$4:$9894,マスター!$C486,FALSE)="","",HLOOKUP(BI$14,集計用!$4:$9894,マスター!$C486,FALSE))</f>
        <v/>
      </c>
      <c r="BJ486" s="54"/>
      <c r="BK486" s="54"/>
      <c r="BL486" s="54"/>
      <c r="BM486" s="54"/>
      <c r="BN486" s="54"/>
      <c r="BO486" s="54"/>
      <c r="BP486" s="54"/>
      <c r="BQ486" s="54"/>
      <c r="BR486" s="29" t="str">
        <f>IF(HLOOKUP(BR$14,集計用!$4:$9894,マスター!$C486,FALSE)="","",HLOOKUP(BR$14,集計用!$4:$9894,マスター!$C486,FALSE))</f>
        <v/>
      </c>
      <c r="BS486" s="29" t="str">
        <f>IF(HLOOKUP(BS$14,集計用!$4:$9894,マスター!$C486,FALSE)="","",HLOOKUP(BS$14,集計用!$4:$9894,マスター!$C486,FALSE))</f>
        <v/>
      </c>
      <c r="BT486" s="29" t="str">
        <f>IF(HLOOKUP(BT$14,集計用!$4:$9894,マスター!$C486,FALSE)="","",HLOOKUP(BT$14,集計用!$4:$9894,マスター!$C486,FALSE))</f>
        <v/>
      </c>
      <c r="BU486" s="29" t="str">
        <f>IF(HLOOKUP(BU$14,集計用!$4:$9894,マスター!$C486,FALSE)="","",HLOOKUP(BU$14,集計用!$4:$9894,マスター!$C486,FALSE))</f>
        <v/>
      </c>
      <c r="BV486" s="29" t="str">
        <f>集計用!O375&amp;集計用!Q375&amp;集計用!S375</f>
        <v/>
      </c>
      <c r="BW486" s="29" t="str">
        <f>IF(HLOOKUP(BW$14,集計用!$4:$9894,マスター!$C486,FALSE)="","",HLOOKUP(BW$14,集計用!$4:$9894,マスター!$C486,FALSE))</f>
        <v/>
      </c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4"/>
      <c r="CO486" s="54"/>
      <c r="CP486" s="54"/>
      <c r="CQ486" s="54"/>
      <c r="CR486" s="54"/>
      <c r="CS486" s="54"/>
      <c r="CT486" s="54"/>
      <c r="CU486" s="54"/>
      <c r="CV486" s="53"/>
      <c r="CW486" s="53"/>
      <c r="CX486" s="53"/>
      <c r="CY486" s="53"/>
      <c r="CZ486" s="53"/>
      <c r="DA486" s="53"/>
      <c r="DB486" s="53"/>
      <c r="DC486" s="53"/>
      <c r="DD486" s="54"/>
      <c r="DE486" s="54"/>
      <c r="DF486" s="54"/>
      <c r="DG486" s="54"/>
      <c r="DH486" s="54"/>
      <c r="DI486" s="54"/>
    </row>
    <row r="487" spans="3:113" ht="13.5" customHeight="1">
      <c r="C487" s="89">
        <v>478</v>
      </c>
      <c r="D487" s="44"/>
      <c r="E487" s="53"/>
      <c r="F487" s="53"/>
      <c r="G487" s="53"/>
      <c r="H487" s="42" t="str">
        <f>IF(HLOOKUP(H$14,集計用!$4:$9894,マスター!$C487,FALSE)="","",HLOOKUP(H$14,集計用!$4:$9894,マスター!$C487,FALSE))</f>
        <v/>
      </c>
      <c r="I487" s="29" t="str">
        <f>IF(HLOOKUP(I$14,集計用!$4:$9894,マスター!$C487,FALSE)="","",HLOOKUP(I$14,集計用!$4:$9894,マスター!$C487,FALSE))</f>
        <v/>
      </c>
      <c r="J487" s="29" t="str">
        <f>IF(HLOOKUP(J$14,集計用!$4:$9894,マスター!$C487,FALSE)="","",HLOOKUP(J$14,集計用!$4:$9894,マスター!$C487,FALSE))</f>
        <v/>
      </c>
      <c r="K487" s="53"/>
      <c r="L487" s="53"/>
      <c r="M487" s="53"/>
      <c r="N487" s="53"/>
      <c r="O487" s="29" t="str">
        <f>IF(HLOOKUP(O$14,集計用!$4:$9894,マスター!$C487,FALSE)="","",HLOOKUP(O$14,集計用!$4:$9894,マスター!$C487,FALSE))</f>
        <v/>
      </c>
      <c r="P487" s="53"/>
      <c r="Q487" s="53"/>
      <c r="R487" s="42" t="str">
        <f>IF(HLOOKUP(R$14,集計用!$4:$9894,マスター!$C487,FALSE)="","",HLOOKUP(R$14,集計用!$4:$9894,マスター!$C487,FALSE))</f>
        <v/>
      </c>
      <c r="S487" s="42" t="str">
        <f>IF(HLOOKUP(S$14,集計用!$4:$9894,マスター!$C487,FALSE)="","",HLOOKUP(S$14,集計用!$4:$9894,マスター!$C487,FALSE))</f>
        <v/>
      </c>
      <c r="T487" s="209" t="str">
        <f>IF(HLOOKUP(T$14,集計用!$4:$9894,マスター!$C487,FALSE)="","",HLOOKUP(T$14,集計用!$4:$9894,マスター!$C487,FALSE))</f>
        <v/>
      </c>
      <c r="U487" s="209" t="str">
        <f>IF(HLOOKUP(U$14,集計用!$4:$9894,マスター!$C487,FALSE)="","",HLOOKUP(U$14,集計用!$4:$9894,マスター!$C487,FALSE))</f>
        <v/>
      </c>
      <c r="V487" s="53"/>
      <c r="W487" s="44"/>
      <c r="X487" s="53"/>
      <c r="Y487" s="53"/>
      <c r="Z487" s="29" t="str">
        <f>IF(HLOOKUP(Z$14,集計用!$4:$9894,マスター!$C487,FALSE)="","",HLOOKUP(Z$14,集計用!$4:$9894,マスター!$C487,FALSE))</f>
        <v/>
      </c>
      <c r="AA487" s="53"/>
      <c r="AB487" s="53"/>
      <c r="AC487" s="53"/>
      <c r="AD487" s="53"/>
      <c r="AE487" s="53"/>
      <c r="AF487" s="44"/>
      <c r="AG487" s="29" t="str">
        <f>IF(HLOOKUP(AG$14,集計用!$4:$9894,マスター!$C487,FALSE)="","",HLOOKUP(AG$14,集計用!$4:$9894,マスター!$C487,FALSE))</f>
        <v/>
      </c>
      <c r="AH487" s="29" t="str">
        <f>IF(HLOOKUP(AH$14,集計用!$4:$9894,マスター!$C487,FALSE)="","",HLOOKUP(AH$14,集計用!$4:$9894,マスター!$C487,FALSE))</f>
        <v/>
      </c>
      <c r="AI487" s="29" t="str">
        <f>IF(HLOOKUP(AI$14,集計用!$4:$9894,マスター!$C487,FALSE)="","",HLOOKUP(AI$14,集計用!$4:$9894,マスター!$C487,FALSE))</f>
        <v/>
      </c>
      <c r="AJ487" s="60" t="str">
        <f>マスター!$B$3</f>
        <v>建物</v>
      </c>
      <c r="AK487" s="29" t="str">
        <f>IF(HLOOKUP(AK$14,集計用!$4:$9894,マスター!$C487,FALSE)="","",HLOOKUP(AK$14,集計用!$4:$9894,マスター!$C487,FALSE))</f>
        <v/>
      </c>
      <c r="AL487" s="29" t="str">
        <f>IF(HLOOKUP(AL$14,集計用!$4:$9894,マスター!$C487,FALSE)="","",HLOOKUP(AL$14,集計用!$4:$9894,マスター!$C487,FALSE))</f>
        <v/>
      </c>
      <c r="AM487" s="53"/>
      <c r="AN487" s="29" t="str">
        <f>IFERROR(集計用!N376&amp;集計用!P376&amp;集計用!R376,"")</f>
        <v/>
      </c>
      <c r="AO487" s="29" t="str">
        <f>IF(HLOOKUP(AO$14,集計用!$4:$9894,マスター!$C487,FALSE)="","",HLOOKUP(AO$14,集計用!$4:$9894,マスター!$C487,FALSE))</f>
        <v/>
      </c>
      <c r="AP487" s="42" t="str">
        <f>集計用!AU376&amp;集計用!AV376&amp;集計用!AW376&amp;集計用!AX376&amp;集計用!AY376&amp;集計用!AZ376</f>
        <v/>
      </c>
      <c r="AQ487" s="29" t="str">
        <f>IF(HLOOKUP(AQ$14,集計用!$4:$9894,マスター!$C487,FALSE)="","",HLOOKUP(AQ$14,集計用!$4:$9894,マスター!$C487,FALSE))</f>
        <v/>
      </c>
      <c r="AR487" s="29" t="str">
        <f>IF(HLOOKUP(AR$14,集計用!$4:$9894,マスター!$C487,FALSE)="","",HLOOKUP(AR$14,集計用!$4:$9894,マスター!$C487,FALSE))</f>
        <v/>
      </c>
      <c r="AS487" s="29" t="str">
        <f>IF(HLOOKUP(AS$14,集計用!$4:$9894,マスター!$C487,FALSE)="","",HLOOKUP(AS$14,集計用!$4:$9894,マスター!$C487,FALSE))</f>
        <v/>
      </c>
      <c r="AT487" s="29" t="str">
        <f>IF(HLOOKUP(AT$14,集計用!$4:$9894,マスター!$C487,FALSE)="","",HLOOKUP(AT$14,集計用!$4:$9894,マスター!$C487,FALSE))</f>
        <v/>
      </c>
      <c r="AU487" s="29" t="str">
        <f>IF(HLOOKUP(AU$14,集計用!$4:$9894,マスター!$C487,FALSE)="","",HLOOKUP(AU$14,集計用!$4:$9894,マスター!$C487,FALSE))</f>
        <v/>
      </c>
      <c r="AV487" s="61"/>
      <c r="AW487" s="45" t="str">
        <f t="shared" si="8"/>
        <v/>
      </c>
      <c r="AX487" s="29" t="str">
        <f>IF(HLOOKUP(AX$14,集計用!$4:$9894,マスター!$C487,FALSE)="","",HLOOKUP(AX$14,集計用!$4:$9894,マスター!$C487,FALSE))</f>
        <v/>
      </c>
      <c r="AY487" s="29" t="str">
        <f>IF(HLOOKUP(AY$14,集計用!$4:$9894,マスター!$C487,FALSE)="","",HLOOKUP(AY$14,集計用!$4:$9894,マスター!$C487,FALSE))</f>
        <v/>
      </c>
      <c r="AZ487" s="54"/>
      <c r="BA487" s="54"/>
      <c r="BB487" s="54"/>
      <c r="BC487" s="54"/>
      <c r="BD487" s="54"/>
      <c r="BE487" s="54"/>
      <c r="BF487" s="54"/>
      <c r="BG487" s="54"/>
      <c r="BH487" s="29" t="str">
        <f>IF(HLOOKUP(BH$14,集計用!$4:$9894,マスター!$C487,FALSE)="","",HLOOKUP(BH$14,集計用!$4:$9894,マスター!$C487,FALSE))</f>
        <v/>
      </c>
      <c r="BI487" s="29" t="str">
        <f>IF(HLOOKUP(BI$14,集計用!$4:$9894,マスター!$C487,FALSE)="","",HLOOKUP(BI$14,集計用!$4:$9894,マスター!$C487,FALSE))</f>
        <v/>
      </c>
      <c r="BJ487" s="54"/>
      <c r="BK487" s="54"/>
      <c r="BL487" s="54"/>
      <c r="BM487" s="54"/>
      <c r="BN487" s="54"/>
      <c r="BO487" s="54"/>
      <c r="BP487" s="54"/>
      <c r="BQ487" s="54"/>
      <c r="BR487" s="29" t="str">
        <f>IF(HLOOKUP(BR$14,集計用!$4:$9894,マスター!$C487,FALSE)="","",HLOOKUP(BR$14,集計用!$4:$9894,マスター!$C487,FALSE))</f>
        <v/>
      </c>
      <c r="BS487" s="29" t="str">
        <f>IF(HLOOKUP(BS$14,集計用!$4:$9894,マスター!$C487,FALSE)="","",HLOOKUP(BS$14,集計用!$4:$9894,マスター!$C487,FALSE))</f>
        <v/>
      </c>
      <c r="BT487" s="29" t="str">
        <f>IF(HLOOKUP(BT$14,集計用!$4:$9894,マスター!$C487,FALSE)="","",HLOOKUP(BT$14,集計用!$4:$9894,マスター!$C487,FALSE))</f>
        <v/>
      </c>
      <c r="BU487" s="29" t="str">
        <f>IF(HLOOKUP(BU$14,集計用!$4:$9894,マスター!$C487,FALSE)="","",HLOOKUP(BU$14,集計用!$4:$9894,マスター!$C487,FALSE))</f>
        <v/>
      </c>
      <c r="BV487" s="29" t="str">
        <f>集計用!O376&amp;集計用!Q376&amp;集計用!S376</f>
        <v/>
      </c>
      <c r="BW487" s="29" t="str">
        <f>IF(HLOOKUP(BW$14,集計用!$4:$9894,マスター!$C487,FALSE)="","",HLOOKUP(BW$14,集計用!$4:$9894,マスター!$C487,FALSE))</f>
        <v/>
      </c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4"/>
      <c r="CO487" s="54"/>
      <c r="CP487" s="54"/>
      <c r="CQ487" s="54"/>
      <c r="CR487" s="54"/>
      <c r="CS487" s="54"/>
      <c r="CT487" s="54"/>
      <c r="CU487" s="54"/>
      <c r="CV487" s="53"/>
      <c r="CW487" s="53"/>
      <c r="CX487" s="53"/>
      <c r="CY487" s="53"/>
      <c r="CZ487" s="53"/>
      <c r="DA487" s="53"/>
      <c r="DB487" s="53"/>
      <c r="DC487" s="53"/>
      <c r="DD487" s="54"/>
      <c r="DE487" s="54"/>
      <c r="DF487" s="54"/>
      <c r="DG487" s="54"/>
      <c r="DH487" s="54"/>
      <c r="DI487" s="54"/>
    </row>
    <row r="488" spans="3:113" ht="13.5" customHeight="1">
      <c r="C488" s="89">
        <v>479</v>
      </c>
      <c r="D488" s="44"/>
      <c r="E488" s="53"/>
      <c r="F488" s="53"/>
      <c r="G488" s="53"/>
      <c r="H488" s="42" t="str">
        <f>IF(HLOOKUP(H$14,集計用!$4:$9894,マスター!$C488,FALSE)="","",HLOOKUP(H$14,集計用!$4:$9894,マスター!$C488,FALSE))</f>
        <v/>
      </c>
      <c r="I488" s="29" t="str">
        <f>IF(HLOOKUP(I$14,集計用!$4:$9894,マスター!$C488,FALSE)="","",HLOOKUP(I$14,集計用!$4:$9894,マスター!$C488,FALSE))</f>
        <v/>
      </c>
      <c r="J488" s="29" t="str">
        <f>IF(HLOOKUP(J$14,集計用!$4:$9894,マスター!$C488,FALSE)="","",HLOOKUP(J$14,集計用!$4:$9894,マスター!$C488,FALSE))</f>
        <v/>
      </c>
      <c r="K488" s="53"/>
      <c r="L488" s="53"/>
      <c r="M488" s="53"/>
      <c r="N488" s="53"/>
      <c r="O488" s="29" t="str">
        <f>IF(HLOOKUP(O$14,集計用!$4:$9894,マスター!$C488,FALSE)="","",HLOOKUP(O$14,集計用!$4:$9894,マスター!$C488,FALSE))</f>
        <v/>
      </c>
      <c r="P488" s="53"/>
      <c r="Q488" s="53"/>
      <c r="R488" s="42" t="str">
        <f>IF(HLOOKUP(R$14,集計用!$4:$9894,マスター!$C488,FALSE)="","",HLOOKUP(R$14,集計用!$4:$9894,マスター!$C488,FALSE))</f>
        <v/>
      </c>
      <c r="S488" s="42" t="str">
        <f>IF(HLOOKUP(S$14,集計用!$4:$9894,マスター!$C488,FALSE)="","",HLOOKUP(S$14,集計用!$4:$9894,マスター!$C488,FALSE))</f>
        <v/>
      </c>
      <c r="T488" s="209" t="str">
        <f>IF(HLOOKUP(T$14,集計用!$4:$9894,マスター!$C488,FALSE)="","",HLOOKUP(T$14,集計用!$4:$9894,マスター!$C488,FALSE))</f>
        <v/>
      </c>
      <c r="U488" s="209" t="str">
        <f>IF(HLOOKUP(U$14,集計用!$4:$9894,マスター!$C488,FALSE)="","",HLOOKUP(U$14,集計用!$4:$9894,マスター!$C488,FALSE))</f>
        <v/>
      </c>
      <c r="V488" s="53"/>
      <c r="W488" s="44"/>
      <c r="X488" s="53"/>
      <c r="Y488" s="53"/>
      <c r="Z488" s="29" t="str">
        <f>IF(HLOOKUP(Z$14,集計用!$4:$9894,マスター!$C488,FALSE)="","",HLOOKUP(Z$14,集計用!$4:$9894,マスター!$C488,FALSE))</f>
        <v/>
      </c>
      <c r="AA488" s="53"/>
      <c r="AB488" s="53"/>
      <c r="AC488" s="53"/>
      <c r="AD488" s="53"/>
      <c r="AE488" s="53"/>
      <c r="AF488" s="44"/>
      <c r="AG488" s="29" t="str">
        <f>IF(HLOOKUP(AG$14,集計用!$4:$9894,マスター!$C488,FALSE)="","",HLOOKUP(AG$14,集計用!$4:$9894,マスター!$C488,FALSE))</f>
        <v/>
      </c>
      <c r="AH488" s="29" t="str">
        <f>IF(HLOOKUP(AH$14,集計用!$4:$9894,マスター!$C488,FALSE)="","",HLOOKUP(AH$14,集計用!$4:$9894,マスター!$C488,FALSE))</f>
        <v/>
      </c>
      <c r="AI488" s="29" t="str">
        <f>IF(HLOOKUP(AI$14,集計用!$4:$9894,マスター!$C488,FALSE)="","",HLOOKUP(AI$14,集計用!$4:$9894,マスター!$C488,FALSE))</f>
        <v/>
      </c>
      <c r="AJ488" s="60" t="str">
        <f>マスター!$B$3</f>
        <v>建物</v>
      </c>
      <c r="AK488" s="29" t="str">
        <f>IF(HLOOKUP(AK$14,集計用!$4:$9894,マスター!$C488,FALSE)="","",HLOOKUP(AK$14,集計用!$4:$9894,マスター!$C488,FALSE))</f>
        <v/>
      </c>
      <c r="AL488" s="29" t="str">
        <f>IF(HLOOKUP(AL$14,集計用!$4:$9894,マスター!$C488,FALSE)="","",HLOOKUP(AL$14,集計用!$4:$9894,マスター!$C488,FALSE))</f>
        <v/>
      </c>
      <c r="AM488" s="53"/>
      <c r="AN488" s="29" t="str">
        <f>IFERROR(集計用!N377&amp;集計用!P377&amp;集計用!R377,"")</f>
        <v/>
      </c>
      <c r="AO488" s="29" t="str">
        <f>IF(HLOOKUP(AO$14,集計用!$4:$9894,マスター!$C488,FALSE)="","",HLOOKUP(AO$14,集計用!$4:$9894,マスター!$C488,FALSE))</f>
        <v/>
      </c>
      <c r="AP488" s="42" t="str">
        <f>集計用!AU377&amp;集計用!AV377&amp;集計用!AW377&amp;集計用!AX377&amp;集計用!AY377&amp;集計用!AZ377</f>
        <v/>
      </c>
      <c r="AQ488" s="29" t="str">
        <f>IF(HLOOKUP(AQ$14,集計用!$4:$9894,マスター!$C488,FALSE)="","",HLOOKUP(AQ$14,集計用!$4:$9894,マスター!$C488,FALSE))</f>
        <v/>
      </c>
      <c r="AR488" s="29" t="str">
        <f>IF(HLOOKUP(AR$14,集計用!$4:$9894,マスター!$C488,FALSE)="","",HLOOKUP(AR$14,集計用!$4:$9894,マスター!$C488,FALSE))</f>
        <v/>
      </c>
      <c r="AS488" s="29" t="str">
        <f>IF(HLOOKUP(AS$14,集計用!$4:$9894,マスター!$C488,FALSE)="","",HLOOKUP(AS$14,集計用!$4:$9894,マスター!$C488,FALSE))</f>
        <v/>
      </c>
      <c r="AT488" s="29" t="str">
        <f>IF(HLOOKUP(AT$14,集計用!$4:$9894,マスター!$C488,FALSE)="","",HLOOKUP(AT$14,集計用!$4:$9894,マスター!$C488,FALSE))</f>
        <v/>
      </c>
      <c r="AU488" s="29" t="str">
        <f>IF(HLOOKUP(AU$14,集計用!$4:$9894,マスター!$C488,FALSE)="","",HLOOKUP(AU$14,集計用!$4:$9894,マスター!$C488,FALSE))</f>
        <v/>
      </c>
      <c r="AV488" s="61"/>
      <c r="AW488" s="45" t="str">
        <f t="shared" ref="AW488:AW551" si="9">IFERROR(IF(VALUE(MID($B$4,5,2))&gt;3,LEFT($B$4,4),LEFT($B$4,4)-1)-IF(U488="","",IF(VALUE(MID(U488,5,2))&gt;3,LEFT(U488,4),LEFT(U488,4)-1))+1,"")</f>
        <v/>
      </c>
      <c r="AX488" s="29" t="str">
        <f>IF(HLOOKUP(AX$14,集計用!$4:$9894,マスター!$C488,FALSE)="","",HLOOKUP(AX$14,集計用!$4:$9894,マスター!$C488,FALSE))</f>
        <v/>
      </c>
      <c r="AY488" s="29" t="str">
        <f>IF(HLOOKUP(AY$14,集計用!$4:$9894,マスター!$C488,FALSE)="","",HLOOKUP(AY$14,集計用!$4:$9894,マスター!$C488,FALSE))</f>
        <v/>
      </c>
      <c r="AZ488" s="54"/>
      <c r="BA488" s="54"/>
      <c r="BB488" s="54"/>
      <c r="BC488" s="54"/>
      <c r="BD488" s="54"/>
      <c r="BE488" s="54"/>
      <c r="BF488" s="54"/>
      <c r="BG488" s="54"/>
      <c r="BH488" s="29" t="str">
        <f>IF(HLOOKUP(BH$14,集計用!$4:$9894,マスター!$C488,FALSE)="","",HLOOKUP(BH$14,集計用!$4:$9894,マスター!$C488,FALSE))</f>
        <v/>
      </c>
      <c r="BI488" s="29" t="str">
        <f>IF(HLOOKUP(BI$14,集計用!$4:$9894,マスター!$C488,FALSE)="","",HLOOKUP(BI$14,集計用!$4:$9894,マスター!$C488,FALSE))</f>
        <v/>
      </c>
      <c r="BJ488" s="54"/>
      <c r="BK488" s="54"/>
      <c r="BL488" s="54"/>
      <c r="BM488" s="54"/>
      <c r="BN488" s="54"/>
      <c r="BO488" s="54"/>
      <c r="BP488" s="54"/>
      <c r="BQ488" s="54"/>
      <c r="BR488" s="29" t="str">
        <f>IF(HLOOKUP(BR$14,集計用!$4:$9894,マスター!$C488,FALSE)="","",HLOOKUP(BR$14,集計用!$4:$9894,マスター!$C488,FALSE))</f>
        <v/>
      </c>
      <c r="BS488" s="29" t="str">
        <f>IF(HLOOKUP(BS$14,集計用!$4:$9894,マスター!$C488,FALSE)="","",HLOOKUP(BS$14,集計用!$4:$9894,マスター!$C488,FALSE))</f>
        <v/>
      </c>
      <c r="BT488" s="29" t="str">
        <f>IF(HLOOKUP(BT$14,集計用!$4:$9894,マスター!$C488,FALSE)="","",HLOOKUP(BT$14,集計用!$4:$9894,マスター!$C488,FALSE))</f>
        <v/>
      </c>
      <c r="BU488" s="29" t="str">
        <f>IF(HLOOKUP(BU$14,集計用!$4:$9894,マスター!$C488,FALSE)="","",HLOOKUP(BU$14,集計用!$4:$9894,マスター!$C488,FALSE))</f>
        <v/>
      </c>
      <c r="BV488" s="29" t="str">
        <f>集計用!O377&amp;集計用!Q377&amp;集計用!S377</f>
        <v/>
      </c>
      <c r="BW488" s="29" t="str">
        <f>IF(HLOOKUP(BW$14,集計用!$4:$9894,マスター!$C488,FALSE)="","",HLOOKUP(BW$14,集計用!$4:$9894,マスター!$C488,FALSE))</f>
        <v/>
      </c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4"/>
      <c r="CO488" s="54"/>
      <c r="CP488" s="54"/>
      <c r="CQ488" s="54"/>
      <c r="CR488" s="54"/>
      <c r="CS488" s="54"/>
      <c r="CT488" s="54"/>
      <c r="CU488" s="54"/>
      <c r="CV488" s="53"/>
      <c r="CW488" s="53"/>
      <c r="CX488" s="53"/>
      <c r="CY488" s="53"/>
      <c r="CZ488" s="53"/>
      <c r="DA488" s="53"/>
      <c r="DB488" s="53"/>
      <c r="DC488" s="53"/>
      <c r="DD488" s="54"/>
      <c r="DE488" s="54"/>
      <c r="DF488" s="54"/>
      <c r="DG488" s="54"/>
      <c r="DH488" s="54"/>
      <c r="DI488" s="54"/>
    </row>
    <row r="489" spans="3:113" ht="13.5" customHeight="1">
      <c r="C489" s="89">
        <v>480</v>
      </c>
      <c r="D489" s="44"/>
      <c r="E489" s="53"/>
      <c r="F489" s="53"/>
      <c r="G489" s="53"/>
      <c r="H489" s="42" t="str">
        <f>IF(HLOOKUP(H$14,集計用!$4:$9894,マスター!$C489,FALSE)="","",HLOOKUP(H$14,集計用!$4:$9894,マスター!$C489,FALSE))</f>
        <v/>
      </c>
      <c r="I489" s="29" t="str">
        <f>IF(HLOOKUP(I$14,集計用!$4:$9894,マスター!$C489,FALSE)="","",HLOOKUP(I$14,集計用!$4:$9894,マスター!$C489,FALSE))</f>
        <v/>
      </c>
      <c r="J489" s="29" t="str">
        <f>IF(HLOOKUP(J$14,集計用!$4:$9894,マスター!$C489,FALSE)="","",HLOOKUP(J$14,集計用!$4:$9894,マスター!$C489,FALSE))</f>
        <v/>
      </c>
      <c r="K489" s="53"/>
      <c r="L489" s="53"/>
      <c r="M489" s="53"/>
      <c r="N489" s="53"/>
      <c r="O489" s="29" t="str">
        <f>IF(HLOOKUP(O$14,集計用!$4:$9894,マスター!$C489,FALSE)="","",HLOOKUP(O$14,集計用!$4:$9894,マスター!$C489,FALSE))</f>
        <v/>
      </c>
      <c r="P489" s="53"/>
      <c r="Q489" s="53"/>
      <c r="R489" s="42" t="str">
        <f>IF(HLOOKUP(R$14,集計用!$4:$9894,マスター!$C489,FALSE)="","",HLOOKUP(R$14,集計用!$4:$9894,マスター!$C489,FALSE))</f>
        <v/>
      </c>
      <c r="S489" s="42" t="str">
        <f>IF(HLOOKUP(S$14,集計用!$4:$9894,マスター!$C489,FALSE)="","",HLOOKUP(S$14,集計用!$4:$9894,マスター!$C489,FALSE))</f>
        <v/>
      </c>
      <c r="T489" s="209" t="str">
        <f>IF(HLOOKUP(T$14,集計用!$4:$9894,マスター!$C489,FALSE)="","",HLOOKUP(T$14,集計用!$4:$9894,マスター!$C489,FALSE))</f>
        <v/>
      </c>
      <c r="U489" s="209" t="str">
        <f>IF(HLOOKUP(U$14,集計用!$4:$9894,マスター!$C489,FALSE)="","",HLOOKUP(U$14,集計用!$4:$9894,マスター!$C489,FALSE))</f>
        <v/>
      </c>
      <c r="V489" s="53"/>
      <c r="W489" s="44"/>
      <c r="X489" s="53"/>
      <c r="Y489" s="53"/>
      <c r="Z489" s="29" t="str">
        <f>IF(HLOOKUP(Z$14,集計用!$4:$9894,マスター!$C489,FALSE)="","",HLOOKUP(Z$14,集計用!$4:$9894,マスター!$C489,FALSE))</f>
        <v/>
      </c>
      <c r="AA489" s="53"/>
      <c r="AB489" s="53"/>
      <c r="AC489" s="53"/>
      <c r="AD489" s="53"/>
      <c r="AE489" s="53"/>
      <c r="AF489" s="44"/>
      <c r="AG489" s="29" t="str">
        <f>IF(HLOOKUP(AG$14,集計用!$4:$9894,マスター!$C489,FALSE)="","",HLOOKUP(AG$14,集計用!$4:$9894,マスター!$C489,FALSE))</f>
        <v/>
      </c>
      <c r="AH489" s="29" t="str">
        <f>IF(HLOOKUP(AH$14,集計用!$4:$9894,マスター!$C489,FALSE)="","",HLOOKUP(AH$14,集計用!$4:$9894,マスター!$C489,FALSE))</f>
        <v/>
      </c>
      <c r="AI489" s="29" t="str">
        <f>IF(HLOOKUP(AI$14,集計用!$4:$9894,マスター!$C489,FALSE)="","",HLOOKUP(AI$14,集計用!$4:$9894,マスター!$C489,FALSE))</f>
        <v/>
      </c>
      <c r="AJ489" s="60" t="str">
        <f>マスター!$B$3</f>
        <v>建物</v>
      </c>
      <c r="AK489" s="29" t="str">
        <f>IF(HLOOKUP(AK$14,集計用!$4:$9894,マスター!$C489,FALSE)="","",HLOOKUP(AK$14,集計用!$4:$9894,マスター!$C489,FALSE))</f>
        <v/>
      </c>
      <c r="AL489" s="29" t="str">
        <f>IF(HLOOKUP(AL$14,集計用!$4:$9894,マスター!$C489,FALSE)="","",HLOOKUP(AL$14,集計用!$4:$9894,マスター!$C489,FALSE))</f>
        <v/>
      </c>
      <c r="AM489" s="53"/>
      <c r="AN489" s="29" t="str">
        <f>IFERROR(集計用!N378&amp;集計用!P378&amp;集計用!R378,"")</f>
        <v/>
      </c>
      <c r="AO489" s="29" t="str">
        <f>IF(HLOOKUP(AO$14,集計用!$4:$9894,マスター!$C489,FALSE)="","",HLOOKUP(AO$14,集計用!$4:$9894,マスター!$C489,FALSE))</f>
        <v/>
      </c>
      <c r="AP489" s="42" t="str">
        <f>集計用!AU378&amp;集計用!AV378&amp;集計用!AW378&amp;集計用!AX378&amp;集計用!AY378&amp;集計用!AZ378</f>
        <v/>
      </c>
      <c r="AQ489" s="29" t="str">
        <f>IF(HLOOKUP(AQ$14,集計用!$4:$9894,マスター!$C489,FALSE)="","",HLOOKUP(AQ$14,集計用!$4:$9894,マスター!$C489,FALSE))</f>
        <v/>
      </c>
      <c r="AR489" s="29" t="str">
        <f>IF(HLOOKUP(AR$14,集計用!$4:$9894,マスター!$C489,FALSE)="","",HLOOKUP(AR$14,集計用!$4:$9894,マスター!$C489,FALSE))</f>
        <v/>
      </c>
      <c r="AS489" s="29" t="str">
        <f>IF(HLOOKUP(AS$14,集計用!$4:$9894,マスター!$C489,FALSE)="","",HLOOKUP(AS$14,集計用!$4:$9894,マスター!$C489,FALSE))</f>
        <v/>
      </c>
      <c r="AT489" s="29" t="str">
        <f>IF(HLOOKUP(AT$14,集計用!$4:$9894,マスター!$C489,FALSE)="","",HLOOKUP(AT$14,集計用!$4:$9894,マスター!$C489,FALSE))</f>
        <v/>
      </c>
      <c r="AU489" s="29" t="str">
        <f>IF(HLOOKUP(AU$14,集計用!$4:$9894,マスター!$C489,FALSE)="","",HLOOKUP(AU$14,集計用!$4:$9894,マスター!$C489,FALSE))</f>
        <v/>
      </c>
      <c r="AV489" s="61"/>
      <c r="AW489" s="45" t="str">
        <f t="shared" si="9"/>
        <v/>
      </c>
      <c r="AX489" s="29" t="str">
        <f>IF(HLOOKUP(AX$14,集計用!$4:$9894,マスター!$C489,FALSE)="","",HLOOKUP(AX$14,集計用!$4:$9894,マスター!$C489,FALSE))</f>
        <v/>
      </c>
      <c r="AY489" s="29" t="str">
        <f>IF(HLOOKUP(AY$14,集計用!$4:$9894,マスター!$C489,FALSE)="","",HLOOKUP(AY$14,集計用!$4:$9894,マスター!$C489,FALSE))</f>
        <v/>
      </c>
      <c r="AZ489" s="54"/>
      <c r="BA489" s="54"/>
      <c r="BB489" s="54"/>
      <c r="BC489" s="54"/>
      <c r="BD489" s="54"/>
      <c r="BE489" s="54"/>
      <c r="BF489" s="54"/>
      <c r="BG489" s="54"/>
      <c r="BH489" s="29" t="str">
        <f>IF(HLOOKUP(BH$14,集計用!$4:$9894,マスター!$C489,FALSE)="","",HLOOKUP(BH$14,集計用!$4:$9894,マスター!$C489,FALSE))</f>
        <v/>
      </c>
      <c r="BI489" s="29" t="str">
        <f>IF(HLOOKUP(BI$14,集計用!$4:$9894,マスター!$C489,FALSE)="","",HLOOKUP(BI$14,集計用!$4:$9894,マスター!$C489,FALSE))</f>
        <v/>
      </c>
      <c r="BJ489" s="54"/>
      <c r="BK489" s="54"/>
      <c r="BL489" s="54"/>
      <c r="BM489" s="54"/>
      <c r="BN489" s="54"/>
      <c r="BO489" s="54"/>
      <c r="BP489" s="54"/>
      <c r="BQ489" s="54"/>
      <c r="BR489" s="29" t="str">
        <f>IF(HLOOKUP(BR$14,集計用!$4:$9894,マスター!$C489,FALSE)="","",HLOOKUP(BR$14,集計用!$4:$9894,マスター!$C489,FALSE))</f>
        <v/>
      </c>
      <c r="BS489" s="29" t="str">
        <f>IF(HLOOKUP(BS$14,集計用!$4:$9894,マスター!$C489,FALSE)="","",HLOOKUP(BS$14,集計用!$4:$9894,マスター!$C489,FALSE))</f>
        <v/>
      </c>
      <c r="BT489" s="29" t="str">
        <f>IF(HLOOKUP(BT$14,集計用!$4:$9894,マスター!$C489,FALSE)="","",HLOOKUP(BT$14,集計用!$4:$9894,マスター!$C489,FALSE))</f>
        <v/>
      </c>
      <c r="BU489" s="29" t="str">
        <f>IF(HLOOKUP(BU$14,集計用!$4:$9894,マスター!$C489,FALSE)="","",HLOOKUP(BU$14,集計用!$4:$9894,マスター!$C489,FALSE))</f>
        <v/>
      </c>
      <c r="BV489" s="29" t="str">
        <f>集計用!O378&amp;集計用!Q378&amp;集計用!S378</f>
        <v/>
      </c>
      <c r="BW489" s="29" t="str">
        <f>IF(HLOOKUP(BW$14,集計用!$4:$9894,マスター!$C489,FALSE)="","",HLOOKUP(BW$14,集計用!$4:$9894,マスター!$C489,FALSE))</f>
        <v/>
      </c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4"/>
      <c r="CO489" s="54"/>
      <c r="CP489" s="54"/>
      <c r="CQ489" s="54"/>
      <c r="CR489" s="54"/>
      <c r="CS489" s="54"/>
      <c r="CT489" s="54"/>
      <c r="CU489" s="54"/>
      <c r="CV489" s="53"/>
      <c r="CW489" s="53"/>
      <c r="CX489" s="53"/>
      <c r="CY489" s="53"/>
      <c r="CZ489" s="53"/>
      <c r="DA489" s="53"/>
      <c r="DB489" s="53"/>
      <c r="DC489" s="53"/>
      <c r="DD489" s="54"/>
      <c r="DE489" s="54"/>
      <c r="DF489" s="54"/>
      <c r="DG489" s="54"/>
      <c r="DH489" s="54"/>
      <c r="DI489" s="54"/>
    </row>
    <row r="490" spans="3:113" ht="13.5" customHeight="1">
      <c r="C490" s="89">
        <v>481</v>
      </c>
      <c r="D490" s="44"/>
      <c r="E490" s="53"/>
      <c r="F490" s="53"/>
      <c r="G490" s="53"/>
      <c r="H490" s="42" t="str">
        <f>IF(HLOOKUP(H$14,集計用!$4:$9894,マスター!$C490,FALSE)="","",HLOOKUP(H$14,集計用!$4:$9894,マスター!$C490,FALSE))</f>
        <v/>
      </c>
      <c r="I490" s="29" t="str">
        <f>IF(HLOOKUP(I$14,集計用!$4:$9894,マスター!$C490,FALSE)="","",HLOOKUP(I$14,集計用!$4:$9894,マスター!$C490,FALSE))</f>
        <v/>
      </c>
      <c r="J490" s="29" t="str">
        <f>IF(HLOOKUP(J$14,集計用!$4:$9894,マスター!$C490,FALSE)="","",HLOOKUP(J$14,集計用!$4:$9894,マスター!$C490,FALSE))</f>
        <v/>
      </c>
      <c r="K490" s="53"/>
      <c r="L490" s="53"/>
      <c r="M490" s="53"/>
      <c r="N490" s="53"/>
      <c r="O490" s="29" t="str">
        <f>IF(HLOOKUP(O$14,集計用!$4:$9894,マスター!$C490,FALSE)="","",HLOOKUP(O$14,集計用!$4:$9894,マスター!$C490,FALSE))</f>
        <v/>
      </c>
      <c r="P490" s="53"/>
      <c r="Q490" s="53"/>
      <c r="R490" s="42" t="str">
        <f>IF(HLOOKUP(R$14,集計用!$4:$9894,マスター!$C490,FALSE)="","",HLOOKUP(R$14,集計用!$4:$9894,マスター!$C490,FALSE))</f>
        <v/>
      </c>
      <c r="S490" s="42" t="str">
        <f>IF(HLOOKUP(S$14,集計用!$4:$9894,マスター!$C490,FALSE)="","",HLOOKUP(S$14,集計用!$4:$9894,マスター!$C490,FALSE))</f>
        <v/>
      </c>
      <c r="T490" s="209" t="str">
        <f>IF(HLOOKUP(T$14,集計用!$4:$9894,マスター!$C490,FALSE)="","",HLOOKUP(T$14,集計用!$4:$9894,マスター!$C490,FALSE))</f>
        <v/>
      </c>
      <c r="U490" s="209" t="str">
        <f>IF(HLOOKUP(U$14,集計用!$4:$9894,マスター!$C490,FALSE)="","",HLOOKUP(U$14,集計用!$4:$9894,マスター!$C490,FALSE))</f>
        <v/>
      </c>
      <c r="V490" s="53"/>
      <c r="W490" s="44"/>
      <c r="X490" s="53"/>
      <c r="Y490" s="53"/>
      <c r="Z490" s="29" t="str">
        <f>IF(HLOOKUP(Z$14,集計用!$4:$9894,マスター!$C490,FALSE)="","",HLOOKUP(Z$14,集計用!$4:$9894,マスター!$C490,FALSE))</f>
        <v/>
      </c>
      <c r="AA490" s="53"/>
      <c r="AB490" s="53"/>
      <c r="AC490" s="53"/>
      <c r="AD490" s="53"/>
      <c r="AE490" s="53"/>
      <c r="AF490" s="44"/>
      <c r="AG490" s="29" t="str">
        <f>IF(HLOOKUP(AG$14,集計用!$4:$9894,マスター!$C490,FALSE)="","",HLOOKUP(AG$14,集計用!$4:$9894,マスター!$C490,FALSE))</f>
        <v/>
      </c>
      <c r="AH490" s="29" t="str">
        <f>IF(HLOOKUP(AH$14,集計用!$4:$9894,マスター!$C490,FALSE)="","",HLOOKUP(AH$14,集計用!$4:$9894,マスター!$C490,FALSE))</f>
        <v/>
      </c>
      <c r="AI490" s="29" t="str">
        <f>IF(HLOOKUP(AI$14,集計用!$4:$9894,マスター!$C490,FALSE)="","",HLOOKUP(AI$14,集計用!$4:$9894,マスター!$C490,FALSE))</f>
        <v/>
      </c>
      <c r="AJ490" s="60" t="str">
        <f>マスター!$B$3</f>
        <v>建物</v>
      </c>
      <c r="AK490" s="29" t="str">
        <f>IF(HLOOKUP(AK$14,集計用!$4:$9894,マスター!$C490,FALSE)="","",HLOOKUP(AK$14,集計用!$4:$9894,マスター!$C490,FALSE))</f>
        <v/>
      </c>
      <c r="AL490" s="29" t="str">
        <f>IF(HLOOKUP(AL$14,集計用!$4:$9894,マスター!$C490,FALSE)="","",HLOOKUP(AL$14,集計用!$4:$9894,マスター!$C490,FALSE))</f>
        <v/>
      </c>
      <c r="AM490" s="53"/>
      <c r="AN490" s="29" t="str">
        <f>IFERROR(集計用!N379&amp;集計用!P379&amp;集計用!R379,"")</f>
        <v/>
      </c>
      <c r="AO490" s="29" t="str">
        <f>IF(HLOOKUP(AO$14,集計用!$4:$9894,マスター!$C490,FALSE)="","",HLOOKUP(AO$14,集計用!$4:$9894,マスター!$C490,FALSE))</f>
        <v/>
      </c>
      <c r="AP490" s="42" t="str">
        <f>集計用!AU379&amp;集計用!AV379&amp;集計用!AW379&amp;集計用!AX379&amp;集計用!AY379&amp;集計用!AZ379</f>
        <v/>
      </c>
      <c r="AQ490" s="29" t="str">
        <f>IF(HLOOKUP(AQ$14,集計用!$4:$9894,マスター!$C490,FALSE)="","",HLOOKUP(AQ$14,集計用!$4:$9894,マスター!$C490,FALSE))</f>
        <v/>
      </c>
      <c r="AR490" s="29" t="str">
        <f>IF(HLOOKUP(AR$14,集計用!$4:$9894,マスター!$C490,FALSE)="","",HLOOKUP(AR$14,集計用!$4:$9894,マスター!$C490,FALSE))</f>
        <v/>
      </c>
      <c r="AS490" s="29" t="str">
        <f>IF(HLOOKUP(AS$14,集計用!$4:$9894,マスター!$C490,FALSE)="","",HLOOKUP(AS$14,集計用!$4:$9894,マスター!$C490,FALSE))</f>
        <v/>
      </c>
      <c r="AT490" s="29" t="str">
        <f>IF(HLOOKUP(AT$14,集計用!$4:$9894,マスター!$C490,FALSE)="","",HLOOKUP(AT$14,集計用!$4:$9894,マスター!$C490,FALSE))</f>
        <v/>
      </c>
      <c r="AU490" s="29" t="str">
        <f>IF(HLOOKUP(AU$14,集計用!$4:$9894,マスター!$C490,FALSE)="","",HLOOKUP(AU$14,集計用!$4:$9894,マスター!$C490,FALSE))</f>
        <v/>
      </c>
      <c r="AV490" s="61"/>
      <c r="AW490" s="45" t="str">
        <f t="shared" si="9"/>
        <v/>
      </c>
      <c r="AX490" s="29" t="str">
        <f>IF(HLOOKUP(AX$14,集計用!$4:$9894,マスター!$C490,FALSE)="","",HLOOKUP(AX$14,集計用!$4:$9894,マスター!$C490,FALSE))</f>
        <v/>
      </c>
      <c r="AY490" s="29" t="str">
        <f>IF(HLOOKUP(AY$14,集計用!$4:$9894,マスター!$C490,FALSE)="","",HLOOKUP(AY$14,集計用!$4:$9894,マスター!$C490,FALSE))</f>
        <v/>
      </c>
      <c r="AZ490" s="54"/>
      <c r="BA490" s="54"/>
      <c r="BB490" s="54"/>
      <c r="BC490" s="54"/>
      <c r="BD490" s="54"/>
      <c r="BE490" s="54"/>
      <c r="BF490" s="54"/>
      <c r="BG490" s="54"/>
      <c r="BH490" s="29" t="str">
        <f>IF(HLOOKUP(BH$14,集計用!$4:$9894,マスター!$C490,FALSE)="","",HLOOKUP(BH$14,集計用!$4:$9894,マスター!$C490,FALSE))</f>
        <v/>
      </c>
      <c r="BI490" s="29" t="str">
        <f>IF(HLOOKUP(BI$14,集計用!$4:$9894,マスター!$C490,FALSE)="","",HLOOKUP(BI$14,集計用!$4:$9894,マスター!$C490,FALSE))</f>
        <v/>
      </c>
      <c r="BJ490" s="54"/>
      <c r="BK490" s="54"/>
      <c r="BL490" s="54"/>
      <c r="BM490" s="54"/>
      <c r="BN490" s="54"/>
      <c r="BO490" s="54"/>
      <c r="BP490" s="54"/>
      <c r="BQ490" s="54"/>
      <c r="BR490" s="29" t="str">
        <f>IF(HLOOKUP(BR$14,集計用!$4:$9894,マスター!$C490,FALSE)="","",HLOOKUP(BR$14,集計用!$4:$9894,マスター!$C490,FALSE))</f>
        <v/>
      </c>
      <c r="BS490" s="29" t="str">
        <f>IF(HLOOKUP(BS$14,集計用!$4:$9894,マスター!$C490,FALSE)="","",HLOOKUP(BS$14,集計用!$4:$9894,マスター!$C490,FALSE))</f>
        <v/>
      </c>
      <c r="BT490" s="29" t="str">
        <f>IF(HLOOKUP(BT$14,集計用!$4:$9894,マスター!$C490,FALSE)="","",HLOOKUP(BT$14,集計用!$4:$9894,マスター!$C490,FALSE))</f>
        <v/>
      </c>
      <c r="BU490" s="29" t="str">
        <f>IF(HLOOKUP(BU$14,集計用!$4:$9894,マスター!$C490,FALSE)="","",HLOOKUP(BU$14,集計用!$4:$9894,マスター!$C490,FALSE))</f>
        <v/>
      </c>
      <c r="BV490" s="29" t="str">
        <f>集計用!O379&amp;集計用!Q379&amp;集計用!S379</f>
        <v/>
      </c>
      <c r="BW490" s="29" t="str">
        <f>IF(HLOOKUP(BW$14,集計用!$4:$9894,マスター!$C490,FALSE)="","",HLOOKUP(BW$14,集計用!$4:$9894,マスター!$C490,FALSE))</f>
        <v/>
      </c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4"/>
      <c r="CO490" s="54"/>
      <c r="CP490" s="54"/>
      <c r="CQ490" s="54"/>
      <c r="CR490" s="54"/>
      <c r="CS490" s="54"/>
      <c r="CT490" s="54"/>
      <c r="CU490" s="54"/>
      <c r="CV490" s="53"/>
      <c r="CW490" s="53"/>
      <c r="CX490" s="53"/>
      <c r="CY490" s="53"/>
      <c r="CZ490" s="53"/>
      <c r="DA490" s="53"/>
      <c r="DB490" s="53"/>
      <c r="DC490" s="53"/>
      <c r="DD490" s="54"/>
      <c r="DE490" s="54"/>
      <c r="DF490" s="54"/>
      <c r="DG490" s="54"/>
      <c r="DH490" s="54"/>
      <c r="DI490" s="54"/>
    </row>
    <row r="491" spans="3:113" ht="13.5" customHeight="1">
      <c r="C491" s="89">
        <v>482</v>
      </c>
      <c r="D491" s="44"/>
      <c r="E491" s="53"/>
      <c r="F491" s="53"/>
      <c r="G491" s="53"/>
      <c r="H491" s="42" t="str">
        <f>IF(HLOOKUP(H$14,集計用!$4:$9894,マスター!$C491,FALSE)="","",HLOOKUP(H$14,集計用!$4:$9894,マスター!$C491,FALSE))</f>
        <v/>
      </c>
      <c r="I491" s="29" t="str">
        <f>IF(HLOOKUP(I$14,集計用!$4:$9894,マスター!$C491,FALSE)="","",HLOOKUP(I$14,集計用!$4:$9894,マスター!$C491,FALSE))</f>
        <v/>
      </c>
      <c r="J491" s="29" t="str">
        <f>IF(HLOOKUP(J$14,集計用!$4:$9894,マスター!$C491,FALSE)="","",HLOOKUP(J$14,集計用!$4:$9894,マスター!$C491,FALSE))</f>
        <v/>
      </c>
      <c r="K491" s="53"/>
      <c r="L491" s="53"/>
      <c r="M491" s="53"/>
      <c r="N491" s="53"/>
      <c r="O491" s="29" t="str">
        <f>IF(HLOOKUP(O$14,集計用!$4:$9894,マスター!$C491,FALSE)="","",HLOOKUP(O$14,集計用!$4:$9894,マスター!$C491,FALSE))</f>
        <v/>
      </c>
      <c r="P491" s="53"/>
      <c r="Q491" s="53"/>
      <c r="R491" s="42" t="str">
        <f>IF(HLOOKUP(R$14,集計用!$4:$9894,マスター!$C491,FALSE)="","",HLOOKUP(R$14,集計用!$4:$9894,マスター!$C491,FALSE))</f>
        <v/>
      </c>
      <c r="S491" s="42" t="str">
        <f>IF(HLOOKUP(S$14,集計用!$4:$9894,マスター!$C491,FALSE)="","",HLOOKUP(S$14,集計用!$4:$9894,マスター!$C491,FALSE))</f>
        <v/>
      </c>
      <c r="T491" s="209" t="str">
        <f>IF(HLOOKUP(T$14,集計用!$4:$9894,マスター!$C491,FALSE)="","",HLOOKUP(T$14,集計用!$4:$9894,マスター!$C491,FALSE))</f>
        <v/>
      </c>
      <c r="U491" s="209" t="str">
        <f>IF(HLOOKUP(U$14,集計用!$4:$9894,マスター!$C491,FALSE)="","",HLOOKUP(U$14,集計用!$4:$9894,マスター!$C491,FALSE))</f>
        <v/>
      </c>
      <c r="V491" s="53"/>
      <c r="W491" s="44"/>
      <c r="X491" s="53"/>
      <c r="Y491" s="53"/>
      <c r="Z491" s="29" t="str">
        <f>IF(HLOOKUP(Z$14,集計用!$4:$9894,マスター!$C491,FALSE)="","",HLOOKUP(Z$14,集計用!$4:$9894,マスター!$C491,FALSE))</f>
        <v/>
      </c>
      <c r="AA491" s="53"/>
      <c r="AB491" s="53"/>
      <c r="AC491" s="53"/>
      <c r="AD491" s="53"/>
      <c r="AE491" s="53"/>
      <c r="AF491" s="44"/>
      <c r="AG491" s="29" t="str">
        <f>IF(HLOOKUP(AG$14,集計用!$4:$9894,マスター!$C491,FALSE)="","",HLOOKUP(AG$14,集計用!$4:$9894,マスター!$C491,FALSE))</f>
        <v/>
      </c>
      <c r="AH491" s="29" t="str">
        <f>IF(HLOOKUP(AH$14,集計用!$4:$9894,マスター!$C491,FALSE)="","",HLOOKUP(AH$14,集計用!$4:$9894,マスター!$C491,FALSE))</f>
        <v/>
      </c>
      <c r="AI491" s="29" t="str">
        <f>IF(HLOOKUP(AI$14,集計用!$4:$9894,マスター!$C491,FALSE)="","",HLOOKUP(AI$14,集計用!$4:$9894,マスター!$C491,FALSE))</f>
        <v/>
      </c>
      <c r="AJ491" s="60" t="str">
        <f>マスター!$B$3</f>
        <v>建物</v>
      </c>
      <c r="AK491" s="29" t="str">
        <f>IF(HLOOKUP(AK$14,集計用!$4:$9894,マスター!$C491,FALSE)="","",HLOOKUP(AK$14,集計用!$4:$9894,マスター!$C491,FALSE))</f>
        <v/>
      </c>
      <c r="AL491" s="29" t="str">
        <f>IF(HLOOKUP(AL$14,集計用!$4:$9894,マスター!$C491,FALSE)="","",HLOOKUP(AL$14,集計用!$4:$9894,マスター!$C491,FALSE))</f>
        <v/>
      </c>
      <c r="AM491" s="53"/>
      <c r="AN491" s="29" t="str">
        <f>IFERROR(集計用!N380&amp;集計用!P380&amp;集計用!R380,"")</f>
        <v/>
      </c>
      <c r="AO491" s="29" t="str">
        <f>IF(HLOOKUP(AO$14,集計用!$4:$9894,マスター!$C491,FALSE)="","",HLOOKUP(AO$14,集計用!$4:$9894,マスター!$C491,FALSE))</f>
        <v/>
      </c>
      <c r="AP491" s="42" t="str">
        <f>集計用!AU380&amp;集計用!AV380&amp;集計用!AW380&amp;集計用!AX380&amp;集計用!AY380&amp;集計用!AZ380</f>
        <v/>
      </c>
      <c r="AQ491" s="29" t="str">
        <f>IF(HLOOKUP(AQ$14,集計用!$4:$9894,マスター!$C491,FALSE)="","",HLOOKUP(AQ$14,集計用!$4:$9894,マスター!$C491,FALSE))</f>
        <v/>
      </c>
      <c r="AR491" s="29" t="str">
        <f>IF(HLOOKUP(AR$14,集計用!$4:$9894,マスター!$C491,FALSE)="","",HLOOKUP(AR$14,集計用!$4:$9894,マスター!$C491,FALSE))</f>
        <v/>
      </c>
      <c r="AS491" s="29" t="str">
        <f>IF(HLOOKUP(AS$14,集計用!$4:$9894,マスター!$C491,FALSE)="","",HLOOKUP(AS$14,集計用!$4:$9894,マスター!$C491,FALSE))</f>
        <v/>
      </c>
      <c r="AT491" s="29" t="str">
        <f>IF(HLOOKUP(AT$14,集計用!$4:$9894,マスター!$C491,FALSE)="","",HLOOKUP(AT$14,集計用!$4:$9894,マスター!$C491,FALSE))</f>
        <v/>
      </c>
      <c r="AU491" s="29" t="str">
        <f>IF(HLOOKUP(AU$14,集計用!$4:$9894,マスター!$C491,FALSE)="","",HLOOKUP(AU$14,集計用!$4:$9894,マスター!$C491,FALSE))</f>
        <v/>
      </c>
      <c r="AV491" s="61"/>
      <c r="AW491" s="45" t="str">
        <f t="shared" si="9"/>
        <v/>
      </c>
      <c r="AX491" s="29" t="str">
        <f>IF(HLOOKUP(AX$14,集計用!$4:$9894,マスター!$C491,FALSE)="","",HLOOKUP(AX$14,集計用!$4:$9894,マスター!$C491,FALSE))</f>
        <v/>
      </c>
      <c r="AY491" s="29" t="str">
        <f>IF(HLOOKUP(AY$14,集計用!$4:$9894,マスター!$C491,FALSE)="","",HLOOKUP(AY$14,集計用!$4:$9894,マスター!$C491,FALSE))</f>
        <v/>
      </c>
      <c r="AZ491" s="54"/>
      <c r="BA491" s="54"/>
      <c r="BB491" s="54"/>
      <c r="BC491" s="54"/>
      <c r="BD491" s="54"/>
      <c r="BE491" s="54"/>
      <c r="BF491" s="54"/>
      <c r="BG491" s="54"/>
      <c r="BH491" s="29" t="str">
        <f>IF(HLOOKUP(BH$14,集計用!$4:$9894,マスター!$C491,FALSE)="","",HLOOKUP(BH$14,集計用!$4:$9894,マスター!$C491,FALSE))</f>
        <v/>
      </c>
      <c r="BI491" s="29" t="str">
        <f>IF(HLOOKUP(BI$14,集計用!$4:$9894,マスター!$C491,FALSE)="","",HLOOKUP(BI$14,集計用!$4:$9894,マスター!$C491,FALSE))</f>
        <v/>
      </c>
      <c r="BJ491" s="54"/>
      <c r="BK491" s="54"/>
      <c r="BL491" s="54"/>
      <c r="BM491" s="54"/>
      <c r="BN491" s="54"/>
      <c r="BO491" s="54"/>
      <c r="BP491" s="54"/>
      <c r="BQ491" s="54"/>
      <c r="BR491" s="29" t="str">
        <f>IF(HLOOKUP(BR$14,集計用!$4:$9894,マスター!$C491,FALSE)="","",HLOOKUP(BR$14,集計用!$4:$9894,マスター!$C491,FALSE))</f>
        <v/>
      </c>
      <c r="BS491" s="29" t="str">
        <f>IF(HLOOKUP(BS$14,集計用!$4:$9894,マスター!$C491,FALSE)="","",HLOOKUP(BS$14,集計用!$4:$9894,マスター!$C491,FALSE))</f>
        <v/>
      </c>
      <c r="BT491" s="29" t="str">
        <f>IF(HLOOKUP(BT$14,集計用!$4:$9894,マスター!$C491,FALSE)="","",HLOOKUP(BT$14,集計用!$4:$9894,マスター!$C491,FALSE))</f>
        <v/>
      </c>
      <c r="BU491" s="29" t="str">
        <f>IF(HLOOKUP(BU$14,集計用!$4:$9894,マスター!$C491,FALSE)="","",HLOOKUP(BU$14,集計用!$4:$9894,マスター!$C491,FALSE))</f>
        <v/>
      </c>
      <c r="BV491" s="29" t="str">
        <f>集計用!O380&amp;集計用!Q380&amp;集計用!S380</f>
        <v/>
      </c>
      <c r="BW491" s="29" t="str">
        <f>IF(HLOOKUP(BW$14,集計用!$4:$9894,マスター!$C491,FALSE)="","",HLOOKUP(BW$14,集計用!$4:$9894,マスター!$C491,FALSE))</f>
        <v/>
      </c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4"/>
      <c r="CO491" s="54"/>
      <c r="CP491" s="54"/>
      <c r="CQ491" s="54"/>
      <c r="CR491" s="54"/>
      <c r="CS491" s="54"/>
      <c r="CT491" s="54"/>
      <c r="CU491" s="54"/>
      <c r="CV491" s="53"/>
      <c r="CW491" s="53"/>
      <c r="CX491" s="53"/>
      <c r="CY491" s="53"/>
      <c r="CZ491" s="53"/>
      <c r="DA491" s="53"/>
      <c r="DB491" s="53"/>
      <c r="DC491" s="53"/>
      <c r="DD491" s="54"/>
      <c r="DE491" s="54"/>
      <c r="DF491" s="54"/>
      <c r="DG491" s="54"/>
      <c r="DH491" s="54"/>
      <c r="DI491" s="54"/>
    </row>
    <row r="492" spans="3:113" ht="13.5" customHeight="1">
      <c r="C492" s="89">
        <v>483</v>
      </c>
      <c r="D492" s="44"/>
      <c r="E492" s="53"/>
      <c r="F492" s="53"/>
      <c r="G492" s="53"/>
      <c r="H492" s="42" t="str">
        <f>IF(HLOOKUP(H$14,集計用!$4:$9894,マスター!$C492,FALSE)="","",HLOOKUP(H$14,集計用!$4:$9894,マスター!$C492,FALSE))</f>
        <v/>
      </c>
      <c r="I492" s="29" t="str">
        <f>IF(HLOOKUP(I$14,集計用!$4:$9894,マスター!$C492,FALSE)="","",HLOOKUP(I$14,集計用!$4:$9894,マスター!$C492,FALSE))</f>
        <v/>
      </c>
      <c r="J492" s="29" t="str">
        <f>IF(HLOOKUP(J$14,集計用!$4:$9894,マスター!$C492,FALSE)="","",HLOOKUP(J$14,集計用!$4:$9894,マスター!$C492,FALSE))</f>
        <v/>
      </c>
      <c r="K492" s="53"/>
      <c r="L492" s="53"/>
      <c r="M492" s="53"/>
      <c r="N492" s="53"/>
      <c r="O492" s="29" t="str">
        <f>IF(HLOOKUP(O$14,集計用!$4:$9894,マスター!$C492,FALSE)="","",HLOOKUP(O$14,集計用!$4:$9894,マスター!$C492,FALSE))</f>
        <v/>
      </c>
      <c r="P492" s="53"/>
      <c r="Q492" s="53"/>
      <c r="R492" s="42" t="str">
        <f>IF(HLOOKUP(R$14,集計用!$4:$9894,マスター!$C492,FALSE)="","",HLOOKUP(R$14,集計用!$4:$9894,マスター!$C492,FALSE))</f>
        <v/>
      </c>
      <c r="S492" s="42" t="str">
        <f>IF(HLOOKUP(S$14,集計用!$4:$9894,マスター!$C492,FALSE)="","",HLOOKUP(S$14,集計用!$4:$9894,マスター!$C492,FALSE))</f>
        <v/>
      </c>
      <c r="T492" s="209" t="str">
        <f>IF(HLOOKUP(T$14,集計用!$4:$9894,マスター!$C492,FALSE)="","",HLOOKUP(T$14,集計用!$4:$9894,マスター!$C492,FALSE))</f>
        <v/>
      </c>
      <c r="U492" s="209" t="str">
        <f>IF(HLOOKUP(U$14,集計用!$4:$9894,マスター!$C492,FALSE)="","",HLOOKUP(U$14,集計用!$4:$9894,マスター!$C492,FALSE))</f>
        <v/>
      </c>
      <c r="V492" s="53"/>
      <c r="W492" s="44"/>
      <c r="X492" s="53"/>
      <c r="Y492" s="53"/>
      <c r="Z492" s="29" t="str">
        <f>IF(HLOOKUP(Z$14,集計用!$4:$9894,マスター!$C492,FALSE)="","",HLOOKUP(Z$14,集計用!$4:$9894,マスター!$C492,FALSE))</f>
        <v/>
      </c>
      <c r="AA492" s="53"/>
      <c r="AB492" s="53"/>
      <c r="AC492" s="53"/>
      <c r="AD492" s="53"/>
      <c r="AE492" s="53"/>
      <c r="AF492" s="44"/>
      <c r="AG492" s="29" t="str">
        <f>IF(HLOOKUP(AG$14,集計用!$4:$9894,マスター!$C492,FALSE)="","",HLOOKUP(AG$14,集計用!$4:$9894,マスター!$C492,FALSE))</f>
        <v/>
      </c>
      <c r="AH492" s="29" t="str">
        <f>IF(HLOOKUP(AH$14,集計用!$4:$9894,マスター!$C492,FALSE)="","",HLOOKUP(AH$14,集計用!$4:$9894,マスター!$C492,FALSE))</f>
        <v/>
      </c>
      <c r="AI492" s="29" t="str">
        <f>IF(HLOOKUP(AI$14,集計用!$4:$9894,マスター!$C492,FALSE)="","",HLOOKUP(AI$14,集計用!$4:$9894,マスター!$C492,FALSE))</f>
        <v/>
      </c>
      <c r="AJ492" s="60" t="str">
        <f>マスター!$B$3</f>
        <v>建物</v>
      </c>
      <c r="AK492" s="29" t="str">
        <f>IF(HLOOKUP(AK$14,集計用!$4:$9894,マスター!$C492,FALSE)="","",HLOOKUP(AK$14,集計用!$4:$9894,マスター!$C492,FALSE))</f>
        <v/>
      </c>
      <c r="AL492" s="29" t="str">
        <f>IF(HLOOKUP(AL$14,集計用!$4:$9894,マスター!$C492,FALSE)="","",HLOOKUP(AL$14,集計用!$4:$9894,マスター!$C492,FALSE))</f>
        <v/>
      </c>
      <c r="AM492" s="53"/>
      <c r="AN492" s="29" t="str">
        <f>IFERROR(集計用!N381&amp;集計用!P381&amp;集計用!R381,"")</f>
        <v/>
      </c>
      <c r="AO492" s="29" t="str">
        <f>IF(HLOOKUP(AO$14,集計用!$4:$9894,マスター!$C492,FALSE)="","",HLOOKUP(AO$14,集計用!$4:$9894,マスター!$C492,FALSE))</f>
        <v/>
      </c>
      <c r="AP492" s="42" t="str">
        <f>集計用!AU381&amp;集計用!AV381&amp;集計用!AW381&amp;集計用!AX381&amp;集計用!AY381&amp;集計用!AZ381</f>
        <v/>
      </c>
      <c r="AQ492" s="29" t="str">
        <f>IF(HLOOKUP(AQ$14,集計用!$4:$9894,マスター!$C492,FALSE)="","",HLOOKUP(AQ$14,集計用!$4:$9894,マスター!$C492,FALSE))</f>
        <v/>
      </c>
      <c r="AR492" s="29" t="str">
        <f>IF(HLOOKUP(AR$14,集計用!$4:$9894,マスター!$C492,FALSE)="","",HLOOKUP(AR$14,集計用!$4:$9894,マスター!$C492,FALSE))</f>
        <v/>
      </c>
      <c r="AS492" s="29" t="str">
        <f>IF(HLOOKUP(AS$14,集計用!$4:$9894,マスター!$C492,FALSE)="","",HLOOKUP(AS$14,集計用!$4:$9894,マスター!$C492,FALSE))</f>
        <v/>
      </c>
      <c r="AT492" s="29" t="str">
        <f>IF(HLOOKUP(AT$14,集計用!$4:$9894,マスター!$C492,FALSE)="","",HLOOKUP(AT$14,集計用!$4:$9894,マスター!$C492,FALSE))</f>
        <v/>
      </c>
      <c r="AU492" s="29" t="str">
        <f>IF(HLOOKUP(AU$14,集計用!$4:$9894,マスター!$C492,FALSE)="","",HLOOKUP(AU$14,集計用!$4:$9894,マスター!$C492,FALSE))</f>
        <v/>
      </c>
      <c r="AV492" s="61"/>
      <c r="AW492" s="45" t="str">
        <f t="shared" si="9"/>
        <v/>
      </c>
      <c r="AX492" s="29" t="str">
        <f>IF(HLOOKUP(AX$14,集計用!$4:$9894,マスター!$C492,FALSE)="","",HLOOKUP(AX$14,集計用!$4:$9894,マスター!$C492,FALSE))</f>
        <v/>
      </c>
      <c r="AY492" s="29" t="str">
        <f>IF(HLOOKUP(AY$14,集計用!$4:$9894,マスター!$C492,FALSE)="","",HLOOKUP(AY$14,集計用!$4:$9894,マスター!$C492,FALSE))</f>
        <v/>
      </c>
      <c r="AZ492" s="54"/>
      <c r="BA492" s="54"/>
      <c r="BB492" s="54"/>
      <c r="BC492" s="54"/>
      <c r="BD492" s="54"/>
      <c r="BE492" s="54"/>
      <c r="BF492" s="54"/>
      <c r="BG492" s="54"/>
      <c r="BH492" s="29" t="str">
        <f>IF(HLOOKUP(BH$14,集計用!$4:$9894,マスター!$C492,FALSE)="","",HLOOKUP(BH$14,集計用!$4:$9894,マスター!$C492,FALSE))</f>
        <v/>
      </c>
      <c r="BI492" s="29" t="str">
        <f>IF(HLOOKUP(BI$14,集計用!$4:$9894,マスター!$C492,FALSE)="","",HLOOKUP(BI$14,集計用!$4:$9894,マスター!$C492,FALSE))</f>
        <v/>
      </c>
      <c r="BJ492" s="54"/>
      <c r="BK492" s="54"/>
      <c r="BL492" s="54"/>
      <c r="BM492" s="54"/>
      <c r="BN492" s="54"/>
      <c r="BO492" s="54"/>
      <c r="BP492" s="54"/>
      <c r="BQ492" s="54"/>
      <c r="BR492" s="29" t="str">
        <f>IF(HLOOKUP(BR$14,集計用!$4:$9894,マスター!$C492,FALSE)="","",HLOOKUP(BR$14,集計用!$4:$9894,マスター!$C492,FALSE))</f>
        <v/>
      </c>
      <c r="BS492" s="29" t="str">
        <f>IF(HLOOKUP(BS$14,集計用!$4:$9894,マスター!$C492,FALSE)="","",HLOOKUP(BS$14,集計用!$4:$9894,マスター!$C492,FALSE))</f>
        <v/>
      </c>
      <c r="BT492" s="29" t="str">
        <f>IF(HLOOKUP(BT$14,集計用!$4:$9894,マスター!$C492,FALSE)="","",HLOOKUP(BT$14,集計用!$4:$9894,マスター!$C492,FALSE))</f>
        <v/>
      </c>
      <c r="BU492" s="29" t="str">
        <f>IF(HLOOKUP(BU$14,集計用!$4:$9894,マスター!$C492,FALSE)="","",HLOOKUP(BU$14,集計用!$4:$9894,マスター!$C492,FALSE))</f>
        <v/>
      </c>
      <c r="BV492" s="29" t="str">
        <f>集計用!O381&amp;集計用!Q381&amp;集計用!S381</f>
        <v/>
      </c>
      <c r="BW492" s="29" t="str">
        <f>IF(HLOOKUP(BW$14,集計用!$4:$9894,マスター!$C492,FALSE)="","",HLOOKUP(BW$14,集計用!$4:$9894,マスター!$C492,FALSE))</f>
        <v/>
      </c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4"/>
      <c r="CO492" s="54"/>
      <c r="CP492" s="54"/>
      <c r="CQ492" s="54"/>
      <c r="CR492" s="54"/>
      <c r="CS492" s="54"/>
      <c r="CT492" s="54"/>
      <c r="CU492" s="54"/>
      <c r="CV492" s="53"/>
      <c r="CW492" s="53"/>
      <c r="CX492" s="53"/>
      <c r="CY492" s="53"/>
      <c r="CZ492" s="53"/>
      <c r="DA492" s="53"/>
      <c r="DB492" s="53"/>
      <c r="DC492" s="53"/>
      <c r="DD492" s="54"/>
      <c r="DE492" s="54"/>
      <c r="DF492" s="54"/>
      <c r="DG492" s="54"/>
      <c r="DH492" s="54"/>
      <c r="DI492" s="54"/>
    </row>
    <row r="493" spans="3:113" ht="13.5" customHeight="1">
      <c r="C493" s="89">
        <v>484</v>
      </c>
      <c r="D493" s="44"/>
      <c r="E493" s="53"/>
      <c r="F493" s="53"/>
      <c r="G493" s="53"/>
      <c r="H493" s="42" t="str">
        <f>IF(HLOOKUP(H$14,集計用!$4:$9894,マスター!$C493,FALSE)="","",HLOOKUP(H$14,集計用!$4:$9894,マスター!$C493,FALSE))</f>
        <v/>
      </c>
      <c r="I493" s="29" t="str">
        <f>IF(HLOOKUP(I$14,集計用!$4:$9894,マスター!$C493,FALSE)="","",HLOOKUP(I$14,集計用!$4:$9894,マスター!$C493,FALSE))</f>
        <v/>
      </c>
      <c r="J493" s="29" t="str">
        <f>IF(HLOOKUP(J$14,集計用!$4:$9894,マスター!$C493,FALSE)="","",HLOOKUP(J$14,集計用!$4:$9894,マスター!$C493,FALSE))</f>
        <v/>
      </c>
      <c r="K493" s="53"/>
      <c r="L493" s="53"/>
      <c r="M493" s="53"/>
      <c r="N493" s="53"/>
      <c r="O493" s="29" t="str">
        <f>IF(HLOOKUP(O$14,集計用!$4:$9894,マスター!$C493,FALSE)="","",HLOOKUP(O$14,集計用!$4:$9894,マスター!$C493,FALSE))</f>
        <v/>
      </c>
      <c r="P493" s="53"/>
      <c r="Q493" s="53"/>
      <c r="R493" s="42" t="str">
        <f>IF(HLOOKUP(R$14,集計用!$4:$9894,マスター!$C493,FALSE)="","",HLOOKUP(R$14,集計用!$4:$9894,マスター!$C493,FALSE))</f>
        <v/>
      </c>
      <c r="S493" s="42" t="str">
        <f>IF(HLOOKUP(S$14,集計用!$4:$9894,マスター!$C493,FALSE)="","",HLOOKUP(S$14,集計用!$4:$9894,マスター!$C493,FALSE))</f>
        <v/>
      </c>
      <c r="T493" s="209" t="str">
        <f>IF(HLOOKUP(T$14,集計用!$4:$9894,マスター!$C493,FALSE)="","",HLOOKUP(T$14,集計用!$4:$9894,マスター!$C493,FALSE))</f>
        <v/>
      </c>
      <c r="U493" s="209" t="str">
        <f>IF(HLOOKUP(U$14,集計用!$4:$9894,マスター!$C493,FALSE)="","",HLOOKUP(U$14,集計用!$4:$9894,マスター!$C493,FALSE))</f>
        <v/>
      </c>
      <c r="V493" s="53"/>
      <c r="W493" s="44"/>
      <c r="X493" s="53"/>
      <c r="Y493" s="53"/>
      <c r="Z493" s="29" t="str">
        <f>IF(HLOOKUP(Z$14,集計用!$4:$9894,マスター!$C493,FALSE)="","",HLOOKUP(Z$14,集計用!$4:$9894,マスター!$C493,FALSE))</f>
        <v/>
      </c>
      <c r="AA493" s="53"/>
      <c r="AB493" s="53"/>
      <c r="AC493" s="53"/>
      <c r="AD493" s="53"/>
      <c r="AE493" s="53"/>
      <c r="AF493" s="44"/>
      <c r="AG493" s="29" t="str">
        <f>IF(HLOOKUP(AG$14,集計用!$4:$9894,マスター!$C493,FALSE)="","",HLOOKUP(AG$14,集計用!$4:$9894,マスター!$C493,FALSE))</f>
        <v/>
      </c>
      <c r="AH493" s="29" t="str">
        <f>IF(HLOOKUP(AH$14,集計用!$4:$9894,マスター!$C493,FALSE)="","",HLOOKUP(AH$14,集計用!$4:$9894,マスター!$C493,FALSE))</f>
        <v/>
      </c>
      <c r="AI493" s="29" t="str">
        <f>IF(HLOOKUP(AI$14,集計用!$4:$9894,マスター!$C493,FALSE)="","",HLOOKUP(AI$14,集計用!$4:$9894,マスター!$C493,FALSE))</f>
        <v/>
      </c>
      <c r="AJ493" s="60" t="str">
        <f>マスター!$B$3</f>
        <v>建物</v>
      </c>
      <c r="AK493" s="29" t="str">
        <f>IF(HLOOKUP(AK$14,集計用!$4:$9894,マスター!$C493,FALSE)="","",HLOOKUP(AK$14,集計用!$4:$9894,マスター!$C493,FALSE))</f>
        <v/>
      </c>
      <c r="AL493" s="29" t="str">
        <f>IF(HLOOKUP(AL$14,集計用!$4:$9894,マスター!$C493,FALSE)="","",HLOOKUP(AL$14,集計用!$4:$9894,マスター!$C493,FALSE))</f>
        <v/>
      </c>
      <c r="AM493" s="53"/>
      <c r="AN493" s="29" t="str">
        <f>IFERROR(集計用!N382&amp;集計用!P382&amp;集計用!R382,"")</f>
        <v/>
      </c>
      <c r="AO493" s="29" t="str">
        <f>IF(HLOOKUP(AO$14,集計用!$4:$9894,マスター!$C493,FALSE)="","",HLOOKUP(AO$14,集計用!$4:$9894,マスター!$C493,FALSE))</f>
        <v/>
      </c>
      <c r="AP493" s="42" t="str">
        <f>集計用!AU382&amp;集計用!AV382&amp;集計用!AW382&amp;集計用!AX382&amp;集計用!AY382&amp;集計用!AZ382</f>
        <v/>
      </c>
      <c r="AQ493" s="29" t="str">
        <f>IF(HLOOKUP(AQ$14,集計用!$4:$9894,マスター!$C493,FALSE)="","",HLOOKUP(AQ$14,集計用!$4:$9894,マスター!$C493,FALSE))</f>
        <v/>
      </c>
      <c r="AR493" s="29" t="str">
        <f>IF(HLOOKUP(AR$14,集計用!$4:$9894,マスター!$C493,FALSE)="","",HLOOKUP(AR$14,集計用!$4:$9894,マスター!$C493,FALSE))</f>
        <v/>
      </c>
      <c r="AS493" s="29" t="str">
        <f>IF(HLOOKUP(AS$14,集計用!$4:$9894,マスター!$C493,FALSE)="","",HLOOKUP(AS$14,集計用!$4:$9894,マスター!$C493,FALSE))</f>
        <v/>
      </c>
      <c r="AT493" s="29" t="str">
        <f>IF(HLOOKUP(AT$14,集計用!$4:$9894,マスター!$C493,FALSE)="","",HLOOKUP(AT$14,集計用!$4:$9894,マスター!$C493,FALSE))</f>
        <v/>
      </c>
      <c r="AU493" s="29" t="str">
        <f>IF(HLOOKUP(AU$14,集計用!$4:$9894,マスター!$C493,FALSE)="","",HLOOKUP(AU$14,集計用!$4:$9894,マスター!$C493,FALSE))</f>
        <v/>
      </c>
      <c r="AV493" s="61"/>
      <c r="AW493" s="45" t="str">
        <f t="shared" si="9"/>
        <v/>
      </c>
      <c r="AX493" s="29" t="str">
        <f>IF(HLOOKUP(AX$14,集計用!$4:$9894,マスター!$C493,FALSE)="","",HLOOKUP(AX$14,集計用!$4:$9894,マスター!$C493,FALSE))</f>
        <v/>
      </c>
      <c r="AY493" s="29" t="str">
        <f>IF(HLOOKUP(AY$14,集計用!$4:$9894,マスター!$C493,FALSE)="","",HLOOKUP(AY$14,集計用!$4:$9894,マスター!$C493,FALSE))</f>
        <v/>
      </c>
      <c r="AZ493" s="54"/>
      <c r="BA493" s="54"/>
      <c r="BB493" s="54"/>
      <c r="BC493" s="54"/>
      <c r="BD493" s="54"/>
      <c r="BE493" s="54"/>
      <c r="BF493" s="54"/>
      <c r="BG493" s="54"/>
      <c r="BH493" s="29" t="str">
        <f>IF(HLOOKUP(BH$14,集計用!$4:$9894,マスター!$C493,FALSE)="","",HLOOKUP(BH$14,集計用!$4:$9894,マスター!$C493,FALSE))</f>
        <v/>
      </c>
      <c r="BI493" s="29" t="str">
        <f>IF(HLOOKUP(BI$14,集計用!$4:$9894,マスター!$C493,FALSE)="","",HLOOKUP(BI$14,集計用!$4:$9894,マスター!$C493,FALSE))</f>
        <v/>
      </c>
      <c r="BJ493" s="54"/>
      <c r="BK493" s="54"/>
      <c r="BL493" s="54"/>
      <c r="BM493" s="54"/>
      <c r="BN493" s="54"/>
      <c r="BO493" s="54"/>
      <c r="BP493" s="54"/>
      <c r="BQ493" s="54"/>
      <c r="BR493" s="29" t="str">
        <f>IF(HLOOKUP(BR$14,集計用!$4:$9894,マスター!$C493,FALSE)="","",HLOOKUP(BR$14,集計用!$4:$9894,マスター!$C493,FALSE))</f>
        <v/>
      </c>
      <c r="BS493" s="29" t="str">
        <f>IF(HLOOKUP(BS$14,集計用!$4:$9894,マスター!$C493,FALSE)="","",HLOOKUP(BS$14,集計用!$4:$9894,マスター!$C493,FALSE))</f>
        <v/>
      </c>
      <c r="BT493" s="29" t="str">
        <f>IF(HLOOKUP(BT$14,集計用!$4:$9894,マスター!$C493,FALSE)="","",HLOOKUP(BT$14,集計用!$4:$9894,マスター!$C493,FALSE))</f>
        <v/>
      </c>
      <c r="BU493" s="29" t="str">
        <f>IF(HLOOKUP(BU$14,集計用!$4:$9894,マスター!$C493,FALSE)="","",HLOOKUP(BU$14,集計用!$4:$9894,マスター!$C493,FALSE))</f>
        <v/>
      </c>
      <c r="BV493" s="29" t="str">
        <f>集計用!O382&amp;集計用!Q382&amp;集計用!S382</f>
        <v/>
      </c>
      <c r="BW493" s="29" t="str">
        <f>IF(HLOOKUP(BW$14,集計用!$4:$9894,マスター!$C493,FALSE)="","",HLOOKUP(BW$14,集計用!$4:$9894,マスター!$C493,FALSE))</f>
        <v/>
      </c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4"/>
      <c r="CO493" s="54"/>
      <c r="CP493" s="54"/>
      <c r="CQ493" s="54"/>
      <c r="CR493" s="54"/>
      <c r="CS493" s="54"/>
      <c r="CT493" s="54"/>
      <c r="CU493" s="54"/>
      <c r="CV493" s="53"/>
      <c r="CW493" s="53"/>
      <c r="CX493" s="53"/>
      <c r="CY493" s="53"/>
      <c r="CZ493" s="53"/>
      <c r="DA493" s="53"/>
      <c r="DB493" s="53"/>
      <c r="DC493" s="53"/>
      <c r="DD493" s="54"/>
      <c r="DE493" s="54"/>
      <c r="DF493" s="54"/>
      <c r="DG493" s="54"/>
      <c r="DH493" s="54"/>
      <c r="DI493" s="54"/>
    </row>
    <row r="494" spans="3:113" ht="13.5" customHeight="1">
      <c r="C494" s="89">
        <v>485</v>
      </c>
      <c r="D494" s="44"/>
      <c r="E494" s="53"/>
      <c r="F494" s="53"/>
      <c r="G494" s="53"/>
      <c r="H494" s="42" t="str">
        <f>IF(HLOOKUP(H$14,集計用!$4:$9894,マスター!$C494,FALSE)="","",HLOOKUP(H$14,集計用!$4:$9894,マスター!$C494,FALSE))</f>
        <v/>
      </c>
      <c r="I494" s="29" t="str">
        <f>IF(HLOOKUP(I$14,集計用!$4:$9894,マスター!$C494,FALSE)="","",HLOOKUP(I$14,集計用!$4:$9894,マスター!$C494,FALSE))</f>
        <v/>
      </c>
      <c r="J494" s="29" t="str">
        <f>IF(HLOOKUP(J$14,集計用!$4:$9894,マスター!$C494,FALSE)="","",HLOOKUP(J$14,集計用!$4:$9894,マスター!$C494,FALSE))</f>
        <v/>
      </c>
      <c r="K494" s="53"/>
      <c r="L494" s="53"/>
      <c r="M494" s="53"/>
      <c r="N494" s="53"/>
      <c r="O494" s="29" t="str">
        <f>IF(HLOOKUP(O$14,集計用!$4:$9894,マスター!$C494,FALSE)="","",HLOOKUP(O$14,集計用!$4:$9894,マスター!$C494,FALSE))</f>
        <v/>
      </c>
      <c r="P494" s="53"/>
      <c r="Q494" s="53"/>
      <c r="R494" s="42" t="str">
        <f>IF(HLOOKUP(R$14,集計用!$4:$9894,マスター!$C494,FALSE)="","",HLOOKUP(R$14,集計用!$4:$9894,マスター!$C494,FALSE))</f>
        <v/>
      </c>
      <c r="S494" s="42" t="str">
        <f>IF(HLOOKUP(S$14,集計用!$4:$9894,マスター!$C494,FALSE)="","",HLOOKUP(S$14,集計用!$4:$9894,マスター!$C494,FALSE))</f>
        <v/>
      </c>
      <c r="T494" s="209" t="str">
        <f>IF(HLOOKUP(T$14,集計用!$4:$9894,マスター!$C494,FALSE)="","",HLOOKUP(T$14,集計用!$4:$9894,マスター!$C494,FALSE))</f>
        <v/>
      </c>
      <c r="U494" s="209" t="str">
        <f>IF(HLOOKUP(U$14,集計用!$4:$9894,マスター!$C494,FALSE)="","",HLOOKUP(U$14,集計用!$4:$9894,マスター!$C494,FALSE))</f>
        <v/>
      </c>
      <c r="V494" s="53"/>
      <c r="W494" s="44"/>
      <c r="X494" s="53"/>
      <c r="Y494" s="53"/>
      <c r="Z494" s="29" t="str">
        <f>IF(HLOOKUP(Z$14,集計用!$4:$9894,マスター!$C494,FALSE)="","",HLOOKUP(Z$14,集計用!$4:$9894,マスター!$C494,FALSE))</f>
        <v/>
      </c>
      <c r="AA494" s="53"/>
      <c r="AB494" s="53"/>
      <c r="AC494" s="53"/>
      <c r="AD494" s="53"/>
      <c r="AE494" s="53"/>
      <c r="AF494" s="44"/>
      <c r="AG494" s="29" t="str">
        <f>IF(HLOOKUP(AG$14,集計用!$4:$9894,マスター!$C494,FALSE)="","",HLOOKUP(AG$14,集計用!$4:$9894,マスター!$C494,FALSE))</f>
        <v/>
      </c>
      <c r="AH494" s="29" t="str">
        <f>IF(HLOOKUP(AH$14,集計用!$4:$9894,マスター!$C494,FALSE)="","",HLOOKUP(AH$14,集計用!$4:$9894,マスター!$C494,FALSE))</f>
        <v/>
      </c>
      <c r="AI494" s="29" t="str">
        <f>IF(HLOOKUP(AI$14,集計用!$4:$9894,マスター!$C494,FALSE)="","",HLOOKUP(AI$14,集計用!$4:$9894,マスター!$C494,FALSE))</f>
        <v/>
      </c>
      <c r="AJ494" s="60" t="str">
        <f>マスター!$B$3</f>
        <v>建物</v>
      </c>
      <c r="AK494" s="29" t="str">
        <f>IF(HLOOKUP(AK$14,集計用!$4:$9894,マスター!$C494,FALSE)="","",HLOOKUP(AK$14,集計用!$4:$9894,マスター!$C494,FALSE))</f>
        <v/>
      </c>
      <c r="AL494" s="29" t="str">
        <f>IF(HLOOKUP(AL$14,集計用!$4:$9894,マスター!$C494,FALSE)="","",HLOOKUP(AL$14,集計用!$4:$9894,マスター!$C494,FALSE))</f>
        <v/>
      </c>
      <c r="AM494" s="53"/>
      <c r="AN494" s="29" t="str">
        <f>IFERROR(集計用!N383&amp;集計用!P383&amp;集計用!R383,"")</f>
        <v/>
      </c>
      <c r="AO494" s="29" t="str">
        <f>IF(HLOOKUP(AO$14,集計用!$4:$9894,マスター!$C494,FALSE)="","",HLOOKUP(AO$14,集計用!$4:$9894,マスター!$C494,FALSE))</f>
        <v/>
      </c>
      <c r="AP494" s="42" t="str">
        <f>集計用!AU383&amp;集計用!AV383&amp;集計用!AW383&amp;集計用!AX383&amp;集計用!AY383&amp;集計用!AZ383</f>
        <v/>
      </c>
      <c r="AQ494" s="29" t="str">
        <f>IF(HLOOKUP(AQ$14,集計用!$4:$9894,マスター!$C494,FALSE)="","",HLOOKUP(AQ$14,集計用!$4:$9894,マスター!$C494,FALSE))</f>
        <v/>
      </c>
      <c r="AR494" s="29" t="str">
        <f>IF(HLOOKUP(AR$14,集計用!$4:$9894,マスター!$C494,FALSE)="","",HLOOKUP(AR$14,集計用!$4:$9894,マスター!$C494,FALSE))</f>
        <v/>
      </c>
      <c r="AS494" s="29" t="str">
        <f>IF(HLOOKUP(AS$14,集計用!$4:$9894,マスター!$C494,FALSE)="","",HLOOKUP(AS$14,集計用!$4:$9894,マスター!$C494,FALSE))</f>
        <v/>
      </c>
      <c r="AT494" s="29" t="str">
        <f>IF(HLOOKUP(AT$14,集計用!$4:$9894,マスター!$C494,FALSE)="","",HLOOKUP(AT$14,集計用!$4:$9894,マスター!$C494,FALSE))</f>
        <v/>
      </c>
      <c r="AU494" s="29" t="str">
        <f>IF(HLOOKUP(AU$14,集計用!$4:$9894,マスター!$C494,FALSE)="","",HLOOKUP(AU$14,集計用!$4:$9894,マスター!$C494,FALSE))</f>
        <v/>
      </c>
      <c r="AV494" s="61"/>
      <c r="AW494" s="45" t="str">
        <f t="shared" si="9"/>
        <v/>
      </c>
      <c r="AX494" s="29" t="str">
        <f>IF(HLOOKUP(AX$14,集計用!$4:$9894,マスター!$C494,FALSE)="","",HLOOKUP(AX$14,集計用!$4:$9894,マスター!$C494,FALSE))</f>
        <v/>
      </c>
      <c r="AY494" s="29" t="str">
        <f>IF(HLOOKUP(AY$14,集計用!$4:$9894,マスター!$C494,FALSE)="","",HLOOKUP(AY$14,集計用!$4:$9894,マスター!$C494,FALSE))</f>
        <v/>
      </c>
      <c r="AZ494" s="54"/>
      <c r="BA494" s="54"/>
      <c r="BB494" s="54"/>
      <c r="BC494" s="54"/>
      <c r="BD494" s="54"/>
      <c r="BE494" s="54"/>
      <c r="BF494" s="54"/>
      <c r="BG494" s="54"/>
      <c r="BH494" s="29" t="str">
        <f>IF(HLOOKUP(BH$14,集計用!$4:$9894,マスター!$C494,FALSE)="","",HLOOKUP(BH$14,集計用!$4:$9894,マスター!$C494,FALSE))</f>
        <v/>
      </c>
      <c r="BI494" s="29" t="str">
        <f>IF(HLOOKUP(BI$14,集計用!$4:$9894,マスター!$C494,FALSE)="","",HLOOKUP(BI$14,集計用!$4:$9894,マスター!$C494,FALSE))</f>
        <v/>
      </c>
      <c r="BJ494" s="54"/>
      <c r="BK494" s="54"/>
      <c r="BL494" s="54"/>
      <c r="BM494" s="54"/>
      <c r="BN494" s="54"/>
      <c r="BO494" s="54"/>
      <c r="BP494" s="54"/>
      <c r="BQ494" s="54"/>
      <c r="BR494" s="29" t="str">
        <f>IF(HLOOKUP(BR$14,集計用!$4:$9894,マスター!$C494,FALSE)="","",HLOOKUP(BR$14,集計用!$4:$9894,マスター!$C494,FALSE))</f>
        <v/>
      </c>
      <c r="BS494" s="29" t="str">
        <f>IF(HLOOKUP(BS$14,集計用!$4:$9894,マスター!$C494,FALSE)="","",HLOOKUP(BS$14,集計用!$4:$9894,マスター!$C494,FALSE))</f>
        <v/>
      </c>
      <c r="BT494" s="29" t="str">
        <f>IF(HLOOKUP(BT$14,集計用!$4:$9894,マスター!$C494,FALSE)="","",HLOOKUP(BT$14,集計用!$4:$9894,マスター!$C494,FALSE))</f>
        <v/>
      </c>
      <c r="BU494" s="29" t="str">
        <f>IF(HLOOKUP(BU$14,集計用!$4:$9894,マスター!$C494,FALSE)="","",HLOOKUP(BU$14,集計用!$4:$9894,マスター!$C494,FALSE))</f>
        <v/>
      </c>
      <c r="BV494" s="29" t="str">
        <f>集計用!O383&amp;集計用!Q383&amp;集計用!S383</f>
        <v/>
      </c>
      <c r="BW494" s="29" t="str">
        <f>IF(HLOOKUP(BW$14,集計用!$4:$9894,マスター!$C494,FALSE)="","",HLOOKUP(BW$14,集計用!$4:$9894,マスター!$C494,FALSE))</f>
        <v/>
      </c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4"/>
      <c r="CO494" s="54"/>
      <c r="CP494" s="54"/>
      <c r="CQ494" s="54"/>
      <c r="CR494" s="54"/>
      <c r="CS494" s="54"/>
      <c r="CT494" s="54"/>
      <c r="CU494" s="54"/>
      <c r="CV494" s="53"/>
      <c r="CW494" s="53"/>
      <c r="CX494" s="53"/>
      <c r="CY494" s="53"/>
      <c r="CZ494" s="53"/>
      <c r="DA494" s="53"/>
      <c r="DB494" s="53"/>
      <c r="DC494" s="53"/>
      <c r="DD494" s="54"/>
      <c r="DE494" s="54"/>
      <c r="DF494" s="54"/>
      <c r="DG494" s="54"/>
      <c r="DH494" s="54"/>
      <c r="DI494" s="54"/>
    </row>
    <row r="495" spans="3:113" ht="13.5" customHeight="1">
      <c r="C495" s="89">
        <v>486</v>
      </c>
      <c r="D495" s="44"/>
      <c r="E495" s="53"/>
      <c r="F495" s="53"/>
      <c r="G495" s="53"/>
      <c r="H495" s="42" t="str">
        <f>IF(HLOOKUP(H$14,集計用!$4:$9894,マスター!$C495,FALSE)="","",HLOOKUP(H$14,集計用!$4:$9894,マスター!$C495,FALSE))</f>
        <v/>
      </c>
      <c r="I495" s="29" t="str">
        <f>IF(HLOOKUP(I$14,集計用!$4:$9894,マスター!$C495,FALSE)="","",HLOOKUP(I$14,集計用!$4:$9894,マスター!$C495,FALSE))</f>
        <v/>
      </c>
      <c r="J495" s="29" t="str">
        <f>IF(HLOOKUP(J$14,集計用!$4:$9894,マスター!$C495,FALSE)="","",HLOOKUP(J$14,集計用!$4:$9894,マスター!$C495,FALSE))</f>
        <v/>
      </c>
      <c r="K495" s="53"/>
      <c r="L495" s="53"/>
      <c r="M495" s="53"/>
      <c r="N495" s="53"/>
      <c r="O495" s="29" t="str">
        <f>IF(HLOOKUP(O$14,集計用!$4:$9894,マスター!$C495,FALSE)="","",HLOOKUP(O$14,集計用!$4:$9894,マスター!$C495,FALSE))</f>
        <v/>
      </c>
      <c r="P495" s="53"/>
      <c r="Q495" s="53"/>
      <c r="R495" s="42" t="str">
        <f>IF(HLOOKUP(R$14,集計用!$4:$9894,マスター!$C495,FALSE)="","",HLOOKUP(R$14,集計用!$4:$9894,マスター!$C495,FALSE))</f>
        <v/>
      </c>
      <c r="S495" s="42" t="str">
        <f>IF(HLOOKUP(S$14,集計用!$4:$9894,マスター!$C495,FALSE)="","",HLOOKUP(S$14,集計用!$4:$9894,マスター!$C495,FALSE))</f>
        <v/>
      </c>
      <c r="T495" s="209" t="str">
        <f>IF(HLOOKUP(T$14,集計用!$4:$9894,マスター!$C495,FALSE)="","",HLOOKUP(T$14,集計用!$4:$9894,マスター!$C495,FALSE))</f>
        <v/>
      </c>
      <c r="U495" s="209" t="str">
        <f>IF(HLOOKUP(U$14,集計用!$4:$9894,マスター!$C495,FALSE)="","",HLOOKUP(U$14,集計用!$4:$9894,マスター!$C495,FALSE))</f>
        <v/>
      </c>
      <c r="V495" s="53"/>
      <c r="W495" s="44"/>
      <c r="X495" s="53"/>
      <c r="Y495" s="53"/>
      <c r="Z495" s="29" t="str">
        <f>IF(HLOOKUP(Z$14,集計用!$4:$9894,マスター!$C495,FALSE)="","",HLOOKUP(Z$14,集計用!$4:$9894,マスター!$C495,FALSE))</f>
        <v/>
      </c>
      <c r="AA495" s="53"/>
      <c r="AB495" s="53"/>
      <c r="AC495" s="53"/>
      <c r="AD495" s="53"/>
      <c r="AE495" s="53"/>
      <c r="AF495" s="44"/>
      <c r="AG495" s="29" t="str">
        <f>IF(HLOOKUP(AG$14,集計用!$4:$9894,マスター!$C495,FALSE)="","",HLOOKUP(AG$14,集計用!$4:$9894,マスター!$C495,FALSE))</f>
        <v/>
      </c>
      <c r="AH495" s="29" t="str">
        <f>IF(HLOOKUP(AH$14,集計用!$4:$9894,マスター!$C495,FALSE)="","",HLOOKUP(AH$14,集計用!$4:$9894,マスター!$C495,FALSE))</f>
        <v/>
      </c>
      <c r="AI495" s="29" t="str">
        <f>IF(HLOOKUP(AI$14,集計用!$4:$9894,マスター!$C495,FALSE)="","",HLOOKUP(AI$14,集計用!$4:$9894,マスター!$C495,FALSE))</f>
        <v/>
      </c>
      <c r="AJ495" s="60" t="str">
        <f>マスター!$B$3</f>
        <v>建物</v>
      </c>
      <c r="AK495" s="29" t="str">
        <f>IF(HLOOKUP(AK$14,集計用!$4:$9894,マスター!$C495,FALSE)="","",HLOOKUP(AK$14,集計用!$4:$9894,マスター!$C495,FALSE))</f>
        <v/>
      </c>
      <c r="AL495" s="29" t="str">
        <f>IF(HLOOKUP(AL$14,集計用!$4:$9894,マスター!$C495,FALSE)="","",HLOOKUP(AL$14,集計用!$4:$9894,マスター!$C495,FALSE))</f>
        <v/>
      </c>
      <c r="AM495" s="53"/>
      <c r="AN495" s="29" t="str">
        <f>IFERROR(集計用!N384&amp;集計用!P384&amp;集計用!R384,"")</f>
        <v/>
      </c>
      <c r="AO495" s="29" t="str">
        <f>IF(HLOOKUP(AO$14,集計用!$4:$9894,マスター!$C495,FALSE)="","",HLOOKUP(AO$14,集計用!$4:$9894,マスター!$C495,FALSE))</f>
        <v/>
      </c>
      <c r="AP495" s="42" t="str">
        <f>集計用!AU384&amp;集計用!AV384&amp;集計用!AW384&amp;集計用!AX384&amp;集計用!AY384&amp;集計用!AZ384</f>
        <v/>
      </c>
      <c r="AQ495" s="29" t="str">
        <f>IF(HLOOKUP(AQ$14,集計用!$4:$9894,マスター!$C495,FALSE)="","",HLOOKUP(AQ$14,集計用!$4:$9894,マスター!$C495,FALSE))</f>
        <v/>
      </c>
      <c r="AR495" s="29" t="str">
        <f>IF(HLOOKUP(AR$14,集計用!$4:$9894,マスター!$C495,FALSE)="","",HLOOKUP(AR$14,集計用!$4:$9894,マスター!$C495,FALSE))</f>
        <v/>
      </c>
      <c r="AS495" s="29" t="str">
        <f>IF(HLOOKUP(AS$14,集計用!$4:$9894,マスター!$C495,FALSE)="","",HLOOKUP(AS$14,集計用!$4:$9894,マスター!$C495,FALSE))</f>
        <v/>
      </c>
      <c r="AT495" s="29" t="str">
        <f>IF(HLOOKUP(AT$14,集計用!$4:$9894,マスター!$C495,FALSE)="","",HLOOKUP(AT$14,集計用!$4:$9894,マスター!$C495,FALSE))</f>
        <v/>
      </c>
      <c r="AU495" s="29" t="str">
        <f>IF(HLOOKUP(AU$14,集計用!$4:$9894,マスター!$C495,FALSE)="","",HLOOKUP(AU$14,集計用!$4:$9894,マスター!$C495,FALSE))</f>
        <v/>
      </c>
      <c r="AV495" s="61"/>
      <c r="AW495" s="45" t="str">
        <f t="shared" si="9"/>
        <v/>
      </c>
      <c r="AX495" s="29" t="str">
        <f>IF(HLOOKUP(AX$14,集計用!$4:$9894,マスター!$C495,FALSE)="","",HLOOKUP(AX$14,集計用!$4:$9894,マスター!$C495,FALSE))</f>
        <v/>
      </c>
      <c r="AY495" s="29" t="str">
        <f>IF(HLOOKUP(AY$14,集計用!$4:$9894,マスター!$C495,FALSE)="","",HLOOKUP(AY$14,集計用!$4:$9894,マスター!$C495,FALSE))</f>
        <v/>
      </c>
      <c r="AZ495" s="54"/>
      <c r="BA495" s="54"/>
      <c r="BB495" s="54"/>
      <c r="BC495" s="54"/>
      <c r="BD495" s="54"/>
      <c r="BE495" s="54"/>
      <c r="BF495" s="54"/>
      <c r="BG495" s="54"/>
      <c r="BH495" s="29" t="str">
        <f>IF(HLOOKUP(BH$14,集計用!$4:$9894,マスター!$C495,FALSE)="","",HLOOKUP(BH$14,集計用!$4:$9894,マスター!$C495,FALSE))</f>
        <v/>
      </c>
      <c r="BI495" s="29" t="str">
        <f>IF(HLOOKUP(BI$14,集計用!$4:$9894,マスター!$C495,FALSE)="","",HLOOKUP(BI$14,集計用!$4:$9894,マスター!$C495,FALSE))</f>
        <v/>
      </c>
      <c r="BJ495" s="54"/>
      <c r="BK495" s="54"/>
      <c r="BL495" s="54"/>
      <c r="BM495" s="54"/>
      <c r="BN495" s="54"/>
      <c r="BO495" s="54"/>
      <c r="BP495" s="54"/>
      <c r="BQ495" s="54"/>
      <c r="BR495" s="29" t="str">
        <f>IF(HLOOKUP(BR$14,集計用!$4:$9894,マスター!$C495,FALSE)="","",HLOOKUP(BR$14,集計用!$4:$9894,マスター!$C495,FALSE))</f>
        <v/>
      </c>
      <c r="BS495" s="29" t="str">
        <f>IF(HLOOKUP(BS$14,集計用!$4:$9894,マスター!$C495,FALSE)="","",HLOOKUP(BS$14,集計用!$4:$9894,マスター!$C495,FALSE))</f>
        <v/>
      </c>
      <c r="BT495" s="29" t="str">
        <f>IF(HLOOKUP(BT$14,集計用!$4:$9894,マスター!$C495,FALSE)="","",HLOOKUP(BT$14,集計用!$4:$9894,マスター!$C495,FALSE))</f>
        <v/>
      </c>
      <c r="BU495" s="29" t="str">
        <f>IF(HLOOKUP(BU$14,集計用!$4:$9894,マスター!$C495,FALSE)="","",HLOOKUP(BU$14,集計用!$4:$9894,マスター!$C495,FALSE))</f>
        <v/>
      </c>
      <c r="BV495" s="29" t="str">
        <f>集計用!O384&amp;集計用!Q384&amp;集計用!S384</f>
        <v/>
      </c>
      <c r="BW495" s="29" t="str">
        <f>IF(HLOOKUP(BW$14,集計用!$4:$9894,マスター!$C495,FALSE)="","",HLOOKUP(BW$14,集計用!$4:$9894,マスター!$C495,FALSE))</f>
        <v/>
      </c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4"/>
      <c r="CO495" s="54"/>
      <c r="CP495" s="54"/>
      <c r="CQ495" s="54"/>
      <c r="CR495" s="54"/>
      <c r="CS495" s="54"/>
      <c r="CT495" s="54"/>
      <c r="CU495" s="54"/>
      <c r="CV495" s="53"/>
      <c r="CW495" s="53"/>
      <c r="CX495" s="53"/>
      <c r="CY495" s="53"/>
      <c r="CZ495" s="53"/>
      <c r="DA495" s="53"/>
      <c r="DB495" s="53"/>
      <c r="DC495" s="53"/>
      <c r="DD495" s="54"/>
      <c r="DE495" s="54"/>
      <c r="DF495" s="54"/>
      <c r="DG495" s="54"/>
      <c r="DH495" s="54"/>
      <c r="DI495" s="54"/>
    </row>
    <row r="496" spans="3:113" ht="13.5" customHeight="1">
      <c r="C496" s="89">
        <v>487</v>
      </c>
      <c r="D496" s="44"/>
      <c r="E496" s="53"/>
      <c r="F496" s="53"/>
      <c r="G496" s="53"/>
      <c r="H496" s="42" t="str">
        <f>IF(HLOOKUP(H$14,集計用!$4:$9894,マスター!$C496,FALSE)="","",HLOOKUP(H$14,集計用!$4:$9894,マスター!$C496,FALSE))</f>
        <v/>
      </c>
      <c r="I496" s="29" t="str">
        <f>IF(HLOOKUP(I$14,集計用!$4:$9894,マスター!$C496,FALSE)="","",HLOOKUP(I$14,集計用!$4:$9894,マスター!$C496,FALSE))</f>
        <v/>
      </c>
      <c r="J496" s="29" t="str">
        <f>IF(HLOOKUP(J$14,集計用!$4:$9894,マスター!$C496,FALSE)="","",HLOOKUP(J$14,集計用!$4:$9894,マスター!$C496,FALSE))</f>
        <v/>
      </c>
      <c r="K496" s="53"/>
      <c r="L496" s="53"/>
      <c r="M496" s="53"/>
      <c r="N496" s="53"/>
      <c r="O496" s="29" t="str">
        <f>IF(HLOOKUP(O$14,集計用!$4:$9894,マスター!$C496,FALSE)="","",HLOOKUP(O$14,集計用!$4:$9894,マスター!$C496,FALSE))</f>
        <v/>
      </c>
      <c r="P496" s="53"/>
      <c r="Q496" s="53"/>
      <c r="R496" s="42" t="str">
        <f>IF(HLOOKUP(R$14,集計用!$4:$9894,マスター!$C496,FALSE)="","",HLOOKUP(R$14,集計用!$4:$9894,マスター!$C496,FALSE))</f>
        <v/>
      </c>
      <c r="S496" s="42" t="str">
        <f>IF(HLOOKUP(S$14,集計用!$4:$9894,マスター!$C496,FALSE)="","",HLOOKUP(S$14,集計用!$4:$9894,マスター!$C496,FALSE))</f>
        <v/>
      </c>
      <c r="T496" s="209" t="str">
        <f>IF(HLOOKUP(T$14,集計用!$4:$9894,マスター!$C496,FALSE)="","",HLOOKUP(T$14,集計用!$4:$9894,マスター!$C496,FALSE))</f>
        <v/>
      </c>
      <c r="U496" s="209" t="str">
        <f>IF(HLOOKUP(U$14,集計用!$4:$9894,マスター!$C496,FALSE)="","",HLOOKUP(U$14,集計用!$4:$9894,マスター!$C496,FALSE))</f>
        <v/>
      </c>
      <c r="V496" s="53"/>
      <c r="W496" s="44"/>
      <c r="X496" s="53"/>
      <c r="Y496" s="53"/>
      <c r="Z496" s="29" t="str">
        <f>IF(HLOOKUP(Z$14,集計用!$4:$9894,マスター!$C496,FALSE)="","",HLOOKUP(Z$14,集計用!$4:$9894,マスター!$C496,FALSE))</f>
        <v/>
      </c>
      <c r="AA496" s="53"/>
      <c r="AB496" s="53"/>
      <c r="AC496" s="53"/>
      <c r="AD496" s="53"/>
      <c r="AE496" s="53"/>
      <c r="AF496" s="44"/>
      <c r="AG496" s="29" t="str">
        <f>IF(HLOOKUP(AG$14,集計用!$4:$9894,マスター!$C496,FALSE)="","",HLOOKUP(AG$14,集計用!$4:$9894,マスター!$C496,FALSE))</f>
        <v/>
      </c>
      <c r="AH496" s="29" t="str">
        <f>IF(HLOOKUP(AH$14,集計用!$4:$9894,マスター!$C496,FALSE)="","",HLOOKUP(AH$14,集計用!$4:$9894,マスター!$C496,FALSE))</f>
        <v/>
      </c>
      <c r="AI496" s="29" t="str">
        <f>IF(HLOOKUP(AI$14,集計用!$4:$9894,マスター!$C496,FALSE)="","",HLOOKUP(AI$14,集計用!$4:$9894,マスター!$C496,FALSE))</f>
        <v/>
      </c>
      <c r="AJ496" s="60" t="str">
        <f>マスター!$B$3</f>
        <v>建物</v>
      </c>
      <c r="AK496" s="29" t="str">
        <f>IF(HLOOKUP(AK$14,集計用!$4:$9894,マスター!$C496,FALSE)="","",HLOOKUP(AK$14,集計用!$4:$9894,マスター!$C496,FALSE))</f>
        <v/>
      </c>
      <c r="AL496" s="29" t="str">
        <f>IF(HLOOKUP(AL$14,集計用!$4:$9894,マスター!$C496,FALSE)="","",HLOOKUP(AL$14,集計用!$4:$9894,マスター!$C496,FALSE))</f>
        <v/>
      </c>
      <c r="AM496" s="53"/>
      <c r="AN496" s="29" t="str">
        <f>IFERROR(集計用!N385&amp;集計用!P385&amp;集計用!R385,"")</f>
        <v/>
      </c>
      <c r="AO496" s="29" t="str">
        <f>IF(HLOOKUP(AO$14,集計用!$4:$9894,マスター!$C496,FALSE)="","",HLOOKUP(AO$14,集計用!$4:$9894,マスター!$C496,FALSE))</f>
        <v/>
      </c>
      <c r="AP496" s="42" t="str">
        <f>集計用!AU385&amp;集計用!AV385&amp;集計用!AW385&amp;集計用!AX385&amp;集計用!AY385&amp;集計用!AZ385</f>
        <v/>
      </c>
      <c r="AQ496" s="29" t="str">
        <f>IF(HLOOKUP(AQ$14,集計用!$4:$9894,マスター!$C496,FALSE)="","",HLOOKUP(AQ$14,集計用!$4:$9894,マスター!$C496,FALSE))</f>
        <v/>
      </c>
      <c r="AR496" s="29" t="str">
        <f>IF(HLOOKUP(AR$14,集計用!$4:$9894,マスター!$C496,FALSE)="","",HLOOKUP(AR$14,集計用!$4:$9894,マスター!$C496,FALSE))</f>
        <v/>
      </c>
      <c r="AS496" s="29" t="str">
        <f>IF(HLOOKUP(AS$14,集計用!$4:$9894,マスター!$C496,FALSE)="","",HLOOKUP(AS$14,集計用!$4:$9894,マスター!$C496,FALSE))</f>
        <v/>
      </c>
      <c r="AT496" s="29" t="str">
        <f>IF(HLOOKUP(AT$14,集計用!$4:$9894,マスター!$C496,FALSE)="","",HLOOKUP(AT$14,集計用!$4:$9894,マスター!$C496,FALSE))</f>
        <v/>
      </c>
      <c r="AU496" s="29" t="str">
        <f>IF(HLOOKUP(AU$14,集計用!$4:$9894,マスター!$C496,FALSE)="","",HLOOKUP(AU$14,集計用!$4:$9894,マスター!$C496,FALSE))</f>
        <v/>
      </c>
      <c r="AV496" s="61"/>
      <c r="AW496" s="45" t="str">
        <f t="shared" si="9"/>
        <v/>
      </c>
      <c r="AX496" s="29" t="str">
        <f>IF(HLOOKUP(AX$14,集計用!$4:$9894,マスター!$C496,FALSE)="","",HLOOKUP(AX$14,集計用!$4:$9894,マスター!$C496,FALSE))</f>
        <v/>
      </c>
      <c r="AY496" s="29" t="str">
        <f>IF(HLOOKUP(AY$14,集計用!$4:$9894,マスター!$C496,FALSE)="","",HLOOKUP(AY$14,集計用!$4:$9894,マスター!$C496,FALSE))</f>
        <v/>
      </c>
      <c r="AZ496" s="54"/>
      <c r="BA496" s="54"/>
      <c r="BB496" s="54"/>
      <c r="BC496" s="54"/>
      <c r="BD496" s="54"/>
      <c r="BE496" s="54"/>
      <c r="BF496" s="54"/>
      <c r="BG496" s="54"/>
      <c r="BH496" s="29" t="str">
        <f>IF(HLOOKUP(BH$14,集計用!$4:$9894,マスター!$C496,FALSE)="","",HLOOKUP(BH$14,集計用!$4:$9894,マスター!$C496,FALSE))</f>
        <v/>
      </c>
      <c r="BI496" s="29" t="str">
        <f>IF(HLOOKUP(BI$14,集計用!$4:$9894,マスター!$C496,FALSE)="","",HLOOKUP(BI$14,集計用!$4:$9894,マスター!$C496,FALSE))</f>
        <v/>
      </c>
      <c r="BJ496" s="54"/>
      <c r="BK496" s="54"/>
      <c r="BL496" s="54"/>
      <c r="BM496" s="54"/>
      <c r="BN496" s="54"/>
      <c r="BO496" s="54"/>
      <c r="BP496" s="54"/>
      <c r="BQ496" s="54"/>
      <c r="BR496" s="29" t="str">
        <f>IF(HLOOKUP(BR$14,集計用!$4:$9894,マスター!$C496,FALSE)="","",HLOOKUP(BR$14,集計用!$4:$9894,マスター!$C496,FALSE))</f>
        <v/>
      </c>
      <c r="BS496" s="29" t="str">
        <f>IF(HLOOKUP(BS$14,集計用!$4:$9894,マスター!$C496,FALSE)="","",HLOOKUP(BS$14,集計用!$4:$9894,マスター!$C496,FALSE))</f>
        <v/>
      </c>
      <c r="BT496" s="29" t="str">
        <f>IF(HLOOKUP(BT$14,集計用!$4:$9894,マスター!$C496,FALSE)="","",HLOOKUP(BT$14,集計用!$4:$9894,マスター!$C496,FALSE))</f>
        <v/>
      </c>
      <c r="BU496" s="29" t="str">
        <f>IF(HLOOKUP(BU$14,集計用!$4:$9894,マスター!$C496,FALSE)="","",HLOOKUP(BU$14,集計用!$4:$9894,マスター!$C496,FALSE))</f>
        <v/>
      </c>
      <c r="BV496" s="29" t="str">
        <f>集計用!O385&amp;集計用!Q385&amp;集計用!S385</f>
        <v/>
      </c>
      <c r="BW496" s="29" t="str">
        <f>IF(HLOOKUP(BW$14,集計用!$4:$9894,マスター!$C496,FALSE)="","",HLOOKUP(BW$14,集計用!$4:$9894,マスター!$C496,FALSE))</f>
        <v/>
      </c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4"/>
      <c r="CO496" s="54"/>
      <c r="CP496" s="54"/>
      <c r="CQ496" s="54"/>
      <c r="CR496" s="54"/>
      <c r="CS496" s="54"/>
      <c r="CT496" s="54"/>
      <c r="CU496" s="54"/>
      <c r="CV496" s="53"/>
      <c r="CW496" s="53"/>
      <c r="CX496" s="53"/>
      <c r="CY496" s="53"/>
      <c r="CZ496" s="53"/>
      <c r="DA496" s="53"/>
      <c r="DB496" s="53"/>
      <c r="DC496" s="53"/>
      <c r="DD496" s="54"/>
      <c r="DE496" s="54"/>
      <c r="DF496" s="54"/>
      <c r="DG496" s="54"/>
      <c r="DH496" s="54"/>
      <c r="DI496" s="54"/>
    </row>
    <row r="497" spans="3:113" ht="13.5" customHeight="1">
      <c r="C497" s="89">
        <v>488</v>
      </c>
      <c r="D497" s="44"/>
      <c r="E497" s="53"/>
      <c r="F497" s="53"/>
      <c r="G497" s="53"/>
      <c r="H497" s="42" t="str">
        <f>IF(HLOOKUP(H$14,集計用!$4:$9894,マスター!$C497,FALSE)="","",HLOOKUP(H$14,集計用!$4:$9894,マスター!$C497,FALSE))</f>
        <v/>
      </c>
      <c r="I497" s="29" t="str">
        <f>IF(HLOOKUP(I$14,集計用!$4:$9894,マスター!$C497,FALSE)="","",HLOOKUP(I$14,集計用!$4:$9894,マスター!$C497,FALSE))</f>
        <v/>
      </c>
      <c r="J497" s="29" t="str">
        <f>IF(HLOOKUP(J$14,集計用!$4:$9894,マスター!$C497,FALSE)="","",HLOOKUP(J$14,集計用!$4:$9894,マスター!$C497,FALSE))</f>
        <v/>
      </c>
      <c r="K497" s="53"/>
      <c r="L497" s="53"/>
      <c r="M497" s="53"/>
      <c r="N497" s="53"/>
      <c r="O497" s="29" t="str">
        <f>IF(HLOOKUP(O$14,集計用!$4:$9894,マスター!$C497,FALSE)="","",HLOOKUP(O$14,集計用!$4:$9894,マスター!$C497,FALSE))</f>
        <v/>
      </c>
      <c r="P497" s="53"/>
      <c r="Q497" s="53"/>
      <c r="R497" s="42" t="str">
        <f>IF(HLOOKUP(R$14,集計用!$4:$9894,マスター!$C497,FALSE)="","",HLOOKUP(R$14,集計用!$4:$9894,マスター!$C497,FALSE))</f>
        <v/>
      </c>
      <c r="S497" s="42" t="str">
        <f>IF(HLOOKUP(S$14,集計用!$4:$9894,マスター!$C497,FALSE)="","",HLOOKUP(S$14,集計用!$4:$9894,マスター!$C497,FALSE))</f>
        <v/>
      </c>
      <c r="T497" s="209" t="str">
        <f>IF(HLOOKUP(T$14,集計用!$4:$9894,マスター!$C497,FALSE)="","",HLOOKUP(T$14,集計用!$4:$9894,マスター!$C497,FALSE))</f>
        <v/>
      </c>
      <c r="U497" s="209" t="str">
        <f>IF(HLOOKUP(U$14,集計用!$4:$9894,マスター!$C497,FALSE)="","",HLOOKUP(U$14,集計用!$4:$9894,マスター!$C497,FALSE))</f>
        <v/>
      </c>
      <c r="V497" s="53"/>
      <c r="W497" s="44"/>
      <c r="X497" s="53"/>
      <c r="Y497" s="53"/>
      <c r="Z497" s="29" t="str">
        <f>IF(HLOOKUP(Z$14,集計用!$4:$9894,マスター!$C497,FALSE)="","",HLOOKUP(Z$14,集計用!$4:$9894,マスター!$C497,FALSE))</f>
        <v/>
      </c>
      <c r="AA497" s="53"/>
      <c r="AB497" s="53"/>
      <c r="AC497" s="53"/>
      <c r="AD497" s="53"/>
      <c r="AE497" s="53"/>
      <c r="AF497" s="44"/>
      <c r="AG497" s="29" t="str">
        <f>IF(HLOOKUP(AG$14,集計用!$4:$9894,マスター!$C497,FALSE)="","",HLOOKUP(AG$14,集計用!$4:$9894,マスター!$C497,FALSE))</f>
        <v/>
      </c>
      <c r="AH497" s="29" t="str">
        <f>IF(HLOOKUP(AH$14,集計用!$4:$9894,マスター!$C497,FALSE)="","",HLOOKUP(AH$14,集計用!$4:$9894,マスター!$C497,FALSE))</f>
        <v/>
      </c>
      <c r="AI497" s="29" t="str">
        <f>IF(HLOOKUP(AI$14,集計用!$4:$9894,マスター!$C497,FALSE)="","",HLOOKUP(AI$14,集計用!$4:$9894,マスター!$C497,FALSE))</f>
        <v/>
      </c>
      <c r="AJ497" s="60" t="str">
        <f>マスター!$B$3</f>
        <v>建物</v>
      </c>
      <c r="AK497" s="29" t="str">
        <f>IF(HLOOKUP(AK$14,集計用!$4:$9894,マスター!$C497,FALSE)="","",HLOOKUP(AK$14,集計用!$4:$9894,マスター!$C497,FALSE))</f>
        <v/>
      </c>
      <c r="AL497" s="29" t="str">
        <f>IF(HLOOKUP(AL$14,集計用!$4:$9894,マスター!$C497,FALSE)="","",HLOOKUP(AL$14,集計用!$4:$9894,マスター!$C497,FALSE))</f>
        <v/>
      </c>
      <c r="AM497" s="53"/>
      <c r="AN497" s="29" t="str">
        <f>IFERROR(集計用!N386&amp;集計用!P386&amp;集計用!R386,"")</f>
        <v/>
      </c>
      <c r="AO497" s="29" t="str">
        <f>IF(HLOOKUP(AO$14,集計用!$4:$9894,マスター!$C497,FALSE)="","",HLOOKUP(AO$14,集計用!$4:$9894,マスター!$C497,FALSE))</f>
        <v/>
      </c>
      <c r="AP497" s="42" t="str">
        <f>集計用!AU386&amp;集計用!AV386&amp;集計用!AW386&amp;集計用!AX386&amp;集計用!AY386&amp;集計用!AZ386</f>
        <v/>
      </c>
      <c r="AQ497" s="29" t="str">
        <f>IF(HLOOKUP(AQ$14,集計用!$4:$9894,マスター!$C497,FALSE)="","",HLOOKUP(AQ$14,集計用!$4:$9894,マスター!$C497,FALSE))</f>
        <v/>
      </c>
      <c r="AR497" s="29" t="str">
        <f>IF(HLOOKUP(AR$14,集計用!$4:$9894,マスター!$C497,FALSE)="","",HLOOKUP(AR$14,集計用!$4:$9894,マスター!$C497,FALSE))</f>
        <v/>
      </c>
      <c r="AS497" s="29" t="str">
        <f>IF(HLOOKUP(AS$14,集計用!$4:$9894,マスター!$C497,FALSE)="","",HLOOKUP(AS$14,集計用!$4:$9894,マスター!$C497,FALSE))</f>
        <v/>
      </c>
      <c r="AT497" s="29" t="str">
        <f>IF(HLOOKUP(AT$14,集計用!$4:$9894,マスター!$C497,FALSE)="","",HLOOKUP(AT$14,集計用!$4:$9894,マスター!$C497,FALSE))</f>
        <v/>
      </c>
      <c r="AU497" s="29" t="str">
        <f>IF(HLOOKUP(AU$14,集計用!$4:$9894,マスター!$C497,FALSE)="","",HLOOKUP(AU$14,集計用!$4:$9894,マスター!$C497,FALSE))</f>
        <v/>
      </c>
      <c r="AV497" s="61"/>
      <c r="AW497" s="45" t="str">
        <f t="shared" si="9"/>
        <v/>
      </c>
      <c r="AX497" s="29" t="str">
        <f>IF(HLOOKUP(AX$14,集計用!$4:$9894,マスター!$C497,FALSE)="","",HLOOKUP(AX$14,集計用!$4:$9894,マスター!$C497,FALSE))</f>
        <v/>
      </c>
      <c r="AY497" s="29" t="str">
        <f>IF(HLOOKUP(AY$14,集計用!$4:$9894,マスター!$C497,FALSE)="","",HLOOKUP(AY$14,集計用!$4:$9894,マスター!$C497,FALSE))</f>
        <v/>
      </c>
      <c r="AZ497" s="54"/>
      <c r="BA497" s="54"/>
      <c r="BB497" s="54"/>
      <c r="BC497" s="54"/>
      <c r="BD497" s="54"/>
      <c r="BE497" s="54"/>
      <c r="BF497" s="54"/>
      <c r="BG497" s="54"/>
      <c r="BH497" s="29" t="str">
        <f>IF(HLOOKUP(BH$14,集計用!$4:$9894,マスター!$C497,FALSE)="","",HLOOKUP(BH$14,集計用!$4:$9894,マスター!$C497,FALSE))</f>
        <v/>
      </c>
      <c r="BI497" s="29" t="str">
        <f>IF(HLOOKUP(BI$14,集計用!$4:$9894,マスター!$C497,FALSE)="","",HLOOKUP(BI$14,集計用!$4:$9894,マスター!$C497,FALSE))</f>
        <v/>
      </c>
      <c r="BJ497" s="54"/>
      <c r="BK497" s="54"/>
      <c r="BL497" s="54"/>
      <c r="BM497" s="54"/>
      <c r="BN497" s="54"/>
      <c r="BO497" s="54"/>
      <c r="BP497" s="54"/>
      <c r="BQ497" s="54"/>
      <c r="BR497" s="29" t="str">
        <f>IF(HLOOKUP(BR$14,集計用!$4:$9894,マスター!$C497,FALSE)="","",HLOOKUP(BR$14,集計用!$4:$9894,マスター!$C497,FALSE))</f>
        <v/>
      </c>
      <c r="BS497" s="29" t="str">
        <f>IF(HLOOKUP(BS$14,集計用!$4:$9894,マスター!$C497,FALSE)="","",HLOOKUP(BS$14,集計用!$4:$9894,マスター!$C497,FALSE))</f>
        <v/>
      </c>
      <c r="BT497" s="29" t="str">
        <f>IF(HLOOKUP(BT$14,集計用!$4:$9894,マスター!$C497,FALSE)="","",HLOOKUP(BT$14,集計用!$4:$9894,マスター!$C497,FALSE))</f>
        <v/>
      </c>
      <c r="BU497" s="29" t="str">
        <f>IF(HLOOKUP(BU$14,集計用!$4:$9894,マスター!$C497,FALSE)="","",HLOOKUP(BU$14,集計用!$4:$9894,マスター!$C497,FALSE))</f>
        <v/>
      </c>
      <c r="BV497" s="29" t="str">
        <f>集計用!O386&amp;集計用!Q386&amp;集計用!S386</f>
        <v/>
      </c>
      <c r="BW497" s="29" t="str">
        <f>IF(HLOOKUP(BW$14,集計用!$4:$9894,マスター!$C497,FALSE)="","",HLOOKUP(BW$14,集計用!$4:$9894,マスター!$C497,FALSE))</f>
        <v/>
      </c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4"/>
      <c r="CO497" s="54"/>
      <c r="CP497" s="54"/>
      <c r="CQ497" s="54"/>
      <c r="CR497" s="54"/>
      <c r="CS497" s="54"/>
      <c r="CT497" s="54"/>
      <c r="CU497" s="54"/>
      <c r="CV497" s="53"/>
      <c r="CW497" s="53"/>
      <c r="CX497" s="53"/>
      <c r="CY497" s="53"/>
      <c r="CZ497" s="53"/>
      <c r="DA497" s="53"/>
      <c r="DB497" s="53"/>
      <c r="DC497" s="53"/>
      <c r="DD497" s="54"/>
      <c r="DE497" s="54"/>
      <c r="DF497" s="54"/>
      <c r="DG497" s="54"/>
      <c r="DH497" s="54"/>
      <c r="DI497" s="54"/>
    </row>
    <row r="498" spans="3:113" ht="13.5" customHeight="1">
      <c r="C498" s="89">
        <v>489</v>
      </c>
      <c r="D498" s="44"/>
      <c r="E498" s="53"/>
      <c r="F498" s="53"/>
      <c r="G498" s="53"/>
      <c r="H498" s="42" t="str">
        <f>IF(HLOOKUP(H$14,集計用!$4:$9894,マスター!$C498,FALSE)="","",HLOOKUP(H$14,集計用!$4:$9894,マスター!$C498,FALSE))</f>
        <v/>
      </c>
      <c r="I498" s="29" t="str">
        <f>IF(HLOOKUP(I$14,集計用!$4:$9894,マスター!$C498,FALSE)="","",HLOOKUP(I$14,集計用!$4:$9894,マスター!$C498,FALSE))</f>
        <v/>
      </c>
      <c r="J498" s="29" t="str">
        <f>IF(HLOOKUP(J$14,集計用!$4:$9894,マスター!$C498,FALSE)="","",HLOOKUP(J$14,集計用!$4:$9894,マスター!$C498,FALSE))</f>
        <v/>
      </c>
      <c r="K498" s="53"/>
      <c r="L498" s="53"/>
      <c r="M498" s="53"/>
      <c r="N498" s="53"/>
      <c r="O498" s="29" t="str">
        <f>IF(HLOOKUP(O$14,集計用!$4:$9894,マスター!$C498,FALSE)="","",HLOOKUP(O$14,集計用!$4:$9894,マスター!$C498,FALSE))</f>
        <v/>
      </c>
      <c r="P498" s="53"/>
      <c r="Q498" s="53"/>
      <c r="R498" s="42" t="str">
        <f>IF(HLOOKUP(R$14,集計用!$4:$9894,マスター!$C498,FALSE)="","",HLOOKUP(R$14,集計用!$4:$9894,マスター!$C498,FALSE))</f>
        <v/>
      </c>
      <c r="S498" s="42" t="str">
        <f>IF(HLOOKUP(S$14,集計用!$4:$9894,マスター!$C498,FALSE)="","",HLOOKUP(S$14,集計用!$4:$9894,マスター!$C498,FALSE))</f>
        <v/>
      </c>
      <c r="T498" s="209" t="str">
        <f>IF(HLOOKUP(T$14,集計用!$4:$9894,マスター!$C498,FALSE)="","",HLOOKUP(T$14,集計用!$4:$9894,マスター!$C498,FALSE))</f>
        <v/>
      </c>
      <c r="U498" s="209" t="str">
        <f>IF(HLOOKUP(U$14,集計用!$4:$9894,マスター!$C498,FALSE)="","",HLOOKUP(U$14,集計用!$4:$9894,マスター!$C498,FALSE))</f>
        <v/>
      </c>
      <c r="V498" s="53"/>
      <c r="W498" s="44"/>
      <c r="X498" s="53"/>
      <c r="Y498" s="53"/>
      <c r="Z498" s="29" t="str">
        <f>IF(HLOOKUP(Z$14,集計用!$4:$9894,マスター!$C498,FALSE)="","",HLOOKUP(Z$14,集計用!$4:$9894,マスター!$C498,FALSE))</f>
        <v/>
      </c>
      <c r="AA498" s="53"/>
      <c r="AB498" s="53"/>
      <c r="AC498" s="53"/>
      <c r="AD498" s="53"/>
      <c r="AE498" s="53"/>
      <c r="AF498" s="44"/>
      <c r="AG498" s="29" t="str">
        <f>IF(HLOOKUP(AG$14,集計用!$4:$9894,マスター!$C498,FALSE)="","",HLOOKUP(AG$14,集計用!$4:$9894,マスター!$C498,FALSE))</f>
        <v/>
      </c>
      <c r="AH498" s="29" t="str">
        <f>IF(HLOOKUP(AH$14,集計用!$4:$9894,マスター!$C498,FALSE)="","",HLOOKUP(AH$14,集計用!$4:$9894,マスター!$C498,FALSE))</f>
        <v/>
      </c>
      <c r="AI498" s="29" t="str">
        <f>IF(HLOOKUP(AI$14,集計用!$4:$9894,マスター!$C498,FALSE)="","",HLOOKUP(AI$14,集計用!$4:$9894,マスター!$C498,FALSE))</f>
        <v/>
      </c>
      <c r="AJ498" s="60" t="str">
        <f>マスター!$B$3</f>
        <v>建物</v>
      </c>
      <c r="AK498" s="29" t="str">
        <f>IF(HLOOKUP(AK$14,集計用!$4:$9894,マスター!$C498,FALSE)="","",HLOOKUP(AK$14,集計用!$4:$9894,マスター!$C498,FALSE))</f>
        <v/>
      </c>
      <c r="AL498" s="29" t="str">
        <f>IF(HLOOKUP(AL$14,集計用!$4:$9894,マスター!$C498,FALSE)="","",HLOOKUP(AL$14,集計用!$4:$9894,マスター!$C498,FALSE))</f>
        <v/>
      </c>
      <c r="AM498" s="53"/>
      <c r="AN498" s="29" t="str">
        <f>IFERROR(集計用!N387&amp;集計用!P387&amp;集計用!R387,"")</f>
        <v/>
      </c>
      <c r="AO498" s="29" t="str">
        <f>IF(HLOOKUP(AO$14,集計用!$4:$9894,マスター!$C498,FALSE)="","",HLOOKUP(AO$14,集計用!$4:$9894,マスター!$C498,FALSE))</f>
        <v/>
      </c>
      <c r="AP498" s="42" t="str">
        <f>集計用!AU387&amp;集計用!AV387&amp;集計用!AW387&amp;集計用!AX387&amp;集計用!AY387&amp;集計用!AZ387</f>
        <v/>
      </c>
      <c r="AQ498" s="29" t="str">
        <f>IF(HLOOKUP(AQ$14,集計用!$4:$9894,マスター!$C498,FALSE)="","",HLOOKUP(AQ$14,集計用!$4:$9894,マスター!$C498,FALSE))</f>
        <v/>
      </c>
      <c r="AR498" s="29" t="str">
        <f>IF(HLOOKUP(AR$14,集計用!$4:$9894,マスター!$C498,FALSE)="","",HLOOKUP(AR$14,集計用!$4:$9894,マスター!$C498,FALSE))</f>
        <v/>
      </c>
      <c r="AS498" s="29" t="str">
        <f>IF(HLOOKUP(AS$14,集計用!$4:$9894,マスター!$C498,FALSE)="","",HLOOKUP(AS$14,集計用!$4:$9894,マスター!$C498,FALSE))</f>
        <v/>
      </c>
      <c r="AT498" s="29" t="str">
        <f>IF(HLOOKUP(AT$14,集計用!$4:$9894,マスター!$C498,FALSE)="","",HLOOKUP(AT$14,集計用!$4:$9894,マスター!$C498,FALSE))</f>
        <v/>
      </c>
      <c r="AU498" s="29" t="str">
        <f>IF(HLOOKUP(AU$14,集計用!$4:$9894,マスター!$C498,FALSE)="","",HLOOKUP(AU$14,集計用!$4:$9894,マスター!$C498,FALSE))</f>
        <v/>
      </c>
      <c r="AV498" s="61"/>
      <c r="AW498" s="45" t="str">
        <f t="shared" si="9"/>
        <v/>
      </c>
      <c r="AX498" s="29" t="str">
        <f>IF(HLOOKUP(AX$14,集計用!$4:$9894,マスター!$C498,FALSE)="","",HLOOKUP(AX$14,集計用!$4:$9894,マスター!$C498,FALSE))</f>
        <v/>
      </c>
      <c r="AY498" s="29" t="str">
        <f>IF(HLOOKUP(AY$14,集計用!$4:$9894,マスター!$C498,FALSE)="","",HLOOKUP(AY$14,集計用!$4:$9894,マスター!$C498,FALSE))</f>
        <v/>
      </c>
      <c r="AZ498" s="54"/>
      <c r="BA498" s="54"/>
      <c r="BB498" s="54"/>
      <c r="BC498" s="54"/>
      <c r="BD498" s="54"/>
      <c r="BE498" s="54"/>
      <c r="BF498" s="54"/>
      <c r="BG498" s="54"/>
      <c r="BH498" s="29" t="str">
        <f>IF(HLOOKUP(BH$14,集計用!$4:$9894,マスター!$C498,FALSE)="","",HLOOKUP(BH$14,集計用!$4:$9894,マスター!$C498,FALSE))</f>
        <v/>
      </c>
      <c r="BI498" s="29" t="str">
        <f>IF(HLOOKUP(BI$14,集計用!$4:$9894,マスター!$C498,FALSE)="","",HLOOKUP(BI$14,集計用!$4:$9894,マスター!$C498,FALSE))</f>
        <v/>
      </c>
      <c r="BJ498" s="54"/>
      <c r="BK498" s="54"/>
      <c r="BL498" s="54"/>
      <c r="BM498" s="54"/>
      <c r="BN498" s="54"/>
      <c r="BO498" s="54"/>
      <c r="BP498" s="54"/>
      <c r="BQ498" s="54"/>
      <c r="BR498" s="29" t="str">
        <f>IF(HLOOKUP(BR$14,集計用!$4:$9894,マスター!$C498,FALSE)="","",HLOOKUP(BR$14,集計用!$4:$9894,マスター!$C498,FALSE))</f>
        <v/>
      </c>
      <c r="BS498" s="29" t="str">
        <f>IF(HLOOKUP(BS$14,集計用!$4:$9894,マスター!$C498,FALSE)="","",HLOOKUP(BS$14,集計用!$4:$9894,マスター!$C498,FALSE))</f>
        <v/>
      </c>
      <c r="BT498" s="29" t="str">
        <f>IF(HLOOKUP(BT$14,集計用!$4:$9894,マスター!$C498,FALSE)="","",HLOOKUP(BT$14,集計用!$4:$9894,マスター!$C498,FALSE))</f>
        <v/>
      </c>
      <c r="BU498" s="29" t="str">
        <f>IF(HLOOKUP(BU$14,集計用!$4:$9894,マスター!$C498,FALSE)="","",HLOOKUP(BU$14,集計用!$4:$9894,マスター!$C498,FALSE))</f>
        <v/>
      </c>
      <c r="BV498" s="29" t="str">
        <f>集計用!O387&amp;集計用!Q387&amp;集計用!S387</f>
        <v/>
      </c>
      <c r="BW498" s="29" t="str">
        <f>IF(HLOOKUP(BW$14,集計用!$4:$9894,マスター!$C498,FALSE)="","",HLOOKUP(BW$14,集計用!$4:$9894,マスター!$C498,FALSE))</f>
        <v/>
      </c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4"/>
      <c r="CO498" s="54"/>
      <c r="CP498" s="54"/>
      <c r="CQ498" s="54"/>
      <c r="CR498" s="54"/>
      <c r="CS498" s="54"/>
      <c r="CT498" s="54"/>
      <c r="CU498" s="54"/>
      <c r="CV498" s="53"/>
      <c r="CW498" s="53"/>
      <c r="CX498" s="53"/>
      <c r="CY498" s="53"/>
      <c r="CZ498" s="53"/>
      <c r="DA498" s="53"/>
      <c r="DB498" s="53"/>
      <c r="DC498" s="53"/>
      <c r="DD498" s="54"/>
      <c r="DE498" s="54"/>
      <c r="DF498" s="54"/>
      <c r="DG498" s="54"/>
      <c r="DH498" s="54"/>
      <c r="DI498" s="54"/>
    </row>
    <row r="499" spans="3:113" ht="13.5" customHeight="1">
      <c r="C499" s="89">
        <v>490</v>
      </c>
      <c r="D499" s="44"/>
      <c r="E499" s="53"/>
      <c r="F499" s="53"/>
      <c r="G499" s="53"/>
      <c r="H499" s="42" t="str">
        <f>IF(HLOOKUP(H$14,集計用!$4:$9894,マスター!$C499,FALSE)="","",HLOOKUP(H$14,集計用!$4:$9894,マスター!$C499,FALSE))</f>
        <v/>
      </c>
      <c r="I499" s="29" t="str">
        <f>IF(HLOOKUP(I$14,集計用!$4:$9894,マスター!$C499,FALSE)="","",HLOOKUP(I$14,集計用!$4:$9894,マスター!$C499,FALSE))</f>
        <v/>
      </c>
      <c r="J499" s="29" t="str">
        <f>IF(HLOOKUP(J$14,集計用!$4:$9894,マスター!$C499,FALSE)="","",HLOOKUP(J$14,集計用!$4:$9894,マスター!$C499,FALSE))</f>
        <v/>
      </c>
      <c r="K499" s="53"/>
      <c r="L499" s="53"/>
      <c r="M499" s="53"/>
      <c r="N499" s="53"/>
      <c r="O499" s="29" t="str">
        <f>IF(HLOOKUP(O$14,集計用!$4:$9894,マスター!$C499,FALSE)="","",HLOOKUP(O$14,集計用!$4:$9894,マスター!$C499,FALSE))</f>
        <v/>
      </c>
      <c r="P499" s="53"/>
      <c r="Q499" s="53"/>
      <c r="R499" s="42" t="str">
        <f>IF(HLOOKUP(R$14,集計用!$4:$9894,マスター!$C499,FALSE)="","",HLOOKUP(R$14,集計用!$4:$9894,マスター!$C499,FALSE))</f>
        <v/>
      </c>
      <c r="S499" s="42" t="str">
        <f>IF(HLOOKUP(S$14,集計用!$4:$9894,マスター!$C499,FALSE)="","",HLOOKUP(S$14,集計用!$4:$9894,マスター!$C499,FALSE))</f>
        <v/>
      </c>
      <c r="T499" s="209" t="str">
        <f>IF(HLOOKUP(T$14,集計用!$4:$9894,マスター!$C499,FALSE)="","",HLOOKUP(T$14,集計用!$4:$9894,マスター!$C499,FALSE))</f>
        <v/>
      </c>
      <c r="U499" s="209" t="str">
        <f>IF(HLOOKUP(U$14,集計用!$4:$9894,マスター!$C499,FALSE)="","",HLOOKUP(U$14,集計用!$4:$9894,マスター!$C499,FALSE))</f>
        <v/>
      </c>
      <c r="V499" s="53"/>
      <c r="W499" s="44"/>
      <c r="X499" s="53"/>
      <c r="Y499" s="53"/>
      <c r="Z499" s="29" t="str">
        <f>IF(HLOOKUP(Z$14,集計用!$4:$9894,マスター!$C499,FALSE)="","",HLOOKUP(Z$14,集計用!$4:$9894,マスター!$C499,FALSE))</f>
        <v/>
      </c>
      <c r="AA499" s="53"/>
      <c r="AB499" s="53"/>
      <c r="AC499" s="53"/>
      <c r="AD499" s="53"/>
      <c r="AE499" s="53"/>
      <c r="AF499" s="44"/>
      <c r="AG499" s="29" t="str">
        <f>IF(HLOOKUP(AG$14,集計用!$4:$9894,マスター!$C499,FALSE)="","",HLOOKUP(AG$14,集計用!$4:$9894,マスター!$C499,FALSE))</f>
        <v/>
      </c>
      <c r="AH499" s="29" t="str">
        <f>IF(HLOOKUP(AH$14,集計用!$4:$9894,マスター!$C499,FALSE)="","",HLOOKUP(AH$14,集計用!$4:$9894,マスター!$C499,FALSE))</f>
        <v/>
      </c>
      <c r="AI499" s="29" t="str">
        <f>IF(HLOOKUP(AI$14,集計用!$4:$9894,マスター!$C499,FALSE)="","",HLOOKUP(AI$14,集計用!$4:$9894,マスター!$C499,FALSE))</f>
        <v/>
      </c>
      <c r="AJ499" s="60" t="str">
        <f>マスター!$B$3</f>
        <v>建物</v>
      </c>
      <c r="AK499" s="29" t="str">
        <f>IF(HLOOKUP(AK$14,集計用!$4:$9894,マスター!$C499,FALSE)="","",HLOOKUP(AK$14,集計用!$4:$9894,マスター!$C499,FALSE))</f>
        <v/>
      </c>
      <c r="AL499" s="29" t="str">
        <f>IF(HLOOKUP(AL$14,集計用!$4:$9894,マスター!$C499,FALSE)="","",HLOOKUP(AL$14,集計用!$4:$9894,マスター!$C499,FALSE))</f>
        <v/>
      </c>
      <c r="AM499" s="53"/>
      <c r="AN499" s="29" t="str">
        <f>IFERROR(集計用!N388&amp;集計用!P388&amp;集計用!R388,"")</f>
        <v/>
      </c>
      <c r="AO499" s="29" t="str">
        <f>IF(HLOOKUP(AO$14,集計用!$4:$9894,マスター!$C499,FALSE)="","",HLOOKUP(AO$14,集計用!$4:$9894,マスター!$C499,FALSE))</f>
        <v/>
      </c>
      <c r="AP499" s="42" t="str">
        <f>集計用!AU388&amp;集計用!AV388&amp;集計用!AW388&amp;集計用!AX388&amp;集計用!AY388&amp;集計用!AZ388</f>
        <v/>
      </c>
      <c r="AQ499" s="29" t="str">
        <f>IF(HLOOKUP(AQ$14,集計用!$4:$9894,マスター!$C499,FALSE)="","",HLOOKUP(AQ$14,集計用!$4:$9894,マスター!$C499,FALSE))</f>
        <v/>
      </c>
      <c r="AR499" s="29" t="str">
        <f>IF(HLOOKUP(AR$14,集計用!$4:$9894,マスター!$C499,FALSE)="","",HLOOKUP(AR$14,集計用!$4:$9894,マスター!$C499,FALSE))</f>
        <v/>
      </c>
      <c r="AS499" s="29" t="str">
        <f>IF(HLOOKUP(AS$14,集計用!$4:$9894,マスター!$C499,FALSE)="","",HLOOKUP(AS$14,集計用!$4:$9894,マスター!$C499,FALSE))</f>
        <v/>
      </c>
      <c r="AT499" s="29" t="str">
        <f>IF(HLOOKUP(AT$14,集計用!$4:$9894,マスター!$C499,FALSE)="","",HLOOKUP(AT$14,集計用!$4:$9894,マスター!$C499,FALSE))</f>
        <v/>
      </c>
      <c r="AU499" s="29" t="str">
        <f>IF(HLOOKUP(AU$14,集計用!$4:$9894,マスター!$C499,FALSE)="","",HLOOKUP(AU$14,集計用!$4:$9894,マスター!$C499,FALSE))</f>
        <v/>
      </c>
      <c r="AV499" s="61"/>
      <c r="AW499" s="45" t="str">
        <f t="shared" si="9"/>
        <v/>
      </c>
      <c r="AX499" s="29" t="str">
        <f>IF(HLOOKUP(AX$14,集計用!$4:$9894,マスター!$C499,FALSE)="","",HLOOKUP(AX$14,集計用!$4:$9894,マスター!$C499,FALSE))</f>
        <v/>
      </c>
      <c r="AY499" s="29" t="str">
        <f>IF(HLOOKUP(AY$14,集計用!$4:$9894,マスター!$C499,FALSE)="","",HLOOKUP(AY$14,集計用!$4:$9894,マスター!$C499,FALSE))</f>
        <v/>
      </c>
      <c r="AZ499" s="54"/>
      <c r="BA499" s="54"/>
      <c r="BB499" s="54"/>
      <c r="BC499" s="54"/>
      <c r="BD499" s="54"/>
      <c r="BE499" s="54"/>
      <c r="BF499" s="54"/>
      <c r="BG499" s="54"/>
      <c r="BH499" s="29" t="str">
        <f>IF(HLOOKUP(BH$14,集計用!$4:$9894,マスター!$C499,FALSE)="","",HLOOKUP(BH$14,集計用!$4:$9894,マスター!$C499,FALSE))</f>
        <v/>
      </c>
      <c r="BI499" s="29" t="str">
        <f>IF(HLOOKUP(BI$14,集計用!$4:$9894,マスター!$C499,FALSE)="","",HLOOKUP(BI$14,集計用!$4:$9894,マスター!$C499,FALSE))</f>
        <v/>
      </c>
      <c r="BJ499" s="54"/>
      <c r="BK499" s="54"/>
      <c r="BL499" s="54"/>
      <c r="BM499" s="54"/>
      <c r="BN499" s="54"/>
      <c r="BO499" s="54"/>
      <c r="BP499" s="54"/>
      <c r="BQ499" s="54"/>
      <c r="BR499" s="29" t="str">
        <f>IF(HLOOKUP(BR$14,集計用!$4:$9894,マスター!$C499,FALSE)="","",HLOOKUP(BR$14,集計用!$4:$9894,マスター!$C499,FALSE))</f>
        <v/>
      </c>
      <c r="BS499" s="29" t="str">
        <f>IF(HLOOKUP(BS$14,集計用!$4:$9894,マスター!$C499,FALSE)="","",HLOOKUP(BS$14,集計用!$4:$9894,マスター!$C499,FALSE))</f>
        <v/>
      </c>
      <c r="BT499" s="29" t="str">
        <f>IF(HLOOKUP(BT$14,集計用!$4:$9894,マスター!$C499,FALSE)="","",HLOOKUP(BT$14,集計用!$4:$9894,マスター!$C499,FALSE))</f>
        <v/>
      </c>
      <c r="BU499" s="29" t="str">
        <f>IF(HLOOKUP(BU$14,集計用!$4:$9894,マスター!$C499,FALSE)="","",HLOOKUP(BU$14,集計用!$4:$9894,マスター!$C499,FALSE))</f>
        <v/>
      </c>
      <c r="BV499" s="29" t="str">
        <f>集計用!O388&amp;集計用!Q388&amp;集計用!S388</f>
        <v/>
      </c>
      <c r="BW499" s="29" t="str">
        <f>IF(HLOOKUP(BW$14,集計用!$4:$9894,マスター!$C499,FALSE)="","",HLOOKUP(BW$14,集計用!$4:$9894,マスター!$C499,FALSE))</f>
        <v/>
      </c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4"/>
      <c r="CO499" s="54"/>
      <c r="CP499" s="54"/>
      <c r="CQ499" s="54"/>
      <c r="CR499" s="54"/>
      <c r="CS499" s="54"/>
      <c r="CT499" s="54"/>
      <c r="CU499" s="54"/>
      <c r="CV499" s="53"/>
      <c r="CW499" s="53"/>
      <c r="CX499" s="53"/>
      <c r="CY499" s="53"/>
      <c r="CZ499" s="53"/>
      <c r="DA499" s="53"/>
      <c r="DB499" s="53"/>
      <c r="DC499" s="53"/>
      <c r="DD499" s="54"/>
      <c r="DE499" s="54"/>
      <c r="DF499" s="54"/>
      <c r="DG499" s="54"/>
      <c r="DH499" s="54"/>
      <c r="DI499" s="54"/>
    </row>
    <row r="500" spans="3:113" ht="13.5" customHeight="1">
      <c r="C500" s="89">
        <v>491</v>
      </c>
      <c r="D500" s="44"/>
      <c r="E500" s="53"/>
      <c r="F500" s="53"/>
      <c r="G500" s="53"/>
      <c r="H500" s="42" t="str">
        <f>IF(HLOOKUP(H$14,集計用!$4:$9894,マスター!$C500,FALSE)="","",HLOOKUP(H$14,集計用!$4:$9894,マスター!$C500,FALSE))</f>
        <v/>
      </c>
      <c r="I500" s="29" t="str">
        <f>IF(HLOOKUP(I$14,集計用!$4:$9894,マスター!$C500,FALSE)="","",HLOOKUP(I$14,集計用!$4:$9894,マスター!$C500,FALSE))</f>
        <v/>
      </c>
      <c r="J500" s="29" t="str">
        <f>IF(HLOOKUP(J$14,集計用!$4:$9894,マスター!$C500,FALSE)="","",HLOOKUP(J$14,集計用!$4:$9894,マスター!$C500,FALSE))</f>
        <v/>
      </c>
      <c r="K500" s="53"/>
      <c r="L500" s="53"/>
      <c r="M500" s="53"/>
      <c r="N500" s="53"/>
      <c r="O500" s="29" t="str">
        <f>IF(HLOOKUP(O$14,集計用!$4:$9894,マスター!$C500,FALSE)="","",HLOOKUP(O$14,集計用!$4:$9894,マスター!$C500,FALSE))</f>
        <v/>
      </c>
      <c r="P500" s="53"/>
      <c r="Q500" s="53"/>
      <c r="R500" s="42" t="str">
        <f>IF(HLOOKUP(R$14,集計用!$4:$9894,マスター!$C500,FALSE)="","",HLOOKUP(R$14,集計用!$4:$9894,マスター!$C500,FALSE))</f>
        <v/>
      </c>
      <c r="S500" s="42" t="str">
        <f>IF(HLOOKUP(S$14,集計用!$4:$9894,マスター!$C500,FALSE)="","",HLOOKUP(S$14,集計用!$4:$9894,マスター!$C500,FALSE))</f>
        <v/>
      </c>
      <c r="T500" s="209" t="str">
        <f>IF(HLOOKUP(T$14,集計用!$4:$9894,マスター!$C500,FALSE)="","",HLOOKUP(T$14,集計用!$4:$9894,マスター!$C500,FALSE))</f>
        <v/>
      </c>
      <c r="U500" s="209" t="str">
        <f>IF(HLOOKUP(U$14,集計用!$4:$9894,マスター!$C500,FALSE)="","",HLOOKUP(U$14,集計用!$4:$9894,マスター!$C500,FALSE))</f>
        <v/>
      </c>
      <c r="V500" s="53"/>
      <c r="W500" s="44"/>
      <c r="X500" s="53"/>
      <c r="Y500" s="53"/>
      <c r="Z500" s="29" t="str">
        <f>IF(HLOOKUP(Z$14,集計用!$4:$9894,マスター!$C500,FALSE)="","",HLOOKUP(Z$14,集計用!$4:$9894,マスター!$C500,FALSE))</f>
        <v/>
      </c>
      <c r="AA500" s="53"/>
      <c r="AB500" s="53"/>
      <c r="AC500" s="53"/>
      <c r="AD500" s="53"/>
      <c r="AE500" s="53"/>
      <c r="AF500" s="44"/>
      <c r="AG500" s="29" t="str">
        <f>IF(HLOOKUP(AG$14,集計用!$4:$9894,マスター!$C500,FALSE)="","",HLOOKUP(AG$14,集計用!$4:$9894,マスター!$C500,FALSE))</f>
        <v/>
      </c>
      <c r="AH500" s="29" t="str">
        <f>IF(HLOOKUP(AH$14,集計用!$4:$9894,マスター!$C500,FALSE)="","",HLOOKUP(AH$14,集計用!$4:$9894,マスター!$C500,FALSE))</f>
        <v/>
      </c>
      <c r="AI500" s="29" t="str">
        <f>IF(HLOOKUP(AI$14,集計用!$4:$9894,マスター!$C500,FALSE)="","",HLOOKUP(AI$14,集計用!$4:$9894,マスター!$C500,FALSE))</f>
        <v/>
      </c>
      <c r="AJ500" s="60" t="str">
        <f>マスター!$B$3</f>
        <v>建物</v>
      </c>
      <c r="AK500" s="29" t="str">
        <f>IF(HLOOKUP(AK$14,集計用!$4:$9894,マスター!$C500,FALSE)="","",HLOOKUP(AK$14,集計用!$4:$9894,マスター!$C500,FALSE))</f>
        <v/>
      </c>
      <c r="AL500" s="29" t="str">
        <f>IF(HLOOKUP(AL$14,集計用!$4:$9894,マスター!$C500,FALSE)="","",HLOOKUP(AL$14,集計用!$4:$9894,マスター!$C500,FALSE))</f>
        <v/>
      </c>
      <c r="AM500" s="53"/>
      <c r="AN500" s="29" t="str">
        <f>IFERROR(集計用!N389&amp;集計用!P389&amp;集計用!R389,"")</f>
        <v/>
      </c>
      <c r="AO500" s="29" t="str">
        <f>IF(HLOOKUP(AO$14,集計用!$4:$9894,マスター!$C500,FALSE)="","",HLOOKUP(AO$14,集計用!$4:$9894,マスター!$C500,FALSE))</f>
        <v/>
      </c>
      <c r="AP500" s="42" t="str">
        <f>集計用!AU389&amp;集計用!AV389&amp;集計用!AW389&amp;集計用!AX389&amp;集計用!AY389&amp;集計用!AZ389</f>
        <v/>
      </c>
      <c r="AQ500" s="29" t="str">
        <f>IF(HLOOKUP(AQ$14,集計用!$4:$9894,マスター!$C500,FALSE)="","",HLOOKUP(AQ$14,集計用!$4:$9894,マスター!$C500,FALSE))</f>
        <v/>
      </c>
      <c r="AR500" s="29" t="str">
        <f>IF(HLOOKUP(AR$14,集計用!$4:$9894,マスター!$C500,FALSE)="","",HLOOKUP(AR$14,集計用!$4:$9894,マスター!$C500,FALSE))</f>
        <v/>
      </c>
      <c r="AS500" s="29" t="str">
        <f>IF(HLOOKUP(AS$14,集計用!$4:$9894,マスター!$C500,FALSE)="","",HLOOKUP(AS$14,集計用!$4:$9894,マスター!$C500,FALSE))</f>
        <v/>
      </c>
      <c r="AT500" s="29" t="str">
        <f>IF(HLOOKUP(AT$14,集計用!$4:$9894,マスター!$C500,FALSE)="","",HLOOKUP(AT$14,集計用!$4:$9894,マスター!$C500,FALSE))</f>
        <v/>
      </c>
      <c r="AU500" s="29" t="str">
        <f>IF(HLOOKUP(AU$14,集計用!$4:$9894,マスター!$C500,FALSE)="","",HLOOKUP(AU$14,集計用!$4:$9894,マスター!$C500,FALSE))</f>
        <v/>
      </c>
      <c r="AV500" s="61"/>
      <c r="AW500" s="45" t="str">
        <f t="shared" si="9"/>
        <v/>
      </c>
      <c r="AX500" s="29" t="str">
        <f>IF(HLOOKUP(AX$14,集計用!$4:$9894,マスター!$C500,FALSE)="","",HLOOKUP(AX$14,集計用!$4:$9894,マスター!$C500,FALSE))</f>
        <v/>
      </c>
      <c r="AY500" s="29" t="str">
        <f>IF(HLOOKUP(AY$14,集計用!$4:$9894,マスター!$C500,FALSE)="","",HLOOKUP(AY$14,集計用!$4:$9894,マスター!$C500,FALSE))</f>
        <v/>
      </c>
      <c r="AZ500" s="54"/>
      <c r="BA500" s="54"/>
      <c r="BB500" s="54"/>
      <c r="BC500" s="54"/>
      <c r="BD500" s="54"/>
      <c r="BE500" s="54"/>
      <c r="BF500" s="54"/>
      <c r="BG500" s="54"/>
      <c r="BH500" s="29" t="str">
        <f>IF(HLOOKUP(BH$14,集計用!$4:$9894,マスター!$C500,FALSE)="","",HLOOKUP(BH$14,集計用!$4:$9894,マスター!$C500,FALSE))</f>
        <v/>
      </c>
      <c r="BI500" s="29" t="str">
        <f>IF(HLOOKUP(BI$14,集計用!$4:$9894,マスター!$C500,FALSE)="","",HLOOKUP(BI$14,集計用!$4:$9894,マスター!$C500,FALSE))</f>
        <v/>
      </c>
      <c r="BJ500" s="54"/>
      <c r="BK500" s="54"/>
      <c r="BL500" s="54"/>
      <c r="BM500" s="54"/>
      <c r="BN500" s="54"/>
      <c r="BO500" s="54"/>
      <c r="BP500" s="54"/>
      <c r="BQ500" s="54"/>
      <c r="BR500" s="29" t="str">
        <f>IF(HLOOKUP(BR$14,集計用!$4:$9894,マスター!$C500,FALSE)="","",HLOOKUP(BR$14,集計用!$4:$9894,マスター!$C500,FALSE))</f>
        <v/>
      </c>
      <c r="BS500" s="29" t="str">
        <f>IF(HLOOKUP(BS$14,集計用!$4:$9894,マスター!$C500,FALSE)="","",HLOOKUP(BS$14,集計用!$4:$9894,マスター!$C500,FALSE))</f>
        <v/>
      </c>
      <c r="BT500" s="29" t="str">
        <f>IF(HLOOKUP(BT$14,集計用!$4:$9894,マスター!$C500,FALSE)="","",HLOOKUP(BT$14,集計用!$4:$9894,マスター!$C500,FALSE))</f>
        <v/>
      </c>
      <c r="BU500" s="29" t="str">
        <f>IF(HLOOKUP(BU$14,集計用!$4:$9894,マスター!$C500,FALSE)="","",HLOOKUP(BU$14,集計用!$4:$9894,マスター!$C500,FALSE))</f>
        <v/>
      </c>
      <c r="BV500" s="29" t="str">
        <f>集計用!O389&amp;集計用!Q389&amp;集計用!S389</f>
        <v/>
      </c>
      <c r="BW500" s="29" t="str">
        <f>IF(HLOOKUP(BW$14,集計用!$4:$9894,マスター!$C500,FALSE)="","",HLOOKUP(BW$14,集計用!$4:$9894,マスター!$C500,FALSE))</f>
        <v/>
      </c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4"/>
      <c r="CO500" s="54"/>
      <c r="CP500" s="54"/>
      <c r="CQ500" s="54"/>
      <c r="CR500" s="54"/>
      <c r="CS500" s="54"/>
      <c r="CT500" s="54"/>
      <c r="CU500" s="54"/>
      <c r="CV500" s="53"/>
      <c r="CW500" s="53"/>
      <c r="CX500" s="53"/>
      <c r="CY500" s="53"/>
      <c r="CZ500" s="53"/>
      <c r="DA500" s="53"/>
      <c r="DB500" s="53"/>
      <c r="DC500" s="53"/>
      <c r="DD500" s="54"/>
      <c r="DE500" s="54"/>
      <c r="DF500" s="54"/>
      <c r="DG500" s="54"/>
      <c r="DH500" s="54"/>
      <c r="DI500" s="54"/>
    </row>
    <row r="501" spans="3:113" ht="13.5" customHeight="1">
      <c r="C501" s="89">
        <v>492</v>
      </c>
      <c r="D501" s="44"/>
      <c r="E501" s="53"/>
      <c r="F501" s="53"/>
      <c r="G501" s="53"/>
      <c r="H501" s="42" t="str">
        <f>IF(HLOOKUP(H$14,集計用!$4:$9894,マスター!$C501,FALSE)="","",HLOOKUP(H$14,集計用!$4:$9894,マスター!$C501,FALSE))</f>
        <v/>
      </c>
      <c r="I501" s="29" t="str">
        <f>IF(HLOOKUP(I$14,集計用!$4:$9894,マスター!$C501,FALSE)="","",HLOOKUP(I$14,集計用!$4:$9894,マスター!$C501,FALSE))</f>
        <v/>
      </c>
      <c r="J501" s="29" t="str">
        <f>IF(HLOOKUP(J$14,集計用!$4:$9894,マスター!$C501,FALSE)="","",HLOOKUP(J$14,集計用!$4:$9894,マスター!$C501,FALSE))</f>
        <v/>
      </c>
      <c r="K501" s="53"/>
      <c r="L501" s="53"/>
      <c r="M501" s="53"/>
      <c r="N501" s="53"/>
      <c r="O501" s="29" t="str">
        <f>IF(HLOOKUP(O$14,集計用!$4:$9894,マスター!$C501,FALSE)="","",HLOOKUP(O$14,集計用!$4:$9894,マスター!$C501,FALSE))</f>
        <v/>
      </c>
      <c r="P501" s="53"/>
      <c r="Q501" s="53"/>
      <c r="R501" s="42" t="str">
        <f>IF(HLOOKUP(R$14,集計用!$4:$9894,マスター!$C501,FALSE)="","",HLOOKUP(R$14,集計用!$4:$9894,マスター!$C501,FALSE))</f>
        <v/>
      </c>
      <c r="S501" s="42" t="str">
        <f>IF(HLOOKUP(S$14,集計用!$4:$9894,マスター!$C501,FALSE)="","",HLOOKUP(S$14,集計用!$4:$9894,マスター!$C501,FALSE))</f>
        <v/>
      </c>
      <c r="T501" s="209" t="str">
        <f>IF(HLOOKUP(T$14,集計用!$4:$9894,マスター!$C501,FALSE)="","",HLOOKUP(T$14,集計用!$4:$9894,マスター!$C501,FALSE))</f>
        <v/>
      </c>
      <c r="U501" s="209" t="str">
        <f>IF(HLOOKUP(U$14,集計用!$4:$9894,マスター!$C501,FALSE)="","",HLOOKUP(U$14,集計用!$4:$9894,マスター!$C501,FALSE))</f>
        <v/>
      </c>
      <c r="V501" s="53"/>
      <c r="W501" s="44"/>
      <c r="X501" s="53"/>
      <c r="Y501" s="53"/>
      <c r="Z501" s="29" t="str">
        <f>IF(HLOOKUP(Z$14,集計用!$4:$9894,マスター!$C501,FALSE)="","",HLOOKUP(Z$14,集計用!$4:$9894,マスター!$C501,FALSE))</f>
        <v/>
      </c>
      <c r="AA501" s="53"/>
      <c r="AB501" s="53"/>
      <c r="AC501" s="53"/>
      <c r="AD501" s="53"/>
      <c r="AE501" s="53"/>
      <c r="AF501" s="44"/>
      <c r="AG501" s="29" t="str">
        <f>IF(HLOOKUP(AG$14,集計用!$4:$9894,マスター!$C501,FALSE)="","",HLOOKUP(AG$14,集計用!$4:$9894,マスター!$C501,FALSE))</f>
        <v/>
      </c>
      <c r="AH501" s="29" t="str">
        <f>IF(HLOOKUP(AH$14,集計用!$4:$9894,マスター!$C501,FALSE)="","",HLOOKUP(AH$14,集計用!$4:$9894,マスター!$C501,FALSE))</f>
        <v/>
      </c>
      <c r="AI501" s="29" t="str">
        <f>IF(HLOOKUP(AI$14,集計用!$4:$9894,マスター!$C501,FALSE)="","",HLOOKUP(AI$14,集計用!$4:$9894,マスター!$C501,FALSE))</f>
        <v/>
      </c>
      <c r="AJ501" s="60" t="str">
        <f>マスター!$B$3</f>
        <v>建物</v>
      </c>
      <c r="AK501" s="29" t="str">
        <f>IF(HLOOKUP(AK$14,集計用!$4:$9894,マスター!$C501,FALSE)="","",HLOOKUP(AK$14,集計用!$4:$9894,マスター!$C501,FALSE))</f>
        <v/>
      </c>
      <c r="AL501" s="29" t="str">
        <f>IF(HLOOKUP(AL$14,集計用!$4:$9894,マスター!$C501,FALSE)="","",HLOOKUP(AL$14,集計用!$4:$9894,マスター!$C501,FALSE))</f>
        <v/>
      </c>
      <c r="AM501" s="53"/>
      <c r="AN501" s="29" t="str">
        <f>IFERROR(集計用!N390&amp;集計用!P390&amp;集計用!R390,"")</f>
        <v/>
      </c>
      <c r="AO501" s="29" t="str">
        <f>IF(HLOOKUP(AO$14,集計用!$4:$9894,マスター!$C501,FALSE)="","",HLOOKUP(AO$14,集計用!$4:$9894,マスター!$C501,FALSE))</f>
        <v/>
      </c>
      <c r="AP501" s="42" t="str">
        <f>集計用!AU390&amp;集計用!AV390&amp;集計用!AW390&amp;集計用!AX390&amp;集計用!AY390&amp;集計用!AZ390</f>
        <v/>
      </c>
      <c r="AQ501" s="29" t="str">
        <f>IF(HLOOKUP(AQ$14,集計用!$4:$9894,マスター!$C501,FALSE)="","",HLOOKUP(AQ$14,集計用!$4:$9894,マスター!$C501,FALSE))</f>
        <v/>
      </c>
      <c r="AR501" s="29" t="str">
        <f>IF(HLOOKUP(AR$14,集計用!$4:$9894,マスター!$C501,FALSE)="","",HLOOKUP(AR$14,集計用!$4:$9894,マスター!$C501,FALSE))</f>
        <v/>
      </c>
      <c r="AS501" s="29" t="str">
        <f>IF(HLOOKUP(AS$14,集計用!$4:$9894,マスター!$C501,FALSE)="","",HLOOKUP(AS$14,集計用!$4:$9894,マスター!$C501,FALSE))</f>
        <v/>
      </c>
      <c r="AT501" s="29" t="str">
        <f>IF(HLOOKUP(AT$14,集計用!$4:$9894,マスター!$C501,FALSE)="","",HLOOKUP(AT$14,集計用!$4:$9894,マスター!$C501,FALSE))</f>
        <v/>
      </c>
      <c r="AU501" s="29" t="str">
        <f>IF(HLOOKUP(AU$14,集計用!$4:$9894,マスター!$C501,FALSE)="","",HLOOKUP(AU$14,集計用!$4:$9894,マスター!$C501,FALSE))</f>
        <v/>
      </c>
      <c r="AV501" s="61"/>
      <c r="AW501" s="45" t="str">
        <f t="shared" si="9"/>
        <v/>
      </c>
      <c r="AX501" s="29" t="str">
        <f>IF(HLOOKUP(AX$14,集計用!$4:$9894,マスター!$C501,FALSE)="","",HLOOKUP(AX$14,集計用!$4:$9894,マスター!$C501,FALSE))</f>
        <v/>
      </c>
      <c r="AY501" s="29" t="str">
        <f>IF(HLOOKUP(AY$14,集計用!$4:$9894,マスター!$C501,FALSE)="","",HLOOKUP(AY$14,集計用!$4:$9894,マスター!$C501,FALSE))</f>
        <v/>
      </c>
      <c r="AZ501" s="54"/>
      <c r="BA501" s="54"/>
      <c r="BB501" s="54"/>
      <c r="BC501" s="54"/>
      <c r="BD501" s="54"/>
      <c r="BE501" s="54"/>
      <c r="BF501" s="54"/>
      <c r="BG501" s="54"/>
      <c r="BH501" s="29" t="str">
        <f>IF(HLOOKUP(BH$14,集計用!$4:$9894,マスター!$C501,FALSE)="","",HLOOKUP(BH$14,集計用!$4:$9894,マスター!$C501,FALSE))</f>
        <v/>
      </c>
      <c r="BI501" s="29" t="str">
        <f>IF(HLOOKUP(BI$14,集計用!$4:$9894,マスター!$C501,FALSE)="","",HLOOKUP(BI$14,集計用!$4:$9894,マスター!$C501,FALSE))</f>
        <v/>
      </c>
      <c r="BJ501" s="54"/>
      <c r="BK501" s="54"/>
      <c r="BL501" s="54"/>
      <c r="BM501" s="54"/>
      <c r="BN501" s="54"/>
      <c r="BO501" s="54"/>
      <c r="BP501" s="54"/>
      <c r="BQ501" s="54"/>
      <c r="BR501" s="29" t="str">
        <f>IF(HLOOKUP(BR$14,集計用!$4:$9894,マスター!$C501,FALSE)="","",HLOOKUP(BR$14,集計用!$4:$9894,マスター!$C501,FALSE))</f>
        <v/>
      </c>
      <c r="BS501" s="29" t="str">
        <f>IF(HLOOKUP(BS$14,集計用!$4:$9894,マスター!$C501,FALSE)="","",HLOOKUP(BS$14,集計用!$4:$9894,マスター!$C501,FALSE))</f>
        <v/>
      </c>
      <c r="BT501" s="29" t="str">
        <f>IF(HLOOKUP(BT$14,集計用!$4:$9894,マスター!$C501,FALSE)="","",HLOOKUP(BT$14,集計用!$4:$9894,マスター!$C501,FALSE))</f>
        <v/>
      </c>
      <c r="BU501" s="29" t="str">
        <f>IF(HLOOKUP(BU$14,集計用!$4:$9894,マスター!$C501,FALSE)="","",HLOOKUP(BU$14,集計用!$4:$9894,マスター!$C501,FALSE))</f>
        <v/>
      </c>
      <c r="BV501" s="29" t="str">
        <f>集計用!O390&amp;集計用!Q390&amp;集計用!S390</f>
        <v/>
      </c>
      <c r="BW501" s="29" t="str">
        <f>IF(HLOOKUP(BW$14,集計用!$4:$9894,マスター!$C501,FALSE)="","",HLOOKUP(BW$14,集計用!$4:$9894,マスター!$C501,FALSE))</f>
        <v/>
      </c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4"/>
      <c r="CO501" s="54"/>
      <c r="CP501" s="54"/>
      <c r="CQ501" s="54"/>
      <c r="CR501" s="54"/>
      <c r="CS501" s="54"/>
      <c r="CT501" s="54"/>
      <c r="CU501" s="54"/>
      <c r="CV501" s="53"/>
      <c r="CW501" s="53"/>
      <c r="CX501" s="53"/>
      <c r="CY501" s="53"/>
      <c r="CZ501" s="53"/>
      <c r="DA501" s="53"/>
      <c r="DB501" s="53"/>
      <c r="DC501" s="53"/>
      <c r="DD501" s="54"/>
      <c r="DE501" s="54"/>
      <c r="DF501" s="54"/>
      <c r="DG501" s="54"/>
      <c r="DH501" s="54"/>
      <c r="DI501" s="54"/>
    </row>
    <row r="502" spans="3:113" ht="13.5" customHeight="1">
      <c r="C502" s="89">
        <v>493</v>
      </c>
      <c r="D502" s="44"/>
      <c r="E502" s="53"/>
      <c r="F502" s="53"/>
      <c r="G502" s="53"/>
      <c r="H502" s="42" t="str">
        <f>IF(HLOOKUP(H$14,集計用!$4:$9894,マスター!$C502,FALSE)="","",HLOOKUP(H$14,集計用!$4:$9894,マスター!$C502,FALSE))</f>
        <v/>
      </c>
      <c r="I502" s="29" t="str">
        <f>IF(HLOOKUP(I$14,集計用!$4:$9894,マスター!$C502,FALSE)="","",HLOOKUP(I$14,集計用!$4:$9894,マスター!$C502,FALSE))</f>
        <v/>
      </c>
      <c r="J502" s="29" t="str">
        <f>IF(HLOOKUP(J$14,集計用!$4:$9894,マスター!$C502,FALSE)="","",HLOOKUP(J$14,集計用!$4:$9894,マスター!$C502,FALSE))</f>
        <v/>
      </c>
      <c r="K502" s="53"/>
      <c r="L502" s="53"/>
      <c r="M502" s="53"/>
      <c r="N502" s="53"/>
      <c r="O502" s="29" t="str">
        <f>IF(HLOOKUP(O$14,集計用!$4:$9894,マスター!$C502,FALSE)="","",HLOOKUP(O$14,集計用!$4:$9894,マスター!$C502,FALSE))</f>
        <v/>
      </c>
      <c r="P502" s="53"/>
      <c r="Q502" s="53"/>
      <c r="R502" s="42" t="str">
        <f>IF(HLOOKUP(R$14,集計用!$4:$9894,マスター!$C502,FALSE)="","",HLOOKUP(R$14,集計用!$4:$9894,マスター!$C502,FALSE))</f>
        <v/>
      </c>
      <c r="S502" s="42" t="str">
        <f>IF(HLOOKUP(S$14,集計用!$4:$9894,マスター!$C502,FALSE)="","",HLOOKUP(S$14,集計用!$4:$9894,マスター!$C502,FALSE))</f>
        <v/>
      </c>
      <c r="T502" s="209" t="str">
        <f>IF(HLOOKUP(T$14,集計用!$4:$9894,マスター!$C502,FALSE)="","",HLOOKUP(T$14,集計用!$4:$9894,マスター!$C502,FALSE))</f>
        <v/>
      </c>
      <c r="U502" s="209" t="str">
        <f>IF(HLOOKUP(U$14,集計用!$4:$9894,マスター!$C502,FALSE)="","",HLOOKUP(U$14,集計用!$4:$9894,マスター!$C502,FALSE))</f>
        <v/>
      </c>
      <c r="V502" s="53"/>
      <c r="W502" s="44"/>
      <c r="X502" s="53"/>
      <c r="Y502" s="53"/>
      <c r="Z502" s="29" t="str">
        <f>IF(HLOOKUP(Z$14,集計用!$4:$9894,マスター!$C502,FALSE)="","",HLOOKUP(Z$14,集計用!$4:$9894,マスター!$C502,FALSE))</f>
        <v/>
      </c>
      <c r="AA502" s="53"/>
      <c r="AB502" s="53"/>
      <c r="AC502" s="53"/>
      <c r="AD502" s="53"/>
      <c r="AE502" s="53"/>
      <c r="AF502" s="44"/>
      <c r="AG502" s="29" t="str">
        <f>IF(HLOOKUP(AG$14,集計用!$4:$9894,マスター!$C502,FALSE)="","",HLOOKUP(AG$14,集計用!$4:$9894,マスター!$C502,FALSE))</f>
        <v/>
      </c>
      <c r="AH502" s="29" t="str">
        <f>IF(HLOOKUP(AH$14,集計用!$4:$9894,マスター!$C502,FALSE)="","",HLOOKUP(AH$14,集計用!$4:$9894,マスター!$C502,FALSE))</f>
        <v/>
      </c>
      <c r="AI502" s="29" t="str">
        <f>IF(HLOOKUP(AI$14,集計用!$4:$9894,マスター!$C502,FALSE)="","",HLOOKUP(AI$14,集計用!$4:$9894,マスター!$C502,FALSE))</f>
        <v/>
      </c>
      <c r="AJ502" s="60" t="str">
        <f>マスター!$B$3</f>
        <v>建物</v>
      </c>
      <c r="AK502" s="29" t="str">
        <f>IF(HLOOKUP(AK$14,集計用!$4:$9894,マスター!$C502,FALSE)="","",HLOOKUP(AK$14,集計用!$4:$9894,マスター!$C502,FALSE))</f>
        <v/>
      </c>
      <c r="AL502" s="29" t="str">
        <f>IF(HLOOKUP(AL$14,集計用!$4:$9894,マスター!$C502,FALSE)="","",HLOOKUP(AL$14,集計用!$4:$9894,マスター!$C502,FALSE))</f>
        <v/>
      </c>
      <c r="AM502" s="53"/>
      <c r="AN502" s="29" t="str">
        <f>IFERROR(集計用!N391&amp;集計用!P391&amp;集計用!R391,"")</f>
        <v/>
      </c>
      <c r="AO502" s="29" t="str">
        <f>IF(HLOOKUP(AO$14,集計用!$4:$9894,マスター!$C502,FALSE)="","",HLOOKUP(AO$14,集計用!$4:$9894,マスター!$C502,FALSE))</f>
        <v/>
      </c>
      <c r="AP502" s="42" t="str">
        <f>集計用!AU391&amp;集計用!AV391&amp;集計用!AW391&amp;集計用!AX391&amp;集計用!AY391&amp;集計用!AZ391</f>
        <v/>
      </c>
      <c r="AQ502" s="29" t="str">
        <f>IF(HLOOKUP(AQ$14,集計用!$4:$9894,マスター!$C502,FALSE)="","",HLOOKUP(AQ$14,集計用!$4:$9894,マスター!$C502,FALSE))</f>
        <v/>
      </c>
      <c r="AR502" s="29" t="str">
        <f>IF(HLOOKUP(AR$14,集計用!$4:$9894,マスター!$C502,FALSE)="","",HLOOKUP(AR$14,集計用!$4:$9894,マスター!$C502,FALSE))</f>
        <v/>
      </c>
      <c r="AS502" s="29" t="str">
        <f>IF(HLOOKUP(AS$14,集計用!$4:$9894,マスター!$C502,FALSE)="","",HLOOKUP(AS$14,集計用!$4:$9894,マスター!$C502,FALSE))</f>
        <v/>
      </c>
      <c r="AT502" s="29" t="str">
        <f>IF(HLOOKUP(AT$14,集計用!$4:$9894,マスター!$C502,FALSE)="","",HLOOKUP(AT$14,集計用!$4:$9894,マスター!$C502,FALSE))</f>
        <v/>
      </c>
      <c r="AU502" s="29" t="str">
        <f>IF(HLOOKUP(AU$14,集計用!$4:$9894,マスター!$C502,FALSE)="","",HLOOKUP(AU$14,集計用!$4:$9894,マスター!$C502,FALSE))</f>
        <v/>
      </c>
      <c r="AV502" s="61"/>
      <c r="AW502" s="45" t="str">
        <f t="shared" si="9"/>
        <v/>
      </c>
      <c r="AX502" s="29" t="str">
        <f>IF(HLOOKUP(AX$14,集計用!$4:$9894,マスター!$C502,FALSE)="","",HLOOKUP(AX$14,集計用!$4:$9894,マスター!$C502,FALSE))</f>
        <v/>
      </c>
      <c r="AY502" s="29" t="str">
        <f>IF(HLOOKUP(AY$14,集計用!$4:$9894,マスター!$C502,FALSE)="","",HLOOKUP(AY$14,集計用!$4:$9894,マスター!$C502,FALSE))</f>
        <v/>
      </c>
      <c r="AZ502" s="54"/>
      <c r="BA502" s="54"/>
      <c r="BB502" s="54"/>
      <c r="BC502" s="54"/>
      <c r="BD502" s="54"/>
      <c r="BE502" s="54"/>
      <c r="BF502" s="54"/>
      <c r="BG502" s="54"/>
      <c r="BH502" s="29" t="str">
        <f>IF(HLOOKUP(BH$14,集計用!$4:$9894,マスター!$C502,FALSE)="","",HLOOKUP(BH$14,集計用!$4:$9894,マスター!$C502,FALSE))</f>
        <v/>
      </c>
      <c r="BI502" s="29" t="str">
        <f>IF(HLOOKUP(BI$14,集計用!$4:$9894,マスター!$C502,FALSE)="","",HLOOKUP(BI$14,集計用!$4:$9894,マスター!$C502,FALSE))</f>
        <v/>
      </c>
      <c r="BJ502" s="54"/>
      <c r="BK502" s="54"/>
      <c r="BL502" s="54"/>
      <c r="BM502" s="54"/>
      <c r="BN502" s="54"/>
      <c r="BO502" s="54"/>
      <c r="BP502" s="54"/>
      <c r="BQ502" s="54"/>
      <c r="BR502" s="29" t="str">
        <f>IF(HLOOKUP(BR$14,集計用!$4:$9894,マスター!$C502,FALSE)="","",HLOOKUP(BR$14,集計用!$4:$9894,マスター!$C502,FALSE))</f>
        <v/>
      </c>
      <c r="BS502" s="29" t="str">
        <f>IF(HLOOKUP(BS$14,集計用!$4:$9894,マスター!$C502,FALSE)="","",HLOOKUP(BS$14,集計用!$4:$9894,マスター!$C502,FALSE))</f>
        <v/>
      </c>
      <c r="BT502" s="29" t="str">
        <f>IF(HLOOKUP(BT$14,集計用!$4:$9894,マスター!$C502,FALSE)="","",HLOOKUP(BT$14,集計用!$4:$9894,マスター!$C502,FALSE))</f>
        <v/>
      </c>
      <c r="BU502" s="29" t="str">
        <f>IF(HLOOKUP(BU$14,集計用!$4:$9894,マスター!$C502,FALSE)="","",HLOOKUP(BU$14,集計用!$4:$9894,マスター!$C502,FALSE))</f>
        <v/>
      </c>
      <c r="BV502" s="29" t="str">
        <f>集計用!O391&amp;集計用!Q391&amp;集計用!S391</f>
        <v/>
      </c>
      <c r="BW502" s="29" t="str">
        <f>IF(HLOOKUP(BW$14,集計用!$4:$9894,マスター!$C502,FALSE)="","",HLOOKUP(BW$14,集計用!$4:$9894,マスター!$C502,FALSE))</f>
        <v/>
      </c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4"/>
      <c r="CO502" s="54"/>
      <c r="CP502" s="54"/>
      <c r="CQ502" s="54"/>
      <c r="CR502" s="54"/>
      <c r="CS502" s="54"/>
      <c r="CT502" s="54"/>
      <c r="CU502" s="54"/>
      <c r="CV502" s="53"/>
      <c r="CW502" s="53"/>
      <c r="CX502" s="53"/>
      <c r="CY502" s="53"/>
      <c r="CZ502" s="53"/>
      <c r="DA502" s="53"/>
      <c r="DB502" s="53"/>
      <c r="DC502" s="53"/>
      <c r="DD502" s="54"/>
      <c r="DE502" s="54"/>
      <c r="DF502" s="54"/>
      <c r="DG502" s="54"/>
      <c r="DH502" s="54"/>
      <c r="DI502" s="54"/>
    </row>
    <row r="503" spans="3:113" ht="13.5" customHeight="1">
      <c r="C503" s="89">
        <v>494</v>
      </c>
      <c r="D503" s="44"/>
      <c r="E503" s="53"/>
      <c r="F503" s="53"/>
      <c r="G503" s="53"/>
      <c r="H503" s="42" t="str">
        <f>IF(HLOOKUP(H$14,集計用!$4:$9894,マスター!$C503,FALSE)="","",HLOOKUP(H$14,集計用!$4:$9894,マスター!$C503,FALSE))</f>
        <v/>
      </c>
      <c r="I503" s="29" t="str">
        <f>IF(HLOOKUP(I$14,集計用!$4:$9894,マスター!$C503,FALSE)="","",HLOOKUP(I$14,集計用!$4:$9894,マスター!$C503,FALSE))</f>
        <v/>
      </c>
      <c r="J503" s="29" t="str">
        <f>IF(HLOOKUP(J$14,集計用!$4:$9894,マスター!$C503,FALSE)="","",HLOOKUP(J$14,集計用!$4:$9894,マスター!$C503,FALSE))</f>
        <v/>
      </c>
      <c r="K503" s="53"/>
      <c r="L503" s="53"/>
      <c r="M503" s="53"/>
      <c r="N503" s="53"/>
      <c r="O503" s="29" t="str">
        <f>IF(HLOOKUP(O$14,集計用!$4:$9894,マスター!$C503,FALSE)="","",HLOOKUP(O$14,集計用!$4:$9894,マスター!$C503,FALSE))</f>
        <v/>
      </c>
      <c r="P503" s="53"/>
      <c r="Q503" s="53"/>
      <c r="R503" s="42" t="str">
        <f>IF(HLOOKUP(R$14,集計用!$4:$9894,マスター!$C503,FALSE)="","",HLOOKUP(R$14,集計用!$4:$9894,マスター!$C503,FALSE))</f>
        <v/>
      </c>
      <c r="S503" s="42" t="str">
        <f>IF(HLOOKUP(S$14,集計用!$4:$9894,マスター!$C503,FALSE)="","",HLOOKUP(S$14,集計用!$4:$9894,マスター!$C503,FALSE))</f>
        <v/>
      </c>
      <c r="T503" s="209" t="str">
        <f>IF(HLOOKUP(T$14,集計用!$4:$9894,マスター!$C503,FALSE)="","",HLOOKUP(T$14,集計用!$4:$9894,マスター!$C503,FALSE))</f>
        <v/>
      </c>
      <c r="U503" s="209" t="str">
        <f>IF(HLOOKUP(U$14,集計用!$4:$9894,マスター!$C503,FALSE)="","",HLOOKUP(U$14,集計用!$4:$9894,マスター!$C503,FALSE))</f>
        <v/>
      </c>
      <c r="V503" s="53"/>
      <c r="W503" s="44"/>
      <c r="X503" s="53"/>
      <c r="Y503" s="53"/>
      <c r="Z503" s="29" t="str">
        <f>IF(HLOOKUP(Z$14,集計用!$4:$9894,マスター!$C503,FALSE)="","",HLOOKUP(Z$14,集計用!$4:$9894,マスター!$C503,FALSE))</f>
        <v/>
      </c>
      <c r="AA503" s="53"/>
      <c r="AB503" s="53"/>
      <c r="AC503" s="53"/>
      <c r="AD503" s="53"/>
      <c r="AE503" s="53"/>
      <c r="AF503" s="44"/>
      <c r="AG503" s="29" t="str">
        <f>IF(HLOOKUP(AG$14,集計用!$4:$9894,マスター!$C503,FALSE)="","",HLOOKUP(AG$14,集計用!$4:$9894,マスター!$C503,FALSE))</f>
        <v/>
      </c>
      <c r="AH503" s="29" t="str">
        <f>IF(HLOOKUP(AH$14,集計用!$4:$9894,マスター!$C503,FALSE)="","",HLOOKUP(AH$14,集計用!$4:$9894,マスター!$C503,FALSE))</f>
        <v/>
      </c>
      <c r="AI503" s="29" t="str">
        <f>IF(HLOOKUP(AI$14,集計用!$4:$9894,マスター!$C503,FALSE)="","",HLOOKUP(AI$14,集計用!$4:$9894,マスター!$C503,FALSE))</f>
        <v/>
      </c>
      <c r="AJ503" s="60" t="str">
        <f>マスター!$B$3</f>
        <v>建物</v>
      </c>
      <c r="AK503" s="29" t="str">
        <f>IF(HLOOKUP(AK$14,集計用!$4:$9894,マスター!$C503,FALSE)="","",HLOOKUP(AK$14,集計用!$4:$9894,マスター!$C503,FALSE))</f>
        <v/>
      </c>
      <c r="AL503" s="29" t="str">
        <f>IF(HLOOKUP(AL$14,集計用!$4:$9894,マスター!$C503,FALSE)="","",HLOOKUP(AL$14,集計用!$4:$9894,マスター!$C503,FALSE))</f>
        <v/>
      </c>
      <c r="AM503" s="53"/>
      <c r="AN503" s="29" t="str">
        <f>IFERROR(集計用!N392&amp;集計用!P392&amp;集計用!R392,"")</f>
        <v/>
      </c>
      <c r="AO503" s="29" t="str">
        <f>IF(HLOOKUP(AO$14,集計用!$4:$9894,マスター!$C503,FALSE)="","",HLOOKUP(AO$14,集計用!$4:$9894,マスター!$C503,FALSE))</f>
        <v/>
      </c>
      <c r="AP503" s="42" t="str">
        <f>集計用!AU392&amp;集計用!AV392&amp;集計用!AW392&amp;集計用!AX392&amp;集計用!AY392&amp;集計用!AZ392</f>
        <v/>
      </c>
      <c r="AQ503" s="29" t="str">
        <f>IF(HLOOKUP(AQ$14,集計用!$4:$9894,マスター!$C503,FALSE)="","",HLOOKUP(AQ$14,集計用!$4:$9894,マスター!$C503,FALSE))</f>
        <v/>
      </c>
      <c r="AR503" s="29" t="str">
        <f>IF(HLOOKUP(AR$14,集計用!$4:$9894,マスター!$C503,FALSE)="","",HLOOKUP(AR$14,集計用!$4:$9894,マスター!$C503,FALSE))</f>
        <v/>
      </c>
      <c r="AS503" s="29" t="str">
        <f>IF(HLOOKUP(AS$14,集計用!$4:$9894,マスター!$C503,FALSE)="","",HLOOKUP(AS$14,集計用!$4:$9894,マスター!$C503,FALSE))</f>
        <v/>
      </c>
      <c r="AT503" s="29" t="str">
        <f>IF(HLOOKUP(AT$14,集計用!$4:$9894,マスター!$C503,FALSE)="","",HLOOKUP(AT$14,集計用!$4:$9894,マスター!$C503,FALSE))</f>
        <v/>
      </c>
      <c r="AU503" s="29" t="str">
        <f>IF(HLOOKUP(AU$14,集計用!$4:$9894,マスター!$C503,FALSE)="","",HLOOKUP(AU$14,集計用!$4:$9894,マスター!$C503,FALSE))</f>
        <v/>
      </c>
      <c r="AV503" s="61"/>
      <c r="AW503" s="45" t="str">
        <f t="shared" si="9"/>
        <v/>
      </c>
      <c r="AX503" s="29" t="str">
        <f>IF(HLOOKUP(AX$14,集計用!$4:$9894,マスター!$C503,FALSE)="","",HLOOKUP(AX$14,集計用!$4:$9894,マスター!$C503,FALSE))</f>
        <v/>
      </c>
      <c r="AY503" s="29" t="str">
        <f>IF(HLOOKUP(AY$14,集計用!$4:$9894,マスター!$C503,FALSE)="","",HLOOKUP(AY$14,集計用!$4:$9894,マスター!$C503,FALSE))</f>
        <v/>
      </c>
      <c r="AZ503" s="54"/>
      <c r="BA503" s="54"/>
      <c r="BB503" s="54"/>
      <c r="BC503" s="54"/>
      <c r="BD503" s="54"/>
      <c r="BE503" s="54"/>
      <c r="BF503" s="54"/>
      <c r="BG503" s="54"/>
      <c r="BH503" s="29" t="str">
        <f>IF(HLOOKUP(BH$14,集計用!$4:$9894,マスター!$C503,FALSE)="","",HLOOKUP(BH$14,集計用!$4:$9894,マスター!$C503,FALSE))</f>
        <v/>
      </c>
      <c r="BI503" s="29" t="str">
        <f>IF(HLOOKUP(BI$14,集計用!$4:$9894,マスター!$C503,FALSE)="","",HLOOKUP(BI$14,集計用!$4:$9894,マスター!$C503,FALSE))</f>
        <v/>
      </c>
      <c r="BJ503" s="54"/>
      <c r="BK503" s="54"/>
      <c r="BL503" s="54"/>
      <c r="BM503" s="54"/>
      <c r="BN503" s="54"/>
      <c r="BO503" s="54"/>
      <c r="BP503" s="54"/>
      <c r="BQ503" s="54"/>
      <c r="BR503" s="29" t="str">
        <f>IF(HLOOKUP(BR$14,集計用!$4:$9894,マスター!$C503,FALSE)="","",HLOOKUP(BR$14,集計用!$4:$9894,マスター!$C503,FALSE))</f>
        <v/>
      </c>
      <c r="BS503" s="29" t="str">
        <f>IF(HLOOKUP(BS$14,集計用!$4:$9894,マスター!$C503,FALSE)="","",HLOOKUP(BS$14,集計用!$4:$9894,マスター!$C503,FALSE))</f>
        <v/>
      </c>
      <c r="BT503" s="29" t="str">
        <f>IF(HLOOKUP(BT$14,集計用!$4:$9894,マスター!$C503,FALSE)="","",HLOOKUP(BT$14,集計用!$4:$9894,マスター!$C503,FALSE))</f>
        <v/>
      </c>
      <c r="BU503" s="29" t="str">
        <f>IF(HLOOKUP(BU$14,集計用!$4:$9894,マスター!$C503,FALSE)="","",HLOOKUP(BU$14,集計用!$4:$9894,マスター!$C503,FALSE))</f>
        <v/>
      </c>
      <c r="BV503" s="29" t="str">
        <f>集計用!O392&amp;集計用!Q392&amp;集計用!S392</f>
        <v/>
      </c>
      <c r="BW503" s="29" t="str">
        <f>IF(HLOOKUP(BW$14,集計用!$4:$9894,マスター!$C503,FALSE)="","",HLOOKUP(BW$14,集計用!$4:$9894,マスター!$C503,FALSE))</f>
        <v/>
      </c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4"/>
      <c r="CO503" s="54"/>
      <c r="CP503" s="54"/>
      <c r="CQ503" s="54"/>
      <c r="CR503" s="54"/>
      <c r="CS503" s="54"/>
      <c r="CT503" s="54"/>
      <c r="CU503" s="54"/>
      <c r="CV503" s="53"/>
      <c r="CW503" s="53"/>
      <c r="CX503" s="53"/>
      <c r="CY503" s="53"/>
      <c r="CZ503" s="53"/>
      <c r="DA503" s="53"/>
      <c r="DB503" s="53"/>
      <c r="DC503" s="53"/>
      <c r="DD503" s="54"/>
      <c r="DE503" s="54"/>
      <c r="DF503" s="54"/>
      <c r="DG503" s="54"/>
      <c r="DH503" s="54"/>
      <c r="DI503" s="54"/>
    </row>
    <row r="504" spans="3:113" ht="13.5" customHeight="1">
      <c r="C504" s="89">
        <v>495</v>
      </c>
      <c r="D504" s="44"/>
      <c r="E504" s="53"/>
      <c r="F504" s="53"/>
      <c r="G504" s="53"/>
      <c r="H504" s="42" t="str">
        <f>IF(HLOOKUP(H$14,集計用!$4:$9894,マスター!$C504,FALSE)="","",HLOOKUP(H$14,集計用!$4:$9894,マスター!$C504,FALSE))</f>
        <v/>
      </c>
      <c r="I504" s="29" t="str">
        <f>IF(HLOOKUP(I$14,集計用!$4:$9894,マスター!$C504,FALSE)="","",HLOOKUP(I$14,集計用!$4:$9894,マスター!$C504,FALSE))</f>
        <v/>
      </c>
      <c r="J504" s="29" t="str">
        <f>IF(HLOOKUP(J$14,集計用!$4:$9894,マスター!$C504,FALSE)="","",HLOOKUP(J$14,集計用!$4:$9894,マスター!$C504,FALSE))</f>
        <v/>
      </c>
      <c r="K504" s="53"/>
      <c r="L504" s="53"/>
      <c r="M504" s="53"/>
      <c r="N504" s="53"/>
      <c r="O504" s="29" t="str">
        <f>IF(HLOOKUP(O$14,集計用!$4:$9894,マスター!$C504,FALSE)="","",HLOOKUP(O$14,集計用!$4:$9894,マスター!$C504,FALSE))</f>
        <v/>
      </c>
      <c r="P504" s="53"/>
      <c r="Q504" s="53"/>
      <c r="R504" s="42" t="str">
        <f>IF(HLOOKUP(R$14,集計用!$4:$9894,マスター!$C504,FALSE)="","",HLOOKUP(R$14,集計用!$4:$9894,マスター!$C504,FALSE))</f>
        <v/>
      </c>
      <c r="S504" s="42" t="str">
        <f>IF(HLOOKUP(S$14,集計用!$4:$9894,マスター!$C504,FALSE)="","",HLOOKUP(S$14,集計用!$4:$9894,マスター!$C504,FALSE))</f>
        <v/>
      </c>
      <c r="T504" s="209" t="str">
        <f>IF(HLOOKUP(T$14,集計用!$4:$9894,マスター!$C504,FALSE)="","",HLOOKUP(T$14,集計用!$4:$9894,マスター!$C504,FALSE))</f>
        <v/>
      </c>
      <c r="U504" s="209" t="str">
        <f>IF(HLOOKUP(U$14,集計用!$4:$9894,マスター!$C504,FALSE)="","",HLOOKUP(U$14,集計用!$4:$9894,マスター!$C504,FALSE))</f>
        <v/>
      </c>
      <c r="V504" s="53"/>
      <c r="W504" s="44"/>
      <c r="X504" s="53"/>
      <c r="Y504" s="53"/>
      <c r="Z504" s="29" t="str">
        <f>IF(HLOOKUP(Z$14,集計用!$4:$9894,マスター!$C504,FALSE)="","",HLOOKUP(Z$14,集計用!$4:$9894,マスター!$C504,FALSE))</f>
        <v/>
      </c>
      <c r="AA504" s="53"/>
      <c r="AB504" s="53"/>
      <c r="AC504" s="53"/>
      <c r="AD504" s="53"/>
      <c r="AE504" s="53"/>
      <c r="AF504" s="44"/>
      <c r="AG504" s="29" t="str">
        <f>IF(HLOOKUP(AG$14,集計用!$4:$9894,マスター!$C504,FALSE)="","",HLOOKUP(AG$14,集計用!$4:$9894,マスター!$C504,FALSE))</f>
        <v/>
      </c>
      <c r="AH504" s="29" t="str">
        <f>IF(HLOOKUP(AH$14,集計用!$4:$9894,マスター!$C504,FALSE)="","",HLOOKUP(AH$14,集計用!$4:$9894,マスター!$C504,FALSE))</f>
        <v/>
      </c>
      <c r="AI504" s="29" t="str">
        <f>IF(HLOOKUP(AI$14,集計用!$4:$9894,マスター!$C504,FALSE)="","",HLOOKUP(AI$14,集計用!$4:$9894,マスター!$C504,FALSE))</f>
        <v/>
      </c>
      <c r="AJ504" s="60" t="str">
        <f>マスター!$B$3</f>
        <v>建物</v>
      </c>
      <c r="AK504" s="29" t="str">
        <f>IF(HLOOKUP(AK$14,集計用!$4:$9894,マスター!$C504,FALSE)="","",HLOOKUP(AK$14,集計用!$4:$9894,マスター!$C504,FALSE))</f>
        <v/>
      </c>
      <c r="AL504" s="29" t="str">
        <f>IF(HLOOKUP(AL$14,集計用!$4:$9894,マスター!$C504,FALSE)="","",HLOOKUP(AL$14,集計用!$4:$9894,マスター!$C504,FALSE))</f>
        <v/>
      </c>
      <c r="AM504" s="53"/>
      <c r="AN504" s="29" t="str">
        <f>IFERROR(集計用!N393&amp;集計用!P393&amp;集計用!R393,"")</f>
        <v/>
      </c>
      <c r="AO504" s="29" t="str">
        <f>IF(HLOOKUP(AO$14,集計用!$4:$9894,マスター!$C504,FALSE)="","",HLOOKUP(AO$14,集計用!$4:$9894,マスター!$C504,FALSE))</f>
        <v/>
      </c>
      <c r="AP504" s="42" t="str">
        <f>集計用!AU393&amp;集計用!AV393&amp;集計用!AW393&amp;集計用!AX393&amp;集計用!AY393&amp;集計用!AZ393</f>
        <v/>
      </c>
      <c r="AQ504" s="29" t="str">
        <f>IF(HLOOKUP(AQ$14,集計用!$4:$9894,マスター!$C504,FALSE)="","",HLOOKUP(AQ$14,集計用!$4:$9894,マスター!$C504,FALSE))</f>
        <v/>
      </c>
      <c r="AR504" s="29" t="str">
        <f>IF(HLOOKUP(AR$14,集計用!$4:$9894,マスター!$C504,FALSE)="","",HLOOKUP(AR$14,集計用!$4:$9894,マスター!$C504,FALSE))</f>
        <v/>
      </c>
      <c r="AS504" s="29" t="str">
        <f>IF(HLOOKUP(AS$14,集計用!$4:$9894,マスター!$C504,FALSE)="","",HLOOKUP(AS$14,集計用!$4:$9894,マスター!$C504,FALSE))</f>
        <v/>
      </c>
      <c r="AT504" s="29" t="str">
        <f>IF(HLOOKUP(AT$14,集計用!$4:$9894,マスター!$C504,FALSE)="","",HLOOKUP(AT$14,集計用!$4:$9894,マスター!$C504,FALSE))</f>
        <v/>
      </c>
      <c r="AU504" s="29" t="str">
        <f>IF(HLOOKUP(AU$14,集計用!$4:$9894,マスター!$C504,FALSE)="","",HLOOKUP(AU$14,集計用!$4:$9894,マスター!$C504,FALSE))</f>
        <v/>
      </c>
      <c r="AV504" s="61"/>
      <c r="AW504" s="45" t="str">
        <f t="shared" si="9"/>
        <v/>
      </c>
      <c r="AX504" s="29" t="str">
        <f>IF(HLOOKUP(AX$14,集計用!$4:$9894,マスター!$C504,FALSE)="","",HLOOKUP(AX$14,集計用!$4:$9894,マスター!$C504,FALSE))</f>
        <v/>
      </c>
      <c r="AY504" s="29" t="str">
        <f>IF(HLOOKUP(AY$14,集計用!$4:$9894,マスター!$C504,FALSE)="","",HLOOKUP(AY$14,集計用!$4:$9894,マスター!$C504,FALSE))</f>
        <v/>
      </c>
      <c r="AZ504" s="54"/>
      <c r="BA504" s="54"/>
      <c r="BB504" s="54"/>
      <c r="BC504" s="54"/>
      <c r="BD504" s="54"/>
      <c r="BE504" s="54"/>
      <c r="BF504" s="54"/>
      <c r="BG504" s="54"/>
      <c r="BH504" s="29" t="str">
        <f>IF(HLOOKUP(BH$14,集計用!$4:$9894,マスター!$C504,FALSE)="","",HLOOKUP(BH$14,集計用!$4:$9894,マスター!$C504,FALSE))</f>
        <v/>
      </c>
      <c r="BI504" s="29" t="str">
        <f>IF(HLOOKUP(BI$14,集計用!$4:$9894,マスター!$C504,FALSE)="","",HLOOKUP(BI$14,集計用!$4:$9894,マスター!$C504,FALSE))</f>
        <v/>
      </c>
      <c r="BJ504" s="54"/>
      <c r="BK504" s="54"/>
      <c r="BL504" s="54"/>
      <c r="BM504" s="54"/>
      <c r="BN504" s="54"/>
      <c r="BO504" s="54"/>
      <c r="BP504" s="54"/>
      <c r="BQ504" s="54"/>
      <c r="BR504" s="29" t="str">
        <f>IF(HLOOKUP(BR$14,集計用!$4:$9894,マスター!$C504,FALSE)="","",HLOOKUP(BR$14,集計用!$4:$9894,マスター!$C504,FALSE))</f>
        <v/>
      </c>
      <c r="BS504" s="29" t="str">
        <f>IF(HLOOKUP(BS$14,集計用!$4:$9894,マスター!$C504,FALSE)="","",HLOOKUP(BS$14,集計用!$4:$9894,マスター!$C504,FALSE))</f>
        <v/>
      </c>
      <c r="BT504" s="29" t="str">
        <f>IF(HLOOKUP(BT$14,集計用!$4:$9894,マスター!$C504,FALSE)="","",HLOOKUP(BT$14,集計用!$4:$9894,マスター!$C504,FALSE))</f>
        <v/>
      </c>
      <c r="BU504" s="29" t="str">
        <f>IF(HLOOKUP(BU$14,集計用!$4:$9894,マスター!$C504,FALSE)="","",HLOOKUP(BU$14,集計用!$4:$9894,マスター!$C504,FALSE))</f>
        <v/>
      </c>
      <c r="BV504" s="29" t="str">
        <f>集計用!O393&amp;集計用!Q393&amp;集計用!S393</f>
        <v/>
      </c>
      <c r="BW504" s="29" t="str">
        <f>IF(HLOOKUP(BW$14,集計用!$4:$9894,マスター!$C504,FALSE)="","",HLOOKUP(BW$14,集計用!$4:$9894,マスター!$C504,FALSE))</f>
        <v/>
      </c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4"/>
      <c r="CO504" s="54"/>
      <c r="CP504" s="54"/>
      <c r="CQ504" s="54"/>
      <c r="CR504" s="54"/>
      <c r="CS504" s="54"/>
      <c r="CT504" s="54"/>
      <c r="CU504" s="54"/>
      <c r="CV504" s="53"/>
      <c r="CW504" s="53"/>
      <c r="CX504" s="53"/>
      <c r="CY504" s="53"/>
      <c r="CZ504" s="53"/>
      <c r="DA504" s="53"/>
      <c r="DB504" s="53"/>
      <c r="DC504" s="53"/>
      <c r="DD504" s="54"/>
      <c r="DE504" s="54"/>
      <c r="DF504" s="54"/>
      <c r="DG504" s="54"/>
      <c r="DH504" s="54"/>
      <c r="DI504" s="54"/>
    </row>
    <row r="505" spans="3:113" ht="13.5" customHeight="1">
      <c r="C505" s="89">
        <v>496</v>
      </c>
      <c r="D505" s="44"/>
      <c r="E505" s="53"/>
      <c r="F505" s="53"/>
      <c r="G505" s="53"/>
      <c r="H505" s="42" t="str">
        <f>IF(HLOOKUP(H$14,集計用!$4:$9894,マスター!$C505,FALSE)="","",HLOOKUP(H$14,集計用!$4:$9894,マスター!$C505,FALSE))</f>
        <v/>
      </c>
      <c r="I505" s="29" t="str">
        <f>IF(HLOOKUP(I$14,集計用!$4:$9894,マスター!$C505,FALSE)="","",HLOOKUP(I$14,集計用!$4:$9894,マスター!$C505,FALSE))</f>
        <v/>
      </c>
      <c r="J505" s="29" t="str">
        <f>IF(HLOOKUP(J$14,集計用!$4:$9894,マスター!$C505,FALSE)="","",HLOOKUP(J$14,集計用!$4:$9894,マスター!$C505,FALSE))</f>
        <v/>
      </c>
      <c r="K505" s="53"/>
      <c r="L505" s="53"/>
      <c r="M505" s="53"/>
      <c r="N505" s="53"/>
      <c r="O505" s="29" t="str">
        <f>IF(HLOOKUP(O$14,集計用!$4:$9894,マスター!$C505,FALSE)="","",HLOOKUP(O$14,集計用!$4:$9894,マスター!$C505,FALSE))</f>
        <v/>
      </c>
      <c r="P505" s="53"/>
      <c r="Q505" s="53"/>
      <c r="R505" s="42" t="str">
        <f>IF(HLOOKUP(R$14,集計用!$4:$9894,マスター!$C505,FALSE)="","",HLOOKUP(R$14,集計用!$4:$9894,マスター!$C505,FALSE))</f>
        <v/>
      </c>
      <c r="S505" s="42" t="str">
        <f>IF(HLOOKUP(S$14,集計用!$4:$9894,マスター!$C505,FALSE)="","",HLOOKUP(S$14,集計用!$4:$9894,マスター!$C505,FALSE))</f>
        <v/>
      </c>
      <c r="T505" s="209" t="str">
        <f>IF(HLOOKUP(T$14,集計用!$4:$9894,マスター!$C505,FALSE)="","",HLOOKUP(T$14,集計用!$4:$9894,マスター!$C505,FALSE))</f>
        <v/>
      </c>
      <c r="U505" s="209" t="str">
        <f>IF(HLOOKUP(U$14,集計用!$4:$9894,マスター!$C505,FALSE)="","",HLOOKUP(U$14,集計用!$4:$9894,マスター!$C505,FALSE))</f>
        <v/>
      </c>
      <c r="V505" s="53"/>
      <c r="W505" s="44"/>
      <c r="X505" s="53"/>
      <c r="Y505" s="53"/>
      <c r="Z505" s="29" t="str">
        <f>IF(HLOOKUP(Z$14,集計用!$4:$9894,マスター!$C505,FALSE)="","",HLOOKUP(Z$14,集計用!$4:$9894,マスター!$C505,FALSE))</f>
        <v/>
      </c>
      <c r="AA505" s="53"/>
      <c r="AB505" s="53"/>
      <c r="AC505" s="53"/>
      <c r="AD505" s="53"/>
      <c r="AE505" s="53"/>
      <c r="AF505" s="44"/>
      <c r="AG505" s="29" t="str">
        <f>IF(HLOOKUP(AG$14,集計用!$4:$9894,マスター!$C505,FALSE)="","",HLOOKUP(AG$14,集計用!$4:$9894,マスター!$C505,FALSE))</f>
        <v/>
      </c>
      <c r="AH505" s="29" t="str">
        <f>IF(HLOOKUP(AH$14,集計用!$4:$9894,マスター!$C505,FALSE)="","",HLOOKUP(AH$14,集計用!$4:$9894,マスター!$C505,FALSE))</f>
        <v/>
      </c>
      <c r="AI505" s="29" t="str">
        <f>IF(HLOOKUP(AI$14,集計用!$4:$9894,マスター!$C505,FALSE)="","",HLOOKUP(AI$14,集計用!$4:$9894,マスター!$C505,FALSE))</f>
        <v/>
      </c>
      <c r="AJ505" s="60" t="str">
        <f>マスター!$B$3</f>
        <v>建物</v>
      </c>
      <c r="AK505" s="29" t="str">
        <f>IF(HLOOKUP(AK$14,集計用!$4:$9894,マスター!$C505,FALSE)="","",HLOOKUP(AK$14,集計用!$4:$9894,マスター!$C505,FALSE))</f>
        <v/>
      </c>
      <c r="AL505" s="29" t="str">
        <f>IF(HLOOKUP(AL$14,集計用!$4:$9894,マスター!$C505,FALSE)="","",HLOOKUP(AL$14,集計用!$4:$9894,マスター!$C505,FALSE))</f>
        <v/>
      </c>
      <c r="AM505" s="53"/>
      <c r="AN505" s="29" t="str">
        <f>IFERROR(集計用!N394&amp;集計用!P394&amp;集計用!R394,"")</f>
        <v/>
      </c>
      <c r="AO505" s="29" t="str">
        <f>IF(HLOOKUP(AO$14,集計用!$4:$9894,マスター!$C505,FALSE)="","",HLOOKUP(AO$14,集計用!$4:$9894,マスター!$C505,FALSE))</f>
        <v/>
      </c>
      <c r="AP505" s="42" t="str">
        <f>集計用!AU394&amp;集計用!AV394&amp;集計用!AW394&amp;集計用!AX394&amp;集計用!AY394&amp;集計用!AZ394</f>
        <v/>
      </c>
      <c r="AQ505" s="29" t="str">
        <f>IF(HLOOKUP(AQ$14,集計用!$4:$9894,マスター!$C505,FALSE)="","",HLOOKUP(AQ$14,集計用!$4:$9894,マスター!$C505,FALSE))</f>
        <v/>
      </c>
      <c r="AR505" s="29" t="str">
        <f>IF(HLOOKUP(AR$14,集計用!$4:$9894,マスター!$C505,FALSE)="","",HLOOKUP(AR$14,集計用!$4:$9894,マスター!$C505,FALSE))</f>
        <v/>
      </c>
      <c r="AS505" s="29" t="str">
        <f>IF(HLOOKUP(AS$14,集計用!$4:$9894,マスター!$C505,FALSE)="","",HLOOKUP(AS$14,集計用!$4:$9894,マスター!$C505,FALSE))</f>
        <v/>
      </c>
      <c r="AT505" s="29" t="str">
        <f>IF(HLOOKUP(AT$14,集計用!$4:$9894,マスター!$C505,FALSE)="","",HLOOKUP(AT$14,集計用!$4:$9894,マスター!$C505,FALSE))</f>
        <v/>
      </c>
      <c r="AU505" s="29" t="str">
        <f>IF(HLOOKUP(AU$14,集計用!$4:$9894,マスター!$C505,FALSE)="","",HLOOKUP(AU$14,集計用!$4:$9894,マスター!$C505,FALSE))</f>
        <v/>
      </c>
      <c r="AV505" s="61"/>
      <c r="AW505" s="45" t="str">
        <f t="shared" si="9"/>
        <v/>
      </c>
      <c r="AX505" s="29" t="str">
        <f>IF(HLOOKUP(AX$14,集計用!$4:$9894,マスター!$C505,FALSE)="","",HLOOKUP(AX$14,集計用!$4:$9894,マスター!$C505,FALSE))</f>
        <v/>
      </c>
      <c r="AY505" s="29" t="str">
        <f>IF(HLOOKUP(AY$14,集計用!$4:$9894,マスター!$C505,FALSE)="","",HLOOKUP(AY$14,集計用!$4:$9894,マスター!$C505,FALSE))</f>
        <v/>
      </c>
      <c r="AZ505" s="54"/>
      <c r="BA505" s="54"/>
      <c r="BB505" s="54"/>
      <c r="BC505" s="54"/>
      <c r="BD505" s="54"/>
      <c r="BE505" s="54"/>
      <c r="BF505" s="54"/>
      <c r="BG505" s="54"/>
      <c r="BH505" s="29" t="str">
        <f>IF(HLOOKUP(BH$14,集計用!$4:$9894,マスター!$C505,FALSE)="","",HLOOKUP(BH$14,集計用!$4:$9894,マスター!$C505,FALSE))</f>
        <v/>
      </c>
      <c r="BI505" s="29" t="str">
        <f>IF(HLOOKUP(BI$14,集計用!$4:$9894,マスター!$C505,FALSE)="","",HLOOKUP(BI$14,集計用!$4:$9894,マスター!$C505,FALSE))</f>
        <v/>
      </c>
      <c r="BJ505" s="54"/>
      <c r="BK505" s="54"/>
      <c r="BL505" s="54"/>
      <c r="BM505" s="54"/>
      <c r="BN505" s="54"/>
      <c r="BO505" s="54"/>
      <c r="BP505" s="54"/>
      <c r="BQ505" s="54"/>
      <c r="BR505" s="29" t="str">
        <f>IF(HLOOKUP(BR$14,集計用!$4:$9894,マスター!$C505,FALSE)="","",HLOOKUP(BR$14,集計用!$4:$9894,マスター!$C505,FALSE))</f>
        <v/>
      </c>
      <c r="BS505" s="29" t="str">
        <f>IF(HLOOKUP(BS$14,集計用!$4:$9894,マスター!$C505,FALSE)="","",HLOOKUP(BS$14,集計用!$4:$9894,マスター!$C505,FALSE))</f>
        <v/>
      </c>
      <c r="BT505" s="29" t="str">
        <f>IF(HLOOKUP(BT$14,集計用!$4:$9894,マスター!$C505,FALSE)="","",HLOOKUP(BT$14,集計用!$4:$9894,マスター!$C505,FALSE))</f>
        <v/>
      </c>
      <c r="BU505" s="29" t="str">
        <f>IF(HLOOKUP(BU$14,集計用!$4:$9894,マスター!$C505,FALSE)="","",HLOOKUP(BU$14,集計用!$4:$9894,マスター!$C505,FALSE))</f>
        <v/>
      </c>
      <c r="BV505" s="29" t="str">
        <f>集計用!O394&amp;集計用!Q394&amp;集計用!S394</f>
        <v/>
      </c>
      <c r="BW505" s="29" t="str">
        <f>IF(HLOOKUP(BW$14,集計用!$4:$9894,マスター!$C505,FALSE)="","",HLOOKUP(BW$14,集計用!$4:$9894,マスター!$C505,FALSE))</f>
        <v/>
      </c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4"/>
      <c r="CO505" s="54"/>
      <c r="CP505" s="54"/>
      <c r="CQ505" s="54"/>
      <c r="CR505" s="54"/>
      <c r="CS505" s="54"/>
      <c r="CT505" s="54"/>
      <c r="CU505" s="54"/>
      <c r="CV505" s="53"/>
      <c r="CW505" s="53"/>
      <c r="CX505" s="53"/>
      <c r="CY505" s="53"/>
      <c r="CZ505" s="53"/>
      <c r="DA505" s="53"/>
      <c r="DB505" s="53"/>
      <c r="DC505" s="53"/>
      <c r="DD505" s="54"/>
      <c r="DE505" s="54"/>
      <c r="DF505" s="54"/>
      <c r="DG505" s="54"/>
      <c r="DH505" s="54"/>
      <c r="DI505" s="54"/>
    </row>
    <row r="506" spans="3:113" ht="13.5" customHeight="1">
      <c r="C506" s="89">
        <v>497</v>
      </c>
      <c r="D506" s="44"/>
      <c r="E506" s="53"/>
      <c r="F506" s="53"/>
      <c r="G506" s="53"/>
      <c r="H506" s="42" t="str">
        <f>IF(HLOOKUP(H$14,集計用!$4:$9894,マスター!$C506,FALSE)="","",HLOOKUP(H$14,集計用!$4:$9894,マスター!$C506,FALSE))</f>
        <v/>
      </c>
      <c r="I506" s="29" t="str">
        <f>IF(HLOOKUP(I$14,集計用!$4:$9894,マスター!$C506,FALSE)="","",HLOOKUP(I$14,集計用!$4:$9894,マスター!$C506,FALSE))</f>
        <v/>
      </c>
      <c r="J506" s="29" t="str">
        <f>IF(HLOOKUP(J$14,集計用!$4:$9894,マスター!$C506,FALSE)="","",HLOOKUP(J$14,集計用!$4:$9894,マスター!$C506,FALSE))</f>
        <v/>
      </c>
      <c r="K506" s="53"/>
      <c r="L506" s="53"/>
      <c r="M506" s="53"/>
      <c r="N506" s="53"/>
      <c r="O506" s="29" t="str">
        <f>IF(HLOOKUP(O$14,集計用!$4:$9894,マスター!$C506,FALSE)="","",HLOOKUP(O$14,集計用!$4:$9894,マスター!$C506,FALSE))</f>
        <v/>
      </c>
      <c r="P506" s="53"/>
      <c r="Q506" s="53"/>
      <c r="R506" s="42" t="str">
        <f>IF(HLOOKUP(R$14,集計用!$4:$9894,マスター!$C506,FALSE)="","",HLOOKUP(R$14,集計用!$4:$9894,マスター!$C506,FALSE))</f>
        <v/>
      </c>
      <c r="S506" s="42" t="str">
        <f>IF(HLOOKUP(S$14,集計用!$4:$9894,マスター!$C506,FALSE)="","",HLOOKUP(S$14,集計用!$4:$9894,マスター!$C506,FALSE))</f>
        <v/>
      </c>
      <c r="T506" s="209" t="str">
        <f>IF(HLOOKUP(T$14,集計用!$4:$9894,マスター!$C506,FALSE)="","",HLOOKUP(T$14,集計用!$4:$9894,マスター!$C506,FALSE))</f>
        <v/>
      </c>
      <c r="U506" s="209" t="str">
        <f>IF(HLOOKUP(U$14,集計用!$4:$9894,マスター!$C506,FALSE)="","",HLOOKUP(U$14,集計用!$4:$9894,マスター!$C506,FALSE))</f>
        <v/>
      </c>
      <c r="V506" s="53"/>
      <c r="W506" s="44"/>
      <c r="X506" s="53"/>
      <c r="Y506" s="53"/>
      <c r="Z506" s="29" t="str">
        <f>IF(HLOOKUP(Z$14,集計用!$4:$9894,マスター!$C506,FALSE)="","",HLOOKUP(Z$14,集計用!$4:$9894,マスター!$C506,FALSE))</f>
        <v/>
      </c>
      <c r="AA506" s="53"/>
      <c r="AB506" s="53"/>
      <c r="AC506" s="53"/>
      <c r="AD506" s="53"/>
      <c r="AE506" s="53"/>
      <c r="AF506" s="44"/>
      <c r="AG506" s="29" t="str">
        <f>IF(HLOOKUP(AG$14,集計用!$4:$9894,マスター!$C506,FALSE)="","",HLOOKUP(AG$14,集計用!$4:$9894,マスター!$C506,FALSE))</f>
        <v/>
      </c>
      <c r="AH506" s="29" t="str">
        <f>IF(HLOOKUP(AH$14,集計用!$4:$9894,マスター!$C506,FALSE)="","",HLOOKUP(AH$14,集計用!$4:$9894,マスター!$C506,FALSE))</f>
        <v/>
      </c>
      <c r="AI506" s="29" t="str">
        <f>IF(HLOOKUP(AI$14,集計用!$4:$9894,マスター!$C506,FALSE)="","",HLOOKUP(AI$14,集計用!$4:$9894,マスター!$C506,FALSE))</f>
        <v/>
      </c>
      <c r="AJ506" s="60" t="str">
        <f>マスター!$B$3</f>
        <v>建物</v>
      </c>
      <c r="AK506" s="29" t="str">
        <f>IF(HLOOKUP(AK$14,集計用!$4:$9894,マスター!$C506,FALSE)="","",HLOOKUP(AK$14,集計用!$4:$9894,マスター!$C506,FALSE))</f>
        <v/>
      </c>
      <c r="AL506" s="29" t="str">
        <f>IF(HLOOKUP(AL$14,集計用!$4:$9894,マスター!$C506,FALSE)="","",HLOOKUP(AL$14,集計用!$4:$9894,マスター!$C506,FALSE))</f>
        <v/>
      </c>
      <c r="AM506" s="53"/>
      <c r="AN506" s="29" t="str">
        <f>IFERROR(集計用!N395&amp;集計用!P395&amp;集計用!R395,"")</f>
        <v/>
      </c>
      <c r="AO506" s="29" t="str">
        <f>IF(HLOOKUP(AO$14,集計用!$4:$9894,マスター!$C506,FALSE)="","",HLOOKUP(AO$14,集計用!$4:$9894,マスター!$C506,FALSE))</f>
        <v/>
      </c>
      <c r="AP506" s="42" t="str">
        <f>集計用!AU395&amp;集計用!AV395&amp;集計用!AW395&amp;集計用!AX395&amp;集計用!AY395&amp;集計用!AZ395</f>
        <v/>
      </c>
      <c r="AQ506" s="29" t="str">
        <f>IF(HLOOKUP(AQ$14,集計用!$4:$9894,マスター!$C506,FALSE)="","",HLOOKUP(AQ$14,集計用!$4:$9894,マスター!$C506,FALSE))</f>
        <v/>
      </c>
      <c r="AR506" s="29" t="str">
        <f>IF(HLOOKUP(AR$14,集計用!$4:$9894,マスター!$C506,FALSE)="","",HLOOKUP(AR$14,集計用!$4:$9894,マスター!$C506,FALSE))</f>
        <v/>
      </c>
      <c r="AS506" s="29" t="str">
        <f>IF(HLOOKUP(AS$14,集計用!$4:$9894,マスター!$C506,FALSE)="","",HLOOKUP(AS$14,集計用!$4:$9894,マスター!$C506,FALSE))</f>
        <v/>
      </c>
      <c r="AT506" s="29" t="str">
        <f>IF(HLOOKUP(AT$14,集計用!$4:$9894,マスター!$C506,FALSE)="","",HLOOKUP(AT$14,集計用!$4:$9894,マスター!$C506,FALSE))</f>
        <v/>
      </c>
      <c r="AU506" s="29" t="str">
        <f>IF(HLOOKUP(AU$14,集計用!$4:$9894,マスター!$C506,FALSE)="","",HLOOKUP(AU$14,集計用!$4:$9894,マスター!$C506,FALSE))</f>
        <v/>
      </c>
      <c r="AV506" s="61"/>
      <c r="AW506" s="45" t="str">
        <f t="shared" si="9"/>
        <v/>
      </c>
      <c r="AX506" s="29" t="str">
        <f>IF(HLOOKUP(AX$14,集計用!$4:$9894,マスター!$C506,FALSE)="","",HLOOKUP(AX$14,集計用!$4:$9894,マスター!$C506,FALSE))</f>
        <v/>
      </c>
      <c r="AY506" s="29" t="str">
        <f>IF(HLOOKUP(AY$14,集計用!$4:$9894,マスター!$C506,FALSE)="","",HLOOKUP(AY$14,集計用!$4:$9894,マスター!$C506,FALSE))</f>
        <v/>
      </c>
      <c r="AZ506" s="54"/>
      <c r="BA506" s="54"/>
      <c r="BB506" s="54"/>
      <c r="BC506" s="54"/>
      <c r="BD506" s="54"/>
      <c r="BE506" s="54"/>
      <c r="BF506" s="54"/>
      <c r="BG506" s="54"/>
      <c r="BH506" s="29" t="str">
        <f>IF(HLOOKUP(BH$14,集計用!$4:$9894,マスター!$C506,FALSE)="","",HLOOKUP(BH$14,集計用!$4:$9894,マスター!$C506,FALSE))</f>
        <v/>
      </c>
      <c r="BI506" s="29" t="str">
        <f>IF(HLOOKUP(BI$14,集計用!$4:$9894,マスター!$C506,FALSE)="","",HLOOKUP(BI$14,集計用!$4:$9894,マスター!$C506,FALSE))</f>
        <v/>
      </c>
      <c r="BJ506" s="54"/>
      <c r="BK506" s="54"/>
      <c r="BL506" s="54"/>
      <c r="BM506" s="54"/>
      <c r="BN506" s="54"/>
      <c r="BO506" s="54"/>
      <c r="BP506" s="54"/>
      <c r="BQ506" s="54"/>
      <c r="BR506" s="29" t="str">
        <f>IF(HLOOKUP(BR$14,集計用!$4:$9894,マスター!$C506,FALSE)="","",HLOOKUP(BR$14,集計用!$4:$9894,マスター!$C506,FALSE))</f>
        <v/>
      </c>
      <c r="BS506" s="29" t="str">
        <f>IF(HLOOKUP(BS$14,集計用!$4:$9894,マスター!$C506,FALSE)="","",HLOOKUP(BS$14,集計用!$4:$9894,マスター!$C506,FALSE))</f>
        <v/>
      </c>
      <c r="BT506" s="29" t="str">
        <f>IF(HLOOKUP(BT$14,集計用!$4:$9894,マスター!$C506,FALSE)="","",HLOOKUP(BT$14,集計用!$4:$9894,マスター!$C506,FALSE))</f>
        <v/>
      </c>
      <c r="BU506" s="29" t="str">
        <f>IF(HLOOKUP(BU$14,集計用!$4:$9894,マスター!$C506,FALSE)="","",HLOOKUP(BU$14,集計用!$4:$9894,マスター!$C506,FALSE))</f>
        <v/>
      </c>
      <c r="BV506" s="29" t="str">
        <f>集計用!O395&amp;集計用!Q395&amp;集計用!S395</f>
        <v/>
      </c>
      <c r="BW506" s="29" t="str">
        <f>IF(HLOOKUP(BW$14,集計用!$4:$9894,マスター!$C506,FALSE)="","",HLOOKUP(BW$14,集計用!$4:$9894,マスター!$C506,FALSE))</f>
        <v/>
      </c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4"/>
      <c r="CO506" s="54"/>
      <c r="CP506" s="54"/>
      <c r="CQ506" s="54"/>
      <c r="CR506" s="54"/>
      <c r="CS506" s="54"/>
      <c r="CT506" s="54"/>
      <c r="CU506" s="54"/>
      <c r="CV506" s="53"/>
      <c r="CW506" s="53"/>
      <c r="CX506" s="53"/>
      <c r="CY506" s="53"/>
      <c r="CZ506" s="53"/>
      <c r="DA506" s="53"/>
      <c r="DB506" s="53"/>
      <c r="DC506" s="53"/>
      <c r="DD506" s="54"/>
      <c r="DE506" s="54"/>
      <c r="DF506" s="54"/>
      <c r="DG506" s="54"/>
      <c r="DH506" s="54"/>
      <c r="DI506" s="54"/>
    </row>
    <row r="507" spans="3:113" ht="13.5" customHeight="1">
      <c r="C507" s="89">
        <v>498</v>
      </c>
      <c r="D507" s="44"/>
      <c r="E507" s="53"/>
      <c r="F507" s="53"/>
      <c r="G507" s="53"/>
      <c r="H507" s="42" t="str">
        <f>IF(HLOOKUP(H$14,集計用!$4:$9894,マスター!$C507,FALSE)="","",HLOOKUP(H$14,集計用!$4:$9894,マスター!$C507,FALSE))</f>
        <v/>
      </c>
      <c r="I507" s="29" t="str">
        <f>IF(HLOOKUP(I$14,集計用!$4:$9894,マスター!$C507,FALSE)="","",HLOOKUP(I$14,集計用!$4:$9894,マスター!$C507,FALSE))</f>
        <v/>
      </c>
      <c r="J507" s="29" t="str">
        <f>IF(HLOOKUP(J$14,集計用!$4:$9894,マスター!$C507,FALSE)="","",HLOOKUP(J$14,集計用!$4:$9894,マスター!$C507,FALSE))</f>
        <v/>
      </c>
      <c r="K507" s="53"/>
      <c r="L507" s="53"/>
      <c r="M507" s="53"/>
      <c r="N507" s="53"/>
      <c r="O507" s="29" t="str">
        <f>IF(HLOOKUP(O$14,集計用!$4:$9894,マスター!$C507,FALSE)="","",HLOOKUP(O$14,集計用!$4:$9894,マスター!$C507,FALSE))</f>
        <v/>
      </c>
      <c r="P507" s="53"/>
      <c r="Q507" s="53"/>
      <c r="R507" s="42" t="str">
        <f>IF(HLOOKUP(R$14,集計用!$4:$9894,マスター!$C507,FALSE)="","",HLOOKUP(R$14,集計用!$4:$9894,マスター!$C507,FALSE))</f>
        <v/>
      </c>
      <c r="S507" s="42" t="str">
        <f>IF(HLOOKUP(S$14,集計用!$4:$9894,マスター!$C507,FALSE)="","",HLOOKUP(S$14,集計用!$4:$9894,マスター!$C507,FALSE))</f>
        <v/>
      </c>
      <c r="T507" s="209" t="str">
        <f>IF(HLOOKUP(T$14,集計用!$4:$9894,マスター!$C507,FALSE)="","",HLOOKUP(T$14,集計用!$4:$9894,マスター!$C507,FALSE))</f>
        <v/>
      </c>
      <c r="U507" s="209" t="str">
        <f>IF(HLOOKUP(U$14,集計用!$4:$9894,マスター!$C507,FALSE)="","",HLOOKUP(U$14,集計用!$4:$9894,マスター!$C507,FALSE))</f>
        <v/>
      </c>
      <c r="V507" s="53"/>
      <c r="W507" s="44"/>
      <c r="X507" s="53"/>
      <c r="Y507" s="53"/>
      <c r="Z507" s="29" t="str">
        <f>IF(HLOOKUP(Z$14,集計用!$4:$9894,マスター!$C507,FALSE)="","",HLOOKUP(Z$14,集計用!$4:$9894,マスター!$C507,FALSE))</f>
        <v/>
      </c>
      <c r="AA507" s="53"/>
      <c r="AB507" s="53"/>
      <c r="AC507" s="53"/>
      <c r="AD507" s="53"/>
      <c r="AE507" s="53"/>
      <c r="AF507" s="44"/>
      <c r="AG507" s="29" t="str">
        <f>IF(HLOOKUP(AG$14,集計用!$4:$9894,マスター!$C507,FALSE)="","",HLOOKUP(AG$14,集計用!$4:$9894,マスター!$C507,FALSE))</f>
        <v/>
      </c>
      <c r="AH507" s="29" t="str">
        <f>IF(HLOOKUP(AH$14,集計用!$4:$9894,マスター!$C507,FALSE)="","",HLOOKUP(AH$14,集計用!$4:$9894,マスター!$C507,FALSE))</f>
        <v/>
      </c>
      <c r="AI507" s="29" t="str">
        <f>IF(HLOOKUP(AI$14,集計用!$4:$9894,マスター!$C507,FALSE)="","",HLOOKUP(AI$14,集計用!$4:$9894,マスター!$C507,FALSE))</f>
        <v/>
      </c>
      <c r="AJ507" s="60" t="str">
        <f>マスター!$B$3</f>
        <v>建物</v>
      </c>
      <c r="AK507" s="29" t="str">
        <f>IF(HLOOKUP(AK$14,集計用!$4:$9894,マスター!$C507,FALSE)="","",HLOOKUP(AK$14,集計用!$4:$9894,マスター!$C507,FALSE))</f>
        <v/>
      </c>
      <c r="AL507" s="29" t="str">
        <f>IF(HLOOKUP(AL$14,集計用!$4:$9894,マスター!$C507,FALSE)="","",HLOOKUP(AL$14,集計用!$4:$9894,マスター!$C507,FALSE))</f>
        <v/>
      </c>
      <c r="AM507" s="53"/>
      <c r="AN507" s="29" t="str">
        <f>IFERROR(集計用!N396&amp;集計用!P396&amp;集計用!R396,"")</f>
        <v/>
      </c>
      <c r="AO507" s="29" t="str">
        <f>IF(HLOOKUP(AO$14,集計用!$4:$9894,マスター!$C507,FALSE)="","",HLOOKUP(AO$14,集計用!$4:$9894,マスター!$C507,FALSE))</f>
        <v/>
      </c>
      <c r="AP507" s="42" t="str">
        <f>集計用!AU396&amp;集計用!AV396&amp;集計用!AW396&amp;集計用!AX396&amp;集計用!AY396&amp;集計用!AZ396</f>
        <v/>
      </c>
      <c r="AQ507" s="29" t="str">
        <f>IF(HLOOKUP(AQ$14,集計用!$4:$9894,マスター!$C507,FALSE)="","",HLOOKUP(AQ$14,集計用!$4:$9894,マスター!$C507,FALSE))</f>
        <v/>
      </c>
      <c r="AR507" s="29" t="str">
        <f>IF(HLOOKUP(AR$14,集計用!$4:$9894,マスター!$C507,FALSE)="","",HLOOKUP(AR$14,集計用!$4:$9894,マスター!$C507,FALSE))</f>
        <v/>
      </c>
      <c r="AS507" s="29" t="str">
        <f>IF(HLOOKUP(AS$14,集計用!$4:$9894,マスター!$C507,FALSE)="","",HLOOKUP(AS$14,集計用!$4:$9894,マスター!$C507,FALSE))</f>
        <v/>
      </c>
      <c r="AT507" s="29" t="str">
        <f>IF(HLOOKUP(AT$14,集計用!$4:$9894,マスター!$C507,FALSE)="","",HLOOKUP(AT$14,集計用!$4:$9894,マスター!$C507,FALSE))</f>
        <v/>
      </c>
      <c r="AU507" s="29" t="str">
        <f>IF(HLOOKUP(AU$14,集計用!$4:$9894,マスター!$C507,FALSE)="","",HLOOKUP(AU$14,集計用!$4:$9894,マスター!$C507,FALSE))</f>
        <v/>
      </c>
      <c r="AV507" s="61"/>
      <c r="AW507" s="45" t="str">
        <f t="shared" si="9"/>
        <v/>
      </c>
      <c r="AX507" s="29" t="str">
        <f>IF(HLOOKUP(AX$14,集計用!$4:$9894,マスター!$C507,FALSE)="","",HLOOKUP(AX$14,集計用!$4:$9894,マスター!$C507,FALSE))</f>
        <v/>
      </c>
      <c r="AY507" s="29" t="str">
        <f>IF(HLOOKUP(AY$14,集計用!$4:$9894,マスター!$C507,FALSE)="","",HLOOKUP(AY$14,集計用!$4:$9894,マスター!$C507,FALSE))</f>
        <v/>
      </c>
      <c r="AZ507" s="54"/>
      <c r="BA507" s="54"/>
      <c r="BB507" s="54"/>
      <c r="BC507" s="54"/>
      <c r="BD507" s="54"/>
      <c r="BE507" s="54"/>
      <c r="BF507" s="54"/>
      <c r="BG507" s="54"/>
      <c r="BH507" s="29" t="str">
        <f>IF(HLOOKUP(BH$14,集計用!$4:$9894,マスター!$C507,FALSE)="","",HLOOKUP(BH$14,集計用!$4:$9894,マスター!$C507,FALSE))</f>
        <v/>
      </c>
      <c r="BI507" s="29" t="str">
        <f>IF(HLOOKUP(BI$14,集計用!$4:$9894,マスター!$C507,FALSE)="","",HLOOKUP(BI$14,集計用!$4:$9894,マスター!$C507,FALSE))</f>
        <v/>
      </c>
      <c r="BJ507" s="54"/>
      <c r="BK507" s="54"/>
      <c r="BL507" s="54"/>
      <c r="BM507" s="54"/>
      <c r="BN507" s="54"/>
      <c r="BO507" s="54"/>
      <c r="BP507" s="54"/>
      <c r="BQ507" s="54"/>
      <c r="BR507" s="29" t="str">
        <f>IF(HLOOKUP(BR$14,集計用!$4:$9894,マスター!$C507,FALSE)="","",HLOOKUP(BR$14,集計用!$4:$9894,マスター!$C507,FALSE))</f>
        <v/>
      </c>
      <c r="BS507" s="29" t="str">
        <f>IF(HLOOKUP(BS$14,集計用!$4:$9894,マスター!$C507,FALSE)="","",HLOOKUP(BS$14,集計用!$4:$9894,マスター!$C507,FALSE))</f>
        <v/>
      </c>
      <c r="BT507" s="29" t="str">
        <f>IF(HLOOKUP(BT$14,集計用!$4:$9894,マスター!$C507,FALSE)="","",HLOOKUP(BT$14,集計用!$4:$9894,マスター!$C507,FALSE))</f>
        <v/>
      </c>
      <c r="BU507" s="29" t="str">
        <f>IF(HLOOKUP(BU$14,集計用!$4:$9894,マスター!$C507,FALSE)="","",HLOOKUP(BU$14,集計用!$4:$9894,マスター!$C507,FALSE))</f>
        <v/>
      </c>
      <c r="BV507" s="29" t="str">
        <f>集計用!O396&amp;集計用!Q396&amp;集計用!S396</f>
        <v/>
      </c>
      <c r="BW507" s="29" t="str">
        <f>IF(HLOOKUP(BW$14,集計用!$4:$9894,マスター!$C507,FALSE)="","",HLOOKUP(BW$14,集計用!$4:$9894,マスター!$C507,FALSE))</f>
        <v/>
      </c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4"/>
      <c r="CO507" s="54"/>
      <c r="CP507" s="54"/>
      <c r="CQ507" s="54"/>
      <c r="CR507" s="54"/>
      <c r="CS507" s="54"/>
      <c r="CT507" s="54"/>
      <c r="CU507" s="54"/>
      <c r="CV507" s="53"/>
      <c r="CW507" s="53"/>
      <c r="CX507" s="53"/>
      <c r="CY507" s="53"/>
      <c r="CZ507" s="53"/>
      <c r="DA507" s="53"/>
      <c r="DB507" s="53"/>
      <c r="DC507" s="53"/>
      <c r="DD507" s="54"/>
      <c r="DE507" s="54"/>
      <c r="DF507" s="54"/>
      <c r="DG507" s="54"/>
      <c r="DH507" s="54"/>
      <c r="DI507" s="54"/>
    </row>
    <row r="508" spans="3:113" ht="13.5" customHeight="1">
      <c r="C508" s="89">
        <v>499</v>
      </c>
      <c r="D508" s="44"/>
      <c r="E508" s="53"/>
      <c r="F508" s="53"/>
      <c r="G508" s="53"/>
      <c r="H508" s="42" t="str">
        <f>IF(HLOOKUP(H$14,集計用!$4:$9894,マスター!$C508,FALSE)="","",HLOOKUP(H$14,集計用!$4:$9894,マスター!$C508,FALSE))</f>
        <v/>
      </c>
      <c r="I508" s="29" t="str">
        <f>IF(HLOOKUP(I$14,集計用!$4:$9894,マスター!$C508,FALSE)="","",HLOOKUP(I$14,集計用!$4:$9894,マスター!$C508,FALSE))</f>
        <v/>
      </c>
      <c r="J508" s="29" t="str">
        <f>IF(HLOOKUP(J$14,集計用!$4:$9894,マスター!$C508,FALSE)="","",HLOOKUP(J$14,集計用!$4:$9894,マスター!$C508,FALSE))</f>
        <v/>
      </c>
      <c r="K508" s="53"/>
      <c r="L508" s="53"/>
      <c r="M508" s="53"/>
      <c r="N508" s="53"/>
      <c r="O508" s="29" t="str">
        <f>IF(HLOOKUP(O$14,集計用!$4:$9894,マスター!$C508,FALSE)="","",HLOOKUP(O$14,集計用!$4:$9894,マスター!$C508,FALSE))</f>
        <v/>
      </c>
      <c r="P508" s="53"/>
      <c r="Q508" s="53"/>
      <c r="R508" s="42" t="str">
        <f>IF(HLOOKUP(R$14,集計用!$4:$9894,マスター!$C508,FALSE)="","",HLOOKUP(R$14,集計用!$4:$9894,マスター!$C508,FALSE))</f>
        <v/>
      </c>
      <c r="S508" s="42" t="str">
        <f>IF(HLOOKUP(S$14,集計用!$4:$9894,マスター!$C508,FALSE)="","",HLOOKUP(S$14,集計用!$4:$9894,マスター!$C508,FALSE))</f>
        <v/>
      </c>
      <c r="T508" s="209" t="str">
        <f>IF(HLOOKUP(T$14,集計用!$4:$9894,マスター!$C508,FALSE)="","",HLOOKUP(T$14,集計用!$4:$9894,マスター!$C508,FALSE))</f>
        <v/>
      </c>
      <c r="U508" s="209" t="str">
        <f>IF(HLOOKUP(U$14,集計用!$4:$9894,マスター!$C508,FALSE)="","",HLOOKUP(U$14,集計用!$4:$9894,マスター!$C508,FALSE))</f>
        <v/>
      </c>
      <c r="V508" s="53"/>
      <c r="W508" s="44"/>
      <c r="X508" s="53"/>
      <c r="Y508" s="53"/>
      <c r="Z508" s="29" t="str">
        <f>IF(HLOOKUP(Z$14,集計用!$4:$9894,マスター!$C508,FALSE)="","",HLOOKUP(Z$14,集計用!$4:$9894,マスター!$C508,FALSE))</f>
        <v/>
      </c>
      <c r="AA508" s="53"/>
      <c r="AB508" s="53"/>
      <c r="AC508" s="53"/>
      <c r="AD508" s="53"/>
      <c r="AE508" s="53"/>
      <c r="AF508" s="44"/>
      <c r="AG508" s="29" t="str">
        <f>IF(HLOOKUP(AG$14,集計用!$4:$9894,マスター!$C508,FALSE)="","",HLOOKUP(AG$14,集計用!$4:$9894,マスター!$C508,FALSE))</f>
        <v/>
      </c>
      <c r="AH508" s="29" t="str">
        <f>IF(HLOOKUP(AH$14,集計用!$4:$9894,マスター!$C508,FALSE)="","",HLOOKUP(AH$14,集計用!$4:$9894,マスター!$C508,FALSE))</f>
        <v/>
      </c>
      <c r="AI508" s="29" t="str">
        <f>IF(HLOOKUP(AI$14,集計用!$4:$9894,マスター!$C508,FALSE)="","",HLOOKUP(AI$14,集計用!$4:$9894,マスター!$C508,FALSE))</f>
        <v/>
      </c>
      <c r="AJ508" s="60" t="str">
        <f>マスター!$B$3</f>
        <v>建物</v>
      </c>
      <c r="AK508" s="29" t="str">
        <f>IF(HLOOKUP(AK$14,集計用!$4:$9894,マスター!$C508,FALSE)="","",HLOOKUP(AK$14,集計用!$4:$9894,マスター!$C508,FALSE))</f>
        <v/>
      </c>
      <c r="AL508" s="29" t="str">
        <f>IF(HLOOKUP(AL$14,集計用!$4:$9894,マスター!$C508,FALSE)="","",HLOOKUP(AL$14,集計用!$4:$9894,マスター!$C508,FALSE))</f>
        <v/>
      </c>
      <c r="AM508" s="53"/>
      <c r="AN508" s="29" t="str">
        <f>IFERROR(集計用!N397&amp;集計用!P397&amp;集計用!R397,"")</f>
        <v/>
      </c>
      <c r="AO508" s="29" t="str">
        <f>IF(HLOOKUP(AO$14,集計用!$4:$9894,マスター!$C508,FALSE)="","",HLOOKUP(AO$14,集計用!$4:$9894,マスター!$C508,FALSE))</f>
        <v/>
      </c>
      <c r="AP508" s="42" t="str">
        <f>集計用!AU397&amp;集計用!AV397&amp;集計用!AW397&amp;集計用!AX397&amp;集計用!AY397&amp;集計用!AZ397</f>
        <v/>
      </c>
      <c r="AQ508" s="29" t="str">
        <f>IF(HLOOKUP(AQ$14,集計用!$4:$9894,マスター!$C508,FALSE)="","",HLOOKUP(AQ$14,集計用!$4:$9894,マスター!$C508,FALSE))</f>
        <v/>
      </c>
      <c r="AR508" s="29" t="str">
        <f>IF(HLOOKUP(AR$14,集計用!$4:$9894,マスター!$C508,FALSE)="","",HLOOKUP(AR$14,集計用!$4:$9894,マスター!$C508,FALSE))</f>
        <v/>
      </c>
      <c r="AS508" s="29" t="str">
        <f>IF(HLOOKUP(AS$14,集計用!$4:$9894,マスター!$C508,FALSE)="","",HLOOKUP(AS$14,集計用!$4:$9894,マスター!$C508,FALSE))</f>
        <v/>
      </c>
      <c r="AT508" s="29" t="str">
        <f>IF(HLOOKUP(AT$14,集計用!$4:$9894,マスター!$C508,FALSE)="","",HLOOKUP(AT$14,集計用!$4:$9894,マスター!$C508,FALSE))</f>
        <v/>
      </c>
      <c r="AU508" s="29" t="str">
        <f>IF(HLOOKUP(AU$14,集計用!$4:$9894,マスター!$C508,FALSE)="","",HLOOKUP(AU$14,集計用!$4:$9894,マスター!$C508,FALSE))</f>
        <v/>
      </c>
      <c r="AV508" s="61"/>
      <c r="AW508" s="45" t="str">
        <f t="shared" si="9"/>
        <v/>
      </c>
      <c r="AX508" s="29" t="str">
        <f>IF(HLOOKUP(AX$14,集計用!$4:$9894,マスター!$C508,FALSE)="","",HLOOKUP(AX$14,集計用!$4:$9894,マスター!$C508,FALSE))</f>
        <v/>
      </c>
      <c r="AY508" s="29" t="str">
        <f>IF(HLOOKUP(AY$14,集計用!$4:$9894,マスター!$C508,FALSE)="","",HLOOKUP(AY$14,集計用!$4:$9894,マスター!$C508,FALSE))</f>
        <v/>
      </c>
      <c r="AZ508" s="54"/>
      <c r="BA508" s="54"/>
      <c r="BB508" s="54"/>
      <c r="BC508" s="54"/>
      <c r="BD508" s="54"/>
      <c r="BE508" s="54"/>
      <c r="BF508" s="54"/>
      <c r="BG508" s="54"/>
      <c r="BH508" s="29" t="str">
        <f>IF(HLOOKUP(BH$14,集計用!$4:$9894,マスター!$C508,FALSE)="","",HLOOKUP(BH$14,集計用!$4:$9894,マスター!$C508,FALSE))</f>
        <v/>
      </c>
      <c r="BI508" s="29" t="str">
        <f>IF(HLOOKUP(BI$14,集計用!$4:$9894,マスター!$C508,FALSE)="","",HLOOKUP(BI$14,集計用!$4:$9894,マスター!$C508,FALSE))</f>
        <v/>
      </c>
      <c r="BJ508" s="54"/>
      <c r="BK508" s="54"/>
      <c r="BL508" s="54"/>
      <c r="BM508" s="54"/>
      <c r="BN508" s="54"/>
      <c r="BO508" s="54"/>
      <c r="BP508" s="54"/>
      <c r="BQ508" s="54"/>
      <c r="BR508" s="29" t="str">
        <f>IF(HLOOKUP(BR$14,集計用!$4:$9894,マスター!$C508,FALSE)="","",HLOOKUP(BR$14,集計用!$4:$9894,マスター!$C508,FALSE))</f>
        <v/>
      </c>
      <c r="BS508" s="29" t="str">
        <f>IF(HLOOKUP(BS$14,集計用!$4:$9894,マスター!$C508,FALSE)="","",HLOOKUP(BS$14,集計用!$4:$9894,マスター!$C508,FALSE))</f>
        <v/>
      </c>
      <c r="BT508" s="29" t="str">
        <f>IF(HLOOKUP(BT$14,集計用!$4:$9894,マスター!$C508,FALSE)="","",HLOOKUP(BT$14,集計用!$4:$9894,マスター!$C508,FALSE))</f>
        <v/>
      </c>
      <c r="BU508" s="29" t="str">
        <f>IF(HLOOKUP(BU$14,集計用!$4:$9894,マスター!$C508,FALSE)="","",HLOOKUP(BU$14,集計用!$4:$9894,マスター!$C508,FALSE))</f>
        <v/>
      </c>
      <c r="BV508" s="29" t="str">
        <f>集計用!O397&amp;集計用!Q397&amp;集計用!S397</f>
        <v/>
      </c>
      <c r="BW508" s="29" t="str">
        <f>IF(HLOOKUP(BW$14,集計用!$4:$9894,マスター!$C508,FALSE)="","",HLOOKUP(BW$14,集計用!$4:$9894,マスター!$C508,FALSE))</f>
        <v/>
      </c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4"/>
      <c r="CO508" s="54"/>
      <c r="CP508" s="54"/>
      <c r="CQ508" s="54"/>
      <c r="CR508" s="54"/>
      <c r="CS508" s="54"/>
      <c r="CT508" s="54"/>
      <c r="CU508" s="54"/>
      <c r="CV508" s="53"/>
      <c r="CW508" s="53"/>
      <c r="CX508" s="53"/>
      <c r="CY508" s="53"/>
      <c r="CZ508" s="53"/>
      <c r="DA508" s="53"/>
      <c r="DB508" s="53"/>
      <c r="DC508" s="53"/>
      <c r="DD508" s="54"/>
      <c r="DE508" s="54"/>
      <c r="DF508" s="54"/>
      <c r="DG508" s="54"/>
      <c r="DH508" s="54"/>
      <c r="DI508" s="54"/>
    </row>
    <row r="509" spans="3:113" ht="13.5" customHeight="1">
      <c r="C509" s="89">
        <v>500</v>
      </c>
      <c r="D509" s="44"/>
      <c r="E509" s="53"/>
      <c r="F509" s="53"/>
      <c r="G509" s="53"/>
      <c r="H509" s="42" t="str">
        <f>IF(HLOOKUP(H$14,集計用!$4:$9894,マスター!$C509,FALSE)="","",HLOOKUP(H$14,集計用!$4:$9894,マスター!$C509,FALSE))</f>
        <v/>
      </c>
      <c r="I509" s="29" t="str">
        <f>IF(HLOOKUP(I$14,集計用!$4:$9894,マスター!$C509,FALSE)="","",HLOOKUP(I$14,集計用!$4:$9894,マスター!$C509,FALSE))</f>
        <v/>
      </c>
      <c r="J509" s="29" t="str">
        <f>IF(HLOOKUP(J$14,集計用!$4:$9894,マスター!$C509,FALSE)="","",HLOOKUP(J$14,集計用!$4:$9894,マスター!$C509,FALSE))</f>
        <v/>
      </c>
      <c r="K509" s="53"/>
      <c r="L509" s="53"/>
      <c r="M509" s="53"/>
      <c r="N509" s="53"/>
      <c r="O509" s="29" t="str">
        <f>IF(HLOOKUP(O$14,集計用!$4:$9894,マスター!$C509,FALSE)="","",HLOOKUP(O$14,集計用!$4:$9894,マスター!$C509,FALSE))</f>
        <v/>
      </c>
      <c r="P509" s="53"/>
      <c r="Q509" s="53"/>
      <c r="R509" s="42" t="str">
        <f>IF(HLOOKUP(R$14,集計用!$4:$9894,マスター!$C509,FALSE)="","",HLOOKUP(R$14,集計用!$4:$9894,マスター!$C509,FALSE))</f>
        <v/>
      </c>
      <c r="S509" s="42" t="str">
        <f>IF(HLOOKUP(S$14,集計用!$4:$9894,マスター!$C509,FALSE)="","",HLOOKUP(S$14,集計用!$4:$9894,マスター!$C509,FALSE))</f>
        <v/>
      </c>
      <c r="T509" s="209" t="str">
        <f>IF(HLOOKUP(T$14,集計用!$4:$9894,マスター!$C509,FALSE)="","",HLOOKUP(T$14,集計用!$4:$9894,マスター!$C509,FALSE))</f>
        <v/>
      </c>
      <c r="U509" s="209" t="str">
        <f>IF(HLOOKUP(U$14,集計用!$4:$9894,マスター!$C509,FALSE)="","",HLOOKUP(U$14,集計用!$4:$9894,マスター!$C509,FALSE))</f>
        <v/>
      </c>
      <c r="V509" s="53"/>
      <c r="W509" s="44"/>
      <c r="X509" s="53"/>
      <c r="Y509" s="53"/>
      <c r="Z509" s="29" t="str">
        <f>IF(HLOOKUP(Z$14,集計用!$4:$9894,マスター!$C509,FALSE)="","",HLOOKUP(Z$14,集計用!$4:$9894,マスター!$C509,FALSE))</f>
        <v/>
      </c>
      <c r="AA509" s="53"/>
      <c r="AB509" s="53"/>
      <c r="AC509" s="53"/>
      <c r="AD509" s="53"/>
      <c r="AE509" s="53"/>
      <c r="AF509" s="44"/>
      <c r="AG509" s="29" t="str">
        <f>IF(HLOOKUP(AG$14,集計用!$4:$9894,マスター!$C509,FALSE)="","",HLOOKUP(AG$14,集計用!$4:$9894,マスター!$C509,FALSE))</f>
        <v/>
      </c>
      <c r="AH509" s="29" t="str">
        <f>IF(HLOOKUP(AH$14,集計用!$4:$9894,マスター!$C509,FALSE)="","",HLOOKUP(AH$14,集計用!$4:$9894,マスター!$C509,FALSE))</f>
        <v/>
      </c>
      <c r="AI509" s="29" t="str">
        <f>IF(HLOOKUP(AI$14,集計用!$4:$9894,マスター!$C509,FALSE)="","",HLOOKUP(AI$14,集計用!$4:$9894,マスター!$C509,FALSE))</f>
        <v/>
      </c>
      <c r="AJ509" s="60" t="str">
        <f>マスター!$B$3</f>
        <v>建物</v>
      </c>
      <c r="AK509" s="29" t="str">
        <f>IF(HLOOKUP(AK$14,集計用!$4:$9894,マスター!$C509,FALSE)="","",HLOOKUP(AK$14,集計用!$4:$9894,マスター!$C509,FALSE))</f>
        <v/>
      </c>
      <c r="AL509" s="29" t="str">
        <f>IF(HLOOKUP(AL$14,集計用!$4:$9894,マスター!$C509,FALSE)="","",HLOOKUP(AL$14,集計用!$4:$9894,マスター!$C509,FALSE))</f>
        <v/>
      </c>
      <c r="AM509" s="53"/>
      <c r="AN509" s="29" t="str">
        <f>IFERROR(集計用!N398&amp;集計用!P398&amp;集計用!R398,"")</f>
        <v/>
      </c>
      <c r="AO509" s="29" t="str">
        <f>IF(HLOOKUP(AO$14,集計用!$4:$9894,マスター!$C509,FALSE)="","",HLOOKUP(AO$14,集計用!$4:$9894,マスター!$C509,FALSE))</f>
        <v/>
      </c>
      <c r="AP509" s="42" t="str">
        <f>集計用!AU398&amp;集計用!AV398&amp;集計用!AW398&amp;集計用!AX398&amp;集計用!AY398&amp;集計用!AZ398</f>
        <v/>
      </c>
      <c r="AQ509" s="29" t="str">
        <f>IF(HLOOKUP(AQ$14,集計用!$4:$9894,マスター!$C509,FALSE)="","",HLOOKUP(AQ$14,集計用!$4:$9894,マスター!$C509,FALSE))</f>
        <v/>
      </c>
      <c r="AR509" s="29" t="str">
        <f>IF(HLOOKUP(AR$14,集計用!$4:$9894,マスター!$C509,FALSE)="","",HLOOKUP(AR$14,集計用!$4:$9894,マスター!$C509,FALSE))</f>
        <v/>
      </c>
      <c r="AS509" s="29" t="str">
        <f>IF(HLOOKUP(AS$14,集計用!$4:$9894,マスター!$C509,FALSE)="","",HLOOKUP(AS$14,集計用!$4:$9894,マスター!$C509,FALSE))</f>
        <v/>
      </c>
      <c r="AT509" s="29" t="str">
        <f>IF(HLOOKUP(AT$14,集計用!$4:$9894,マスター!$C509,FALSE)="","",HLOOKUP(AT$14,集計用!$4:$9894,マスター!$C509,FALSE))</f>
        <v/>
      </c>
      <c r="AU509" s="29" t="str">
        <f>IF(HLOOKUP(AU$14,集計用!$4:$9894,マスター!$C509,FALSE)="","",HLOOKUP(AU$14,集計用!$4:$9894,マスター!$C509,FALSE))</f>
        <v/>
      </c>
      <c r="AV509" s="61"/>
      <c r="AW509" s="45" t="str">
        <f t="shared" si="9"/>
        <v/>
      </c>
      <c r="AX509" s="29" t="str">
        <f>IF(HLOOKUP(AX$14,集計用!$4:$9894,マスター!$C509,FALSE)="","",HLOOKUP(AX$14,集計用!$4:$9894,マスター!$C509,FALSE))</f>
        <v/>
      </c>
      <c r="AY509" s="29" t="str">
        <f>IF(HLOOKUP(AY$14,集計用!$4:$9894,マスター!$C509,FALSE)="","",HLOOKUP(AY$14,集計用!$4:$9894,マスター!$C509,FALSE))</f>
        <v/>
      </c>
      <c r="AZ509" s="54"/>
      <c r="BA509" s="54"/>
      <c r="BB509" s="54"/>
      <c r="BC509" s="54"/>
      <c r="BD509" s="54"/>
      <c r="BE509" s="54"/>
      <c r="BF509" s="54"/>
      <c r="BG509" s="54"/>
      <c r="BH509" s="29" t="str">
        <f>IF(HLOOKUP(BH$14,集計用!$4:$9894,マスター!$C509,FALSE)="","",HLOOKUP(BH$14,集計用!$4:$9894,マスター!$C509,FALSE))</f>
        <v/>
      </c>
      <c r="BI509" s="29" t="str">
        <f>IF(HLOOKUP(BI$14,集計用!$4:$9894,マスター!$C509,FALSE)="","",HLOOKUP(BI$14,集計用!$4:$9894,マスター!$C509,FALSE))</f>
        <v/>
      </c>
      <c r="BJ509" s="54"/>
      <c r="BK509" s="54"/>
      <c r="BL509" s="54"/>
      <c r="BM509" s="54"/>
      <c r="BN509" s="54"/>
      <c r="BO509" s="54"/>
      <c r="BP509" s="54"/>
      <c r="BQ509" s="54"/>
      <c r="BR509" s="29" t="str">
        <f>IF(HLOOKUP(BR$14,集計用!$4:$9894,マスター!$C509,FALSE)="","",HLOOKUP(BR$14,集計用!$4:$9894,マスター!$C509,FALSE))</f>
        <v/>
      </c>
      <c r="BS509" s="29" t="str">
        <f>IF(HLOOKUP(BS$14,集計用!$4:$9894,マスター!$C509,FALSE)="","",HLOOKUP(BS$14,集計用!$4:$9894,マスター!$C509,FALSE))</f>
        <v/>
      </c>
      <c r="BT509" s="29" t="str">
        <f>IF(HLOOKUP(BT$14,集計用!$4:$9894,マスター!$C509,FALSE)="","",HLOOKUP(BT$14,集計用!$4:$9894,マスター!$C509,FALSE))</f>
        <v/>
      </c>
      <c r="BU509" s="29" t="str">
        <f>IF(HLOOKUP(BU$14,集計用!$4:$9894,マスター!$C509,FALSE)="","",HLOOKUP(BU$14,集計用!$4:$9894,マスター!$C509,FALSE))</f>
        <v/>
      </c>
      <c r="BV509" s="29" t="str">
        <f>集計用!O398&amp;集計用!Q398&amp;集計用!S398</f>
        <v/>
      </c>
      <c r="BW509" s="29" t="str">
        <f>IF(HLOOKUP(BW$14,集計用!$4:$9894,マスター!$C509,FALSE)="","",HLOOKUP(BW$14,集計用!$4:$9894,マスター!$C509,FALSE))</f>
        <v/>
      </c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4"/>
      <c r="CO509" s="54"/>
      <c r="CP509" s="54"/>
      <c r="CQ509" s="54"/>
      <c r="CR509" s="54"/>
      <c r="CS509" s="54"/>
      <c r="CT509" s="54"/>
      <c r="CU509" s="54"/>
      <c r="CV509" s="53"/>
      <c r="CW509" s="53"/>
      <c r="CX509" s="53"/>
      <c r="CY509" s="53"/>
      <c r="CZ509" s="53"/>
      <c r="DA509" s="53"/>
      <c r="DB509" s="53"/>
      <c r="DC509" s="53"/>
      <c r="DD509" s="54"/>
      <c r="DE509" s="54"/>
      <c r="DF509" s="54"/>
      <c r="DG509" s="54"/>
      <c r="DH509" s="54"/>
      <c r="DI509" s="54"/>
    </row>
    <row r="510" spans="3:113" ht="13.5" customHeight="1">
      <c r="C510" s="89">
        <v>501</v>
      </c>
      <c r="D510" s="44"/>
      <c r="E510" s="53"/>
      <c r="F510" s="53"/>
      <c r="G510" s="53"/>
      <c r="H510" s="42" t="str">
        <f>IF(HLOOKUP(H$14,集計用!$4:$9894,マスター!$C510,FALSE)="","",HLOOKUP(H$14,集計用!$4:$9894,マスター!$C510,FALSE))</f>
        <v/>
      </c>
      <c r="I510" s="29" t="str">
        <f>IF(HLOOKUP(I$14,集計用!$4:$9894,マスター!$C510,FALSE)="","",HLOOKUP(I$14,集計用!$4:$9894,マスター!$C510,FALSE))</f>
        <v/>
      </c>
      <c r="J510" s="29" t="str">
        <f>IF(HLOOKUP(J$14,集計用!$4:$9894,マスター!$C510,FALSE)="","",HLOOKUP(J$14,集計用!$4:$9894,マスター!$C510,FALSE))</f>
        <v/>
      </c>
      <c r="K510" s="53"/>
      <c r="L510" s="53"/>
      <c r="M510" s="53"/>
      <c r="N510" s="53"/>
      <c r="O510" s="29" t="str">
        <f>IF(HLOOKUP(O$14,集計用!$4:$9894,マスター!$C510,FALSE)="","",HLOOKUP(O$14,集計用!$4:$9894,マスター!$C510,FALSE))</f>
        <v/>
      </c>
      <c r="P510" s="53"/>
      <c r="Q510" s="53"/>
      <c r="R510" s="42" t="str">
        <f>IF(HLOOKUP(R$14,集計用!$4:$9894,マスター!$C510,FALSE)="","",HLOOKUP(R$14,集計用!$4:$9894,マスター!$C510,FALSE))</f>
        <v/>
      </c>
      <c r="S510" s="42" t="str">
        <f>IF(HLOOKUP(S$14,集計用!$4:$9894,マスター!$C510,FALSE)="","",HLOOKUP(S$14,集計用!$4:$9894,マスター!$C510,FALSE))</f>
        <v/>
      </c>
      <c r="T510" s="209" t="str">
        <f>IF(HLOOKUP(T$14,集計用!$4:$9894,マスター!$C510,FALSE)="","",HLOOKUP(T$14,集計用!$4:$9894,マスター!$C510,FALSE))</f>
        <v/>
      </c>
      <c r="U510" s="209" t="str">
        <f>IF(HLOOKUP(U$14,集計用!$4:$9894,マスター!$C510,FALSE)="","",HLOOKUP(U$14,集計用!$4:$9894,マスター!$C510,FALSE))</f>
        <v/>
      </c>
      <c r="V510" s="53"/>
      <c r="W510" s="44"/>
      <c r="X510" s="53"/>
      <c r="Y510" s="53"/>
      <c r="Z510" s="29" t="str">
        <f>IF(HLOOKUP(Z$14,集計用!$4:$9894,マスター!$C510,FALSE)="","",HLOOKUP(Z$14,集計用!$4:$9894,マスター!$C510,FALSE))</f>
        <v/>
      </c>
      <c r="AA510" s="53"/>
      <c r="AB510" s="53"/>
      <c r="AC510" s="53"/>
      <c r="AD510" s="53"/>
      <c r="AE510" s="53"/>
      <c r="AF510" s="44"/>
      <c r="AG510" s="29" t="str">
        <f>IF(HLOOKUP(AG$14,集計用!$4:$9894,マスター!$C510,FALSE)="","",HLOOKUP(AG$14,集計用!$4:$9894,マスター!$C510,FALSE))</f>
        <v/>
      </c>
      <c r="AH510" s="29" t="str">
        <f>IF(HLOOKUP(AH$14,集計用!$4:$9894,マスター!$C510,FALSE)="","",HLOOKUP(AH$14,集計用!$4:$9894,マスター!$C510,FALSE))</f>
        <v/>
      </c>
      <c r="AI510" s="29" t="str">
        <f>IF(HLOOKUP(AI$14,集計用!$4:$9894,マスター!$C510,FALSE)="","",HLOOKUP(AI$14,集計用!$4:$9894,マスター!$C510,FALSE))</f>
        <v/>
      </c>
      <c r="AJ510" s="60" t="str">
        <f>マスター!$B$3</f>
        <v>建物</v>
      </c>
      <c r="AK510" s="29" t="str">
        <f>IF(HLOOKUP(AK$14,集計用!$4:$9894,マスター!$C510,FALSE)="","",HLOOKUP(AK$14,集計用!$4:$9894,マスター!$C510,FALSE))</f>
        <v/>
      </c>
      <c r="AL510" s="29" t="str">
        <f>IF(HLOOKUP(AL$14,集計用!$4:$9894,マスター!$C510,FALSE)="","",HLOOKUP(AL$14,集計用!$4:$9894,マスター!$C510,FALSE))</f>
        <v/>
      </c>
      <c r="AM510" s="53"/>
      <c r="AN510" s="29" t="str">
        <f>IFERROR(集計用!N399&amp;集計用!P399&amp;集計用!R399,"")</f>
        <v/>
      </c>
      <c r="AO510" s="29" t="str">
        <f>IF(HLOOKUP(AO$14,集計用!$4:$9894,マスター!$C510,FALSE)="","",HLOOKUP(AO$14,集計用!$4:$9894,マスター!$C510,FALSE))</f>
        <v/>
      </c>
      <c r="AP510" s="42" t="str">
        <f>集計用!AU399&amp;集計用!AV399&amp;集計用!AW399&amp;集計用!AX399&amp;集計用!AY399&amp;集計用!AZ399</f>
        <v/>
      </c>
      <c r="AQ510" s="29" t="str">
        <f>IF(HLOOKUP(AQ$14,集計用!$4:$9894,マスター!$C510,FALSE)="","",HLOOKUP(AQ$14,集計用!$4:$9894,マスター!$C510,FALSE))</f>
        <v/>
      </c>
      <c r="AR510" s="29" t="str">
        <f>IF(HLOOKUP(AR$14,集計用!$4:$9894,マスター!$C510,FALSE)="","",HLOOKUP(AR$14,集計用!$4:$9894,マスター!$C510,FALSE))</f>
        <v/>
      </c>
      <c r="AS510" s="29" t="str">
        <f>IF(HLOOKUP(AS$14,集計用!$4:$9894,マスター!$C510,FALSE)="","",HLOOKUP(AS$14,集計用!$4:$9894,マスター!$C510,FALSE))</f>
        <v/>
      </c>
      <c r="AT510" s="29" t="str">
        <f>IF(HLOOKUP(AT$14,集計用!$4:$9894,マスター!$C510,FALSE)="","",HLOOKUP(AT$14,集計用!$4:$9894,マスター!$C510,FALSE))</f>
        <v/>
      </c>
      <c r="AU510" s="29" t="str">
        <f>IF(HLOOKUP(AU$14,集計用!$4:$9894,マスター!$C510,FALSE)="","",HLOOKUP(AU$14,集計用!$4:$9894,マスター!$C510,FALSE))</f>
        <v/>
      </c>
      <c r="AV510" s="61"/>
      <c r="AW510" s="45" t="str">
        <f t="shared" si="9"/>
        <v/>
      </c>
      <c r="AX510" s="29" t="str">
        <f>IF(HLOOKUP(AX$14,集計用!$4:$9894,マスター!$C510,FALSE)="","",HLOOKUP(AX$14,集計用!$4:$9894,マスター!$C510,FALSE))</f>
        <v/>
      </c>
      <c r="AY510" s="29" t="str">
        <f>IF(HLOOKUP(AY$14,集計用!$4:$9894,マスター!$C510,FALSE)="","",HLOOKUP(AY$14,集計用!$4:$9894,マスター!$C510,FALSE))</f>
        <v/>
      </c>
      <c r="AZ510" s="54"/>
      <c r="BA510" s="54"/>
      <c r="BB510" s="54"/>
      <c r="BC510" s="54"/>
      <c r="BD510" s="54"/>
      <c r="BE510" s="54"/>
      <c r="BF510" s="54"/>
      <c r="BG510" s="54"/>
      <c r="BH510" s="29" t="str">
        <f>IF(HLOOKUP(BH$14,集計用!$4:$9894,マスター!$C510,FALSE)="","",HLOOKUP(BH$14,集計用!$4:$9894,マスター!$C510,FALSE))</f>
        <v/>
      </c>
      <c r="BI510" s="29" t="str">
        <f>IF(HLOOKUP(BI$14,集計用!$4:$9894,マスター!$C510,FALSE)="","",HLOOKUP(BI$14,集計用!$4:$9894,マスター!$C510,FALSE))</f>
        <v/>
      </c>
      <c r="BJ510" s="54"/>
      <c r="BK510" s="54"/>
      <c r="BL510" s="54"/>
      <c r="BM510" s="54"/>
      <c r="BN510" s="54"/>
      <c r="BO510" s="54"/>
      <c r="BP510" s="54"/>
      <c r="BQ510" s="54"/>
      <c r="BR510" s="29" t="str">
        <f>IF(HLOOKUP(BR$14,集計用!$4:$9894,マスター!$C510,FALSE)="","",HLOOKUP(BR$14,集計用!$4:$9894,マスター!$C510,FALSE))</f>
        <v/>
      </c>
      <c r="BS510" s="29" t="str">
        <f>IF(HLOOKUP(BS$14,集計用!$4:$9894,マスター!$C510,FALSE)="","",HLOOKUP(BS$14,集計用!$4:$9894,マスター!$C510,FALSE))</f>
        <v/>
      </c>
      <c r="BT510" s="29" t="str">
        <f>IF(HLOOKUP(BT$14,集計用!$4:$9894,マスター!$C510,FALSE)="","",HLOOKUP(BT$14,集計用!$4:$9894,マスター!$C510,FALSE))</f>
        <v/>
      </c>
      <c r="BU510" s="29" t="str">
        <f>IF(HLOOKUP(BU$14,集計用!$4:$9894,マスター!$C510,FALSE)="","",HLOOKUP(BU$14,集計用!$4:$9894,マスター!$C510,FALSE))</f>
        <v/>
      </c>
      <c r="BV510" s="29" t="str">
        <f>集計用!O399&amp;集計用!Q399&amp;集計用!S399</f>
        <v/>
      </c>
      <c r="BW510" s="29" t="str">
        <f>IF(HLOOKUP(BW$14,集計用!$4:$9894,マスター!$C510,FALSE)="","",HLOOKUP(BW$14,集計用!$4:$9894,マスター!$C510,FALSE))</f>
        <v/>
      </c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4"/>
      <c r="CO510" s="54"/>
      <c r="CP510" s="54"/>
      <c r="CQ510" s="54"/>
      <c r="CR510" s="54"/>
      <c r="CS510" s="54"/>
      <c r="CT510" s="54"/>
      <c r="CU510" s="54"/>
      <c r="CV510" s="53"/>
      <c r="CW510" s="53"/>
      <c r="CX510" s="53"/>
      <c r="CY510" s="53"/>
      <c r="CZ510" s="53"/>
      <c r="DA510" s="53"/>
      <c r="DB510" s="53"/>
      <c r="DC510" s="53"/>
      <c r="DD510" s="54"/>
      <c r="DE510" s="54"/>
      <c r="DF510" s="54"/>
      <c r="DG510" s="54"/>
      <c r="DH510" s="54"/>
      <c r="DI510" s="54"/>
    </row>
    <row r="511" spans="3:113" ht="13.5" customHeight="1">
      <c r="C511" s="89">
        <v>502</v>
      </c>
      <c r="D511" s="44"/>
      <c r="E511" s="53"/>
      <c r="F511" s="53"/>
      <c r="G511" s="53"/>
      <c r="H511" s="42" t="str">
        <f>IF(HLOOKUP(H$14,集計用!$4:$9894,マスター!$C511,FALSE)="","",HLOOKUP(H$14,集計用!$4:$9894,マスター!$C511,FALSE))</f>
        <v/>
      </c>
      <c r="I511" s="29" t="str">
        <f>IF(HLOOKUP(I$14,集計用!$4:$9894,マスター!$C511,FALSE)="","",HLOOKUP(I$14,集計用!$4:$9894,マスター!$C511,FALSE))</f>
        <v/>
      </c>
      <c r="J511" s="29" t="str">
        <f>IF(HLOOKUP(J$14,集計用!$4:$9894,マスター!$C511,FALSE)="","",HLOOKUP(J$14,集計用!$4:$9894,マスター!$C511,FALSE))</f>
        <v/>
      </c>
      <c r="K511" s="53"/>
      <c r="L511" s="53"/>
      <c r="M511" s="53"/>
      <c r="N511" s="53"/>
      <c r="O511" s="29" t="str">
        <f>IF(HLOOKUP(O$14,集計用!$4:$9894,マスター!$C511,FALSE)="","",HLOOKUP(O$14,集計用!$4:$9894,マスター!$C511,FALSE))</f>
        <v/>
      </c>
      <c r="P511" s="53"/>
      <c r="Q511" s="53"/>
      <c r="R511" s="42" t="str">
        <f>IF(HLOOKUP(R$14,集計用!$4:$9894,マスター!$C511,FALSE)="","",HLOOKUP(R$14,集計用!$4:$9894,マスター!$C511,FALSE))</f>
        <v/>
      </c>
      <c r="S511" s="42" t="str">
        <f>IF(HLOOKUP(S$14,集計用!$4:$9894,マスター!$C511,FALSE)="","",HLOOKUP(S$14,集計用!$4:$9894,マスター!$C511,FALSE))</f>
        <v/>
      </c>
      <c r="T511" s="209" t="str">
        <f>IF(HLOOKUP(T$14,集計用!$4:$9894,マスター!$C511,FALSE)="","",HLOOKUP(T$14,集計用!$4:$9894,マスター!$C511,FALSE))</f>
        <v/>
      </c>
      <c r="U511" s="209" t="str">
        <f>IF(HLOOKUP(U$14,集計用!$4:$9894,マスター!$C511,FALSE)="","",HLOOKUP(U$14,集計用!$4:$9894,マスター!$C511,FALSE))</f>
        <v/>
      </c>
      <c r="V511" s="53"/>
      <c r="W511" s="44"/>
      <c r="X511" s="53"/>
      <c r="Y511" s="53"/>
      <c r="Z511" s="29" t="str">
        <f>IF(HLOOKUP(Z$14,集計用!$4:$9894,マスター!$C511,FALSE)="","",HLOOKUP(Z$14,集計用!$4:$9894,マスター!$C511,FALSE))</f>
        <v/>
      </c>
      <c r="AA511" s="53"/>
      <c r="AB511" s="53"/>
      <c r="AC511" s="53"/>
      <c r="AD511" s="53"/>
      <c r="AE511" s="53"/>
      <c r="AF511" s="44"/>
      <c r="AG511" s="29" t="str">
        <f>IF(HLOOKUP(AG$14,集計用!$4:$9894,マスター!$C511,FALSE)="","",HLOOKUP(AG$14,集計用!$4:$9894,マスター!$C511,FALSE))</f>
        <v/>
      </c>
      <c r="AH511" s="29" t="str">
        <f>IF(HLOOKUP(AH$14,集計用!$4:$9894,マスター!$C511,FALSE)="","",HLOOKUP(AH$14,集計用!$4:$9894,マスター!$C511,FALSE))</f>
        <v/>
      </c>
      <c r="AI511" s="29" t="str">
        <f>IF(HLOOKUP(AI$14,集計用!$4:$9894,マスター!$C511,FALSE)="","",HLOOKUP(AI$14,集計用!$4:$9894,マスター!$C511,FALSE))</f>
        <v/>
      </c>
      <c r="AJ511" s="60" t="str">
        <f>マスター!$B$3</f>
        <v>建物</v>
      </c>
      <c r="AK511" s="29" t="str">
        <f>IF(HLOOKUP(AK$14,集計用!$4:$9894,マスター!$C511,FALSE)="","",HLOOKUP(AK$14,集計用!$4:$9894,マスター!$C511,FALSE))</f>
        <v/>
      </c>
      <c r="AL511" s="29" t="str">
        <f>IF(HLOOKUP(AL$14,集計用!$4:$9894,マスター!$C511,FALSE)="","",HLOOKUP(AL$14,集計用!$4:$9894,マスター!$C511,FALSE))</f>
        <v/>
      </c>
      <c r="AM511" s="53"/>
      <c r="AN511" s="29" t="str">
        <f>IFERROR(集計用!N400&amp;集計用!P400&amp;集計用!R400,"")</f>
        <v/>
      </c>
      <c r="AO511" s="29" t="str">
        <f>IF(HLOOKUP(AO$14,集計用!$4:$9894,マスター!$C511,FALSE)="","",HLOOKUP(AO$14,集計用!$4:$9894,マスター!$C511,FALSE))</f>
        <v/>
      </c>
      <c r="AP511" s="42" t="str">
        <f>集計用!AU400&amp;集計用!AV400&amp;集計用!AW400&amp;集計用!AX400&amp;集計用!AY400&amp;集計用!AZ400</f>
        <v/>
      </c>
      <c r="AQ511" s="29" t="str">
        <f>IF(HLOOKUP(AQ$14,集計用!$4:$9894,マスター!$C511,FALSE)="","",HLOOKUP(AQ$14,集計用!$4:$9894,マスター!$C511,FALSE))</f>
        <v/>
      </c>
      <c r="AR511" s="29" t="str">
        <f>IF(HLOOKUP(AR$14,集計用!$4:$9894,マスター!$C511,FALSE)="","",HLOOKUP(AR$14,集計用!$4:$9894,マスター!$C511,FALSE))</f>
        <v/>
      </c>
      <c r="AS511" s="29" t="str">
        <f>IF(HLOOKUP(AS$14,集計用!$4:$9894,マスター!$C511,FALSE)="","",HLOOKUP(AS$14,集計用!$4:$9894,マスター!$C511,FALSE))</f>
        <v/>
      </c>
      <c r="AT511" s="29" t="str">
        <f>IF(HLOOKUP(AT$14,集計用!$4:$9894,マスター!$C511,FALSE)="","",HLOOKUP(AT$14,集計用!$4:$9894,マスター!$C511,FALSE))</f>
        <v/>
      </c>
      <c r="AU511" s="29" t="str">
        <f>IF(HLOOKUP(AU$14,集計用!$4:$9894,マスター!$C511,FALSE)="","",HLOOKUP(AU$14,集計用!$4:$9894,マスター!$C511,FALSE))</f>
        <v/>
      </c>
      <c r="AV511" s="61"/>
      <c r="AW511" s="45" t="str">
        <f t="shared" si="9"/>
        <v/>
      </c>
      <c r="AX511" s="29" t="str">
        <f>IF(HLOOKUP(AX$14,集計用!$4:$9894,マスター!$C511,FALSE)="","",HLOOKUP(AX$14,集計用!$4:$9894,マスター!$C511,FALSE))</f>
        <v/>
      </c>
      <c r="AY511" s="29" t="str">
        <f>IF(HLOOKUP(AY$14,集計用!$4:$9894,マスター!$C511,FALSE)="","",HLOOKUP(AY$14,集計用!$4:$9894,マスター!$C511,FALSE))</f>
        <v/>
      </c>
      <c r="AZ511" s="54"/>
      <c r="BA511" s="54"/>
      <c r="BB511" s="54"/>
      <c r="BC511" s="54"/>
      <c r="BD511" s="54"/>
      <c r="BE511" s="54"/>
      <c r="BF511" s="54"/>
      <c r="BG511" s="54"/>
      <c r="BH511" s="29" t="str">
        <f>IF(HLOOKUP(BH$14,集計用!$4:$9894,マスター!$C511,FALSE)="","",HLOOKUP(BH$14,集計用!$4:$9894,マスター!$C511,FALSE))</f>
        <v/>
      </c>
      <c r="BI511" s="29" t="str">
        <f>IF(HLOOKUP(BI$14,集計用!$4:$9894,マスター!$C511,FALSE)="","",HLOOKUP(BI$14,集計用!$4:$9894,マスター!$C511,FALSE))</f>
        <v/>
      </c>
      <c r="BJ511" s="54"/>
      <c r="BK511" s="54"/>
      <c r="BL511" s="54"/>
      <c r="BM511" s="54"/>
      <c r="BN511" s="54"/>
      <c r="BO511" s="54"/>
      <c r="BP511" s="54"/>
      <c r="BQ511" s="54"/>
      <c r="BR511" s="29" t="str">
        <f>IF(HLOOKUP(BR$14,集計用!$4:$9894,マスター!$C511,FALSE)="","",HLOOKUP(BR$14,集計用!$4:$9894,マスター!$C511,FALSE))</f>
        <v/>
      </c>
      <c r="BS511" s="29" t="str">
        <f>IF(HLOOKUP(BS$14,集計用!$4:$9894,マスター!$C511,FALSE)="","",HLOOKUP(BS$14,集計用!$4:$9894,マスター!$C511,FALSE))</f>
        <v/>
      </c>
      <c r="BT511" s="29" t="str">
        <f>IF(HLOOKUP(BT$14,集計用!$4:$9894,マスター!$C511,FALSE)="","",HLOOKUP(BT$14,集計用!$4:$9894,マスター!$C511,FALSE))</f>
        <v/>
      </c>
      <c r="BU511" s="29" t="str">
        <f>IF(HLOOKUP(BU$14,集計用!$4:$9894,マスター!$C511,FALSE)="","",HLOOKUP(BU$14,集計用!$4:$9894,マスター!$C511,FALSE))</f>
        <v/>
      </c>
      <c r="BV511" s="29" t="str">
        <f>集計用!O400&amp;集計用!Q400&amp;集計用!S400</f>
        <v/>
      </c>
      <c r="BW511" s="29" t="str">
        <f>IF(HLOOKUP(BW$14,集計用!$4:$9894,マスター!$C511,FALSE)="","",HLOOKUP(BW$14,集計用!$4:$9894,マスター!$C511,FALSE))</f>
        <v/>
      </c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4"/>
      <c r="CO511" s="54"/>
      <c r="CP511" s="54"/>
      <c r="CQ511" s="54"/>
      <c r="CR511" s="54"/>
      <c r="CS511" s="54"/>
      <c r="CT511" s="54"/>
      <c r="CU511" s="54"/>
      <c r="CV511" s="53"/>
      <c r="CW511" s="53"/>
      <c r="CX511" s="53"/>
      <c r="CY511" s="53"/>
      <c r="CZ511" s="53"/>
      <c r="DA511" s="53"/>
      <c r="DB511" s="53"/>
      <c r="DC511" s="53"/>
      <c r="DD511" s="54"/>
      <c r="DE511" s="54"/>
      <c r="DF511" s="54"/>
      <c r="DG511" s="54"/>
      <c r="DH511" s="54"/>
      <c r="DI511" s="54"/>
    </row>
    <row r="512" spans="3:113" ht="13.5" customHeight="1">
      <c r="C512" s="89">
        <v>503</v>
      </c>
      <c r="D512" s="44"/>
      <c r="E512" s="53"/>
      <c r="F512" s="53"/>
      <c r="G512" s="53"/>
      <c r="H512" s="42" t="str">
        <f>IF(HLOOKUP(H$14,集計用!$4:$9894,マスター!$C512,FALSE)="","",HLOOKUP(H$14,集計用!$4:$9894,マスター!$C512,FALSE))</f>
        <v/>
      </c>
      <c r="I512" s="29" t="str">
        <f>IF(HLOOKUP(I$14,集計用!$4:$9894,マスター!$C512,FALSE)="","",HLOOKUP(I$14,集計用!$4:$9894,マスター!$C512,FALSE))</f>
        <v/>
      </c>
      <c r="J512" s="29" t="str">
        <f>IF(HLOOKUP(J$14,集計用!$4:$9894,マスター!$C512,FALSE)="","",HLOOKUP(J$14,集計用!$4:$9894,マスター!$C512,FALSE))</f>
        <v/>
      </c>
      <c r="K512" s="53"/>
      <c r="L512" s="53"/>
      <c r="M512" s="53"/>
      <c r="N512" s="53"/>
      <c r="O512" s="29" t="str">
        <f>IF(HLOOKUP(O$14,集計用!$4:$9894,マスター!$C512,FALSE)="","",HLOOKUP(O$14,集計用!$4:$9894,マスター!$C512,FALSE))</f>
        <v/>
      </c>
      <c r="P512" s="53"/>
      <c r="Q512" s="53"/>
      <c r="R512" s="42" t="str">
        <f>IF(HLOOKUP(R$14,集計用!$4:$9894,マスター!$C512,FALSE)="","",HLOOKUP(R$14,集計用!$4:$9894,マスター!$C512,FALSE))</f>
        <v/>
      </c>
      <c r="S512" s="42" t="str">
        <f>IF(HLOOKUP(S$14,集計用!$4:$9894,マスター!$C512,FALSE)="","",HLOOKUP(S$14,集計用!$4:$9894,マスター!$C512,FALSE))</f>
        <v/>
      </c>
      <c r="T512" s="209" t="str">
        <f>IF(HLOOKUP(T$14,集計用!$4:$9894,マスター!$C512,FALSE)="","",HLOOKUP(T$14,集計用!$4:$9894,マスター!$C512,FALSE))</f>
        <v/>
      </c>
      <c r="U512" s="209" t="str">
        <f>IF(HLOOKUP(U$14,集計用!$4:$9894,マスター!$C512,FALSE)="","",HLOOKUP(U$14,集計用!$4:$9894,マスター!$C512,FALSE))</f>
        <v/>
      </c>
      <c r="V512" s="53"/>
      <c r="W512" s="44"/>
      <c r="X512" s="53"/>
      <c r="Y512" s="53"/>
      <c r="Z512" s="29" t="str">
        <f>IF(HLOOKUP(Z$14,集計用!$4:$9894,マスター!$C512,FALSE)="","",HLOOKUP(Z$14,集計用!$4:$9894,マスター!$C512,FALSE))</f>
        <v/>
      </c>
      <c r="AA512" s="53"/>
      <c r="AB512" s="53"/>
      <c r="AC512" s="53"/>
      <c r="AD512" s="53"/>
      <c r="AE512" s="53"/>
      <c r="AF512" s="44"/>
      <c r="AG512" s="29" t="str">
        <f>IF(HLOOKUP(AG$14,集計用!$4:$9894,マスター!$C512,FALSE)="","",HLOOKUP(AG$14,集計用!$4:$9894,マスター!$C512,FALSE))</f>
        <v/>
      </c>
      <c r="AH512" s="29" t="str">
        <f>IF(HLOOKUP(AH$14,集計用!$4:$9894,マスター!$C512,FALSE)="","",HLOOKUP(AH$14,集計用!$4:$9894,マスター!$C512,FALSE))</f>
        <v/>
      </c>
      <c r="AI512" s="29" t="str">
        <f>IF(HLOOKUP(AI$14,集計用!$4:$9894,マスター!$C512,FALSE)="","",HLOOKUP(AI$14,集計用!$4:$9894,マスター!$C512,FALSE))</f>
        <v/>
      </c>
      <c r="AJ512" s="60" t="str">
        <f>マスター!$B$3</f>
        <v>建物</v>
      </c>
      <c r="AK512" s="29" t="str">
        <f>IF(HLOOKUP(AK$14,集計用!$4:$9894,マスター!$C512,FALSE)="","",HLOOKUP(AK$14,集計用!$4:$9894,マスター!$C512,FALSE))</f>
        <v/>
      </c>
      <c r="AL512" s="29" t="str">
        <f>IF(HLOOKUP(AL$14,集計用!$4:$9894,マスター!$C512,FALSE)="","",HLOOKUP(AL$14,集計用!$4:$9894,マスター!$C512,FALSE))</f>
        <v/>
      </c>
      <c r="AM512" s="53"/>
      <c r="AN512" s="29" t="str">
        <f>IFERROR(集計用!N401&amp;集計用!P401&amp;集計用!R401,"")</f>
        <v/>
      </c>
      <c r="AO512" s="29" t="str">
        <f>IF(HLOOKUP(AO$14,集計用!$4:$9894,マスター!$C512,FALSE)="","",HLOOKUP(AO$14,集計用!$4:$9894,マスター!$C512,FALSE))</f>
        <v/>
      </c>
      <c r="AP512" s="42" t="str">
        <f>集計用!AU401&amp;集計用!AV401&amp;集計用!AW401&amp;集計用!AX401&amp;集計用!AY401&amp;集計用!AZ401</f>
        <v/>
      </c>
      <c r="AQ512" s="29" t="str">
        <f>IF(HLOOKUP(AQ$14,集計用!$4:$9894,マスター!$C512,FALSE)="","",HLOOKUP(AQ$14,集計用!$4:$9894,マスター!$C512,FALSE))</f>
        <v/>
      </c>
      <c r="AR512" s="29" t="str">
        <f>IF(HLOOKUP(AR$14,集計用!$4:$9894,マスター!$C512,FALSE)="","",HLOOKUP(AR$14,集計用!$4:$9894,マスター!$C512,FALSE))</f>
        <v/>
      </c>
      <c r="AS512" s="29" t="str">
        <f>IF(HLOOKUP(AS$14,集計用!$4:$9894,マスター!$C512,FALSE)="","",HLOOKUP(AS$14,集計用!$4:$9894,マスター!$C512,FALSE))</f>
        <v/>
      </c>
      <c r="AT512" s="29" t="str">
        <f>IF(HLOOKUP(AT$14,集計用!$4:$9894,マスター!$C512,FALSE)="","",HLOOKUP(AT$14,集計用!$4:$9894,マスター!$C512,FALSE))</f>
        <v/>
      </c>
      <c r="AU512" s="29" t="str">
        <f>IF(HLOOKUP(AU$14,集計用!$4:$9894,マスター!$C512,FALSE)="","",HLOOKUP(AU$14,集計用!$4:$9894,マスター!$C512,FALSE))</f>
        <v/>
      </c>
      <c r="AV512" s="61"/>
      <c r="AW512" s="45" t="str">
        <f t="shared" si="9"/>
        <v/>
      </c>
      <c r="AX512" s="29" t="str">
        <f>IF(HLOOKUP(AX$14,集計用!$4:$9894,マスター!$C512,FALSE)="","",HLOOKUP(AX$14,集計用!$4:$9894,マスター!$C512,FALSE))</f>
        <v/>
      </c>
      <c r="AY512" s="29" t="str">
        <f>IF(HLOOKUP(AY$14,集計用!$4:$9894,マスター!$C512,FALSE)="","",HLOOKUP(AY$14,集計用!$4:$9894,マスター!$C512,FALSE))</f>
        <v/>
      </c>
      <c r="AZ512" s="54"/>
      <c r="BA512" s="54"/>
      <c r="BB512" s="54"/>
      <c r="BC512" s="54"/>
      <c r="BD512" s="54"/>
      <c r="BE512" s="54"/>
      <c r="BF512" s="54"/>
      <c r="BG512" s="54"/>
      <c r="BH512" s="29" t="str">
        <f>IF(HLOOKUP(BH$14,集計用!$4:$9894,マスター!$C512,FALSE)="","",HLOOKUP(BH$14,集計用!$4:$9894,マスター!$C512,FALSE))</f>
        <v/>
      </c>
      <c r="BI512" s="29" t="str">
        <f>IF(HLOOKUP(BI$14,集計用!$4:$9894,マスター!$C512,FALSE)="","",HLOOKUP(BI$14,集計用!$4:$9894,マスター!$C512,FALSE))</f>
        <v/>
      </c>
      <c r="BJ512" s="54"/>
      <c r="BK512" s="54"/>
      <c r="BL512" s="54"/>
      <c r="BM512" s="54"/>
      <c r="BN512" s="54"/>
      <c r="BO512" s="54"/>
      <c r="BP512" s="54"/>
      <c r="BQ512" s="54"/>
      <c r="BR512" s="29" t="str">
        <f>IF(HLOOKUP(BR$14,集計用!$4:$9894,マスター!$C512,FALSE)="","",HLOOKUP(BR$14,集計用!$4:$9894,マスター!$C512,FALSE))</f>
        <v/>
      </c>
      <c r="BS512" s="29" t="str">
        <f>IF(HLOOKUP(BS$14,集計用!$4:$9894,マスター!$C512,FALSE)="","",HLOOKUP(BS$14,集計用!$4:$9894,マスター!$C512,FALSE))</f>
        <v/>
      </c>
      <c r="BT512" s="29" t="str">
        <f>IF(HLOOKUP(BT$14,集計用!$4:$9894,マスター!$C512,FALSE)="","",HLOOKUP(BT$14,集計用!$4:$9894,マスター!$C512,FALSE))</f>
        <v/>
      </c>
      <c r="BU512" s="29" t="str">
        <f>IF(HLOOKUP(BU$14,集計用!$4:$9894,マスター!$C512,FALSE)="","",HLOOKUP(BU$14,集計用!$4:$9894,マスター!$C512,FALSE))</f>
        <v/>
      </c>
      <c r="BV512" s="29" t="str">
        <f>集計用!O401&amp;集計用!Q401&amp;集計用!S401</f>
        <v/>
      </c>
      <c r="BW512" s="29" t="str">
        <f>IF(HLOOKUP(BW$14,集計用!$4:$9894,マスター!$C512,FALSE)="","",HLOOKUP(BW$14,集計用!$4:$9894,マスター!$C512,FALSE))</f>
        <v/>
      </c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4"/>
      <c r="CO512" s="54"/>
      <c r="CP512" s="54"/>
      <c r="CQ512" s="54"/>
      <c r="CR512" s="54"/>
      <c r="CS512" s="54"/>
      <c r="CT512" s="54"/>
      <c r="CU512" s="54"/>
      <c r="CV512" s="53"/>
      <c r="CW512" s="53"/>
      <c r="CX512" s="53"/>
      <c r="CY512" s="53"/>
      <c r="CZ512" s="53"/>
      <c r="DA512" s="53"/>
      <c r="DB512" s="53"/>
      <c r="DC512" s="53"/>
      <c r="DD512" s="54"/>
      <c r="DE512" s="54"/>
      <c r="DF512" s="54"/>
      <c r="DG512" s="54"/>
      <c r="DH512" s="54"/>
      <c r="DI512" s="54"/>
    </row>
    <row r="513" spans="3:113" ht="13.5" customHeight="1">
      <c r="C513" s="89">
        <v>504</v>
      </c>
      <c r="D513" s="44"/>
      <c r="E513" s="53"/>
      <c r="F513" s="53"/>
      <c r="G513" s="53"/>
      <c r="H513" s="42" t="str">
        <f>IF(HLOOKUP(H$14,集計用!$4:$9894,マスター!$C513,FALSE)="","",HLOOKUP(H$14,集計用!$4:$9894,マスター!$C513,FALSE))</f>
        <v/>
      </c>
      <c r="I513" s="29" t="str">
        <f>IF(HLOOKUP(I$14,集計用!$4:$9894,マスター!$C513,FALSE)="","",HLOOKUP(I$14,集計用!$4:$9894,マスター!$C513,FALSE))</f>
        <v/>
      </c>
      <c r="J513" s="29" t="str">
        <f>IF(HLOOKUP(J$14,集計用!$4:$9894,マスター!$C513,FALSE)="","",HLOOKUP(J$14,集計用!$4:$9894,マスター!$C513,FALSE))</f>
        <v/>
      </c>
      <c r="K513" s="53"/>
      <c r="L513" s="53"/>
      <c r="M513" s="53"/>
      <c r="N513" s="53"/>
      <c r="O513" s="29" t="str">
        <f>IF(HLOOKUP(O$14,集計用!$4:$9894,マスター!$C513,FALSE)="","",HLOOKUP(O$14,集計用!$4:$9894,マスター!$C513,FALSE))</f>
        <v/>
      </c>
      <c r="P513" s="53"/>
      <c r="Q513" s="53"/>
      <c r="R513" s="42" t="str">
        <f>IF(HLOOKUP(R$14,集計用!$4:$9894,マスター!$C513,FALSE)="","",HLOOKUP(R$14,集計用!$4:$9894,マスター!$C513,FALSE))</f>
        <v/>
      </c>
      <c r="S513" s="42" t="str">
        <f>IF(HLOOKUP(S$14,集計用!$4:$9894,マスター!$C513,FALSE)="","",HLOOKUP(S$14,集計用!$4:$9894,マスター!$C513,FALSE))</f>
        <v/>
      </c>
      <c r="T513" s="209" t="str">
        <f>IF(HLOOKUP(T$14,集計用!$4:$9894,マスター!$C513,FALSE)="","",HLOOKUP(T$14,集計用!$4:$9894,マスター!$C513,FALSE))</f>
        <v/>
      </c>
      <c r="U513" s="209" t="str">
        <f>IF(HLOOKUP(U$14,集計用!$4:$9894,マスター!$C513,FALSE)="","",HLOOKUP(U$14,集計用!$4:$9894,マスター!$C513,FALSE))</f>
        <v/>
      </c>
      <c r="V513" s="53"/>
      <c r="W513" s="44"/>
      <c r="X513" s="53"/>
      <c r="Y513" s="53"/>
      <c r="Z513" s="29" t="str">
        <f>IF(HLOOKUP(Z$14,集計用!$4:$9894,マスター!$C513,FALSE)="","",HLOOKUP(Z$14,集計用!$4:$9894,マスター!$C513,FALSE))</f>
        <v/>
      </c>
      <c r="AA513" s="53"/>
      <c r="AB513" s="53"/>
      <c r="AC513" s="53"/>
      <c r="AD513" s="53"/>
      <c r="AE513" s="53"/>
      <c r="AF513" s="44"/>
      <c r="AG513" s="29" t="str">
        <f>IF(HLOOKUP(AG$14,集計用!$4:$9894,マスター!$C513,FALSE)="","",HLOOKUP(AG$14,集計用!$4:$9894,マスター!$C513,FALSE))</f>
        <v/>
      </c>
      <c r="AH513" s="29" t="str">
        <f>IF(HLOOKUP(AH$14,集計用!$4:$9894,マスター!$C513,FALSE)="","",HLOOKUP(AH$14,集計用!$4:$9894,マスター!$C513,FALSE))</f>
        <v/>
      </c>
      <c r="AI513" s="29" t="str">
        <f>IF(HLOOKUP(AI$14,集計用!$4:$9894,マスター!$C513,FALSE)="","",HLOOKUP(AI$14,集計用!$4:$9894,マスター!$C513,FALSE))</f>
        <v/>
      </c>
      <c r="AJ513" s="60" t="str">
        <f>マスター!$B$3</f>
        <v>建物</v>
      </c>
      <c r="AK513" s="29" t="str">
        <f>IF(HLOOKUP(AK$14,集計用!$4:$9894,マスター!$C513,FALSE)="","",HLOOKUP(AK$14,集計用!$4:$9894,マスター!$C513,FALSE))</f>
        <v/>
      </c>
      <c r="AL513" s="29" t="str">
        <f>IF(HLOOKUP(AL$14,集計用!$4:$9894,マスター!$C513,FALSE)="","",HLOOKUP(AL$14,集計用!$4:$9894,マスター!$C513,FALSE))</f>
        <v/>
      </c>
      <c r="AM513" s="53"/>
      <c r="AN513" s="29" t="str">
        <f>IFERROR(集計用!N402&amp;集計用!P402&amp;集計用!R402,"")</f>
        <v/>
      </c>
      <c r="AO513" s="29" t="str">
        <f>IF(HLOOKUP(AO$14,集計用!$4:$9894,マスター!$C513,FALSE)="","",HLOOKUP(AO$14,集計用!$4:$9894,マスター!$C513,FALSE))</f>
        <v/>
      </c>
      <c r="AP513" s="42" t="str">
        <f>集計用!AU402&amp;集計用!AV402&amp;集計用!AW402&amp;集計用!AX402&amp;集計用!AY402&amp;集計用!AZ402</f>
        <v/>
      </c>
      <c r="AQ513" s="29" t="str">
        <f>IF(HLOOKUP(AQ$14,集計用!$4:$9894,マスター!$C513,FALSE)="","",HLOOKUP(AQ$14,集計用!$4:$9894,マスター!$C513,FALSE))</f>
        <v/>
      </c>
      <c r="AR513" s="29" t="str">
        <f>IF(HLOOKUP(AR$14,集計用!$4:$9894,マスター!$C513,FALSE)="","",HLOOKUP(AR$14,集計用!$4:$9894,マスター!$C513,FALSE))</f>
        <v/>
      </c>
      <c r="AS513" s="29" t="str">
        <f>IF(HLOOKUP(AS$14,集計用!$4:$9894,マスター!$C513,FALSE)="","",HLOOKUP(AS$14,集計用!$4:$9894,マスター!$C513,FALSE))</f>
        <v/>
      </c>
      <c r="AT513" s="29" t="str">
        <f>IF(HLOOKUP(AT$14,集計用!$4:$9894,マスター!$C513,FALSE)="","",HLOOKUP(AT$14,集計用!$4:$9894,マスター!$C513,FALSE))</f>
        <v/>
      </c>
      <c r="AU513" s="29" t="str">
        <f>IF(HLOOKUP(AU$14,集計用!$4:$9894,マスター!$C513,FALSE)="","",HLOOKUP(AU$14,集計用!$4:$9894,マスター!$C513,FALSE))</f>
        <v/>
      </c>
      <c r="AV513" s="61"/>
      <c r="AW513" s="45" t="str">
        <f t="shared" si="9"/>
        <v/>
      </c>
      <c r="AX513" s="29" t="str">
        <f>IF(HLOOKUP(AX$14,集計用!$4:$9894,マスター!$C513,FALSE)="","",HLOOKUP(AX$14,集計用!$4:$9894,マスター!$C513,FALSE))</f>
        <v/>
      </c>
      <c r="AY513" s="29" t="str">
        <f>IF(HLOOKUP(AY$14,集計用!$4:$9894,マスター!$C513,FALSE)="","",HLOOKUP(AY$14,集計用!$4:$9894,マスター!$C513,FALSE))</f>
        <v/>
      </c>
      <c r="AZ513" s="54"/>
      <c r="BA513" s="54"/>
      <c r="BB513" s="54"/>
      <c r="BC513" s="54"/>
      <c r="BD513" s="54"/>
      <c r="BE513" s="54"/>
      <c r="BF513" s="54"/>
      <c r="BG513" s="54"/>
      <c r="BH513" s="29" t="str">
        <f>IF(HLOOKUP(BH$14,集計用!$4:$9894,マスター!$C513,FALSE)="","",HLOOKUP(BH$14,集計用!$4:$9894,マスター!$C513,FALSE))</f>
        <v/>
      </c>
      <c r="BI513" s="29" t="str">
        <f>IF(HLOOKUP(BI$14,集計用!$4:$9894,マスター!$C513,FALSE)="","",HLOOKUP(BI$14,集計用!$4:$9894,マスター!$C513,FALSE))</f>
        <v/>
      </c>
      <c r="BJ513" s="54"/>
      <c r="BK513" s="54"/>
      <c r="BL513" s="54"/>
      <c r="BM513" s="54"/>
      <c r="BN513" s="54"/>
      <c r="BO513" s="54"/>
      <c r="BP513" s="54"/>
      <c r="BQ513" s="54"/>
      <c r="BR513" s="29" t="str">
        <f>IF(HLOOKUP(BR$14,集計用!$4:$9894,マスター!$C513,FALSE)="","",HLOOKUP(BR$14,集計用!$4:$9894,マスター!$C513,FALSE))</f>
        <v/>
      </c>
      <c r="BS513" s="29" t="str">
        <f>IF(HLOOKUP(BS$14,集計用!$4:$9894,マスター!$C513,FALSE)="","",HLOOKUP(BS$14,集計用!$4:$9894,マスター!$C513,FALSE))</f>
        <v/>
      </c>
      <c r="BT513" s="29" t="str">
        <f>IF(HLOOKUP(BT$14,集計用!$4:$9894,マスター!$C513,FALSE)="","",HLOOKUP(BT$14,集計用!$4:$9894,マスター!$C513,FALSE))</f>
        <v/>
      </c>
      <c r="BU513" s="29" t="str">
        <f>IF(HLOOKUP(BU$14,集計用!$4:$9894,マスター!$C513,FALSE)="","",HLOOKUP(BU$14,集計用!$4:$9894,マスター!$C513,FALSE))</f>
        <v/>
      </c>
      <c r="BV513" s="29" t="str">
        <f>集計用!O402&amp;集計用!Q402&amp;集計用!S402</f>
        <v/>
      </c>
      <c r="BW513" s="29" t="str">
        <f>IF(HLOOKUP(BW$14,集計用!$4:$9894,マスター!$C513,FALSE)="","",HLOOKUP(BW$14,集計用!$4:$9894,マスター!$C513,FALSE))</f>
        <v/>
      </c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4"/>
      <c r="CO513" s="54"/>
      <c r="CP513" s="54"/>
      <c r="CQ513" s="54"/>
      <c r="CR513" s="54"/>
      <c r="CS513" s="54"/>
      <c r="CT513" s="54"/>
      <c r="CU513" s="54"/>
      <c r="CV513" s="53"/>
      <c r="CW513" s="53"/>
      <c r="CX513" s="53"/>
      <c r="CY513" s="53"/>
      <c r="CZ513" s="53"/>
      <c r="DA513" s="53"/>
      <c r="DB513" s="53"/>
      <c r="DC513" s="53"/>
      <c r="DD513" s="54"/>
      <c r="DE513" s="54"/>
      <c r="DF513" s="54"/>
      <c r="DG513" s="54"/>
      <c r="DH513" s="54"/>
      <c r="DI513" s="54"/>
    </row>
    <row r="514" spans="3:113" ht="13.5" customHeight="1">
      <c r="C514" s="89">
        <v>505</v>
      </c>
      <c r="D514" s="44"/>
      <c r="E514" s="53"/>
      <c r="F514" s="53"/>
      <c r="G514" s="53"/>
      <c r="H514" s="42" t="str">
        <f>IF(HLOOKUP(H$14,集計用!$4:$9894,マスター!$C514,FALSE)="","",HLOOKUP(H$14,集計用!$4:$9894,マスター!$C514,FALSE))</f>
        <v/>
      </c>
      <c r="I514" s="29" t="str">
        <f>IF(HLOOKUP(I$14,集計用!$4:$9894,マスター!$C514,FALSE)="","",HLOOKUP(I$14,集計用!$4:$9894,マスター!$C514,FALSE))</f>
        <v/>
      </c>
      <c r="J514" s="29" t="str">
        <f>IF(HLOOKUP(J$14,集計用!$4:$9894,マスター!$C514,FALSE)="","",HLOOKUP(J$14,集計用!$4:$9894,マスター!$C514,FALSE))</f>
        <v/>
      </c>
      <c r="K514" s="53"/>
      <c r="L514" s="53"/>
      <c r="M514" s="53"/>
      <c r="N514" s="53"/>
      <c r="O514" s="29" t="str">
        <f>IF(HLOOKUP(O$14,集計用!$4:$9894,マスター!$C514,FALSE)="","",HLOOKUP(O$14,集計用!$4:$9894,マスター!$C514,FALSE))</f>
        <v/>
      </c>
      <c r="P514" s="53"/>
      <c r="Q514" s="53"/>
      <c r="R514" s="42" t="str">
        <f>IF(HLOOKUP(R$14,集計用!$4:$9894,マスター!$C514,FALSE)="","",HLOOKUP(R$14,集計用!$4:$9894,マスター!$C514,FALSE))</f>
        <v/>
      </c>
      <c r="S514" s="42" t="str">
        <f>IF(HLOOKUP(S$14,集計用!$4:$9894,マスター!$C514,FALSE)="","",HLOOKUP(S$14,集計用!$4:$9894,マスター!$C514,FALSE))</f>
        <v/>
      </c>
      <c r="T514" s="209" t="str">
        <f>IF(HLOOKUP(T$14,集計用!$4:$9894,マスター!$C514,FALSE)="","",HLOOKUP(T$14,集計用!$4:$9894,マスター!$C514,FALSE))</f>
        <v/>
      </c>
      <c r="U514" s="209" t="str">
        <f>IF(HLOOKUP(U$14,集計用!$4:$9894,マスター!$C514,FALSE)="","",HLOOKUP(U$14,集計用!$4:$9894,マスター!$C514,FALSE))</f>
        <v/>
      </c>
      <c r="V514" s="53"/>
      <c r="W514" s="44"/>
      <c r="X514" s="53"/>
      <c r="Y514" s="53"/>
      <c r="Z514" s="29" t="str">
        <f>IF(HLOOKUP(Z$14,集計用!$4:$9894,マスター!$C514,FALSE)="","",HLOOKUP(Z$14,集計用!$4:$9894,マスター!$C514,FALSE))</f>
        <v/>
      </c>
      <c r="AA514" s="53"/>
      <c r="AB514" s="53"/>
      <c r="AC514" s="53"/>
      <c r="AD514" s="53"/>
      <c r="AE514" s="53"/>
      <c r="AF514" s="44"/>
      <c r="AG514" s="29" t="str">
        <f>IF(HLOOKUP(AG$14,集計用!$4:$9894,マスター!$C514,FALSE)="","",HLOOKUP(AG$14,集計用!$4:$9894,マスター!$C514,FALSE))</f>
        <v/>
      </c>
      <c r="AH514" s="29" t="str">
        <f>IF(HLOOKUP(AH$14,集計用!$4:$9894,マスター!$C514,FALSE)="","",HLOOKUP(AH$14,集計用!$4:$9894,マスター!$C514,FALSE))</f>
        <v/>
      </c>
      <c r="AI514" s="29" t="str">
        <f>IF(HLOOKUP(AI$14,集計用!$4:$9894,マスター!$C514,FALSE)="","",HLOOKUP(AI$14,集計用!$4:$9894,マスター!$C514,FALSE))</f>
        <v/>
      </c>
      <c r="AJ514" s="60" t="str">
        <f>マスター!$B$3</f>
        <v>建物</v>
      </c>
      <c r="AK514" s="29" t="str">
        <f>IF(HLOOKUP(AK$14,集計用!$4:$9894,マスター!$C514,FALSE)="","",HLOOKUP(AK$14,集計用!$4:$9894,マスター!$C514,FALSE))</f>
        <v/>
      </c>
      <c r="AL514" s="29" t="str">
        <f>IF(HLOOKUP(AL$14,集計用!$4:$9894,マスター!$C514,FALSE)="","",HLOOKUP(AL$14,集計用!$4:$9894,マスター!$C514,FALSE))</f>
        <v/>
      </c>
      <c r="AM514" s="53"/>
      <c r="AN514" s="29" t="str">
        <f>IFERROR(集計用!N403&amp;集計用!P403&amp;集計用!R403,"")</f>
        <v/>
      </c>
      <c r="AO514" s="29" t="str">
        <f>IF(HLOOKUP(AO$14,集計用!$4:$9894,マスター!$C514,FALSE)="","",HLOOKUP(AO$14,集計用!$4:$9894,マスター!$C514,FALSE))</f>
        <v/>
      </c>
      <c r="AP514" s="42" t="str">
        <f>集計用!AU403&amp;集計用!AV403&amp;集計用!AW403&amp;集計用!AX403&amp;集計用!AY403&amp;集計用!AZ403</f>
        <v/>
      </c>
      <c r="AQ514" s="29" t="str">
        <f>IF(HLOOKUP(AQ$14,集計用!$4:$9894,マスター!$C514,FALSE)="","",HLOOKUP(AQ$14,集計用!$4:$9894,マスター!$C514,FALSE))</f>
        <v/>
      </c>
      <c r="AR514" s="29" t="str">
        <f>IF(HLOOKUP(AR$14,集計用!$4:$9894,マスター!$C514,FALSE)="","",HLOOKUP(AR$14,集計用!$4:$9894,マスター!$C514,FALSE))</f>
        <v/>
      </c>
      <c r="AS514" s="29" t="str">
        <f>IF(HLOOKUP(AS$14,集計用!$4:$9894,マスター!$C514,FALSE)="","",HLOOKUP(AS$14,集計用!$4:$9894,マスター!$C514,FALSE))</f>
        <v/>
      </c>
      <c r="AT514" s="29" t="str">
        <f>IF(HLOOKUP(AT$14,集計用!$4:$9894,マスター!$C514,FALSE)="","",HLOOKUP(AT$14,集計用!$4:$9894,マスター!$C514,FALSE))</f>
        <v/>
      </c>
      <c r="AU514" s="29" t="str">
        <f>IF(HLOOKUP(AU$14,集計用!$4:$9894,マスター!$C514,FALSE)="","",HLOOKUP(AU$14,集計用!$4:$9894,マスター!$C514,FALSE))</f>
        <v/>
      </c>
      <c r="AV514" s="61"/>
      <c r="AW514" s="45" t="str">
        <f t="shared" si="9"/>
        <v/>
      </c>
      <c r="AX514" s="29" t="str">
        <f>IF(HLOOKUP(AX$14,集計用!$4:$9894,マスター!$C514,FALSE)="","",HLOOKUP(AX$14,集計用!$4:$9894,マスター!$C514,FALSE))</f>
        <v/>
      </c>
      <c r="AY514" s="29" t="str">
        <f>IF(HLOOKUP(AY$14,集計用!$4:$9894,マスター!$C514,FALSE)="","",HLOOKUP(AY$14,集計用!$4:$9894,マスター!$C514,FALSE))</f>
        <v/>
      </c>
      <c r="AZ514" s="54"/>
      <c r="BA514" s="54"/>
      <c r="BB514" s="54"/>
      <c r="BC514" s="54"/>
      <c r="BD514" s="54"/>
      <c r="BE514" s="54"/>
      <c r="BF514" s="54"/>
      <c r="BG514" s="54"/>
      <c r="BH514" s="29" t="str">
        <f>IF(HLOOKUP(BH$14,集計用!$4:$9894,マスター!$C514,FALSE)="","",HLOOKUP(BH$14,集計用!$4:$9894,マスター!$C514,FALSE))</f>
        <v/>
      </c>
      <c r="BI514" s="29" t="str">
        <f>IF(HLOOKUP(BI$14,集計用!$4:$9894,マスター!$C514,FALSE)="","",HLOOKUP(BI$14,集計用!$4:$9894,マスター!$C514,FALSE))</f>
        <v/>
      </c>
      <c r="BJ514" s="54"/>
      <c r="BK514" s="54"/>
      <c r="BL514" s="54"/>
      <c r="BM514" s="54"/>
      <c r="BN514" s="54"/>
      <c r="BO514" s="54"/>
      <c r="BP514" s="54"/>
      <c r="BQ514" s="54"/>
      <c r="BR514" s="29" t="str">
        <f>IF(HLOOKUP(BR$14,集計用!$4:$9894,マスター!$C514,FALSE)="","",HLOOKUP(BR$14,集計用!$4:$9894,マスター!$C514,FALSE))</f>
        <v/>
      </c>
      <c r="BS514" s="29" t="str">
        <f>IF(HLOOKUP(BS$14,集計用!$4:$9894,マスター!$C514,FALSE)="","",HLOOKUP(BS$14,集計用!$4:$9894,マスター!$C514,FALSE))</f>
        <v/>
      </c>
      <c r="BT514" s="29" t="str">
        <f>IF(HLOOKUP(BT$14,集計用!$4:$9894,マスター!$C514,FALSE)="","",HLOOKUP(BT$14,集計用!$4:$9894,マスター!$C514,FALSE))</f>
        <v/>
      </c>
      <c r="BU514" s="29" t="str">
        <f>IF(HLOOKUP(BU$14,集計用!$4:$9894,マスター!$C514,FALSE)="","",HLOOKUP(BU$14,集計用!$4:$9894,マスター!$C514,FALSE))</f>
        <v/>
      </c>
      <c r="BV514" s="29" t="str">
        <f>集計用!O403&amp;集計用!Q403&amp;集計用!S403</f>
        <v/>
      </c>
      <c r="BW514" s="29" t="str">
        <f>IF(HLOOKUP(BW$14,集計用!$4:$9894,マスター!$C514,FALSE)="","",HLOOKUP(BW$14,集計用!$4:$9894,マスター!$C514,FALSE))</f>
        <v/>
      </c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4"/>
      <c r="CO514" s="54"/>
      <c r="CP514" s="54"/>
      <c r="CQ514" s="54"/>
      <c r="CR514" s="54"/>
      <c r="CS514" s="54"/>
      <c r="CT514" s="54"/>
      <c r="CU514" s="54"/>
      <c r="CV514" s="53"/>
      <c r="CW514" s="53"/>
      <c r="CX514" s="53"/>
      <c r="CY514" s="53"/>
      <c r="CZ514" s="53"/>
      <c r="DA514" s="53"/>
      <c r="DB514" s="53"/>
      <c r="DC514" s="53"/>
      <c r="DD514" s="54"/>
      <c r="DE514" s="54"/>
      <c r="DF514" s="54"/>
      <c r="DG514" s="54"/>
      <c r="DH514" s="54"/>
      <c r="DI514" s="54"/>
    </row>
    <row r="515" spans="3:113" ht="13.5" customHeight="1">
      <c r="C515" s="89">
        <v>506</v>
      </c>
      <c r="D515" s="44"/>
      <c r="E515" s="53"/>
      <c r="F515" s="53"/>
      <c r="G515" s="53"/>
      <c r="H515" s="42" t="str">
        <f>IF(HLOOKUP(H$14,集計用!$4:$9894,マスター!$C515,FALSE)="","",HLOOKUP(H$14,集計用!$4:$9894,マスター!$C515,FALSE))</f>
        <v/>
      </c>
      <c r="I515" s="29" t="str">
        <f>IF(HLOOKUP(I$14,集計用!$4:$9894,マスター!$C515,FALSE)="","",HLOOKUP(I$14,集計用!$4:$9894,マスター!$C515,FALSE))</f>
        <v/>
      </c>
      <c r="J515" s="29" t="str">
        <f>IF(HLOOKUP(J$14,集計用!$4:$9894,マスター!$C515,FALSE)="","",HLOOKUP(J$14,集計用!$4:$9894,マスター!$C515,FALSE))</f>
        <v/>
      </c>
      <c r="K515" s="53"/>
      <c r="L515" s="53"/>
      <c r="M515" s="53"/>
      <c r="N515" s="53"/>
      <c r="O515" s="29" t="str">
        <f>IF(HLOOKUP(O$14,集計用!$4:$9894,マスター!$C515,FALSE)="","",HLOOKUP(O$14,集計用!$4:$9894,マスター!$C515,FALSE))</f>
        <v/>
      </c>
      <c r="P515" s="53"/>
      <c r="Q515" s="53"/>
      <c r="R515" s="42" t="str">
        <f>IF(HLOOKUP(R$14,集計用!$4:$9894,マスター!$C515,FALSE)="","",HLOOKUP(R$14,集計用!$4:$9894,マスター!$C515,FALSE))</f>
        <v/>
      </c>
      <c r="S515" s="42" t="str">
        <f>IF(HLOOKUP(S$14,集計用!$4:$9894,マスター!$C515,FALSE)="","",HLOOKUP(S$14,集計用!$4:$9894,マスター!$C515,FALSE))</f>
        <v/>
      </c>
      <c r="T515" s="209" t="str">
        <f>IF(HLOOKUP(T$14,集計用!$4:$9894,マスター!$C515,FALSE)="","",HLOOKUP(T$14,集計用!$4:$9894,マスター!$C515,FALSE))</f>
        <v/>
      </c>
      <c r="U515" s="209" t="str">
        <f>IF(HLOOKUP(U$14,集計用!$4:$9894,マスター!$C515,FALSE)="","",HLOOKUP(U$14,集計用!$4:$9894,マスター!$C515,FALSE))</f>
        <v/>
      </c>
      <c r="V515" s="53"/>
      <c r="W515" s="44"/>
      <c r="X515" s="53"/>
      <c r="Y515" s="53"/>
      <c r="Z515" s="29" t="str">
        <f>IF(HLOOKUP(Z$14,集計用!$4:$9894,マスター!$C515,FALSE)="","",HLOOKUP(Z$14,集計用!$4:$9894,マスター!$C515,FALSE))</f>
        <v/>
      </c>
      <c r="AA515" s="53"/>
      <c r="AB515" s="53"/>
      <c r="AC515" s="53"/>
      <c r="AD515" s="53"/>
      <c r="AE515" s="53"/>
      <c r="AF515" s="44"/>
      <c r="AG515" s="29" t="str">
        <f>IF(HLOOKUP(AG$14,集計用!$4:$9894,マスター!$C515,FALSE)="","",HLOOKUP(AG$14,集計用!$4:$9894,マスター!$C515,FALSE))</f>
        <v/>
      </c>
      <c r="AH515" s="29" t="str">
        <f>IF(HLOOKUP(AH$14,集計用!$4:$9894,マスター!$C515,FALSE)="","",HLOOKUP(AH$14,集計用!$4:$9894,マスター!$C515,FALSE))</f>
        <v/>
      </c>
      <c r="AI515" s="29" t="str">
        <f>IF(HLOOKUP(AI$14,集計用!$4:$9894,マスター!$C515,FALSE)="","",HLOOKUP(AI$14,集計用!$4:$9894,マスター!$C515,FALSE))</f>
        <v/>
      </c>
      <c r="AJ515" s="60" t="str">
        <f>マスター!$B$3</f>
        <v>建物</v>
      </c>
      <c r="AK515" s="29" t="str">
        <f>IF(HLOOKUP(AK$14,集計用!$4:$9894,マスター!$C515,FALSE)="","",HLOOKUP(AK$14,集計用!$4:$9894,マスター!$C515,FALSE))</f>
        <v/>
      </c>
      <c r="AL515" s="29" t="str">
        <f>IF(HLOOKUP(AL$14,集計用!$4:$9894,マスター!$C515,FALSE)="","",HLOOKUP(AL$14,集計用!$4:$9894,マスター!$C515,FALSE))</f>
        <v/>
      </c>
      <c r="AM515" s="53"/>
      <c r="AN515" s="29" t="str">
        <f>IFERROR(集計用!N404&amp;集計用!P404&amp;集計用!R404,"")</f>
        <v/>
      </c>
      <c r="AO515" s="29" t="str">
        <f>IF(HLOOKUP(AO$14,集計用!$4:$9894,マスター!$C515,FALSE)="","",HLOOKUP(AO$14,集計用!$4:$9894,マスター!$C515,FALSE))</f>
        <v/>
      </c>
      <c r="AP515" s="42" t="str">
        <f>集計用!AU404&amp;集計用!AV404&amp;集計用!AW404&amp;集計用!AX404&amp;集計用!AY404&amp;集計用!AZ404</f>
        <v/>
      </c>
      <c r="AQ515" s="29" t="str">
        <f>IF(HLOOKUP(AQ$14,集計用!$4:$9894,マスター!$C515,FALSE)="","",HLOOKUP(AQ$14,集計用!$4:$9894,マスター!$C515,FALSE))</f>
        <v/>
      </c>
      <c r="AR515" s="29" t="str">
        <f>IF(HLOOKUP(AR$14,集計用!$4:$9894,マスター!$C515,FALSE)="","",HLOOKUP(AR$14,集計用!$4:$9894,マスター!$C515,FALSE))</f>
        <v/>
      </c>
      <c r="AS515" s="29" t="str">
        <f>IF(HLOOKUP(AS$14,集計用!$4:$9894,マスター!$C515,FALSE)="","",HLOOKUP(AS$14,集計用!$4:$9894,マスター!$C515,FALSE))</f>
        <v/>
      </c>
      <c r="AT515" s="29" t="str">
        <f>IF(HLOOKUP(AT$14,集計用!$4:$9894,マスター!$C515,FALSE)="","",HLOOKUP(AT$14,集計用!$4:$9894,マスター!$C515,FALSE))</f>
        <v/>
      </c>
      <c r="AU515" s="29" t="str">
        <f>IF(HLOOKUP(AU$14,集計用!$4:$9894,マスター!$C515,FALSE)="","",HLOOKUP(AU$14,集計用!$4:$9894,マスター!$C515,FALSE))</f>
        <v/>
      </c>
      <c r="AV515" s="61"/>
      <c r="AW515" s="45" t="str">
        <f t="shared" si="9"/>
        <v/>
      </c>
      <c r="AX515" s="29" t="str">
        <f>IF(HLOOKUP(AX$14,集計用!$4:$9894,マスター!$C515,FALSE)="","",HLOOKUP(AX$14,集計用!$4:$9894,マスター!$C515,FALSE))</f>
        <v/>
      </c>
      <c r="AY515" s="29" t="str">
        <f>IF(HLOOKUP(AY$14,集計用!$4:$9894,マスター!$C515,FALSE)="","",HLOOKUP(AY$14,集計用!$4:$9894,マスター!$C515,FALSE))</f>
        <v/>
      </c>
      <c r="AZ515" s="54"/>
      <c r="BA515" s="54"/>
      <c r="BB515" s="54"/>
      <c r="BC515" s="54"/>
      <c r="BD515" s="54"/>
      <c r="BE515" s="54"/>
      <c r="BF515" s="54"/>
      <c r="BG515" s="54"/>
      <c r="BH515" s="29" t="str">
        <f>IF(HLOOKUP(BH$14,集計用!$4:$9894,マスター!$C515,FALSE)="","",HLOOKUP(BH$14,集計用!$4:$9894,マスター!$C515,FALSE))</f>
        <v/>
      </c>
      <c r="BI515" s="29" t="str">
        <f>IF(HLOOKUP(BI$14,集計用!$4:$9894,マスター!$C515,FALSE)="","",HLOOKUP(BI$14,集計用!$4:$9894,マスター!$C515,FALSE))</f>
        <v/>
      </c>
      <c r="BJ515" s="54"/>
      <c r="BK515" s="54"/>
      <c r="BL515" s="54"/>
      <c r="BM515" s="54"/>
      <c r="BN515" s="54"/>
      <c r="BO515" s="54"/>
      <c r="BP515" s="54"/>
      <c r="BQ515" s="54"/>
      <c r="BR515" s="29" t="str">
        <f>IF(HLOOKUP(BR$14,集計用!$4:$9894,マスター!$C515,FALSE)="","",HLOOKUP(BR$14,集計用!$4:$9894,マスター!$C515,FALSE))</f>
        <v/>
      </c>
      <c r="BS515" s="29" t="str">
        <f>IF(HLOOKUP(BS$14,集計用!$4:$9894,マスター!$C515,FALSE)="","",HLOOKUP(BS$14,集計用!$4:$9894,マスター!$C515,FALSE))</f>
        <v/>
      </c>
      <c r="BT515" s="29" t="str">
        <f>IF(HLOOKUP(BT$14,集計用!$4:$9894,マスター!$C515,FALSE)="","",HLOOKUP(BT$14,集計用!$4:$9894,マスター!$C515,FALSE))</f>
        <v/>
      </c>
      <c r="BU515" s="29" t="str">
        <f>IF(HLOOKUP(BU$14,集計用!$4:$9894,マスター!$C515,FALSE)="","",HLOOKUP(BU$14,集計用!$4:$9894,マスター!$C515,FALSE))</f>
        <v/>
      </c>
      <c r="BV515" s="29" t="str">
        <f>集計用!O404&amp;集計用!Q404&amp;集計用!S404</f>
        <v/>
      </c>
      <c r="BW515" s="29" t="str">
        <f>IF(HLOOKUP(BW$14,集計用!$4:$9894,マスター!$C515,FALSE)="","",HLOOKUP(BW$14,集計用!$4:$9894,マスター!$C515,FALSE))</f>
        <v/>
      </c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4"/>
      <c r="CO515" s="54"/>
      <c r="CP515" s="54"/>
      <c r="CQ515" s="54"/>
      <c r="CR515" s="54"/>
      <c r="CS515" s="54"/>
      <c r="CT515" s="54"/>
      <c r="CU515" s="54"/>
      <c r="CV515" s="53"/>
      <c r="CW515" s="53"/>
      <c r="CX515" s="53"/>
      <c r="CY515" s="53"/>
      <c r="CZ515" s="53"/>
      <c r="DA515" s="53"/>
      <c r="DB515" s="53"/>
      <c r="DC515" s="53"/>
      <c r="DD515" s="54"/>
      <c r="DE515" s="54"/>
      <c r="DF515" s="54"/>
      <c r="DG515" s="54"/>
      <c r="DH515" s="54"/>
      <c r="DI515" s="54"/>
    </row>
    <row r="516" spans="3:113" ht="13.5" customHeight="1">
      <c r="C516" s="89">
        <v>507</v>
      </c>
      <c r="D516" s="44"/>
      <c r="E516" s="53"/>
      <c r="F516" s="53"/>
      <c r="G516" s="53"/>
      <c r="H516" s="42" t="str">
        <f>IF(HLOOKUP(H$14,集計用!$4:$9894,マスター!$C516,FALSE)="","",HLOOKUP(H$14,集計用!$4:$9894,マスター!$C516,FALSE))</f>
        <v/>
      </c>
      <c r="I516" s="29" t="str">
        <f>IF(HLOOKUP(I$14,集計用!$4:$9894,マスター!$C516,FALSE)="","",HLOOKUP(I$14,集計用!$4:$9894,マスター!$C516,FALSE))</f>
        <v/>
      </c>
      <c r="J516" s="29" t="str">
        <f>IF(HLOOKUP(J$14,集計用!$4:$9894,マスター!$C516,FALSE)="","",HLOOKUP(J$14,集計用!$4:$9894,マスター!$C516,FALSE))</f>
        <v/>
      </c>
      <c r="K516" s="53"/>
      <c r="L516" s="53"/>
      <c r="M516" s="53"/>
      <c r="N516" s="53"/>
      <c r="O516" s="29" t="str">
        <f>IF(HLOOKUP(O$14,集計用!$4:$9894,マスター!$C516,FALSE)="","",HLOOKUP(O$14,集計用!$4:$9894,マスター!$C516,FALSE))</f>
        <v/>
      </c>
      <c r="P516" s="53"/>
      <c r="Q516" s="53"/>
      <c r="R516" s="42" t="str">
        <f>IF(HLOOKUP(R$14,集計用!$4:$9894,マスター!$C516,FALSE)="","",HLOOKUP(R$14,集計用!$4:$9894,マスター!$C516,FALSE))</f>
        <v/>
      </c>
      <c r="S516" s="42" t="str">
        <f>IF(HLOOKUP(S$14,集計用!$4:$9894,マスター!$C516,FALSE)="","",HLOOKUP(S$14,集計用!$4:$9894,マスター!$C516,FALSE))</f>
        <v/>
      </c>
      <c r="T516" s="209" t="str">
        <f>IF(HLOOKUP(T$14,集計用!$4:$9894,マスター!$C516,FALSE)="","",HLOOKUP(T$14,集計用!$4:$9894,マスター!$C516,FALSE))</f>
        <v/>
      </c>
      <c r="U516" s="209" t="str">
        <f>IF(HLOOKUP(U$14,集計用!$4:$9894,マスター!$C516,FALSE)="","",HLOOKUP(U$14,集計用!$4:$9894,マスター!$C516,FALSE))</f>
        <v/>
      </c>
      <c r="V516" s="53"/>
      <c r="W516" s="44"/>
      <c r="X516" s="53"/>
      <c r="Y516" s="53"/>
      <c r="Z516" s="29" t="str">
        <f>IF(HLOOKUP(Z$14,集計用!$4:$9894,マスター!$C516,FALSE)="","",HLOOKUP(Z$14,集計用!$4:$9894,マスター!$C516,FALSE))</f>
        <v/>
      </c>
      <c r="AA516" s="53"/>
      <c r="AB516" s="53"/>
      <c r="AC516" s="53"/>
      <c r="AD516" s="53"/>
      <c r="AE516" s="53"/>
      <c r="AF516" s="44"/>
      <c r="AG516" s="29" t="str">
        <f>IF(HLOOKUP(AG$14,集計用!$4:$9894,マスター!$C516,FALSE)="","",HLOOKUP(AG$14,集計用!$4:$9894,マスター!$C516,FALSE))</f>
        <v/>
      </c>
      <c r="AH516" s="29" t="str">
        <f>IF(HLOOKUP(AH$14,集計用!$4:$9894,マスター!$C516,FALSE)="","",HLOOKUP(AH$14,集計用!$4:$9894,マスター!$C516,FALSE))</f>
        <v/>
      </c>
      <c r="AI516" s="29" t="str">
        <f>IF(HLOOKUP(AI$14,集計用!$4:$9894,マスター!$C516,FALSE)="","",HLOOKUP(AI$14,集計用!$4:$9894,マスター!$C516,FALSE))</f>
        <v/>
      </c>
      <c r="AJ516" s="60" t="str">
        <f>マスター!$B$3</f>
        <v>建物</v>
      </c>
      <c r="AK516" s="29" t="str">
        <f>IF(HLOOKUP(AK$14,集計用!$4:$9894,マスター!$C516,FALSE)="","",HLOOKUP(AK$14,集計用!$4:$9894,マスター!$C516,FALSE))</f>
        <v/>
      </c>
      <c r="AL516" s="29" t="str">
        <f>IF(HLOOKUP(AL$14,集計用!$4:$9894,マスター!$C516,FALSE)="","",HLOOKUP(AL$14,集計用!$4:$9894,マスター!$C516,FALSE))</f>
        <v/>
      </c>
      <c r="AM516" s="53"/>
      <c r="AN516" s="29" t="str">
        <f>IFERROR(集計用!N405&amp;集計用!P405&amp;集計用!R405,"")</f>
        <v/>
      </c>
      <c r="AO516" s="29" t="str">
        <f>IF(HLOOKUP(AO$14,集計用!$4:$9894,マスター!$C516,FALSE)="","",HLOOKUP(AO$14,集計用!$4:$9894,マスター!$C516,FALSE))</f>
        <v/>
      </c>
      <c r="AP516" s="42" t="str">
        <f>集計用!AU405&amp;集計用!AV405&amp;集計用!AW405&amp;集計用!AX405&amp;集計用!AY405&amp;集計用!AZ405</f>
        <v/>
      </c>
      <c r="AQ516" s="29" t="str">
        <f>IF(HLOOKUP(AQ$14,集計用!$4:$9894,マスター!$C516,FALSE)="","",HLOOKUP(AQ$14,集計用!$4:$9894,マスター!$C516,FALSE))</f>
        <v/>
      </c>
      <c r="AR516" s="29" t="str">
        <f>IF(HLOOKUP(AR$14,集計用!$4:$9894,マスター!$C516,FALSE)="","",HLOOKUP(AR$14,集計用!$4:$9894,マスター!$C516,FALSE))</f>
        <v/>
      </c>
      <c r="AS516" s="29" t="str">
        <f>IF(HLOOKUP(AS$14,集計用!$4:$9894,マスター!$C516,FALSE)="","",HLOOKUP(AS$14,集計用!$4:$9894,マスター!$C516,FALSE))</f>
        <v/>
      </c>
      <c r="AT516" s="29" t="str">
        <f>IF(HLOOKUP(AT$14,集計用!$4:$9894,マスター!$C516,FALSE)="","",HLOOKUP(AT$14,集計用!$4:$9894,マスター!$C516,FALSE))</f>
        <v/>
      </c>
      <c r="AU516" s="29" t="str">
        <f>IF(HLOOKUP(AU$14,集計用!$4:$9894,マスター!$C516,FALSE)="","",HLOOKUP(AU$14,集計用!$4:$9894,マスター!$C516,FALSE))</f>
        <v/>
      </c>
      <c r="AV516" s="61"/>
      <c r="AW516" s="45" t="str">
        <f t="shared" si="9"/>
        <v/>
      </c>
      <c r="AX516" s="29" t="str">
        <f>IF(HLOOKUP(AX$14,集計用!$4:$9894,マスター!$C516,FALSE)="","",HLOOKUP(AX$14,集計用!$4:$9894,マスター!$C516,FALSE))</f>
        <v/>
      </c>
      <c r="AY516" s="29" t="str">
        <f>IF(HLOOKUP(AY$14,集計用!$4:$9894,マスター!$C516,FALSE)="","",HLOOKUP(AY$14,集計用!$4:$9894,マスター!$C516,FALSE))</f>
        <v/>
      </c>
      <c r="AZ516" s="54"/>
      <c r="BA516" s="54"/>
      <c r="BB516" s="54"/>
      <c r="BC516" s="54"/>
      <c r="BD516" s="54"/>
      <c r="BE516" s="54"/>
      <c r="BF516" s="54"/>
      <c r="BG516" s="54"/>
      <c r="BH516" s="29" t="str">
        <f>IF(HLOOKUP(BH$14,集計用!$4:$9894,マスター!$C516,FALSE)="","",HLOOKUP(BH$14,集計用!$4:$9894,マスター!$C516,FALSE))</f>
        <v/>
      </c>
      <c r="BI516" s="29" t="str">
        <f>IF(HLOOKUP(BI$14,集計用!$4:$9894,マスター!$C516,FALSE)="","",HLOOKUP(BI$14,集計用!$4:$9894,マスター!$C516,FALSE))</f>
        <v/>
      </c>
      <c r="BJ516" s="54"/>
      <c r="BK516" s="54"/>
      <c r="BL516" s="54"/>
      <c r="BM516" s="54"/>
      <c r="BN516" s="54"/>
      <c r="BO516" s="54"/>
      <c r="BP516" s="54"/>
      <c r="BQ516" s="54"/>
      <c r="BR516" s="29" t="str">
        <f>IF(HLOOKUP(BR$14,集計用!$4:$9894,マスター!$C516,FALSE)="","",HLOOKUP(BR$14,集計用!$4:$9894,マスター!$C516,FALSE))</f>
        <v/>
      </c>
      <c r="BS516" s="29" t="str">
        <f>IF(HLOOKUP(BS$14,集計用!$4:$9894,マスター!$C516,FALSE)="","",HLOOKUP(BS$14,集計用!$4:$9894,マスター!$C516,FALSE))</f>
        <v/>
      </c>
      <c r="BT516" s="29" t="str">
        <f>IF(HLOOKUP(BT$14,集計用!$4:$9894,マスター!$C516,FALSE)="","",HLOOKUP(BT$14,集計用!$4:$9894,マスター!$C516,FALSE))</f>
        <v/>
      </c>
      <c r="BU516" s="29" t="str">
        <f>IF(HLOOKUP(BU$14,集計用!$4:$9894,マスター!$C516,FALSE)="","",HLOOKUP(BU$14,集計用!$4:$9894,マスター!$C516,FALSE))</f>
        <v/>
      </c>
      <c r="BV516" s="29" t="str">
        <f>集計用!O405&amp;集計用!Q405&amp;集計用!S405</f>
        <v/>
      </c>
      <c r="BW516" s="29" t="str">
        <f>IF(HLOOKUP(BW$14,集計用!$4:$9894,マスター!$C516,FALSE)="","",HLOOKUP(BW$14,集計用!$4:$9894,マスター!$C516,FALSE))</f>
        <v/>
      </c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4"/>
      <c r="CO516" s="54"/>
      <c r="CP516" s="54"/>
      <c r="CQ516" s="54"/>
      <c r="CR516" s="54"/>
      <c r="CS516" s="54"/>
      <c r="CT516" s="54"/>
      <c r="CU516" s="54"/>
      <c r="CV516" s="53"/>
      <c r="CW516" s="53"/>
      <c r="CX516" s="53"/>
      <c r="CY516" s="53"/>
      <c r="CZ516" s="53"/>
      <c r="DA516" s="53"/>
      <c r="DB516" s="53"/>
      <c r="DC516" s="53"/>
      <c r="DD516" s="54"/>
      <c r="DE516" s="54"/>
      <c r="DF516" s="54"/>
      <c r="DG516" s="54"/>
      <c r="DH516" s="54"/>
      <c r="DI516" s="54"/>
    </row>
    <row r="517" spans="3:113" ht="13.5" customHeight="1">
      <c r="C517" s="89">
        <v>508</v>
      </c>
      <c r="D517" s="44"/>
      <c r="E517" s="53"/>
      <c r="F517" s="53"/>
      <c r="G517" s="53"/>
      <c r="H517" s="42" t="str">
        <f>IF(HLOOKUP(H$14,集計用!$4:$9894,マスター!$C517,FALSE)="","",HLOOKUP(H$14,集計用!$4:$9894,マスター!$C517,FALSE))</f>
        <v/>
      </c>
      <c r="I517" s="29" t="str">
        <f>IF(HLOOKUP(I$14,集計用!$4:$9894,マスター!$C517,FALSE)="","",HLOOKUP(I$14,集計用!$4:$9894,マスター!$C517,FALSE))</f>
        <v/>
      </c>
      <c r="J517" s="29" t="str">
        <f>IF(HLOOKUP(J$14,集計用!$4:$9894,マスター!$C517,FALSE)="","",HLOOKUP(J$14,集計用!$4:$9894,マスター!$C517,FALSE))</f>
        <v/>
      </c>
      <c r="K517" s="53"/>
      <c r="L517" s="53"/>
      <c r="M517" s="53"/>
      <c r="N517" s="53"/>
      <c r="O517" s="29" t="str">
        <f>IF(HLOOKUP(O$14,集計用!$4:$9894,マスター!$C517,FALSE)="","",HLOOKUP(O$14,集計用!$4:$9894,マスター!$C517,FALSE))</f>
        <v/>
      </c>
      <c r="P517" s="53"/>
      <c r="Q517" s="53"/>
      <c r="R517" s="42" t="str">
        <f>IF(HLOOKUP(R$14,集計用!$4:$9894,マスター!$C517,FALSE)="","",HLOOKUP(R$14,集計用!$4:$9894,マスター!$C517,FALSE))</f>
        <v/>
      </c>
      <c r="S517" s="42" t="str">
        <f>IF(HLOOKUP(S$14,集計用!$4:$9894,マスター!$C517,FALSE)="","",HLOOKUP(S$14,集計用!$4:$9894,マスター!$C517,FALSE))</f>
        <v/>
      </c>
      <c r="T517" s="209" t="str">
        <f>IF(HLOOKUP(T$14,集計用!$4:$9894,マスター!$C517,FALSE)="","",HLOOKUP(T$14,集計用!$4:$9894,マスター!$C517,FALSE))</f>
        <v/>
      </c>
      <c r="U517" s="209" t="str">
        <f>IF(HLOOKUP(U$14,集計用!$4:$9894,マスター!$C517,FALSE)="","",HLOOKUP(U$14,集計用!$4:$9894,マスター!$C517,FALSE))</f>
        <v/>
      </c>
      <c r="V517" s="53"/>
      <c r="W517" s="44"/>
      <c r="X517" s="53"/>
      <c r="Y517" s="53"/>
      <c r="Z517" s="29" t="str">
        <f>IF(HLOOKUP(Z$14,集計用!$4:$9894,マスター!$C517,FALSE)="","",HLOOKUP(Z$14,集計用!$4:$9894,マスター!$C517,FALSE))</f>
        <v/>
      </c>
      <c r="AA517" s="53"/>
      <c r="AB517" s="53"/>
      <c r="AC517" s="53"/>
      <c r="AD517" s="53"/>
      <c r="AE517" s="53"/>
      <c r="AF517" s="44"/>
      <c r="AG517" s="29" t="str">
        <f>IF(HLOOKUP(AG$14,集計用!$4:$9894,マスター!$C517,FALSE)="","",HLOOKUP(AG$14,集計用!$4:$9894,マスター!$C517,FALSE))</f>
        <v/>
      </c>
      <c r="AH517" s="29" t="str">
        <f>IF(HLOOKUP(AH$14,集計用!$4:$9894,マスター!$C517,FALSE)="","",HLOOKUP(AH$14,集計用!$4:$9894,マスター!$C517,FALSE))</f>
        <v/>
      </c>
      <c r="AI517" s="29" t="str">
        <f>IF(HLOOKUP(AI$14,集計用!$4:$9894,マスター!$C517,FALSE)="","",HLOOKUP(AI$14,集計用!$4:$9894,マスター!$C517,FALSE))</f>
        <v/>
      </c>
      <c r="AJ517" s="60" t="str">
        <f>マスター!$B$3</f>
        <v>建物</v>
      </c>
      <c r="AK517" s="29" t="str">
        <f>IF(HLOOKUP(AK$14,集計用!$4:$9894,マスター!$C517,FALSE)="","",HLOOKUP(AK$14,集計用!$4:$9894,マスター!$C517,FALSE))</f>
        <v/>
      </c>
      <c r="AL517" s="29" t="str">
        <f>IF(HLOOKUP(AL$14,集計用!$4:$9894,マスター!$C517,FALSE)="","",HLOOKUP(AL$14,集計用!$4:$9894,マスター!$C517,FALSE))</f>
        <v/>
      </c>
      <c r="AM517" s="53"/>
      <c r="AN517" s="29" t="str">
        <f>IFERROR(集計用!N406&amp;集計用!P406&amp;集計用!R406,"")</f>
        <v/>
      </c>
      <c r="AO517" s="29" t="str">
        <f>IF(HLOOKUP(AO$14,集計用!$4:$9894,マスター!$C517,FALSE)="","",HLOOKUP(AO$14,集計用!$4:$9894,マスター!$C517,FALSE))</f>
        <v/>
      </c>
      <c r="AP517" s="42" t="str">
        <f>集計用!AU406&amp;集計用!AV406&amp;集計用!AW406&amp;集計用!AX406&amp;集計用!AY406&amp;集計用!AZ406</f>
        <v/>
      </c>
      <c r="AQ517" s="29" t="str">
        <f>IF(HLOOKUP(AQ$14,集計用!$4:$9894,マスター!$C517,FALSE)="","",HLOOKUP(AQ$14,集計用!$4:$9894,マスター!$C517,FALSE))</f>
        <v/>
      </c>
      <c r="AR517" s="29" t="str">
        <f>IF(HLOOKUP(AR$14,集計用!$4:$9894,マスター!$C517,FALSE)="","",HLOOKUP(AR$14,集計用!$4:$9894,マスター!$C517,FALSE))</f>
        <v/>
      </c>
      <c r="AS517" s="29" t="str">
        <f>IF(HLOOKUP(AS$14,集計用!$4:$9894,マスター!$C517,FALSE)="","",HLOOKUP(AS$14,集計用!$4:$9894,マスター!$C517,FALSE))</f>
        <v/>
      </c>
      <c r="AT517" s="29" t="str">
        <f>IF(HLOOKUP(AT$14,集計用!$4:$9894,マスター!$C517,FALSE)="","",HLOOKUP(AT$14,集計用!$4:$9894,マスター!$C517,FALSE))</f>
        <v/>
      </c>
      <c r="AU517" s="29" t="str">
        <f>IF(HLOOKUP(AU$14,集計用!$4:$9894,マスター!$C517,FALSE)="","",HLOOKUP(AU$14,集計用!$4:$9894,マスター!$C517,FALSE))</f>
        <v/>
      </c>
      <c r="AV517" s="61"/>
      <c r="AW517" s="45" t="str">
        <f t="shared" si="9"/>
        <v/>
      </c>
      <c r="AX517" s="29" t="str">
        <f>IF(HLOOKUP(AX$14,集計用!$4:$9894,マスター!$C517,FALSE)="","",HLOOKUP(AX$14,集計用!$4:$9894,マスター!$C517,FALSE))</f>
        <v/>
      </c>
      <c r="AY517" s="29" t="str">
        <f>IF(HLOOKUP(AY$14,集計用!$4:$9894,マスター!$C517,FALSE)="","",HLOOKUP(AY$14,集計用!$4:$9894,マスター!$C517,FALSE))</f>
        <v/>
      </c>
      <c r="AZ517" s="54"/>
      <c r="BA517" s="54"/>
      <c r="BB517" s="54"/>
      <c r="BC517" s="54"/>
      <c r="BD517" s="54"/>
      <c r="BE517" s="54"/>
      <c r="BF517" s="54"/>
      <c r="BG517" s="54"/>
      <c r="BH517" s="29" t="str">
        <f>IF(HLOOKUP(BH$14,集計用!$4:$9894,マスター!$C517,FALSE)="","",HLOOKUP(BH$14,集計用!$4:$9894,マスター!$C517,FALSE))</f>
        <v/>
      </c>
      <c r="BI517" s="29" t="str">
        <f>IF(HLOOKUP(BI$14,集計用!$4:$9894,マスター!$C517,FALSE)="","",HLOOKUP(BI$14,集計用!$4:$9894,マスター!$C517,FALSE))</f>
        <v/>
      </c>
      <c r="BJ517" s="54"/>
      <c r="BK517" s="54"/>
      <c r="BL517" s="54"/>
      <c r="BM517" s="54"/>
      <c r="BN517" s="54"/>
      <c r="BO517" s="54"/>
      <c r="BP517" s="54"/>
      <c r="BQ517" s="54"/>
      <c r="BR517" s="29" t="str">
        <f>IF(HLOOKUP(BR$14,集計用!$4:$9894,マスター!$C517,FALSE)="","",HLOOKUP(BR$14,集計用!$4:$9894,マスター!$C517,FALSE))</f>
        <v/>
      </c>
      <c r="BS517" s="29" t="str">
        <f>IF(HLOOKUP(BS$14,集計用!$4:$9894,マスター!$C517,FALSE)="","",HLOOKUP(BS$14,集計用!$4:$9894,マスター!$C517,FALSE))</f>
        <v/>
      </c>
      <c r="BT517" s="29" t="str">
        <f>IF(HLOOKUP(BT$14,集計用!$4:$9894,マスター!$C517,FALSE)="","",HLOOKUP(BT$14,集計用!$4:$9894,マスター!$C517,FALSE))</f>
        <v/>
      </c>
      <c r="BU517" s="29" t="str">
        <f>IF(HLOOKUP(BU$14,集計用!$4:$9894,マスター!$C517,FALSE)="","",HLOOKUP(BU$14,集計用!$4:$9894,マスター!$C517,FALSE))</f>
        <v/>
      </c>
      <c r="BV517" s="29" t="str">
        <f>集計用!O406&amp;集計用!Q406&amp;集計用!S406</f>
        <v/>
      </c>
      <c r="BW517" s="29" t="str">
        <f>IF(HLOOKUP(BW$14,集計用!$4:$9894,マスター!$C517,FALSE)="","",HLOOKUP(BW$14,集計用!$4:$9894,マスター!$C517,FALSE))</f>
        <v/>
      </c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4"/>
      <c r="CO517" s="54"/>
      <c r="CP517" s="54"/>
      <c r="CQ517" s="54"/>
      <c r="CR517" s="54"/>
      <c r="CS517" s="54"/>
      <c r="CT517" s="54"/>
      <c r="CU517" s="54"/>
      <c r="CV517" s="53"/>
      <c r="CW517" s="53"/>
      <c r="CX517" s="53"/>
      <c r="CY517" s="53"/>
      <c r="CZ517" s="53"/>
      <c r="DA517" s="53"/>
      <c r="DB517" s="53"/>
      <c r="DC517" s="53"/>
      <c r="DD517" s="54"/>
      <c r="DE517" s="54"/>
      <c r="DF517" s="54"/>
      <c r="DG517" s="54"/>
      <c r="DH517" s="54"/>
      <c r="DI517" s="54"/>
    </row>
    <row r="518" spans="3:113" ht="13.5" customHeight="1">
      <c r="C518" s="89">
        <v>509</v>
      </c>
      <c r="D518" s="44"/>
      <c r="E518" s="53"/>
      <c r="F518" s="53"/>
      <c r="G518" s="53"/>
      <c r="H518" s="42" t="str">
        <f>IF(HLOOKUP(H$14,集計用!$4:$9894,マスター!$C518,FALSE)="","",HLOOKUP(H$14,集計用!$4:$9894,マスター!$C518,FALSE))</f>
        <v/>
      </c>
      <c r="I518" s="29" t="str">
        <f>IF(HLOOKUP(I$14,集計用!$4:$9894,マスター!$C518,FALSE)="","",HLOOKUP(I$14,集計用!$4:$9894,マスター!$C518,FALSE))</f>
        <v/>
      </c>
      <c r="J518" s="29" t="str">
        <f>IF(HLOOKUP(J$14,集計用!$4:$9894,マスター!$C518,FALSE)="","",HLOOKUP(J$14,集計用!$4:$9894,マスター!$C518,FALSE))</f>
        <v/>
      </c>
      <c r="K518" s="53"/>
      <c r="L518" s="53"/>
      <c r="M518" s="53"/>
      <c r="N518" s="53"/>
      <c r="O518" s="29" t="str">
        <f>IF(HLOOKUP(O$14,集計用!$4:$9894,マスター!$C518,FALSE)="","",HLOOKUP(O$14,集計用!$4:$9894,マスター!$C518,FALSE))</f>
        <v/>
      </c>
      <c r="P518" s="53"/>
      <c r="Q518" s="53"/>
      <c r="R518" s="42" t="str">
        <f>IF(HLOOKUP(R$14,集計用!$4:$9894,マスター!$C518,FALSE)="","",HLOOKUP(R$14,集計用!$4:$9894,マスター!$C518,FALSE))</f>
        <v/>
      </c>
      <c r="S518" s="42" t="str">
        <f>IF(HLOOKUP(S$14,集計用!$4:$9894,マスター!$C518,FALSE)="","",HLOOKUP(S$14,集計用!$4:$9894,マスター!$C518,FALSE))</f>
        <v/>
      </c>
      <c r="T518" s="209" t="str">
        <f>IF(HLOOKUP(T$14,集計用!$4:$9894,マスター!$C518,FALSE)="","",HLOOKUP(T$14,集計用!$4:$9894,マスター!$C518,FALSE))</f>
        <v/>
      </c>
      <c r="U518" s="209" t="str">
        <f>IF(HLOOKUP(U$14,集計用!$4:$9894,マスター!$C518,FALSE)="","",HLOOKUP(U$14,集計用!$4:$9894,マスター!$C518,FALSE))</f>
        <v/>
      </c>
      <c r="V518" s="53"/>
      <c r="W518" s="44"/>
      <c r="X518" s="53"/>
      <c r="Y518" s="53"/>
      <c r="Z518" s="29" t="str">
        <f>IF(HLOOKUP(Z$14,集計用!$4:$9894,マスター!$C518,FALSE)="","",HLOOKUP(Z$14,集計用!$4:$9894,マスター!$C518,FALSE))</f>
        <v/>
      </c>
      <c r="AA518" s="53"/>
      <c r="AB518" s="53"/>
      <c r="AC518" s="53"/>
      <c r="AD518" s="53"/>
      <c r="AE518" s="53"/>
      <c r="AF518" s="44"/>
      <c r="AG518" s="29" t="str">
        <f>IF(HLOOKUP(AG$14,集計用!$4:$9894,マスター!$C518,FALSE)="","",HLOOKUP(AG$14,集計用!$4:$9894,マスター!$C518,FALSE))</f>
        <v/>
      </c>
      <c r="AH518" s="29" t="str">
        <f>IF(HLOOKUP(AH$14,集計用!$4:$9894,マスター!$C518,FALSE)="","",HLOOKUP(AH$14,集計用!$4:$9894,マスター!$C518,FALSE))</f>
        <v/>
      </c>
      <c r="AI518" s="29" t="str">
        <f>IF(HLOOKUP(AI$14,集計用!$4:$9894,マスター!$C518,FALSE)="","",HLOOKUP(AI$14,集計用!$4:$9894,マスター!$C518,FALSE))</f>
        <v/>
      </c>
      <c r="AJ518" s="60" t="str">
        <f>マスター!$B$3</f>
        <v>建物</v>
      </c>
      <c r="AK518" s="29" t="str">
        <f>IF(HLOOKUP(AK$14,集計用!$4:$9894,マスター!$C518,FALSE)="","",HLOOKUP(AK$14,集計用!$4:$9894,マスター!$C518,FALSE))</f>
        <v/>
      </c>
      <c r="AL518" s="29" t="str">
        <f>IF(HLOOKUP(AL$14,集計用!$4:$9894,マスター!$C518,FALSE)="","",HLOOKUP(AL$14,集計用!$4:$9894,マスター!$C518,FALSE))</f>
        <v/>
      </c>
      <c r="AM518" s="53"/>
      <c r="AN518" s="29" t="str">
        <f>IFERROR(集計用!N407&amp;集計用!P407&amp;集計用!R407,"")</f>
        <v/>
      </c>
      <c r="AO518" s="29" t="str">
        <f>IF(HLOOKUP(AO$14,集計用!$4:$9894,マスター!$C518,FALSE)="","",HLOOKUP(AO$14,集計用!$4:$9894,マスター!$C518,FALSE))</f>
        <v/>
      </c>
      <c r="AP518" s="42" t="str">
        <f>集計用!AU407&amp;集計用!AV407&amp;集計用!AW407&amp;集計用!AX407&amp;集計用!AY407&amp;集計用!AZ407</f>
        <v/>
      </c>
      <c r="AQ518" s="29" t="str">
        <f>IF(HLOOKUP(AQ$14,集計用!$4:$9894,マスター!$C518,FALSE)="","",HLOOKUP(AQ$14,集計用!$4:$9894,マスター!$C518,FALSE))</f>
        <v/>
      </c>
      <c r="AR518" s="29" t="str">
        <f>IF(HLOOKUP(AR$14,集計用!$4:$9894,マスター!$C518,FALSE)="","",HLOOKUP(AR$14,集計用!$4:$9894,マスター!$C518,FALSE))</f>
        <v/>
      </c>
      <c r="AS518" s="29" t="str">
        <f>IF(HLOOKUP(AS$14,集計用!$4:$9894,マスター!$C518,FALSE)="","",HLOOKUP(AS$14,集計用!$4:$9894,マスター!$C518,FALSE))</f>
        <v/>
      </c>
      <c r="AT518" s="29" t="str">
        <f>IF(HLOOKUP(AT$14,集計用!$4:$9894,マスター!$C518,FALSE)="","",HLOOKUP(AT$14,集計用!$4:$9894,マスター!$C518,FALSE))</f>
        <v/>
      </c>
      <c r="AU518" s="29" t="str">
        <f>IF(HLOOKUP(AU$14,集計用!$4:$9894,マスター!$C518,FALSE)="","",HLOOKUP(AU$14,集計用!$4:$9894,マスター!$C518,FALSE))</f>
        <v/>
      </c>
      <c r="AV518" s="61"/>
      <c r="AW518" s="45" t="str">
        <f t="shared" si="9"/>
        <v/>
      </c>
      <c r="AX518" s="29" t="str">
        <f>IF(HLOOKUP(AX$14,集計用!$4:$9894,マスター!$C518,FALSE)="","",HLOOKUP(AX$14,集計用!$4:$9894,マスター!$C518,FALSE))</f>
        <v/>
      </c>
      <c r="AY518" s="29" t="str">
        <f>IF(HLOOKUP(AY$14,集計用!$4:$9894,マスター!$C518,FALSE)="","",HLOOKUP(AY$14,集計用!$4:$9894,マスター!$C518,FALSE))</f>
        <v/>
      </c>
      <c r="AZ518" s="54"/>
      <c r="BA518" s="54"/>
      <c r="BB518" s="54"/>
      <c r="BC518" s="54"/>
      <c r="BD518" s="54"/>
      <c r="BE518" s="54"/>
      <c r="BF518" s="54"/>
      <c r="BG518" s="54"/>
      <c r="BH518" s="29" t="str">
        <f>IF(HLOOKUP(BH$14,集計用!$4:$9894,マスター!$C518,FALSE)="","",HLOOKUP(BH$14,集計用!$4:$9894,マスター!$C518,FALSE))</f>
        <v/>
      </c>
      <c r="BI518" s="29" t="str">
        <f>IF(HLOOKUP(BI$14,集計用!$4:$9894,マスター!$C518,FALSE)="","",HLOOKUP(BI$14,集計用!$4:$9894,マスター!$C518,FALSE))</f>
        <v/>
      </c>
      <c r="BJ518" s="54"/>
      <c r="BK518" s="54"/>
      <c r="BL518" s="54"/>
      <c r="BM518" s="54"/>
      <c r="BN518" s="54"/>
      <c r="BO518" s="54"/>
      <c r="BP518" s="54"/>
      <c r="BQ518" s="54"/>
      <c r="BR518" s="29" t="str">
        <f>IF(HLOOKUP(BR$14,集計用!$4:$9894,マスター!$C518,FALSE)="","",HLOOKUP(BR$14,集計用!$4:$9894,マスター!$C518,FALSE))</f>
        <v/>
      </c>
      <c r="BS518" s="29" t="str">
        <f>IF(HLOOKUP(BS$14,集計用!$4:$9894,マスター!$C518,FALSE)="","",HLOOKUP(BS$14,集計用!$4:$9894,マスター!$C518,FALSE))</f>
        <v/>
      </c>
      <c r="BT518" s="29" t="str">
        <f>IF(HLOOKUP(BT$14,集計用!$4:$9894,マスター!$C518,FALSE)="","",HLOOKUP(BT$14,集計用!$4:$9894,マスター!$C518,FALSE))</f>
        <v/>
      </c>
      <c r="BU518" s="29" t="str">
        <f>IF(HLOOKUP(BU$14,集計用!$4:$9894,マスター!$C518,FALSE)="","",HLOOKUP(BU$14,集計用!$4:$9894,マスター!$C518,FALSE))</f>
        <v/>
      </c>
      <c r="BV518" s="29" t="str">
        <f>集計用!O407&amp;集計用!Q407&amp;集計用!S407</f>
        <v/>
      </c>
      <c r="BW518" s="29" t="str">
        <f>IF(HLOOKUP(BW$14,集計用!$4:$9894,マスター!$C518,FALSE)="","",HLOOKUP(BW$14,集計用!$4:$9894,マスター!$C518,FALSE))</f>
        <v/>
      </c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4"/>
      <c r="CO518" s="54"/>
      <c r="CP518" s="54"/>
      <c r="CQ518" s="54"/>
      <c r="CR518" s="54"/>
      <c r="CS518" s="54"/>
      <c r="CT518" s="54"/>
      <c r="CU518" s="54"/>
      <c r="CV518" s="53"/>
      <c r="CW518" s="53"/>
      <c r="CX518" s="53"/>
      <c r="CY518" s="53"/>
      <c r="CZ518" s="53"/>
      <c r="DA518" s="53"/>
      <c r="DB518" s="53"/>
      <c r="DC518" s="53"/>
      <c r="DD518" s="54"/>
      <c r="DE518" s="54"/>
      <c r="DF518" s="54"/>
      <c r="DG518" s="54"/>
      <c r="DH518" s="54"/>
      <c r="DI518" s="54"/>
    </row>
    <row r="519" spans="3:113" ht="13.5" customHeight="1">
      <c r="C519" s="89">
        <v>510</v>
      </c>
      <c r="D519" s="44"/>
      <c r="E519" s="53"/>
      <c r="F519" s="53"/>
      <c r="G519" s="53"/>
      <c r="H519" s="42" t="str">
        <f>IF(HLOOKUP(H$14,集計用!$4:$9894,マスター!$C519,FALSE)="","",HLOOKUP(H$14,集計用!$4:$9894,マスター!$C519,FALSE))</f>
        <v/>
      </c>
      <c r="I519" s="29" t="str">
        <f>IF(HLOOKUP(I$14,集計用!$4:$9894,マスター!$C519,FALSE)="","",HLOOKUP(I$14,集計用!$4:$9894,マスター!$C519,FALSE))</f>
        <v/>
      </c>
      <c r="J519" s="29" t="str">
        <f>IF(HLOOKUP(J$14,集計用!$4:$9894,マスター!$C519,FALSE)="","",HLOOKUP(J$14,集計用!$4:$9894,マスター!$C519,FALSE))</f>
        <v/>
      </c>
      <c r="K519" s="53"/>
      <c r="L519" s="53"/>
      <c r="M519" s="53"/>
      <c r="N519" s="53"/>
      <c r="O519" s="29" t="str">
        <f>IF(HLOOKUP(O$14,集計用!$4:$9894,マスター!$C519,FALSE)="","",HLOOKUP(O$14,集計用!$4:$9894,マスター!$C519,FALSE))</f>
        <v/>
      </c>
      <c r="P519" s="53"/>
      <c r="Q519" s="53"/>
      <c r="R519" s="42" t="str">
        <f>IF(HLOOKUP(R$14,集計用!$4:$9894,マスター!$C519,FALSE)="","",HLOOKUP(R$14,集計用!$4:$9894,マスター!$C519,FALSE))</f>
        <v/>
      </c>
      <c r="S519" s="42" t="str">
        <f>IF(HLOOKUP(S$14,集計用!$4:$9894,マスター!$C519,FALSE)="","",HLOOKUP(S$14,集計用!$4:$9894,マスター!$C519,FALSE))</f>
        <v/>
      </c>
      <c r="T519" s="209" t="str">
        <f>IF(HLOOKUP(T$14,集計用!$4:$9894,マスター!$C519,FALSE)="","",HLOOKUP(T$14,集計用!$4:$9894,マスター!$C519,FALSE))</f>
        <v/>
      </c>
      <c r="U519" s="209" t="str">
        <f>IF(HLOOKUP(U$14,集計用!$4:$9894,マスター!$C519,FALSE)="","",HLOOKUP(U$14,集計用!$4:$9894,マスター!$C519,FALSE))</f>
        <v/>
      </c>
      <c r="V519" s="53"/>
      <c r="W519" s="44"/>
      <c r="X519" s="53"/>
      <c r="Y519" s="53"/>
      <c r="Z519" s="29" t="str">
        <f>IF(HLOOKUP(Z$14,集計用!$4:$9894,マスター!$C519,FALSE)="","",HLOOKUP(Z$14,集計用!$4:$9894,マスター!$C519,FALSE))</f>
        <v/>
      </c>
      <c r="AA519" s="53"/>
      <c r="AB519" s="53"/>
      <c r="AC519" s="53"/>
      <c r="AD519" s="53"/>
      <c r="AE519" s="53"/>
      <c r="AF519" s="44"/>
      <c r="AG519" s="29" t="str">
        <f>IF(HLOOKUP(AG$14,集計用!$4:$9894,マスター!$C519,FALSE)="","",HLOOKUP(AG$14,集計用!$4:$9894,マスター!$C519,FALSE))</f>
        <v/>
      </c>
      <c r="AH519" s="29" t="str">
        <f>IF(HLOOKUP(AH$14,集計用!$4:$9894,マスター!$C519,FALSE)="","",HLOOKUP(AH$14,集計用!$4:$9894,マスター!$C519,FALSE))</f>
        <v/>
      </c>
      <c r="AI519" s="29" t="str">
        <f>IF(HLOOKUP(AI$14,集計用!$4:$9894,マスター!$C519,FALSE)="","",HLOOKUP(AI$14,集計用!$4:$9894,マスター!$C519,FALSE))</f>
        <v/>
      </c>
      <c r="AJ519" s="60" t="str">
        <f>マスター!$B$3</f>
        <v>建物</v>
      </c>
      <c r="AK519" s="29" t="str">
        <f>IF(HLOOKUP(AK$14,集計用!$4:$9894,マスター!$C519,FALSE)="","",HLOOKUP(AK$14,集計用!$4:$9894,マスター!$C519,FALSE))</f>
        <v/>
      </c>
      <c r="AL519" s="29" t="str">
        <f>IF(HLOOKUP(AL$14,集計用!$4:$9894,マスター!$C519,FALSE)="","",HLOOKUP(AL$14,集計用!$4:$9894,マスター!$C519,FALSE))</f>
        <v/>
      </c>
      <c r="AM519" s="53"/>
      <c r="AN519" s="29" t="str">
        <f>IFERROR(集計用!N408&amp;集計用!P408&amp;集計用!R408,"")</f>
        <v/>
      </c>
      <c r="AO519" s="29" t="str">
        <f>IF(HLOOKUP(AO$14,集計用!$4:$9894,マスター!$C519,FALSE)="","",HLOOKUP(AO$14,集計用!$4:$9894,マスター!$C519,FALSE))</f>
        <v/>
      </c>
      <c r="AP519" s="42" t="str">
        <f>集計用!AU408&amp;集計用!AV408&amp;集計用!AW408&amp;集計用!AX408&amp;集計用!AY408&amp;集計用!AZ408</f>
        <v/>
      </c>
      <c r="AQ519" s="29" t="str">
        <f>IF(HLOOKUP(AQ$14,集計用!$4:$9894,マスター!$C519,FALSE)="","",HLOOKUP(AQ$14,集計用!$4:$9894,マスター!$C519,FALSE))</f>
        <v/>
      </c>
      <c r="AR519" s="29" t="str">
        <f>IF(HLOOKUP(AR$14,集計用!$4:$9894,マスター!$C519,FALSE)="","",HLOOKUP(AR$14,集計用!$4:$9894,マスター!$C519,FALSE))</f>
        <v/>
      </c>
      <c r="AS519" s="29" t="str">
        <f>IF(HLOOKUP(AS$14,集計用!$4:$9894,マスター!$C519,FALSE)="","",HLOOKUP(AS$14,集計用!$4:$9894,マスター!$C519,FALSE))</f>
        <v/>
      </c>
      <c r="AT519" s="29" t="str">
        <f>IF(HLOOKUP(AT$14,集計用!$4:$9894,マスター!$C519,FALSE)="","",HLOOKUP(AT$14,集計用!$4:$9894,マスター!$C519,FALSE))</f>
        <v/>
      </c>
      <c r="AU519" s="29" t="str">
        <f>IF(HLOOKUP(AU$14,集計用!$4:$9894,マスター!$C519,FALSE)="","",HLOOKUP(AU$14,集計用!$4:$9894,マスター!$C519,FALSE))</f>
        <v/>
      </c>
      <c r="AV519" s="61"/>
      <c r="AW519" s="45" t="str">
        <f t="shared" si="9"/>
        <v/>
      </c>
      <c r="AX519" s="29" t="str">
        <f>IF(HLOOKUP(AX$14,集計用!$4:$9894,マスター!$C519,FALSE)="","",HLOOKUP(AX$14,集計用!$4:$9894,マスター!$C519,FALSE))</f>
        <v/>
      </c>
      <c r="AY519" s="29" t="str">
        <f>IF(HLOOKUP(AY$14,集計用!$4:$9894,マスター!$C519,FALSE)="","",HLOOKUP(AY$14,集計用!$4:$9894,マスター!$C519,FALSE))</f>
        <v/>
      </c>
      <c r="AZ519" s="54"/>
      <c r="BA519" s="54"/>
      <c r="BB519" s="54"/>
      <c r="BC519" s="54"/>
      <c r="BD519" s="54"/>
      <c r="BE519" s="54"/>
      <c r="BF519" s="54"/>
      <c r="BG519" s="54"/>
      <c r="BH519" s="29" t="str">
        <f>IF(HLOOKUP(BH$14,集計用!$4:$9894,マスター!$C519,FALSE)="","",HLOOKUP(BH$14,集計用!$4:$9894,マスター!$C519,FALSE))</f>
        <v/>
      </c>
      <c r="BI519" s="29" t="str">
        <f>IF(HLOOKUP(BI$14,集計用!$4:$9894,マスター!$C519,FALSE)="","",HLOOKUP(BI$14,集計用!$4:$9894,マスター!$C519,FALSE))</f>
        <v/>
      </c>
      <c r="BJ519" s="54"/>
      <c r="BK519" s="54"/>
      <c r="BL519" s="54"/>
      <c r="BM519" s="54"/>
      <c r="BN519" s="54"/>
      <c r="BO519" s="54"/>
      <c r="BP519" s="54"/>
      <c r="BQ519" s="54"/>
      <c r="BR519" s="29" t="str">
        <f>IF(HLOOKUP(BR$14,集計用!$4:$9894,マスター!$C519,FALSE)="","",HLOOKUP(BR$14,集計用!$4:$9894,マスター!$C519,FALSE))</f>
        <v/>
      </c>
      <c r="BS519" s="29" t="str">
        <f>IF(HLOOKUP(BS$14,集計用!$4:$9894,マスター!$C519,FALSE)="","",HLOOKUP(BS$14,集計用!$4:$9894,マスター!$C519,FALSE))</f>
        <v/>
      </c>
      <c r="BT519" s="29" t="str">
        <f>IF(HLOOKUP(BT$14,集計用!$4:$9894,マスター!$C519,FALSE)="","",HLOOKUP(BT$14,集計用!$4:$9894,マスター!$C519,FALSE))</f>
        <v/>
      </c>
      <c r="BU519" s="29" t="str">
        <f>IF(HLOOKUP(BU$14,集計用!$4:$9894,マスター!$C519,FALSE)="","",HLOOKUP(BU$14,集計用!$4:$9894,マスター!$C519,FALSE))</f>
        <v/>
      </c>
      <c r="BV519" s="29" t="str">
        <f>集計用!O408&amp;集計用!Q408&amp;集計用!S408</f>
        <v/>
      </c>
      <c r="BW519" s="29" t="str">
        <f>IF(HLOOKUP(BW$14,集計用!$4:$9894,マスター!$C519,FALSE)="","",HLOOKUP(BW$14,集計用!$4:$9894,マスター!$C519,FALSE))</f>
        <v/>
      </c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4"/>
      <c r="CO519" s="54"/>
      <c r="CP519" s="54"/>
      <c r="CQ519" s="54"/>
      <c r="CR519" s="54"/>
      <c r="CS519" s="54"/>
      <c r="CT519" s="54"/>
      <c r="CU519" s="54"/>
      <c r="CV519" s="53"/>
      <c r="CW519" s="53"/>
      <c r="CX519" s="53"/>
      <c r="CY519" s="53"/>
      <c r="CZ519" s="53"/>
      <c r="DA519" s="53"/>
      <c r="DB519" s="53"/>
      <c r="DC519" s="53"/>
      <c r="DD519" s="54"/>
      <c r="DE519" s="54"/>
      <c r="DF519" s="54"/>
      <c r="DG519" s="54"/>
      <c r="DH519" s="54"/>
      <c r="DI519" s="54"/>
    </row>
    <row r="520" spans="3:113" ht="13.5" customHeight="1">
      <c r="C520" s="89">
        <v>511</v>
      </c>
      <c r="D520" s="44"/>
      <c r="E520" s="53"/>
      <c r="F520" s="53"/>
      <c r="G520" s="53"/>
      <c r="H520" s="42" t="str">
        <f>IF(HLOOKUP(H$14,集計用!$4:$9894,マスター!$C520,FALSE)="","",HLOOKUP(H$14,集計用!$4:$9894,マスター!$C520,FALSE))</f>
        <v/>
      </c>
      <c r="I520" s="29" t="str">
        <f>IF(HLOOKUP(I$14,集計用!$4:$9894,マスター!$C520,FALSE)="","",HLOOKUP(I$14,集計用!$4:$9894,マスター!$C520,FALSE))</f>
        <v/>
      </c>
      <c r="J520" s="29" t="str">
        <f>IF(HLOOKUP(J$14,集計用!$4:$9894,マスター!$C520,FALSE)="","",HLOOKUP(J$14,集計用!$4:$9894,マスター!$C520,FALSE))</f>
        <v/>
      </c>
      <c r="K520" s="53"/>
      <c r="L520" s="53"/>
      <c r="M520" s="53"/>
      <c r="N520" s="53"/>
      <c r="O520" s="29" t="str">
        <f>IF(HLOOKUP(O$14,集計用!$4:$9894,マスター!$C520,FALSE)="","",HLOOKUP(O$14,集計用!$4:$9894,マスター!$C520,FALSE))</f>
        <v/>
      </c>
      <c r="P520" s="53"/>
      <c r="Q520" s="53"/>
      <c r="R520" s="42" t="str">
        <f>IF(HLOOKUP(R$14,集計用!$4:$9894,マスター!$C520,FALSE)="","",HLOOKUP(R$14,集計用!$4:$9894,マスター!$C520,FALSE))</f>
        <v/>
      </c>
      <c r="S520" s="42" t="str">
        <f>IF(HLOOKUP(S$14,集計用!$4:$9894,マスター!$C520,FALSE)="","",HLOOKUP(S$14,集計用!$4:$9894,マスター!$C520,FALSE))</f>
        <v/>
      </c>
      <c r="T520" s="209" t="str">
        <f>IF(HLOOKUP(T$14,集計用!$4:$9894,マスター!$C520,FALSE)="","",HLOOKUP(T$14,集計用!$4:$9894,マスター!$C520,FALSE))</f>
        <v/>
      </c>
      <c r="U520" s="209" t="str">
        <f>IF(HLOOKUP(U$14,集計用!$4:$9894,マスター!$C520,FALSE)="","",HLOOKUP(U$14,集計用!$4:$9894,マスター!$C520,FALSE))</f>
        <v/>
      </c>
      <c r="V520" s="53"/>
      <c r="W520" s="44"/>
      <c r="X520" s="53"/>
      <c r="Y520" s="53"/>
      <c r="Z520" s="29" t="str">
        <f>IF(HLOOKUP(Z$14,集計用!$4:$9894,マスター!$C520,FALSE)="","",HLOOKUP(Z$14,集計用!$4:$9894,マスター!$C520,FALSE))</f>
        <v/>
      </c>
      <c r="AA520" s="53"/>
      <c r="AB520" s="53"/>
      <c r="AC520" s="53"/>
      <c r="AD520" s="53"/>
      <c r="AE520" s="53"/>
      <c r="AF520" s="44"/>
      <c r="AG520" s="29" t="str">
        <f>IF(HLOOKUP(AG$14,集計用!$4:$9894,マスター!$C520,FALSE)="","",HLOOKUP(AG$14,集計用!$4:$9894,マスター!$C520,FALSE))</f>
        <v/>
      </c>
      <c r="AH520" s="29" t="str">
        <f>IF(HLOOKUP(AH$14,集計用!$4:$9894,マスター!$C520,FALSE)="","",HLOOKUP(AH$14,集計用!$4:$9894,マスター!$C520,FALSE))</f>
        <v/>
      </c>
      <c r="AI520" s="29" t="str">
        <f>IF(HLOOKUP(AI$14,集計用!$4:$9894,マスター!$C520,FALSE)="","",HLOOKUP(AI$14,集計用!$4:$9894,マスター!$C520,FALSE))</f>
        <v/>
      </c>
      <c r="AJ520" s="60" t="str">
        <f>マスター!$B$3</f>
        <v>建物</v>
      </c>
      <c r="AK520" s="29" t="str">
        <f>IF(HLOOKUP(AK$14,集計用!$4:$9894,マスター!$C520,FALSE)="","",HLOOKUP(AK$14,集計用!$4:$9894,マスター!$C520,FALSE))</f>
        <v/>
      </c>
      <c r="AL520" s="29" t="str">
        <f>IF(HLOOKUP(AL$14,集計用!$4:$9894,マスター!$C520,FALSE)="","",HLOOKUP(AL$14,集計用!$4:$9894,マスター!$C520,FALSE))</f>
        <v/>
      </c>
      <c r="AM520" s="53"/>
      <c r="AN520" s="29" t="str">
        <f>IFERROR(集計用!N409&amp;集計用!P409&amp;集計用!R409,"")</f>
        <v/>
      </c>
      <c r="AO520" s="29" t="str">
        <f>IF(HLOOKUP(AO$14,集計用!$4:$9894,マスター!$C520,FALSE)="","",HLOOKUP(AO$14,集計用!$4:$9894,マスター!$C520,FALSE))</f>
        <v/>
      </c>
      <c r="AP520" s="42" t="str">
        <f>集計用!AU409&amp;集計用!AV409&amp;集計用!AW409&amp;集計用!AX409&amp;集計用!AY409&amp;集計用!AZ409</f>
        <v/>
      </c>
      <c r="AQ520" s="29" t="str">
        <f>IF(HLOOKUP(AQ$14,集計用!$4:$9894,マスター!$C520,FALSE)="","",HLOOKUP(AQ$14,集計用!$4:$9894,マスター!$C520,FALSE))</f>
        <v/>
      </c>
      <c r="AR520" s="29" t="str">
        <f>IF(HLOOKUP(AR$14,集計用!$4:$9894,マスター!$C520,FALSE)="","",HLOOKUP(AR$14,集計用!$4:$9894,マスター!$C520,FALSE))</f>
        <v/>
      </c>
      <c r="AS520" s="29" t="str">
        <f>IF(HLOOKUP(AS$14,集計用!$4:$9894,マスター!$C520,FALSE)="","",HLOOKUP(AS$14,集計用!$4:$9894,マスター!$C520,FALSE))</f>
        <v/>
      </c>
      <c r="AT520" s="29" t="str">
        <f>IF(HLOOKUP(AT$14,集計用!$4:$9894,マスター!$C520,FALSE)="","",HLOOKUP(AT$14,集計用!$4:$9894,マスター!$C520,FALSE))</f>
        <v/>
      </c>
      <c r="AU520" s="29" t="str">
        <f>IF(HLOOKUP(AU$14,集計用!$4:$9894,マスター!$C520,FALSE)="","",HLOOKUP(AU$14,集計用!$4:$9894,マスター!$C520,FALSE))</f>
        <v/>
      </c>
      <c r="AV520" s="61"/>
      <c r="AW520" s="45" t="str">
        <f t="shared" si="9"/>
        <v/>
      </c>
      <c r="AX520" s="29" t="str">
        <f>IF(HLOOKUP(AX$14,集計用!$4:$9894,マスター!$C520,FALSE)="","",HLOOKUP(AX$14,集計用!$4:$9894,マスター!$C520,FALSE))</f>
        <v/>
      </c>
      <c r="AY520" s="29" t="str">
        <f>IF(HLOOKUP(AY$14,集計用!$4:$9894,マスター!$C520,FALSE)="","",HLOOKUP(AY$14,集計用!$4:$9894,マスター!$C520,FALSE))</f>
        <v/>
      </c>
      <c r="AZ520" s="54"/>
      <c r="BA520" s="54"/>
      <c r="BB520" s="54"/>
      <c r="BC520" s="54"/>
      <c r="BD520" s="54"/>
      <c r="BE520" s="54"/>
      <c r="BF520" s="54"/>
      <c r="BG520" s="54"/>
      <c r="BH520" s="29" t="str">
        <f>IF(HLOOKUP(BH$14,集計用!$4:$9894,マスター!$C520,FALSE)="","",HLOOKUP(BH$14,集計用!$4:$9894,マスター!$C520,FALSE))</f>
        <v/>
      </c>
      <c r="BI520" s="29" t="str">
        <f>IF(HLOOKUP(BI$14,集計用!$4:$9894,マスター!$C520,FALSE)="","",HLOOKUP(BI$14,集計用!$4:$9894,マスター!$C520,FALSE))</f>
        <v/>
      </c>
      <c r="BJ520" s="54"/>
      <c r="BK520" s="54"/>
      <c r="BL520" s="54"/>
      <c r="BM520" s="54"/>
      <c r="BN520" s="54"/>
      <c r="BO520" s="54"/>
      <c r="BP520" s="54"/>
      <c r="BQ520" s="54"/>
      <c r="BR520" s="29" t="str">
        <f>IF(HLOOKUP(BR$14,集計用!$4:$9894,マスター!$C520,FALSE)="","",HLOOKUP(BR$14,集計用!$4:$9894,マスター!$C520,FALSE))</f>
        <v/>
      </c>
      <c r="BS520" s="29" t="str">
        <f>IF(HLOOKUP(BS$14,集計用!$4:$9894,マスター!$C520,FALSE)="","",HLOOKUP(BS$14,集計用!$4:$9894,マスター!$C520,FALSE))</f>
        <v/>
      </c>
      <c r="BT520" s="29" t="str">
        <f>IF(HLOOKUP(BT$14,集計用!$4:$9894,マスター!$C520,FALSE)="","",HLOOKUP(BT$14,集計用!$4:$9894,マスター!$C520,FALSE))</f>
        <v/>
      </c>
      <c r="BU520" s="29" t="str">
        <f>IF(HLOOKUP(BU$14,集計用!$4:$9894,マスター!$C520,FALSE)="","",HLOOKUP(BU$14,集計用!$4:$9894,マスター!$C520,FALSE))</f>
        <v/>
      </c>
      <c r="BV520" s="29" t="str">
        <f>集計用!O409&amp;集計用!Q409&amp;集計用!S409</f>
        <v/>
      </c>
      <c r="BW520" s="29" t="str">
        <f>IF(HLOOKUP(BW$14,集計用!$4:$9894,マスター!$C520,FALSE)="","",HLOOKUP(BW$14,集計用!$4:$9894,マスター!$C520,FALSE))</f>
        <v/>
      </c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4"/>
      <c r="CO520" s="54"/>
      <c r="CP520" s="54"/>
      <c r="CQ520" s="54"/>
      <c r="CR520" s="54"/>
      <c r="CS520" s="54"/>
      <c r="CT520" s="54"/>
      <c r="CU520" s="54"/>
      <c r="CV520" s="53"/>
      <c r="CW520" s="53"/>
      <c r="CX520" s="53"/>
      <c r="CY520" s="53"/>
      <c r="CZ520" s="53"/>
      <c r="DA520" s="53"/>
      <c r="DB520" s="53"/>
      <c r="DC520" s="53"/>
      <c r="DD520" s="54"/>
      <c r="DE520" s="54"/>
      <c r="DF520" s="54"/>
      <c r="DG520" s="54"/>
      <c r="DH520" s="54"/>
      <c r="DI520" s="54"/>
    </row>
    <row r="521" spans="3:113" ht="13.5" customHeight="1">
      <c r="C521" s="89">
        <v>512</v>
      </c>
      <c r="D521" s="44"/>
      <c r="E521" s="53"/>
      <c r="F521" s="53"/>
      <c r="G521" s="53"/>
      <c r="H521" s="42" t="str">
        <f>IF(HLOOKUP(H$14,集計用!$4:$9894,マスター!$C521,FALSE)="","",HLOOKUP(H$14,集計用!$4:$9894,マスター!$C521,FALSE))</f>
        <v/>
      </c>
      <c r="I521" s="29" t="str">
        <f>IF(HLOOKUP(I$14,集計用!$4:$9894,マスター!$C521,FALSE)="","",HLOOKUP(I$14,集計用!$4:$9894,マスター!$C521,FALSE))</f>
        <v/>
      </c>
      <c r="J521" s="29" t="str">
        <f>IF(HLOOKUP(J$14,集計用!$4:$9894,マスター!$C521,FALSE)="","",HLOOKUP(J$14,集計用!$4:$9894,マスター!$C521,FALSE))</f>
        <v/>
      </c>
      <c r="K521" s="53"/>
      <c r="L521" s="53"/>
      <c r="M521" s="53"/>
      <c r="N521" s="53"/>
      <c r="O521" s="29" t="str">
        <f>IF(HLOOKUP(O$14,集計用!$4:$9894,マスター!$C521,FALSE)="","",HLOOKUP(O$14,集計用!$4:$9894,マスター!$C521,FALSE))</f>
        <v/>
      </c>
      <c r="P521" s="53"/>
      <c r="Q521" s="53"/>
      <c r="R521" s="42" t="str">
        <f>IF(HLOOKUP(R$14,集計用!$4:$9894,マスター!$C521,FALSE)="","",HLOOKUP(R$14,集計用!$4:$9894,マスター!$C521,FALSE))</f>
        <v/>
      </c>
      <c r="S521" s="42" t="str">
        <f>IF(HLOOKUP(S$14,集計用!$4:$9894,マスター!$C521,FALSE)="","",HLOOKUP(S$14,集計用!$4:$9894,マスター!$C521,FALSE))</f>
        <v/>
      </c>
      <c r="T521" s="209" t="str">
        <f>IF(HLOOKUP(T$14,集計用!$4:$9894,マスター!$C521,FALSE)="","",HLOOKUP(T$14,集計用!$4:$9894,マスター!$C521,FALSE))</f>
        <v/>
      </c>
      <c r="U521" s="209" t="str">
        <f>IF(HLOOKUP(U$14,集計用!$4:$9894,マスター!$C521,FALSE)="","",HLOOKUP(U$14,集計用!$4:$9894,マスター!$C521,FALSE))</f>
        <v/>
      </c>
      <c r="V521" s="53"/>
      <c r="W521" s="44"/>
      <c r="X521" s="53"/>
      <c r="Y521" s="53"/>
      <c r="Z521" s="29" t="str">
        <f>IF(HLOOKUP(Z$14,集計用!$4:$9894,マスター!$C521,FALSE)="","",HLOOKUP(Z$14,集計用!$4:$9894,マスター!$C521,FALSE))</f>
        <v/>
      </c>
      <c r="AA521" s="53"/>
      <c r="AB521" s="53"/>
      <c r="AC521" s="53"/>
      <c r="AD521" s="53"/>
      <c r="AE521" s="53"/>
      <c r="AF521" s="44"/>
      <c r="AG521" s="29" t="str">
        <f>IF(HLOOKUP(AG$14,集計用!$4:$9894,マスター!$C521,FALSE)="","",HLOOKUP(AG$14,集計用!$4:$9894,マスター!$C521,FALSE))</f>
        <v/>
      </c>
      <c r="AH521" s="29" t="str">
        <f>IF(HLOOKUP(AH$14,集計用!$4:$9894,マスター!$C521,FALSE)="","",HLOOKUP(AH$14,集計用!$4:$9894,マスター!$C521,FALSE))</f>
        <v/>
      </c>
      <c r="AI521" s="29" t="str">
        <f>IF(HLOOKUP(AI$14,集計用!$4:$9894,マスター!$C521,FALSE)="","",HLOOKUP(AI$14,集計用!$4:$9894,マスター!$C521,FALSE))</f>
        <v/>
      </c>
      <c r="AJ521" s="60" t="str">
        <f>マスター!$B$3</f>
        <v>建物</v>
      </c>
      <c r="AK521" s="29" t="str">
        <f>IF(HLOOKUP(AK$14,集計用!$4:$9894,マスター!$C521,FALSE)="","",HLOOKUP(AK$14,集計用!$4:$9894,マスター!$C521,FALSE))</f>
        <v/>
      </c>
      <c r="AL521" s="29" t="str">
        <f>IF(HLOOKUP(AL$14,集計用!$4:$9894,マスター!$C521,FALSE)="","",HLOOKUP(AL$14,集計用!$4:$9894,マスター!$C521,FALSE))</f>
        <v/>
      </c>
      <c r="AM521" s="53"/>
      <c r="AN521" s="29" t="str">
        <f>IFERROR(集計用!N410&amp;集計用!P410&amp;集計用!R410,"")</f>
        <v/>
      </c>
      <c r="AO521" s="29" t="str">
        <f>IF(HLOOKUP(AO$14,集計用!$4:$9894,マスター!$C521,FALSE)="","",HLOOKUP(AO$14,集計用!$4:$9894,マスター!$C521,FALSE))</f>
        <v/>
      </c>
      <c r="AP521" s="42" t="str">
        <f>集計用!AU410&amp;集計用!AV410&amp;集計用!AW410&amp;集計用!AX410&amp;集計用!AY410&amp;集計用!AZ410</f>
        <v/>
      </c>
      <c r="AQ521" s="29" t="str">
        <f>IF(HLOOKUP(AQ$14,集計用!$4:$9894,マスター!$C521,FALSE)="","",HLOOKUP(AQ$14,集計用!$4:$9894,マスター!$C521,FALSE))</f>
        <v/>
      </c>
      <c r="AR521" s="29" t="str">
        <f>IF(HLOOKUP(AR$14,集計用!$4:$9894,マスター!$C521,FALSE)="","",HLOOKUP(AR$14,集計用!$4:$9894,マスター!$C521,FALSE))</f>
        <v/>
      </c>
      <c r="AS521" s="29" t="str">
        <f>IF(HLOOKUP(AS$14,集計用!$4:$9894,マスター!$C521,FALSE)="","",HLOOKUP(AS$14,集計用!$4:$9894,マスター!$C521,FALSE))</f>
        <v/>
      </c>
      <c r="AT521" s="29" t="str">
        <f>IF(HLOOKUP(AT$14,集計用!$4:$9894,マスター!$C521,FALSE)="","",HLOOKUP(AT$14,集計用!$4:$9894,マスター!$C521,FALSE))</f>
        <v/>
      </c>
      <c r="AU521" s="29" t="str">
        <f>IF(HLOOKUP(AU$14,集計用!$4:$9894,マスター!$C521,FALSE)="","",HLOOKUP(AU$14,集計用!$4:$9894,マスター!$C521,FALSE))</f>
        <v/>
      </c>
      <c r="AV521" s="61"/>
      <c r="AW521" s="45" t="str">
        <f t="shared" si="9"/>
        <v/>
      </c>
      <c r="AX521" s="29" t="str">
        <f>IF(HLOOKUP(AX$14,集計用!$4:$9894,マスター!$C521,FALSE)="","",HLOOKUP(AX$14,集計用!$4:$9894,マスター!$C521,FALSE))</f>
        <v/>
      </c>
      <c r="AY521" s="29" t="str">
        <f>IF(HLOOKUP(AY$14,集計用!$4:$9894,マスター!$C521,FALSE)="","",HLOOKUP(AY$14,集計用!$4:$9894,マスター!$C521,FALSE))</f>
        <v/>
      </c>
      <c r="AZ521" s="54"/>
      <c r="BA521" s="54"/>
      <c r="BB521" s="54"/>
      <c r="BC521" s="54"/>
      <c r="BD521" s="54"/>
      <c r="BE521" s="54"/>
      <c r="BF521" s="54"/>
      <c r="BG521" s="54"/>
      <c r="BH521" s="29" t="str">
        <f>IF(HLOOKUP(BH$14,集計用!$4:$9894,マスター!$C521,FALSE)="","",HLOOKUP(BH$14,集計用!$4:$9894,マスター!$C521,FALSE))</f>
        <v/>
      </c>
      <c r="BI521" s="29" t="str">
        <f>IF(HLOOKUP(BI$14,集計用!$4:$9894,マスター!$C521,FALSE)="","",HLOOKUP(BI$14,集計用!$4:$9894,マスター!$C521,FALSE))</f>
        <v/>
      </c>
      <c r="BJ521" s="54"/>
      <c r="BK521" s="54"/>
      <c r="BL521" s="54"/>
      <c r="BM521" s="54"/>
      <c r="BN521" s="54"/>
      <c r="BO521" s="54"/>
      <c r="BP521" s="54"/>
      <c r="BQ521" s="54"/>
      <c r="BR521" s="29" t="str">
        <f>IF(HLOOKUP(BR$14,集計用!$4:$9894,マスター!$C521,FALSE)="","",HLOOKUP(BR$14,集計用!$4:$9894,マスター!$C521,FALSE))</f>
        <v/>
      </c>
      <c r="BS521" s="29" t="str">
        <f>IF(HLOOKUP(BS$14,集計用!$4:$9894,マスター!$C521,FALSE)="","",HLOOKUP(BS$14,集計用!$4:$9894,マスター!$C521,FALSE))</f>
        <v/>
      </c>
      <c r="BT521" s="29" t="str">
        <f>IF(HLOOKUP(BT$14,集計用!$4:$9894,マスター!$C521,FALSE)="","",HLOOKUP(BT$14,集計用!$4:$9894,マスター!$C521,FALSE))</f>
        <v/>
      </c>
      <c r="BU521" s="29" t="str">
        <f>IF(HLOOKUP(BU$14,集計用!$4:$9894,マスター!$C521,FALSE)="","",HLOOKUP(BU$14,集計用!$4:$9894,マスター!$C521,FALSE))</f>
        <v/>
      </c>
      <c r="BV521" s="29" t="str">
        <f>集計用!O410&amp;集計用!Q410&amp;集計用!S410</f>
        <v/>
      </c>
      <c r="BW521" s="29" t="str">
        <f>IF(HLOOKUP(BW$14,集計用!$4:$9894,マスター!$C521,FALSE)="","",HLOOKUP(BW$14,集計用!$4:$9894,マスター!$C521,FALSE))</f>
        <v/>
      </c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4"/>
      <c r="CO521" s="54"/>
      <c r="CP521" s="54"/>
      <c r="CQ521" s="54"/>
      <c r="CR521" s="54"/>
      <c r="CS521" s="54"/>
      <c r="CT521" s="54"/>
      <c r="CU521" s="54"/>
      <c r="CV521" s="53"/>
      <c r="CW521" s="53"/>
      <c r="CX521" s="53"/>
      <c r="CY521" s="53"/>
      <c r="CZ521" s="53"/>
      <c r="DA521" s="53"/>
      <c r="DB521" s="53"/>
      <c r="DC521" s="53"/>
      <c r="DD521" s="54"/>
      <c r="DE521" s="54"/>
      <c r="DF521" s="54"/>
      <c r="DG521" s="54"/>
      <c r="DH521" s="54"/>
      <c r="DI521" s="54"/>
    </row>
    <row r="522" spans="3:113" ht="13.5" customHeight="1">
      <c r="C522" s="89">
        <v>513</v>
      </c>
      <c r="D522" s="44"/>
      <c r="E522" s="53"/>
      <c r="F522" s="53"/>
      <c r="G522" s="53"/>
      <c r="H522" s="42" t="str">
        <f>IF(HLOOKUP(H$14,集計用!$4:$9894,マスター!$C522,FALSE)="","",HLOOKUP(H$14,集計用!$4:$9894,マスター!$C522,FALSE))</f>
        <v/>
      </c>
      <c r="I522" s="29" t="str">
        <f>IF(HLOOKUP(I$14,集計用!$4:$9894,マスター!$C522,FALSE)="","",HLOOKUP(I$14,集計用!$4:$9894,マスター!$C522,FALSE))</f>
        <v/>
      </c>
      <c r="J522" s="29" t="str">
        <f>IF(HLOOKUP(J$14,集計用!$4:$9894,マスター!$C522,FALSE)="","",HLOOKUP(J$14,集計用!$4:$9894,マスター!$C522,FALSE))</f>
        <v/>
      </c>
      <c r="K522" s="53"/>
      <c r="L522" s="53"/>
      <c r="M522" s="53"/>
      <c r="N522" s="53"/>
      <c r="O522" s="29" t="str">
        <f>IF(HLOOKUP(O$14,集計用!$4:$9894,マスター!$C522,FALSE)="","",HLOOKUP(O$14,集計用!$4:$9894,マスター!$C522,FALSE))</f>
        <v/>
      </c>
      <c r="P522" s="53"/>
      <c r="Q522" s="53"/>
      <c r="R522" s="42" t="str">
        <f>IF(HLOOKUP(R$14,集計用!$4:$9894,マスター!$C522,FALSE)="","",HLOOKUP(R$14,集計用!$4:$9894,マスター!$C522,FALSE))</f>
        <v/>
      </c>
      <c r="S522" s="42" t="str">
        <f>IF(HLOOKUP(S$14,集計用!$4:$9894,マスター!$C522,FALSE)="","",HLOOKUP(S$14,集計用!$4:$9894,マスター!$C522,FALSE))</f>
        <v/>
      </c>
      <c r="T522" s="209" t="str">
        <f>IF(HLOOKUP(T$14,集計用!$4:$9894,マスター!$C522,FALSE)="","",HLOOKUP(T$14,集計用!$4:$9894,マスター!$C522,FALSE))</f>
        <v/>
      </c>
      <c r="U522" s="209" t="str">
        <f>IF(HLOOKUP(U$14,集計用!$4:$9894,マスター!$C522,FALSE)="","",HLOOKUP(U$14,集計用!$4:$9894,マスター!$C522,FALSE))</f>
        <v/>
      </c>
      <c r="V522" s="53"/>
      <c r="W522" s="44"/>
      <c r="X522" s="53"/>
      <c r="Y522" s="53"/>
      <c r="Z522" s="29" t="str">
        <f>IF(HLOOKUP(Z$14,集計用!$4:$9894,マスター!$C522,FALSE)="","",HLOOKUP(Z$14,集計用!$4:$9894,マスター!$C522,FALSE))</f>
        <v/>
      </c>
      <c r="AA522" s="53"/>
      <c r="AB522" s="53"/>
      <c r="AC522" s="53"/>
      <c r="AD522" s="53"/>
      <c r="AE522" s="53"/>
      <c r="AF522" s="44"/>
      <c r="AG522" s="29" t="str">
        <f>IF(HLOOKUP(AG$14,集計用!$4:$9894,マスター!$C522,FALSE)="","",HLOOKUP(AG$14,集計用!$4:$9894,マスター!$C522,FALSE))</f>
        <v/>
      </c>
      <c r="AH522" s="29" t="str">
        <f>IF(HLOOKUP(AH$14,集計用!$4:$9894,マスター!$C522,FALSE)="","",HLOOKUP(AH$14,集計用!$4:$9894,マスター!$C522,FALSE))</f>
        <v/>
      </c>
      <c r="AI522" s="29" t="str">
        <f>IF(HLOOKUP(AI$14,集計用!$4:$9894,マスター!$C522,FALSE)="","",HLOOKUP(AI$14,集計用!$4:$9894,マスター!$C522,FALSE))</f>
        <v/>
      </c>
      <c r="AJ522" s="60" t="str">
        <f>マスター!$B$3</f>
        <v>建物</v>
      </c>
      <c r="AK522" s="29" t="str">
        <f>IF(HLOOKUP(AK$14,集計用!$4:$9894,マスター!$C522,FALSE)="","",HLOOKUP(AK$14,集計用!$4:$9894,マスター!$C522,FALSE))</f>
        <v/>
      </c>
      <c r="AL522" s="29" t="str">
        <f>IF(HLOOKUP(AL$14,集計用!$4:$9894,マスター!$C522,FALSE)="","",HLOOKUP(AL$14,集計用!$4:$9894,マスター!$C522,FALSE))</f>
        <v/>
      </c>
      <c r="AM522" s="53"/>
      <c r="AN522" s="29" t="str">
        <f>IFERROR(集計用!N411&amp;集計用!P411&amp;集計用!R411,"")</f>
        <v/>
      </c>
      <c r="AO522" s="29" t="str">
        <f>IF(HLOOKUP(AO$14,集計用!$4:$9894,マスター!$C522,FALSE)="","",HLOOKUP(AO$14,集計用!$4:$9894,マスター!$C522,FALSE))</f>
        <v/>
      </c>
      <c r="AP522" s="42" t="str">
        <f>集計用!AU411&amp;集計用!AV411&amp;集計用!AW411&amp;集計用!AX411&amp;集計用!AY411&amp;集計用!AZ411</f>
        <v/>
      </c>
      <c r="AQ522" s="29" t="str">
        <f>IF(HLOOKUP(AQ$14,集計用!$4:$9894,マスター!$C522,FALSE)="","",HLOOKUP(AQ$14,集計用!$4:$9894,マスター!$C522,FALSE))</f>
        <v/>
      </c>
      <c r="AR522" s="29" t="str">
        <f>IF(HLOOKUP(AR$14,集計用!$4:$9894,マスター!$C522,FALSE)="","",HLOOKUP(AR$14,集計用!$4:$9894,マスター!$C522,FALSE))</f>
        <v/>
      </c>
      <c r="AS522" s="29" t="str">
        <f>IF(HLOOKUP(AS$14,集計用!$4:$9894,マスター!$C522,FALSE)="","",HLOOKUP(AS$14,集計用!$4:$9894,マスター!$C522,FALSE))</f>
        <v/>
      </c>
      <c r="AT522" s="29" t="str">
        <f>IF(HLOOKUP(AT$14,集計用!$4:$9894,マスター!$C522,FALSE)="","",HLOOKUP(AT$14,集計用!$4:$9894,マスター!$C522,FALSE))</f>
        <v/>
      </c>
      <c r="AU522" s="29" t="str">
        <f>IF(HLOOKUP(AU$14,集計用!$4:$9894,マスター!$C522,FALSE)="","",HLOOKUP(AU$14,集計用!$4:$9894,マスター!$C522,FALSE))</f>
        <v/>
      </c>
      <c r="AV522" s="61"/>
      <c r="AW522" s="45" t="str">
        <f t="shared" si="9"/>
        <v/>
      </c>
      <c r="AX522" s="29" t="str">
        <f>IF(HLOOKUP(AX$14,集計用!$4:$9894,マスター!$C522,FALSE)="","",HLOOKUP(AX$14,集計用!$4:$9894,マスター!$C522,FALSE))</f>
        <v/>
      </c>
      <c r="AY522" s="29" t="str">
        <f>IF(HLOOKUP(AY$14,集計用!$4:$9894,マスター!$C522,FALSE)="","",HLOOKUP(AY$14,集計用!$4:$9894,マスター!$C522,FALSE))</f>
        <v/>
      </c>
      <c r="AZ522" s="54"/>
      <c r="BA522" s="54"/>
      <c r="BB522" s="54"/>
      <c r="BC522" s="54"/>
      <c r="BD522" s="54"/>
      <c r="BE522" s="54"/>
      <c r="BF522" s="54"/>
      <c r="BG522" s="54"/>
      <c r="BH522" s="29" t="str">
        <f>IF(HLOOKUP(BH$14,集計用!$4:$9894,マスター!$C522,FALSE)="","",HLOOKUP(BH$14,集計用!$4:$9894,マスター!$C522,FALSE))</f>
        <v/>
      </c>
      <c r="BI522" s="29" t="str">
        <f>IF(HLOOKUP(BI$14,集計用!$4:$9894,マスター!$C522,FALSE)="","",HLOOKUP(BI$14,集計用!$4:$9894,マスター!$C522,FALSE))</f>
        <v/>
      </c>
      <c r="BJ522" s="54"/>
      <c r="BK522" s="54"/>
      <c r="BL522" s="54"/>
      <c r="BM522" s="54"/>
      <c r="BN522" s="54"/>
      <c r="BO522" s="54"/>
      <c r="BP522" s="54"/>
      <c r="BQ522" s="54"/>
      <c r="BR522" s="29" t="str">
        <f>IF(HLOOKUP(BR$14,集計用!$4:$9894,マスター!$C522,FALSE)="","",HLOOKUP(BR$14,集計用!$4:$9894,マスター!$C522,FALSE))</f>
        <v/>
      </c>
      <c r="BS522" s="29" t="str">
        <f>IF(HLOOKUP(BS$14,集計用!$4:$9894,マスター!$C522,FALSE)="","",HLOOKUP(BS$14,集計用!$4:$9894,マスター!$C522,FALSE))</f>
        <v/>
      </c>
      <c r="BT522" s="29" t="str">
        <f>IF(HLOOKUP(BT$14,集計用!$4:$9894,マスター!$C522,FALSE)="","",HLOOKUP(BT$14,集計用!$4:$9894,マスター!$C522,FALSE))</f>
        <v/>
      </c>
      <c r="BU522" s="29" t="str">
        <f>IF(HLOOKUP(BU$14,集計用!$4:$9894,マスター!$C522,FALSE)="","",HLOOKUP(BU$14,集計用!$4:$9894,マスター!$C522,FALSE))</f>
        <v/>
      </c>
      <c r="BV522" s="29" t="str">
        <f>集計用!O411&amp;集計用!Q411&amp;集計用!S411</f>
        <v/>
      </c>
      <c r="BW522" s="29" t="str">
        <f>IF(HLOOKUP(BW$14,集計用!$4:$9894,マスター!$C522,FALSE)="","",HLOOKUP(BW$14,集計用!$4:$9894,マスター!$C522,FALSE))</f>
        <v/>
      </c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4"/>
      <c r="CO522" s="54"/>
      <c r="CP522" s="54"/>
      <c r="CQ522" s="54"/>
      <c r="CR522" s="54"/>
      <c r="CS522" s="54"/>
      <c r="CT522" s="54"/>
      <c r="CU522" s="54"/>
      <c r="CV522" s="53"/>
      <c r="CW522" s="53"/>
      <c r="CX522" s="53"/>
      <c r="CY522" s="53"/>
      <c r="CZ522" s="53"/>
      <c r="DA522" s="53"/>
      <c r="DB522" s="53"/>
      <c r="DC522" s="53"/>
      <c r="DD522" s="54"/>
      <c r="DE522" s="54"/>
      <c r="DF522" s="54"/>
      <c r="DG522" s="54"/>
      <c r="DH522" s="54"/>
      <c r="DI522" s="54"/>
    </row>
    <row r="523" spans="3:113" ht="13.5" customHeight="1">
      <c r="C523" s="89">
        <v>514</v>
      </c>
      <c r="D523" s="44"/>
      <c r="E523" s="53"/>
      <c r="F523" s="53"/>
      <c r="G523" s="53"/>
      <c r="H523" s="42" t="str">
        <f>IF(HLOOKUP(H$14,集計用!$4:$9894,マスター!$C523,FALSE)="","",HLOOKUP(H$14,集計用!$4:$9894,マスター!$C523,FALSE))</f>
        <v/>
      </c>
      <c r="I523" s="29" t="str">
        <f>IF(HLOOKUP(I$14,集計用!$4:$9894,マスター!$C523,FALSE)="","",HLOOKUP(I$14,集計用!$4:$9894,マスター!$C523,FALSE))</f>
        <v/>
      </c>
      <c r="J523" s="29" t="str">
        <f>IF(HLOOKUP(J$14,集計用!$4:$9894,マスター!$C523,FALSE)="","",HLOOKUP(J$14,集計用!$4:$9894,マスター!$C523,FALSE))</f>
        <v/>
      </c>
      <c r="K523" s="53"/>
      <c r="L523" s="53"/>
      <c r="M523" s="53"/>
      <c r="N523" s="53"/>
      <c r="O523" s="29" t="str">
        <f>IF(HLOOKUP(O$14,集計用!$4:$9894,マスター!$C523,FALSE)="","",HLOOKUP(O$14,集計用!$4:$9894,マスター!$C523,FALSE))</f>
        <v/>
      </c>
      <c r="P523" s="53"/>
      <c r="Q523" s="53"/>
      <c r="R523" s="42" t="str">
        <f>IF(HLOOKUP(R$14,集計用!$4:$9894,マスター!$C523,FALSE)="","",HLOOKUP(R$14,集計用!$4:$9894,マスター!$C523,FALSE))</f>
        <v/>
      </c>
      <c r="S523" s="42" t="str">
        <f>IF(HLOOKUP(S$14,集計用!$4:$9894,マスター!$C523,FALSE)="","",HLOOKUP(S$14,集計用!$4:$9894,マスター!$C523,FALSE))</f>
        <v/>
      </c>
      <c r="T523" s="209" t="str">
        <f>IF(HLOOKUP(T$14,集計用!$4:$9894,マスター!$C523,FALSE)="","",HLOOKUP(T$14,集計用!$4:$9894,マスター!$C523,FALSE))</f>
        <v/>
      </c>
      <c r="U523" s="209" t="str">
        <f>IF(HLOOKUP(U$14,集計用!$4:$9894,マスター!$C523,FALSE)="","",HLOOKUP(U$14,集計用!$4:$9894,マスター!$C523,FALSE))</f>
        <v/>
      </c>
      <c r="V523" s="53"/>
      <c r="W523" s="44"/>
      <c r="X523" s="53"/>
      <c r="Y523" s="53"/>
      <c r="Z523" s="29" t="str">
        <f>IF(HLOOKUP(Z$14,集計用!$4:$9894,マスター!$C523,FALSE)="","",HLOOKUP(Z$14,集計用!$4:$9894,マスター!$C523,FALSE))</f>
        <v/>
      </c>
      <c r="AA523" s="53"/>
      <c r="AB523" s="53"/>
      <c r="AC523" s="53"/>
      <c r="AD523" s="53"/>
      <c r="AE523" s="53"/>
      <c r="AF523" s="44"/>
      <c r="AG523" s="29" t="str">
        <f>IF(HLOOKUP(AG$14,集計用!$4:$9894,マスター!$C523,FALSE)="","",HLOOKUP(AG$14,集計用!$4:$9894,マスター!$C523,FALSE))</f>
        <v/>
      </c>
      <c r="AH523" s="29" t="str">
        <f>IF(HLOOKUP(AH$14,集計用!$4:$9894,マスター!$C523,FALSE)="","",HLOOKUP(AH$14,集計用!$4:$9894,マスター!$C523,FALSE))</f>
        <v/>
      </c>
      <c r="AI523" s="29" t="str">
        <f>IF(HLOOKUP(AI$14,集計用!$4:$9894,マスター!$C523,FALSE)="","",HLOOKUP(AI$14,集計用!$4:$9894,マスター!$C523,FALSE))</f>
        <v/>
      </c>
      <c r="AJ523" s="60" t="str">
        <f>マスター!$B$3</f>
        <v>建物</v>
      </c>
      <c r="AK523" s="29" t="str">
        <f>IF(HLOOKUP(AK$14,集計用!$4:$9894,マスター!$C523,FALSE)="","",HLOOKUP(AK$14,集計用!$4:$9894,マスター!$C523,FALSE))</f>
        <v/>
      </c>
      <c r="AL523" s="29" t="str">
        <f>IF(HLOOKUP(AL$14,集計用!$4:$9894,マスター!$C523,FALSE)="","",HLOOKUP(AL$14,集計用!$4:$9894,マスター!$C523,FALSE))</f>
        <v/>
      </c>
      <c r="AM523" s="53"/>
      <c r="AN523" s="29" t="str">
        <f>IFERROR(集計用!N412&amp;集計用!P412&amp;集計用!R412,"")</f>
        <v/>
      </c>
      <c r="AO523" s="29" t="str">
        <f>IF(HLOOKUP(AO$14,集計用!$4:$9894,マスター!$C523,FALSE)="","",HLOOKUP(AO$14,集計用!$4:$9894,マスター!$C523,FALSE))</f>
        <v/>
      </c>
      <c r="AP523" s="42" t="str">
        <f>集計用!AU412&amp;集計用!AV412&amp;集計用!AW412&amp;集計用!AX412&amp;集計用!AY412&amp;集計用!AZ412</f>
        <v/>
      </c>
      <c r="AQ523" s="29" t="str">
        <f>IF(HLOOKUP(AQ$14,集計用!$4:$9894,マスター!$C523,FALSE)="","",HLOOKUP(AQ$14,集計用!$4:$9894,マスター!$C523,FALSE))</f>
        <v/>
      </c>
      <c r="AR523" s="29" t="str">
        <f>IF(HLOOKUP(AR$14,集計用!$4:$9894,マスター!$C523,FALSE)="","",HLOOKUP(AR$14,集計用!$4:$9894,マスター!$C523,FALSE))</f>
        <v/>
      </c>
      <c r="AS523" s="29" t="str">
        <f>IF(HLOOKUP(AS$14,集計用!$4:$9894,マスター!$C523,FALSE)="","",HLOOKUP(AS$14,集計用!$4:$9894,マスター!$C523,FALSE))</f>
        <v/>
      </c>
      <c r="AT523" s="29" t="str">
        <f>IF(HLOOKUP(AT$14,集計用!$4:$9894,マスター!$C523,FALSE)="","",HLOOKUP(AT$14,集計用!$4:$9894,マスター!$C523,FALSE))</f>
        <v/>
      </c>
      <c r="AU523" s="29" t="str">
        <f>IF(HLOOKUP(AU$14,集計用!$4:$9894,マスター!$C523,FALSE)="","",HLOOKUP(AU$14,集計用!$4:$9894,マスター!$C523,FALSE))</f>
        <v/>
      </c>
      <c r="AV523" s="61"/>
      <c r="AW523" s="45" t="str">
        <f t="shared" si="9"/>
        <v/>
      </c>
      <c r="AX523" s="29" t="str">
        <f>IF(HLOOKUP(AX$14,集計用!$4:$9894,マスター!$C523,FALSE)="","",HLOOKUP(AX$14,集計用!$4:$9894,マスター!$C523,FALSE))</f>
        <v/>
      </c>
      <c r="AY523" s="29" t="str">
        <f>IF(HLOOKUP(AY$14,集計用!$4:$9894,マスター!$C523,FALSE)="","",HLOOKUP(AY$14,集計用!$4:$9894,マスター!$C523,FALSE))</f>
        <v/>
      </c>
      <c r="AZ523" s="54"/>
      <c r="BA523" s="54"/>
      <c r="BB523" s="54"/>
      <c r="BC523" s="54"/>
      <c r="BD523" s="54"/>
      <c r="BE523" s="54"/>
      <c r="BF523" s="54"/>
      <c r="BG523" s="54"/>
      <c r="BH523" s="29" t="str">
        <f>IF(HLOOKUP(BH$14,集計用!$4:$9894,マスター!$C523,FALSE)="","",HLOOKUP(BH$14,集計用!$4:$9894,マスター!$C523,FALSE))</f>
        <v/>
      </c>
      <c r="BI523" s="29" t="str">
        <f>IF(HLOOKUP(BI$14,集計用!$4:$9894,マスター!$C523,FALSE)="","",HLOOKUP(BI$14,集計用!$4:$9894,マスター!$C523,FALSE))</f>
        <v/>
      </c>
      <c r="BJ523" s="54"/>
      <c r="BK523" s="54"/>
      <c r="BL523" s="54"/>
      <c r="BM523" s="54"/>
      <c r="BN523" s="54"/>
      <c r="BO523" s="54"/>
      <c r="BP523" s="54"/>
      <c r="BQ523" s="54"/>
      <c r="BR523" s="29" t="str">
        <f>IF(HLOOKUP(BR$14,集計用!$4:$9894,マスター!$C523,FALSE)="","",HLOOKUP(BR$14,集計用!$4:$9894,マスター!$C523,FALSE))</f>
        <v/>
      </c>
      <c r="BS523" s="29" t="str">
        <f>IF(HLOOKUP(BS$14,集計用!$4:$9894,マスター!$C523,FALSE)="","",HLOOKUP(BS$14,集計用!$4:$9894,マスター!$C523,FALSE))</f>
        <v/>
      </c>
      <c r="BT523" s="29" t="str">
        <f>IF(HLOOKUP(BT$14,集計用!$4:$9894,マスター!$C523,FALSE)="","",HLOOKUP(BT$14,集計用!$4:$9894,マスター!$C523,FALSE))</f>
        <v/>
      </c>
      <c r="BU523" s="29" t="str">
        <f>IF(HLOOKUP(BU$14,集計用!$4:$9894,マスター!$C523,FALSE)="","",HLOOKUP(BU$14,集計用!$4:$9894,マスター!$C523,FALSE))</f>
        <v/>
      </c>
      <c r="BV523" s="29" t="str">
        <f>集計用!O412&amp;集計用!Q412&amp;集計用!S412</f>
        <v/>
      </c>
      <c r="BW523" s="29" t="str">
        <f>IF(HLOOKUP(BW$14,集計用!$4:$9894,マスター!$C523,FALSE)="","",HLOOKUP(BW$14,集計用!$4:$9894,マスター!$C523,FALSE))</f>
        <v/>
      </c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4"/>
      <c r="CO523" s="54"/>
      <c r="CP523" s="54"/>
      <c r="CQ523" s="54"/>
      <c r="CR523" s="54"/>
      <c r="CS523" s="54"/>
      <c r="CT523" s="54"/>
      <c r="CU523" s="54"/>
      <c r="CV523" s="53"/>
      <c r="CW523" s="53"/>
      <c r="CX523" s="53"/>
      <c r="CY523" s="53"/>
      <c r="CZ523" s="53"/>
      <c r="DA523" s="53"/>
      <c r="DB523" s="53"/>
      <c r="DC523" s="53"/>
      <c r="DD523" s="54"/>
      <c r="DE523" s="54"/>
      <c r="DF523" s="54"/>
      <c r="DG523" s="54"/>
      <c r="DH523" s="54"/>
      <c r="DI523" s="54"/>
    </row>
    <row r="524" spans="3:113" ht="13.5" customHeight="1">
      <c r="C524" s="89">
        <v>515</v>
      </c>
      <c r="D524" s="44"/>
      <c r="E524" s="53"/>
      <c r="F524" s="53"/>
      <c r="G524" s="53"/>
      <c r="H524" s="42" t="str">
        <f>IF(HLOOKUP(H$14,集計用!$4:$9894,マスター!$C524,FALSE)="","",HLOOKUP(H$14,集計用!$4:$9894,マスター!$C524,FALSE))</f>
        <v/>
      </c>
      <c r="I524" s="29" t="str">
        <f>IF(HLOOKUP(I$14,集計用!$4:$9894,マスター!$C524,FALSE)="","",HLOOKUP(I$14,集計用!$4:$9894,マスター!$C524,FALSE))</f>
        <v/>
      </c>
      <c r="J524" s="29" t="str">
        <f>IF(HLOOKUP(J$14,集計用!$4:$9894,マスター!$C524,FALSE)="","",HLOOKUP(J$14,集計用!$4:$9894,マスター!$C524,FALSE))</f>
        <v/>
      </c>
      <c r="K524" s="53"/>
      <c r="L524" s="53"/>
      <c r="M524" s="53"/>
      <c r="N524" s="53"/>
      <c r="O524" s="29" t="str">
        <f>IF(HLOOKUP(O$14,集計用!$4:$9894,マスター!$C524,FALSE)="","",HLOOKUP(O$14,集計用!$4:$9894,マスター!$C524,FALSE))</f>
        <v/>
      </c>
      <c r="P524" s="53"/>
      <c r="Q524" s="53"/>
      <c r="R524" s="42" t="str">
        <f>IF(HLOOKUP(R$14,集計用!$4:$9894,マスター!$C524,FALSE)="","",HLOOKUP(R$14,集計用!$4:$9894,マスター!$C524,FALSE))</f>
        <v/>
      </c>
      <c r="S524" s="42" t="str">
        <f>IF(HLOOKUP(S$14,集計用!$4:$9894,マスター!$C524,FALSE)="","",HLOOKUP(S$14,集計用!$4:$9894,マスター!$C524,FALSE))</f>
        <v/>
      </c>
      <c r="T524" s="209" t="str">
        <f>IF(HLOOKUP(T$14,集計用!$4:$9894,マスター!$C524,FALSE)="","",HLOOKUP(T$14,集計用!$4:$9894,マスター!$C524,FALSE))</f>
        <v/>
      </c>
      <c r="U524" s="209" t="str">
        <f>IF(HLOOKUP(U$14,集計用!$4:$9894,マスター!$C524,FALSE)="","",HLOOKUP(U$14,集計用!$4:$9894,マスター!$C524,FALSE))</f>
        <v/>
      </c>
      <c r="V524" s="53"/>
      <c r="W524" s="44"/>
      <c r="X524" s="53"/>
      <c r="Y524" s="53"/>
      <c r="Z524" s="29" t="str">
        <f>IF(HLOOKUP(Z$14,集計用!$4:$9894,マスター!$C524,FALSE)="","",HLOOKUP(Z$14,集計用!$4:$9894,マスター!$C524,FALSE))</f>
        <v/>
      </c>
      <c r="AA524" s="53"/>
      <c r="AB524" s="53"/>
      <c r="AC524" s="53"/>
      <c r="AD524" s="53"/>
      <c r="AE524" s="53"/>
      <c r="AF524" s="44"/>
      <c r="AG524" s="29" t="str">
        <f>IF(HLOOKUP(AG$14,集計用!$4:$9894,マスター!$C524,FALSE)="","",HLOOKUP(AG$14,集計用!$4:$9894,マスター!$C524,FALSE))</f>
        <v/>
      </c>
      <c r="AH524" s="29" t="str">
        <f>IF(HLOOKUP(AH$14,集計用!$4:$9894,マスター!$C524,FALSE)="","",HLOOKUP(AH$14,集計用!$4:$9894,マスター!$C524,FALSE))</f>
        <v/>
      </c>
      <c r="AI524" s="29" t="str">
        <f>IF(HLOOKUP(AI$14,集計用!$4:$9894,マスター!$C524,FALSE)="","",HLOOKUP(AI$14,集計用!$4:$9894,マスター!$C524,FALSE))</f>
        <v/>
      </c>
      <c r="AJ524" s="60" t="str">
        <f>マスター!$B$3</f>
        <v>建物</v>
      </c>
      <c r="AK524" s="29" t="str">
        <f>IF(HLOOKUP(AK$14,集計用!$4:$9894,マスター!$C524,FALSE)="","",HLOOKUP(AK$14,集計用!$4:$9894,マスター!$C524,FALSE))</f>
        <v/>
      </c>
      <c r="AL524" s="29" t="str">
        <f>IF(HLOOKUP(AL$14,集計用!$4:$9894,マスター!$C524,FALSE)="","",HLOOKUP(AL$14,集計用!$4:$9894,マスター!$C524,FALSE))</f>
        <v/>
      </c>
      <c r="AM524" s="53"/>
      <c r="AN524" s="29" t="str">
        <f>IFERROR(集計用!N413&amp;集計用!P413&amp;集計用!R413,"")</f>
        <v/>
      </c>
      <c r="AO524" s="29" t="str">
        <f>IF(HLOOKUP(AO$14,集計用!$4:$9894,マスター!$C524,FALSE)="","",HLOOKUP(AO$14,集計用!$4:$9894,マスター!$C524,FALSE))</f>
        <v/>
      </c>
      <c r="AP524" s="42" t="str">
        <f>集計用!AU413&amp;集計用!AV413&amp;集計用!AW413&amp;集計用!AX413&amp;集計用!AY413&amp;集計用!AZ413</f>
        <v/>
      </c>
      <c r="AQ524" s="29" t="str">
        <f>IF(HLOOKUP(AQ$14,集計用!$4:$9894,マスター!$C524,FALSE)="","",HLOOKUP(AQ$14,集計用!$4:$9894,マスター!$C524,FALSE))</f>
        <v/>
      </c>
      <c r="AR524" s="29" t="str">
        <f>IF(HLOOKUP(AR$14,集計用!$4:$9894,マスター!$C524,FALSE)="","",HLOOKUP(AR$14,集計用!$4:$9894,マスター!$C524,FALSE))</f>
        <v/>
      </c>
      <c r="AS524" s="29" t="str">
        <f>IF(HLOOKUP(AS$14,集計用!$4:$9894,マスター!$C524,FALSE)="","",HLOOKUP(AS$14,集計用!$4:$9894,マスター!$C524,FALSE))</f>
        <v/>
      </c>
      <c r="AT524" s="29" t="str">
        <f>IF(HLOOKUP(AT$14,集計用!$4:$9894,マスター!$C524,FALSE)="","",HLOOKUP(AT$14,集計用!$4:$9894,マスター!$C524,FALSE))</f>
        <v/>
      </c>
      <c r="AU524" s="29" t="str">
        <f>IF(HLOOKUP(AU$14,集計用!$4:$9894,マスター!$C524,FALSE)="","",HLOOKUP(AU$14,集計用!$4:$9894,マスター!$C524,FALSE))</f>
        <v/>
      </c>
      <c r="AV524" s="61"/>
      <c r="AW524" s="45" t="str">
        <f t="shared" si="9"/>
        <v/>
      </c>
      <c r="AX524" s="29" t="str">
        <f>IF(HLOOKUP(AX$14,集計用!$4:$9894,マスター!$C524,FALSE)="","",HLOOKUP(AX$14,集計用!$4:$9894,マスター!$C524,FALSE))</f>
        <v/>
      </c>
      <c r="AY524" s="29" t="str">
        <f>IF(HLOOKUP(AY$14,集計用!$4:$9894,マスター!$C524,FALSE)="","",HLOOKUP(AY$14,集計用!$4:$9894,マスター!$C524,FALSE))</f>
        <v/>
      </c>
      <c r="AZ524" s="54"/>
      <c r="BA524" s="54"/>
      <c r="BB524" s="54"/>
      <c r="BC524" s="54"/>
      <c r="BD524" s="54"/>
      <c r="BE524" s="54"/>
      <c r="BF524" s="54"/>
      <c r="BG524" s="54"/>
      <c r="BH524" s="29" t="str">
        <f>IF(HLOOKUP(BH$14,集計用!$4:$9894,マスター!$C524,FALSE)="","",HLOOKUP(BH$14,集計用!$4:$9894,マスター!$C524,FALSE))</f>
        <v/>
      </c>
      <c r="BI524" s="29" t="str">
        <f>IF(HLOOKUP(BI$14,集計用!$4:$9894,マスター!$C524,FALSE)="","",HLOOKUP(BI$14,集計用!$4:$9894,マスター!$C524,FALSE))</f>
        <v/>
      </c>
      <c r="BJ524" s="54"/>
      <c r="BK524" s="54"/>
      <c r="BL524" s="54"/>
      <c r="BM524" s="54"/>
      <c r="BN524" s="54"/>
      <c r="BO524" s="54"/>
      <c r="BP524" s="54"/>
      <c r="BQ524" s="54"/>
      <c r="BR524" s="29" t="str">
        <f>IF(HLOOKUP(BR$14,集計用!$4:$9894,マスター!$C524,FALSE)="","",HLOOKUP(BR$14,集計用!$4:$9894,マスター!$C524,FALSE))</f>
        <v/>
      </c>
      <c r="BS524" s="29" t="str">
        <f>IF(HLOOKUP(BS$14,集計用!$4:$9894,マスター!$C524,FALSE)="","",HLOOKUP(BS$14,集計用!$4:$9894,マスター!$C524,FALSE))</f>
        <v/>
      </c>
      <c r="BT524" s="29" t="str">
        <f>IF(HLOOKUP(BT$14,集計用!$4:$9894,マスター!$C524,FALSE)="","",HLOOKUP(BT$14,集計用!$4:$9894,マスター!$C524,FALSE))</f>
        <v/>
      </c>
      <c r="BU524" s="29" t="str">
        <f>IF(HLOOKUP(BU$14,集計用!$4:$9894,マスター!$C524,FALSE)="","",HLOOKUP(BU$14,集計用!$4:$9894,マスター!$C524,FALSE))</f>
        <v/>
      </c>
      <c r="BV524" s="29" t="str">
        <f>集計用!O413&amp;集計用!Q413&amp;集計用!S413</f>
        <v/>
      </c>
      <c r="BW524" s="29" t="str">
        <f>IF(HLOOKUP(BW$14,集計用!$4:$9894,マスター!$C524,FALSE)="","",HLOOKUP(BW$14,集計用!$4:$9894,マスター!$C524,FALSE))</f>
        <v/>
      </c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4"/>
      <c r="CO524" s="54"/>
      <c r="CP524" s="54"/>
      <c r="CQ524" s="54"/>
      <c r="CR524" s="54"/>
      <c r="CS524" s="54"/>
      <c r="CT524" s="54"/>
      <c r="CU524" s="54"/>
      <c r="CV524" s="53"/>
      <c r="CW524" s="53"/>
      <c r="CX524" s="53"/>
      <c r="CY524" s="53"/>
      <c r="CZ524" s="53"/>
      <c r="DA524" s="53"/>
      <c r="DB524" s="53"/>
      <c r="DC524" s="53"/>
      <c r="DD524" s="54"/>
      <c r="DE524" s="54"/>
      <c r="DF524" s="54"/>
      <c r="DG524" s="54"/>
      <c r="DH524" s="54"/>
      <c r="DI524" s="54"/>
    </row>
    <row r="525" spans="3:113" ht="13.5" customHeight="1">
      <c r="C525" s="89">
        <v>516</v>
      </c>
      <c r="D525" s="44"/>
      <c r="E525" s="53"/>
      <c r="F525" s="53"/>
      <c r="G525" s="53"/>
      <c r="H525" s="42" t="str">
        <f>IF(HLOOKUP(H$14,集計用!$4:$9894,マスター!$C525,FALSE)="","",HLOOKUP(H$14,集計用!$4:$9894,マスター!$C525,FALSE))</f>
        <v/>
      </c>
      <c r="I525" s="29" t="str">
        <f>IF(HLOOKUP(I$14,集計用!$4:$9894,マスター!$C525,FALSE)="","",HLOOKUP(I$14,集計用!$4:$9894,マスター!$C525,FALSE))</f>
        <v/>
      </c>
      <c r="J525" s="29" t="str">
        <f>IF(HLOOKUP(J$14,集計用!$4:$9894,マスター!$C525,FALSE)="","",HLOOKUP(J$14,集計用!$4:$9894,マスター!$C525,FALSE))</f>
        <v/>
      </c>
      <c r="K525" s="53"/>
      <c r="L525" s="53"/>
      <c r="M525" s="53"/>
      <c r="N525" s="53"/>
      <c r="O525" s="29" t="str">
        <f>IF(HLOOKUP(O$14,集計用!$4:$9894,マスター!$C525,FALSE)="","",HLOOKUP(O$14,集計用!$4:$9894,マスター!$C525,FALSE))</f>
        <v/>
      </c>
      <c r="P525" s="53"/>
      <c r="Q525" s="53"/>
      <c r="R525" s="42" t="str">
        <f>IF(HLOOKUP(R$14,集計用!$4:$9894,マスター!$C525,FALSE)="","",HLOOKUP(R$14,集計用!$4:$9894,マスター!$C525,FALSE))</f>
        <v/>
      </c>
      <c r="S525" s="42" t="str">
        <f>IF(HLOOKUP(S$14,集計用!$4:$9894,マスター!$C525,FALSE)="","",HLOOKUP(S$14,集計用!$4:$9894,マスター!$C525,FALSE))</f>
        <v/>
      </c>
      <c r="T525" s="209" t="str">
        <f>IF(HLOOKUP(T$14,集計用!$4:$9894,マスター!$C525,FALSE)="","",HLOOKUP(T$14,集計用!$4:$9894,マスター!$C525,FALSE))</f>
        <v/>
      </c>
      <c r="U525" s="209" t="str">
        <f>IF(HLOOKUP(U$14,集計用!$4:$9894,マスター!$C525,FALSE)="","",HLOOKUP(U$14,集計用!$4:$9894,マスター!$C525,FALSE))</f>
        <v/>
      </c>
      <c r="V525" s="53"/>
      <c r="W525" s="44"/>
      <c r="X525" s="53"/>
      <c r="Y525" s="53"/>
      <c r="Z525" s="29" t="str">
        <f>IF(HLOOKUP(Z$14,集計用!$4:$9894,マスター!$C525,FALSE)="","",HLOOKUP(Z$14,集計用!$4:$9894,マスター!$C525,FALSE))</f>
        <v/>
      </c>
      <c r="AA525" s="53"/>
      <c r="AB525" s="53"/>
      <c r="AC525" s="53"/>
      <c r="AD525" s="53"/>
      <c r="AE525" s="53"/>
      <c r="AF525" s="44"/>
      <c r="AG525" s="29" t="str">
        <f>IF(HLOOKUP(AG$14,集計用!$4:$9894,マスター!$C525,FALSE)="","",HLOOKUP(AG$14,集計用!$4:$9894,マスター!$C525,FALSE))</f>
        <v/>
      </c>
      <c r="AH525" s="29" t="str">
        <f>IF(HLOOKUP(AH$14,集計用!$4:$9894,マスター!$C525,FALSE)="","",HLOOKUP(AH$14,集計用!$4:$9894,マスター!$C525,FALSE))</f>
        <v/>
      </c>
      <c r="AI525" s="29" t="str">
        <f>IF(HLOOKUP(AI$14,集計用!$4:$9894,マスター!$C525,FALSE)="","",HLOOKUP(AI$14,集計用!$4:$9894,マスター!$C525,FALSE))</f>
        <v/>
      </c>
      <c r="AJ525" s="60" t="str">
        <f>マスター!$B$3</f>
        <v>建物</v>
      </c>
      <c r="AK525" s="29" t="str">
        <f>IF(HLOOKUP(AK$14,集計用!$4:$9894,マスター!$C525,FALSE)="","",HLOOKUP(AK$14,集計用!$4:$9894,マスター!$C525,FALSE))</f>
        <v/>
      </c>
      <c r="AL525" s="29" t="str">
        <f>IF(HLOOKUP(AL$14,集計用!$4:$9894,マスター!$C525,FALSE)="","",HLOOKUP(AL$14,集計用!$4:$9894,マスター!$C525,FALSE))</f>
        <v/>
      </c>
      <c r="AM525" s="53"/>
      <c r="AN525" s="29" t="str">
        <f>IFERROR(集計用!N414&amp;集計用!P414&amp;集計用!R414,"")</f>
        <v/>
      </c>
      <c r="AO525" s="29" t="str">
        <f>IF(HLOOKUP(AO$14,集計用!$4:$9894,マスター!$C525,FALSE)="","",HLOOKUP(AO$14,集計用!$4:$9894,マスター!$C525,FALSE))</f>
        <v/>
      </c>
      <c r="AP525" s="42" t="str">
        <f>集計用!AU414&amp;集計用!AV414&amp;集計用!AW414&amp;集計用!AX414&amp;集計用!AY414&amp;集計用!AZ414</f>
        <v/>
      </c>
      <c r="AQ525" s="29" t="str">
        <f>IF(HLOOKUP(AQ$14,集計用!$4:$9894,マスター!$C525,FALSE)="","",HLOOKUP(AQ$14,集計用!$4:$9894,マスター!$C525,FALSE))</f>
        <v/>
      </c>
      <c r="AR525" s="29" t="str">
        <f>IF(HLOOKUP(AR$14,集計用!$4:$9894,マスター!$C525,FALSE)="","",HLOOKUP(AR$14,集計用!$4:$9894,マスター!$C525,FALSE))</f>
        <v/>
      </c>
      <c r="AS525" s="29" t="str">
        <f>IF(HLOOKUP(AS$14,集計用!$4:$9894,マスター!$C525,FALSE)="","",HLOOKUP(AS$14,集計用!$4:$9894,マスター!$C525,FALSE))</f>
        <v/>
      </c>
      <c r="AT525" s="29" t="str">
        <f>IF(HLOOKUP(AT$14,集計用!$4:$9894,マスター!$C525,FALSE)="","",HLOOKUP(AT$14,集計用!$4:$9894,マスター!$C525,FALSE))</f>
        <v/>
      </c>
      <c r="AU525" s="29" t="str">
        <f>IF(HLOOKUP(AU$14,集計用!$4:$9894,マスター!$C525,FALSE)="","",HLOOKUP(AU$14,集計用!$4:$9894,マスター!$C525,FALSE))</f>
        <v/>
      </c>
      <c r="AV525" s="61"/>
      <c r="AW525" s="45" t="str">
        <f t="shared" si="9"/>
        <v/>
      </c>
      <c r="AX525" s="29" t="str">
        <f>IF(HLOOKUP(AX$14,集計用!$4:$9894,マスター!$C525,FALSE)="","",HLOOKUP(AX$14,集計用!$4:$9894,マスター!$C525,FALSE))</f>
        <v/>
      </c>
      <c r="AY525" s="29" t="str">
        <f>IF(HLOOKUP(AY$14,集計用!$4:$9894,マスター!$C525,FALSE)="","",HLOOKUP(AY$14,集計用!$4:$9894,マスター!$C525,FALSE))</f>
        <v/>
      </c>
      <c r="AZ525" s="54"/>
      <c r="BA525" s="54"/>
      <c r="BB525" s="54"/>
      <c r="BC525" s="54"/>
      <c r="BD525" s="54"/>
      <c r="BE525" s="54"/>
      <c r="BF525" s="54"/>
      <c r="BG525" s="54"/>
      <c r="BH525" s="29" t="str">
        <f>IF(HLOOKUP(BH$14,集計用!$4:$9894,マスター!$C525,FALSE)="","",HLOOKUP(BH$14,集計用!$4:$9894,マスター!$C525,FALSE))</f>
        <v/>
      </c>
      <c r="BI525" s="29" t="str">
        <f>IF(HLOOKUP(BI$14,集計用!$4:$9894,マスター!$C525,FALSE)="","",HLOOKUP(BI$14,集計用!$4:$9894,マスター!$C525,FALSE))</f>
        <v/>
      </c>
      <c r="BJ525" s="54"/>
      <c r="BK525" s="54"/>
      <c r="BL525" s="54"/>
      <c r="BM525" s="54"/>
      <c r="BN525" s="54"/>
      <c r="BO525" s="54"/>
      <c r="BP525" s="54"/>
      <c r="BQ525" s="54"/>
      <c r="BR525" s="29" t="str">
        <f>IF(HLOOKUP(BR$14,集計用!$4:$9894,マスター!$C525,FALSE)="","",HLOOKUP(BR$14,集計用!$4:$9894,マスター!$C525,FALSE))</f>
        <v/>
      </c>
      <c r="BS525" s="29" t="str">
        <f>IF(HLOOKUP(BS$14,集計用!$4:$9894,マスター!$C525,FALSE)="","",HLOOKUP(BS$14,集計用!$4:$9894,マスター!$C525,FALSE))</f>
        <v/>
      </c>
      <c r="BT525" s="29" t="str">
        <f>IF(HLOOKUP(BT$14,集計用!$4:$9894,マスター!$C525,FALSE)="","",HLOOKUP(BT$14,集計用!$4:$9894,マスター!$C525,FALSE))</f>
        <v/>
      </c>
      <c r="BU525" s="29" t="str">
        <f>IF(HLOOKUP(BU$14,集計用!$4:$9894,マスター!$C525,FALSE)="","",HLOOKUP(BU$14,集計用!$4:$9894,マスター!$C525,FALSE))</f>
        <v/>
      </c>
      <c r="BV525" s="29" t="str">
        <f>集計用!O414&amp;集計用!Q414&amp;集計用!S414</f>
        <v/>
      </c>
      <c r="BW525" s="29" t="str">
        <f>IF(HLOOKUP(BW$14,集計用!$4:$9894,マスター!$C525,FALSE)="","",HLOOKUP(BW$14,集計用!$4:$9894,マスター!$C525,FALSE))</f>
        <v/>
      </c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4"/>
      <c r="CO525" s="54"/>
      <c r="CP525" s="54"/>
      <c r="CQ525" s="54"/>
      <c r="CR525" s="54"/>
      <c r="CS525" s="54"/>
      <c r="CT525" s="54"/>
      <c r="CU525" s="54"/>
      <c r="CV525" s="53"/>
      <c r="CW525" s="53"/>
      <c r="CX525" s="53"/>
      <c r="CY525" s="53"/>
      <c r="CZ525" s="53"/>
      <c r="DA525" s="53"/>
      <c r="DB525" s="53"/>
      <c r="DC525" s="53"/>
      <c r="DD525" s="54"/>
      <c r="DE525" s="54"/>
      <c r="DF525" s="54"/>
      <c r="DG525" s="54"/>
      <c r="DH525" s="54"/>
      <c r="DI525" s="54"/>
    </row>
    <row r="526" spans="3:113" ht="13.5" customHeight="1">
      <c r="C526" s="89">
        <v>517</v>
      </c>
      <c r="D526" s="44"/>
      <c r="E526" s="53"/>
      <c r="F526" s="53"/>
      <c r="G526" s="53"/>
      <c r="H526" s="42" t="str">
        <f>IF(HLOOKUP(H$14,集計用!$4:$9894,マスター!$C526,FALSE)="","",HLOOKUP(H$14,集計用!$4:$9894,マスター!$C526,FALSE))</f>
        <v/>
      </c>
      <c r="I526" s="29" t="str">
        <f>IF(HLOOKUP(I$14,集計用!$4:$9894,マスター!$C526,FALSE)="","",HLOOKUP(I$14,集計用!$4:$9894,マスター!$C526,FALSE))</f>
        <v/>
      </c>
      <c r="J526" s="29" t="str">
        <f>IF(HLOOKUP(J$14,集計用!$4:$9894,マスター!$C526,FALSE)="","",HLOOKUP(J$14,集計用!$4:$9894,マスター!$C526,FALSE))</f>
        <v/>
      </c>
      <c r="K526" s="53"/>
      <c r="L526" s="53"/>
      <c r="M526" s="53"/>
      <c r="N526" s="53"/>
      <c r="O526" s="29" t="str">
        <f>IF(HLOOKUP(O$14,集計用!$4:$9894,マスター!$C526,FALSE)="","",HLOOKUP(O$14,集計用!$4:$9894,マスター!$C526,FALSE))</f>
        <v/>
      </c>
      <c r="P526" s="53"/>
      <c r="Q526" s="53"/>
      <c r="R526" s="42" t="str">
        <f>IF(HLOOKUP(R$14,集計用!$4:$9894,マスター!$C526,FALSE)="","",HLOOKUP(R$14,集計用!$4:$9894,マスター!$C526,FALSE))</f>
        <v/>
      </c>
      <c r="S526" s="42" t="str">
        <f>IF(HLOOKUP(S$14,集計用!$4:$9894,マスター!$C526,FALSE)="","",HLOOKUP(S$14,集計用!$4:$9894,マスター!$C526,FALSE))</f>
        <v/>
      </c>
      <c r="T526" s="209" t="str">
        <f>IF(HLOOKUP(T$14,集計用!$4:$9894,マスター!$C526,FALSE)="","",HLOOKUP(T$14,集計用!$4:$9894,マスター!$C526,FALSE))</f>
        <v/>
      </c>
      <c r="U526" s="209" t="str">
        <f>IF(HLOOKUP(U$14,集計用!$4:$9894,マスター!$C526,FALSE)="","",HLOOKUP(U$14,集計用!$4:$9894,マスター!$C526,FALSE))</f>
        <v/>
      </c>
      <c r="V526" s="53"/>
      <c r="W526" s="44"/>
      <c r="X526" s="53"/>
      <c r="Y526" s="53"/>
      <c r="Z526" s="29" t="str">
        <f>IF(HLOOKUP(Z$14,集計用!$4:$9894,マスター!$C526,FALSE)="","",HLOOKUP(Z$14,集計用!$4:$9894,マスター!$C526,FALSE))</f>
        <v/>
      </c>
      <c r="AA526" s="53"/>
      <c r="AB526" s="53"/>
      <c r="AC526" s="53"/>
      <c r="AD526" s="53"/>
      <c r="AE526" s="53"/>
      <c r="AF526" s="44"/>
      <c r="AG526" s="29" t="str">
        <f>IF(HLOOKUP(AG$14,集計用!$4:$9894,マスター!$C526,FALSE)="","",HLOOKUP(AG$14,集計用!$4:$9894,マスター!$C526,FALSE))</f>
        <v/>
      </c>
      <c r="AH526" s="29" t="str">
        <f>IF(HLOOKUP(AH$14,集計用!$4:$9894,マスター!$C526,FALSE)="","",HLOOKUP(AH$14,集計用!$4:$9894,マスター!$C526,FALSE))</f>
        <v/>
      </c>
      <c r="AI526" s="29" t="str">
        <f>IF(HLOOKUP(AI$14,集計用!$4:$9894,マスター!$C526,FALSE)="","",HLOOKUP(AI$14,集計用!$4:$9894,マスター!$C526,FALSE))</f>
        <v/>
      </c>
      <c r="AJ526" s="60" t="str">
        <f>マスター!$B$3</f>
        <v>建物</v>
      </c>
      <c r="AK526" s="29" t="str">
        <f>IF(HLOOKUP(AK$14,集計用!$4:$9894,マスター!$C526,FALSE)="","",HLOOKUP(AK$14,集計用!$4:$9894,マスター!$C526,FALSE))</f>
        <v/>
      </c>
      <c r="AL526" s="29" t="str">
        <f>IF(HLOOKUP(AL$14,集計用!$4:$9894,マスター!$C526,FALSE)="","",HLOOKUP(AL$14,集計用!$4:$9894,マスター!$C526,FALSE))</f>
        <v/>
      </c>
      <c r="AM526" s="53"/>
      <c r="AN526" s="29" t="str">
        <f>IFERROR(集計用!N415&amp;集計用!P415&amp;集計用!R415,"")</f>
        <v/>
      </c>
      <c r="AO526" s="29" t="str">
        <f>IF(HLOOKUP(AO$14,集計用!$4:$9894,マスター!$C526,FALSE)="","",HLOOKUP(AO$14,集計用!$4:$9894,マスター!$C526,FALSE))</f>
        <v/>
      </c>
      <c r="AP526" s="42" t="str">
        <f>集計用!AU415&amp;集計用!AV415&amp;集計用!AW415&amp;集計用!AX415&amp;集計用!AY415&amp;集計用!AZ415</f>
        <v/>
      </c>
      <c r="AQ526" s="29" t="str">
        <f>IF(HLOOKUP(AQ$14,集計用!$4:$9894,マスター!$C526,FALSE)="","",HLOOKUP(AQ$14,集計用!$4:$9894,マスター!$C526,FALSE))</f>
        <v/>
      </c>
      <c r="AR526" s="29" t="str">
        <f>IF(HLOOKUP(AR$14,集計用!$4:$9894,マスター!$C526,FALSE)="","",HLOOKUP(AR$14,集計用!$4:$9894,マスター!$C526,FALSE))</f>
        <v/>
      </c>
      <c r="AS526" s="29" t="str">
        <f>IF(HLOOKUP(AS$14,集計用!$4:$9894,マスター!$C526,FALSE)="","",HLOOKUP(AS$14,集計用!$4:$9894,マスター!$C526,FALSE))</f>
        <v/>
      </c>
      <c r="AT526" s="29" t="str">
        <f>IF(HLOOKUP(AT$14,集計用!$4:$9894,マスター!$C526,FALSE)="","",HLOOKUP(AT$14,集計用!$4:$9894,マスター!$C526,FALSE))</f>
        <v/>
      </c>
      <c r="AU526" s="29" t="str">
        <f>IF(HLOOKUP(AU$14,集計用!$4:$9894,マスター!$C526,FALSE)="","",HLOOKUP(AU$14,集計用!$4:$9894,マスター!$C526,FALSE))</f>
        <v/>
      </c>
      <c r="AV526" s="61"/>
      <c r="AW526" s="45" t="str">
        <f t="shared" si="9"/>
        <v/>
      </c>
      <c r="AX526" s="29" t="str">
        <f>IF(HLOOKUP(AX$14,集計用!$4:$9894,マスター!$C526,FALSE)="","",HLOOKUP(AX$14,集計用!$4:$9894,マスター!$C526,FALSE))</f>
        <v/>
      </c>
      <c r="AY526" s="29" t="str">
        <f>IF(HLOOKUP(AY$14,集計用!$4:$9894,マスター!$C526,FALSE)="","",HLOOKUP(AY$14,集計用!$4:$9894,マスター!$C526,FALSE))</f>
        <v/>
      </c>
      <c r="AZ526" s="54"/>
      <c r="BA526" s="54"/>
      <c r="BB526" s="54"/>
      <c r="BC526" s="54"/>
      <c r="BD526" s="54"/>
      <c r="BE526" s="54"/>
      <c r="BF526" s="54"/>
      <c r="BG526" s="54"/>
      <c r="BH526" s="29" t="str">
        <f>IF(HLOOKUP(BH$14,集計用!$4:$9894,マスター!$C526,FALSE)="","",HLOOKUP(BH$14,集計用!$4:$9894,マスター!$C526,FALSE))</f>
        <v/>
      </c>
      <c r="BI526" s="29" t="str">
        <f>IF(HLOOKUP(BI$14,集計用!$4:$9894,マスター!$C526,FALSE)="","",HLOOKUP(BI$14,集計用!$4:$9894,マスター!$C526,FALSE))</f>
        <v/>
      </c>
      <c r="BJ526" s="54"/>
      <c r="BK526" s="54"/>
      <c r="BL526" s="54"/>
      <c r="BM526" s="54"/>
      <c r="BN526" s="54"/>
      <c r="BO526" s="54"/>
      <c r="BP526" s="54"/>
      <c r="BQ526" s="54"/>
      <c r="BR526" s="29" t="str">
        <f>IF(HLOOKUP(BR$14,集計用!$4:$9894,マスター!$C526,FALSE)="","",HLOOKUP(BR$14,集計用!$4:$9894,マスター!$C526,FALSE))</f>
        <v/>
      </c>
      <c r="BS526" s="29" t="str">
        <f>IF(HLOOKUP(BS$14,集計用!$4:$9894,マスター!$C526,FALSE)="","",HLOOKUP(BS$14,集計用!$4:$9894,マスター!$C526,FALSE))</f>
        <v/>
      </c>
      <c r="BT526" s="29" t="str">
        <f>IF(HLOOKUP(BT$14,集計用!$4:$9894,マスター!$C526,FALSE)="","",HLOOKUP(BT$14,集計用!$4:$9894,マスター!$C526,FALSE))</f>
        <v/>
      </c>
      <c r="BU526" s="29" t="str">
        <f>IF(HLOOKUP(BU$14,集計用!$4:$9894,マスター!$C526,FALSE)="","",HLOOKUP(BU$14,集計用!$4:$9894,マスター!$C526,FALSE))</f>
        <v/>
      </c>
      <c r="BV526" s="29" t="str">
        <f>集計用!O415&amp;集計用!Q415&amp;集計用!S415</f>
        <v/>
      </c>
      <c r="BW526" s="29" t="str">
        <f>IF(HLOOKUP(BW$14,集計用!$4:$9894,マスター!$C526,FALSE)="","",HLOOKUP(BW$14,集計用!$4:$9894,マスター!$C526,FALSE))</f>
        <v/>
      </c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4"/>
      <c r="CO526" s="54"/>
      <c r="CP526" s="54"/>
      <c r="CQ526" s="54"/>
      <c r="CR526" s="54"/>
      <c r="CS526" s="54"/>
      <c r="CT526" s="54"/>
      <c r="CU526" s="54"/>
      <c r="CV526" s="53"/>
      <c r="CW526" s="53"/>
      <c r="CX526" s="53"/>
      <c r="CY526" s="53"/>
      <c r="CZ526" s="53"/>
      <c r="DA526" s="53"/>
      <c r="DB526" s="53"/>
      <c r="DC526" s="53"/>
      <c r="DD526" s="54"/>
      <c r="DE526" s="54"/>
      <c r="DF526" s="54"/>
      <c r="DG526" s="54"/>
      <c r="DH526" s="54"/>
      <c r="DI526" s="54"/>
    </row>
    <row r="527" spans="3:113" ht="13.5" customHeight="1">
      <c r="C527" s="89">
        <v>518</v>
      </c>
      <c r="D527" s="44"/>
      <c r="E527" s="53"/>
      <c r="F527" s="53"/>
      <c r="G527" s="53"/>
      <c r="H527" s="42" t="str">
        <f>IF(HLOOKUP(H$14,集計用!$4:$9894,マスター!$C527,FALSE)="","",HLOOKUP(H$14,集計用!$4:$9894,マスター!$C527,FALSE))</f>
        <v/>
      </c>
      <c r="I527" s="29" t="str">
        <f>IF(HLOOKUP(I$14,集計用!$4:$9894,マスター!$C527,FALSE)="","",HLOOKUP(I$14,集計用!$4:$9894,マスター!$C527,FALSE))</f>
        <v/>
      </c>
      <c r="J527" s="29" t="str">
        <f>IF(HLOOKUP(J$14,集計用!$4:$9894,マスター!$C527,FALSE)="","",HLOOKUP(J$14,集計用!$4:$9894,マスター!$C527,FALSE))</f>
        <v/>
      </c>
      <c r="K527" s="53"/>
      <c r="L527" s="53"/>
      <c r="M527" s="53"/>
      <c r="N527" s="53"/>
      <c r="O527" s="29" t="str">
        <f>IF(HLOOKUP(O$14,集計用!$4:$9894,マスター!$C527,FALSE)="","",HLOOKUP(O$14,集計用!$4:$9894,マスター!$C527,FALSE))</f>
        <v/>
      </c>
      <c r="P527" s="53"/>
      <c r="Q527" s="53"/>
      <c r="R527" s="42" t="str">
        <f>IF(HLOOKUP(R$14,集計用!$4:$9894,マスター!$C527,FALSE)="","",HLOOKUP(R$14,集計用!$4:$9894,マスター!$C527,FALSE))</f>
        <v/>
      </c>
      <c r="S527" s="42" t="str">
        <f>IF(HLOOKUP(S$14,集計用!$4:$9894,マスター!$C527,FALSE)="","",HLOOKUP(S$14,集計用!$4:$9894,マスター!$C527,FALSE))</f>
        <v/>
      </c>
      <c r="T527" s="209" t="str">
        <f>IF(HLOOKUP(T$14,集計用!$4:$9894,マスター!$C527,FALSE)="","",HLOOKUP(T$14,集計用!$4:$9894,マスター!$C527,FALSE))</f>
        <v/>
      </c>
      <c r="U527" s="209" t="str">
        <f>IF(HLOOKUP(U$14,集計用!$4:$9894,マスター!$C527,FALSE)="","",HLOOKUP(U$14,集計用!$4:$9894,マスター!$C527,FALSE))</f>
        <v/>
      </c>
      <c r="V527" s="53"/>
      <c r="W527" s="44"/>
      <c r="X527" s="53"/>
      <c r="Y527" s="53"/>
      <c r="Z527" s="29" t="str">
        <f>IF(HLOOKUP(Z$14,集計用!$4:$9894,マスター!$C527,FALSE)="","",HLOOKUP(Z$14,集計用!$4:$9894,マスター!$C527,FALSE))</f>
        <v/>
      </c>
      <c r="AA527" s="53"/>
      <c r="AB527" s="53"/>
      <c r="AC527" s="53"/>
      <c r="AD527" s="53"/>
      <c r="AE527" s="53"/>
      <c r="AF527" s="44"/>
      <c r="AG527" s="29" t="str">
        <f>IF(HLOOKUP(AG$14,集計用!$4:$9894,マスター!$C527,FALSE)="","",HLOOKUP(AG$14,集計用!$4:$9894,マスター!$C527,FALSE))</f>
        <v/>
      </c>
      <c r="AH527" s="29" t="str">
        <f>IF(HLOOKUP(AH$14,集計用!$4:$9894,マスター!$C527,FALSE)="","",HLOOKUP(AH$14,集計用!$4:$9894,マスター!$C527,FALSE))</f>
        <v/>
      </c>
      <c r="AI527" s="29" t="str">
        <f>IF(HLOOKUP(AI$14,集計用!$4:$9894,マスター!$C527,FALSE)="","",HLOOKUP(AI$14,集計用!$4:$9894,マスター!$C527,FALSE))</f>
        <v/>
      </c>
      <c r="AJ527" s="60" t="str">
        <f>マスター!$B$3</f>
        <v>建物</v>
      </c>
      <c r="AK527" s="29" t="str">
        <f>IF(HLOOKUP(AK$14,集計用!$4:$9894,マスター!$C527,FALSE)="","",HLOOKUP(AK$14,集計用!$4:$9894,マスター!$C527,FALSE))</f>
        <v/>
      </c>
      <c r="AL527" s="29" t="str">
        <f>IF(HLOOKUP(AL$14,集計用!$4:$9894,マスター!$C527,FALSE)="","",HLOOKUP(AL$14,集計用!$4:$9894,マスター!$C527,FALSE))</f>
        <v/>
      </c>
      <c r="AM527" s="53"/>
      <c r="AN527" s="29" t="str">
        <f>IFERROR(集計用!N416&amp;集計用!P416&amp;集計用!R416,"")</f>
        <v/>
      </c>
      <c r="AO527" s="29" t="str">
        <f>IF(HLOOKUP(AO$14,集計用!$4:$9894,マスター!$C527,FALSE)="","",HLOOKUP(AO$14,集計用!$4:$9894,マスター!$C527,FALSE))</f>
        <v/>
      </c>
      <c r="AP527" s="42" t="str">
        <f>集計用!AU416&amp;集計用!AV416&amp;集計用!AW416&amp;集計用!AX416&amp;集計用!AY416&amp;集計用!AZ416</f>
        <v/>
      </c>
      <c r="AQ527" s="29" t="str">
        <f>IF(HLOOKUP(AQ$14,集計用!$4:$9894,マスター!$C527,FALSE)="","",HLOOKUP(AQ$14,集計用!$4:$9894,マスター!$C527,FALSE))</f>
        <v/>
      </c>
      <c r="AR527" s="29" t="str">
        <f>IF(HLOOKUP(AR$14,集計用!$4:$9894,マスター!$C527,FALSE)="","",HLOOKUP(AR$14,集計用!$4:$9894,マスター!$C527,FALSE))</f>
        <v/>
      </c>
      <c r="AS527" s="29" t="str">
        <f>IF(HLOOKUP(AS$14,集計用!$4:$9894,マスター!$C527,FALSE)="","",HLOOKUP(AS$14,集計用!$4:$9894,マスター!$C527,FALSE))</f>
        <v/>
      </c>
      <c r="AT527" s="29" t="str">
        <f>IF(HLOOKUP(AT$14,集計用!$4:$9894,マスター!$C527,FALSE)="","",HLOOKUP(AT$14,集計用!$4:$9894,マスター!$C527,FALSE))</f>
        <v/>
      </c>
      <c r="AU527" s="29" t="str">
        <f>IF(HLOOKUP(AU$14,集計用!$4:$9894,マスター!$C527,FALSE)="","",HLOOKUP(AU$14,集計用!$4:$9894,マスター!$C527,FALSE))</f>
        <v/>
      </c>
      <c r="AV527" s="61"/>
      <c r="AW527" s="45" t="str">
        <f t="shared" si="9"/>
        <v/>
      </c>
      <c r="AX527" s="29" t="str">
        <f>IF(HLOOKUP(AX$14,集計用!$4:$9894,マスター!$C527,FALSE)="","",HLOOKUP(AX$14,集計用!$4:$9894,マスター!$C527,FALSE))</f>
        <v/>
      </c>
      <c r="AY527" s="29" t="str">
        <f>IF(HLOOKUP(AY$14,集計用!$4:$9894,マスター!$C527,FALSE)="","",HLOOKUP(AY$14,集計用!$4:$9894,マスター!$C527,FALSE))</f>
        <v/>
      </c>
      <c r="AZ527" s="54"/>
      <c r="BA527" s="54"/>
      <c r="BB527" s="54"/>
      <c r="BC527" s="54"/>
      <c r="BD527" s="54"/>
      <c r="BE527" s="54"/>
      <c r="BF527" s="54"/>
      <c r="BG527" s="54"/>
      <c r="BH527" s="29" t="str">
        <f>IF(HLOOKUP(BH$14,集計用!$4:$9894,マスター!$C527,FALSE)="","",HLOOKUP(BH$14,集計用!$4:$9894,マスター!$C527,FALSE))</f>
        <v/>
      </c>
      <c r="BI527" s="29" t="str">
        <f>IF(HLOOKUP(BI$14,集計用!$4:$9894,マスター!$C527,FALSE)="","",HLOOKUP(BI$14,集計用!$4:$9894,マスター!$C527,FALSE))</f>
        <v/>
      </c>
      <c r="BJ527" s="54"/>
      <c r="BK527" s="54"/>
      <c r="BL527" s="54"/>
      <c r="BM527" s="54"/>
      <c r="BN527" s="54"/>
      <c r="BO527" s="54"/>
      <c r="BP527" s="54"/>
      <c r="BQ527" s="54"/>
      <c r="BR527" s="29" t="str">
        <f>IF(HLOOKUP(BR$14,集計用!$4:$9894,マスター!$C527,FALSE)="","",HLOOKUP(BR$14,集計用!$4:$9894,マスター!$C527,FALSE))</f>
        <v/>
      </c>
      <c r="BS527" s="29" t="str">
        <f>IF(HLOOKUP(BS$14,集計用!$4:$9894,マスター!$C527,FALSE)="","",HLOOKUP(BS$14,集計用!$4:$9894,マスター!$C527,FALSE))</f>
        <v/>
      </c>
      <c r="BT527" s="29" t="str">
        <f>IF(HLOOKUP(BT$14,集計用!$4:$9894,マスター!$C527,FALSE)="","",HLOOKUP(BT$14,集計用!$4:$9894,マスター!$C527,FALSE))</f>
        <v/>
      </c>
      <c r="BU527" s="29" t="str">
        <f>IF(HLOOKUP(BU$14,集計用!$4:$9894,マスター!$C527,FALSE)="","",HLOOKUP(BU$14,集計用!$4:$9894,マスター!$C527,FALSE))</f>
        <v/>
      </c>
      <c r="BV527" s="29" t="str">
        <f>集計用!O416&amp;集計用!Q416&amp;集計用!S416</f>
        <v/>
      </c>
      <c r="BW527" s="29" t="str">
        <f>IF(HLOOKUP(BW$14,集計用!$4:$9894,マスター!$C527,FALSE)="","",HLOOKUP(BW$14,集計用!$4:$9894,マスター!$C527,FALSE))</f>
        <v/>
      </c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4"/>
      <c r="CO527" s="54"/>
      <c r="CP527" s="54"/>
      <c r="CQ527" s="54"/>
      <c r="CR527" s="54"/>
      <c r="CS527" s="54"/>
      <c r="CT527" s="54"/>
      <c r="CU527" s="54"/>
      <c r="CV527" s="53"/>
      <c r="CW527" s="53"/>
      <c r="CX527" s="53"/>
      <c r="CY527" s="53"/>
      <c r="CZ527" s="53"/>
      <c r="DA527" s="53"/>
      <c r="DB527" s="53"/>
      <c r="DC527" s="53"/>
      <c r="DD527" s="54"/>
      <c r="DE527" s="54"/>
      <c r="DF527" s="54"/>
      <c r="DG527" s="54"/>
      <c r="DH527" s="54"/>
      <c r="DI527" s="54"/>
    </row>
    <row r="528" spans="3:113" ht="13.5" customHeight="1">
      <c r="C528" s="89">
        <v>519</v>
      </c>
      <c r="D528" s="44"/>
      <c r="E528" s="53"/>
      <c r="F528" s="53"/>
      <c r="G528" s="53"/>
      <c r="H528" s="42" t="str">
        <f>IF(HLOOKUP(H$14,集計用!$4:$9894,マスター!$C528,FALSE)="","",HLOOKUP(H$14,集計用!$4:$9894,マスター!$C528,FALSE))</f>
        <v/>
      </c>
      <c r="I528" s="29" t="str">
        <f>IF(HLOOKUP(I$14,集計用!$4:$9894,マスター!$C528,FALSE)="","",HLOOKUP(I$14,集計用!$4:$9894,マスター!$C528,FALSE))</f>
        <v/>
      </c>
      <c r="J528" s="29" t="str">
        <f>IF(HLOOKUP(J$14,集計用!$4:$9894,マスター!$C528,FALSE)="","",HLOOKUP(J$14,集計用!$4:$9894,マスター!$C528,FALSE))</f>
        <v/>
      </c>
      <c r="K528" s="53"/>
      <c r="L528" s="53"/>
      <c r="M528" s="53"/>
      <c r="N528" s="53"/>
      <c r="O528" s="29" t="str">
        <f>IF(HLOOKUP(O$14,集計用!$4:$9894,マスター!$C528,FALSE)="","",HLOOKUP(O$14,集計用!$4:$9894,マスター!$C528,FALSE))</f>
        <v/>
      </c>
      <c r="P528" s="53"/>
      <c r="Q528" s="53"/>
      <c r="R528" s="42" t="str">
        <f>IF(HLOOKUP(R$14,集計用!$4:$9894,マスター!$C528,FALSE)="","",HLOOKUP(R$14,集計用!$4:$9894,マスター!$C528,FALSE))</f>
        <v/>
      </c>
      <c r="S528" s="42" t="str">
        <f>IF(HLOOKUP(S$14,集計用!$4:$9894,マスター!$C528,FALSE)="","",HLOOKUP(S$14,集計用!$4:$9894,マスター!$C528,FALSE))</f>
        <v/>
      </c>
      <c r="T528" s="209" t="str">
        <f>IF(HLOOKUP(T$14,集計用!$4:$9894,マスター!$C528,FALSE)="","",HLOOKUP(T$14,集計用!$4:$9894,マスター!$C528,FALSE))</f>
        <v/>
      </c>
      <c r="U528" s="209" t="str">
        <f>IF(HLOOKUP(U$14,集計用!$4:$9894,マスター!$C528,FALSE)="","",HLOOKUP(U$14,集計用!$4:$9894,マスター!$C528,FALSE))</f>
        <v/>
      </c>
      <c r="V528" s="53"/>
      <c r="W528" s="44"/>
      <c r="X528" s="53"/>
      <c r="Y528" s="53"/>
      <c r="Z528" s="29" t="str">
        <f>IF(HLOOKUP(Z$14,集計用!$4:$9894,マスター!$C528,FALSE)="","",HLOOKUP(Z$14,集計用!$4:$9894,マスター!$C528,FALSE))</f>
        <v/>
      </c>
      <c r="AA528" s="53"/>
      <c r="AB528" s="53"/>
      <c r="AC528" s="53"/>
      <c r="AD528" s="53"/>
      <c r="AE528" s="53"/>
      <c r="AF528" s="44"/>
      <c r="AG528" s="29" t="str">
        <f>IF(HLOOKUP(AG$14,集計用!$4:$9894,マスター!$C528,FALSE)="","",HLOOKUP(AG$14,集計用!$4:$9894,マスター!$C528,FALSE))</f>
        <v/>
      </c>
      <c r="AH528" s="29" t="str">
        <f>IF(HLOOKUP(AH$14,集計用!$4:$9894,マスター!$C528,FALSE)="","",HLOOKUP(AH$14,集計用!$4:$9894,マスター!$C528,FALSE))</f>
        <v/>
      </c>
      <c r="AI528" s="29" t="str">
        <f>IF(HLOOKUP(AI$14,集計用!$4:$9894,マスター!$C528,FALSE)="","",HLOOKUP(AI$14,集計用!$4:$9894,マスター!$C528,FALSE))</f>
        <v/>
      </c>
      <c r="AJ528" s="60" t="str">
        <f>マスター!$B$3</f>
        <v>建物</v>
      </c>
      <c r="AK528" s="29" t="str">
        <f>IF(HLOOKUP(AK$14,集計用!$4:$9894,マスター!$C528,FALSE)="","",HLOOKUP(AK$14,集計用!$4:$9894,マスター!$C528,FALSE))</f>
        <v/>
      </c>
      <c r="AL528" s="29" t="str">
        <f>IF(HLOOKUP(AL$14,集計用!$4:$9894,マスター!$C528,FALSE)="","",HLOOKUP(AL$14,集計用!$4:$9894,マスター!$C528,FALSE))</f>
        <v/>
      </c>
      <c r="AM528" s="53"/>
      <c r="AN528" s="29" t="str">
        <f>IFERROR(集計用!N417&amp;集計用!P417&amp;集計用!R417,"")</f>
        <v/>
      </c>
      <c r="AO528" s="29" t="str">
        <f>IF(HLOOKUP(AO$14,集計用!$4:$9894,マスター!$C528,FALSE)="","",HLOOKUP(AO$14,集計用!$4:$9894,マスター!$C528,FALSE))</f>
        <v/>
      </c>
      <c r="AP528" s="42" t="str">
        <f>集計用!AU417&amp;集計用!AV417&amp;集計用!AW417&amp;集計用!AX417&amp;集計用!AY417&amp;集計用!AZ417</f>
        <v/>
      </c>
      <c r="AQ528" s="29" t="str">
        <f>IF(HLOOKUP(AQ$14,集計用!$4:$9894,マスター!$C528,FALSE)="","",HLOOKUP(AQ$14,集計用!$4:$9894,マスター!$C528,FALSE))</f>
        <v/>
      </c>
      <c r="AR528" s="29" t="str">
        <f>IF(HLOOKUP(AR$14,集計用!$4:$9894,マスター!$C528,FALSE)="","",HLOOKUP(AR$14,集計用!$4:$9894,マスター!$C528,FALSE))</f>
        <v/>
      </c>
      <c r="AS528" s="29" t="str">
        <f>IF(HLOOKUP(AS$14,集計用!$4:$9894,マスター!$C528,FALSE)="","",HLOOKUP(AS$14,集計用!$4:$9894,マスター!$C528,FALSE))</f>
        <v/>
      </c>
      <c r="AT528" s="29" t="str">
        <f>IF(HLOOKUP(AT$14,集計用!$4:$9894,マスター!$C528,FALSE)="","",HLOOKUP(AT$14,集計用!$4:$9894,マスター!$C528,FALSE))</f>
        <v/>
      </c>
      <c r="AU528" s="29" t="str">
        <f>IF(HLOOKUP(AU$14,集計用!$4:$9894,マスター!$C528,FALSE)="","",HLOOKUP(AU$14,集計用!$4:$9894,マスター!$C528,FALSE))</f>
        <v/>
      </c>
      <c r="AV528" s="61"/>
      <c r="AW528" s="45" t="str">
        <f t="shared" si="9"/>
        <v/>
      </c>
      <c r="AX528" s="29" t="str">
        <f>IF(HLOOKUP(AX$14,集計用!$4:$9894,マスター!$C528,FALSE)="","",HLOOKUP(AX$14,集計用!$4:$9894,マスター!$C528,FALSE))</f>
        <v/>
      </c>
      <c r="AY528" s="29" t="str">
        <f>IF(HLOOKUP(AY$14,集計用!$4:$9894,マスター!$C528,FALSE)="","",HLOOKUP(AY$14,集計用!$4:$9894,マスター!$C528,FALSE))</f>
        <v/>
      </c>
      <c r="AZ528" s="54"/>
      <c r="BA528" s="54"/>
      <c r="BB528" s="54"/>
      <c r="BC528" s="54"/>
      <c r="BD528" s="54"/>
      <c r="BE528" s="54"/>
      <c r="BF528" s="54"/>
      <c r="BG528" s="54"/>
      <c r="BH528" s="29" t="str">
        <f>IF(HLOOKUP(BH$14,集計用!$4:$9894,マスター!$C528,FALSE)="","",HLOOKUP(BH$14,集計用!$4:$9894,マスター!$C528,FALSE))</f>
        <v/>
      </c>
      <c r="BI528" s="29" t="str">
        <f>IF(HLOOKUP(BI$14,集計用!$4:$9894,マスター!$C528,FALSE)="","",HLOOKUP(BI$14,集計用!$4:$9894,マスター!$C528,FALSE))</f>
        <v/>
      </c>
      <c r="BJ528" s="54"/>
      <c r="BK528" s="54"/>
      <c r="BL528" s="54"/>
      <c r="BM528" s="54"/>
      <c r="BN528" s="54"/>
      <c r="BO528" s="54"/>
      <c r="BP528" s="54"/>
      <c r="BQ528" s="54"/>
      <c r="BR528" s="29" t="str">
        <f>IF(HLOOKUP(BR$14,集計用!$4:$9894,マスター!$C528,FALSE)="","",HLOOKUP(BR$14,集計用!$4:$9894,マスター!$C528,FALSE))</f>
        <v/>
      </c>
      <c r="BS528" s="29" t="str">
        <f>IF(HLOOKUP(BS$14,集計用!$4:$9894,マスター!$C528,FALSE)="","",HLOOKUP(BS$14,集計用!$4:$9894,マスター!$C528,FALSE))</f>
        <v/>
      </c>
      <c r="BT528" s="29" t="str">
        <f>IF(HLOOKUP(BT$14,集計用!$4:$9894,マスター!$C528,FALSE)="","",HLOOKUP(BT$14,集計用!$4:$9894,マスター!$C528,FALSE))</f>
        <v/>
      </c>
      <c r="BU528" s="29" t="str">
        <f>IF(HLOOKUP(BU$14,集計用!$4:$9894,マスター!$C528,FALSE)="","",HLOOKUP(BU$14,集計用!$4:$9894,マスター!$C528,FALSE))</f>
        <v/>
      </c>
      <c r="BV528" s="29" t="str">
        <f>集計用!O417&amp;集計用!Q417&amp;集計用!S417</f>
        <v/>
      </c>
      <c r="BW528" s="29" t="str">
        <f>IF(HLOOKUP(BW$14,集計用!$4:$9894,マスター!$C528,FALSE)="","",HLOOKUP(BW$14,集計用!$4:$9894,マスター!$C528,FALSE))</f>
        <v/>
      </c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4"/>
      <c r="CO528" s="54"/>
      <c r="CP528" s="54"/>
      <c r="CQ528" s="54"/>
      <c r="CR528" s="54"/>
      <c r="CS528" s="54"/>
      <c r="CT528" s="54"/>
      <c r="CU528" s="54"/>
      <c r="CV528" s="53"/>
      <c r="CW528" s="53"/>
      <c r="CX528" s="53"/>
      <c r="CY528" s="53"/>
      <c r="CZ528" s="53"/>
      <c r="DA528" s="53"/>
      <c r="DB528" s="53"/>
      <c r="DC528" s="53"/>
      <c r="DD528" s="54"/>
      <c r="DE528" s="54"/>
      <c r="DF528" s="54"/>
      <c r="DG528" s="54"/>
      <c r="DH528" s="54"/>
      <c r="DI528" s="54"/>
    </row>
    <row r="529" spans="3:113" ht="13.5" customHeight="1">
      <c r="C529" s="89">
        <v>520</v>
      </c>
      <c r="D529" s="44"/>
      <c r="E529" s="53"/>
      <c r="F529" s="53"/>
      <c r="G529" s="53"/>
      <c r="H529" s="42" t="str">
        <f>IF(HLOOKUP(H$14,集計用!$4:$9894,マスター!$C529,FALSE)="","",HLOOKUP(H$14,集計用!$4:$9894,マスター!$C529,FALSE))</f>
        <v/>
      </c>
      <c r="I529" s="29" t="str">
        <f>IF(HLOOKUP(I$14,集計用!$4:$9894,マスター!$C529,FALSE)="","",HLOOKUP(I$14,集計用!$4:$9894,マスター!$C529,FALSE))</f>
        <v/>
      </c>
      <c r="J529" s="29" t="str">
        <f>IF(HLOOKUP(J$14,集計用!$4:$9894,マスター!$C529,FALSE)="","",HLOOKUP(J$14,集計用!$4:$9894,マスター!$C529,FALSE))</f>
        <v/>
      </c>
      <c r="K529" s="53"/>
      <c r="L529" s="53"/>
      <c r="M529" s="53"/>
      <c r="N529" s="53"/>
      <c r="O529" s="29" t="str">
        <f>IF(HLOOKUP(O$14,集計用!$4:$9894,マスター!$C529,FALSE)="","",HLOOKUP(O$14,集計用!$4:$9894,マスター!$C529,FALSE))</f>
        <v/>
      </c>
      <c r="P529" s="53"/>
      <c r="Q529" s="53"/>
      <c r="R529" s="42" t="str">
        <f>IF(HLOOKUP(R$14,集計用!$4:$9894,マスター!$C529,FALSE)="","",HLOOKUP(R$14,集計用!$4:$9894,マスター!$C529,FALSE))</f>
        <v/>
      </c>
      <c r="S529" s="42" t="str">
        <f>IF(HLOOKUP(S$14,集計用!$4:$9894,マスター!$C529,FALSE)="","",HLOOKUP(S$14,集計用!$4:$9894,マスター!$C529,FALSE))</f>
        <v/>
      </c>
      <c r="T529" s="209" t="str">
        <f>IF(HLOOKUP(T$14,集計用!$4:$9894,マスター!$C529,FALSE)="","",HLOOKUP(T$14,集計用!$4:$9894,マスター!$C529,FALSE))</f>
        <v/>
      </c>
      <c r="U529" s="209" t="str">
        <f>IF(HLOOKUP(U$14,集計用!$4:$9894,マスター!$C529,FALSE)="","",HLOOKUP(U$14,集計用!$4:$9894,マスター!$C529,FALSE))</f>
        <v/>
      </c>
      <c r="V529" s="53"/>
      <c r="W529" s="44"/>
      <c r="X529" s="53"/>
      <c r="Y529" s="53"/>
      <c r="Z529" s="29" t="str">
        <f>IF(HLOOKUP(Z$14,集計用!$4:$9894,マスター!$C529,FALSE)="","",HLOOKUP(Z$14,集計用!$4:$9894,マスター!$C529,FALSE))</f>
        <v/>
      </c>
      <c r="AA529" s="53"/>
      <c r="AB529" s="53"/>
      <c r="AC529" s="53"/>
      <c r="AD529" s="53"/>
      <c r="AE529" s="53"/>
      <c r="AF529" s="44"/>
      <c r="AG529" s="29" t="str">
        <f>IF(HLOOKUP(AG$14,集計用!$4:$9894,マスター!$C529,FALSE)="","",HLOOKUP(AG$14,集計用!$4:$9894,マスター!$C529,FALSE))</f>
        <v/>
      </c>
      <c r="AH529" s="29" t="str">
        <f>IF(HLOOKUP(AH$14,集計用!$4:$9894,マスター!$C529,FALSE)="","",HLOOKUP(AH$14,集計用!$4:$9894,マスター!$C529,FALSE))</f>
        <v/>
      </c>
      <c r="AI529" s="29" t="str">
        <f>IF(HLOOKUP(AI$14,集計用!$4:$9894,マスター!$C529,FALSE)="","",HLOOKUP(AI$14,集計用!$4:$9894,マスター!$C529,FALSE))</f>
        <v/>
      </c>
      <c r="AJ529" s="60" t="str">
        <f>マスター!$B$3</f>
        <v>建物</v>
      </c>
      <c r="AK529" s="29" t="str">
        <f>IF(HLOOKUP(AK$14,集計用!$4:$9894,マスター!$C529,FALSE)="","",HLOOKUP(AK$14,集計用!$4:$9894,マスター!$C529,FALSE))</f>
        <v/>
      </c>
      <c r="AL529" s="29" t="str">
        <f>IF(HLOOKUP(AL$14,集計用!$4:$9894,マスター!$C529,FALSE)="","",HLOOKUP(AL$14,集計用!$4:$9894,マスター!$C529,FALSE))</f>
        <v/>
      </c>
      <c r="AM529" s="53"/>
      <c r="AN529" s="29" t="str">
        <f>IFERROR(集計用!N418&amp;集計用!P418&amp;集計用!R418,"")</f>
        <v/>
      </c>
      <c r="AO529" s="29" t="str">
        <f>IF(HLOOKUP(AO$14,集計用!$4:$9894,マスター!$C529,FALSE)="","",HLOOKUP(AO$14,集計用!$4:$9894,マスター!$C529,FALSE))</f>
        <v/>
      </c>
      <c r="AP529" s="42" t="str">
        <f>集計用!AU418&amp;集計用!AV418&amp;集計用!AW418&amp;集計用!AX418&amp;集計用!AY418&amp;集計用!AZ418</f>
        <v/>
      </c>
      <c r="AQ529" s="29" t="str">
        <f>IF(HLOOKUP(AQ$14,集計用!$4:$9894,マスター!$C529,FALSE)="","",HLOOKUP(AQ$14,集計用!$4:$9894,マスター!$C529,FALSE))</f>
        <v/>
      </c>
      <c r="AR529" s="29" t="str">
        <f>IF(HLOOKUP(AR$14,集計用!$4:$9894,マスター!$C529,FALSE)="","",HLOOKUP(AR$14,集計用!$4:$9894,マスター!$C529,FALSE))</f>
        <v/>
      </c>
      <c r="AS529" s="29" t="str">
        <f>IF(HLOOKUP(AS$14,集計用!$4:$9894,マスター!$C529,FALSE)="","",HLOOKUP(AS$14,集計用!$4:$9894,マスター!$C529,FALSE))</f>
        <v/>
      </c>
      <c r="AT529" s="29" t="str">
        <f>IF(HLOOKUP(AT$14,集計用!$4:$9894,マスター!$C529,FALSE)="","",HLOOKUP(AT$14,集計用!$4:$9894,マスター!$C529,FALSE))</f>
        <v/>
      </c>
      <c r="AU529" s="29" t="str">
        <f>IF(HLOOKUP(AU$14,集計用!$4:$9894,マスター!$C529,FALSE)="","",HLOOKUP(AU$14,集計用!$4:$9894,マスター!$C529,FALSE))</f>
        <v/>
      </c>
      <c r="AV529" s="61"/>
      <c r="AW529" s="45" t="str">
        <f t="shared" si="9"/>
        <v/>
      </c>
      <c r="AX529" s="29" t="str">
        <f>IF(HLOOKUP(AX$14,集計用!$4:$9894,マスター!$C529,FALSE)="","",HLOOKUP(AX$14,集計用!$4:$9894,マスター!$C529,FALSE))</f>
        <v/>
      </c>
      <c r="AY529" s="29" t="str">
        <f>IF(HLOOKUP(AY$14,集計用!$4:$9894,マスター!$C529,FALSE)="","",HLOOKUP(AY$14,集計用!$4:$9894,マスター!$C529,FALSE))</f>
        <v/>
      </c>
      <c r="AZ529" s="54"/>
      <c r="BA529" s="54"/>
      <c r="BB529" s="54"/>
      <c r="BC529" s="54"/>
      <c r="BD529" s="54"/>
      <c r="BE529" s="54"/>
      <c r="BF529" s="54"/>
      <c r="BG529" s="54"/>
      <c r="BH529" s="29" t="str">
        <f>IF(HLOOKUP(BH$14,集計用!$4:$9894,マスター!$C529,FALSE)="","",HLOOKUP(BH$14,集計用!$4:$9894,マスター!$C529,FALSE))</f>
        <v/>
      </c>
      <c r="BI529" s="29" t="str">
        <f>IF(HLOOKUP(BI$14,集計用!$4:$9894,マスター!$C529,FALSE)="","",HLOOKUP(BI$14,集計用!$4:$9894,マスター!$C529,FALSE))</f>
        <v/>
      </c>
      <c r="BJ529" s="54"/>
      <c r="BK529" s="54"/>
      <c r="BL529" s="54"/>
      <c r="BM529" s="54"/>
      <c r="BN529" s="54"/>
      <c r="BO529" s="54"/>
      <c r="BP529" s="54"/>
      <c r="BQ529" s="54"/>
      <c r="BR529" s="29" t="str">
        <f>IF(HLOOKUP(BR$14,集計用!$4:$9894,マスター!$C529,FALSE)="","",HLOOKUP(BR$14,集計用!$4:$9894,マスター!$C529,FALSE))</f>
        <v/>
      </c>
      <c r="BS529" s="29" t="str">
        <f>IF(HLOOKUP(BS$14,集計用!$4:$9894,マスター!$C529,FALSE)="","",HLOOKUP(BS$14,集計用!$4:$9894,マスター!$C529,FALSE))</f>
        <v/>
      </c>
      <c r="BT529" s="29" t="str">
        <f>IF(HLOOKUP(BT$14,集計用!$4:$9894,マスター!$C529,FALSE)="","",HLOOKUP(BT$14,集計用!$4:$9894,マスター!$C529,FALSE))</f>
        <v/>
      </c>
      <c r="BU529" s="29" t="str">
        <f>IF(HLOOKUP(BU$14,集計用!$4:$9894,マスター!$C529,FALSE)="","",HLOOKUP(BU$14,集計用!$4:$9894,マスター!$C529,FALSE))</f>
        <v/>
      </c>
      <c r="BV529" s="29" t="str">
        <f>集計用!O418&amp;集計用!Q418&amp;集計用!S418</f>
        <v/>
      </c>
      <c r="BW529" s="29" t="str">
        <f>IF(HLOOKUP(BW$14,集計用!$4:$9894,マスター!$C529,FALSE)="","",HLOOKUP(BW$14,集計用!$4:$9894,マスター!$C529,FALSE))</f>
        <v/>
      </c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4"/>
      <c r="CO529" s="54"/>
      <c r="CP529" s="54"/>
      <c r="CQ529" s="54"/>
      <c r="CR529" s="54"/>
      <c r="CS529" s="54"/>
      <c r="CT529" s="54"/>
      <c r="CU529" s="54"/>
      <c r="CV529" s="53"/>
      <c r="CW529" s="53"/>
      <c r="CX529" s="53"/>
      <c r="CY529" s="53"/>
      <c r="CZ529" s="53"/>
      <c r="DA529" s="53"/>
      <c r="DB529" s="53"/>
      <c r="DC529" s="53"/>
      <c r="DD529" s="54"/>
      <c r="DE529" s="54"/>
      <c r="DF529" s="54"/>
      <c r="DG529" s="54"/>
      <c r="DH529" s="54"/>
      <c r="DI529" s="54"/>
    </row>
    <row r="530" spans="3:113" ht="13.5" customHeight="1">
      <c r="C530" s="89">
        <v>521</v>
      </c>
      <c r="D530" s="44"/>
      <c r="E530" s="53"/>
      <c r="F530" s="53"/>
      <c r="G530" s="53"/>
      <c r="H530" s="42" t="str">
        <f>IF(HLOOKUP(H$14,集計用!$4:$9894,マスター!$C530,FALSE)="","",HLOOKUP(H$14,集計用!$4:$9894,マスター!$C530,FALSE))</f>
        <v/>
      </c>
      <c r="I530" s="29" t="str">
        <f>IF(HLOOKUP(I$14,集計用!$4:$9894,マスター!$C530,FALSE)="","",HLOOKUP(I$14,集計用!$4:$9894,マスター!$C530,FALSE))</f>
        <v/>
      </c>
      <c r="J530" s="29" t="str">
        <f>IF(HLOOKUP(J$14,集計用!$4:$9894,マスター!$C530,FALSE)="","",HLOOKUP(J$14,集計用!$4:$9894,マスター!$C530,FALSE))</f>
        <v/>
      </c>
      <c r="K530" s="53"/>
      <c r="L530" s="53"/>
      <c r="M530" s="53"/>
      <c r="N530" s="53"/>
      <c r="O530" s="29" t="str">
        <f>IF(HLOOKUP(O$14,集計用!$4:$9894,マスター!$C530,FALSE)="","",HLOOKUP(O$14,集計用!$4:$9894,マスター!$C530,FALSE))</f>
        <v/>
      </c>
      <c r="P530" s="53"/>
      <c r="Q530" s="53"/>
      <c r="R530" s="42" t="str">
        <f>IF(HLOOKUP(R$14,集計用!$4:$9894,マスター!$C530,FALSE)="","",HLOOKUP(R$14,集計用!$4:$9894,マスター!$C530,FALSE))</f>
        <v/>
      </c>
      <c r="S530" s="42" t="str">
        <f>IF(HLOOKUP(S$14,集計用!$4:$9894,マスター!$C530,FALSE)="","",HLOOKUP(S$14,集計用!$4:$9894,マスター!$C530,FALSE))</f>
        <v/>
      </c>
      <c r="T530" s="209" t="str">
        <f>IF(HLOOKUP(T$14,集計用!$4:$9894,マスター!$C530,FALSE)="","",HLOOKUP(T$14,集計用!$4:$9894,マスター!$C530,FALSE))</f>
        <v/>
      </c>
      <c r="U530" s="209" t="str">
        <f>IF(HLOOKUP(U$14,集計用!$4:$9894,マスター!$C530,FALSE)="","",HLOOKUP(U$14,集計用!$4:$9894,マスター!$C530,FALSE))</f>
        <v/>
      </c>
      <c r="V530" s="53"/>
      <c r="W530" s="44"/>
      <c r="X530" s="53"/>
      <c r="Y530" s="53"/>
      <c r="Z530" s="29" t="str">
        <f>IF(HLOOKUP(Z$14,集計用!$4:$9894,マスター!$C530,FALSE)="","",HLOOKUP(Z$14,集計用!$4:$9894,マスター!$C530,FALSE))</f>
        <v/>
      </c>
      <c r="AA530" s="53"/>
      <c r="AB530" s="53"/>
      <c r="AC530" s="53"/>
      <c r="AD530" s="53"/>
      <c r="AE530" s="53"/>
      <c r="AF530" s="44"/>
      <c r="AG530" s="29" t="str">
        <f>IF(HLOOKUP(AG$14,集計用!$4:$9894,マスター!$C530,FALSE)="","",HLOOKUP(AG$14,集計用!$4:$9894,マスター!$C530,FALSE))</f>
        <v/>
      </c>
      <c r="AH530" s="29" t="str">
        <f>IF(HLOOKUP(AH$14,集計用!$4:$9894,マスター!$C530,FALSE)="","",HLOOKUP(AH$14,集計用!$4:$9894,マスター!$C530,FALSE))</f>
        <v/>
      </c>
      <c r="AI530" s="29" t="str">
        <f>IF(HLOOKUP(AI$14,集計用!$4:$9894,マスター!$C530,FALSE)="","",HLOOKUP(AI$14,集計用!$4:$9894,マスター!$C530,FALSE))</f>
        <v/>
      </c>
      <c r="AJ530" s="60" t="str">
        <f>マスター!$B$3</f>
        <v>建物</v>
      </c>
      <c r="AK530" s="29" t="str">
        <f>IF(HLOOKUP(AK$14,集計用!$4:$9894,マスター!$C530,FALSE)="","",HLOOKUP(AK$14,集計用!$4:$9894,マスター!$C530,FALSE))</f>
        <v/>
      </c>
      <c r="AL530" s="29" t="str">
        <f>IF(HLOOKUP(AL$14,集計用!$4:$9894,マスター!$C530,FALSE)="","",HLOOKUP(AL$14,集計用!$4:$9894,マスター!$C530,FALSE))</f>
        <v/>
      </c>
      <c r="AM530" s="53"/>
      <c r="AN530" s="29" t="str">
        <f>IFERROR(集計用!N419&amp;集計用!P419&amp;集計用!R419,"")</f>
        <v/>
      </c>
      <c r="AO530" s="29" t="str">
        <f>IF(HLOOKUP(AO$14,集計用!$4:$9894,マスター!$C530,FALSE)="","",HLOOKUP(AO$14,集計用!$4:$9894,マスター!$C530,FALSE))</f>
        <v/>
      </c>
      <c r="AP530" s="42" t="str">
        <f>集計用!AU419&amp;集計用!AV419&amp;集計用!AW419&amp;集計用!AX419&amp;集計用!AY419&amp;集計用!AZ419</f>
        <v/>
      </c>
      <c r="AQ530" s="29" t="str">
        <f>IF(HLOOKUP(AQ$14,集計用!$4:$9894,マスター!$C530,FALSE)="","",HLOOKUP(AQ$14,集計用!$4:$9894,マスター!$C530,FALSE))</f>
        <v/>
      </c>
      <c r="AR530" s="29" t="str">
        <f>IF(HLOOKUP(AR$14,集計用!$4:$9894,マスター!$C530,FALSE)="","",HLOOKUP(AR$14,集計用!$4:$9894,マスター!$C530,FALSE))</f>
        <v/>
      </c>
      <c r="AS530" s="29" t="str">
        <f>IF(HLOOKUP(AS$14,集計用!$4:$9894,マスター!$C530,FALSE)="","",HLOOKUP(AS$14,集計用!$4:$9894,マスター!$C530,FALSE))</f>
        <v/>
      </c>
      <c r="AT530" s="29" t="str">
        <f>IF(HLOOKUP(AT$14,集計用!$4:$9894,マスター!$C530,FALSE)="","",HLOOKUP(AT$14,集計用!$4:$9894,マスター!$C530,FALSE))</f>
        <v/>
      </c>
      <c r="AU530" s="29" t="str">
        <f>IF(HLOOKUP(AU$14,集計用!$4:$9894,マスター!$C530,FALSE)="","",HLOOKUP(AU$14,集計用!$4:$9894,マスター!$C530,FALSE))</f>
        <v/>
      </c>
      <c r="AV530" s="61"/>
      <c r="AW530" s="45" t="str">
        <f t="shared" si="9"/>
        <v/>
      </c>
      <c r="AX530" s="29" t="str">
        <f>IF(HLOOKUP(AX$14,集計用!$4:$9894,マスター!$C530,FALSE)="","",HLOOKUP(AX$14,集計用!$4:$9894,マスター!$C530,FALSE))</f>
        <v/>
      </c>
      <c r="AY530" s="29" t="str">
        <f>IF(HLOOKUP(AY$14,集計用!$4:$9894,マスター!$C530,FALSE)="","",HLOOKUP(AY$14,集計用!$4:$9894,マスター!$C530,FALSE))</f>
        <v/>
      </c>
      <c r="AZ530" s="54"/>
      <c r="BA530" s="54"/>
      <c r="BB530" s="54"/>
      <c r="BC530" s="54"/>
      <c r="BD530" s="54"/>
      <c r="BE530" s="54"/>
      <c r="BF530" s="54"/>
      <c r="BG530" s="54"/>
      <c r="BH530" s="29" t="str">
        <f>IF(HLOOKUP(BH$14,集計用!$4:$9894,マスター!$C530,FALSE)="","",HLOOKUP(BH$14,集計用!$4:$9894,マスター!$C530,FALSE))</f>
        <v/>
      </c>
      <c r="BI530" s="29" t="str">
        <f>IF(HLOOKUP(BI$14,集計用!$4:$9894,マスター!$C530,FALSE)="","",HLOOKUP(BI$14,集計用!$4:$9894,マスター!$C530,FALSE))</f>
        <v/>
      </c>
      <c r="BJ530" s="54"/>
      <c r="BK530" s="54"/>
      <c r="BL530" s="54"/>
      <c r="BM530" s="54"/>
      <c r="BN530" s="54"/>
      <c r="BO530" s="54"/>
      <c r="BP530" s="54"/>
      <c r="BQ530" s="54"/>
      <c r="BR530" s="29" t="str">
        <f>IF(HLOOKUP(BR$14,集計用!$4:$9894,マスター!$C530,FALSE)="","",HLOOKUP(BR$14,集計用!$4:$9894,マスター!$C530,FALSE))</f>
        <v/>
      </c>
      <c r="BS530" s="29" t="str">
        <f>IF(HLOOKUP(BS$14,集計用!$4:$9894,マスター!$C530,FALSE)="","",HLOOKUP(BS$14,集計用!$4:$9894,マスター!$C530,FALSE))</f>
        <v/>
      </c>
      <c r="BT530" s="29" t="str">
        <f>IF(HLOOKUP(BT$14,集計用!$4:$9894,マスター!$C530,FALSE)="","",HLOOKUP(BT$14,集計用!$4:$9894,マスター!$C530,FALSE))</f>
        <v/>
      </c>
      <c r="BU530" s="29" t="str">
        <f>IF(HLOOKUP(BU$14,集計用!$4:$9894,マスター!$C530,FALSE)="","",HLOOKUP(BU$14,集計用!$4:$9894,マスター!$C530,FALSE))</f>
        <v/>
      </c>
      <c r="BV530" s="29" t="str">
        <f>集計用!O419&amp;集計用!Q419&amp;集計用!S419</f>
        <v/>
      </c>
      <c r="BW530" s="29" t="str">
        <f>IF(HLOOKUP(BW$14,集計用!$4:$9894,マスター!$C530,FALSE)="","",HLOOKUP(BW$14,集計用!$4:$9894,マスター!$C530,FALSE))</f>
        <v/>
      </c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4"/>
      <c r="CO530" s="54"/>
      <c r="CP530" s="54"/>
      <c r="CQ530" s="54"/>
      <c r="CR530" s="54"/>
      <c r="CS530" s="54"/>
      <c r="CT530" s="54"/>
      <c r="CU530" s="54"/>
      <c r="CV530" s="53"/>
      <c r="CW530" s="53"/>
      <c r="CX530" s="53"/>
      <c r="CY530" s="53"/>
      <c r="CZ530" s="53"/>
      <c r="DA530" s="53"/>
      <c r="DB530" s="53"/>
      <c r="DC530" s="53"/>
      <c r="DD530" s="54"/>
      <c r="DE530" s="54"/>
      <c r="DF530" s="54"/>
      <c r="DG530" s="54"/>
      <c r="DH530" s="54"/>
      <c r="DI530" s="54"/>
    </row>
    <row r="531" spans="3:113" ht="13.5" customHeight="1">
      <c r="C531" s="89">
        <v>522</v>
      </c>
      <c r="D531" s="44"/>
      <c r="E531" s="53"/>
      <c r="F531" s="53"/>
      <c r="G531" s="53"/>
      <c r="H531" s="42" t="str">
        <f>IF(HLOOKUP(H$14,集計用!$4:$9894,マスター!$C531,FALSE)="","",HLOOKUP(H$14,集計用!$4:$9894,マスター!$C531,FALSE))</f>
        <v/>
      </c>
      <c r="I531" s="29" t="str">
        <f>IF(HLOOKUP(I$14,集計用!$4:$9894,マスター!$C531,FALSE)="","",HLOOKUP(I$14,集計用!$4:$9894,マスター!$C531,FALSE))</f>
        <v/>
      </c>
      <c r="J531" s="29" t="str">
        <f>IF(HLOOKUP(J$14,集計用!$4:$9894,マスター!$C531,FALSE)="","",HLOOKUP(J$14,集計用!$4:$9894,マスター!$C531,FALSE))</f>
        <v/>
      </c>
      <c r="K531" s="53"/>
      <c r="L531" s="53"/>
      <c r="M531" s="53"/>
      <c r="N531" s="53"/>
      <c r="O531" s="29" t="str">
        <f>IF(HLOOKUP(O$14,集計用!$4:$9894,マスター!$C531,FALSE)="","",HLOOKUP(O$14,集計用!$4:$9894,マスター!$C531,FALSE))</f>
        <v/>
      </c>
      <c r="P531" s="53"/>
      <c r="Q531" s="53"/>
      <c r="R531" s="42" t="str">
        <f>IF(HLOOKUP(R$14,集計用!$4:$9894,マスター!$C531,FALSE)="","",HLOOKUP(R$14,集計用!$4:$9894,マスター!$C531,FALSE))</f>
        <v/>
      </c>
      <c r="S531" s="42" t="str">
        <f>IF(HLOOKUP(S$14,集計用!$4:$9894,マスター!$C531,FALSE)="","",HLOOKUP(S$14,集計用!$4:$9894,マスター!$C531,FALSE))</f>
        <v/>
      </c>
      <c r="T531" s="209" t="str">
        <f>IF(HLOOKUP(T$14,集計用!$4:$9894,マスター!$C531,FALSE)="","",HLOOKUP(T$14,集計用!$4:$9894,マスター!$C531,FALSE))</f>
        <v/>
      </c>
      <c r="U531" s="209" t="str">
        <f>IF(HLOOKUP(U$14,集計用!$4:$9894,マスター!$C531,FALSE)="","",HLOOKUP(U$14,集計用!$4:$9894,マスター!$C531,FALSE))</f>
        <v/>
      </c>
      <c r="V531" s="53"/>
      <c r="W531" s="44"/>
      <c r="X531" s="53"/>
      <c r="Y531" s="53"/>
      <c r="Z531" s="29" t="str">
        <f>IF(HLOOKUP(Z$14,集計用!$4:$9894,マスター!$C531,FALSE)="","",HLOOKUP(Z$14,集計用!$4:$9894,マスター!$C531,FALSE))</f>
        <v/>
      </c>
      <c r="AA531" s="53"/>
      <c r="AB531" s="53"/>
      <c r="AC531" s="53"/>
      <c r="AD531" s="53"/>
      <c r="AE531" s="53"/>
      <c r="AF531" s="44"/>
      <c r="AG531" s="29" t="str">
        <f>IF(HLOOKUP(AG$14,集計用!$4:$9894,マスター!$C531,FALSE)="","",HLOOKUP(AG$14,集計用!$4:$9894,マスター!$C531,FALSE))</f>
        <v/>
      </c>
      <c r="AH531" s="29" t="str">
        <f>IF(HLOOKUP(AH$14,集計用!$4:$9894,マスター!$C531,FALSE)="","",HLOOKUP(AH$14,集計用!$4:$9894,マスター!$C531,FALSE))</f>
        <v/>
      </c>
      <c r="AI531" s="29" t="str">
        <f>IF(HLOOKUP(AI$14,集計用!$4:$9894,マスター!$C531,FALSE)="","",HLOOKUP(AI$14,集計用!$4:$9894,マスター!$C531,FALSE))</f>
        <v/>
      </c>
      <c r="AJ531" s="60" t="str">
        <f>マスター!$B$3</f>
        <v>建物</v>
      </c>
      <c r="AK531" s="29" t="str">
        <f>IF(HLOOKUP(AK$14,集計用!$4:$9894,マスター!$C531,FALSE)="","",HLOOKUP(AK$14,集計用!$4:$9894,マスター!$C531,FALSE))</f>
        <v/>
      </c>
      <c r="AL531" s="29" t="str">
        <f>IF(HLOOKUP(AL$14,集計用!$4:$9894,マスター!$C531,FALSE)="","",HLOOKUP(AL$14,集計用!$4:$9894,マスター!$C531,FALSE))</f>
        <v/>
      </c>
      <c r="AM531" s="53"/>
      <c r="AN531" s="29" t="str">
        <f>IFERROR(集計用!N420&amp;集計用!P420&amp;集計用!R420,"")</f>
        <v/>
      </c>
      <c r="AO531" s="29" t="str">
        <f>IF(HLOOKUP(AO$14,集計用!$4:$9894,マスター!$C531,FALSE)="","",HLOOKUP(AO$14,集計用!$4:$9894,マスター!$C531,FALSE))</f>
        <v/>
      </c>
      <c r="AP531" s="42" t="str">
        <f>集計用!AU420&amp;集計用!AV420&amp;集計用!AW420&amp;集計用!AX420&amp;集計用!AY420&amp;集計用!AZ420</f>
        <v/>
      </c>
      <c r="AQ531" s="29" t="str">
        <f>IF(HLOOKUP(AQ$14,集計用!$4:$9894,マスター!$C531,FALSE)="","",HLOOKUP(AQ$14,集計用!$4:$9894,マスター!$C531,FALSE))</f>
        <v/>
      </c>
      <c r="AR531" s="29" t="str">
        <f>IF(HLOOKUP(AR$14,集計用!$4:$9894,マスター!$C531,FALSE)="","",HLOOKUP(AR$14,集計用!$4:$9894,マスター!$C531,FALSE))</f>
        <v/>
      </c>
      <c r="AS531" s="29" t="str">
        <f>IF(HLOOKUP(AS$14,集計用!$4:$9894,マスター!$C531,FALSE)="","",HLOOKUP(AS$14,集計用!$4:$9894,マスター!$C531,FALSE))</f>
        <v/>
      </c>
      <c r="AT531" s="29" t="str">
        <f>IF(HLOOKUP(AT$14,集計用!$4:$9894,マスター!$C531,FALSE)="","",HLOOKUP(AT$14,集計用!$4:$9894,マスター!$C531,FALSE))</f>
        <v/>
      </c>
      <c r="AU531" s="29" t="str">
        <f>IF(HLOOKUP(AU$14,集計用!$4:$9894,マスター!$C531,FALSE)="","",HLOOKUP(AU$14,集計用!$4:$9894,マスター!$C531,FALSE))</f>
        <v/>
      </c>
      <c r="AV531" s="61"/>
      <c r="AW531" s="45" t="str">
        <f t="shared" si="9"/>
        <v/>
      </c>
      <c r="AX531" s="29" t="str">
        <f>IF(HLOOKUP(AX$14,集計用!$4:$9894,マスター!$C531,FALSE)="","",HLOOKUP(AX$14,集計用!$4:$9894,マスター!$C531,FALSE))</f>
        <v/>
      </c>
      <c r="AY531" s="29" t="str">
        <f>IF(HLOOKUP(AY$14,集計用!$4:$9894,マスター!$C531,FALSE)="","",HLOOKUP(AY$14,集計用!$4:$9894,マスター!$C531,FALSE))</f>
        <v/>
      </c>
      <c r="AZ531" s="54"/>
      <c r="BA531" s="54"/>
      <c r="BB531" s="54"/>
      <c r="BC531" s="54"/>
      <c r="BD531" s="54"/>
      <c r="BE531" s="54"/>
      <c r="BF531" s="54"/>
      <c r="BG531" s="54"/>
      <c r="BH531" s="29" t="str">
        <f>IF(HLOOKUP(BH$14,集計用!$4:$9894,マスター!$C531,FALSE)="","",HLOOKUP(BH$14,集計用!$4:$9894,マスター!$C531,FALSE))</f>
        <v/>
      </c>
      <c r="BI531" s="29" t="str">
        <f>IF(HLOOKUP(BI$14,集計用!$4:$9894,マスター!$C531,FALSE)="","",HLOOKUP(BI$14,集計用!$4:$9894,マスター!$C531,FALSE))</f>
        <v/>
      </c>
      <c r="BJ531" s="54"/>
      <c r="BK531" s="54"/>
      <c r="BL531" s="54"/>
      <c r="BM531" s="54"/>
      <c r="BN531" s="54"/>
      <c r="BO531" s="54"/>
      <c r="BP531" s="54"/>
      <c r="BQ531" s="54"/>
      <c r="BR531" s="29" t="str">
        <f>IF(HLOOKUP(BR$14,集計用!$4:$9894,マスター!$C531,FALSE)="","",HLOOKUP(BR$14,集計用!$4:$9894,マスター!$C531,FALSE))</f>
        <v/>
      </c>
      <c r="BS531" s="29" t="str">
        <f>IF(HLOOKUP(BS$14,集計用!$4:$9894,マスター!$C531,FALSE)="","",HLOOKUP(BS$14,集計用!$4:$9894,マスター!$C531,FALSE))</f>
        <v/>
      </c>
      <c r="BT531" s="29" t="str">
        <f>IF(HLOOKUP(BT$14,集計用!$4:$9894,マスター!$C531,FALSE)="","",HLOOKUP(BT$14,集計用!$4:$9894,マスター!$C531,FALSE))</f>
        <v/>
      </c>
      <c r="BU531" s="29" t="str">
        <f>IF(HLOOKUP(BU$14,集計用!$4:$9894,マスター!$C531,FALSE)="","",HLOOKUP(BU$14,集計用!$4:$9894,マスター!$C531,FALSE))</f>
        <v/>
      </c>
      <c r="BV531" s="29" t="str">
        <f>集計用!O420&amp;集計用!Q420&amp;集計用!S420</f>
        <v/>
      </c>
      <c r="BW531" s="29" t="str">
        <f>IF(HLOOKUP(BW$14,集計用!$4:$9894,マスター!$C531,FALSE)="","",HLOOKUP(BW$14,集計用!$4:$9894,マスター!$C531,FALSE))</f>
        <v/>
      </c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4"/>
      <c r="CO531" s="54"/>
      <c r="CP531" s="54"/>
      <c r="CQ531" s="54"/>
      <c r="CR531" s="54"/>
      <c r="CS531" s="54"/>
      <c r="CT531" s="54"/>
      <c r="CU531" s="54"/>
      <c r="CV531" s="53"/>
      <c r="CW531" s="53"/>
      <c r="CX531" s="53"/>
      <c r="CY531" s="53"/>
      <c r="CZ531" s="53"/>
      <c r="DA531" s="53"/>
      <c r="DB531" s="53"/>
      <c r="DC531" s="53"/>
      <c r="DD531" s="54"/>
      <c r="DE531" s="54"/>
      <c r="DF531" s="54"/>
      <c r="DG531" s="54"/>
      <c r="DH531" s="54"/>
      <c r="DI531" s="54"/>
    </row>
    <row r="532" spans="3:113" ht="13.5" customHeight="1">
      <c r="C532" s="89">
        <v>523</v>
      </c>
      <c r="D532" s="44"/>
      <c r="E532" s="53"/>
      <c r="F532" s="53"/>
      <c r="G532" s="53"/>
      <c r="H532" s="42" t="str">
        <f>IF(HLOOKUP(H$14,集計用!$4:$9894,マスター!$C532,FALSE)="","",HLOOKUP(H$14,集計用!$4:$9894,マスター!$C532,FALSE))</f>
        <v/>
      </c>
      <c r="I532" s="29" t="str">
        <f>IF(HLOOKUP(I$14,集計用!$4:$9894,マスター!$C532,FALSE)="","",HLOOKUP(I$14,集計用!$4:$9894,マスター!$C532,FALSE))</f>
        <v/>
      </c>
      <c r="J532" s="29" t="str">
        <f>IF(HLOOKUP(J$14,集計用!$4:$9894,マスター!$C532,FALSE)="","",HLOOKUP(J$14,集計用!$4:$9894,マスター!$C532,FALSE))</f>
        <v/>
      </c>
      <c r="K532" s="53"/>
      <c r="L532" s="53"/>
      <c r="M532" s="53"/>
      <c r="N532" s="53"/>
      <c r="O532" s="29" t="str">
        <f>IF(HLOOKUP(O$14,集計用!$4:$9894,マスター!$C532,FALSE)="","",HLOOKUP(O$14,集計用!$4:$9894,マスター!$C532,FALSE))</f>
        <v/>
      </c>
      <c r="P532" s="53"/>
      <c r="Q532" s="53"/>
      <c r="R532" s="42" t="str">
        <f>IF(HLOOKUP(R$14,集計用!$4:$9894,マスター!$C532,FALSE)="","",HLOOKUP(R$14,集計用!$4:$9894,マスター!$C532,FALSE))</f>
        <v/>
      </c>
      <c r="S532" s="42" t="str">
        <f>IF(HLOOKUP(S$14,集計用!$4:$9894,マスター!$C532,FALSE)="","",HLOOKUP(S$14,集計用!$4:$9894,マスター!$C532,FALSE))</f>
        <v/>
      </c>
      <c r="T532" s="209" t="str">
        <f>IF(HLOOKUP(T$14,集計用!$4:$9894,マスター!$C532,FALSE)="","",HLOOKUP(T$14,集計用!$4:$9894,マスター!$C532,FALSE))</f>
        <v/>
      </c>
      <c r="U532" s="209" t="str">
        <f>IF(HLOOKUP(U$14,集計用!$4:$9894,マスター!$C532,FALSE)="","",HLOOKUP(U$14,集計用!$4:$9894,マスター!$C532,FALSE))</f>
        <v/>
      </c>
      <c r="V532" s="53"/>
      <c r="W532" s="44"/>
      <c r="X532" s="53"/>
      <c r="Y532" s="53"/>
      <c r="Z532" s="29" t="str">
        <f>IF(HLOOKUP(Z$14,集計用!$4:$9894,マスター!$C532,FALSE)="","",HLOOKUP(Z$14,集計用!$4:$9894,マスター!$C532,FALSE))</f>
        <v/>
      </c>
      <c r="AA532" s="53"/>
      <c r="AB532" s="53"/>
      <c r="AC532" s="53"/>
      <c r="AD532" s="53"/>
      <c r="AE532" s="53"/>
      <c r="AF532" s="44"/>
      <c r="AG532" s="29" t="str">
        <f>IF(HLOOKUP(AG$14,集計用!$4:$9894,マスター!$C532,FALSE)="","",HLOOKUP(AG$14,集計用!$4:$9894,マスター!$C532,FALSE))</f>
        <v/>
      </c>
      <c r="AH532" s="29" t="str">
        <f>IF(HLOOKUP(AH$14,集計用!$4:$9894,マスター!$C532,FALSE)="","",HLOOKUP(AH$14,集計用!$4:$9894,マスター!$C532,FALSE))</f>
        <v/>
      </c>
      <c r="AI532" s="29" t="str">
        <f>IF(HLOOKUP(AI$14,集計用!$4:$9894,マスター!$C532,FALSE)="","",HLOOKUP(AI$14,集計用!$4:$9894,マスター!$C532,FALSE))</f>
        <v/>
      </c>
      <c r="AJ532" s="60" t="str">
        <f>マスター!$B$3</f>
        <v>建物</v>
      </c>
      <c r="AK532" s="29" t="str">
        <f>IF(HLOOKUP(AK$14,集計用!$4:$9894,マスター!$C532,FALSE)="","",HLOOKUP(AK$14,集計用!$4:$9894,マスター!$C532,FALSE))</f>
        <v/>
      </c>
      <c r="AL532" s="29" t="str">
        <f>IF(HLOOKUP(AL$14,集計用!$4:$9894,マスター!$C532,FALSE)="","",HLOOKUP(AL$14,集計用!$4:$9894,マスター!$C532,FALSE))</f>
        <v/>
      </c>
      <c r="AM532" s="53"/>
      <c r="AN532" s="29" t="str">
        <f>IFERROR(集計用!N421&amp;集計用!P421&amp;集計用!R421,"")</f>
        <v/>
      </c>
      <c r="AO532" s="29" t="str">
        <f>IF(HLOOKUP(AO$14,集計用!$4:$9894,マスター!$C532,FALSE)="","",HLOOKUP(AO$14,集計用!$4:$9894,マスター!$C532,FALSE))</f>
        <v/>
      </c>
      <c r="AP532" s="42" t="str">
        <f>集計用!AU421&amp;集計用!AV421&amp;集計用!AW421&amp;集計用!AX421&amp;集計用!AY421&amp;集計用!AZ421</f>
        <v/>
      </c>
      <c r="AQ532" s="29" t="str">
        <f>IF(HLOOKUP(AQ$14,集計用!$4:$9894,マスター!$C532,FALSE)="","",HLOOKUP(AQ$14,集計用!$4:$9894,マスター!$C532,FALSE))</f>
        <v/>
      </c>
      <c r="AR532" s="29" t="str">
        <f>IF(HLOOKUP(AR$14,集計用!$4:$9894,マスター!$C532,FALSE)="","",HLOOKUP(AR$14,集計用!$4:$9894,マスター!$C532,FALSE))</f>
        <v/>
      </c>
      <c r="AS532" s="29" t="str">
        <f>IF(HLOOKUP(AS$14,集計用!$4:$9894,マスター!$C532,FALSE)="","",HLOOKUP(AS$14,集計用!$4:$9894,マスター!$C532,FALSE))</f>
        <v/>
      </c>
      <c r="AT532" s="29" t="str">
        <f>IF(HLOOKUP(AT$14,集計用!$4:$9894,マスター!$C532,FALSE)="","",HLOOKUP(AT$14,集計用!$4:$9894,マスター!$C532,FALSE))</f>
        <v/>
      </c>
      <c r="AU532" s="29" t="str">
        <f>IF(HLOOKUP(AU$14,集計用!$4:$9894,マスター!$C532,FALSE)="","",HLOOKUP(AU$14,集計用!$4:$9894,マスター!$C532,FALSE))</f>
        <v/>
      </c>
      <c r="AV532" s="61"/>
      <c r="AW532" s="45" t="str">
        <f t="shared" si="9"/>
        <v/>
      </c>
      <c r="AX532" s="29" t="str">
        <f>IF(HLOOKUP(AX$14,集計用!$4:$9894,マスター!$C532,FALSE)="","",HLOOKUP(AX$14,集計用!$4:$9894,マスター!$C532,FALSE))</f>
        <v/>
      </c>
      <c r="AY532" s="29" t="str">
        <f>IF(HLOOKUP(AY$14,集計用!$4:$9894,マスター!$C532,FALSE)="","",HLOOKUP(AY$14,集計用!$4:$9894,マスター!$C532,FALSE))</f>
        <v/>
      </c>
      <c r="AZ532" s="54"/>
      <c r="BA532" s="54"/>
      <c r="BB532" s="54"/>
      <c r="BC532" s="54"/>
      <c r="BD532" s="54"/>
      <c r="BE532" s="54"/>
      <c r="BF532" s="54"/>
      <c r="BG532" s="54"/>
      <c r="BH532" s="29" t="str">
        <f>IF(HLOOKUP(BH$14,集計用!$4:$9894,マスター!$C532,FALSE)="","",HLOOKUP(BH$14,集計用!$4:$9894,マスター!$C532,FALSE))</f>
        <v/>
      </c>
      <c r="BI532" s="29" t="str">
        <f>IF(HLOOKUP(BI$14,集計用!$4:$9894,マスター!$C532,FALSE)="","",HLOOKUP(BI$14,集計用!$4:$9894,マスター!$C532,FALSE))</f>
        <v/>
      </c>
      <c r="BJ532" s="54"/>
      <c r="BK532" s="54"/>
      <c r="BL532" s="54"/>
      <c r="BM532" s="54"/>
      <c r="BN532" s="54"/>
      <c r="BO532" s="54"/>
      <c r="BP532" s="54"/>
      <c r="BQ532" s="54"/>
      <c r="BR532" s="29" t="str">
        <f>IF(HLOOKUP(BR$14,集計用!$4:$9894,マスター!$C532,FALSE)="","",HLOOKUP(BR$14,集計用!$4:$9894,マスター!$C532,FALSE))</f>
        <v/>
      </c>
      <c r="BS532" s="29" t="str">
        <f>IF(HLOOKUP(BS$14,集計用!$4:$9894,マスター!$C532,FALSE)="","",HLOOKUP(BS$14,集計用!$4:$9894,マスター!$C532,FALSE))</f>
        <v/>
      </c>
      <c r="BT532" s="29" t="str">
        <f>IF(HLOOKUP(BT$14,集計用!$4:$9894,マスター!$C532,FALSE)="","",HLOOKUP(BT$14,集計用!$4:$9894,マスター!$C532,FALSE))</f>
        <v/>
      </c>
      <c r="BU532" s="29" t="str">
        <f>IF(HLOOKUP(BU$14,集計用!$4:$9894,マスター!$C532,FALSE)="","",HLOOKUP(BU$14,集計用!$4:$9894,マスター!$C532,FALSE))</f>
        <v/>
      </c>
      <c r="BV532" s="29" t="str">
        <f>集計用!O421&amp;集計用!Q421&amp;集計用!S421</f>
        <v/>
      </c>
      <c r="BW532" s="29" t="str">
        <f>IF(HLOOKUP(BW$14,集計用!$4:$9894,マスター!$C532,FALSE)="","",HLOOKUP(BW$14,集計用!$4:$9894,マスター!$C532,FALSE))</f>
        <v/>
      </c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4"/>
      <c r="CO532" s="54"/>
      <c r="CP532" s="54"/>
      <c r="CQ532" s="54"/>
      <c r="CR532" s="54"/>
      <c r="CS532" s="54"/>
      <c r="CT532" s="54"/>
      <c r="CU532" s="54"/>
      <c r="CV532" s="53"/>
      <c r="CW532" s="53"/>
      <c r="CX532" s="53"/>
      <c r="CY532" s="53"/>
      <c r="CZ532" s="53"/>
      <c r="DA532" s="53"/>
      <c r="DB532" s="53"/>
      <c r="DC532" s="53"/>
      <c r="DD532" s="54"/>
      <c r="DE532" s="54"/>
      <c r="DF532" s="54"/>
      <c r="DG532" s="54"/>
      <c r="DH532" s="54"/>
      <c r="DI532" s="54"/>
    </row>
    <row r="533" spans="3:113" ht="13.5" customHeight="1">
      <c r="C533" s="89">
        <v>524</v>
      </c>
      <c r="D533" s="44"/>
      <c r="E533" s="53"/>
      <c r="F533" s="53"/>
      <c r="G533" s="53"/>
      <c r="H533" s="42" t="str">
        <f>IF(HLOOKUP(H$14,集計用!$4:$9894,マスター!$C533,FALSE)="","",HLOOKUP(H$14,集計用!$4:$9894,マスター!$C533,FALSE))</f>
        <v/>
      </c>
      <c r="I533" s="29" t="str">
        <f>IF(HLOOKUP(I$14,集計用!$4:$9894,マスター!$C533,FALSE)="","",HLOOKUP(I$14,集計用!$4:$9894,マスター!$C533,FALSE))</f>
        <v/>
      </c>
      <c r="J533" s="29" t="str">
        <f>IF(HLOOKUP(J$14,集計用!$4:$9894,マスター!$C533,FALSE)="","",HLOOKUP(J$14,集計用!$4:$9894,マスター!$C533,FALSE))</f>
        <v/>
      </c>
      <c r="K533" s="53"/>
      <c r="L533" s="53"/>
      <c r="M533" s="53"/>
      <c r="N533" s="53"/>
      <c r="O533" s="29" t="str">
        <f>IF(HLOOKUP(O$14,集計用!$4:$9894,マスター!$C533,FALSE)="","",HLOOKUP(O$14,集計用!$4:$9894,マスター!$C533,FALSE))</f>
        <v/>
      </c>
      <c r="P533" s="53"/>
      <c r="Q533" s="53"/>
      <c r="R533" s="42" t="str">
        <f>IF(HLOOKUP(R$14,集計用!$4:$9894,マスター!$C533,FALSE)="","",HLOOKUP(R$14,集計用!$4:$9894,マスター!$C533,FALSE))</f>
        <v/>
      </c>
      <c r="S533" s="42" t="str">
        <f>IF(HLOOKUP(S$14,集計用!$4:$9894,マスター!$C533,FALSE)="","",HLOOKUP(S$14,集計用!$4:$9894,マスター!$C533,FALSE))</f>
        <v/>
      </c>
      <c r="T533" s="209" t="str">
        <f>IF(HLOOKUP(T$14,集計用!$4:$9894,マスター!$C533,FALSE)="","",HLOOKUP(T$14,集計用!$4:$9894,マスター!$C533,FALSE))</f>
        <v/>
      </c>
      <c r="U533" s="209" t="str">
        <f>IF(HLOOKUP(U$14,集計用!$4:$9894,マスター!$C533,FALSE)="","",HLOOKUP(U$14,集計用!$4:$9894,マスター!$C533,FALSE))</f>
        <v/>
      </c>
      <c r="V533" s="53"/>
      <c r="W533" s="44"/>
      <c r="X533" s="53"/>
      <c r="Y533" s="53"/>
      <c r="Z533" s="29" t="str">
        <f>IF(HLOOKUP(Z$14,集計用!$4:$9894,マスター!$C533,FALSE)="","",HLOOKUP(Z$14,集計用!$4:$9894,マスター!$C533,FALSE))</f>
        <v/>
      </c>
      <c r="AA533" s="53"/>
      <c r="AB533" s="53"/>
      <c r="AC533" s="53"/>
      <c r="AD533" s="53"/>
      <c r="AE533" s="53"/>
      <c r="AF533" s="44"/>
      <c r="AG533" s="29" t="str">
        <f>IF(HLOOKUP(AG$14,集計用!$4:$9894,マスター!$C533,FALSE)="","",HLOOKUP(AG$14,集計用!$4:$9894,マスター!$C533,FALSE))</f>
        <v/>
      </c>
      <c r="AH533" s="29" t="str">
        <f>IF(HLOOKUP(AH$14,集計用!$4:$9894,マスター!$C533,FALSE)="","",HLOOKUP(AH$14,集計用!$4:$9894,マスター!$C533,FALSE))</f>
        <v/>
      </c>
      <c r="AI533" s="29" t="str">
        <f>IF(HLOOKUP(AI$14,集計用!$4:$9894,マスター!$C533,FALSE)="","",HLOOKUP(AI$14,集計用!$4:$9894,マスター!$C533,FALSE))</f>
        <v/>
      </c>
      <c r="AJ533" s="60" t="str">
        <f>マスター!$B$3</f>
        <v>建物</v>
      </c>
      <c r="AK533" s="29" t="str">
        <f>IF(HLOOKUP(AK$14,集計用!$4:$9894,マスター!$C533,FALSE)="","",HLOOKUP(AK$14,集計用!$4:$9894,マスター!$C533,FALSE))</f>
        <v/>
      </c>
      <c r="AL533" s="29" t="str">
        <f>IF(HLOOKUP(AL$14,集計用!$4:$9894,マスター!$C533,FALSE)="","",HLOOKUP(AL$14,集計用!$4:$9894,マスター!$C533,FALSE))</f>
        <v/>
      </c>
      <c r="AM533" s="53"/>
      <c r="AN533" s="29" t="str">
        <f>IFERROR(集計用!N422&amp;集計用!P422&amp;集計用!R422,"")</f>
        <v/>
      </c>
      <c r="AO533" s="29" t="str">
        <f>IF(HLOOKUP(AO$14,集計用!$4:$9894,マスター!$C533,FALSE)="","",HLOOKUP(AO$14,集計用!$4:$9894,マスター!$C533,FALSE))</f>
        <v/>
      </c>
      <c r="AP533" s="42" t="str">
        <f>集計用!AU422&amp;集計用!AV422&amp;集計用!AW422&amp;集計用!AX422&amp;集計用!AY422&amp;集計用!AZ422</f>
        <v/>
      </c>
      <c r="AQ533" s="29" t="str">
        <f>IF(HLOOKUP(AQ$14,集計用!$4:$9894,マスター!$C533,FALSE)="","",HLOOKUP(AQ$14,集計用!$4:$9894,マスター!$C533,FALSE))</f>
        <v/>
      </c>
      <c r="AR533" s="29" t="str">
        <f>IF(HLOOKUP(AR$14,集計用!$4:$9894,マスター!$C533,FALSE)="","",HLOOKUP(AR$14,集計用!$4:$9894,マスター!$C533,FALSE))</f>
        <v/>
      </c>
      <c r="AS533" s="29" t="str">
        <f>IF(HLOOKUP(AS$14,集計用!$4:$9894,マスター!$C533,FALSE)="","",HLOOKUP(AS$14,集計用!$4:$9894,マスター!$C533,FALSE))</f>
        <v/>
      </c>
      <c r="AT533" s="29" t="str">
        <f>IF(HLOOKUP(AT$14,集計用!$4:$9894,マスター!$C533,FALSE)="","",HLOOKUP(AT$14,集計用!$4:$9894,マスター!$C533,FALSE))</f>
        <v/>
      </c>
      <c r="AU533" s="29" t="str">
        <f>IF(HLOOKUP(AU$14,集計用!$4:$9894,マスター!$C533,FALSE)="","",HLOOKUP(AU$14,集計用!$4:$9894,マスター!$C533,FALSE))</f>
        <v/>
      </c>
      <c r="AV533" s="61"/>
      <c r="AW533" s="45" t="str">
        <f t="shared" si="9"/>
        <v/>
      </c>
      <c r="AX533" s="29" t="str">
        <f>IF(HLOOKUP(AX$14,集計用!$4:$9894,マスター!$C533,FALSE)="","",HLOOKUP(AX$14,集計用!$4:$9894,マスター!$C533,FALSE))</f>
        <v/>
      </c>
      <c r="AY533" s="29" t="str">
        <f>IF(HLOOKUP(AY$14,集計用!$4:$9894,マスター!$C533,FALSE)="","",HLOOKUP(AY$14,集計用!$4:$9894,マスター!$C533,FALSE))</f>
        <v/>
      </c>
      <c r="AZ533" s="54"/>
      <c r="BA533" s="54"/>
      <c r="BB533" s="54"/>
      <c r="BC533" s="54"/>
      <c r="BD533" s="54"/>
      <c r="BE533" s="54"/>
      <c r="BF533" s="54"/>
      <c r="BG533" s="54"/>
      <c r="BH533" s="29" t="str">
        <f>IF(HLOOKUP(BH$14,集計用!$4:$9894,マスター!$C533,FALSE)="","",HLOOKUP(BH$14,集計用!$4:$9894,マスター!$C533,FALSE))</f>
        <v/>
      </c>
      <c r="BI533" s="29" t="str">
        <f>IF(HLOOKUP(BI$14,集計用!$4:$9894,マスター!$C533,FALSE)="","",HLOOKUP(BI$14,集計用!$4:$9894,マスター!$C533,FALSE))</f>
        <v/>
      </c>
      <c r="BJ533" s="54"/>
      <c r="BK533" s="54"/>
      <c r="BL533" s="54"/>
      <c r="BM533" s="54"/>
      <c r="BN533" s="54"/>
      <c r="BO533" s="54"/>
      <c r="BP533" s="54"/>
      <c r="BQ533" s="54"/>
      <c r="BR533" s="29" t="str">
        <f>IF(HLOOKUP(BR$14,集計用!$4:$9894,マスター!$C533,FALSE)="","",HLOOKUP(BR$14,集計用!$4:$9894,マスター!$C533,FALSE))</f>
        <v/>
      </c>
      <c r="BS533" s="29" t="str">
        <f>IF(HLOOKUP(BS$14,集計用!$4:$9894,マスター!$C533,FALSE)="","",HLOOKUP(BS$14,集計用!$4:$9894,マスター!$C533,FALSE))</f>
        <v/>
      </c>
      <c r="BT533" s="29" t="str">
        <f>IF(HLOOKUP(BT$14,集計用!$4:$9894,マスター!$C533,FALSE)="","",HLOOKUP(BT$14,集計用!$4:$9894,マスター!$C533,FALSE))</f>
        <v/>
      </c>
      <c r="BU533" s="29" t="str">
        <f>IF(HLOOKUP(BU$14,集計用!$4:$9894,マスター!$C533,FALSE)="","",HLOOKUP(BU$14,集計用!$4:$9894,マスター!$C533,FALSE))</f>
        <v/>
      </c>
      <c r="BV533" s="29" t="str">
        <f>集計用!O422&amp;集計用!Q422&amp;集計用!S422</f>
        <v/>
      </c>
      <c r="BW533" s="29" t="str">
        <f>IF(HLOOKUP(BW$14,集計用!$4:$9894,マスター!$C533,FALSE)="","",HLOOKUP(BW$14,集計用!$4:$9894,マスター!$C533,FALSE))</f>
        <v/>
      </c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4"/>
      <c r="CO533" s="54"/>
      <c r="CP533" s="54"/>
      <c r="CQ533" s="54"/>
      <c r="CR533" s="54"/>
      <c r="CS533" s="54"/>
      <c r="CT533" s="54"/>
      <c r="CU533" s="54"/>
      <c r="CV533" s="53"/>
      <c r="CW533" s="53"/>
      <c r="CX533" s="53"/>
      <c r="CY533" s="53"/>
      <c r="CZ533" s="53"/>
      <c r="DA533" s="53"/>
      <c r="DB533" s="53"/>
      <c r="DC533" s="53"/>
      <c r="DD533" s="54"/>
      <c r="DE533" s="54"/>
      <c r="DF533" s="54"/>
      <c r="DG533" s="54"/>
      <c r="DH533" s="54"/>
      <c r="DI533" s="54"/>
    </row>
    <row r="534" spans="3:113" ht="13.5" customHeight="1">
      <c r="C534" s="89">
        <v>525</v>
      </c>
      <c r="D534" s="44"/>
      <c r="E534" s="53"/>
      <c r="F534" s="53"/>
      <c r="G534" s="53"/>
      <c r="H534" s="42" t="str">
        <f>IF(HLOOKUP(H$14,集計用!$4:$9894,マスター!$C534,FALSE)="","",HLOOKUP(H$14,集計用!$4:$9894,マスター!$C534,FALSE))</f>
        <v/>
      </c>
      <c r="I534" s="29" t="str">
        <f>IF(HLOOKUP(I$14,集計用!$4:$9894,マスター!$C534,FALSE)="","",HLOOKUP(I$14,集計用!$4:$9894,マスター!$C534,FALSE))</f>
        <v/>
      </c>
      <c r="J534" s="29" t="str">
        <f>IF(HLOOKUP(J$14,集計用!$4:$9894,マスター!$C534,FALSE)="","",HLOOKUP(J$14,集計用!$4:$9894,マスター!$C534,FALSE))</f>
        <v/>
      </c>
      <c r="K534" s="53"/>
      <c r="L534" s="53"/>
      <c r="M534" s="53"/>
      <c r="N534" s="53"/>
      <c r="O534" s="29" t="str">
        <f>IF(HLOOKUP(O$14,集計用!$4:$9894,マスター!$C534,FALSE)="","",HLOOKUP(O$14,集計用!$4:$9894,マスター!$C534,FALSE))</f>
        <v/>
      </c>
      <c r="P534" s="53"/>
      <c r="Q534" s="53"/>
      <c r="R534" s="42" t="str">
        <f>IF(HLOOKUP(R$14,集計用!$4:$9894,マスター!$C534,FALSE)="","",HLOOKUP(R$14,集計用!$4:$9894,マスター!$C534,FALSE))</f>
        <v/>
      </c>
      <c r="S534" s="42" t="str">
        <f>IF(HLOOKUP(S$14,集計用!$4:$9894,マスター!$C534,FALSE)="","",HLOOKUP(S$14,集計用!$4:$9894,マスター!$C534,FALSE))</f>
        <v/>
      </c>
      <c r="T534" s="209" t="str">
        <f>IF(HLOOKUP(T$14,集計用!$4:$9894,マスター!$C534,FALSE)="","",HLOOKUP(T$14,集計用!$4:$9894,マスター!$C534,FALSE))</f>
        <v/>
      </c>
      <c r="U534" s="209" t="str">
        <f>IF(HLOOKUP(U$14,集計用!$4:$9894,マスター!$C534,FALSE)="","",HLOOKUP(U$14,集計用!$4:$9894,マスター!$C534,FALSE))</f>
        <v/>
      </c>
      <c r="V534" s="53"/>
      <c r="W534" s="44"/>
      <c r="X534" s="53"/>
      <c r="Y534" s="53"/>
      <c r="Z534" s="29" t="str">
        <f>IF(HLOOKUP(Z$14,集計用!$4:$9894,マスター!$C534,FALSE)="","",HLOOKUP(Z$14,集計用!$4:$9894,マスター!$C534,FALSE))</f>
        <v/>
      </c>
      <c r="AA534" s="53"/>
      <c r="AB534" s="53"/>
      <c r="AC534" s="53"/>
      <c r="AD534" s="53"/>
      <c r="AE534" s="53"/>
      <c r="AF534" s="44"/>
      <c r="AG534" s="29" t="str">
        <f>IF(HLOOKUP(AG$14,集計用!$4:$9894,マスター!$C534,FALSE)="","",HLOOKUP(AG$14,集計用!$4:$9894,マスター!$C534,FALSE))</f>
        <v/>
      </c>
      <c r="AH534" s="29" t="str">
        <f>IF(HLOOKUP(AH$14,集計用!$4:$9894,マスター!$C534,FALSE)="","",HLOOKUP(AH$14,集計用!$4:$9894,マスター!$C534,FALSE))</f>
        <v/>
      </c>
      <c r="AI534" s="29" t="str">
        <f>IF(HLOOKUP(AI$14,集計用!$4:$9894,マスター!$C534,FALSE)="","",HLOOKUP(AI$14,集計用!$4:$9894,マスター!$C534,FALSE))</f>
        <v/>
      </c>
      <c r="AJ534" s="60" t="str">
        <f>マスター!$B$3</f>
        <v>建物</v>
      </c>
      <c r="AK534" s="29" t="str">
        <f>IF(HLOOKUP(AK$14,集計用!$4:$9894,マスター!$C534,FALSE)="","",HLOOKUP(AK$14,集計用!$4:$9894,マスター!$C534,FALSE))</f>
        <v/>
      </c>
      <c r="AL534" s="29" t="str">
        <f>IF(HLOOKUP(AL$14,集計用!$4:$9894,マスター!$C534,FALSE)="","",HLOOKUP(AL$14,集計用!$4:$9894,マスター!$C534,FALSE))</f>
        <v/>
      </c>
      <c r="AM534" s="53"/>
      <c r="AN534" s="29" t="str">
        <f>IFERROR(集計用!N423&amp;集計用!P423&amp;集計用!R423,"")</f>
        <v/>
      </c>
      <c r="AO534" s="29" t="str">
        <f>IF(HLOOKUP(AO$14,集計用!$4:$9894,マスター!$C534,FALSE)="","",HLOOKUP(AO$14,集計用!$4:$9894,マスター!$C534,FALSE))</f>
        <v/>
      </c>
      <c r="AP534" s="42" t="str">
        <f>集計用!AU423&amp;集計用!AV423&amp;集計用!AW423&amp;集計用!AX423&amp;集計用!AY423&amp;集計用!AZ423</f>
        <v/>
      </c>
      <c r="AQ534" s="29" t="str">
        <f>IF(HLOOKUP(AQ$14,集計用!$4:$9894,マスター!$C534,FALSE)="","",HLOOKUP(AQ$14,集計用!$4:$9894,マスター!$C534,FALSE))</f>
        <v/>
      </c>
      <c r="AR534" s="29" t="str">
        <f>IF(HLOOKUP(AR$14,集計用!$4:$9894,マスター!$C534,FALSE)="","",HLOOKUP(AR$14,集計用!$4:$9894,マスター!$C534,FALSE))</f>
        <v/>
      </c>
      <c r="AS534" s="29" t="str">
        <f>IF(HLOOKUP(AS$14,集計用!$4:$9894,マスター!$C534,FALSE)="","",HLOOKUP(AS$14,集計用!$4:$9894,マスター!$C534,FALSE))</f>
        <v/>
      </c>
      <c r="AT534" s="29" t="str">
        <f>IF(HLOOKUP(AT$14,集計用!$4:$9894,マスター!$C534,FALSE)="","",HLOOKUP(AT$14,集計用!$4:$9894,マスター!$C534,FALSE))</f>
        <v/>
      </c>
      <c r="AU534" s="29" t="str">
        <f>IF(HLOOKUP(AU$14,集計用!$4:$9894,マスター!$C534,FALSE)="","",HLOOKUP(AU$14,集計用!$4:$9894,マスター!$C534,FALSE))</f>
        <v/>
      </c>
      <c r="AV534" s="61"/>
      <c r="AW534" s="45" t="str">
        <f t="shared" si="9"/>
        <v/>
      </c>
      <c r="AX534" s="29" t="str">
        <f>IF(HLOOKUP(AX$14,集計用!$4:$9894,マスター!$C534,FALSE)="","",HLOOKUP(AX$14,集計用!$4:$9894,マスター!$C534,FALSE))</f>
        <v/>
      </c>
      <c r="AY534" s="29" t="str">
        <f>IF(HLOOKUP(AY$14,集計用!$4:$9894,マスター!$C534,FALSE)="","",HLOOKUP(AY$14,集計用!$4:$9894,マスター!$C534,FALSE))</f>
        <v/>
      </c>
      <c r="AZ534" s="54"/>
      <c r="BA534" s="54"/>
      <c r="BB534" s="54"/>
      <c r="BC534" s="54"/>
      <c r="BD534" s="54"/>
      <c r="BE534" s="54"/>
      <c r="BF534" s="54"/>
      <c r="BG534" s="54"/>
      <c r="BH534" s="29" t="str">
        <f>IF(HLOOKUP(BH$14,集計用!$4:$9894,マスター!$C534,FALSE)="","",HLOOKUP(BH$14,集計用!$4:$9894,マスター!$C534,FALSE))</f>
        <v/>
      </c>
      <c r="BI534" s="29" t="str">
        <f>IF(HLOOKUP(BI$14,集計用!$4:$9894,マスター!$C534,FALSE)="","",HLOOKUP(BI$14,集計用!$4:$9894,マスター!$C534,FALSE))</f>
        <v/>
      </c>
      <c r="BJ534" s="54"/>
      <c r="BK534" s="54"/>
      <c r="BL534" s="54"/>
      <c r="BM534" s="54"/>
      <c r="BN534" s="54"/>
      <c r="BO534" s="54"/>
      <c r="BP534" s="54"/>
      <c r="BQ534" s="54"/>
      <c r="BR534" s="29" t="str">
        <f>IF(HLOOKUP(BR$14,集計用!$4:$9894,マスター!$C534,FALSE)="","",HLOOKUP(BR$14,集計用!$4:$9894,マスター!$C534,FALSE))</f>
        <v/>
      </c>
      <c r="BS534" s="29" t="str">
        <f>IF(HLOOKUP(BS$14,集計用!$4:$9894,マスター!$C534,FALSE)="","",HLOOKUP(BS$14,集計用!$4:$9894,マスター!$C534,FALSE))</f>
        <v/>
      </c>
      <c r="BT534" s="29" t="str">
        <f>IF(HLOOKUP(BT$14,集計用!$4:$9894,マスター!$C534,FALSE)="","",HLOOKUP(BT$14,集計用!$4:$9894,マスター!$C534,FALSE))</f>
        <v/>
      </c>
      <c r="BU534" s="29" t="str">
        <f>IF(HLOOKUP(BU$14,集計用!$4:$9894,マスター!$C534,FALSE)="","",HLOOKUP(BU$14,集計用!$4:$9894,マスター!$C534,FALSE))</f>
        <v/>
      </c>
      <c r="BV534" s="29" t="str">
        <f>集計用!O423&amp;集計用!Q423&amp;集計用!S423</f>
        <v/>
      </c>
      <c r="BW534" s="29" t="str">
        <f>IF(HLOOKUP(BW$14,集計用!$4:$9894,マスター!$C534,FALSE)="","",HLOOKUP(BW$14,集計用!$4:$9894,マスター!$C534,FALSE))</f>
        <v/>
      </c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4"/>
      <c r="CO534" s="54"/>
      <c r="CP534" s="54"/>
      <c r="CQ534" s="54"/>
      <c r="CR534" s="54"/>
      <c r="CS534" s="54"/>
      <c r="CT534" s="54"/>
      <c r="CU534" s="54"/>
      <c r="CV534" s="53"/>
      <c r="CW534" s="53"/>
      <c r="CX534" s="53"/>
      <c r="CY534" s="53"/>
      <c r="CZ534" s="53"/>
      <c r="DA534" s="53"/>
      <c r="DB534" s="53"/>
      <c r="DC534" s="53"/>
      <c r="DD534" s="54"/>
      <c r="DE534" s="54"/>
      <c r="DF534" s="54"/>
      <c r="DG534" s="54"/>
      <c r="DH534" s="54"/>
      <c r="DI534" s="54"/>
    </row>
    <row r="535" spans="3:113" ht="13.5" customHeight="1">
      <c r="C535" s="89">
        <v>526</v>
      </c>
      <c r="D535" s="44"/>
      <c r="E535" s="53"/>
      <c r="F535" s="53"/>
      <c r="G535" s="53"/>
      <c r="H535" s="42" t="str">
        <f>IF(HLOOKUP(H$14,集計用!$4:$9894,マスター!$C535,FALSE)="","",HLOOKUP(H$14,集計用!$4:$9894,マスター!$C535,FALSE))</f>
        <v/>
      </c>
      <c r="I535" s="29" t="str">
        <f>IF(HLOOKUP(I$14,集計用!$4:$9894,マスター!$C535,FALSE)="","",HLOOKUP(I$14,集計用!$4:$9894,マスター!$C535,FALSE))</f>
        <v/>
      </c>
      <c r="J535" s="29" t="str">
        <f>IF(HLOOKUP(J$14,集計用!$4:$9894,マスター!$C535,FALSE)="","",HLOOKUP(J$14,集計用!$4:$9894,マスター!$C535,FALSE))</f>
        <v/>
      </c>
      <c r="K535" s="53"/>
      <c r="L535" s="53"/>
      <c r="M535" s="53"/>
      <c r="N535" s="53"/>
      <c r="O535" s="29" t="str">
        <f>IF(HLOOKUP(O$14,集計用!$4:$9894,マスター!$C535,FALSE)="","",HLOOKUP(O$14,集計用!$4:$9894,マスター!$C535,FALSE))</f>
        <v/>
      </c>
      <c r="P535" s="53"/>
      <c r="Q535" s="53"/>
      <c r="R535" s="42" t="str">
        <f>IF(HLOOKUP(R$14,集計用!$4:$9894,マスター!$C535,FALSE)="","",HLOOKUP(R$14,集計用!$4:$9894,マスター!$C535,FALSE))</f>
        <v/>
      </c>
      <c r="S535" s="42" t="str">
        <f>IF(HLOOKUP(S$14,集計用!$4:$9894,マスター!$C535,FALSE)="","",HLOOKUP(S$14,集計用!$4:$9894,マスター!$C535,FALSE))</f>
        <v/>
      </c>
      <c r="T535" s="209" t="str">
        <f>IF(HLOOKUP(T$14,集計用!$4:$9894,マスター!$C535,FALSE)="","",HLOOKUP(T$14,集計用!$4:$9894,マスター!$C535,FALSE))</f>
        <v/>
      </c>
      <c r="U535" s="209" t="str">
        <f>IF(HLOOKUP(U$14,集計用!$4:$9894,マスター!$C535,FALSE)="","",HLOOKUP(U$14,集計用!$4:$9894,マスター!$C535,FALSE))</f>
        <v/>
      </c>
      <c r="V535" s="53"/>
      <c r="W535" s="44"/>
      <c r="X535" s="53"/>
      <c r="Y535" s="53"/>
      <c r="Z535" s="29" t="str">
        <f>IF(HLOOKUP(Z$14,集計用!$4:$9894,マスター!$C535,FALSE)="","",HLOOKUP(Z$14,集計用!$4:$9894,マスター!$C535,FALSE))</f>
        <v/>
      </c>
      <c r="AA535" s="53"/>
      <c r="AB535" s="53"/>
      <c r="AC535" s="53"/>
      <c r="AD535" s="53"/>
      <c r="AE535" s="53"/>
      <c r="AF535" s="44"/>
      <c r="AG535" s="29" t="str">
        <f>IF(HLOOKUP(AG$14,集計用!$4:$9894,マスター!$C535,FALSE)="","",HLOOKUP(AG$14,集計用!$4:$9894,マスター!$C535,FALSE))</f>
        <v/>
      </c>
      <c r="AH535" s="29" t="str">
        <f>IF(HLOOKUP(AH$14,集計用!$4:$9894,マスター!$C535,FALSE)="","",HLOOKUP(AH$14,集計用!$4:$9894,マスター!$C535,FALSE))</f>
        <v/>
      </c>
      <c r="AI535" s="29" t="str">
        <f>IF(HLOOKUP(AI$14,集計用!$4:$9894,マスター!$C535,FALSE)="","",HLOOKUP(AI$14,集計用!$4:$9894,マスター!$C535,FALSE))</f>
        <v/>
      </c>
      <c r="AJ535" s="60" t="str">
        <f>マスター!$B$3</f>
        <v>建物</v>
      </c>
      <c r="AK535" s="29" t="str">
        <f>IF(HLOOKUP(AK$14,集計用!$4:$9894,マスター!$C535,FALSE)="","",HLOOKUP(AK$14,集計用!$4:$9894,マスター!$C535,FALSE))</f>
        <v/>
      </c>
      <c r="AL535" s="29" t="str">
        <f>IF(HLOOKUP(AL$14,集計用!$4:$9894,マスター!$C535,FALSE)="","",HLOOKUP(AL$14,集計用!$4:$9894,マスター!$C535,FALSE))</f>
        <v/>
      </c>
      <c r="AM535" s="53"/>
      <c r="AN535" s="29" t="str">
        <f>IFERROR(集計用!N424&amp;集計用!P424&amp;集計用!R424,"")</f>
        <v/>
      </c>
      <c r="AO535" s="29" t="str">
        <f>IF(HLOOKUP(AO$14,集計用!$4:$9894,マスター!$C535,FALSE)="","",HLOOKUP(AO$14,集計用!$4:$9894,マスター!$C535,FALSE))</f>
        <v/>
      </c>
      <c r="AP535" s="42" t="str">
        <f>集計用!AU424&amp;集計用!AV424&amp;集計用!AW424&amp;集計用!AX424&amp;集計用!AY424&amp;集計用!AZ424</f>
        <v/>
      </c>
      <c r="AQ535" s="29" t="str">
        <f>IF(HLOOKUP(AQ$14,集計用!$4:$9894,マスター!$C535,FALSE)="","",HLOOKUP(AQ$14,集計用!$4:$9894,マスター!$C535,FALSE))</f>
        <v/>
      </c>
      <c r="AR535" s="29" t="str">
        <f>IF(HLOOKUP(AR$14,集計用!$4:$9894,マスター!$C535,FALSE)="","",HLOOKUP(AR$14,集計用!$4:$9894,マスター!$C535,FALSE))</f>
        <v/>
      </c>
      <c r="AS535" s="29" t="str">
        <f>IF(HLOOKUP(AS$14,集計用!$4:$9894,マスター!$C535,FALSE)="","",HLOOKUP(AS$14,集計用!$4:$9894,マスター!$C535,FALSE))</f>
        <v/>
      </c>
      <c r="AT535" s="29" t="str">
        <f>IF(HLOOKUP(AT$14,集計用!$4:$9894,マスター!$C535,FALSE)="","",HLOOKUP(AT$14,集計用!$4:$9894,マスター!$C535,FALSE))</f>
        <v/>
      </c>
      <c r="AU535" s="29" t="str">
        <f>IF(HLOOKUP(AU$14,集計用!$4:$9894,マスター!$C535,FALSE)="","",HLOOKUP(AU$14,集計用!$4:$9894,マスター!$C535,FALSE))</f>
        <v/>
      </c>
      <c r="AV535" s="61"/>
      <c r="AW535" s="45" t="str">
        <f t="shared" si="9"/>
        <v/>
      </c>
      <c r="AX535" s="29" t="str">
        <f>IF(HLOOKUP(AX$14,集計用!$4:$9894,マスター!$C535,FALSE)="","",HLOOKUP(AX$14,集計用!$4:$9894,マスター!$C535,FALSE))</f>
        <v/>
      </c>
      <c r="AY535" s="29" t="str">
        <f>IF(HLOOKUP(AY$14,集計用!$4:$9894,マスター!$C535,FALSE)="","",HLOOKUP(AY$14,集計用!$4:$9894,マスター!$C535,FALSE))</f>
        <v/>
      </c>
      <c r="AZ535" s="54"/>
      <c r="BA535" s="54"/>
      <c r="BB535" s="54"/>
      <c r="BC535" s="54"/>
      <c r="BD535" s="54"/>
      <c r="BE535" s="54"/>
      <c r="BF535" s="54"/>
      <c r="BG535" s="54"/>
      <c r="BH535" s="29" t="str">
        <f>IF(HLOOKUP(BH$14,集計用!$4:$9894,マスター!$C535,FALSE)="","",HLOOKUP(BH$14,集計用!$4:$9894,マスター!$C535,FALSE))</f>
        <v/>
      </c>
      <c r="BI535" s="29" t="str">
        <f>IF(HLOOKUP(BI$14,集計用!$4:$9894,マスター!$C535,FALSE)="","",HLOOKUP(BI$14,集計用!$4:$9894,マスター!$C535,FALSE))</f>
        <v/>
      </c>
      <c r="BJ535" s="54"/>
      <c r="BK535" s="54"/>
      <c r="BL535" s="54"/>
      <c r="BM535" s="54"/>
      <c r="BN535" s="54"/>
      <c r="BO535" s="54"/>
      <c r="BP535" s="54"/>
      <c r="BQ535" s="54"/>
      <c r="BR535" s="29" t="str">
        <f>IF(HLOOKUP(BR$14,集計用!$4:$9894,マスター!$C535,FALSE)="","",HLOOKUP(BR$14,集計用!$4:$9894,マスター!$C535,FALSE))</f>
        <v/>
      </c>
      <c r="BS535" s="29" t="str">
        <f>IF(HLOOKUP(BS$14,集計用!$4:$9894,マスター!$C535,FALSE)="","",HLOOKUP(BS$14,集計用!$4:$9894,マスター!$C535,FALSE))</f>
        <v/>
      </c>
      <c r="BT535" s="29" t="str">
        <f>IF(HLOOKUP(BT$14,集計用!$4:$9894,マスター!$C535,FALSE)="","",HLOOKUP(BT$14,集計用!$4:$9894,マスター!$C535,FALSE))</f>
        <v/>
      </c>
      <c r="BU535" s="29" t="str">
        <f>IF(HLOOKUP(BU$14,集計用!$4:$9894,マスター!$C535,FALSE)="","",HLOOKUP(BU$14,集計用!$4:$9894,マスター!$C535,FALSE))</f>
        <v/>
      </c>
      <c r="BV535" s="29" t="str">
        <f>集計用!O424&amp;集計用!Q424&amp;集計用!S424</f>
        <v/>
      </c>
      <c r="BW535" s="29" t="str">
        <f>IF(HLOOKUP(BW$14,集計用!$4:$9894,マスター!$C535,FALSE)="","",HLOOKUP(BW$14,集計用!$4:$9894,マスター!$C535,FALSE))</f>
        <v/>
      </c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4"/>
      <c r="CO535" s="54"/>
      <c r="CP535" s="54"/>
      <c r="CQ535" s="54"/>
      <c r="CR535" s="54"/>
      <c r="CS535" s="54"/>
      <c r="CT535" s="54"/>
      <c r="CU535" s="54"/>
      <c r="CV535" s="53"/>
      <c r="CW535" s="53"/>
      <c r="CX535" s="53"/>
      <c r="CY535" s="53"/>
      <c r="CZ535" s="53"/>
      <c r="DA535" s="53"/>
      <c r="DB535" s="53"/>
      <c r="DC535" s="53"/>
      <c r="DD535" s="54"/>
      <c r="DE535" s="54"/>
      <c r="DF535" s="54"/>
      <c r="DG535" s="54"/>
      <c r="DH535" s="54"/>
      <c r="DI535" s="54"/>
    </row>
    <row r="536" spans="3:113" ht="13.5" customHeight="1">
      <c r="C536" s="89">
        <v>527</v>
      </c>
      <c r="D536" s="44"/>
      <c r="E536" s="53"/>
      <c r="F536" s="53"/>
      <c r="G536" s="53"/>
      <c r="H536" s="42" t="str">
        <f>IF(HLOOKUP(H$14,集計用!$4:$9894,マスター!$C536,FALSE)="","",HLOOKUP(H$14,集計用!$4:$9894,マスター!$C536,FALSE))</f>
        <v/>
      </c>
      <c r="I536" s="29" t="str">
        <f>IF(HLOOKUP(I$14,集計用!$4:$9894,マスター!$C536,FALSE)="","",HLOOKUP(I$14,集計用!$4:$9894,マスター!$C536,FALSE))</f>
        <v/>
      </c>
      <c r="J536" s="29" t="str">
        <f>IF(HLOOKUP(J$14,集計用!$4:$9894,マスター!$C536,FALSE)="","",HLOOKUP(J$14,集計用!$4:$9894,マスター!$C536,FALSE))</f>
        <v/>
      </c>
      <c r="K536" s="53"/>
      <c r="L536" s="53"/>
      <c r="M536" s="53"/>
      <c r="N536" s="53"/>
      <c r="O536" s="29" t="str">
        <f>IF(HLOOKUP(O$14,集計用!$4:$9894,マスター!$C536,FALSE)="","",HLOOKUP(O$14,集計用!$4:$9894,マスター!$C536,FALSE))</f>
        <v/>
      </c>
      <c r="P536" s="53"/>
      <c r="Q536" s="53"/>
      <c r="R536" s="42" t="str">
        <f>IF(HLOOKUP(R$14,集計用!$4:$9894,マスター!$C536,FALSE)="","",HLOOKUP(R$14,集計用!$4:$9894,マスター!$C536,FALSE))</f>
        <v/>
      </c>
      <c r="S536" s="42" t="str">
        <f>IF(HLOOKUP(S$14,集計用!$4:$9894,マスター!$C536,FALSE)="","",HLOOKUP(S$14,集計用!$4:$9894,マスター!$C536,FALSE))</f>
        <v/>
      </c>
      <c r="T536" s="209" t="str">
        <f>IF(HLOOKUP(T$14,集計用!$4:$9894,マスター!$C536,FALSE)="","",HLOOKUP(T$14,集計用!$4:$9894,マスター!$C536,FALSE))</f>
        <v/>
      </c>
      <c r="U536" s="209" t="str">
        <f>IF(HLOOKUP(U$14,集計用!$4:$9894,マスター!$C536,FALSE)="","",HLOOKUP(U$14,集計用!$4:$9894,マスター!$C536,FALSE))</f>
        <v/>
      </c>
      <c r="V536" s="53"/>
      <c r="W536" s="44"/>
      <c r="X536" s="53"/>
      <c r="Y536" s="53"/>
      <c r="Z536" s="29" t="str">
        <f>IF(HLOOKUP(Z$14,集計用!$4:$9894,マスター!$C536,FALSE)="","",HLOOKUP(Z$14,集計用!$4:$9894,マスター!$C536,FALSE))</f>
        <v/>
      </c>
      <c r="AA536" s="53"/>
      <c r="AB536" s="53"/>
      <c r="AC536" s="53"/>
      <c r="AD536" s="53"/>
      <c r="AE536" s="53"/>
      <c r="AF536" s="44"/>
      <c r="AG536" s="29" t="str">
        <f>IF(HLOOKUP(AG$14,集計用!$4:$9894,マスター!$C536,FALSE)="","",HLOOKUP(AG$14,集計用!$4:$9894,マスター!$C536,FALSE))</f>
        <v/>
      </c>
      <c r="AH536" s="29" t="str">
        <f>IF(HLOOKUP(AH$14,集計用!$4:$9894,マスター!$C536,FALSE)="","",HLOOKUP(AH$14,集計用!$4:$9894,マスター!$C536,FALSE))</f>
        <v/>
      </c>
      <c r="AI536" s="29" t="str">
        <f>IF(HLOOKUP(AI$14,集計用!$4:$9894,マスター!$C536,FALSE)="","",HLOOKUP(AI$14,集計用!$4:$9894,マスター!$C536,FALSE))</f>
        <v/>
      </c>
      <c r="AJ536" s="60" t="str">
        <f>マスター!$B$3</f>
        <v>建物</v>
      </c>
      <c r="AK536" s="29" t="str">
        <f>IF(HLOOKUP(AK$14,集計用!$4:$9894,マスター!$C536,FALSE)="","",HLOOKUP(AK$14,集計用!$4:$9894,マスター!$C536,FALSE))</f>
        <v/>
      </c>
      <c r="AL536" s="29" t="str">
        <f>IF(HLOOKUP(AL$14,集計用!$4:$9894,マスター!$C536,FALSE)="","",HLOOKUP(AL$14,集計用!$4:$9894,マスター!$C536,FALSE))</f>
        <v/>
      </c>
      <c r="AM536" s="53"/>
      <c r="AN536" s="29" t="str">
        <f>IFERROR(集計用!N425&amp;集計用!P425&amp;集計用!R425,"")</f>
        <v/>
      </c>
      <c r="AO536" s="29" t="str">
        <f>IF(HLOOKUP(AO$14,集計用!$4:$9894,マスター!$C536,FALSE)="","",HLOOKUP(AO$14,集計用!$4:$9894,マスター!$C536,FALSE))</f>
        <v/>
      </c>
      <c r="AP536" s="42" t="str">
        <f>集計用!AU425&amp;集計用!AV425&amp;集計用!AW425&amp;集計用!AX425&amp;集計用!AY425&amp;集計用!AZ425</f>
        <v/>
      </c>
      <c r="AQ536" s="29" t="str">
        <f>IF(HLOOKUP(AQ$14,集計用!$4:$9894,マスター!$C536,FALSE)="","",HLOOKUP(AQ$14,集計用!$4:$9894,マスター!$C536,FALSE))</f>
        <v/>
      </c>
      <c r="AR536" s="29" t="str">
        <f>IF(HLOOKUP(AR$14,集計用!$4:$9894,マスター!$C536,FALSE)="","",HLOOKUP(AR$14,集計用!$4:$9894,マスター!$C536,FALSE))</f>
        <v/>
      </c>
      <c r="AS536" s="29" t="str">
        <f>IF(HLOOKUP(AS$14,集計用!$4:$9894,マスター!$C536,FALSE)="","",HLOOKUP(AS$14,集計用!$4:$9894,マスター!$C536,FALSE))</f>
        <v/>
      </c>
      <c r="AT536" s="29" t="str">
        <f>IF(HLOOKUP(AT$14,集計用!$4:$9894,マスター!$C536,FALSE)="","",HLOOKUP(AT$14,集計用!$4:$9894,マスター!$C536,FALSE))</f>
        <v/>
      </c>
      <c r="AU536" s="29" t="str">
        <f>IF(HLOOKUP(AU$14,集計用!$4:$9894,マスター!$C536,FALSE)="","",HLOOKUP(AU$14,集計用!$4:$9894,マスター!$C536,FALSE))</f>
        <v/>
      </c>
      <c r="AV536" s="61"/>
      <c r="AW536" s="45" t="str">
        <f t="shared" si="9"/>
        <v/>
      </c>
      <c r="AX536" s="29" t="str">
        <f>IF(HLOOKUP(AX$14,集計用!$4:$9894,マスター!$C536,FALSE)="","",HLOOKUP(AX$14,集計用!$4:$9894,マスター!$C536,FALSE))</f>
        <v/>
      </c>
      <c r="AY536" s="29" t="str">
        <f>IF(HLOOKUP(AY$14,集計用!$4:$9894,マスター!$C536,FALSE)="","",HLOOKUP(AY$14,集計用!$4:$9894,マスター!$C536,FALSE))</f>
        <v/>
      </c>
      <c r="AZ536" s="54"/>
      <c r="BA536" s="54"/>
      <c r="BB536" s="54"/>
      <c r="BC536" s="54"/>
      <c r="BD536" s="54"/>
      <c r="BE536" s="54"/>
      <c r="BF536" s="54"/>
      <c r="BG536" s="54"/>
      <c r="BH536" s="29" t="str">
        <f>IF(HLOOKUP(BH$14,集計用!$4:$9894,マスター!$C536,FALSE)="","",HLOOKUP(BH$14,集計用!$4:$9894,マスター!$C536,FALSE))</f>
        <v/>
      </c>
      <c r="BI536" s="29" t="str">
        <f>IF(HLOOKUP(BI$14,集計用!$4:$9894,マスター!$C536,FALSE)="","",HLOOKUP(BI$14,集計用!$4:$9894,マスター!$C536,FALSE))</f>
        <v/>
      </c>
      <c r="BJ536" s="54"/>
      <c r="BK536" s="54"/>
      <c r="BL536" s="54"/>
      <c r="BM536" s="54"/>
      <c r="BN536" s="54"/>
      <c r="BO536" s="54"/>
      <c r="BP536" s="54"/>
      <c r="BQ536" s="54"/>
      <c r="BR536" s="29" t="str">
        <f>IF(HLOOKUP(BR$14,集計用!$4:$9894,マスター!$C536,FALSE)="","",HLOOKUP(BR$14,集計用!$4:$9894,マスター!$C536,FALSE))</f>
        <v/>
      </c>
      <c r="BS536" s="29" t="str">
        <f>IF(HLOOKUP(BS$14,集計用!$4:$9894,マスター!$C536,FALSE)="","",HLOOKUP(BS$14,集計用!$4:$9894,マスター!$C536,FALSE))</f>
        <v/>
      </c>
      <c r="BT536" s="29" t="str">
        <f>IF(HLOOKUP(BT$14,集計用!$4:$9894,マスター!$C536,FALSE)="","",HLOOKUP(BT$14,集計用!$4:$9894,マスター!$C536,FALSE))</f>
        <v/>
      </c>
      <c r="BU536" s="29" t="str">
        <f>IF(HLOOKUP(BU$14,集計用!$4:$9894,マスター!$C536,FALSE)="","",HLOOKUP(BU$14,集計用!$4:$9894,マスター!$C536,FALSE))</f>
        <v/>
      </c>
      <c r="BV536" s="29" t="str">
        <f>集計用!O425&amp;集計用!Q425&amp;集計用!S425</f>
        <v/>
      </c>
      <c r="BW536" s="29" t="str">
        <f>IF(HLOOKUP(BW$14,集計用!$4:$9894,マスター!$C536,FALSE)="","",HLOOKUP(BW$14,集計用!$4:$9894,マスター!$C536,FALSE))</f>
        <v/>
      </c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4"/>
      <c r="CO536" s="54"/>
      <c r="CP536" s="54"/>
      <c r="CQ536" s="54"/>
      <c r="CR536" s="54"/>
      <c r="CS536" s="54"/>
      <c r="CT536" s="54"/>
      <c r="CU536" s="54"/>
      <c r="CV536" s="53"/>
      <c r="CW536" s="53"/>
      <c r="CX536" s="53"/>
      <c r="CY536" s="53"/>
      <c r="CZ536" s="53"/>
      <c r="DA536" s="53"/>
      <c r="DB536" s="53"/>
      <c r="DC536" s="53"/>
      <c r="DD536" s="54"/>
      <c r="DE536" s="54"/>
      <c r="DF536" s="54"/>
      <c r="DG536" s="54"/>
      <c r="DH536" s="54"/>
      <c r="DI536" s="54"/>
    </row>
    <row r="537" spans="3:113" ht="13.5" customHeight="1">
      <c r="C537" s="89">
        <v>528</v>
      </c>
      <c r="D537" s="44"/>
      <c r="E537" s="53"/>
      <c r="F537" s="53"/>
      <c r="G537" s="53"/>
      <c r="H537" s="42" t="str">
        <f>IF(HLOOKUP(H$14,集計用!$4:$9894,マスター!$C537,FALSE)="","",HLOOKUP(H$14,集計用!$4:$9894,マスター!$C537,FALSE))</f>
        <v/>
      </c>
      <c r="I537" s="29" t="str">
        <f>IF(HLOOKUP(I$14,集計用!$4:$9894,マスター!$C537,FALSE)="","",HLOOKUP(I$14,集計用!$4:$9894,マスター!$C537,FALSE))</f>
        <v/>
      </c>
      <c r="J537" s="29" t="str">
        <f>IF(HLOOKUP(J$14,集計用!$4:$9894,マスター!$C537,FALSE)="","",HLOOKUP(J$14,集計用!$4:$9894,マスター!$C537,FALSE))</f>
        <v/>
      </c>
      <c r="K537" s="53"/>
      <c r="L537" s="53"/>
      <c r="M537" s="53"/>
      <c r="N537" s="53"/>
      <c r="O537" s="29" t="str">
        <f>IF(HLOOKUP(O$14,集計用!$4:$9894,マスター!$C537,FALSE)="","",HLOOKUP(O$14,集計用!$4:$9894,マスター!$C537,FALSE))</f>
        <v/>
      </c>
      <c r="P537" s="53"/>
      <c r="Q537" s="53"/>
      <c r="R537" s="42" t="str">
        <f>IF(HLOOKUP(R$14,集計用!$4:$9894,マスター!$C537,FALSE)="","",HLOOKUP(R$14,集計用!$4:$9894,マスター!$C537,FALSE))</f>
        <v/>
      </c>
      <c r="S537" s="42" t="str">
        <f>IF(HLOOKUP(S$14,集計用!$4:$9894,マスター!$C537,FALSE)="","",HLOOKUP(S$14,集計用!$4:$9894,マスター!$C537,FALSE))</f>
        <v/>
      </c>
      <c r="T537" s="209" t="str">
        <f>IF(HLOOKUP(T$14,集計用!$4:$9894,マスター!$C537,FALSE)="","",HLOOKUP(T$14,集計用!$4:$9894,マスター!$C537,FALSE))</f>
        <v/>
      </c>
      <c r="U537" s="209" t="str">
        <f>IF(HLOOKUP(U$14,集計用!$4:$9894,マスター!$C537,FALSE)="","",HLOOKUP(U$14,集計用!$4:$9894,マスター!$C537,FALSE))</f>
        <v/>
      </c>
      <c r="V537" s="53"/>
      <c r="W537" s="44"/>
      <c r="X537" s="53"/>
      <c r="Y537" s="53"/>
      <c r="Z537" s="29" t="str">
        <f>IF(HLOOKUP(Z$14,集計用!$4:$9894,マスター!$C537,FALSE)="","",HLOOKUP(Z$14,集計用!$4:$9894,マスター!$C537,FALSE))</f>
        <v/>
      </c>
      <c r="AA537" s="53"/>
      <c r="AB537" s="53"/>
      <c r="AC537" s="53"/>
      <c r="AD537" s="53"/>
      <c r="AE537" s="53"/>
      <c r="AF537" s="44"/>
      <c r="AG537" s="29" t="str">
        <f>IF(HLOOKUP(AG$14,集計用!$4:$9894,マスター!$C537,FALSE)="","",HLOOKUP(AG$14,集計用!$4:$9894,マスター!$C537,FALSE))</f>
        <v/>
      </c>
      <c r="AH537" s="29" t="str">
        <f>IF(HLOOKUP(AH$14,集計用!$4:$9894,マスター!$C537,FALSE)="","",HLOOKUP(AH$14,集計用!$4:$9894,マスター!$C537,FALSE))</f>
        <v/>
      </c>
      <c r="AI537" s="29" t="str">
        <f>IF(HLOOKUP(AI$14,集計用!$4:$9894,マスター!$C537,FALSE)="","",HLOOKUP(AI$14,集計用!$4:$9894,マスター!$C537,FALSE))</f>
        <v/>
      </c>
      <c r="AJ537" s="60" t="str">
        <f>マスター!$B$3</f>
        <v>建物</v>
      </c>
      <c r="AK537" s="29" t="str">
        <f>IF(HLOOKUP(AK$14,集計用!$4:$9894,マスター!$C537,FALSE)="","",HLOOKUP(AK$14,集計用!$4:$9894,マスター!$C537,FALSE))</f>
        <v/>
      </c>
      <c r="AL537" s="29" t="str">
        <f>IF(HLOOKUP(AL$14,集計用!$4:$9894,マスター!$C537,FALSE)="","",HLOOKUP(AL$14,集計用!$4:$9894,マスター!$C537,FALSE))</f>
        <v/>
      </c>
      <c r="AM537" s="53"/>
      <c r="AN537" s="29" t="str">
        <f>IFERROR(集計用!N426&amp;集計用!P426&amp;集計用!R426,"")</f>
        <v/>
      </c>
      <c r="AO537" s="29" t="str">
        <f>IF(HLOOKUP(AO$14,集計用!$4:$9894,マスター!$C537,FALSE)="","",HLOOKUP(AO$14,集計用!$4:$9894,マスター!$C537,FALSE))</f>
        <v/>
      </c>
      <c r="AP537" s="42" t="str">
        <f>集計用!AU426&amp;集計用!AV426&amp;集計用!AW426&amp;集計用!AX426&amp;集計用!AY426&amp;集計用!AZ426</f>
        <v/>
      </c>
      <c r="AQ537" s="29" t="str">
        <f>IF(HLOOKUP(AQ$14,集計用!$4:$9894,マスター!$C537,FALSE)="","",HLOOKUP(AQ$14,集計用!$4:$9894,マスター!$C537,FALSE))</f>
        <v/>
      </c>
      <c r="AR537" s="29" t="str">
        <f>IF(HLOOKUP(AR$14,集計用!$4:$9894,マスター!$C537,FALSE)="","",HLOOKUP(AR$14,集計用!$4:$9894,マスター!$C537,FALSE))</f>
        <v/>
      </c>
      <c r="AS537" s="29" t="str">
        <f>IF(HLOOKUP(AS$14,集計用!$4:$9894,マスター!$C537,FALSE)="","",HLOOKUP(AS$14,集計用!$4:$9894,マスター!$C537,FALSE))</f>
        <v/>
      </c>
      <c r="AT537" s="29" t="str">
        <f>IF(HLOOKUP(AT$14,集計用!$4:$9894,マスター!$C537,FALSE)="","",HLOOKUP(AT$14,集計用!$4:$9894,マスター!$C537,FALSE))</f>
        <v/>
      </c>
      <c r="AU537" s="29" t="str">
        <f>IF(HLOOKUP(AU$14,集計用!$4:$9894,マスター!$C537,FALSE)="","",HLOOKUP(AU$14,集計用!$4:$9894,マスター!$C537,FALSE))</f>
        <v/>
      </c>
      <c r="AV537" s="61"/>
      <c r="AW537" s="45" t="str">
        <f t="shared" si="9"/>
        <v/>
      </c>
      <c r="AX537" s="29" t="str">
        <f>IF(HLOOKUP(AX$14,集計用!$4:$9894,マスター!$C537,FALSE)="","",HLOOKUP(AX$14,集計用!$4:$9894,マスター!$C537,FALSE))</f>
        <v/>
      </c>
      <c r="AY537" s="29" t="str">
        <f>IF(HLOOKUP(AY$14,集計用!$4:$9894,マスター!$C537,FALSE)="","",HLOOKUP(AY$14,集計用!$4:$9894,マスター!$C537,FALSE))</f>
        <v/>
      </c>
      <c r="AZ537" s="54"/>
      <c r="BA537" s="54"/>
      <c r="BB537" s="54"/>
      <c r="BC537" s="54"/>
      <c r="BD537" s="54"/>
      <c r="BE537" s="54"/>
      <c r="BF537" s="54"/>
      <c r="BG537" s="54"/>
      <c r="BH537" s="29" t="str">
        <f>IF(HLOOKUP(BH$14,集計用!$4:$9894,マスター!$C537,FALSE)="","",HLOOKUP(BH$14,集計用!$4:$9894,マスター!$C537,FALSE))</f>
        <v/>
      </c>
      <c r="BI537" s="29" t="str">
        <f>IF(HLOOKUP(BI$14,集計用!$4:$9894,マスター!$C537,FALSE)="","",HLOOKUP(BI$14,集計用!$4:$9894,マスター!$C537,FALSE))</f>
        <v/>
      </c>
      <c r="BJ537" s="54"/>
      <c r="BK537" s="54"/>
      <c r="BL537" s="54"/>
      <c r="BM537" s="54"/>
      <c r="BN537" s="54"/>
      <c r="BO537" s="54"/>
      <c r="BP537" s="54"/>
      <c r="BQ537" s="54"/>
      <c r="BR537" s="29" t="str">
        <f>IF(HLOOKUP(BR$14,集計用!$4:$9894,マスター!$C537,FALSE)="","",HLOOKUP(BR$14,集計用!$4:$9894,マスター!$C537,FALSE))</f>
        <v/>
      </c>
      <c r="BS537" s="29" t="str">
        <f>IF(HLOOKUP(BS$14,集計用!$4:$9894,マスター!$C537,FALSE)="","",HLOOKUP(BS$14,集計用!$4:$9894,マスター!$C537,FALSE))</f>
        <v/>
      </c>
      <c r="BT537" s="29" t="str">
        <f>IF(HLOOKUP(BT$14,集計用!$4:$9894,マスター!$C537,FALSE)="","",HLOOKUP(BT$14,集計用!$4:$9894,マスター!$C537,FALSE))</f>
        <v/>
      </c>
      <c r="BU537" s="29" t="str">
        <f>IF(HLOOKUP(BU$14,集計用!$4:$9894,マスター!$C537,FALSE)="","",HLOOKUP(BU$14,集計用!$4:$9894,マスター!$C537,FALSE))</f>
        <v/>
      </c>
      <c r="BV537" s="29" t="str">
        <f>集計用!O426&amp;集計用!Q426&amp;集計用!S426</f>
        <v/>
      </c>
      <c r="BW537" s="29" t="str">
        <f>IF(HLOOKUP(BW$14,集計用!$4:$9894,マスター!$C537,FALSE)="","",HLOOKUP(BW$14,集計用!$4:$9894,マスター!$C537,FALSE))</f>
        <v/>
      </c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4"/>
      <c r="CO537" s="54"/>
      <c r="CP537" s="54"/>
      <c r="CQ537" s="54"/>
      <c r="CR537" s="54"/>
      <c r="CS537" s="54"/>
      <c r="CT537" s="54"/>
      <c r="CU537" s="54"/>
      <c r="CV537" s="53"/>
      <c r="CW537" s="53"/>
      <c r="CX537" s="53"/>
      <c r="CY537" s="53"/>
      <c r="CZ537" s="53"/>
      <c r="DA537" s="53"/>
      <c r="DB537" s="53"/>
      <c r="DC537" s="53"/>
      <c r="DD537" s="54"/>
      <c r="DE537" s="54"/>
      <c r="DF537" s="54"/>
      <c r="DG537" s="54"/>
      <c r="DH537" s="54"/>
      <c r="DI537" s="54"/>
    </row>
    <row r="538" spans="3:113" ht="13.5" customHeight="1">
      <c r="C538" s="89">
        <v>529</v>
      </c>
      <c r="D538" s="44"/>
      <c r="E538" s="53"/>
      <c r="F538" s="53"/>
      <c r="G538" s="53"/>
      <c r="H538" s="42" t="str">
        <f>IF(HLOOKUP(H$14,集計用!$4:$9894,マスター!$C538,FALSE)="","",HLOOKUP(H$14,集計用!$4:$9894,マスター!$C538,FALSE))</f>
        <v/>
      </c>
      <c r="I538" s="29" t="str">
        <f>IF(HLOOKUP(I$14,集計用!$4:$9894,マスター!$C538,FALSE)="","",HLOOKUP(I$14,集計用!$4:$9894,マスター!$C538,FALSE))</f>
        <v/>
      </c>
      <c r="J538" s="29" t="str">
        <f>IF(HLOOKUP(J$14,集計用!$4:$9894,マスター!$C538,FALSE)="","",HLOOKUP(J$14,集計用!$4:$9894,マスター!$C538,FALSE))</f>
        <v/>
      </c>
      <c r="K538" s="53"/>
      <c r="L538" s="53"/>
      <c r="M538" s="53"/>
      <c r="N538" s="53"/>
      <c r="O538" s="29" t="str">
        <f>IF(HLOOKUP(O$14,集計用!$4:$9894,マスター!$C538,FALSE)="","",HLOOKUP(O$14,集計用!$4:$9894,マスター!$C538,FALSE))</f>
        <v/>
      </c>
      <c r="P538" s="53"/>
      <c r="Q538" s="53"/>
      <c r="R538" s="42" t="str">
        <f>IF(HLOOKUP(R$14,集計用!$4:$9894,マスター!$C538,FALSE)="","",HLOOKUP(R$14,集計用!$4:$9894,マスター!$C538,FALSE))</f>
        <v/>
      </c>
      <c r="S538" s="42" t="str">
        <f>IF(HLOOKUP(S$14,集計用!$4:$9894,マスター!$C538,FALSE)="","",HLOOKUP(S$14,集計用!$4:$9894,マスター!$C538,FALSE))</f>
        <v/>
      </c>
      <c r="T538" s="209" t="str">
        <f>IF(HLOOKUP(T$14,集計用!$4:$9894,マスター!$C538,FALSE)="","",HLOOKUP(T$14,集計用!$4:$9894,マスター!$C538,FALSE))</f>
        <v/>
      </c>
      <c r="U538" s="209" t="str">
        <f>IF(HLOOKUP(U$14,集計用!$4:$9894,マスター!$C538,FALSE)="","",HLOOKUP(U$14,集計用!$4:$9894,マスター!$C538,FALSE))</f>
        <v/>
      </c>
      <c r="V538" s="53"/>
      <c r="W538" s="44"/>
      <c r="X538" s="53"/>
      <c r="Y538" s="53"/>
      <c r="Z538" s="29" t="str">
        <f>IF(HLOOKUP(Z$14,集計用!$4:$9894,マスター!$C538,FALSE)="","",HLOOKUP(Z$14,集計用!$4:$9894,マスター!$C538,FALSE))</f>
        <v/>
      </c>
      <c r="AA538" s="53"/>
      <c r="AB538" s="53"/>
      <c r="AC538" s="53"/>
      <c r="AD538" s="53"/>
      <c r="AE538" s="53"/>
      <c r="AF538" s="44"/>
      <c r="AG538" s="29" t="str">
        <f>IF(HLOOKUP(AG$14,集計用!$4:$9894,マスター!$C538,FALSE)="","",HLOOKUP(AG$14,集計用!$4:$9894,マスター!$C538,FALSE))</f>
        <v/>
      </c>
      <c r="AH538" s="29" t="str">
        <f>IF(HLOOKUP(AH$14,集計用!$4:$9894,マスター!$C538,FALSE)="","",HLOOKUP(AH$14,集計用!$4:$9894,マスター!$C538,FALSE))</f>
        <v/>
      </c>
      <c r="AI538" s="29" t="str">
        <f>IF(HLOOKUP(AI$14,集計用!$4:$9894,マスター!$C538,FALSE)="","",HLOOKUP(AI$14,集計用!$4:$9894,マスター!$C538,FALSE))</f>
        <v/>
      </c>
      <c r="AJ538" s="60" t="str">
        <f>マスター!$B$3</f>
        <v>建物</v>
      </c>
      <c r="AK538" s="29" t="str">
        <f>IF(HLOOKUP(AK$14,集計用!$4:$9894,マスター!$C538,FALSE)="","",HLOOKUP(AK$14,集計用!$4:$9894,マスター!$C538,FALSE))</f>
        <v/>
      </c>
      <c r="AL538" s="29" t="str">
        <f>IF(HLOOKUP(AL$14,集計用!$4:$9894,マスター!$C538,FALSE)="","",HLOOKUP(AL$14,集計用!$4:$9894,マスター!$C538,FALSE))</f>
        <v/>
      </c>
      <c r="AM538" s="53"/>
      <c r="AN538" s="29" t="str">
        <f>IFERROR(集計用!N427&amp;集計用!P427&amp;集計用!R427,"")</f>
        <v/>
      </c>
      <c r="AO538" s="29" t="str">
        <f>IF(HLOOKUP(AO$14,集計用!$4:$9894,マスター!$C538,FALSE)="","",HLOOKUP(AO$14,集計用!$4:$9894,マスター!$C538,FALSE))</f>
        <v/>
      </c>
      <c r="AP538" s="42" t="str">
        <f>集計用!AU427&amp;集計用!AV427&amp;集計用!AW427&amp;集計用!AX427&amp;集計用!AY427&amp;集計用!AZ427</f>
        <v/>
      </c>
      <c r="AQ538" s="29" t="str">
        <f>IF(HLOOKUP(AQ$14,集計用!$4:$9894,マスター!$C538,FALSE)="","",HLOOKUP(AQ$14,集計用!$4:$9894,マスター!$C538,FALSE))</f>
        <v/>
      </c>
      <c r="AR538" s="29" t="str">
        <f>IF(HLOOKUP(AR$14,集計用!$4:$9894,マスター!$C538,FALSE)="","",HLOOKUP(AR$14,集計用!$4:$9894,マスター!$C538,FALSE))</f>
        <v/>
      </c>
      <c r="AS538" s="29" t="str">
        <f>IF(HLOOKUP(AS$14,集計用!$4:$9894,マスター!$C538,FALSE)="","",HLOOKUP(AS$14,集計用!$4:$9894,マスター!$C538,FALSE))</f>
        <v/>
      </c>
      <c r="AT538" s="29" t="str">
        <f>IF(HLOOKUP(AT$14,集計用!$4:$9894,マスター!$C538,FALSE)="","",HLOOKUP(AT$14,集計用!$4:$9894,マスター!$C538,FALSE))</f>
        <v/>
      </c>
      <c r="AU538" s="29" t="str">
        <f>IF(HLOOKUP(AU$14,集計用!$4:$9894,マスター!$C538,FALSE)="","",HLOOKUP(AU$14,集計用!$4:$9894,マスター!$C538,FALSE))</f>
        <v/>
      </c>
      <c r="AV538" s="61"/>
      <c r="AW538" s="45" t="str">
        <f t="shared" si="9"/>
        <v/>
      </c>
      <c r="AX538" s="29" t="str">
        <f>IF(HLOOKUP(AX$14,集計用!$4:$9894,マスター!$C538,FALSE)="","",HLOOKUP(AX$14,集計用!$4:$9894,マスター!$C538,FALSE))</f>
        <v/>
      </c>
      <c r="AY538" s="29" t="str">
        <f>IF(HLOOKUP(AY$14,集計用!$4:$9894,マスター!$C538,FALSE)="","",HLOOKUP(AY$14,集計用!$4:$9894,マスター!$C538,FALSE))</f>
        <v/>
      </c>
      <c r="AZ538" s="54"/>
      <c r="BA538" s="54"/>
      <c r="BB538" s="54"/>
      <c r="BC538" s="54"/>
      <c r="BD538" s="54"/>
      <c r="BE538" s="54"/>
      <c r="BF538" s="54"/>
      <c r="BG538" s="54"/>
      <c r="BH538" s="29" t="str">
        <f>IF(HLOOKUP(BH$14,集計用!$4:$9894,マスター!$C538,FALSE)="","",HLOOKUP(BH$14,集計用!$4:$9894,マスター!$C538,FALSE))</f>
        <v/>
      </c>
      <c r="BI538" s="29" t="str">
        <f>IF(HLOOKUP(BI$14,集計用!$4:$9894,マスター!$C538,FALSE)="","",HLOOKUP(BI$14,集計用!$4:$9894,マスター!$C538,FALSE))</f>
        <v/>
      </c>
      <c r="BJ538" s="54"/>
      <c r="BK538" s="54"/>
      <c r="BL538" s="54"/>
      <c r="BM538" s="54"/>
      <c r="BN538" s="54"/>
      <c r="BO538" s="54"/>
      <c r="BP538" s="54"/>
      <c r="BQ538" s="54"/>
      <c r="BR538" s="29" t="str">
        <f>IF(HLOOKUP(BR$14,集計用!$4:$9894,マスター!$C538,FALSE)="","",HLOOKUP(BR$14,集計用!$4:$9894,マスター!$C538,FALSE))</f>
        <v/>
      </c>
      <c r="BS538" s="29" t="str">
        <f>IF(HLOOKUP(BS$14,集計用!$4:$9894,マスター!$C538,FALSE)="","",HLOOKUP(BS$14,集計用!$4:$9894,マスター!$C538,FALSE))</f>
        <v/>
      </c>
      <c r="BT538" s="29" t="str">
        <f>IF(HLOOKUP(BT$14,集計用!$4:$9894,マスター!$C538,FALSE)="","",HLOOKUP(BT$14,集計用!$4:$9894,マスター!$C538,FALSE))</f>
        <v/>
      </c>
      <c r="BU538" s="29" t="str">
        <f>IF(HLOOKUP(BU$14,集計用!$4:$9894,マスター!$C538,FALSE)="","",HLOOKUP(BU$14,集計用!$4:$9894,マスター!$C538,FALSE))</f>
        <v/>
      </c>
      <c r="BV538" s="29" t="str">
        <f>集計用!O427&amp;集計用!Q427&amp;集計用!S427</f>
        <v/>
      </c>
      <c r="BW538" s="29" t="str">
        <f>IF(HLOOKUP(BW$14,集計用!$4:$9894,マスター!$C538,FALSE)="","",HLOOKUP(BW$14,集計用!$4:$9894,マスター!$C538,FALSE))</f>
        <v/>
      </c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4"/>
      <c r="CO538" s="54"/>
      <c r="CP538" s="54"/>
      <c r="CQ538" s="54"/>
      <c r="CR538" s="54"/>
      <c r="CS538" s="54"/>
      <c r="CT538" s="54"/>
      <c r="CU538" s="54"/>
      <c r="CV538" s="53"/>
      <c r="CW538" s="53"/>
      <c r="CX538" s="53"/>
      <c r="CY538" s="53"/>
      <c r="CZ538" s="53"/>
      <c r="DA538" s="53"/>
      <c r="DB538" s="53"/>
      <c r="DC538" s="53"/>
      <c r="DD538" s="54"/>
      <c r="DE538" s="54"/>
      <c r="DF538" s="54"/>
      <c r="DG538" s="54"/>
      <c r="DH538" s="54"/>
      <c r="DI538" s="54"/>
    </row>
    <row r="539" spans="3:113" ht="13.5" customHeight="1">
      <c r="C539" s="89">
        <v>530</v>
      </c>
      <c r="D539" s="44"/>
      <c r="E539" s="53"/>
      <c r="F539" s="53"/>
      <c r="G539" s="53"/>
      <c r="H539" s="42" t="str">
        <f>IF(HLOOKUP(H$14,集計用!$4:$9894,マスター!$C539,FALSE)="","",HLOOKUP(H$14,集計用!$4:$9894,マスター!$C539,FALSE))</f>
        <v/>
      </c>
      <c r="I539" s="29" t="str">
        <f>IF(HLOOKUP(I$14,集計用!$4:$9894,マスター!$C539,FALSE)="","",HLOOKUP(I$14,集計用!$4:$9894,マスター!$C539,FALSE))</f>
        <v/>
      </c>
      <c r="J539" s="29" t="str">
        <f>IF(HLOOKUP(J$14,集計用!$4:$9894,マスター!$C539,FALSE)="","",HLOOKUP(J$14,集計用!$4:$9894,マスター!$C539,FALSE))</f>
        <v/>
      </c>
      <c r="K539" s="53"/>
      <c r="L539" s="53"/>
      <c r="M539" s="53"/>
      <c r="N539" s="53"/>
      <c r="O539" s="29" t="str">
        <f>IF(HLOOKUP(O$14,集計用!$4:$9894,マスター!$C539,FALSE)="","",HLOOKUP(O$14,集計用!$4:$9894,マスター!$C539,FALSE))</f>
        <v/>
      </c>
      <c r="P539" s="53"/>
      <c r="Q539" s="53"/>
      <c r="R539" s="42" t="str">
        <f>IF(HLOOKUP(R$14,集計用!$4:$9894,マスター!$C539,FALSE)="","",HLOOKUP(R$14,集計用!$4:$9894,マスター!$C539,FALSE))</f>
        <v/>
      </c>
      <c r="S539" s="42" t="str">
        <f>IF(HLOOKUP(S$14,集計用!$4:$9894,マスター!$C539,FALSE)="","",HLOOKUP(S$14,集計用!$4:$9894,マスター!$C539,FALSE))</f>
        <v/>
      </c>
      <c r="T539" s="209" t="str">
        <f>IF(HLOOKUP(T$14,集計用!$4:$9894,マスター!$C539,FALSE)="","",HLOOKUP(T$14,集計用!$4:$9894,マスター!$C539,FALSE))</f>
        <v/>
      </c>
      <c r="U539" s="209" t="str">
        <f>IF(HLOOKUP(U$14,集計用!$4:$9894,マスター!$C539,FALSE)="","",HLOOKUP(U$14,集計用!$4:$9894,マスター!$C539,FALSE))</f>
        <v/>
      </c>
      <c r="V539" s="53"/>
      <c r="W539" s="44"/>
      <c r="X539" s="53"/>
      <c r="Y539" s="53"/>
      <c r="Z539" s="29" t="str">
        <f>IF(HLOOKUP(Z$14,集計用!$4:$9894,マスター!$C539,FALSE)="","",HLOOKUP(Z$14,集計用!$4:$9894,マスター!$C539,FALSE))</f>
        <v/>
      </c>
      <c r="AA539" s="53"/>
      <c r="AB539" s="53"/>
      <c r="AC539" s="53"/>
      <c r="AD539" s="53"/>
      <c r="AE539" s="53"/>
      <c r="AF539" s="44"/>
      <c r="AG539" s="29" t="str">
        <f>IF(HLOOKUP(AG$14,集計用!$4:$9894,マスター!$C539,FALSE)="","",HLOOKUP(AG$14,集計用!$4:$9894,マスター!$C539,FALSE))</f>
        <v/>
      </c>
      <c r="AH539" s="29" t="str">
        <f>IF(HLOOKUP(AH$14,集計用!$4:$9894,マスター!$C539,FALSE)="","",HLOOKUP(AH$14,集計用!$4:$9894,マスター!$C539,FALSE))</f>
        <v/>
      </c>
      <c r="AI539" s="29" t="str">
        <f>IF(HLOOKUP(AI$14,集計用!$4:$9894,マスター!$C539,FALSE)="","",HLOOKUP(AI$14,集計用!$4:$9894,マスター!$C539,FALSE))</f>
        <v/>
      </c>
      <c r="AJ539" s="60" t="str">
        <f>マスター!$B$3</f>
        <v>建物</v>
      </c>
      <c r="AK539" s="29" t="str">
        <f>IF(HLOOKUP(AK$14,集計用!$4:$9894,マスター!$C539,FALSE)="","",HLOOKUP(AK$14,集計用!$4:$9894,マスター!$C539,FALSE))</f>
        <v/>
      </c>
      <c r="AL539" s="29" t="str">
        <f>IF(HLOOKUP(AL$14,集計用!$4:$9894,マスター!$C539,FALSE)="","",HLOOKUP(AL$14,集計用!$4:$9894,マスター!$C539,FALSE))</f>
        <v/>
      </c>
      <c r="AM539" s="53"/>
      <c r="AN539" s="29" t="str">
        <f>IFERROR(集計用!N428&amp;集計用!P428&amp;集計用!R428,"")</f>
        <v/>
      </c>
      <c r="AO539" s="29" t="str">
        <f>IF(HLOOKUP(AO$14,集計用!$4:$9894,マスター!$C539,FALSE)="","",HLOOKUP(AO$14,集計用!$4:$9894,マスター!$C539,FALSE))</f>
        <v/>
      </c>
      <c r="AP539" s="42" t="str">
        <f>集計用!AU428&amp;集計用!AV428&amp;集計用!AW428&amp;集計用!AX428&amp;集計用!AY428&amp;集計用!AZ428</f>
        <v/>
      </c>
      <c r="AQ539" s="29" t="str">
        <f>IF(HLOOKUP(AQ$14,集計用!$4:$9894,マスター!$C539,FALSE)="","",HLOOKUP(AQ$14,集計用!$4:$9894,マスター!$C539,FALSE))</f>
        <v/>
      </c>
      <c r="AR539" s="29" t="str">
        <f>IF(HLOOKUP(AR$14,集計用!$4:$9894,マスター!$C539,FALSE)="","",HLOOKUP(AR$14,集計用!$4:$9894,マスター!$C539,FALSE))</f>
        <v/>
      </c>
      <c r="AS539" s="29" t="str">
        <f>IF(HLOOKUP(AS$14,集計用!$4:$9894,マスター!$C539,FALSE)="","",HLOOKUP(AS$14,集計用!$4:$9894,マスター!$C539,FALSE))</f>
        <v/>
      </c>
      <c r="AT539" s="29" t="str">
        <f>IF(HLOOKUP(AT$14,集計用!$4:$9894,マスター!$C539,FALSE)="","",HLOOKUP(AT$14,集計用!$4:$9894,マスター!$C539,FALSE))</f>
        <v/>
      </c>
      <c r="AU539" s="29" t="str">
        <f>IF(HLOOKUP(AU$14,集計用!$4:$9894,マスター!$C539,FALSE)="","",HLOOKUP(AU$14,集計用!$4:$9894,マスター!$C539,FALSE))</f>
        <v/>
      </c>
      <c r="AV539" s="61"/>
      <c r="AW539" s="45" t="str">
        <f t="shared" si="9"/>
        <v/>
      </c>
      <c r="AX539" s="29" t="str">
        <f>IF(HLOOKUP(AX$14,集計用!$4:$9894,マスター!$C539,FALSE)="","",HLOOKUP(AX$14,集計用!$4:$9894,マスター!$C539,FALSE))</f>
        <v/>
      </c>
      <c r="AY539" s="29" t="str">
        <f>IF(HLOOKUP(AY$14,集計用!$4:$9894,マスター!$C539,FALSE)="","",HLOOKUP(AY$14,集計用!$4:$9894,マスター!$C539,FALSE))</f>
        <v/>
      </c>
      <c r="AZ539" s="54"/>
      <c r="BA539" s="54"/>
      <c r="BB539" s="54"/>
      <c r="BC539" s="54"/>
      <c r="BD539" s="54"/>
      <c r="BE539" s="54"/>
      <c r="BF539" s="54"/>
      <c r="BG539" s="54"/>
      <c r="BH539" s="29" t="str">
        <f>IF(HLOOKUP(BH$14,集計用!$4:$9894,マスター!$C539,FALSE)="","",HLOOKUP(BH$14,集計用!$4:$9894,マスター!$C539,FALSE))</f>
        <v/>
      </c>
      <c r="BI539" s="29" t="str">
        <f>IF(HLOOKUP(BI$14,集計用!$4:$9894,マスター!$C539,FALSE)="","",HLOOKUP(BI$14,集計用!$4:$9894,マスター!$C539,FALSE))</f>
        <v/>
      </c>
      <c r="BJ539" s="54"/>
      <c r="BK539" s="54"/>
      <c r="BL539" s="54"/>
      <c r="BM539" s="54"/>
      <c r="BN539" s="54"/>
      <c r="BO539" s="54"/>
      <c r="BP539" s="54"/>
      <c r="BQ539" s="54"/>
      <c r="BR539" s="29" t="str">
        <f>IF(HLOOKUP(BR$14,集計用!$4:$9894,マスター!$C539,FALSE)="","",HLOOKUP(BR$14,集計用!$4:$9894,マスター!$C539,FALSE))</f>
        <v/>
      </c>
      <c r="BS539" s="29" t="str">
        <f>IF(HLOOKUP(BS$14,集計用!$4:$9894,マスター!$C539,FALSE)="","",HLOOKUP(BS$14,集計用!$4:$9894,マスター!$C539,FALSE))</f>
        <v/>
      </c>
      <c r="BT539" s="29" t="str">
        <f>IF(HLOOKUP(BT$14,集計用!$4:$9894,マスター!$C539,FALSE)="","",HLOOKUP(BT$14,集計用!$4:$9894,マスター!$C539,FALSE))</f>
        <v/>
      </c>
      <c r="BU539" s="29" t="str">
        <f>IF(HLOOKUP(BU$14,集計用!$4:$9894,マスター!$C539,FALSE)="","",HLOOKUP(BU$14,集計用!$4:$9894,マスター!$C539,FALSE))</f>
        <v/>
      </c>
      <c r="BV539" s="29" t="str">
        <f>集計用!O428&amp;集計用!Q428&amp;集計用!S428</f>
        <v/>
      </c>
      <c r="BW539" s="29" t="str">
        <f>IF(HLOOKUP(BW$14,集計用!$4:$9894,マスター!$C539,FALSE)="","",HLOOKUP(BW$14,集計用!$4:$9894,マスター!$C539,FALSE))</f>
        <v/>
      </c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4"/>
      <c r="CO539" s="54"/>
      <c r="CP539" s="54"/>
      <c r="CQ539" s="54"/>
      <c r="CR539" s="54"/>
      <c r="CS539" s="54"/>
      <c r="CT539" s="54"/>
      <c r="CU539" s="54"/>
      <c r="CV539" s="53"/>
      <c r="CW539" s="53"/>
      <c r="CX539" s="53"/>
      <c r="CY539" s="53"/>
      <c r="CZ539" s="53"/>
      <c r="DA539" s="53"/>
      <c r="DB539" s="53"/>
      <c r="DC539" s="53"/>
      <c r="DD539" s="54"/>
      <c r="DE539" s="54"/>
      <c r="DF539" s="54"/>
      <c r="DG539" s="54"/>
      <c r="DH539" s="54"/>
      <c r="DI539" s="54"/>
    </row>
    <row r="540" spans="3:113" ht="13.5" customHeight="1">
      <c r="C540" s="89">
        <v>531</v>
      </c>
      <c r="D540" s="44"/>
      <c r="E540" s="53"/>
      <c r="F540" s="53"/>
      <c r="G540" s="53"/>
      <c r="H540" s="42" t="str">
        <f>IF(HLOOKUP(H$14,集計用!$4:$9894,マスター!$C540,FALSE)="","",HLOOKUP(H$14,集計用!$4:$9894,マスター!$C540,FALSE))</f>
        <v/>
      </c>
      <c r="I540" s="29" t="str">
        <f>IF(HLOOKUP(I$14,集計用!$4:$9894,マスター!$C540,FALSE)="","",HLOOKUP(I$14,集計用!$4:$9894,マスター!$C540,FALSE))</f>
        <v/>
      </c>
      <c r="J540" s="29" t="str">
        <f>IF(HLOOKUP(J$14,集計用!$4:$9894,マスター!$C540,FALSE)="","",HLOOKUP(J$14,集計用!$4:$9894,マスター!$C540,FALSE))</f>
        <v/>
      </c>
      <c r="K540" s="53"/>
      <c r="L540" s="53"/>
      <c r="M540" s="53"/>
      <c r="N540" s="53"/>
      <c r="O540" s="29" t="str">
        <f>IF(HLOOKUP(O$14,集計用!$4:$9894,マスター!$C540,FALSE)="","",HLOOKUP(O$14,集計用!$4:$9894,マスター!$C540,FALSE))</f>
        <v/>
      </c>
      <c r="P540" s="53"/>
      <c r="Q540" s="53"/>
      <c r="R540" s="42" t="str">
        <f>IF(HLOOKUP(R$14,集計用!$4:$9894,マスター!$C540,FALSE)="","",HLOOKUP(R$14,集計用!$4:$9894,マスター!$C540,FALSE))</f>
        <v/>
      </c>
      <c r="S540" s="42" t="str">
        <f>IF(HLOOKUP(S$14,集計用!$4:$9894,マスター!$C540,FALSE)="","",HLOOKUP(S$14,集計用!$4:$9894,マスター!$C540,FALSE))</f>
        <v/>
      </c>
      <c r="T540" s="209" t="str">
        <f>IF(HLOOKUP(T$14,集計用!$4:$9894,マスター!$C540,FALSE)="","",HLOOKUP(T$14,集計用!$4:$9894,マスター!$C540,FALSE))</f>
        <v/>
      </c>
      <c r="U540" s="209" t="str">
        <f>IF(HLOOKUP(U$14,集計用!$4:$9894,マスター!$C540,FALSE)="","",HLOOKUP(U$14,集計用!$4:$9894,マスター!$C540,FALSE))</f>
        <v/>
      </c>
      <c r="V540" s="53"/>
      <c r="W540" s="44"/>
      <c r="X540" s="53"/>
      <c r="Y540" s="53"/>
      <c r="Z540" s="29" t="str">
        <f>IF(HLOOKUP(Z$14,集計用!$4:$9894,マスター!$C540,FALSE)="","",HLOOKUP(Z$14,集計用!$4:$9894,マスター!$C540,FALSE))</f>
        <v/>
      </c>
      <c r="AA540" s="53"/>
      <c r="AB540" s="53"/>
      <c r="AC540" s="53"/>
      <c r="AD540" s="53"/>
      <c r="AE540" s="53"/>
      <c r="AF540" s="44"/>
      <c r="AG540" s="29" t="str">
        <f>IF(HLOOKUP(AG$14,集計用!$4:$9894,マスター!$C540,FALSE)="","",HLOOKUP(AG$14,集計用!$4:$9894,マスター!$C540,FALSE))</f>
        <v/>
      </c>
      <c r="AH540" s="29" t="str">
        <f>IF(HLOOKUP(AH$14,集計用!$4:$9894,マスター!$C540,FALSE)="","",HLOOKUP(AH$14,集計用!$4:$9894,マスター!$C540,FALSE))</f>
        <v/>
      </c>
      <c r="AI540" s="29" t="str">
        <f>IF(HLOOKUP(AI$14,集計用!$4:$9894,マスター!$C540,FALSE)="","",HLOOKUP(AI$14,集計用!$4:$9894,マスター!$C540,FALSE))</f>
        <v/>
      </c>
      <c r="AJ540" s="60" t="str">
        <f>マスター!$B$3</f>
        <v>建物</v>
      </c>
      <c r="AK540" s="29" t="str">
        <f>IF(HLOOKUP(AK$14,集計用!$4:$9894,マスター!$C540,FALSE)="","",HLOOKUP(AK$14,集計用!$4:$9894,マスター!$C540,FALSE))</f>
        <v/>
      </c>
      <c r="AL540" s="29" t="str">
        <f>IF(HLOOKUP(AL$14,集計用!$4:$9894,マスター!$C540,FALSE)="","",HLOOKUP(AL$14,集計用!$4:$9894,マスター!$C540,FALSE))</f>
        <v/>
      </c>
      <c r="AM540" s="53"/>
      <c r="AN540" s="29" t="str">
        <f>IFERROR(集計用!N429&amp;集計用!P429&amp;集計用!R429,"")</f>
        <v/>
      </c>
      <c r="AO540" s="29" t="str">
        <f>IF(HLOOKUP(AO$14,集計用!$4:$9894,マスター!$C540,FALSE)="","",HLOOKUP(AO$14,集計用!$4:$9894,マスター!$C540,FALSE))</f>
        <v/>
      </c>
      <c r="AP540" s="42" t="str">
        <f>集計用!AU429&amp;集計用!AV429&amp;集計用!AW429&amp;集計用!AX429&amp;集計用!AY429&amp;集計用!AZ429</f>
        <v/>
      </c>
      <c r="AQ540" s="29" t="str">
        <f>IF(HLOOKUP(AQ$14,集計用!$4:$9894,マスター!$C540,FALSE)="","",HLOOKUP(AQ$14,集計用!$4:$9894,マスター!$C540,FALSE))</f>
        <v/>
      </c>
      <c r="AR540" s="29" t="str">
        <f>IF(HLOOKUP(AR$14,集計用!$4:$9894,マスター!$C540,FALSE)="","",HLOOKUP(AR$14,集計用!$4:$9894,マスター!$C540,FALSE))</f>
        <v/>
      </c>
      <c r="AS540" s="29" t="str">
        <f>IF(HLOOKUP(AS$14,集計用!$4:$9894,マスター!$C540,FALSE)="","",HLOOKUP(AS$14,集計用!$4:$9894,マスター!$C540,FALSE))</f>
        <v/>
      </c>
      <c r="AT540" s="29" t="str">
        <f>IF(HLOOKUP(AT$14,集計用!$4:$9894,マスター!$C540,FALSE)="","",HLOOKUP(AT$14,集計用!$4:$9894,マスター!$C540,FALSE))</f>
        <v/>
      </c>
      <c r="AU540" s="29" t="str">
        <f>IF(HLOOKUP(AU$14,集計用!$4:$9894,マスター!$C540,FALSE)="","",HLOOKUP(AU$14,集計用!$4:$9894,マスター!$C540,FALSE))</f>
        <v/>
      </c>
      <c r="AV540" s="61"/>
      <c r="AW540" s="45" t="str">
        <f t="shared" si="9"/>
        <v/>
      </c>
      <c r="AX540" s="29" t="str">
        <f>IF(HLOOKUP(AX$14,集計用!$4:$9894,マスター!$C540,FALSE)="","",HLOOKUP(AX$14,集計用!$4:$9894,マスター!$C540,FALSE))</f>
        <v/>
      </c>
      <c r="AY540" s="29" t="str">
        <f>IF(HLOOKUP(AY$14,集計用!$4:$9894,マスター!$C540,FALSE)="","",HLOOKUP(AY$14,集計用!$4:$9894,マスター!$C540,FALSE))</f>
        <v/>
      </c>
      <c r="AZ540" s="54"/>
      <c r="BA540" s="54"/>
      <c r="BB540" s="54"/>
      <c r="BC540" s="54"/>
      <c r="BD540" s="54"/>
      <c r="BE540" s="54"/>
      <c r="BF540" s="54"/>
      <c r="BG540" s="54"/>
      <c r="BH540" s="29" t="str">
        <f>IF(HLOOKUP(BH$14,集計用!$4:$9894,マスター!$C540,FALSE)="","",HLOOKUP(BH$14,集計用!$4:$9894,マスター!$C540,FALSE))</f>
        <v/>
      </c>
      <c r="BI540" s="29" t="str">
        <f>IF(HLOOKUP(BI$14,集計用!$4:$9894,マスター!$C540,FALSE)="","",HLOOKUP(BI$14,集計用!$4:$9894,マスター!$C540,FALSE))</f>
        <v/>
      </c>
      <c r="BJ540" s="54"/>
      <c r="BK540" s="54"/>
      <c r="BL540" s="54"/>
      <c r="BM540" s="54"/>
      <c r="BN540" s="54"/>
      <c r="BO540" s="54"/>
      <c r="BP540" s="54"/>
      <c r="BQ540" s="54"/>
      <c r="BR540" s="29" t="str">
        <f>IF(HLOOKUP(BR$14,集計用!$4:$9894,マスター!$C540,FALSE)="","",HLOOKUP(BR$14,集計用!$4:$9894,マスター!$C540,FALSE))</f>
        <v/>
      </c>
      <c r="BS540" s="29" t="str">
        <f>IF(HLOOKUP(BS$14,集計用!$4:$9894,マスター!$C540,FALSE)="","",HLOOKUP(BS$14,集計用!$4:$9894,マスター!$C540,FALSE))</f>
        <v/>
      </c>
      <c r="BT540" s="29" t="str">
        <f>IF(HLOOKUP(BT$14,集計用!$4:$9894,マスター!$C540,FALSE)="","",HLOOKUP(BT$14,集計用!$4:$9894,マスター!$C540,FALSE))</f>
        <v/>
      </c>
      <c r="BU540" s="29" t="str">
        <f>IF(HLOOKUP(BU$14,集計用!$4:$9894,マスター!$C540,FALSE)="","",HLOOKUP(BU$14,集計用!$4:$9894,マスター!$C540,FALSE))</f>
        <v/>
      </c>
      <c r="BV540" s="29" t="str">
        <f>集計用!O429&amp;集計用!Q429&amp;集計用!S429</f>
        <v/>
      </c>
      <c r="BW540" s="29" t="str">
        <f>IF(HLOOKUP(BW$14,集計用!$4:$9894,マスター!$C540,FALSE)="","",HLOOKUP(BW$14,集計用!$4:$9894,マスター!$C540,FALSE))</f>
        <v/>
      </c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4"/>
      <c r="CO540" s="54"/>
      <c r="CP540" s="54"/>
      <c r="CQ540" s="54"/>
      <c r="CR540" s="54"/>
      <c r="CS540" s="54"/>
      <c r="CT540" s="54"/>
      <c r="CU540" s="54"/>
      <c r="CV540" s="53"/>
      <c r="CW540" s="53"/>
      <c r="CX540" s="53"/>
      <c r="CY540" s="53"/>
      <c r="CZ540" s="53"/>
      <c r="DA540" s="53"/>
      <c r="DB540" s="53"/>
      <c r="DC540" s="53"/>
      <c r="DD540" s="54"/>
      <c r="DE540" s="54"/>
      <c r="DF540" s="54"/>
      <c r="DG540" s="54"/>
      <c r="DH540" s="54"/>
      <c r="DI540" s="54"/>
    </row>
    <row r="541" spans="3:113" ht="13.5" customHeight="1">
      <c r="C541" s="89">
        <v>532</v>
      </c>
      <c r="D541" s="44"/>
      <c r="E541" s="53"/>
      <c r="F541" s="53"/>
      <c r="G541" s="53"/>
      <c r="H541" s="42" t="str">
        <f>IF(HLOOKUP(H$14,集計用!$4:$9894,マスター!$C541,FALSE)="","",HLOOKUP(H$14,集計用!$4:$9894,マスター!$C541,FALSE))</f>
        <v/>
      </c>
      <c r="I541" s="29" t="str">
        <f>IF(HLOOKUP(I$14,集計用!$4:$9894,マスター!$C541,FALSE)="","",HLOOKUP(I$14,集計用!$4:$9894,マスター!$C541,FALSE))</f>
        <v/>
      </c>
      <c r="J541" s="29" t="str">
        <f>IF(HLOOKUP(J$14,集計用!$4:$9894,マスター!$C541,FALSE)="","",HLOOKUP(J$14,集計用!$4:$9894,マスター!$C541,FALSE))</f>
        <v/>
      </c>
      <c r="K541" s="53"/>
      <c r="L541" s="53"/>
      <c r="M541" s="53"/>
      <c r="N541" s="53"/>
      <c r="O541" s="29" t="str">
        <f>IF(HLOOKUP(O$14,集計用!$4:$9894,マスター!$C541,FALSE)="","",HLOOKUP(O$14,集計用!$4:$9894,マスター!$C541,FALSE))</f>
        <v/>
      </c>
      <c r="P541" s="53"/>
      <c r="Q541" s="53"/>
      <c r="R541" s="42" t="str">
        <f>IF(HLOOKUP(R$14,集計用!$4:$9894,マスター!$C541,FALSE)="","",HLOOKUP(R$14,集計用!$4:$9894,マスター!$C541,FALSE))</f>
        <v/>
      </c>
      <c r="S541" s="42" t="str">
        <f>IF(HLOOKUP(S$14,集計用!$4:$9894,マスター!$C541,FALSE)="","",HLOOKUP(S$14,集計用!$4:$9894,マスター!$C541,FALSE))</f>
        <v/>
      </c>
      <c r="T541" s="209" t="str">
        <f>IF(HLOOKUP(T$14,集計用!$4:$9894,マスター!$C541,FALSE)="","",HLOOKUP(T$14,集計用!$4:$9894,マスター!$C541,FALSE))</f>
        <v/>
      </c>
      <c r="U541" s="209" t="str">
        <f>IF(HLOOKUP(U$14,集計用!$4:$9894,マスター!$C541,FALSE)="","",HLOOKUP(U$14,集計用!$4:$9894,マスター!$C541,FALSE))</f>
        <v/>
      </c>
      <c r="V541" s="53"/>
      <c r="W541" s="44"/>
      <c r="X541" s="53"/>
      <c r="Y541" s="53"/>
      <c r="Z541" s="29" t="str">
        <f>IF(HLOOKUP(Z$14,集計用!$4:$9894,マスター!$C541,FALSE)="","",HLOOKUP(Z$14,集計用!$4:$9894,マスター!$C541,FALSE))</f>
        <v/>
      </c>
      <c r="AA541" s="53"/>
      <c r="AB541" s="53"/>
      <c r="AC541" s="53"/>
      <c r="AD541" s="53"/>
      <c r="AE541" s="53"/>
      <c r="AF541" s="44"/>
      <c r="AG541" s="29" t="str">
        <f>IF(HLOOKUP(AG$14,集計用!$4:$9894,マスター!$C541,FALSE)="","",HLOOKUP(AG$14,集計用!$4:$9894,マスター!$C541,FALSE))</f>
        <v/>
      </c>
      <c r="AH541" s="29" t="str">
        <f>IF(HLOOKUP(AH$14,集計用!$4:$9894,マスター!$C541,FALSE)="","",HLOOKUP(AH$14,集計用!$4:$9894,マスター!$C541,FALSE))</f>
        <v/>
      </c>
      <c r="AI541" s="29" t="str">
        <f>IF(HLOOKUP(AI$14,集計用!$4:$9894,マスター!$C541,FALSE)="","",HLOOKUP(AI$14,集計用!$4:$9894,マスター!$C541,FALSE))</f>
        <v/>
      </c>
      <c r="AJ541" s="60" t="str">
        <f>マスター!$B$3</f>
        <v>建物</v>
      </c>
      <c r="AK541" s="29" t="str">
        <f>IF(HLOOKUP(AK$14,集計用!$4:$9894,マスター!$C541,FALSE)="","",HLOOKUP(AK$14,集計用!$4:$9894,マスター!$C541,FALSE))</f>
        <v/>
      </c>
      <c r="AL541" s="29" t="str">
        <f>IF(HLOOKUP(AL$14,集計用!$4:$9894,マスター!$C541,FALSE)="","",HLOOKUP(AL$14,集計用!$4:$9894,マスター!$C541,FALSE))</f>
        <v/>
      </c>
      <c r="AM541" s="53"/>
      <c r="AN541" s="29" t="str">
        <f>IFERROR(集計用!N430&amp;集計用!P430&amp;集計用!R430,"")</f>
        <v/>
      </c>
      <c r="AO541" s="29" t="str">
        <f>IF(HLOOKUP(AO$14,集計用!$4:$9894,マスター!$C541,FALSE)="","",HLOOKUP(AO$14,集計用!$4:$9894,マスター!$C541,FALSE))</f>
        <v/>
      </c>
      <c r="AP541" s="42" t="str">
        <f>集計用!AU430&amp;集計用!AV430&amp;集計用!AW430&amp;集計用!AX430&amp;集計用!AY430&amp;集計用!AZ430</f>
        <v/>
      </c>
      <c r="AQ541" s="29" t="str">
        <f>IF(HLOOKUP(AQ$14,集計用!$4:$9894,マスター!$C541,FALSE)="","",HLOOKUP(AQ$14,集計用!$4:$9894,マスター!$C541,FALSE))</f>
        <v/>
      </c>
      <c r="AR541" s="29" t="str">
        <f>IF(HLOOKUP(AR$14,集計用!$4:$9894,マスター!$C541,FALSE)="","",HLOOKUP(AR$14,集計用!$4:$9894,マスター!$C541,FALSE))</f>
        <v/>
      </c>
      <c r="AS541" s="29" t="str">
        <f>IF(HLOOKUP(AS$14,集計用!$4:$9894,マスター!$C541,FALSE)="","",HLOOKUP(AS$14,集計用!$4:$9894,マスター!$C541,FALSE))</f>
        <v/>
      </c>
      <c r="AT541" s="29" t="str">
        <f>IF(HLOOKUP(AT$14,集計用!$4:$9894,マスター!$C541,FALSE)="","",HLOOKUP(AT$14,集計用!$4:$9894,マスター!$C541,FALSE))</f>
        <v/>
      </c>
      <c r="AU541" s="29" t="str">
        <f>IF(HLOOKUP(AU$14,集計用!$4:$9894,マスター!$C541,FALSE)="","",HLOOKUP(AU$14,集計用!$4:$9894,マスター!$C541,FALSE))</f>
        <v/>
      </c>
      <c r="AV541" s="61"/>
      <c r="AW541" s="45" t="str">
        <f t="shared" si="9"/>
        <v/>
      </c>
      <c r="AX541" s="29" t="str">
        <f>IF(HLOOKUP(AX$14,集計用!$4:$9894,マスター!$C541,FALSE)="","",HLOOKUP(AX$14,集計用!$4:$9894,マスター!$C541,FALSE))</f>
        <v/>
      </c>
      <c r="AY541" s="29" t="str">
        <f>IF(HLOOKUP(AY$14,集計用!$4:$9894,マスター!$C541,FALSE)="","",HLOOKUP(AY$14,集計用!$4:$9894,マスター!$C541,FALSE))</f>
        <v/>
      </c>
      <c r="AZ541" s="54"/>
      <c r="BA541" s="54"/>
      <c r="BB541" s="54"/>
      <c r="BC541" s="54"/>
      <c r="BD541" s="54"/>
      <c r="BE541" s="54"/>
      <c r="BF541" s="54"/>
      <c r="BG541" s="54"/>
      <c r="BH541" s="29" t="str">
        <f>IF(HLOOKUP(BH$14,集計用!$4:$9894,マスター!$C541,FALSE)="","",HLOOKUP(BH$14,集計用!$4:$9894,マスター!$C541,FALSE))</f>
        <v/>
      </c>
      <c r="BI541" s="29" t="str">
        <f>IF(HLOOKUP(BI$14,集計用!$4:$9894,マスター!$C541,FALSE)="","",HLOOKUP(BI$14,集計用!$4:$9894,マスター!$C541,FALSE))</f>
        <v/>
      </c>
      <c r="BJ541" s="54"/>
      <c r="BK541" s="54"/>
      <c r="BL541" s="54"/>
      <c r="BM541" s="54"/>
      <c r="BN541" s="54"/>
      <c r="BO541" s="54"/>
      <c r="BP541" s="54"/>
      <c r="BQ541" s="54"/>
      <c r="BR541" s="29" t="str">
        <f>IF(HLOOKUP(BR$14,集計用!$4:$9894,マスター!$C541,FALSE)="","",HLOOKUP(BR$14,集計用!$4:$9894,マスター!$C541,FALSE))</f>
        <v/>
      </c>
      <c r="BS541" s="29" t="str">
        <f>IF(HLOOKUP(BS$14,集計用!$4:$9894,マスター!$C541,FALSE)="","",HLOOKUP(BS$14,集計用!$4:$9894,マスター!$C541,FALSE))</f>
        <v/>
      </c>
      <c r="BT541" s="29" t="str">
        <f>IF(HLOOKUP(BT$14,集計用!$4:$9894,マスター!$C541,FALSE)="","",HLOOKUP(BT$14,集計用!$4:$9894,マスター!$C541,FALSE))</f>
        <v/>
      </c>
      <c r="BU541" s="29" t="str">
        <f>IF(HLOOKUP(BU$14,集計用!$4:$9894,マスター!$C541,FALSE)="","",HLOOKUP(BU$14,集計用!$4:$9894,マスター!$C541,FALSE))</f>
        <v/>
      </c>
      <c r="BV541" s="29" t="str">
        <f>集計用!O430&amp;集計用!Q430&amp;集計用!S430</f>
        <v/>
      </c>
      <c r="BW541" s="29" t="str">
        <f>IF(HLOOKUP(BW$14,集計用!$4:$9894,マスター!$C541,FALSE)="","",HLOOKUP(BW$14,集計用!$4:$9894,マスター!$C541,FALSE))</f>
        <v/>
      </c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4"/>
      <c r="CO541" s="54"/>
      <c r="CP541" s="54"/>
      <c r="CQ541" s="54"/>
      <c r="CR541" s="54"/>
      <c r="CS541" s="54"/>
      <c r="CT541" s="54"/>
      <c r="CU541" s="54"/>
      <c r="CV541" s="53"/>
      <c r="CW541" s="53"/>
      <c r="CX541" s="53"/>
      <c r="CY541" s="53"/>
      <c r="CZ541" s="53"/>
      <c r="DA541" s="53"/>
      <c r="DB541" s="53"/>
      <c r="DC541" s="53"/>
      <c r="DD541" s="54"/>
      <c r="DE541" s="54"/>
      <c r="DF541" s="54"/>
      <c r="DG541" s="54"/>
      <c r="DH541" s="54"/>
      <c r="DI541" s="54"/>
    </row>
    <row r="542" spans="3:113" ht="13.5" customHeight="1">
      <c r="C542" s="89">
        <v>533</v>
      </c>
      <c r="D542" s="44"/>
      <c r="E542" s="53"/>
      <c r="F542" s="53"/>
      <c r="G542" s="53"/>
      <c r="H542" s="42" t="str">
        <f>IF(HLOOKUP(H$14,集計用!$4:$9894,マスター!$C542,FALSE)="","",HLOOKUP(H$14,集計用!$4:$9894,マスター!$C542,FALSE))</f>
        <v/>
      </c>
      <c r="I542" s="29" t="str">
        <f>IF(HLOOKUP(I$14,集計用!$4:$9894,マスター!$C542,FALSE)="","",HLOOKUP(I$14,集計用!$4:$9894,マスター!$C542,FALSE))</f>
        <v/>
      </c>
      <c r="J542" s="29" t="str">
        <f>IF(HLOOKUP(J$14,集計用!$4:$9894,マスター!$C542,FALSE)="","",HLOOKUP(J$14,集計用!$4:$9894,マスター!$C542,FALSE))</f>
        <v/>
      </c>
      <c r="K542" s="53"/>
      <c r="L542" s="53"/>
      <c r="M542" s="53"/>
      <c r="N542" s="53"/>
      <c r="O542" s="29" t="str">
        <f>IF(HLOOKUP(O$14,集計用!$4:$9894,マスター!$C542,FALSE)="","",HLOOKUP(O$14,集計用!$4:$9894,マスター!$C542,FALSE))</f>
        <v/>
      </c>
      <c r="P542" s="53"/>
      <c r="Q542" s="53"/>
      <c r="R542" s="42" t="str">
        <f>IF(HLOOKUP(R$14,集計用!$4:$9894,マスター!$C542,FALSE)="","",HLOOKUP(R$14,集計用!$4:$9894,マスター!$C542,FALSE))</f>
        <v/>
      </c>
      <c r="S542" s="42" t="str">
        <f>IF(HLOOKUP(S$14,集計用!$4:$9894,マスター!$C542,FALSE)="","",HLOOKUP(S$14,集計用!$4:$9894,マスター!$C542,FALSE))</f>
        <v/>
      </c>
      <c r="T542" s="209" t="str">
        <f>IF(HLOOKUP(T$14,集計用!$4:$9894,マスター!$C542,FALSE)="","",HLOOKUP(T$14,集計用!$4:$9894,マスター!$C542,FALSE))</f>
        <v/>
      </c>
      <c r="U542" s="209" t="str">
        <f>IF(HLOOKUP(U$14,集計用!$4:$9894,マスター!$C542,FALSE)="","",HLOOKUP(U$14,集計用!$4:$9894,マスター!$C542,FALSE))</f>
        <v/>
      </c>
      <c r="V542" s="53"/>
      <c r="W542" s="44"/>
      <c r="X542" s="53"/>
      <c r="Y542" s="53"/>
      <c r="Z542" s="29" t="str">
        <f>IF(HLOOKUP(Z$14,集計用!$4:$9894,マスター!$C542,FALSE)="","",HLOOKUP(Z$14,集計用!$4:$9894,マスター!$C542,FALSE))</f>
        <v/>
      </c>
      <c r="AA542" s="53"/>
      <c r="AB542" s="53"/>
      <c r="AC542" s="53"/>
      <c r="AD542" s="53"/>
      <c r="AE542" s="53"/>
      <c r="AF542" s="44"/>
      <c r="AG542" s="29" t="str">
        <f>IF(HLOOKUP(AG$14,集計用!$4:$9894,マスター!$C542,FALSE)="","",HLOOKUP(AG$14,集計用!$4:$9894,マスター!$C542,FALSE))</f>
        <v/>
      </c>
      <c r="AH542" s="29" t="str">
        <f>IF(HLOOKUP(AH$14,集計用!$4:$9894,マスター!$C542,FALSE)="","",HLOOKUP(AH$14,集計用!$4:$9894,マスター!$C542,FALSE))</f>
        <v/>
      </c>
      <c r="AI542" s="29" t="str">
        <f>IF(HLOOKUP(AI$14,集計用!$4:$9894,マスター!$C542,FALSE)="","",HLOOKUP(AI$14,集計用!$4:$9894,マスター!$C542,FALSE))</f>
        <v/>
      </c>
      <c r="AJ542" s="60" t="str">
        <f>マスター!$B$3</f>
        <v>建物</v>
      </c>
      <c r="AK542" s="29" t="str">
        <f>IF(HLOOKUP(AK$14,集計用!$4:$9894,マスター!$C542,FALSE)="","",HLOOKUP(AK$14,集計用!$4:$9894,マスター!$C542,FALSE))</f>
        <v/>
      </c>
      <c r="AL542" s="29" t="str">
        <f>IF(HLOOKUP(AL$14,集計用!$4:$9894,マスター!$C542,FALSE)="","",HLOOKUP(AL$14,集計用!$4:$9894,マスター!$C542,FALSE))</f>
        <v/>
      </c>
      <c r="AM542" s="53"/>
      <c r="AN542" s="29" t="str">
        <f>IFERROR(集計用!N431&amp;集計用!P431&amp;集計用!R431,"")</f>
        <v/>
      </c>
      <c r="AO542" s="29" t="str">
        <f>IF(HLOOKUP(AO$14,集計用!$4:$9894,マスター!$C542,FALSE)="","",HLOOKUP(AO$14,集計用!$4:$9894,マスター!$C542,FALSE))</f>
        <v/>
      </c>
      <c r="AP542" s="42" t="str">
        <f>集計用!AU431&amp;集計用!AV431&amp;集計用!AW431&amp;集計用!AX431&amp;集計用!AY431&amp;集計用!AZ431</f>
        <v/>
      </c>
      <c r="AQ542" s="29" t="str">
        <f>IF(HLOOKUP(AQ$14,集計用!$4:$9894,マスター!$C542,FALSE)="","",HLOOKUP(AQ$14,集計用!$4:$9894,マスター!$C542,FALSE))</f>
        <v/>
      </c>
      <c r="AR542" s="29" t="str">
        <f>IF(HLOOKUP(AR$14,集計用!$4:$9894,マスター!$C542,FALSE)="","",HLOOKUP(AR$14,集計用!$4:$9894,マスター!$C542,FALSE))</f>
        <v/>
      </c>
      <c r="AS542" s="29" t="str">
        <f>IF(HLOOKUP(AS$14,集計用!$4:$9894,マスター!$C542,FALSE)="","",HLOOKUP(AS$14,集計用!$4:$9894,マスター!$C542,FALSE))</f>
        <v/>
      </c>
      <c r="AT542" s="29" t="str">
        <f>IF(HLOOKUP(AT$14,集計用!$4:$9894,マスター!$C542,FALSE)="","",HLOOKUP(AT$14,集計用!$4:$9894,マスター!$C542,FALSE))</f>
        <v/>
      </c>
      <c r="AU542" s="29" t="str">
        <f>IF(HLOOKUP(AU$14,集計用!$4:$9894,マスター!$C542,FALSE)="","",HLOOKUP(AU$14,集計用!$4:$9894,マスター!$C542,FALSE))</f>
        <v/>
      </c>
      <c r="AV542" s="61"/>
      <c r="AW542" s="45" t="str">
        <f t="shared" si="9"/>
        <v/>
      </c>
      <c r="AX542" s="29" t="str">
        <f>IF(HLOOKUP(AX$14,集計用!$4:$9894,マスター!$C542,FALSE)="","",HLOOKUP(AX$14,集計用!$4:$9894,マスター!$C542,FALSE))</f>
        <v/>
      </c>
      <c r="AY542" s="29" t="str">
        <f>IF(HLOOKUP(AY$14,集計用!$4:$9894,マスター!$C542,FALSE)="","",HLOOKUP(AY$14,集計用!$4:$9894,マスター!$C542,FALSE))</f>
        <v/>
      </c>
      <c r="AZ542" s="54"/>
      <c r="BA542" s="54"/>
      <c r="BB542" s="54"/>
      <c r="BC542" s="54"/>
      <c r="BD542" s="54"/>
      <c r="BE542" s="54"/>
      <c r="BF542" s="54"/>
      <c r="BG542" s="54"/>
      <c r="BH542" s="29" t="str">
        <f>IF(HLOOKUP(BH$14,集計用!$4:$9894,マスター!$C542,FALSE)="","",HLOOKUP(BH$14,集計用!$4:$9894,マスター!$C542,FALSE))</f>
        <v/>
      </c>
      <c r="BI542" s="29" t="str">
        <f>IF(HLOOKUP(BI$14,集計用!$4:$9894,マスター!$C542,FALSE)="","",HLOOKUP(BI$14,集計用!$4:$9894,マスター!$C542,FALSE))</f>
        <v/>
      </c>
      <c r="BJ542" s="54"/>
      <c r="BK542" s="54"/>
      <c r="BL542" s="54"/>
      <c r="BM542" s="54"/>
      <c r="BN542" s="54"/>
      <c r="BO542" s="54"/>
      <c r="BP542" s="54"/>
      <c r="BQ542" s="54"/>
      <c r="BR542" s="29" t="str">
        <f>IF(HLOOKUP(BR$14,集計用!$4:$9894,マスター!$C542,FALSE)="","",HLOOKUP(BR$14,集計用!$4:$9894,マスター!$C542,FALSE))</f>
        <v/>
      </c>
      <c r="BS542" s="29" t="str">
        <f>IF(HLOOKUP(BS$14,集計用!$4:$9894,マスター!$C542,FALSE)="","",HLOOKUP(BS$14,集計用!$4:$9894,マスター!$C542,FALSE))</f>
        <v/>
      </c>
      <c r="BT542" s="29" t="str">
        <f>IF(HLOOKUP(BT$14,集計用!$4:$9894,マスター!$C542,FALSE)="","",HLOOKUP(BT$14,集計用!$4:$9894,マスター!$C542,FALSE))</f>
        <v/>
      </c>
      <c r="BU542" s="29" t="str">
        <f>IF(HLOOKUP(BU$14,集計用!$4:$9894,マスター!$C542,FALSE)="","",HLOOKUP(BU$14,集計用!$4:$9894,マスター!$C542,FALSE))</f>
        <v/>
      </c>
      <c r="BV542" s="29" t="str">
        <f>集計用!O431&amp;集計用!Q431&amp;集計用!S431</f>
        <v/>
      </c>
      <c r="BW542" s="29" t="str">
        <f>IF(HLOOKUP(BW$14,集計用!$4:$9894,マスター!$C542,FALSE)="","",HLOOKUP(BW$14,集計用!$4:$9894,マスター!$C542,FALSE))</f>
        <v/>
      </c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4"/>
      <c r="CO542" s="54"/>
      <c r="CP542" s="54"/>
      <c r="CQ542" s="54"/>
      <c r="CR542" s="54"/>
      <c r="CS542" s="54"/>
      <c r="CT542" s="54"/>
      <c r="CU542" s="54"/>
      <c r="CV542" s="53"/>
      <c r="CW542" s="53"/>
      <c r="CX542" s="53"/>
      <c r="CY542" s="53"/>
      <c r="CZ542" s="53"/>
      <c r="DA542" s="53"/>
      <c r="DB542" s="53"/>
      <c r="DC542" s="53"/>
      <c r="DD542" s="54"/>
      <c r="DE542" s="54"/>
      <c r="DF542" s="54"/>
      <c r="DG542" s="54"/>
      <c r="DH542" s="54"/>
      <c r="DI542" s="54"/>
    </row>
    <row r="543" spans="3:113" ht="13.5" customHeight="1">
      <c r="C543" s="89">
        <v>534</v>
      </c>
      <c r="D543" s="44"/>
      <c r="E543" s="53"/>
      <c r="F543" s="53"/>
      <c r="G543" s="53"/>
      <c r="H543" s="42" t="str">
        <f>IF(HLOOKUP(H$14,集計用!$4:$9894,マスター!$C543,FALSE)="","",HLOOKUP(H$14,集計用!$4:$9894,マスター!$C543,FALSE))</f>
        <v/>
      </c>
      <c r="I543" s="29" t="str">
        <f>IF(HLOOKUP(I$14,集計用!$4:$9894,マスター!$C543,FALSE)="","",HLOOKUP(I$14,集計用!$4:$9894,マスター!$C543,FALSE))</f>
        <v/>
      </c>
      <c r="J543" s="29" t="str">
        <f>IF(HLOOKUP(J$14,集計用!$4:$9894,マスター!$C543,FALSE)="","",HLOOKUP(J$14,集計用!$4:$9894,マスター!$C543,FALSE))</f>
        <v/>
      </c>
      <c r="K543" s="53"/>
      <c r="L543" s="53"/>
      <c r="M543" s="53"/>
      <c r="N543" s="53"/>
      <c r="O543" s="29" t="str">
        <f>IF(HLOOKUP(O$14,集計用!$4:$9894,マスター!$C543,FALSE)="","",HLOOKUP(O$14,集計用!$4:$9894,マスター!$C543,FALSE))</f>
        <v/>
      </c>
      <c r="P543" s="53"/>
      <c r="Q543" s="53"/>
      <c r="R543" s="42" t="str">
        <f>IF(HLOOKUP(R$14,集計用!$4:$9894,マスター!$C543,FALSE)="","",HLOOKUP(R$14,集計用!$4:$9894,マスター!$C543,FALSE))</f>
        <v/>
      </c>
      <c r="S543" s="42" t="str">
        <f>IF(HLOOKUP(S$14,集計用!$4:$9894,マスター!$C543,FALSE)="","",HLOOKUP(S$14,集計用!$4:$9894,マスター!$C543,FALSE))</f>
        <v/>
      </c>
      <c r="T543" s="209" t="str">
        <f>IF(HLOOKUP(T$14,集計用!$4:$9894,マスター!$C543,FALSE)="","",HLOOKUP(T$14,集計用!$4:$9894,マスター!$C543,FALSE))</f>
        <v/>
      </c>
      <c r="U543" s="209" t="str">
        <f>IF(HLOOKUP(U$14,集計用!$4:$9894,マスター!$C543,FALSE)="","",HLOOKUP(U$14,集計用!$4:$9894,マスター!$C543,FALSE))</f>
        <v/>
      </c>
      <c r="V543" s="53"/>
      <c r="W543" s="44"/>
      <c r="X543" s="53"/>
      <c r="Y543" s="53"/>
      <c r="Z543" s="29" t="str">
        <f>IF(HLOOKUP(Z$14,集計用!$4:$9894,マスター!$C543,FALSE)="","",HLOOKUP(Z$14,集計用!$4:$9894,マスター!$C543,FALSE))</f>
        <v/>
      </c>
      <c r="AA543" s="53"/>
      <c r="AB543" s="53"/>
      <c r="AC543" s="53"/>
      <c r="AD543" s="53"/>
      <c r="AE543" s="53"/>
      <c r="AF543" s="44"/>
      <c r="AG543" s="29" t="str">
        <f>IF(HLOOKUP(AG$14,集計用!$4:$9894,マスター!$C543,FALSE)="","",HLOOKUP(AG$14,集計用!$4:$9894,マスター!$C543,FALSE))</f>
        <v/>
      </c>
      <c r="AH543" s="29" t="str">
        <f>IF(HLOOKUP(AH$14,集計用!$4:$9894,マスター!$C543,FALSE)="","",HLOOKUP(AH$14,集計用!$4:$9894,マスター!$C543,FALSE))</f>
        <v/>
      </c>
      <c r="AI543" s="29" t="str">
        <f>IF(HLOOKUP(AI$14,集計用!$4:$9894,マスター!$C543,FALSE)="","",HLOOKUP(AI$14,集計用!$4:$9894,マスター!$C543,FALSE))</f>
        <v/>
      </c>
      <c r="AJ543" s="60" t="str">
        <f>マスター!$B$3</f>
        <v>建物</v>
      </c>
      <c r="AK543" s="29" t="str">
        <f>IF(HLOOKUP(AK$14,集計用!$4:$9894,マスター!$C543,FALSE)="","",HLOOKUP(AK$14,集計用!$4:$9894,マスター!$C543,FALSE))</f>
        <v/>
      </c>
      <c r="AL543" s="29" t="str">
        <f>IF(HLOOKUP(AL$14,集計用!$4:$9894,マスター!$C543,FALSE)="","",HLOOKUP(AL$14,集計用!$4:$9894,マスター!$C543,FALSE))</f>
        <v/>
      </c>
      <c r="AM543" s="53"/>
      <c r="AN543" s="29" t="str">
        <f>IFERROR(集計用!N432&amp;集計用!P432&amp;集計用!R432,"")</f>
        <v/>
      </c>
      <c r="AO543" s="29" t="str">
        <f>IF(HLOOKUP(AO$14,集計用!$4:$9894,マスター!$C543,FALSE)="","",HLOOKUP(AO$14,集計用!$4:$9894,マスター!$C543,FALSE))</f>
        <v/>
      </c>
      <c r="AP543" s="42" t="str">
        <f>集計用!AU432&amp;集計用!AV432&amp;集計用!AW432&amp;集計用!AX432&amp;集計用!AY432&amp;集計用!AZ432</f>
        <v/>
      </c>
      <c r="AQ543" s="29" t="str">
        <f>IF(HLOOKUP(AQ$14,集計用!$4:$9894,マスター!$C543,FALSE)="","",HLOOKUP(AQ$14,集計用!$4:$9894,マスター!$C543,FALSE))</f>
        <v/>
      </c>
      <c r="AR543" s="29" t="str">
        <f>IF(HLOOKUP(AR$14,集計用!$4:$9894,マスター!$C543,FALSE)="","",HLOOKUP(AR$14,集計用!$4:$9894,マスター!$C543,FALSE))</f>
        <v/>
      </c>
      <c r="AS543" s="29" t="str">
        <f>IF(HLOOKUP(AS$14,集計用!$4:$9894,マスター!$C543,FALSE)="","",HLOOKUP(AS$14,集計用!$4:$9894,マスター!$C543,FALSE))</f>
        <v/>
      </c>
      <c r="AT543" s="29" t="str">
        <f>IF(HLOOKUP(AT$14,集計用!$4:$9894,マスター!$C543,FALSE)="","",HLOOKUP(AT$14,集計用!$4:$9894,マスター!$C543,FALSE))</f>
        <v/>
      </c>
      <c r="AU543" s="29" t="str">
        <f>IF(HLOOKUP(AU$14,集計用!$4:$9894,マスター!$C543,FALSE)="","",HLOOKUP(AU$14,集計用!$4:$9894,マスター!$C543,FALSE))</f>
        <v/>
      </c>
      <c r="AV543" s="61"/>
      <c r="AW543" s="45" t="str">
        <f t="shared" si="9"/>
        <v/>
      </c>
      <c r="AX543" s="29" t="str">
        <f>IF(HLOOKUP(AX$14,集計用!$4:$9894,マスター!$C543,FALSE)="","",HLOOKUP(AX$14,集計用!$4:$9894,マスター!$C543,FALSE))</f>
        <v/>
      </c>
      <c r="AY543" s="29" t="str">
        <f>IF(HLOOKUP(AY$14,集計用!$4:$9894,マスター!$C543,FALSE)="","",HLOOKUP(AY$14,集計用!$4:$9894,マスター!$C543,FALSE))</f>
        <v/>
      </c>
      <c r="AZ543" s="54"/>
      <c r="BA543" s="54"/>
      <c r="BB543" s="54"/>
      <c r="BC543" s="54"/>
      <c r="BD543" s="54"/>
      <c r="BE543" s="54"/>
      <c r="BF543" s="54"/>
      <c r="BG543" s="54"/>
      <c r="BH543" s="29" t="str">
        <f>IF(HLOOKUP(BH$14,集計用!$4:$9894,マスター!$C543,FALSE)="","",HLOOKUP(BH$14,集計用!$4:$9894,マスター!$C543,FALSE))</f>
        <v/>
      </c>
      <c r="BI543" s="29" t="str">
        <f>IF(HLOOKUP(BI$14,集計用!$4:$9894,マスター!$C543,FALSE)="","",HLOOKUP(BI$14,集計用!$4:$9894,マスター!$C543,FALSE))</f>
        <v/>
      </c>
      <c r="BJ543" s="54"/>
      <c r="BK543" s="54"/>
      <c r="BL543" s="54"/>
      <c r="BM543" s="54"/>
      <c r="BN543" s="54"/>
      <c r="BO543" s="54"/>
      <c r="BP543" s="54"/>
      <c r="BQ543" s="54"/>
      <c r="BR543" s="29" t="str">
        <f>IF(HLOOKUP(BR$14,集計用!$4:$9894,マスター!$C543,FALSE)="","",HLOOKUP(BR$14,集計用!$4:$9894,マスター!$C543,FALSE))</f>
        <v/>
      </c>
      <c r="BS543" s="29" t="str">
        <f>IF(HLOOKUP(BS$14,集計用!$4:$9894,マスター!$C543,FALSE)="","",HLOOKUP(BS$14,集計用!$4:$9894,マスター!$C543,FALSE))</f>
        <v/>
      </c>
      <c r="BT543" s="29" t="str">
        <f>IF(HLOOKUP(BT$14,集計用!$4:$9894,マスター!$C543,FALSE)="","",HLOOKUP(BT$14,集計用!$4:$9894,マスター!$C543,FALSE))</f>
        <v/>
      </c>
      <c r="BU543" s="29" t="str">
        <f>IF(HLOOKUP(BU$14,集計用!$4:$9894,マスター!$C543,FALSE)="","",HLOOKUP(BU$14,集計用!$4:$9894,マスター!$C543,FALSE))</f>
        <v/>
      </c>
      <c r="BV543" s="29" t="str">
        <f>集計用!O432&amp;集計用!Q432&amp;集計用!S432</f>
        <v/>
      </c>
      <c r="BW543" s="29" t="str">
        <f>IF(HLOOKUP(BW$14,集計用!$4:$9894,マスター!$C543,FALSE)="","",HLOOKUP(BW$14,集計用!$4:$9894,マスター!$C543,FALSE))</f>
        <v/>
      </c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4"/>
      <c r="CO543" s="54"/>
      <c r="CP543" s="54"/>
      <c r="CQ543" s="54"/>
      <c r="CR543" s="54"/>
      <c r="CS543" s="54"/>
      <c r="CT543" s="54"/>
      <c r="CU543" s="54"/>
      <c r="CV543" s="53"/>
      <c r="CW543" s="53"/>
      <c r="CX543" s="53"/>
      <c r="CY543" s="53"/>
      <c r="CZ543" s="53"/>
      <c r="DA543" s="53"/>
      <c r="DB543" s="53"/>
      <c r="DC543" s="53"/>
      <c r="DD543" s="54"/>
      <c r="DE543" s="54"/>
      <c r="DF543" s="54"/>
      <c r="DG543" s="54"/>
      <c r="DH543" s="54"/>
      <c r="DI543" s="54"/>
    </row>
    <row r="544" spans="3:113" ht="13.5" customHeight="1">
      <c r="C544" s="89">
        <v>535</v>
      </c>
      <c r="D544" s="44"/>
      <c r="E544" s="53"/>
      <c r="F544" s="53"/>
      <c r="G544" s="53"/>
      <c r="H544" s="42" t="str">
        <f>IF(HLOOKUP(H$14,集計用!$4:$9894,マスター!$C544,FALSE)="","",HLOOKUP(H$14,集計用!$4:$9894,マスター!$C544,FALSE))</f>
        <v/>
      </c>
      <c r="I544" s="29" t="str">
        <f>IF(HLOOKUP(I$14,集計用!$4:$9894,マスター!$C544,FALSE)="","",HLOOKUP(I$14,集計用!$4:$9894,マスター!$C544,FALSE))</f>
        <v/>
      </c>
      <c r="J544" s="29" t="str">
        <f>IF(HLOOKUP(J$14,集計用!$4:$9894,マスター!$C544,FALSE)="","",HLOOKUP(J$14,集計用!$4:$9894,マスター!$C544,FALSE))</f>
        <v/>
      </c>
      <c r="K544" s="53"/>
      <c r="L544" s="53"/>
      <c r="M544" s="53"/>
      <c r="N544" s="53"/>
      <c r="O544" s="29" t="str">
        <f>IF(HLOOKUP(O$14,集計用!$4:$9894,マスター!$C544,FALSE)="","",HLOOKUP(O$14,集計用!$4:$9894,マスター!$C544,FALSE))</f>
        <v/>
      </c>
      <c r="P544" s="53"/>
      <c r="Q544" s="53"/>
      <c r="R544" s="42" t="str">
        <f>IF(HLOOKUP(R$14,集計用!$4:$9894,マスター!$C544,FALSE)="","",HLOOKUP(R$14,集計用!$4:$9894,マスター!$C544,FALSE))</f>
        <v/>
      </c>
      <c r="S544" s="42" t="str">
        <f>IF(HLOOKUP(S$14,集計用!$4:$9894,マスター!$C544,FALSE)="","",HLOOKUP(S$14,集計用!$4:$9894,マスター!$C544,FALSE))</f>
        <v/>
      </c>
      <c r="T544" s="209" t="str">
        <f>IF(HLOOKUP(T$14,集計用!$4:$9894,マスター!$C544,FALSE)="","",HLOOKUP(T$14,集計用!$4:$9894,マスター!$C544,FALSE))</f>
        <v/>
      </c>
      <c r="U544" s="209" t="str">
        <f>IF(HLOOKUP(U$14,集計用!$4:$9894,マスター!$C544,FALSE)="","",HLOOKUP(U$14,集計用!$4:$9894,マスター!$C544,FALSE))</f>
        <v/>
      </c>
      <c r="V544" s="53"/>
      <c r="W544" s="44"/>
      <c r="X544" s="53"/>
      <c r="Y544" s="53"/>
      <c r="Z544" s="29" t="str">
        <f>IF(HLOOKUP(Z$14,集計用!$4:$9894,マスター!$C544,FALSE)="","",HLOOKUP(Z$14,集計用!$4:$9894,マスター!$C544,FALSE))</f>
        <v/>
      </c>
      <c r="AA544" s="53"/>
      <c r="AB544" s="53"/>
      <c r="AC544" s="53"/>
      <c r="AD544" s="53"/>
      <c r="AE544" s="53"/>
      <c r="AF544" s="44"/>
      <c r="AG544" s="29" t="str">
        <f>IF(HLOOKUP(AG$14,集計用!$4:$9894,マスター!$C544,FALSE)="","",HLOOKUP(AG$14,集計用!$4:$9894,マスター!$C544,FALSE))</f>
        <v/>
      </c>
      <c r="AH544" s="29" t="str">
        <f>IF(HLOOKUP(AH$14,集計用!$4:$9894,マスター!$C544,FALSE)="","",HLOOKUP(AH$14,集計用!$4:$9894,マスター!$C544,FALSE))</f>
        <v/>
      </c>
      <c r="AI544" s="29" t="str">
        <f>IF(HLOOKUP(AI$14,集計用!$4:$9894,マスター!$C544,FALSE)="","",HLOOKUP(AI$14,集計用!$4:$9894,マスター!$C544,FALSE))</f>
        <v/>
      </c>
      <c r="AJ544" s="60" t="str">
        <f>マスター!$B$3</f>
        <v>建物</v>
      </c>
      <c r="AK544" s="29" t="str">
        <f>IF(HLOOKUP(AK$14,集計用!$4:$9894,マスター!$C544,FALSE)="","",HLOOKUP(AK$14,集計用!$4:$9894,マスター!$C544,FALSE))</f>
        <v/>
      </c>
      <c r="AL544" s="29" t="str">
        <f>IF(HLOOKUP(AL$14,集計用!$4:$9894,マスター!$C544,FALSE)="","",HLOOKUP(AL$14,集計用!$4:$9894,マスター!$C544,FALSE))</f>
        <v/>
      </c>
      <c r="AM544" s="53"/>
      <c r="AN544" s="29" t="str">
        <f>IFERROR(集計用!N433&amp;集計用!P433&amp;集計用!R433,"")</f>
        <v/>
      </c>
      <c r="AO544" s="29" t="str">
        <f>IF(HLOOKUP(AO$14,集計用!$4:$9894,マスター!$C544,FALSE)="","",HLOOKUP(AO$14,集計用!$4:$9894,マスター!$C544,FALSE))</f>
        <v/>
      </c>
      <c r="AP544" s="42" t="str">
        <f>集計用!AU433&amp;集計用!AV433&amp;集計用!AW433&amp;集計用!AX433&amp;集計用!AY433&amp;集計用!AZ433</f>
        <v/>
      </c>
      <c r="AQ544" s="29" t="str">
        <f>IF(HLOOKUP(AQ$14,集計用!$4:$9894,マスター!$C544,FALSE)="","",HLOOKUP(AQ$14,集計用!$4:$9894,マスター!$C544,FALSE))</f>
        <v/>
      </c>
      <c r="AR544" s="29" t="str">
        <f>IF(HLOOKUP(AR$14,集計用!$4:$9894,マスター!$C544,FALSE)="","",HLOOKUP(AR$14,集計用!$4:$9894,マスター!$C544,FALSE))</f>
        <v/>
      </c>
      <c r="AS544" s="29" t="str">
        <f>IF(HLOOKUP(AS$14,集計用!$4:$9894,マスター!$C544,FALSE)="","",HLOOKUP(AS$14,集計用!$4:$9894,マスター!$C544,FALSE))</f>
        <v/>
      </c>
      <c r="AT544" s="29" t="str">
        <f>IF(HLOOKUP(AT$14,集計用!$4:$9894,マスター!$C544,FALSE)="","",HLOOKUP(AT$14,集計用!$4:$9894,マスター!$C544,FALSE))</f>
        <v/>
      </c>
      <c r="AU544" s="29" t="str">
        <f>IF(HLOOKUP(AU$14,集計用!$4:$9894,マスター!$C544,FALSE)="","",HLOOKUP(AU$14,集計用!$4:$9894,マスター!$C544,FALSE))</f>
        <v/>
      </c>
      <c r="AV544" s="61"/>
      <c r="AW544" s="45" t="str">
        <f t="shared" si="9"/>
        <v/>
      </c>
      <c r="AX544" s="29" t="str">
        <f>IF(HLOOKUP(AX$14,集計用!$4:$9894,マスター!$C544,FALSE)="","",HLOOKUP(AX$14,集計用!$4:$9894,マスター!$C544,FALSE))</f>
        <v/>
      </c>
      <c r="AY544" s="29" t="str">
        <f>IF(HLOOKUP(AY$14,集計用!$4:$9894,マスター!$C544,FALSE)="","",HLOOKUP(AY$14,集計用!$4:$9894,マスター!$C544,FALSE))</f>
        <v/>
      </c>
      <c r="AZ544" s="54"/>
      <c r="BA544" s="54"/>
      <c r="BB544" s="54"/>
      <c r="BC544" s="54"/>
      <c r="BD544" s="54"/>
      <c r="BE544" s="54"/>
      <c r="BF544" s="54"/>
      <c r="BG544" s="54"/>
      <c r="BH544" s="29" t="str">
        <f>IF(HLOOKUP(BH$14,集計用!$4:$9894,マスター!$C544,FALSE)="","",HLOOKUP(BH$14,集計用!$4:$9894,マスター!$C544,FALSE))</f>
        <v/>
      </c>
      <c r="BI544" s="29" t="str">
        <f>IF(HLOOKUP(BI$14,集計用!$4:$9894,マスター!$C544,FALSE)="","",HLOOKUP(BI$14,集計用!$4:$9894,マスター!$C544,FALSE))</f>
        <v/>
      </c>
      <c r="BJ544" s="54"/>
      <c r="BK544" s="54"/>
      <c r="BL544" s="54"/>
      <c r="BM544" s="54"/>
      <c r="BN544" s="54"/>
      <c r="BO544" s="54"/>
      <c r="BP544" s="54"/>
      <c r="BQ544" s="54"/>
      <c r="BR544" s="29" t="str">
        <f>IF(HLOOKUP(BR$14,集計用!$4:$9894,マスター!$C544,FALSE)="","",HLOOKUP(BR$14,集計用!$4:$9894,マスター!$C544,FALSE))</f>
        <v/>
      </c>
      <c r="BS544" s="29" t="str">
        <f>IF(HLOOKUP(BS$14,集計用!$4:$9894,マスター!$C544,FALSE)="","",HLOOKUP(BS$14,集計用!$4:$9894,マスター!$C544,FALSE))</f>
        <v/>
      </c>
      <c r="BT544" s="29" t="str">
        <f>IF(HLOOKUP(BT$14,集計用!$4:$9894,マスター!$C544,FALSE)="","",HLOOKUP(BT$14,集計用!$4:$9894,マスター!$C544,FALSE))</f>
        <v/>
      </c>
      <c r="BU544" s="29" t="str">
        <f>IF(HLOOKUP(BU$14,集計用!$4:$9894,マスター!$C544,FALSE)="","",HLOOKUP(BU$14,集計用!$4:$9894,マスター!$C544,FALSE))</f>
        <v/>
      </c>
      <c r="BV544" s="29" t="str">
        <f>集計用!O433&amp;集計用!Q433&amp;集計用!S433</f>
        <v/>
      </c>
      <c r="BW544" s="29" t="str">
        <f>IF(HLOOKUP(BW$14,集計用!$4:$9894,マスター!$C544,FALSE)="","",HLOOKUP(BW$14,集計用!$4:$9894,マスター!$C544,FALSE))</f>
        <v/>
      </c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4"/>
      <c r="CO544" s="54"/>
      <c r="CP544" s="54"/>
      <c r="CQ544" s="54"/>
      <c r="CR544" s="54"/>
      <c r="CS544" s="54"/>
      <c r="CT544" s="54"/>
      <c r="CU544" s="54"/>
      <c r="CV544" s="53"/>
      <c r="CW544" s="53"/>
      <c r="CX544" s="53"/>
      <c r="CY544" s="53"/>
      <c r="CZ544" s="53"/>
      <c r="DA544" s="53"/>
      <c r="DB544" s="53"/>
      <c r="DC544" s="53"/>
      <c r="DD544" s="54"/>
      <c r="DE544" s="54"/>
      <c r="DF544" s="54"/>
      <c r="DG544" s="54"/>
      <c r="DH544" s="54"/>
      <c r="DI544" s="54"/>
    </row>
    <row r="545" spans="3:113" ht="13.5" customHeight="1">
      <c r="C545" s="89">
        <v>536</v>
      </c>
      <c r="D545" s="44"/>
      <c r="E545" s="53"/>
      <c r="F545" s="53"/>
      <c r="G545" s="53"/>
      <c r="H545" s="42" t="str">
        <f>IF(HLOOKUP(H$14,集計用!$4:$9894,マスター!$C545,FALSE)="","",HLOOKUP(H$14,集計用!$4:$9894,マスター!$C545,FALSE))</f>
        <v/>
      </c>
      <c r="I545" s="29" t="str">
        <f>IF(HLOOKUP(I$14,集計用!$4:$9894,マスター!$C545,FALSE)="","",HLOOKUP(I$14,集計用!$4:$9894,マスター!$C545,FALSE))</f>
        <v/>
      </c>
      <c r="J545" s="29" t="str">
        <f>IF(HLOOKUP(J$14,集計用!$4:$9894,マスター!$C545,FALSE)="","",HLOOKUP(J$14,集計用!$4:$9894,マスター!$C545,FALSE))</f>
        <v/>
      </c>
      <c r="K545" s="53"/>
      <c r="L545" s="53"/>
      <c r="M545" s="53"/>
      <c r="N545" s="53"/>
      <c r="O545" s="29" t="str">
        <f>IF(HLOOKUP(O$14,集計用!$4:$9894,マスター!$C545,FALSE)="","",HLOOKUP(O$14,集計用!$4:$9894,マスター!$C545,FALSE))</f>
        <v/>
      </c>
      <c r="P545" s="53"/>
      <c r="Q545" s="53"/>
      <c r="R545" s="42" t="str">
        <f>IF(HLOOKUP(R$14,集計用!$4:$9894,マスター!$C545,FALSE)="","",HLOOKUP(R$14,集計用!$4:$9894,マスター!$C545,FALSE))</f>
        <v/>
      </c>
      <c r="S545" s="42" t="str">
        <f>IF(HLOOKUP(S$14,集計用!$4:$9894,マスター!$C545,FALSE)="","",HLOOKUP(S$14,集計用!$4:$9894,マスター!$C545,FALSE))</f>
        <v/>
      </c>
      <c r="T545" s="209" t="str">
        <f>IF(HLOOKUP(T$14,集計用!$4:$9894,マスター!$C545,FALSE)="","",HLOOKUP(T$14,集計用!$4:$9894,マスター!$C545,FALSE))</f>
        <v/>
      </c>
      <c r="U545" s="209" t="str">
        <f>IF(HLOOKUP(U$14,集計用!$4:$9894,マスター!$C545,FALSE)="","",HLOOKUP(U$14,集計用!$4:$9894,マスター!$C545,FALSE))</f>
        <v/>
      </c>
      <c r="V545" s="53"/>
      <c r="W545" s="44"/>
      <c r="X545" s="53"/>
      <c r="Y545" s="53"/>
      <c r="Z545" s="29" t="str">
        <f>IF(HLOOKUP(Z$14,集計用!$4:$9894,マスター!$C545,FALSE)="","",HLOOKUP(Z$14,集計用!$4:$9894,マスター!$C545,FALSE))</f>
        <v/>
      </c>
      <c r="AA545" s="53"/>
      <c r="AB545" s="53"/>
      <c r="AC545" s="53"/>
      <c r="AD545" s="53"/>
      <c r="AE545" s="53"/>
      <c r="AF545" s="44"/>
      <c r="AG545" s="29" t="str">
        <f>IF(HLOOKUP(AG$14,集計用!$4:$9894,マスター!$C545,FALSE)="","",HLOOKUP(AG$14,集計用!$4:$9894,マスター!$C545,FALSE))</f>
        <v/>
      </c>
      <c r="AH545" s="29" t="str">
        <f>IF(HLOOKUP(AH$14,集計用!$4:$9894,マスター!$C545,FALSE)="","",HLOOKUP(AH$14,集計用!$4:$9894,マスター!$C545,FALSE))</f>
        <v/>
      </c>
      <c r="AI545" s="29" t="str">
        <f>IF(HLOOKUP(AI$14,集計用!$4:$9894,マスター!$C545,FALSE)="","",HLOOKUP(AI$14,集計用!$4:$9894,マスター!$C545,FALSE))</f>
        <v/>
      </c>
      <c r="AJ545" s="60" t="str">
        <f>マスター!$B$3</f>
        <v>建物</v>
      </c>
      <c r="AK545" s="29" t="str">
        <f>IF(HLOOKUP(AK$14,集計用!$4:$9894,マスター!$C545,FALSE)="","",HLOOKUP(AK$14,集計用!$4:$9894,マスター!$C545,FALSE))</f>
        <v/>
      </c>
      <c r="AL545" s="29" t="str">
        <f>IF(HLOOKUP(AL$14,集計用!$4:$9894,マスター!$C545,FALSE)="","",HLOOKUP(AL$14,集計用!$4:$9894,マスター!$C545,FALSE))</f>
        <v/>
      </c>
      <c r="AM545" s="53"/>
      <c r="AN545" s="29" t="str">
        <f>IFERROR(集計用!N434&amp;集計用!P434&amp;集計用!R434,"")</f>
        <v/>
      </c>
      <c r="AO545" s="29" t="str">
        <f>IF(HLOOKUP(AO$14,集計用!$4:$9894,マスター!$C545,FALSE)="","",HLOOKUP(AO$14,集計用!$4:$9894,マスター!$C545,FALSE))</f>
        <v/>
      </c>
      <c r="AP545" s="42" t="str">
        <f>集計用!AU434&amp;集計用!AV434&amp;集計用!AW434&amp;集計用!AX434&amp;集計用!AY434&amp;集計用!AZ434</f>
        <v/>
      </c>
      <c r="AQ545" s="29" t="str">
        <f>IF(HLOOKUP(AQ$14,集計用!$4:$9894,マスター!$C545,FALSE)="","",HLOOKUP(AQ$14,集計用!$4:$9894,マスター!$C545,FALSE))</f>
        <v/>
      </c>
      <c r="AR545" s="29" t="str">
        <f>IF(HLOOKUP(AR$14,集計用!$4:$9894,マスター!$C545,FALSE)="","",HLOOKUP(AR$14,集計用!$4:$9894,マスター!$C545,FALSE))</f>
        <v/>
      </c>
      <c r="AS545" s="29" t="str">
        <f>IF(HLOOKUP(AS$14,集計用!$4:$9894,マスター!$C545,FALSE)="","",HLOOKUP(AS$14,集計用!$4:$9894,マスター!$C545,FALSE))</f>
        <v/>
      </c>
      <c r="AT545" s="29" t="str">
        <f>IF(HLOOKUP(AT$14,集計用!$4:$9894,マスター!$C545,FALSE)="","",HLOOKUP(AT$14,集計用!$4:$9894,マスター!$C545,FALSE))</f>
        <v/>
      </c>
      <c r="AU545" s="29" t="str">
        <f>IF(HLOOKUP(AU$14,集計用!$4:$9894,マスター!$C545,FALSE)="","",HLOOKUP(AU$14,集計用!$4:$9894,マスター!$C545,FALSE))</f>
        <v/>
      </c>
      <c r="AV545" s="61"/>
      <c r="AW545" s="45" t="str">
        <f t="shared" si="9"/>
        <v/>
      </c>
      <c r="AX545" s="29" t="str">
        <f>IF(HLOOKUP(AX$14,集計用!$4:$9894,マスター!$C545,FALSE)="","",HLOOKUP(AX$14,集計用!$4:$9894,マスター!$C545,FALSE))</f>
        <v/>
      </c>
      <c r="AY545" s="29" t="str">
        <f>IF(HLOOKUP(AY$14,集計用!$4:$9894,マスター!$C545,FALSE)="","",HLOOKUP(AY$14,集計用!$4:$9894,マスター!$C545,FALSE))</f>
        <v/>
      </c>
      <c r="AZ545" s="54"/>
      <c r="BA545" s="54"/>
      <c r="BB545" s="54"/>
      <c r="BC545" s="54"/>
      <c r="BD545" s="54"/>
      <c r="BE545" s="54"/>
      <c r="BF545" s="54"/>
      <c r="BG545" s="54"/>
      <c r="BH545" s="29" t="str">
        <f>IF(HLOOKUP(BH$14,集計用!$4:$9894,マスター!$C545,FALSE)="","",HLOOKUP(BH$14,集計用!$4:$9894,マスター!$C545,FALSE))</f>
        <v/>
      </c>
      <c r="BI545" s="29" t="str">
        <f>IF(HLOOKUP(BI$14,集計用!$4:$9894,マスター!$C545,FALSE)="","",HLOOKUP(BI$14,集計用!$4:$9894,マスター!$C545,FALSE))</f>
        <v/>
      </c>
      <c r="BJ545" s="54"/>
      <c r="BK545" s="54"/>
      <c r="BL545" s="54"/>
      <c r="BM545" s="54"/>
      <c r="BN545" s="54"/>
      <c r="BO545" s="54"/>
      <c r="BP545" s="54"/>
      <c r="BQ545" s="54"/>
      <c r="BR545" s="29" t="str">
        <f>IF(HLOOKUP(BR$14,集計用!$4:$9894,マスター!$C545,FALSE)="","",HLOOKUP(BR$14,集計用!$4:$9894,マスター!$C545,FALSE))</f>
        <v/>
      </c>
      <c r="BS545" s="29" t="str">
        <f>IF(HLOOKUP(BS$14,集計用!$4:$9894,マスター!$C545,FALSE)="","",HLOOKUP(BS$14,集計用!$4:$9894,マスター!$C545,FALSE))</f>
        <v/>
      </c>
      <c r="BT545" s="29" t="str">
        <f>IF(HLOOKUP(BT$14,集計用!$4:$9894,マスター!$C545,FALSE)="","",HLOOKUP(BT$14,集計用!$4:$9894,マスター!$C545,FALSE))</f>
        <v/>
      </c>
      <c r="BU545" s="29" t="str">
        <f>IF(HLOOKUP(BU$14,集計用!$4:$9894,マスター!$C545,FALSE)="","",HLOOKUP(BU$14,集計用!$4:$9894,マスター!$C545,FALSE))</f>
        <v/>
      </c>
      <c r="BV545" s="29" t="str">
        <f>集計用!O434&amp;集計用!Q434&amp;集計用!S434</f>
        <v/>
      </c>
      <c r="BW545" s="29" t="str">
        <f>IF(HLOOKUP(BW$14,集計用!$4:$9894,マスター!$C545,FALSE)="","",HLOOKUP(BW$14,集計用!$4:$9894,マスター!$C545,FALSE))</f>
        <v/>
      </c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4"/>
      <c r="CO545" s="54"/>
      <c r="CP545" s="54"/>
      <c r="CQ545" s="54"/>
      <c r="CR545" s="54"/>
      <c r="CS545" s="54"/>
      <c r="CT545" s="54"/>
      <c r="CU545" s="54"/>
      <c r="CV545" s="53"/>
      <c r="CW545" s="53"/>
      <c r="CX545" s="53"/>
      <c r="CY545" s="53"/>
      <c r="CZ545" s="53"/>
      <c r="DA545" s="53"/>
      <c r="DB545" s="53"/>
      <c r="DC545" s="53"/>
      <c r="DD545" s="54"/>
      <c r="DE545" s="54"/>
      <c r="DF545" s="54"/>
      <c r="DG545" s="54"/>
      <c r="DH545" s="54"/>
      <c r="DI545" s="54"/>
    </row>
    <row r="546" spans="3:113" ht="13.5" customHeight="1">
      <c r="C546" s="89">
        <v>537</v>
      </c>
      <c r="D546" s="44"/>
      <c r="E546" s="53"/>
      <c r="F546" s="53"/>
      <c r="G546" s="53"/>
      <c r="H546" s="42" t="str">
        <f>IF(HLOOKUP(H$14,集計用!$4:$9894,マスター!$C546,FALSE)="","",HLOOKUP(H$14,集計用!$4:$9894,マスター!$C546,FALSE))</f>
        <v/>
      </c>
      <c r="I546" s="29" t="str">
        <f>IF(HLOOKUP(I$14,集計用!$4:$9894,マスター!$C546,FALSE)="","",HLOOKUP(I$14,集計用!$4:$9894,マスター!$C546,FALSE))</f>
        <v/>
      </c>
      <c r="J546" s="29" t="str">
        <f>IF(HLOOKUP(J$14,集計用!$4:$9894,マスター!$C546,FALSE)="","",HLOOKUP(J$14,集計用!$4:$9894,マスター!$C546,FALSE))</f>
        <v/>
      </c>
      <c r="K546" s="53"/>
      <c r="L546" s="53"/>
      <c r="M546" s="53"/>
      <c r="N546" s="53"/>
      <c r="O546" s="29" t="str">
        <f>IF(HLOOKUP(O$14,集計用!$4:$9894,マスター!$C546,FALSE)="","",HLOOKUP(O$14,集計用!$4:$9894,マスター!$C546,FALSE))</f>
        <v/>
      </c>
      <c r="P546" s="53"/>
      <c r="Q546" s="53"/>
      <c r="R546" s="42" t="str">
        <f>IF(HLOOKUP(R$14,集計用!$4:$9894,マスター!$C546,FALSE)="","",HLOOKUP(R$14,集計用!$4:$9894,マスター!$C546,FALSE))</f>
        <v/>
      </c>
      <c r="S546" s="42" t="str">
        <f>IF(HLOOKUP(S$14,集計用!$4:$9894,マスター!$C546,FALSE)="","",HLOOKUP(S$14,集計用!$4:$9894,マスター!$C546,FALSE))</f>
        <v/>
      </c>
      <c r="T546" s="209" t="str">
        <f>IF(HLOOKUP(T$14,集計用!$4:$9894,マスター!$C546,FALSE)="","",HLOOKUP(T$14,集計用!$4:$9894,マスター!$C546,FALSE))</f>
        <v/>
      </c>
      <c r="U546" s="209" t="str">
        <f>IF(HLOOKUP(U$14,集計用!$4:$9894,マスター!$C546,FALSE)="","",HLOOKUP(U$14,集計用!$4:$9894,マスター!$C546,FALSE))</f>
        <v/>
      </c>
      <c r="V546" s="53"/>
      <c r="W546" s="44"/>
      <c r="X546" s="53"/>
      <c r="Y546" s="53"/>
      <c r="Z546" s="29" t="str">
        <f>IF(HLOOKUP(Z$14,集計用!$4:$9894,マスター!$C546,FALSE)="","",HLOOKUP(Z$14,集計用!$4:$9894,マスター!$C546,FALSE))</f>
        <v/>
      </c>
      <c r="AA546" s="53"/>
      <c r="AB546" s="53"/>
      <c r="AC546" s="53"/>
      <c r="AD546" s="53"/>
      <c r="AE546" s="53"/>
      <c r="AF546" s="44"/>
      <c r="AG546" s="29" t="str">
        <f>IF(HLOOKUP(AG$14,集計用!$4:$9894,マスター!$C546,FALSE)="","",HLOOKUP(AG$14,集計用!$4:$9894,マスター!$C546,FALSE))</f>
        <v/>
      </c>
      <c r="AH546" s="29" t="str">
        <f>IF(HLOOKUP(AH$14,集計用!$4:$9894,マスター!$C546,FALSE)="","",HLOOKUP(AH$14,集計用!$4:$9894,マスター!$C546,FALSE))</f>
        <v/>
      </c>
      <c r="AI546" s="29" t="str">
        <f>IF(HLOOKUP(AI$14,集計用!$4:$9894,マスター!$C546,FALSE)="","",HLOOKUP(AI$14,集計用!$4:$9894,マスター!$C546,FALSE))</f>
        <v/>
      </c>
      <c r="AJ546" s="60" t="str">
        <f>マスター!$B$3</f>
        <v>建物</v>
      </c>
      <c r="AK546" s="29" t="str">
        <f>IF(HLOOKUP(AK$14,集計用!$4:$9894,マスター!$C546,FALSE)="","",HLOOKUP(AK$14,集計用!$4:$9894,マスター!$C546,FALSE))</f>
        <v/>
      </c>
      <c r="AL546" s="29" t="str">
        <f>IF(HLOOKUP(AL$14,集計用!$4:$9894,マスター!$C546,FALSE)="","",HLOOKUP(AL$14,集計用!$4:$9894,マスター!$C546,FALSE))</f>
        <v/>
      </c>
      <c r="AM546" s="53"/>
      <c r="AN546" s="29" t="str">
        <f>IFERROR(集計用!N435&amp;集計用!P435&amp;集計用!R435,"")</f>
        <v/>
      </c>
      <c r="AO546" s="29" t="str">
        <f>IF(HLOOKUP(AO$14,集計用!$4:$9894,マスター!$C546,FALSE)="","",HLOOKUP(AO$14,集計用!$4:$9894,マスター!$C546,FALSE))</f>
        <v/>
      </c>
      <c r="AP546" s="42" t="str">
        <f>集計用!AU435&amp;集計用!AV435&amp;集計用!AW435&amp;集計用!AX435&amp;集計用!AY435&amp;集計用!AZ435</f>
        <v/>
      </c>
      <c r="AQ546" s="29" t="str">
        <f>IF(HLOOKUP(AQ$14,集計用!$4:$9894,マスター!$C546,FALSE)="","",HLOOKUP(AQ$14,集計用!$4:$9894,マスター!$C546,FALSE))</f>
        <v/>
      </c>
      <c r="AR546" s="29" t="str">
        <f>IF(HLOOKUP(AR$14,集計用!$4:$9894,マスター!$C546,FALSE)="","",HLOOKUP(AR$14,集計用!$4:$9894,マスター!$C546,FALSE))</f>
        <v/>
      </c>
      <c r="AS546" s="29" t="str">
        <f>IF(HLOOKUP(AS$14,集計用!$4:$9894,マスター!$C546,FALSE)="","",HLOOKUP(AS$14,集計用!$4:$9894,マスター!$C546,FALSE))</f>
        <v/>
      </c>
      <c r="AT546" s="29" t="str">
        <f>IF(HLOOKUP(AT$14,集計用!$4:$9894,マスター!$C546,FALSE)="","",HLOOKUP(AT$14,集計用!$4:$9894,マスター!$C546,FALSE))</f>
        <v/>
      </c>
      <c r="AU546" s="29" t="str">
        <f>IF(HLOOKUP(AU$14,集計用!$4:$9894,マスター!$C546,FALSE)="","",HLOOKUP(AU$14,集計用!$4:$9894,マスター!$C546,FALSE))</f>
        <v/>
      </c>
      <c r="AV546" s="61"/>
      <c r="AW546" s="45" t="str">
        <f t="shared" si="9"/>
        <v/>
      </c>
      <c r="AX546" s="29" t="str">
        <f>IF(HLOOKUP(AX$14,集計用!$4:$9894,マスター!$C546,FALSE)="","",HLOOKUP(AX$14,集計用!$4:$9894,マスター!$C546,FALSE))</f>
        <v/>
      </c>
      <c r="AY546" s="29" t="str">
        <f>IF(HLOOKUP(AY$14,集計用!$4:$9894,マスター!$C546,FALSE)="","",HLOOKUP(AY$14,集計用!$4:$9894,マスター!$C546,FALSE))</f>
        <v/>
      </c>
      <c r="AZ546" s="54"/>
      <c r="BA546" s="54"/>
      <c r="BB546" s="54"/>
      <c r="BC546" s="54"/>
      <c r="BD546" s="54"/>
      <c r="BE546" s="54"/>
      <c r="BF546" s="54"/>
      <c r="BG546" s="54"/>
      <c r="BH546" s="29" t="str">
        <f>IF(HLOOKUP(BH$14,集計用!$4:$9894,マスター!$C546,FALSE)="","",HLOOKUP(BH$14,集計用!$4:$9894,マスター!$C546,FALSE))</f>
        <v/>
      </c>
      <c r="BI546" s="29" t="str">
        <f>IF(HLOOKUP(BI$14,集計用!$4:$9894,マスター!$C546,FALSE)="","",HLOOKUP(BI$14,集計用!$4:$9894,マスター!$C546,FALSE))</f>
        <v/>
      </c>
      <c r="BJ546" s="54"/>
      <c r="BK546" s="54"/>
      <c r="BL546" s="54"/>
      <c r="BM546" s="54"/>
      <c r="BN546" s="54"/>
      <c r="BO546" s="54"/>
      <c r="BP546" s="54"/>
      <c r="BQ546" s="54"/>
      <c r="BR546" s="29" t="str">
        <f>IF(HLOOKUP(BR$14,集計用!$4:$9894,マスター!$C546,FALSE)="","",HLOOKUP(BR$14,集計用!$4:$9894,マスター!$C546,FALSE))</f>
        <v/>
      </c>
      <c r="BS546" s="29" t="str">
        <f>IF(HLOOKUP(BS$14,集計用!$4:$9894,マスター!$C546,FALSE)="","",HLOOKUP(BS$14,集計用!$4:$9894,マスター!$C546,FALSE))</f>
        <v/>
      </c>
      <c r="BT546" s="29" t="str">
        <f>IF(HLOOKUP(BT$14,集計用!$4:$9894,マスター!$C546,FALSE)="","",HLOOKUP(BT$14,集計用!$4:$9894,マスター!$C546,FALSE))</f>
        <v/>
      </c>
      <c r="BU546" s="29" t="str">
        <f>IF(HLOOKUP(BU$14,集計用!$4:$9894,マスター!$C546,FALSE)="","",HLOOKUP(BU$14,集計用!$4:$9894,マスター!$C546,FALSE))</f>
        <v/>
      </c>
      <c r="BV546" s="29" t="str">
        <f>集計用!O435&amp;集計用!Q435&amp;集計用!S435</f>
        <v/>
      </c>
      <c r="BW546" s="29" t="str">
        <f>IF(HLOOKUP(BW$14,集計用!$4:$9894,マスター!$C546,FALSE)="","",HLOOKUP(BW$14,集計用!$4:$9894,マスター!$C546,FALSE))</f>
        <v/>
      </c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4"/>
      <c r="CO546" s="54"/>
      <c r="CP546" s="54"/>
      <c r="CQ546" s="54"/>
      <c r="CR546" s="54"/>
      <c r="CS546" s="54"/>
      <c r="CT546" s="54"/>
      <c r="CU546" s="54"/>
      <c r="CV546" s="53"/>
      <c r="CW546" s="53"/>
      <c r="CX546" s="53"/>
      <c r="CY546" s="53"/>
      <c r="CZ546" s="53"/>
      <c r="DA546" s="53"/>
      <c r="DB546" s="53"/>
      <c r="DC546" s="53"/>
      <c r="DD546" s="54"/>
      <c r="DE546" s="54"/>
      <c r="DF546" s="54"/>
      <c r="DG546" s="54"/>
      <c r="DH546" s="54"/>
      <c r="DI546" s="54"/>
    </row>
    <row r="547" spans="3:113" ht="13.5" customHeight="1">
      <c r="C547" s="89">
        <v>538</v>
      </c>
      <c r="D547" s="44"/>
      <c r="E547" s="53"/>
      <c r="F547" s="53"/>
      <c r="G547" s="53"/>
      <c r="H547" s="42" t="str">
        <f>IF(HLOOKUP(H$14,集計用!$4:$9894,マスター!$C547,FALSE)="","",HLOOKUP(H$14,集計用!$4:$9894,マスター!$C547,FALSE))</f>
        <v/>
      </c>
      <c r="I547" s="29" t="str">
        <f>IF(HLOOKUP(I$14,集計用!$4:$9894,マスター!$C547,FALSE)="","",HLOOKUP(I$14,集計用!$4:$9894,マスター!$C547,FALSE))</f>
        <v/>
      </c>
      <c r="J547" s="29" t="str">
        <f>IF(HLOOKUP(J$14,集計用!$4:$9894,マスター!$C547,FALSE)="","",HLOOKUP(J$14,集計用!$4:$9894,マスター!$C547,FALSE))</f>
        <v/>
      </c>
      <c r="K547" s="53"/>
      <c r="L547" s="53"/>
      <c r="M547" s="53"/>
      <c r="N547" s="53"/>
      <c r="O547" s="29" t="str">
        <f>IF(HLOOKUP(O$14,集計用!$4:$9894,マスター!$C547,FALSE)="","",HLOOKUP(O$14,集計用!$4:$9894,マスター!$C547,FALSE))</f>
        <v/>
      </c>
      <c r="P547" s="53"/>
      <c r="Q547" s="53"/>
      <c r="R547" s="42" t="str">
        <f>IF(HLOOKUP(R$14,集計用!$4:$9894,マスター!$C547,FALSE)="","",HLOOKUP(R$14,集計用!$4:$9894,マスター!$C547,FALSE))</f>
        <v/>
      </c>
      <c r="S547" s="42" t="str">
        <f>IF(HLOOKUP(S$14,集計用!$4:$9894,マスター!$C547,FALSE)="","",HLOOKUP(S$14,集計用!$4:$9894,マスター!$C547,FALSE))</f>
        <v/>
      </c>
      <c r="T547" s="209" t="str">
        <f>IF(HLOOKUP(T$14,集計用!$4:$9894,マスター!$C547,FALSE)="","",HLOOKUP(T$14,集計用!$4:$9894,マスター!$C547,FALSE))</f>
        <v/>
      </c>
      <c r="U547" s="209" t="str">
        <f>IF(HLOOKUP(U$14,集計用!$4:$9894,マスター!$C547,FALSE)="","",HLOOKUP(U$14,集計用!$4:$9894,マスター!$C547,FALSE))</f>
        <v/>
      </c>
      <c r="V547" s="53"/>
      <c r="W547" s="44"/>
      <c r="X547" s="53"/>
      <c r="Y547" s="53"/>
      <c r="Z547" s="29" t="str">
        <f>IF(HLOOKUP(Z$14,集計用!$4:$9894,マスター!$C547,FALSE)="","",HLOOKUP(Z$14,集計用!$4:$9894,マスター!$C547,FALSE))</f>
        <v/>
      </c>
      <c r="AA547" s="53"/>
      <c r="AB547" s="53"/>
      <c r="AC547" s="53"/>
      <c r="AD547" s="53"/>
      <c r="AE547" s="53"/>
      <c r="AF547" s="44"/>
      <c r="AG547" s="29" t="str">
        <f>IF(HLOOKUP(AG$14,集計用!$4:$9894,マスター!$C547,FALSE)="","",HLOOKUP(AG$14,集計用!$4:$9894,マスター!$C547,FALSE))</f>
        <v/>
      </c>
      <c r="AH547" s="29" t="str">
        <f>IF(HLOOKUP(AH$14,集計用!$4:$9894,マスター!$C547,FALSE)="","",HLOOKUP(AH$14,集計用!$4:$9894,マスター!$C547,FALSE))</f>
        <v/>
      </c>
      <c r="AI547" s="29" t="str">
        <f>IF(HLOOKUP(AI$14,集計用!$4:$9894,マスター!$C547,FALSE)="","",HLOOKUP(AI$14,集計用!$4:$9894,マスター!$C547,FALSE))</f>
        <v/>
      </c>
      <c r="AJ547" s="60" t="str">
        <f>マスター!$B$3</f>
        <v>建物</v>
      </c>
      <c r="AK547" s="29" t="str">
        <f>IF(HLOOKUP(AK$14,集計用!$4:$9894,マスター!$C547,FALSE)="","",HLOOKUP(AK$14,集計用!$4:$9894,マスター!$C547,FALSE))</f>
        <v/>
      </c>
      <c r="AL547" s="29" t="str">
        <f>IF(HLOOKUP(AL$14,集計用!$4:$9894,マスター!$C547,FALSE)="","",HLOOKUP(AL$14,集計用!$4:$9894,マスター!$C547,FALSE))</f>
        <v/>
      </c>
      <c r="AM547" s="53"/>
      <c r="AN547" s="29" t="str">
        <f>IFERROR(集計用!N436&amp;集計用!P436&amp;集計用!R436,"")</f>
        <v/>
      </c>
      <c r="AO547" s="29" t="str">
        <f>IF(HLOOKUP(AO$14,集計用!$4:$9894,マスター!$C547,FALSE)="","",HLOOKUP(AO$14,集計用!$4:$9894,マスター!$C547,FALSE))</f>
        <v/>
      </c>
      <c r="AP547" s="42" t="str">
        <f>集計用!AU436&amp;集計用!AV436&amp;集計用!AW436&amp;集計用!AX436&amp;集計用!AY436&amp;集計用!AZ436</f>
        <v/>
      </c>
      <c r="AQ547" s="29" t="str">
        <f>IF(HLOOKUP(AQ$14,集計用!$4:$9894,マスター!$C547,FALSE)="","",HLOOKUP(AQ$14,集計用!$4:$9894,マスター!$C547,FALSE))</f>
        <v/>
      </c>
      <c r="AR547" s="29" t="str">
        <f>IF(HLOOKUP(AR$14,集計用!$4:$9894,マスター!$C547,FALSE)="","",HLOOKUP(AR$14,集計用!$4:$9894,マスター!$C547,FALSE))</f>
        <v/>
      </c>
      <c r="AS547" s="29" t="str">
        <f>IF(HLOOKUP(AS$14,集計用!$4:$9894,マスター!$C547,FALSE)="","",HLOOKUP(AS$14,集計用!$4:$9894,マスター!$C547,FALSE))</f>
        <v/>
      </c>
      <c r="AT547" s="29" t="str">
        <f>IF(HLOOKUP(AT$14,集計用!$4:$9894,マスター!$C547,FALSE)="","",HLOOKUP(AT$14,集計用!$4:$9894,マスター!$C547,FALSE))</f>
        <v/>
      </c>
      <c r="AU547" s="29" t="str">
        <f>IF(HLOOKUP(AU$14,集計用!$4:$9894,マスター!$C547,FALSE)="","",HLOOKUP(AU$14,集計用!$4:$9894,マスター!$C547,FALSE))</f>
        <v/>
      </c>
      <c r="AV547" s="61"/>
      <c r="AW547" s="45" t="str">
        <f t="shared" si="9"/>
        <v/>
      </c>
      <c r="AX547" s="29" t="str">
        <f>IF(HLOOKUP(AX$14,集計用!$4:$9894,マスター!$C547,FALSE)="","",HLOOKUP(AX$14,集計用!$4:$9894,マスター!$C547,FALSE))</f>
        <v/>
      </c>
      <c r="AY547" s="29" t="str">
        <f>IF(HLOOKUP(AY$14,集計用!$4:$9894,マスター!$C547,FALSE)="","",HLOOKUP(AY$14,集計用!$4:$9894,マスター!$C547,FALSE))</f>
        <v/>
      </c>
      <c r="AZ547" s="54"/>
      <c r="BA547" s="54"/>
      <c r="BB547" s="54"/>
      <c r="BC547" s="54"/>
      <c r="BD547" s="54"/>
      <c r="BE547" s="54"/>
      <c r="BF547" s="54"/>
      <c r="BG547" s="54"/>
      <c r="BH547" s="29" t="str">
        <f>IF(HLOOKUP(BH$14,集計用!$4:$9894,マスター!$C547,FALSE)="","",HLOOKUP(BH$14,集計用!$4:$9894,マスター!$C547,FALSE))</f>
        <v/>
      </c>
      <c r="BI547" s="29" t="str">
        <f>IF(HLOOKUP(BI$14,集計用!$4:$9894,マスター!$C547,FALSE)="","",HLOOKUP(BI$14,集計用!$4:$9894,マスター!$C547,FALSE))</f>
        <v/>
      </c>
      <c r="BJ547" s="54"/>
      <c r="BK547" s="54"/>
      <c r="BL547" s="54"/>
      <c r="BM547" s="54"/>
      <c r="BN547" s="54"/>
      <c r="BO547" s="54"/>
      <c r="BP547" s="54"/>
      <c r="BQ547" s="54"/>
      <c r="BR547" s="29" t="str">
        <f>IF(HLOOKUP(BR$14,集計用!$4:$9894,マスター!$C547,FALSE)="","",HLOOKUP(BR$14,集計用!$4:$9894,マスター!$C547,FALSE))</f>
        <v/>
      </c>
      <c r="BS547" s="29" t="str">
        <f>IF(HLOOKUP(BS$14,集計用!$4:$9894,マスター!$C547,FALSE)="","",HLOOKUP(BS$14,集計用!$4:$9894,マスター!$C547,FALSE))</f>
        <v/>
      </c>
      <c r="BT547" s="29" t="str">
        <f>IF(HLOOKUP(BT$14,集計用!$4:$9894,マスター!$C547,FALSE)="","",HLOOKUP(BT$14,集計用!$4:$9894,マスター!$C547,FALSE))</f>
        <v/>
      </c>
      <c r="BU547" s="29" t="str">
        <f>IF(HLOOKUP(BU$14,集計用!$4:$9894,マスター!$C547,FALSE)="","",HLOOKUP(BU$14,集計用!$4:$9894,マスター!$C547,FALSE))</f>
        <v/>
      </c>
      <c r="BV547" s="29" t="str">
        <f>集計用!O436&amp;集計用!Q436&amp;集計用!S436</f>
        <v/>
      </c>
      <c r="BW547" s="29" t="str">
        <f>IF(HLOOKUP(BW$14,集計用!$4:$9894,マスター!$C547,FALSE)="","",HLOOKUP(BW$14,集計用!$4:$9894,マスター!$C547,FALSE))</f>
        <v/>
      </c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4"/>
      <c r="CO547" s="54"/>
      <c r="CP547" s="54"/>
      <c r="CQ547" s="54"/>
      <c r="CR547" s="54"/>
      <c r="CS547" s="54"/>
      <c r="CT547" s="54"/>
      <c r="CU547" s="54"/>
      <c r="CV547" s="53"/>
      <c r="CW547" s="53"/>
      <c r="CX547" s="53"/>
      <c r="CY547" s="53"/>
      <c r="CZ547" s="53"/>
      <c r="DA547" s="53"/>
      <c r="DB547" s="53"/>
      <c r="DC547" s="53"/>
      <c r="DD547" s="54"/>
      <c r="DE547" s="54"/>
      <c r="DF547" s="54"/>
      <c r="DG547" s="54"/>
      <c r="DH547" s="54"/>
      <c r="DI547" s="54"/>
    </row>
    <row r="548" spans="3:113" ht="13.5" customHeight="1">
      <c r="C548" s="89">
        <v>539</v>
      </c>
      <c r="D548" s="44"/>
      <c r="E548" s="53"/>
      <c r="F548" s="53"/>
      <c r="G548" s="53"/>
      <c r="H548" s="42" t="str">
        <f>IF(HLOOKUP(H$14,集計用!$4:$9894,マスター!$C548,FALSE)="","",HLOOKUP(H$14,集計用!$4:$9894,マスター!$C548,FALSE))</f>
        <v/>
      </c>
      <c r="I548" s="29" t="str">
        <f>IF(HLOOKUP(I$14,集計用!$4:$9894,マスター!$C548,FALSE)="","",HLOOKUP(I$14,集計用!$4:$9894,マスター!$C548,FALSE))</f>
        <v/>
      </c>
      <c r="J548" s="29" t="str">
        <f>IF(HLOOKUP(J$14,集計用!$4:$9894,マスター!$C548,FALSE)="","",HLOOKUP(J$14,集計用!$4:$9894,マスター!$C548,FALSE))</f>
        <v/>
      </c>
      <c r="K548" s="53"/>
      <c r="L548" s="53"/>
      <c r="M548" s="53"/>
      <c r="N548" s="53"/>
      <c r="O548" s="29" t="str">
        <f>IF(HLOOKUP(O$14,集計用!$4:$9894,マスター!$C548,FALSE)="","",HLOOKUP(O$14,集計用!$4:$9894,マスター!$C548,FALSE))</f>
        <v/>
      </c>
      <c r="P548" s="53"/>
      <c r="Q548" s="53"/>
      <c r="R548" s="42" t="str">
        <f>IF(HLOOKUP(R$14,集計用!$4:$9894,マスター!$C548,FALSE)="","",HLOOKUP(R$14,集計用!$4:$9894,マスター!$C548,FALSE))</f>
        <v/>
      </c>
      <c r="S548" s="42" t="str">
        <f>IF(HLOOKUP(S$14,集計用!$4:$9894,マスター!$C548,FALSE)="","",HLOOKUP(S$14,集計用!$4:$9894,マスター!$C548,FALSE))</f>
        <v/>
      </c>
      <c r="T548" s="209" t="str">
        <f>IF(HLOOKUP(T$14,集計用!$4:$9894,マスター!$C548,FALSE)="","",HLOOKUP(T$14,集計用!$4:$9894,マスター!$C548,FALSE))</f>
        <v/>
      </c>
      <c r="U548" s="209" t="str">
        <f>IF(HLOOKUP(U$14,集計用!$4:$9894,マスター!$C548,FALSE)="","",HLOOKUP(U$14,集計用!$4:$9894,マスター!$C548,FALSE))</f>
        <v/>
      </c>
      <c r="V548" s="53"/>
      <c r="W548" s="44"/>
      <c r="X548" s="53"/>
      <c r="Y548" s="53"/>
      <c r="Z548" s="29" t="str">
        <f>IF(HLOOKUP(Z$14,集計用!$4:$9894,マスター!$C548,FALSE)="","",HLOOKUP(Z$14,集計用!$4:$9894,マスター!$C548,FALSE))</f>
        <v/>
      </c>
      <c r="AA548" s="53"/>
      <c r="AB548" s="53"/>
      <c r="AC548" s="53"/>
      <c r="AD548" s="53"/>
      <c r="AE548" s="53"/>
      <c r="AF548" s="44"/>
      <c r="AG548" s="29" t="str">
        <f>IF(HLOOKUP(AG$14,集計用!$4:$9894,マスター!$C548,FALSE)="","",HLOOKUP(AG$14,集計用!$4:$9894,マスター!$C548,FALSE))</f>
        <v/>
      </c>
      <c r="AH548" s="29" t="str">
        <f>IF(HLOOKUP(AH$14,集計用!$4:$9894,マスター!$C548,FALSE)="","",HLOOKUP(AH$14,集計用!$4:$9894,マスター!$C548,FALSE))</f>
        <v/>
      </c>
      <c r="AI548" s="29" t="str">
        <f>IF(HLOOKUP(AI$14,集計用!$4:$9894,マスター!$C548,FALSE)="","",HLOOKUP(AI$14,集計用!$4:$9894,マスター!$C548,FALSE))</f>
        <v/>
      </c>
      <c r="AJ548" s="60" t="str">
        <f>マスター!$B$3</f>
        <v>建物</v>
      </c>
      <c r="AK548" s="29" t="str">
        <f>IF(HLOOKUP(AK$14,集計用!$4:$9894,マスター!$C548,FALSE)="","",HLOOKUP(AK$14,集計用!$4:$9894,マスター!$C548,FALSE))</f>
        <v/>
      </c>
      <c r="AL548" s="29" t="str">
        <f>IF(HLOOKUP(AL$14,集計用!$4:$9894,マスター!$C548,FALSE)="","",HLOOKUP(AL$14,集計用!$4:$9894,マスター!$C548,FALSE))</f>
        <v/>
      </c>
      <c r="AM548" s="53"/>
      <c r="AN548" s="29" t="str">
        <f>IFERROR(集計用!N437&amp;集計用!P437&amp;集計用!R437,"")</f>
        <v/>
      </c>
      <c r="AO548" s="29" t="str">
        <f>IF(HLOOKUP(AO$14,集計用!$4:$9894,マスター!$C548,FALSE)="","",HLOOKUP(AO$14,集計用!$4:$9894,マスター!$C548,FALSE))</f>
        <v/>
      </c>
      <c r="AP548" s="42" t="str">
        <f>集計用!AU437&amp;集計用!AV437&amp;集計用!AW437&amp;集計用!AX437&amp;集計用!AY437&amp;集計用!AZ437</f>
        <v/>
      </c>
      <c r="AQ548" s="29" t="str">
        <f>IF(HLOOKUP(AQ$14,集計用!$4:$9894,マスター!$C548,FALSE)="","",HLOOKUP(AQ$14,集計用!$4:$9894,マスター!$C548,FALSE))</f>
        <v/>
      </c>
      <c r="AR548" s="29" t="str">
        <f>IF(HLOOKUP(AR$14,集計用!$4:$9894,マスター!$C548,FALSE)="","",HLOOKUP(AR$14,集計用!$4:$9894,マスター!$C548,FALSE))</f>
        <v/>
      </c>
      <c r="AS548" s="29" t="str">
        <f>IF(HLOOKUP(AS$14,集計用!$4:$9894,マスター!$C548,FALSE)="","",HLOOKUP(AS$14,集計用!$4:$9894,マスター!$C548,FALSE))</f>
        <v/>
      </c>
      <c r="AT548" s="29" t="str">
        <f>IF(HLOOKUP(AT$14,集計用!$4:$9894,マスター!$C548,FALSE)="","",HLOOKUP(AT$14,集計用!$4:$9894,マスター!$C548,FALSE))</f>
        <v/>
      </c>
      <c r="AU548" s="29" t="str">
        <f>IF(HLOOKUP(AU$14,集計用!$4:$9894,マスター!$C548,FALSE)="","",HLOOKUP(AU$14,集計用!$4:$9894,マスター!$C548,FALSE))</f>
        <v/>
      </c>
      <c r="AV548" s="61"/>
      <c r="AW548" s="45" t="str">
        <f t="shared" si="9"/>
        <v/>
      </c>
      <c r="AX548" s="29" t="str">
        <f>IF(HLOOKUP(AX$14,集計用!$4:$9894,マスター!$C548,FALSE)="","",HLOOKUP(AX$14,集計用!$4:$9894,マスター!$C548,FALSE))</f>
        <v/>
      </c>
      <c r="AY548" s="29" t="str">
        <f>IF(HLOOKUP(AY$14,集計用!$4:$9894,マスター!$C548,FALSE)="","",HLOOKUP(AY$14,集計用!$4:$9894,マスター!$C548,FALSE))</f>
        <v/>
      </c>
      <c r="AZ548" s="54"/>
      <c r="BA548" s="54"/>
      <c r="BB548" s="54"/>
      <c r="BC548" s="54"/>
      <c r="BD548" s="54"/>
      <c r="BE548" s="54"/>
      <c r="BF548" s="54"/>
      <c r="BG548" s="54"/>
      <c r="BH548" s="29" t="str">
        <f>IF(HLOOKUP(BH$14,集計用!$4:$9894,マスター!$C548,FALSE)="","",HLOOKUP(BH$14,集計用!$4:$9894,マスター!$C548,FALSE))</f>
        <v/>
      </c>
      <c r="BI548" s="29" t="str">
        <f>IF(HLOOKUP(BI$14,集計用!$4:$9894,マスター!$C548,FALSE)="","",HLOOKUP(BI$14,集計用!$4:$9894,マスター!$C548,FALSE))</f>
        <v/>
      </c>
      <c r="BJ548" s="54"/>
      <c r="BK548" s="54"/>
      <c r="BL548" s="54"/>
      <c r="BM548" s="54"/>
      <c r="BN548" s="54"/>
      <c r="BO548" s="54"/>
      <c r="BP548" s="54"/>
      <c r="BQ548" s="54"/>
      <c r="BR548" s="29" t="str">
        <f>IF(HLOOKUP(BR$14,集計用!$4:$9894,マスター!$C548,FALSE)="","",HLOOKUP(BR$14,集計用!$4:$9894,マスター!$C548,FALSE))</f>
        <v/>
      </c>
      <c r="BS548" s="29" t="str">
        <f>IF(HLOOKUP(BS$14,集計用!$4:$9894,マスター!$C548,FALSE)="","",HLOOKUP(BS$14,集計用!$4:$9894,マスター!$C548,FALSE))</f>
        <v/>
      </c>
      <c r="BT548" s="29" t="str">
        <f>IF(HLOOKUP(BT$14,集計用!$4:$9894,マスター!$C548,FALSE)="","",HLOOKUP(BT$14,集計用!$4:$9894,マスター!$C548,FALSE))</f>
        <v/>
      </c>
      <c r="BU548" s="29" t="str">
        <f>IF(HLOOKUP(BU$14,集計用!$4:$9894,マスター!$C548,FALSE)="","",HLOOKUP(BU$14,集計用!$4:$9894,マスター!$C548,FALSE))</f>
        <v/>
      </c>
      <c r="BV548" s="29" t="str">
        <f>集計用!O437&amp;集計用!Q437&amp;集計用!S437</f>
        <v/>
      </c>
      <c r="BW548" s="29" t="str">
        <f>IF(HLOOKUP(BW$14,集計用!$4:$9894,マスター!$C548,FALSE)="","",HLOOKUP(BW$14,集計用!$4:$9894,マスター!$C548,FALSE))</f>
        <v/>
      </c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4"/>
      <c r="CO548" s="54"/>
      <c r="CP548" s="54"/>
      <c r="CQ548" s="54"/>
      <c r="CR548" s="54"/>
      <c r="CS548" s="54"/>
      <c r="CT548" s="54"/>
      <c r="CU548" s="54"/>
      <c r="CV548" s="53"/>
      <c r="CW548" s="53"/>
      <c r="CX548" s="53"/>
      <c r="CY548" s="53"/>
      <c r="CZ548" s="53"/>
      <c r="DA548" s="53"/>
      <c r="DB548" s="53"/>
      <c r="DC548" s="53"/>
      <c r="DD548" s="54"/>
      <c r="DE548" s="54"/>
      <c r="DF548" s="54"/>
      <c r="DG548" s="54"/>
      <c r="DH548" s="54"/>
      <c r="DI548" s="54"/>
    </row>
    <row r="549" spans="3:113" ht="13.5" customHeight="1">
      <c r="C549" s="89">
        <v>540</v>
      </c>
      <c r="D549" s="44"/>
      <c r="E549" s="53"/>
      <c r="F549" s="53"/>
      <c r="G549" s="53"/>
      <c r="H549" s="42" t="str">
        <f>IF(HLOOKUP(H$14,集計用!$4:$9894,マスター!$C549,FALSE)="","",HLOOKUP(H$14,集計用!$4:$9894,マスター!$C549,FALSE))</f>
        <v/>
      </c>
      <c r="I549" s="29" t="str">
        <f>IF(HLOOKUP(I$14,集計用!$4:$9894,マスター!$C549,FALSE)="","",HLOOKUP(I$14,集計用!$4:$9894,マスター!$C549,FALSE))</f>
        <v/>
      </c>
      <c r="J549" s="29" t="str">
        <f>IF(HLOOKUP(J$14,集計用!$4:$9894,マスター!$C549,FALSE)="","",HLOOKUP(J$14,集計用!$4:$9894,マスター!$C549,FALSE))</f>
        <v/>
      </c>
      <c r="K549" s="53"/>
      <c r="L549" s="53"/>
      <c r="M549" s="53"/>
      <c r="N549" s="53"/>
      <c r="O549" s="29" t="str">
        <f>IF(HLOOKUP(O$14,集計用!$4:$9894,マスター!$C549,FALSE)="","",HLOOKUP(O$14,集計用!$4:$9894,マスター!$C549,FALSE))</f>
        <v/>
      </c>
      <c r="P549" s="53"/>
      <c r="Q549" s="53"/>
      <c r="R549" s="42" t="str">
        <f>IF(HLOOKUP(R$14,集計用!$4:$9894,マスター!$C549,FALSE)="","",HLOOKUP(R$14,集計用!$4:$9894,マスター!$C549,FALSE))</f>
        <v/>
      </c>
      <c r="S549" s="42" t="str">
        <f>IF(HLOOKUP(S$14,集計用!$4:$9894,マスター!$C549,FALSE)="","",HLOOKUP(S$14,集計用!$4:$9894,マスター!$C549,FALSE))</f>
        <v/>
      </c>
      <c r="T549" s="209" t="str">
        <f>IF(HLOOKUP(T$14,集計用!$4:$9894,マスター!$C549,FALSE)="","",HLOOKUP(T$14,集計用!$4:$9894,マスター!$C549,FALSE))</f>
        <v/>
      </c>
      <c r="U549" s="209" t="str">
        <f>IF(HLOOKUP(U$14,集計用!$4:$9894,マスター!$C549,FALSE)="","",HLOOKUP(U$14,集計用!$4:$9894,マスター!$C549,FALSE))</f>
        <v/>
      </c>
      <c r="V549" s="53"/>
      <c r="W549" s="44"/>
      <c r="X549" s="53"/>
      <c r="Y549" s="53"/>
      <c r="Z549" s="29" t="str">
        <f>IF(HLOOKUP(Z$14,集計用!$4:$9894,マスター!$C549,FALSE)="","",HLOOKUP(Z$14,集計用!$4:$9894,マスター!$C549,FALSE))</f>
        <v/>
      </c>
      <c r="AA549" s="53"/>
      <c r="AB549" s="53"/>
      <c r="AC549" s="53"/>
      <c r="AD549" s="53"/>
      <c r="AE549" s="53"/>
      <c r="AF549" s="44"/>
      <c r="AG549" s="29" t="str">
        <f>IF(HLOOKUP(AG$14,集計用!$4:$9894,マスター!$C549,FALSE)="","",HLOOKUP(AG$14,集計用!$4:$9894,マスター!$C549,FALSE))</f>
        <v/>
      </c>
      <c r="AH549" s="29" t="str">
        <f>IF(HLOOKUP(AH$14,集計用!$4:$9894,マスター!$C549,FALSE)="","",HLOOKUP(AH$14,集計用!$4:$9894,マスター!$C549,FALSE))</f>
        <v/>
      </c>
      <c r="AI549" s="29" t="str">
        <f>IF(HLOOKUP(AI$14,集計用!$4:$9894,マスター!$C549,FALSE)="","",HLOOKUP(AI$14,集計用!$4:$9894,マスター!$C549,FALSE))</f>
        <v/>
      </c>
      <c r="AJ549" s="60" t="str">
        <f>マスター!$B$3</f>
        <v>建物</v>
      </c>
      <c r="AK549" s="29" t="str">
        <f>IF(HLOOKUP(AK$14,集計用!$4:$9894,マスター!$C549,FALSE)="","",HLOOKUP(AK$14,集計用!$4:$9894,マスター!$C549,FALSE))</f>
        <v/>
      </c>
      <c r="AL549" s="29" t="str">
        <f>IF(HLOOKUP(AL$14,集計用!$4:$9894,マスター!$C549,FALSE)="","",HLOOKUP(AL$14,集計用!$4:$9894,マスター!$C549,FALSE))</f>
        <v/>
      </c>
      <c r="AM549" s="53"/>
      <c r="AN549" s="29" t="str">
        <f>IFERROR(集計用!N438&amp;集計用!P438&amp;集計用!R438,"")</f>
        <v/>
      </c>
      <c r="AO549" s="29" t="str">
        <f>IF(HLOOKUP(AO$14,集計用!$4:$9894,マスター!$C549,FALSE)="","",HLOOKUP(AO$14,集計用!$4:$9894,マスター!$C549,FALSE))</f>
        <v/>
      </c>
      <c r="AP549" s="42" t="str">
        <f>集計用!AU438&amp;集計用!AV438&amp;集計用!AW438&amp;集計用!AX438&amp;集計用!AY438&amp;集計用!AZ438</f>
        <v/>
      </c>
      <c r="AQ549" s="29" t="str">
        <f>IF(HLOOKUP(AQ$14,集計用!$4:$9894,マスター!$C549,FALSE)="","",HLOOKUP(AQ$14,集計用!$4:$9894,マスター!$C549,FALSE))</f>
        <v/>
      </c>
      <c r="AR549" s="29" t="str">
        <f>IF(HLOOKUP(AR$14,集計用!$4:$9894,マスター!$C549,FALSE)="","",HLOOKUP(AR$14,集計用!$4:$9894,マスター!$C549,FALSE))</f>
        <v/>
      </c>
      <c r="AS549" s="29" t="str">
        <f>IF(HLOOKUP(AS$14,集計用!$4:$9894,マスター!$C549,FALSE)="","",HLOOKUP(AS$14,集計用!$4:$9894,マスター!$C549,FALSE))</f>
        <v/>
      </c>
      <c r="AT549" s="29" t="str">
        <f>IF(HLOOKUP(AT$14,集計用!$4:$9894,マスター!$C549,FALSE)="","",HLOOKUP(AT$14,集計用!$4:$9894,マスター!$C549,FALSE))</f>
        <v/>
      </c>
      <c r="AU549" s="29" t="str">
        <f>IF(HLOOKUP(AU$14,集計用!$4:$9894,マスター!$C549,FALSE)="","",HLOOKUP(AU$14,集計用!$4:$9894,マスター!$C549,FALSE))</f>
        <v/>
      </c>
      <c r="AV549" s="61"/>
      <c r="AW549" s="45" t="str">
        <f t="shared" si="9"/>
        <v/>
      </c>
      <c r="AX549" s="29" t="str">
        <f>IF(HLOOKUP(AX$14,集計用!$4:$9894,マスター!$C549,FALSE)="","",HLOOKUP(AX$14,集計用!$4:$9894,マスター!$C549,FALSE))</f>
        <v/>
      </c>
      <c r="AY549" s="29" t="str">
        <f>IF(HLOOKUP(AY$14,集計用!$4:$9894,マスター!$C549,FALSE)="","",HLOOKUP(AY$14,集計用!$4:$9894,マスター!$C549,FALSE))</f>
        <v/>
      </c>
      <c r="AZ549" s="54"/>
      <c r="BA549" s="54"/>
      <c r="BB549" s="54"/>
      <c r="BC549" s="54"/>
      <c r="BD549" s="54"/>
      <c r="BE549" s="54"/>
      <c r="BF549" s="54"/>
      <c r="BG549" s="54"/>
      <c r="BH549" s="29" t="str">
        <f>IF(HLOOKUP(BH$14,集計用!$4:$9894,マスター!$C549,FALSE)="","",HLOOKUP(BH$14,集計用!$4:$9894,マスター!$C549,FALSE))</f>
        <v/>
      </c>
      <c r="BI549" s="29" t="str">
        <f>IF(HLOOKUP(BI$14,集計用!$4:$9894,マスター!$C549,FALSE)="","",HLOOKUP(BI$14,集計用!$4:$9894,マスター!$C549,FALSE))</f>
        <v/>
      </c>
      <c r="BJ549" s="54"/>
      <c r="BK549" s="54"/>
      <c r="BL549" s="54"/>
      <c r="BM549" s="54"/>
      <c r="BN549" s="54"/>
      <c r="BO549" s="54"/>
      <c r="BP549" s="54"/>
      <c r="BQ549" s="54"/>
      <c r="BR549" s="29" t="str">
        <f>IF(HLOOKUP(BR$14,集計用!$4:$9894,マスター!$C549,FALSE)="","",HLOOKUP(BR$14,集計用!$4:$9894,マスター!$C549,FALSE))</f>
        <v/>
      </c>
      <c r="BS549" s="29" t="str">
        <f>IF(HLOOKUP(BS$14,集計用!$4:$9894,マスター!$C549,FALSE)="","",HLOOKUP(BS$14,集計用!$4:$9894,マスター!$C549,FALSE))</f>
        <v/>
      </c>
      <c r="BT549" s="29" t="str">
        <f>IF(HLOOKUP(BT$14,集計用!$4:$9894,マスター!$C549,FALSE)="","",HLOOKUP(BT$14,集計用!$4:$9894,マスター!$C549,FALSE))</f>
        <v/>
      </c>
      <c r="BU549" s="29" t="str">
        <f>IF(HLOOKUP(BU$14,集計用!$4:$9894,マスター!$C549,FALSE)="","",HLOOKUP(BU$14,集計用!$4:$9894,マスター!$C549,FALSE))</f>
        <v/>
      </c>
      <c r="BV549" s="29" t="str">
        <f>集計用!O438&amp;集計用!Q438&amp;集計用!S438</f>
        <v/>
      </c>
      <c r="BW549" s="29" t="str">
        <f>IF(HLOOKUP(BW$14,集計用!$4:$9894,マスター!$C549,FALSE)="","",HLOOKUP(BW$14,集計用!$4:$9894,マスター!$C549,FALSE))</f>
        <v/>
      </c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4"/>
      <c r="CO549" s="54"/>
      <c r="CP549" s="54"/>
      <c r="CQ549" s="54"/>
      <c r="CR549" s="54"/>
      <c r="CS549" s="54"/>
      <c r="CT549" s="54"/>
      <c r="CU549" s="54"/>
      <c r="CV549" s="53"/>
      <c r="CW549" s="53"/>
      <c r="CX549" s="53"/>
      <c r="CY549" s="53"/>
      <c r="CZ549" s="53"/>
      <c r="DA549" s="53"/>
      <c r="DB549" s="53"/>
      <c r="DC549" s="53"/>
      <c r="DD549" s="54"/>
      <c r="DE549" s="54"/>
      <c r="DF549" s="54"/>
      <c r="DG549" s="54"/>
      <c r="DH549" s="54"/>
      <c r="DI549" s="54"/>
    </row>
    <row r="550" spans="3:113" ht="13.5" customHeight="1">
      <c r="C550" s="89">
        <v>541</v>
      </c>
      <c r="D550" s="44"/>
      <c r="E550" s="53"/>
      <c r="F550" s="53"/>
      <c r="G550" s="53"/>
      <c r="H550" s="42" t="str">
        <f>IF(HLOOKUP(H$14,集計用!$4:$9894,マスター!$C550,FALSE)="","",HLOOKUP(H$14,集計用!$4:$9894,マスター!$C550,FALSE))</f>
        <v/>
      </c>
      <c r="I550" s="29" t="str">
        <f>IF(HLOOKUP(I$14,集計用!$4:$9894,マスター!$C550,FALSE)="","",HLOOKUP(I$14,集計用!$4:$9894,マスター!$C550,FALSE))</f>
        <v/>
      </c>
      <c r="J550" s="29" t="str">
        <f>IF(HLOOKUP(J$14,集計用!$4:$9894,マスター!$C550,FALSE)="","",HLOOKUP(J$14,集計用!$4:$9894,マスター!$C550,FALSE))</f>
        <v/>
      </c>
      <c r="K550" s="53"/>
      <c r="L550" s="53"/>
      <c r="M550" s="53"/>
      <c r="N550" s="53"/>
      <c r="O550" s="29" t="str">
        <f>IF(HLOOKUP(O$14,集計用!$4:$9894,マスター!$C550,FALSE)="","",HLOOKUP(O$14,集計用!$4:$9894,マスター!$C550,FALSE))</f>
        <v/>
      </c>
      <c r="P550" s="53"/>
      <c r="Q550" s="53"/>
      <c r="R550" s="42" t="str">
        <f>IF(HLOOKUP(R$14,集計用!$4:$9894,マスター!$C550,FALSE)="","",HLOOKUP(R$14,集計用!$4:$9894,マスター!$C550,FALSE))</f>
        <v/>
      </c>
      <c r="S550" s="42" t="str">
        <f>IF(HLOOKUP(S$14,集計用!$4:$9894,マスター!$C550,FALSE)="","",HLOOKUP(S$14,集計用!$4:$9894,マスター!$C550,FALSE))</f>
        <v/>
      </c>
      <c r="T550" s="209" t="str">
        <f>IF(HLOOKUP(T$14,集計用!$4:$9894,マスター!$C550,FALSE)="","",HLOOKUP(T$14,集計用!$4:$9894,マスター!$C550,FALSE))</f>
        <v/>
      </c>
      <c r="U550" s="209" t="str">
        <f>IF(HLOOKUP(U$14,集計用!$4:$9894,マスター!$C550,FALSE)="","",HLOOKUP(U$14,集計用!$4:$9894,マスター!$C550,FALSE))</f>
        <v/>
      </c>
      <c r="V550" s="53"/>
      <c r="W550" s="44"/>
      <c r="X550" s="53"/>
      <c r="Y550" s="53"/>
      <c r="Z550" s="29" t="str">
        <f>IF(HLOOKUP(Z$14,集計用!$4:$9894,マスター!$C550,FALSE)="","",HLOOKUP(Z$14,集計用!$4:$9894,マスター!$C550,FALSE))</f>
        <v/>
      </c>
      <c r="AA550" s="53"/>
      <c r="AB550" s="53"/>
      <c r="AC550" s="53"/>
      <c r="AD550" s="53"/>
      <c r="AE550" s="53"/>
      <c r="AF550" s="44"/>
      <c r="AG550" s="29" t="str">
        <f>IF(HLOOKUP(AG$14,集計用!$4:$9894,マスター!$C550,FALSE)="","",HLOOKUP(AG$14,集計用!$4:$9894,マスター!$C550,FALSE))</f>
        <v/>
      </c>
      <c r="AH550" s="29" t="str">
        <f>IF(HLOOKUP(AH$14,集計用!$4:$9894,マスター!$C550,FALSE)="","",HLOOKUP(AH$14,集計用!$4:$9894,マスター!$C550,FALSE))</f>
        <v/>
      </c>
      <c r="AI550" s="29" t="str">
        <f>IF(HLOOKUP(AI$14,集計用!$4:$9894,マスター!$C550,FALSE)="","",HLOOKUP(AI$14,集計用!$4:$9894,マスター!$C550,FALSE))</f>
        <v/>
      </c>
      <c r="AJ550" s="60" t="str">
        <f>マスター!$B$3</f>
        <v>建物</v>
      </c>
      <c r="AK550" s="29" t="str">
        <f>IF(HLOOKUP(AK$14,集計用!$4:$9894,マスター!$C550,FALSE)="","",HLOOKUP(AK$14,集計用!$4:$9894,マスター!$C550,FALSE))</f>
        <v/>
      </c>
      <c r="AL550" s="29" t="str">
        <f>IF(HLOOKUP(AL$14,集計用!$4:$9894,マスター!$C550,FALSE)="","",HLOOKUP(AL$14,集計用!$4:$9894,マスター!$C550,FALSE))</f>
        <v/>
      </c>
      <c r="AM550" s="53"/>
      <c r="AN550" s="29" t="str">
        <f>IFERROR(集計用!N439&amp;集計用!P439&amp;集計用!R439,"")</f>
        <v/>
      </c>
      <c r="AO550" s="29" t="str">
        <f>IF(HLOOKUP(AO$14,集計用!$4:$9894,マスター!$C550,FALSE)="","",HLOOKUP(AO$14,集計用!$4:$9894,マスター!$C550,FALSE))</f>
        <v/>
      </c>
      <c r="AP550" s="42" t="str">
        <f>集計用!AU439&amp;集計用!AV439&amp;集計用!AW439&amp;集計用!AX439&amp;集計用!AY439&amp;集計用!AZ439</f>
        <v/>
      </c>
      <c r="AQ550" s="29" t="str">
        <f>IF(HLOOKUP(AQ$14,集計用!$4:$9894,マスター!$C550,FALSE)="","",HLOOKUP(AQ$14,集計用!$4:$9894,マスター!$C550,FALSE))</f>
        <v/>
      </c>
      <c r="AR550" s="29" t="str">
        <f>IF(HLOOKUP(AR$14,集計用!$4:$9894,マスター!$C550,FALSE)="","",HLOOKUP(AR$14,集計用!$4:$9894,マスター!$C550,FALSE))</f>
        <v/>
      </c>
      <c r="AS550" s="29" t="str">
        <f>IF(HLOOKUP(AS$14,集計用!$4:$9894,マスター!$C550,FALSE)="","",HLOOKUP(AS$14,集計用!$4:$9894,マスター!$C550,FALSE))</f>
        <v/>
      </c>
      <c r="AT550" s="29" t="str">
        <f>IF(HLOOKUP(AT$14,集計用!$4:$9894,マスター!$C550,FALSE)="","",HLOOKUP(AT$14,集計用!$4:$9894,マスター!$C550,FALSE))</f>
        <v/>
      </c>
      <c r="AU550" s="29" t="str">
        <f>IF(HLOOKUP(AU$14,集計用!$4:$9894,マスター!$C550,FALSE)="","",HLOOKUP(AU$14,集計用!$4:$9894,マスター!$C550,FALSE))</f>
        <v/>
      </c>
      <c r="AV550" s="61"/>
      <c r="AW550" s="45" t="str">
        <f t="shared" si="9"/>
        <v/>
      </c>
      <c r="AX550" s="29" t="str">
        <f>IF(HLOOKUP(AX$14,集計用!$4:$9894,マスター!$C550,FALSE)="","",HLOOKUP(AX$14,集計用!$4:$9894,マスター!$C550,FALSE))</f>
        <v/>
      </c>
      <c r="AY550" s="29" t="str">
        <f>IF(HLOOKUP(AY$14,集計用!$4:$9894,マスター!$C550,FALSE)="","",HLOOKUP(AY$14,集計用!$4:$9894,マスター!$C550,FALSE))</f>
        <v/>
      </c>
      <c r="AZ550" s="54"/>
      <c r="BA550" s="54"/>
      <c r="BB550" s="54"/>
      <c r="BC550" s="54"/>
      <c r="BD550" s="54"/>
      <c r="BE550" s="54"/>
      <c r="BF550" s="54"/>
      <c r="BG550" s="54"/>
      <c r="BH550" s="29" t="str">
        <f>IF(HLOOKUP(BH$14,集計用!$4:$9894,マスター!$C550,FALSE)="","",HLOOKUP(BH$14,集計用!$4:$9894,マスター!$C550,FALSE))</f>
        <v/>
      </c>
      <c r="BI550" s="29" t="str">
        <f>IF(HLOOKUP(BI$14,集計用!$4:$9894,マスター!$C550,FALSE)="","",HLOOKUP(BI$14,集計用!$4:$9894,マスター!$C550,FALSE))</f>
        <v/>
      </c>
      <c r="BJ550" s="54"/>
      <c r="BK550" s="54"/>
      <c r="BL550" s="54"/>
      <c r="BM550" s="54"/>
      <c r="BN550" s="54"/>
      <c r="BO550" s="54"/>
      <c r="BP550" s="54"/>
      <c r="BQ550" s="54"/>
      <c r="BR550" s="29" t="str">
        <f>IF(HLOOKUP(BR$14,集計用!$4:$9894,マスター!$C550,FALSE)="","",HLOOKUP(BR$14,集計用!$4:$9894,マスター!$C550,FALSE))</f>
        <v/>
      </c>
      <c r="BS550" s="29" t="str">
        <f>IF(HLOOKUP(BS$14,集計用!$4:$9894,マスター!$C550,FALSE)="","",HLOOKUP(BS$14,集計用!$4:$9894,マスター!$C550,FALSE))</f>
        <v/>
      </c>
      <c r="BT550" s="29" t="str">
        <f>IF(HLOOKUP(BT$14,集計用!$4:$9894,マスター!$C550,FALSE)="","",HLOOKUP(BT$14,集計用!$4:$9894,マスター!$C550,FALSE))</f>
        <v/>
      </c>
      <c r="BU550" s="29" t="str">
        <f>IF(HLOOKUP(BU$14,集計用!$4:$9894,マスター!$C550,FALSE)="","",HLOOKUP(BU$14,集計用!$4:$9894,マスター!$C550,FALSE))</f>
        <v/>
      </c>
      <c r="BV550" s="29" t="str">
        <f>集計用!O439&amp;集計用!Q439&amp;集計用!S439</f>
        <v/>
      </c>
      <c r="BW550" s="29" t="str">
        <f>IF(HLOOKUP(BW$14,集計用!$4:$9894,マスター!$C550,FALSE)="","",HLOOKUP(BW$14,集計用!$4:$9894,マスター!$C550,FALSE))</f>
        <v/>
      </c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4"/>
      <c r="CO550" s="54"/>
      <c r="CP550" s="54"/>
      <c r="CQ550" s="54"/>
      <c r="CR550" s="54"/>
      <c r="CS550" s="54"/>
      <c r="CT550" s="54"/>
      <c r="CU550" s="54"/>
      <c r="CV550" s="53"/>
      <c r="CW550" s="53"/>
      <c r="CX550" s="53"/>
      <c r="CY550" s="53"/>
      <c r="CZ550" s="53"/>
      <c r="DA550" s="53"/>
      <c r="DB550" s="53"/>
      <c r="DC550" s="53"/>
      <c r="DD550" s="54"/>
      <c r="DE550" s="54"/>
      <c r="DF550" s="54"/>
      <c r="DG550" s="54"/>
      <c r="DH550" s="54"/>
      <c r="DI550" s="54"/>
    </row>
    <row r="551" spans="3:113" ht="13.5" customHeight="1">
      <c r="C551" s="89">
        <v>542</v>
      </c>
      <c r="D551" s="44"/>
      <c r="E551" s="53"/>
      <c r="F551" s="53"/>
      <c r="G551" s="53"/>
      <c r="H551" s="42" t="str">
        <f>IF(HLOOKUP(H$14,集計用!$4:$9894,マスター!$C551,FALSE)="","",HLOOKUP(H$14,集計用!$4:$9894,マスター!$C551,FALSE))</f>
        <v/>
      </c>
      <c r="I551" s="29" t="str">
        <f>IF(HLOOKUP(I$14,集計用!$4:$9894,マスター!$C551,FALSE)="","",HLOOKUP(I$14,集計用!$4:$9894,マスター!$C551,FALSE))</f>
        <v/>
      </c>
      <c r="J551" s="29" t="str">
        <f>IF(HLOOKUP(J$14,集計用!$4:$9894,マスター!$C551,FALSE)="","",HLOOKUP(J$14,集計用!$4:$9894,マスター!$C551,FALSE))</f>
        <v/>
      </c>
      <c r="K551" s="53"/>
      <c r="L551" s="53"/>
      <c r="M551" s="53"/>
      <c r="N551" s="53"/>
      <c r="O551" s="29" t="str">
        <f>IF(HLOOKUP(O$14,集計用!$4:$9894,マスター!$C551,FALSE)="","",HLOOKUP(O$14,集計用!$4:$9894,マスター!$C551,FALSE))</f>
        <v/>
      </c>
      <c r="P551" s="53"/>
      <c r="Q551" s="53"/>
      <c r="R551" s="42" t="str">
        <f>IF(HLOOKUP(R$14,集計用!$4:$9894,マスター!$C551,FALSE)="","",HLOOKUP(R$14,集計用!$4:$9894,マスター!$C551,FALSE))</f>
        <v/>
      </c>
      <c r="S551" s="42" t="str">
        <f>IF(HLOOKUP(S$14,集計用!$4:$9894,マスター!$C551,FALSE)="","",HLOOKUP(S$14,集計用!$4:$9894,マスター!$C551,FALSE))</f>
        <v/>
      </c>
      <c r="T551" s="209" t="str">
        <f>IF(HLOOKUP(T$14,集計用!$4:$9894,マスター!$C551,FALSE)="","",HLOOKUP(T$14,集計用!$4:$9894,マスター!$C551,FALSE))</f>
        <v/>
      </c>
      <c r="U551" s="209" t="str">
        <f>IF(HLOOKUP(U$14,集計用!$4:$9894,マスター!$C551,FALSE)="","",HLOOKUP(U$14,集計用!$4:$9894,マスター!$C551,FALSE))</f>
        <v/>
      </c>
      <c r="V551" s="53"/>
      <c r="W551" s="44"/>
      <c r="X551" s="53"/>
      <c r="Y551" s="53"/>
      <c r="Z551" s="29" t="str">
        <f>IF(HLOOKUP(Z$14,集計用!$4:$9894,マスター!$C551,FALSE)="","",HLOOKUP(Z$14,集計用!$4:$9894,マスター!$C551,FALSE))</f>
        <v/>
      </c>
      <c r="AA551" s="53"/>
      <c r="AB551" s="53"/>
      <c r="AC551" s="53"/>
      <c r="AD551" s="53"/>
      <c r="AE551" s="53"/>
      <c r="AF551" s="44"/>
      <c r="AG551" s="29" t="str">
        <f>IF(HLOOKUP(AG$14,集計用!$4:$9894,マスター!$C551,FALSE)="","",HLOOKUP(AG$14,集計用!$4:$9894,マスター!$C551,FALSE))</f>
        <v/>
      </c>
      <c r="AH551" s="29" t="str">
        <f>IF(HLOOKUP(AH$14,集計用!$4:$9894,マスター!$C551,FALSE)="","",HLOOKUP(AH$14,集計用!$4:$9894,マスター!$C551,FALSE))</f>
        <v/>
      </c>
      <c r="AI551" s="29" t="str">
        <f>IF(HLOOKUP(AI$14,集計用!$4:$9894,マスター!$C551,FALSE)="","",HLOOKUP(AI$14,集計用!$4:$9894,マスター!$C551,FALSE))</f>
        <v/>
      </c>
      <c r="AJ551" s="60" t="str">
        <f>マスター!$B$3</f>
        <v>建物</v>
      </c>
      <c r="AK551" s="29" t="str">
        <f>IF(HLOOKUP(AK$14,集計用!$4:$9894,マスター!$C551,FALSE)="","",HLOOKUP(AK$14,集計用!$4:$9894,マスター!$C551,FALSE))</f>
        <v/>
      </c>
      <c r="AL551" s="29" t="str">
        <f>IF(HLOOKUP(AL$14,集計用!$4:$9894,マスター!$C551,FALSE)="","",HLOOKUP(AL$14,集計用!$4:$9894,マスター!$C551,FALSE))</f>
        <v/>
      </c>
      <c r="AM551" s="53"/>
      <c r="AN551" s="29" t="str">
        <f>IFERROR(集計用!N440&amp;集計用!P440&amp;集計用!R440,"")</f>
        <v/>
      </c>
      <c r="AO551" s="29" t="str">
        <f>IF(HLOOKUP(AO$14,集計用!$4:$9894,マスター!$C551,FALSE)="","",HLOOKUP(AO$14,集計用!$4:$9894,マスター!$C551,FALSE))</f>
        <v/>
      </c>
      <c r="AP551" s="42" t="str">
        <f>集計用!AU440&amp;集計用!AV440&amp;集計用!AW440&amp;集計用!AX440&amp;集計用!AY440&amp;集計用!AZ440</f>
        <v/>
      </c>
      <c r="AQ551" s="29" t="str">
        <f>IF(HLOOKUP(AQ$14,集計用!$4:$9894,マスター!$C551,FALSE)="","",HLOOKUP(AQ$14,集計用!$4:$9894,マスター!$C551,FALSE))</f>
        <v/>
      </c>
      <c r="AR551" s="29" t="str">
        <f>IF(HLOOKUP(AR$14,集計用!$4:$9894,マスター!$C551,FALSE)="","",HLOOKUP(AR$14,集計用!$4:$9894,マスター!$C551,FALSE))</f>
        <v/>
      </c>
      <c r="AS551" s="29" t="str">
        <f>IF(HLOOKUP(AS$14,集計用!$4:$9894,マスター!$C551,FALSE)="","",HLOOKUP(AS$14,集計用!$4:$9894,マスター!$C551,FALSE))</f>
        <v/>
      </c>
      <c r="AT551" s="29" t="str">
        <f>IF(HLOOKUP(AT$14,集計用!$4:$9894,マスター!$C551,FALSE)="","",HLOOKUP(AT$14,集計用!$4:$9894,マスター!$C551,FALSE))</f>
        <v/>
      </c>
      <c r="AU551" s="29" t="str">
        <f>IF(HLOOKUP(AU$14,集計用!$4:$9894,マスター!$C551,FALSE)="","",HLOOKUP(AU$14,集計用!$4:$9894,マスター!$C551,FALSE))</f>
        <v/>
      </c>
      <c r="AV551" s="61"/>
      <c r="AW551" s="45" t="str">
        <f t="shared" si="9"/>
        <v/>
      </c>
      <c r="AX551" s="29" t="str">
        <f>IF(HLOOKUP(AX$14,集計用!$4:$9894,マスター!$C551,FALSE)="","",HLOOKUP(AX$14,集計用!$4:$9894,マスター!$C551,FALSE))</f>
        <v/>
      </c>
      <c r="AY551" s="29" t="str">
        <f>IF(HLOOKUP(AY$14,集計用!$4:$9894,マスター!$C551,FALSE)="","",HLOOKUP(AY$14,集計用!$4:$9894,マスター!$C551,FALSE))</f>
        <v/>
      </c>
      <c r="AZ551" s="54"/>
      <c r="BA551" s="54"/>
      <c r="BB551" s="54"/>
      <c r="BC551" s="54"/>
      <c r="BD551" s="54"/>
      <c r="BE551" s="54"/>
      <c r="BF551" s="54"/>
      <c r="BG551" s="54"/>
      <c r="BH551" s="29" t="str">
        <f>IF(HLOOKUP(BH$14,集計用!$4:$9894,マスター!$C551,FALSE)="","",HLOOKUP(BH$14,集計用!$4:$9894,マスター!$C551,FALSE))</f>
        <v/>
      </c>
      <c r="BI551" s="29" t="str">
        <f>IF(HLOOKUP(BI$14,集計用!$4:$9894,マスター!$C551,FALSE)="","",HLOOKUP(BI$14,集計用!$4:$9894,マスター!$C551,FALSE))</f>
        <v/>
      </c>
      <c r="BJ551" s="54"/>
      <c r="BK551" s="54"/>
      <c r="BL551" s="54"/>
      <c r="BM551" s="54"/>
      <c r="BN551" s="54"/>
      <c r="BO551" s="54"/>
      <c r="BP551" s="54"/>
      <c r="BQ551" s="54"/>
      <c r="BR551" s="29" t="str">
        <f>IF(HLOOKUP(BR$14,集計用!$4:$9894,マスター!$C551,FALSE)="","",HLOOKUP(BR$14,集計用!$4:$9894,マスター!$C551,FALSE))</f>
        <v/>
      </c>
      <c r="BS551" s="29" t="str">
        <f>IF(HLOOKUP(BS$14,集計用!$4:$9894,マスター!$C551,FALSE)="","",HLOOKUP(BS$14,集計用!$4:$9894,マスター!$C551,FALSE))</f>
        <v/>
      </c>
      <c r="BT551" s="29" t="str">
        <f>IF(HLOOKUP(BT$14,集計用!$4:$9894,マスター!$C551,FALSE)="","",HLOOKUP(BT$14,集計用!$4:$9894,マスター!$C551,FALSE))</f>
        <v/>
      </c>
      <c r="BU551" s="29" t="str">
        <f>IF(HLOOKUP(BU$14,集計用!$4:$9894,マスター!$C551,FALSE)="","",HLOOKUP(BU$14,集計用!$4:$9894,マスター!$C551,FALSE))</f>
        <v/>
      </c>
      <c r="BV551" s="29" t="str">
        <f>集計用!O440&amp;集計用!Q440&amp;集計用!S440</f>
        <v/>
      </c>
      <c r="BW551" s="29" t="str">
        <f>IF(HLOOKUP(BW$14,集計用!$4:$9894,マスター!$C551,FALSE)="","",HLOOKUP(BW$14,集計用!$4:$9894,マスター!$C551,FALSE))</f>
        <v/>
      </c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4"/>
      <c r="CO551" s="54"/>
      <c r="CP551" s="54"/>
      <c r="CQ551" s="54"/>
      <c r="CR551" s="54"/>
      <c r="CS551" s="54"/>
      <c r="CT551" s="54"/>
      <c r="CU551" s="54"/>
      <c r="CV551" s="53"/>
      <c r="CW551" s="53"/>
      <c r="CX551" s="53"/>
      <c r="CY551" s="53"/>
      <c r="CZ551" s="53"/>
      <c r="DA551" s="53"/>
      <c r="DB551" s="53"/>
      <c r="DC551" s="53"/>
      <c r="DD551" s="54"/>
      <c r="DE551" s="54"/>
      <c r="DF551" s="54"/>
      <c r="DG551" s="54"/>
      <c r="DH551" s="54"/>
      <c r="DI551" s="54"/>
    </row>
    <row r="552" spans="3:113" ht="13.5" customHeight="1">
      <c r="C552" s="89">
        <v>543</v>
      </c>
      <c r="D552" s="44"/>
      <c r="E552" s="53"/>
      <c r="F552" s="53"/>
      <c r="G552" s="53"/>
      <c r="H552" s="42" t="str">
        <f>IF(HLOOKUP(H$14,集計用!$4:$9894,マスター!$C552,FALSE)="","",HLOOKUP(H$14,集計用!$4:$9894,マスター!$C552,FALSE))</f>
        <v/>
      </c>
      <c r="I552" s="29" t="str">
        <f>IF(HLOOKUP(I$14,集計用!$4:$9894,マスター!$C552,FALSE)="","",HLOOKUP(I$14,集計用!$4:$9894,マスター!$C552,FALSE))</f>
        <v/>
      </c>
      <c r="J552" s="29" t="str">
        <f>IF(HLOOKUP(J$14,集計用!$4:$9894,マスター!$C552,FALSE)="","",HLOOKUP(J$14,集計用!$4:$9894,マスター!$C552,FALSE))</f>
        <v/>
      </c>
      <c r="K552" s="53"/>
      <c r="L552" s="53"/>
      <c r="M552" s="53"/>
      <c r="N552" s="53"/>
      <c r="O552" s="29" t="str">
        <f>IF(HLOOKUP(O$14,集計用!$4:$9894,マスター!$C552,FALSE)="","",HLOOKUP(O$14,集計用!$4:$9894,マスター!$C552,FALSE))</f>
        <v/>
      </c>
      <c r="P552" s="53"/>
      <c r="Q552" s="53"/>
      <c r="R552" s="42" t="str">
        <f>IF(HLOOKUP(R$14,集計用!$4:$9894,マスター!$C552,FALSE)="","",HLOOKUP(R$14,集計用!$4:$9894,マスター!$C552,FALSE))</f>
        <v/>
      </c>
      <c r="S552" s="42" t="str">
        <f>IF(HLOOKUP(S$14,集計用!$4:$9894,マスター!$C552,FALSE)="","",HLOOKUP(S$14,集計用!$4:$9894,マスター!$C552,FALSE))</f>
        <v/>
      </c>
      <c r="T552" s="209" t="str">
        <f>IF(HLOOKUP(T$14,集計用!$4:$9894,マスター!$C552,FALSE)="","",HLOOKUP(T$14,集計用!$4:$9894,マスター!$C552,FALSE))</f>
        <v/>
      </c>
      <c r="U552" s="209" t="str">
        <f>IF(HLOOKUP(U$14,集計用!$4:$9894,マスター!$C552,FALSE)="","",HLOOKUP(U$14,集計用!$4:$9894,マスター!$C552,FALSE))</f>
        <v/>
      </c>
      <c r="V552" s="53"/>
      <c r="W552" s="44"/>
      <c r="X552" s="53"/>
      <c r="Y552" s="53"/>
      <c r="Z552" s="29" t="str">
        <f>IF(HLOOKUP(Z$14,集計用!$4:$9894,マスター!$C552,FALSE)="","",HLOOKUP(Z$14,集計用!$4:$9894,マスター!$C552,FALSE))</f>
        <v/>
      </c>
      <c r="AA552" s="53"/>
      <c r="AB552" s="53"/>
      <c r="AC552" s="53"/>
      <c r="AD552" s="53"/>
      <c r="AE552" s="53"/>
      <c r="AF552" s="44"/>
      <c r="AG552" s="29" t="str">
        <f>IF(HLOOKUP(AG$14,集計用!$4:$9894,マスター!$C552,FALSE)="","",HLOOKUP(AG$14,集計用!$4:$9894,マスター!$C552,FALSE))</f>
        <v/>
      </c>
      <c r="AH552" s="29" t="str">
        <f>IF(HLOOKUP(AH$14,集計用!$4:$9894,マスター!$C552,FALSE)="","",HLOOKUP(AH$14,集計用!$4:$9894,マスター!$C552,FALSE))</f>
        <v/>
      </c>
      <c r="AI552" s="29" t="str">
        <f>IF(HLOOKUP(AI$14,集計用!$4:$9894,マスター!$C552,FALSE)="","",HLOOKUP(AI$14,集計用!$4:$9894,マスター!$C552,FALSE))</f>
        <v/>
      </c>
      <c r="AJ552" s="60" t="str">
        <f>マスター!$B$3</f>
        <v>建物</v>
      </c>
      <c r="AK552" s="29" t="str">
        <f>IF(HLOOKUP(AK$14,集計用!$4:$9894,マスター!$C552,FALSE)="","",HLOOKUP(AK$14,集計用!$4:$9894,マスター!$C552,FALSE))</f>
        <v/>
      </c>
      <c r="AL552" s="29" t="str">
        <f>IF(HLOOKUP(AL$14,集計用!$4:$9894,マスター!$C552,FALSE)="","",HLOOKUP(AL$14,集計用!$4:$9894,マスター!$C552,FALSE))</f>
        <v/>
      </c>
      <c r="AM552" s="53"/>
      <c r="AN552" s="29" t="str">
        <f>IFERROR(集計用!N441&amp;集計用!P441&amp;集計用!R441,"")</f>
        <v/>
      </c>
      <c r="AO552" s="29" t="str">
        <f>IF(HLOOKUP(AO$14,集計用!$4:$9894,マスター!$C552,FALSE)="","",HLOOKUP(AO$14,集計用!$4:$9894,マスター!$C552,FALSE))</f>
        <v/>
      </c>
      <c r="AP552" s="42" t="str">
        <f>集計用!AU441&amp;集計用!AV441&amp;集計用!AW441&amp;集計用!AX441&amp;集計用!AY441&amp;集計用!AZ441</f>
        <v/>
      </c>
      <c r="AQ552" s="29" t="str">
        <f>IF(HLOOKUP(AQ$14,集計用!$4:$9894,マスター!$C552,FALSE)="","",HLOOKUP(AQ$14,集計用!$4:$9894,マスター!$C552,FALSE))</f>
        <v/>
      </c>
      <c r="AR552" s="29" t="str">
        <f>IF(HLOOKUP(AR$14,集計用!$4:$9894,マスター!$C552,FALSE)="","",HLOOKUP(AR$14,集計用!$4:$9894,マスター!$C552,FALSE))</f>
        <v/>
      </c>
      <c r="AS552" s="29" t="str">
        <f>IF(HLOOKUP(AS$14,集計用!$4:$9894,マスター!$C552,FALSE)="","",HLOOKUP(AS$14,集計用!$4:$9894,マスター!$C552,FALSE))</f>
        <v/>
      </c>
      <c r="AT552" s="29" t="str">
        <f>IF(HLOOKUP(AT$14,集計用!$4:$9894,マスター!$C552,FALSE)="","",HLOOKUP(AT$14,集計用!$4:$9894,マスター!$C552,FALSE))</f>
        <v/>
      </c>
      <c r="AU552" s="29" t="str">
        <f>IF(HLOOKUP(AU$14,集計用!$4:$9894,マスター!$C552,FALSE)="","",HLOOKUP(AU$14,集計用!$4:$9894,マスター!$C552,FALSE))</f>
        <v/>
      </c>
      <c r="AV552" s="61"/>
      <c r="AW552" s="45" t="str">
        <f t="shared" ref="AW552:AW615" si="10">IFERROR(IF(VALUE(MID($B$4,5,2))&gt;3,LEFT($B$4,4),LEFT($B$4,4)-1)-IF(U552="","",IF(VALUE(MID(U552,5,2))&gt;3,LEFT(U552,4),LEFT(U552,4)-1))+1,"")</f>
        <v/>
      </c>
      <c r="AX552" s="29" t="str">
        <f>IF(HLOOKUP(AX$14,集計用!$4:$9894,マスター!$C552,FALSE)="","",HLOOKUP(AX$14,集計用!$4:$9894,マスター!$C552,FALSE))</f>
        <v/>
      </c>
      <c r="AY552" s="29" t="str">
        <f>IF(HLOOKUP(AY$14,集計用!$4:$9894,マスター!$C552,FALSE)="","",HLOOKUP(AY$14,集計用!$4:$9894,マスター!$C552,FALSE))</f>
        <v/>
      </c>
      <c r="AZ552" s="54"/>
      <c r="BA552" s="54"/>
      <c r="BB552" s="54"/>
      <c r="BC552" s="54"/>
      <c r="BD552" s="54"/>
      <c r="BE552" s="54"/>
      <c r="BF552" s="54"/>
      <c r="BG552" s="54"/>
      <c r="BH552" s="29" t="str">
        <f>IF(HLOOKUP(BH$14,集計用!$4:$9894,マスター!$C552,FALSE)="","",HLOOKUP(BH$14,集計用!$4:$9894,マスター!$C552,FALSE))</f>
        <v/>
      </c>
      <c r="BI552" s="29" t="str">
        <f>IF(HLOOKUP(BI$14,集計用!$4:$9894,マスター!$C552,FALSE)="","",HLOOKUP(BI$14,集計用!$4:$9894,マスター!$C552,FALSE))</f>
        <v/>
      </c>
      <c r="BJ552" s="54"/>
      <c r="BK552" s="54"/>
      <c r="BL552" s="54"/>
      <c r="BM552" s="54"/>
      <c r="BN552" s="54"/>
      <c r="BO552" s="54"/>
      <c r="BP552" s="54"/>
      <c r="BQ552" s="54"/>
      <c r="BR552" s="29" t="str">
        <f>IF(HLOOKUP(BR$14,集計用!$4:$9894,マスター!$C552,FALSE)="","",HLOOKUP(BR$14,集計用!$4:$9894,マスター!$C552,FALSE))</f>
        <v/>
      </c>
      <c r="BS552" s="29" t="str">
        <f>IF(HLOOKUP(BS$14,集計用!$4:$9894,マスター!$C552,FALSE)="","",HLOOKUP(BS$14,集計用!$4:$9894,マスター!$C552,FALSE))</f>
        <v/>
      </c>
      <c r="BT552" s="29" t="str">
        <f>IF(HLOOKUP(BT$14,集計用!$4:$9894,マスター!$C552,FALSE)="","",HLOOKUP(BT$14,集計用!$4:$9894,マスター!$C552,FALSE))</f>
        <v/>
      </c>
      <c r="BU552" s="29" t="str">
        <f>IF(HLOOKUP(BU$14,集計用!$4:$9894,マスター!$C552,FALSE)="","",HLOOKUP(BU$14,集計用!$4:$9894,マスター!$C552,FALSE))</f>
        <v/>
      </c>
      <c r="BV552" s="29" t="str">
        <f>集計用!O441&amp;集計用!Q441&amp;集計用!S441</f>
        <v/>
      </c>
      <c r="BW552" s="29" t="str">
        <f>IF(HLOOKUP(BW$14,集計用!$4:$9894,マスター!$C552,FALSE)="","",HLOOKUP(BW$14,集計用!$4:$9894,マスター!$C552,FALSE))</f>
        <v/>
      </c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4"/>
      <c r="CO552" s="54"/>
      <c r="CP552" s="54"/>
      <c r="CQ552" s="54"/>
      <c r="CR552" s="54"/>
      <c r="CS552" s="54"/>
      <c r="CT552" s="54"/>
      <c r="CU552" s="54"/>
      <c r="CV552" s="53"/>
      <c r="CW552" s="53"/>
      <c r="CX552" s="53"/>
      <c r="CY552" s="53"/>
      <c r="CZ552" s="53"/>
      <c r="DA552" s="53"/>
      <c r="DB552" s="53"/>
      <c r="DC552" s="53"/>
      <c r="DD552" s="54"/>
      <c r="DE552" s="54"/>
      <c r="DF552" s="54"/>
      <c r="DG552" s="54"/>
      <c r="DH552" s="54"/>
      <c r="DI552" s="54"/>
    </row>
    <row r="553" spans="3:113" ht="13.5" customHeight="1">
      <c r="C553" s="89">
        <v>544</v>
      </c>
      <c r="D553" s="44"/>
      <c r="E553" s="53"/>
      <c r="F553" s="53"/>
      <c r="G553" s="53"/>
      <c r="H553" s="42" t="str">
        <f>IF(HLOOKUP(H$14,集計用!$4:$9894,マスター!$C553,FALSE)="","",HLOOKUP(H$14,集計用!$4:$9894,マスター!$C553,FALSE))</f>
        <v/>
      </c>
      <c r="I553" s="29" t="str">
        <f>IF(HLOOKUP(I$14,集計用!$4:$9894,マスター!$C553,FALSE)="","",HLOOKUP(I$14,集計用!$4:$9894,マスター!$C553,FALSE))</f>
        <v/>
      </c>
      <c r="J553" s="29" t="str">
        <f>IF(HLOOKUP(J$14,集計用!$4:$9894,マスター!$C553,FALSE)="","",HLOOKUP(J$14,集計用!$4:$9894,マスター!$C553,FALSE))</f>
        <v/>
      </c>
      <c r="K553" s="53"/>
      <c r="L553" s="53"/>
      <c r="M553" s="53"/>
      <c r="N553" s="53"/>
      <c r="O553" s="29" t="str">
        <f>IF(HLOOKUP(O$14,集計用!$4:$9894,マスター!$C553,FALSE)="","",HLOOKUP(O$14,集計用!$4:$9894,マスター!$C553,FALSE))</f>
        <v/>
      </c>
      <c r="P553" s="53"/>
      <c r="Q553" s="53"/>
      <c r="R553" s="42" t="str">
        <f>IF(HLOOKUP(R$14,集計用!$4:$9894,マスター!$C553,FALSE)="","",HLOOKUP(R$14,集計用!$4:$9894,マスター!$C553,FALSE))</f>
        <v/>
      </c>
      <c r="S553" s="42" t="str">
        <f>IF(HLOOKUP(S$14,集計用!$4:$9894,マスター!$C553,FALSE)="","",HLOOKUP(S$14,集計用!$4:$9894,マスター!$C553,FALSE))</f>
        <v/>
      </c>
      <c r="T553" s="209" t="str">
        <f>IF(HLOOKUP(T$14,集計用!$4:$9894,マスター!$C553,FALSE)="","",HLOOKUP(T$14,集計用!$4:$9894,マスター!$C553,FALSE))</f>
        <v/>
      </c>
      <c r="U553" s="209" t="str">
        <f>IF(HLOOKUP(U$14,集計用!$4:$9894,マスター!$C553,FALSE)="","",HLOOKUP(U$14,集計用!$4:$9894,マスター!$C553,FALSE))</f>
        <v/>
      </c>
      <c r="V553" s="53"/>
      <c r="W553" s="44"/>
      <c r="X553" s="53"/>
      <c r="Y553" s="53"/>
      <c r="Z553" s="29" t="str">
        <f>IF(HLOOKUP(Z$14,集計用!$4:$9894,マスター!$C553,FALSE)="","",HLOOKUP(Z$14,集計用!$4:$9894,マスター!$C553,FALSE))</f>
        <v/>
      </c>
      <c r="AA553" s="53"/>
      <c r="AB553" s="53"/>
      <c r="AC553" s="53"/>
      <c r="AD553" s="53"/>
      <c r="AE553" s="53"/>
      <c r="AF553" s="44"/>
      <c r="AG553" s="29" t="str">
        <f>IF(HLOOKUP(AG$14,集計用!$4:$9894,マスター!$C553,FALSE)="","",HLOOKUP(AG$14,集計用!$4:$9894,マスター!$C553,FALSE))</f>
        <v/>
      </c>
      <c r="AH553" s="29" t="str">
        <f>IF(HLOOKUP(AH$14,集計用!$4:$9894,マスター!$C553,FALSE)="","",HLOOKUP(AH$14,集計用!$4:$9894,マスター!$C553,FALSE))</f>
        <v/>
      </c>
      <c r="AI553" s="29" t="str">
        <f>IF(HLOOKUP(AI$14,集計用!$4:$9894,マスター!$C553,FALSE)="","",HLOOKUP(AI$14,集計用!$4:$9894,マスター!$C553,FALSE))</f>
        <v/>
      </c>
      <c r="AJ553" s="60" t="str">
        <f>マスター!$B$3</f>
        <v>建物</v>
      </c>
      <c r="AK553" s="29" t="str">
        <f>IF(HLOOKUP(AK$14,集計用!$4:$9894,マスター!$C553,FALSE)="","",HLOOKUP(AK$14,集計用!$4:$9894,マスター!$C553,FALSE))</f>
        <v/>
      </c>
      <c r="AL553" s="29" t="str">
        <f>IF(HLOOKUP(AL$14,集計用!$4:$9894,マスター!$C553,FALSE)="","",HLOOKUP(AL$14,集計用!$4:$9894,マスター!$C553,FALSE))</f>
        <v/>
      </c>
      <c r="AM553" s="53"/>
      <c r="AN553" s="29" t="str">
        <f>IFERROR(集計用!N442&amp;集計用!P442&amp;集計用!R442,"")</f>
        <v/>
      </c>
      <c r="AO553" s="29" t="str">
        <f>IF(HLOOKUP(AO$14,集計用!$4:$9894,マスター!$C553,FALSE)="","",HLOOKUP(AO$14,集計用!$4:$9894,マスター!$C553,FALSE))</f>
        <v/>
      </c>
      <c r="AP553" s="42" t="str">
        <f>集計用!AU442&amp;集計用!AV442&amp;集計用!AW442&amp;集計用!AX442&amp;集計用!AY442&amp;集計用!AZ442</f>
        <v/>
      </c>
      <c r="AQ553" s="29" t="str">
        <f>IF(HLOOKUP(AQ$14,集計用!$4:$9894,マスター!$C553,FALSE)="","",HLOOKUP(AQ$14,集計用!$4:$9894,マスター!$C553,FALSE))</f>
        <v/>
      </c>
      <c r="AR553" s="29" t="str">
        <f>IF(HLOOKUP(AR$14,集計用!$4:$9894,マスター!$C553,FALSE)="","",HLOOKUP(AR$14,集計用!$4:$9894,マスター!$C553,FALSE))</f>
        <v/>
      </c>
      <c r="AS553" s="29" t="str">
        <f>IF(HLOOKUP(AS$14,集計用!$4:$9894,マスター!$C553,FALSE)="","",HLOOKUP(AS$14,集計用!$4:$9894,マスター!$C553,FALSE))</f>
        <v/>
      </c>
      <c r="AT553" s="29" t="str">
        <f>IF(HLOOKUP(AT$14,集計用!$4:$9894,マスター!$C553,FALSE)="","",HLOOKUP(AT$14,集計用!$4:$9894,マスター!$C553,FALSE))</f>
        <v/>
      </c>
      <c r="AU553" s="29" t="str">
        <f>IF(HLOOKUP(AU$14,集計用!$4:$9894,マスター!$C553,FALSE)="","",HLOOKUP(AU$14,集計用!$4:$9894,マスター!$C553,FALSE))</f>
        <v/>
      </c>
      <c r="AV553" s="61"/>
      <c r="AW553" s="45" t="str">
        <f t="shared" si="10"/>
        <v/>
      </c>
      <c r="AX553" s="29" t="str">
        <f>IF(HLOOKUP(AX$14,集計用!$4:$9894,マスター!$C553,FALSE)="","",HLOOKUP(AX$14,集計用!$4:$9894,マスター!$C553,FALSE))</f>
        <v/>
      </c>
      <c r="AY553" s="29" t="str">
        <f>IF(HLOOKUP(AY$14,集計用!$4:$9894,マスター!$C553,FALSE)="","",HLOOKUP(AY$14,集計用!$4:$9894,マスター!$C553,FALSE))</f>
        <v/>
      </c>
      <c r="AZ553" s="54"/>
      <c r="BA553" s="54"/>
      <c r="BB553" s="54"/>
      <c r="BC553" s="54"/>
      <c r="BD553" s="54"/>
      <c r="BE553" s="54"/>
      <c r="BF553" s="54"/>
      <c r="BG553" s="54"/>
      <c r="BH553" s="29" t="str">
        <f>IF(HLOOKUP(BH$14,集計用!$4:$9894,マスター!$C553,FALSE)="","",HLOOKUP(BH$14,集計用!$4:$9894,マスター!$C553,FALSE))</f>
        <v/>
      </c>
      <c r="BI553" s="29" t="str">
        <f>IF(HLOOKUP(BI$14,集計用!$4:$9894,マスター!$C553,FALSE)="","",HLOOKUP(BI$14,集計用!$4:$9894,マスター!$C553,FALSE))</f>
        <v/>
      </c>
      <c r="BJ553" s="54"/>
      <c r="BK553" s="54"/>
      <c r="BL553" s="54"/>
      <c r="BM553" s="54"/>
      <c r="BN553" s="54"/>
      <c r="BO553" s="54"/>
      <c r="BP553" s="54"/>
      <c r="BQ553" s="54"/>
      <c r="BR553" s="29" t="str">
        <f>IF(HLOOKUP(BR$14,集計用!$4:$9894,マスター!$C553,FALSE)="","",HLOOKUP(BR$14,集計用!$4:$9894,マスター!$C553,FALSE))</f>
        <v/>
      </c>
      <c r="BS553" s="29" t="str">
        <f>IF(HLOOKUP(BS$14,集計用!$4:$9894,マスター!$C553,FALSE)="","",HLOOKUP(BS$14,集計用!$4:$9894,マスター!$C553,FALSE))</f>
        <v/>
      </c>
      <c r="BT553" s="29" t="str">
        <f>IF(HLOOKUP(BT$14,集計用!$4:$9894,マスター!$C553,FALSE)="","",HLOOKUP(BT$14,集計用!$4:$9894,マスター!$C553,FALSE))</f>
        <v/>
      </c>
      <c r="BU553" s="29" t="str">
        <f>IF(HLOOKUP(BU$14,集計用!$4:$9894,マスター!$C553,FALSE)="","",HLOOKUP(BU$14,集計用!$4:$9894,マスター!$C553,FALSE))</f>
        <v/>
      </c>
      <c r="BV553" s="29" t="str">
        <f>集計用!O442&amp;集計用!Q442&amp;集計用!S442</f>
        <v/>
      </c>
      <c r="BW553" s="29" t="str">
        <f>IF(HLOOKUP(BW$14,集計用!$4:$9894,マスター!$C553,FALSE)="","",HLOOKUP(BW$14,集計用!$4:$9894,マスター!$C553,FALSE))</f>
        <v/>
      </c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4"/>
      <c r="CO553" s="54"/>
      <c r="CP553" s="54"/>
      <c r="CQ553" s="54"/>
      <c r="CR553" s="54"/>
      <c r="CS553" s="54"/>
      <c r="CT553" s="54"/>
      <c r="CU553" s="54"/>
      <c r="CV553" s="53"/>
      <c r="CW553" s="53"/>
      <c r="CX553" s="53"/>
      <c r="CY553" s="53"/>
      <c r="CZ553" s="53"/>
      <c r="DA553" s="53"/>
      <c r="DB553" s="53"/>
      <c r="DC553" s="53"/>
      <c r="DD553" s="54"/>
      <c r="DE553" s="54"/>
      <c r="DF553" s="54"/>
      <c r="DG553" s="54"/>
      <c r="DH553" s="54"/>
      <c r="DI553" s="54"/>
    </row>
    <row r="554" spans="3:113" ht="13.5" customHeight="1">
      <c r="C554" s="89">
        <v>545</v>
      </c>
      <c r="D554" s="44"/>
      <c r="E554" s="53"/>
      <c r="F554" s="53"/>
      <c r="G554" s="53"/>
      <c r="H554" s="42" t="str">
        <f>IF(HLOOKUP(H$14,集計用!$4:$9894,マスター!$C554,FALSE)="","",HLOOKUP(H$14,集計用!$4:$9894,マスター!$C554,FALSE))</f>
        <v/>
      </c>
      <c r="I554" s="29" t="str">
        <f>IF(HLOOKUP(I$14,集計用!$4:$9894,マスター!$C554,FALSE)="","",HLOOKUP(I$14,集計用!$4:$9894,マスター!$C554,FALSE))</f>
        <v/>
      </c>
      <c r="J554" s="29" t="str">
        <f>IF(HLOOKUP(J$14,集計用!$4:$9894,マスター!$C554,FALSE)="","",HLOOKUP(J$14,集計用!$4:$9894,マスター!$C554,FALSE))</f>
        <v/>
      </c>
      <c r="K554" s="53"/>
      <c r="L554" s="53"/>
      <c r="M554" s="53"/>
      <c r="N554" s="53"/>
      <c r="O554" s="29" t="str">
        <f>IF(HLOOKUP(O$14,集計用!$4:$9894,マスター!$C554,FALSE)="","",HLOOKUP(O$14,集計用!$4:$9894,マスター!$C554,FALSE))</f>
        <v/>
      </c>
      <c r="P554" s="53"/>
      <c r="Q554" s="53"/>
      <c r="R554" s="42" t="str">
        <f>IF(HLOOKUP(R$14,集計用!$4:$9894,マスター!$C554,FALSE)="","",HLOOKUP(R$14,集計用!$4:$9894,マスター!$C554,FALSE))</f>
        <v/>
      </c>
      <c r="S554" s="42" t="str">
        <f>IF(HLOOKUP(S$14,集計用!$4:$9894,マスター!$C554,FALSE)="","",HLOOKUP(S$14,集計用!$4:$9894,マスター!$C554,FALSE))</f>
        <v/>
      </c>
      <c r="T554" s="209" t="str">
        <f>IF(HLOOKUP(T$14,集計用!$4:$9894,マスター!$C554,FALSE)="","",HLOOKUP(T$14,集計用!$4:$9894,マスター!$C554,FALSE))</f>
        <v/>
      </c>
      <c r="U554" s="209" t="str">
        <f>IF(HLOOKUP(U$14,集計用!$4:$9894,マスター!$C554,FALSE)="","",HLOOKUP(U$14,集計用!$4:$9894,マスター!$C554,FALSE))</f>
        <v/>
      </c>
      <c r="V554" s="53"/>
      <c r="W554" s="44"/>
      <c r="X554" s="53"/>
      <c r="Y554" s="53"/>
      <c r="Z554" s="29" t="str">
        <f>IF(HLOOKUP(Z$14,集計用!$4:$9894,マスター!$C554,FALSE)="","",HLOOKUP(Z$14,集計用!$4:$9894,マスター!$C554,FALSE))</f>
        <v/>
      </c>
      <c r="AA554" s="53"/>
      <c r="AB554" s="53"/>
      <c r="AC554" s="53"/>
      <c r="AD554" s="53"/>
      <c r="AE554" s="53"/>
      <c r="AF554" s="44"/>
      <c r="AG554" s="29" t="str">
        <f>IF(HLOOKUP(AG$14,集計用!$4:$9894,マスター!$C554,FALSE)="","",HLOOKUP(AG$14,集計用!$4:$9894,マスター!$C554,FALSE))</f>
        <v/>
      </c>
      <c r="AH554" s="29" t="str">
        <f>IF(HLOOKUP(AH$14,集計用!$4:$9894,マスター!$C554,FALSE)="","",HLOOKUP(AH$14,集計用!$4:$9894,マスター!$C554,FALSE))</f>
        <v/>
      </c>
      <c r="AI554" s="29" t="str">
        <f>IF(HLOOKUP(AI$14,集計用!$4:$9894,マスター!$C554,FALSE)="","",HLOOKUP(AI$14,集計用!$4:$9894,マスター!$C554,FALSE))</f>
        <v/>
      </c>
      <c r="AJ554" s="60" t="str">
        <f>マスター!$B$3</f>
        <v>建物</v>
      </c>
      <c r="AK554" s="29" t="str">
        <f>IF(HLOOKUP(AK$14,集計用!$4:$9894,マスター!$C554,FALSE)="","",HLOOKUP(AK$14,集計用!$4:$9894,マスター!$C554,FALSE))</f>
        <v/>
      </c>
      <c r="AL554" s="29" t="str">
        <f>IF(HLOOKUP(AL$14,集計用!$4:$9894,マスター!$C554,FALSE)="","",HLOOKUP(AL$14,集計用!$4:$9894,マスター!$C554,FALSE))</f>
        <v/>
      </c>
      <c r="AM554" s="53"/>
      <c r="AN554" s="29" t="str">
        <f>IFERROR(集計用!N443&amp;集計用!P443&amp;集計用!R443,"")</f>
        <v/>
      </c>
      <c r="AO554" s="29" t="str">
        <f>IF(HLOOKUP(AO$14,集計用!$4:$9894,マスター!$C554,FALSE)="","",HLOOKUP(AO$14,集計用!$4:$9894,マスター!$C554,FALSE))</f>
        <v/>
      </c>
      <c r="AP554" s="42" t="str">
        <f>集計用!AU443&amp;集計用!AV443&amp;集計用!AW443&amp;集計用!AX443&amp;集計用!AY443&amp;集計用!AZ443</f>
        <v/>
      </c>
      <c r="AQ554" s="29" t="str">
        <f>IF(HLOOKUP(AQ$14,集計用!$4:$9894,マスター!$C554,FALSE)="","",HLOOKUP(AQ$14,集計用!$4:$9894,マスター!$C554,FALSE))</f>
        <v/>
      </c>
      <c r="AR554" s="29" t="str">
        <f>IF(HLOOKUP(AR$14,集計用!$4:$9894,マスター!$C554,FALSE)="","",HLOOKUP(AR$14,集計用!$4:$9894,マスター!$C554,FALSE))</f>
        <v/>
      </c>
      <c r="AS554" s="29" t="str">
        <f>IF(HLOOKUP(AS$14,集計用!$4:$9894,マスター!$C554,FALSE)="","",HLOOKUP(AS$14,集計用!$4:$9894,マスター!$C554,FALSE))</f>
        <v/>
      </c>
      <c r="AT554" s="29" t="str">
        <f>IF(HLOOKUP(AT$14,集計用!$4:$9894,マスター!$C554,FALSE)="","",HLOOKUP(AT$14,集計用!$4:$9894,マスター!$C554,FALSE))</f>
        <v/>
      </c>
      <c r="AU554" s="29" t="str">
        <f>IF(HLOOKUP(AU$14,集計用!$4:$9894,マスター!$C554,FALSE)="","",HLOOKUP(AU$14,集計用!$4:$9894,マスター!$C554,FALSE))</f>
        <v/>
      </c>
      <c r="AV554" s="61"/>
      <c r="AW554" s="45" t="str">
        <f t="shared" si="10"/>
        <v/>
      </c>
      <c r="AX554" s="29" t="str">
        <f>IF(HLOOKUP(AX$14,集計用!$4:$9894,マスター!$C554,FALSE)="","",HLOOKUP(AX$14,集計用!$4:$9894,マスター!$C554,FALSE))</f>
        <v/>
      </c>
      <c r="AY554" s="29" t="str">
        <f>IF(HLOOKUP(AY$14,集計用!$4:$9894,マスター!$C554,FALSE)="","",HLOOKUP(AY$14,集計用!$4:$9894,マスター!$C554,FALSE))</f>
        <v/>
      </c>
      <c r="AZ554" s="54"/>
      <c r="BA554" s="54"/>
      <c r="BB554" s="54"/>
      <c r="BC554" s="54"/>
      <c r="BD554" s="54"/>
      <c r="BE554" s="54"/>
      <c r="BF554" s="54"/>
      <c r="BG554" s="54"/>
      <c r="BH554" s="29" t="str">
        <f>IF(HLOOKUP(BH$14,集計用!$4:$9894,マスター!$C554,FALSE)="","",HLOOKUP(BH$14,集計用!$4:$9894,マスター!$C554,FALSE))</f>
        <v/>
      </c>
      <c r="BI554" s="29" t="str">
        <f>IF(HLOOKUP(BI$14,集計用!$4:$9894,マスター!$C554,FALSE)="","",HLOOKUP(BI$14,集計用!$4:$9894,マスター!$C554,FALSE))</f>
        <v/>
      </c>
      <c r="BJ554" s="54"/>
      <c r="BK554" s="54"/>
      <c r="BL554" s="54"/>
      <c r="BM554" s="54"/>
      <c r="BN554" s="54"/>
      <c r="BO554" s="54"/>
      <c r="BP554" s="54"/>
      <c r="BQ554" s="54"/>
      <c r="BR554" s="29" t="str">
        <f>IF(HLOOKUP(BR$14,集計用!$4:$9894,マスター!$C554,FALSE)="","",HLOOKUP(BR$14,集計用!$4:$9894,マスター!$C554,FALSE))</f>
        <v/>
      </c>
      <c r="BS554" s="29" t="str">
        <f>IF(HLOOKUP(BS$14,集計用!$4:$9894,マスター!$C554,FALSE)="","",HLOOKUP(BS$14,集計用!$4:$9894,マスター!$C554,FALSE))</f>
        <v/>
      </c>
      <c r="BT554" s="29" t="str">
        <f>IF(HLOOKUP(BT$14,集計用!$4:$9894,マスター!$C554,FALSE)="","",HLOOKUP(BT$14,集計用!$4:$9894,マスター!$C554,FALSE))</f>
        <v/>
      </c>
      <c r="BU554" s="29" t="str">
        <f>IF(HLOOKUP(BU$14,集計用!$4:$9894,マスター!$C554,FALSE)="","",HLOOKUP(BU$14,集計用!$4:$9894,マスター!$C554,FALSE))</f>
        <v/>
      </c>
      <c r="BV554" s="29" t="str">
        <f>集計用!O443&amp;集計用!Q443&amp;集計用!S443</f>
        <v/>
      </c>
      <c r="BW554" s="29" t="str">
        <f>IF(HLOOKUP(BW$14,集計用!$4:$9894,マスター!$C554,FALSE)="","",HLOOKUP(BW$14,集計用!$4:$9894,マスター!$C554,FALSE))</f>
        <v/>
      </c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4"/>
      <c r="CO554" s="54"/>
      <c r="CP554" s="54"/>
      <c r="CQ554" s="54"/>
      <c r="CR554" s="54"/>
      <c r="CS554" s="54"/>
      <c r="CT554" s="54"/>
      <c r="CU554" s="54"/>
      <c r="CV554" s="53"/>
      <c r="CW554" s="53"/>
      <c r="CX554" s="53"/>
      <c r="CY554" s="53"/>
      <c r="CZ554" s="53"/>
      <c r="DA554" s="53"/>
      <c r="DB554" s="53"/>
      <c r="DC554" s="53"/>
      <c r="DD554" s="54"/>
      <c r="DE554" s="54"/>
      <c r="DF554" s="54"/>
      <c r="DG554" s="54"/>
      <c r="DH554" s="54"/>
      <c r="DI554" s="54"/>
    </row>
    <row r="555" spans="3:113" ht="13.5" customHeight="1">
      <c r="C555" s="89">
        <v>546</v>
      </c>
      <c r="D555" s="44"/>
      <c r="E555" s="53"/>
      <c r="F555" s="53"/>
      <c r="G555" s="53"/>
      <c r="H555" s="42" t="str">
        <f>IF(HLOOKUP(H$14,集計用!$4:$9894,マスター!$C555,FALSE)="","",HLOOKUP(H$14,集計用!$4:$9894,マスター!$C555,FALSE))</f>
        <v/>
      </c>
      <c r="I555" s="29" t="str">
        <f>IF(HLOOKUP(I$14,集計用!$4:$9894,マスター!$C555,FALSE)="","",HLOOKUP(I$14,集計用!$4:$9894,マスター!$C555,FALSE))</f>
        <v/>
      </c>
      <c r="J555" s="29" t="str">
        <f>IF(HLOOKUP(J$14,集計用!$4:$9894,マスター!$C555,FALSE)="","",HLOOKUP(J$14,集計用!$4:$9894,マスター!$C555,FALSE))</f>
        <v/>
      </c>
      <c r="K555" s="53"/>
      <c r="L555" s="53"/>
      <c r="M555" s="53"/>
      <c r="N555" s="53"/>
      <c r="O555" s="29" t="str">
        <f>IF(HLOOKUP(O$14,集計用!$4:$9894,マスター!$C555,FALSE)="","",HLOOKUP(O$14,集計用!$4:$9894,マスター!$C555,FALSE))</f>
        <v/>
      </c>
      <c r="P555" s="53"/>
      <c r="Q555" s="53"/>
      <c r="R555" s="42" t="str">
        <f>IF(HLOOKUP(R$14,集計用!$4:$9894,マスター!$C555,FALSE)="","",HLOOKUP(R$14,集計用!$4:$9894,マスター!$C555,FALSE))</f>
        <v/>
      </c>
      <c r="S555" s="42" t="str">
        <f>IF(HLOOKUP(S$14,集計用!$4:$9894,マスター!$C555,FALSE)="","",HLOOKUP(S$14,集計用!$4:$9894,マスター!$C555,FALSE))</f>
        <v/>
      </c>
      <c r="T555" s="209" t="str">
        <f>IF(HLOOKUP(T$14,集計用!$4:$9894,マスター!$C555,FALSE)="","",HLOOKUP(T$14,集計用!$4:$9894,マスター!$C555,FALSE))</f>
        <v/>
      </c>
      <c r="U555" s="209" t="str">
        <f>IF(HLOOKUP(U$14,集計用!$4:$9894,マスター!$C555,FALSE)="","",HLOOKUP(U$14,集計用!$4:$9894,マスター!$C555,FALSE))</f>
        <v/>
      </c>
      <c r="V555" s="53"/>
      <c r="W555" s="44"/>
      <c r="X555" s="53"/>
      <c r="Y555" s="53"/>
      <c r="Z555" s="29" t="str">
        <f>IF(HLOOKUP(Z$14,集計用!$4:$9894,マスター!$C555,FALSE)="","",HLOOKUP(Z$14,集計用!$4:$9894,マスター!$C555,FALSE))</f>
        <v/>
      </c>
      <c r="AA555" s="53"/>
      <c r="AB555" s="53"/>
      <c r="AC555" s="53"/>
      <c r="AD555" s="53"/>
      <c r="AE555" s="53"/>
      <c r="AF555" s="44"/>
      <c r="AG555" s="29" t="str">
        <f>IF(HLOOKUP(AG$14,集計用!$4:$9894,マスター!$C555,FALSE)="","",HLOOKUP(AG$14,集計用!$4:$9894,マスター!$C555,FALSE))</f>
        <v/>
      </c>
      <c r="AH555" s="29" t="str">
        <f>IF(HLOOKUP(AH$14,集計用!$4:$9894,マスター!$C555,FALSE)="","",HLOOKUP(AH$14,集計用!$4:$9894,マスター!$C555,FALSE))</f>
        <v/>
      </c>
      <c r="AI555" s="29" t="str">
        <f>IF(HLOOKUP(AI$14,集計用!$4:$9894,マスター!$C555,FALSE)="","",HLOOKUP(AI$14,集計用!$4:$9894,マスター!$C555,FALSE))</f>
        <v/>
      </c>
      <c r="AJ555" s="60" t="str">
        <f>マスター!$B$3</f>
        <v>建物</v>
      </c>
      <c r="AK555" s="29" t="str">
        <f>IF(HLOOKUP(AK$14,集計用!$4:$9894,マスター!$C555,FALSE)="","",HLOOKUP(AK$14,集計用!$4:$9894,マスター!$C555,FALSE))</f>
        <v/>
      </c>
      <c r="AL555" s="29" t="str">
        <f>IF(HLOOKUP(AL$14,集計用!$4:$9894,マスター!$C555,FALSE)="","",HLOOKUP(AL$14,集計用!$4:$9894,マスター!$C555,FALSE))</f>
        <v/>
      </c>
      <c r="AM555" s="53"/>
      <c r="AN555" s="29" t="str">
        <f>IFERROR(集計用!N444&amp;集計用!P444&amp;集計用!R444,"")</f>
        <v/>
      </c>
      <c r="AO555" s="29" t="str">
        <f>IF(HLOOKUP(AO$14,集計用!$4:$9894,マスター!$C555,FALSE)="","",HLOOKUP(AO$14,集計用!$4:$9894,マスター!$C555,FALSE))</f>
        <v/>
      </c>
      <c r="AP555" s="42" t="str">
        <f>集計用!AU444&amp;集計用!AV444&amp;集計用!AW444&amp;集計用!AX444&amp;集計用!AY444&amp;集計用!AZ444</f>
        <v/>
      </c>
      <c r="AQ555" s="29" t="str">
        <f>IF(HLOOKUP(AQ$14,集計用!$4:$9894,マスター!$C555,FALSE)="","",HLOOKUP(AQ$14,集計用!$4:$9894,マスター!$C555,FALSE))</f>
        <v/>
      </c>
      <c r="AR555" s="29" t="str">
        <f>IF(HLOOKUP(AR$14,集計用!$4:$9894,マスター!$C555,FALSE)="","",HLOOKUP(AR$14,集計用!$4:$9894,マスター!$C555,FALSE))</f>
        <v/>
      </c>
      <c r="AS555" s="29" t="str">
        <f>IF(HLOOKUP(AS$14,集計用!$4:$9894,マスター!$C555,FALSE)="","",HLOOKUP(AS$14,集計用!$4:$9894,マスター!$C555,FALSE))</f>
        <v/>
      </c>
      <c r="AT555" s="29" t="str">
        <f>IF(HLOOKUP(AT$14,集計用!$4:$9894,マスター!$C555,FALSE)="","",HLOOKUP(AT$14,集計用!$4:$9894,マスター!$C555,FALSE))</f>
        <v/>
      </c>
      <c r="AU555" s="29" t="str">
        <f>IF(HLOOKUP(AU$14,集計用!$4:$9894,マスター!$C555,FALSE)="","",HLOOKUP(AU$14,集計用!$4:$9894,マスター!$C555,FALSE))</f>
        <v/>
      </c>
      <c r="AV555" s="61"/>
      <c r="AW555" s="45" t="str">
        <f t="shared" si="10"/>
        <v/>
      </c>
      <c r="AX555" s="29" t="str">
        <f>IF(HLOOKUP(AX$14,集計用!$4:$9894,マスター!$C555,FALSE)="","",HLOOKUP(AX$14,集計用!$4:$9894,マスター!$C555,FALSE))</f>
        <v/>
      </c>
      <c r="AY555" s="29" t="str">
        <f>IF(HLOOKUP(AY$14,集計用!$4:$9894,マスター!$C555,FALSE)="","",HLOOKUP(AY$14,集計用!$4:$9894,マスター!$C555,FALSE))</f>
        <v/>
      </c>
      <c r="AZ555" s="54"/>
      <c r="BA555" s="54"/>
      <c r="BB555" s="54"/>
      <c r="BC555" s="54"/>
      <c r="BD555" s="54"/>
      <c r="BE555" s="54"/>
      <c r="BF555" s="54"/>
      <c r="BG555" s="54"/>
      <c r="BH555" s="29" t="str">
        <f>IF(HLOOKUP(BH$14,集計用!$4:$9894,マスター!$C555,FALSE)="","",HLOOKUP(BH$14,集計用!$4:$9894,マスター!$C555,FALSE))</f>
        <v/>
      </c>
      <c r="BI555" s="29" t="str">
        <f>IF(HLOOKUP(BI$14,集計用!$4:$9894,マスター!$C555,FALSE)="","",HLOOKUP(BI$14,集計用!$4:$9894,マスター!$C555,FALSE))</f>
        <v/>
      </c>
      <c r="BJ555" s="54"/>
      <c r="BK555" s="54"/>
      <c r="BL555" s="54"/>
      <c r="BM555" s="54"/>
      <c r="BN555" s="54"/>
      <c r="BO555" s="54"/>
      <c r="BP555" s="54"/>
      <c r="BQ555" s="54"/>
      <c r="BR555" s="29" t="str">
        <f>IF(HLOOKUP(BR$14,集計用!$4:$9894,マスター!$C555,FALSE)="","",HLOOKUP(BR$14,集計用!$4:$9894,マスター!$C555,FALSE))</f>
        <v/>
      </c>
      <c r="BS555" s="29" t="str">
        <f>IF(HLOOKUP(BS$14,集計用!$4:$9894,マスター!$C555,FALSE)="","",HLOOKUP(BS$14,集計用!$4:$9894,マスター!$C555,FALSE))</f>
        <v/>
      </c>
      <c r="BT555" s="29" t="str">
        <f>IF(HLOOKUP(BT$14,集計用!$4:$9894,マスター!$C555,FALSE)="","",HLOOKUP(BT$14,集計用!$4:$9894,マスター!$C555,FALSE))</f>
        <v/>
      </c>
      <c r="BU555" s="29" t="str">
        <f>IF(HLOOKUP(BU$14,集計用!$4:$9894,マスター!$C555,FALSE)="","",HLOOKUP(BU$14,集計用!$4:$9894,マスター!$C555,FALSE))</f>
        <v/>
      </c>
      <c r="BV555" s="29" t="str">
        <f>集計用!O444&amp;集計用!Q444&amp;集計用!S444</f>
        <v/>
      </c>
      <c r="BW555" s="29" t="str">
        <f>IF(HLOOKUP(BW$14,集計用!$4:$9894,マスター!$C555,FALSE)="","",HLOOKUP(BW$14,集計用!$4:$9894,マスター!$C555,FALSE))</f>
        <v/>
      </c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4"/>
      <c r="CO555" s="54"/>
      <c r="CP555" s="54"/>
      <c r="CQ555" s="54"/>
      <c r="CR555" s="54"/>
      <c r="CS555" s="54"/>
      <c r="CT555" s="54"/>
      <c r="CU555" s="54"/>
      <c r="CV555" s="53"/>
      <c r="CW555" s="53"/>
      <c r="CX555" s="53"/>
      <c r="CY555" s="53"/>
      <c r="CZ555" s="53"/>
      <c r="DA555" s="53"/>
      <c r="DB555" s="53"/>
      <c r="DC555" s="53"/>
      <c r="DD555" s="54"/>
      <c r="DE555" s="54"/>
      <c r="DF555" s="54"/>
      <c r="DG555" s="54"/>
      <c r="DH555" s="54"/>
      <c r="DI555" s="54"/>
    </row>
    <row r="556" spans="3:113" ht="13.5" customHeight="1">
      <c r="C556" s="89">
        <v>547</v>
      </c>
      <c r="D556" s="44"/>
      <c r="E556" s="53"/>
      <c r="F556" s="53"/>
      <c r="G556" s="53"/>
      <c r="H556" s="42" t="str">
        <f>IF(HLOOKUP(H$14,集計用!$4:$9894,マスター!$C556,FALSE)="","",HLOOKUP(H$14,集計用!$4:$9894,マスター!$C556,FALSE))</f>
        <v/>
      </c>
      <c r="I556" s="29" t="str">
        <f>IF(HLOOKUP(I$14,集計用!$4:$9894,マスター!$C556,FALSE)="","",HLOOKUP(I$14,集計用!$4:$9894,マスター!$C556,FALSE))</f>
        <v/>
      </c>
      <c r="J556" s="29" t="str">
        <f>IF(HLOOKUP(J$14,集計用!$4:$9894,マスター!$C556,FALSE)="","",HLOOKUP(J$14,集計用!$4:$9894,マスター!$C556,FALSE))</f>
        <v/>
      </c>
      <c r="K556" s="53"/>
      <c r="L556" s="53"/>
      <c r="M556" s="53"/>
      <c r="N556" s="53"/>
      <c r="O556" s="29" t="str">
        <f>IF(HLOOKUP(O$14,集計用!$4:$9894,マスター!$C556,FALSE)="","",HLOOKUP(O$14,集計用!$4:$9894,マスター!$C556,FALSE))</f>
        <v/>
      </c>
      <c r="P556" s="53"/>
      <c r="Q556" s="53"/>
      <c r="R556" s="42" t="str">
        <f>IF(HLOOKUP(R$14,集計用!$4:$9894,マスター!$C556,FALSE)="","",HLOOKUP(R$14,集計用!$4:$9894,マスター!$C556,FALSE))</f>
        <v/>
      </c>
      <c r="S556" s="42" t="str">
        <f>IF(HLOOKUP(S$14,集計用!$4:$9894,マスター!$C556,FALSE)="","",HLOOKUP(S$14,集計用!$4:$9894,マスター!$C556,FALSE))</f>
        <v/>
      </c>
      <c r="T556" s="209" t="str">
        <f>IF(HLOOKUP(T$14,集計用!$4:$9894,マスター!$C556,FALSE)="","",HLOOKUP(T$14,集計用!$4:$9894,マスター!$C556,FALSE))</f>
        <v/>
      </c>
      <c r="U556" s="209" t="str">
        <f>IF(HLOOKUP(U$14,集計用!$4:$9894,マスター!$C556,FALSE)="","",HLOOKUP(U$14,集計用!$4:$9894,マスター!$C556,FALSE))</f>
        <v/>
      </c>
      <c r="V556" s="53"/>
      <c r="W556" s="44"/>
      <c r="X556" s="53"/>
      <c r="Y556" s="53"/>
      <c r="Z556" s="29" t="str">
        <f>IF(HLOOKUP(Z$14,集計用!$4:$9894,マスター!$C556,FALSE)="","",HLOOKUP(Z$14,集計用!$4:$9894,マスター!$C556,FALSE))</f>
        <v/>
      </c>
      <c r="AA556" s="53"/>
      <c r="AB556" s="53"/>
      <c r="AC556" s="53"/>
      <c r="AD556" s="53"/>
      <c r="AE556" s="53"/>
      <c r="AF556" s="44"/>
      <c r="AG556" s="29" t="str">
        <f>IF(HLOOKUP(AG$14,集計用!$4:$9894,マスター!$C556,FALSE)="","",HLOOKUP(AG$14,集計用!$4:$9894,マスター!$C556,FALSE))</f>
        <v/>
      </c>
      <c r="AH556" s="29" t="str">
        <f>IF(HLOOKUP(AH$14,集計用!$4:$9894,マスター!$C556,FALSE)="","",HLOOKUP(AH$14,集計用!$4:$9894,マスター!$C556,FALSE))</f>
        <v/>
      </c>
      <c r="AI556" s="29" t="str">
        <f>IF(HLOOKUP(AI$14,集計用!$4:$9894,マスター!$C556,FALSE)="","",HLOOKUP(AI$14,集計用!$4:$9894,マスター!$C556,FALSE))</f>
        <v/>
      </c>
      <c r="AJ556" s="60" t="str">
        <f>マスター!$B$3</f>
        <v>建物</v>
      </c>
      <c r="AK556" s="29" t="str">
        <f>IF(HLOOKUP(AK$14,集計用!$4:$9894,マスター!$C556,FALSE)="","",HLOOKUP(AK$14,集計用!$4:$9894,マスター!$C556,FALSE))</f>
        <v/>
      </c>
      <c r="AL556" s="29" t="str">
        <f>IF(HLOOKUP(AL$14,集計用!$4:$9894,マスター!$C556,FALSE)="","",HLOOKUP(AL$14,集計用!$4:$9894,マスター!$C556,FALSE))</f>
        <v/>
      </c>
      <c r="AM556" s="53"/>
      <c r="AN556" s="29" t="str">
        <f>IFERROR(集計用!N445&amp;集計用!P445&amp;集計用!R445,"")</f>
        <v/>
      </c>
      <c r="AO556" s="29" t="str">
        <f>IF(HLOOKUP(AO$14,集計用!$4:$9894,マスター!$C556,FALSE)="","",HLOOKUP(AO$14,集計用!$4:$9894,マスター!$C556,FALSE))</f>
        <v/>
      </c>
      <c r="AP556" s="42" t="str">
        <f>集計用!AU445&amp;集計用!AV445&amp;集計用!AW445&amp;集計用!AX445&amp;集計用!AY445&amp;集計用!AZ445</f>
        <v/>
      </c>
      <c r="AQ556" s="29" t="str">
        <f>IF(HLOOKUP(AQ$14,集計用!$4:$9894,マスター!$C556,FALSE)="","",HLOOKUP(AQ$14,集計用!$4:$9894,マスター!$C556,FALSE))</f>
        <v/>
      </c>
      <c r="AR556" s="29" t="str">
        <f>IF(HLOOKUP(AR$14,集計用!$4:$9894,マスター!$C556,FALSE)="","",HLOOKUP(AR$14,集計用!$4:$9894,マスター!$C556,FALSE))</f>
        <v/>
      </c>
      <c r="AS556" s="29" t="str">
        <f>IF(HLOOKUP(AS$14,集計用!$4:$9894,マスター!$C556,FALSE)="","",HLOOKUP(AS$14,集計用!$4:$9894,マスター!$C556,FALSE))</f>
        <v/>
      </c>
      <c r="AT556" s="29" t="str">
        <f>IF(HLOOKUP(AT$14,集計用!$4:$9894,マスター!$C556,FALSE)="","",HLOOKUP(AT$14,集計用!$4:$9894,マスター!$C556,FALSE))</f>
        <v/>
      </c>
      <c r="AU556" s="29" t="str">
        <f>IF(HLOOKUP(AU$14,集計用!$4:$9894,マスター!$C556,FALSE)="","",HLOOKUP(AU$14,集計用!$4:$9894,マスター!$C556,FALSE))</f>
        <v/>
      </c>
      <c r="AV556" s="61"/>
      <c r="AW556" s="45" t="str">
        <f t="shared" si="10"/>
        <v/>
      </c>
      <c r="AX556" s="29" t="str">
        <f>IF(HLOOKUP(AX$14,集計用!$4:$9894,マスター!$C556,FALSE)="","",HLOOKUP(AX$14,集計用!$4:$9894,マスター!$C556,FALSE))</f>
        <v/>
      </c>
      <c r="AY556" s="29" t="str">
        <f>IF(HLOOKUP(AY$14,集計用!$4:$9894,マスター!$C556,FALSE)="","",HLOOKUP(AY$14,集計用!$4:$9894,マスター!$C556,FALSE))</f>
        <v/>
      </c>
      <c r="AZ556" s="54"/>
      <c r="BA556" s="54"/>
      <c r="BB556" s="54"/>
      <c r="BC556" s="54"/>
      <c r="BD556" s="54"/>
      <c r="BE556" s="54"/>
      <c r="BF556" s="54"/>
      <c r="BG556" s="54"/>
      <c r="BH556" s="29" t="str">
        <f>IF(HLOOKUP(BH$14,集計用!$4:$9894,マスター!$C556,FALSE)="","",HLOOKUP(BH$14,集計用!$4:$9894,マスター!$C556,FALSE))</f>
        <v/>
      </c>
      <c r="BI556" s="29" t="str">
        <f>IF(HLOOKUP(BI$14,集計用!$4:$9894,マスター!$C556,FALSE)="","",HLOOKUP(BI$14,集計用!$4:$9894,マスター!$C556,FALSE))</f>
        <v/>
      </c>
      <c r="BJ556" s="54"/>
      <c r="BK556" s="54"/>
      <c r="BL556" s="54"/>
      <c r="BM556" s="54"/>
      <c r="BN556" s="54"/>
      <c r="BO556" s="54"/>
      <c r="BP556" s="54"/>
      <c r="BQ556" s="54"/>
      <c r="BR556" s="29" t="str">
        <f>IF(HLOOKUP(BR$14,集計用!$4:$9894,マスター!$C556,FALSE)="","",HLOOKUP(BR$14,集計用!$4:$9894,マスター!$C556,FALSE))</f>
        <v/>
      </c>
      <c r="BS556" s="29" t="str">
        <f>IF(HLOOKUP(BS$14,集計用!$4:$9894,マスター!$C556,FALSE)="","",HLOOKUP(BS$14,集計用!$4:$9894,マスター!$C556,FALSE))</f>
        <v/>
      </c>
      <c r="BT556" s="29" t="str">
        <f>IF(HLOOKUP(BT$14,集計用!$4:$9894,マスター!$C556,FALSE)="","",HLOOKUP(BT$14,集計用!$4:$9894,マスター!$C556,FALSE))</f>
        <v/>
      </c>
      <c r="BU556" s="29" t="str">
        <f>IF(HLOOKUP(BU$14,集計用!$4:$9894,マスター!$C556,FALSE)="","",HLOOKUP(BU$14,集計用!$4:$9894,マスター!$C556,FALSE))</f>
        <v/>
      </c>
      <c r="BV556" s="29" t="str">
        <f>集計用!O445&amp;集計用!Q445&amp;集計用!S445</f>
        <v/>
      </c>
      <c r="BW556" s="29" t="str">
        <f>IF(HLOOKUP(BW$14,集計用!$4:$9894,マスター!$C556,FALSE)="","",HLOOKUP(BW$14,集計用!$4:$9894,マスター!$C556,FALSE))</f>
        <v/>
      </c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4"/>
      <c r="CO556" s="54"/>
      <c r="CP556" s="54"/>
      <c r="CQ556" s="54"/>
      <c r="CR556" s="54"/>
      <c r="CS556" s="54"/>
      <c r="CT556" s="54"/>
      <c r="CU556" s="54"/>
      <c r="CV556" s="53"/>
      <c r="CW556" s="53"/>
      <c r="CX556" s="53"/>
      <c r="CY556" s="53"/>
      <c r="CZ556" s="53"/>
      <c r="DA556" s="53"/>
      <c r="DB556" s="53"/>
      <c r="DC556" s="53"/>
      <c r="DD556" s="54"/>
      <c r="DE556" s="54"/>
      <c r="DF556" s="54"/>
      <c r="DG556" s="54"/>
      <c r="DH556" s="54"/>
      <c r="DI556" s="54"/>
    </row>
    <row r="557" spans="3:113" ht="13.5" customHeight="1">
      <c r="C557" s="89">
        <v>548</v>
      </c>
      <c r="D557" s="44"/>
      <c r="E557" s="53"/>
      <c r="F557" s="53"/>
      <c r="G557" s="53"/>
      <c r="H557" s="42" t="str">
        <f>IF(HLOOKUP(H$14,集計用!$4:$9894,マスター!$C557,FALSE)="","",HLOOKUP(H$14,集計用!$4:$9894,マスター!$C557,FALSE))</f>
        <v/>
      </c>
      <c r="I557" s="29" t="str">
        <f>IF(HLOOKUP(I$14,集計用!$4:$9894,マスター!$C557,FALSE)="","",HLOOKUP(I$14,集計用!$4:$9894,マスター!$C557,FALSE))</f>
        <v/>
      </c>
      <c r="J557" s="29" t="str">
        <f>IF(HLOOKUP(J$14,集計用!$4:$9894,マスター!$C557,FALSE)="","",HLOOKUP(J$14,集計用!$4:$9894,マスター!$C557,FALSE))</f>
        <v/>
      </c>
      <c r="K557" s="53"/>
      <c r="L557" s="53"/>
      <c r="M557" s="53"/>
      <c r="N557" s="53"/>
      <c r="O557" s="29" t="str">
        <f>IF(HLOOKUP(O$14,集計用!$4:$9894,マスター!$C557,FALSE)="","",HLOOKUP(O$14,集計用!$4:$9894,マスター!$C557,FALSE))</f>
        <v/>
      </c>
      <c r="P557" s="53"/>
      <c r="Q557" s="53"/>
      <c r="R557" s="42" t="str">
        <f>IF(HLOOKUP(R$14,集計用!$4:$9894,マスター!$C557,FALSE)="","",HLOOKUP(R$14,集計用!$4:$9894,マスター!$C557,FALSE))</f>
        <v/>
      </c>
      <c r="S557" s="42" t="str">
        <f>IF(HLOOKUP(S$14,集計用!$4:$9894,マスター!$C557,FALSE)="","",HLOOKUP(S$14,集計用!$4:$9894,マスター!$C557,FALSE))</f>
        <v/>
      </c>
      <c r="T557" s="209" t="str">
        <f>IF(HLOOKUP(T$14,集計用!$4:$9894,マスター!$C557,FALSE)="","",HLOOKUP(T$14,集計用!$4:$9894,マスター!$C557,FALSE))</f>
        <v/>
      </c>
      <c r="U557" s="209" t="str">
        <f>IF(HLOOKUP(U$14,集計用!$4:$9894,マスター!$C557,FALSE)="","",HLOOKUP(U$14,集計用!$4:$9894,マスター!$C557,FALSE))</f>
        <v/>
      </c>
      <c r="V557" s="53"/>
      <c r="W557" s="44"/>
      <c r="X557" s="53"/>
      <c r="Y557" s="53"/>
      <c r="Z557" s="29" t="str">
        <f>IF(HLOOKUP(Z$14,集計用!$4:$9894,マスター!$C557,FALSE)="","",HLOOKUP(Z$14,集計用!$4:$9894,マスター!$C557,FALSE))</f>
        <v/>
      </c>
      <c r="AA557" s="53"/>
      <c r="AB557" s="53"/>
      <c r="AC557" s="53"/>
      <c r="AD557" s="53"/>
      <c r="AE557" s="53"/>
      <c r="AF557" s="44"/>
      <c r="AG557" s="29" t="str">
        <f>IF(HLOOKUP(AG$14,集計用!$4:$9894,マスター!$C557,FALSE)="","",HLOOKUP(AG$14,集計用!$4:$9894,マスター!$C557,FALSE))</f>
        <v/>
      </c>
      <c r="AH557" s="29" t="str">
        <f>IF(HLOOKUP(AH$14,集計用!$4:$9894,マスター!$C557,FALSE)="","",HLOOKUP(AH$14,集計用!$4:$9894,マスター!$C557,FALSE))</f>
        <v/>
      </c>
      <c r="AI557" s="29" t="str">
        <f>IF(HLOOKUP(AI$14,集計用!$4:$9894,マスター!$C557,FALSE)="","",HLOOKUP(AI$14,集計用!$4:$9894,マスター!$C557,FALSE))</f>
        <v/>
      </c>
      <c r="AJ557" s="60" t="str">
        <f>マスター!$B$3</f>
        <v>建物</v>
      </c>
      <c r="AK557" s="29" t="str">
        <f>IF(HLOOKUP(AK$14,集計用!$4:$9894,マスター!$C557,FALSE)="","",HLOOKUP(AK$14,集計用!$4:$9894,マスター!$C557,FALSE))</f>
        <v/>
      </c>
      <c r="AL557" s="29" t="str">
        <f>IF(HLOOKUP(AL$14,集計用!$4:$9894,マスター!$C557,FALSE)="","",HLOOKUP(AL$14,集計用!$4:$9894,マスター!$C557,FALSE))</f>
        <v/>
      </c>
      <c r="AM557" s="53"/>
      <c r="AN557" s="29" t="str">
        <f>IFERROR(集計用!N446&amp;集計用!P446&amp;集計用!R446,"")</f>
        <v/>
      </c>
      <c r="AO557" s="29" t="str">
        <f>IF(HLOOKUP(AO$14,集計用!$4:$9894,マスター!$C557,FALSE)="","",HLOOKUP(AO$14,集計用!$4:$9894,マスター!$C557,FALSE))</f>
        <v/>
      </c>
      <c r="AP557" s="42" t="str">
        <f>集計用!AU446&amp;集計用!AV446&amp;集計用!AW446&amp;集計用!AX446&amp;集計用!AY446&amp;集計用!AZ446</f>
        <v/>
      </c>
      <c r="AQ557" s="29" t="str">
        <f>IF(HLOOKUP(AQ$14,集計用!$4:$9894,マスター!$C557,FALSE)="","",HLOOKUP(AQ$14,集計用!$4:$9894,マスター!$C557,FALSE))</f>
        <v/>
      </c>
      <c r="AR557" s="29" t="str">
        <f>IF(HLOOKUP(AR$14,集計用!$4:$9894,マスター!$C557,FALSE)="","",HLOOKUP(AR$14,集計用!$4:$9894,マスター!$C557,FALSE))</f>
        <v/>
      </c>
      <c r="AS557" s="29" t="str">
        <f>IF(HLOOKUP(AS$14,集計用!$4:$9894,マスター!$C557,FALSE)="","",HLOOKUP(AS$14,集計用!$4:$9894,マスター!$C557,FALSE))</f>
        <v/>
      </c>
      <c r="AT557" s="29" t="str">
        <f>IF(HLOOKUP(AT$14,集計用!$4:$9894,マスター!$C557,FALSE)="","",HLOOKUP(AT$14,集計用!$4:$9894,マスター!$C557,FALSE))</f>
        <v/>
      </c>
      <c r="AU557" s="29" t="str">
        <f>IF(HLOOKUP(AU$14,集計用!$4:$9894,マスター!$C557,FALSE)="","",HLOOKUP(AU$14,集計用!$4:$9894,マスター!$C557,FALSE))</f>
        <v/>
      </c>
      <c r="AV557" s="61"/>
      <c r="AW557" s="45" t="str">
        <f t="shared" si="10"/>
        <v/>
      </c>
      <c r="AX557" s="29" t="str">
        <f>IF(HLOOKUP(AX$14,集計用!$4:$9894,マスター!$C557,FALSE)="","",HLOOKUP(AX$14,集計用!$4:$9894,マスター!$C557,FALSE))</f>
        <v/>
      </c>
      <c r="AY557" s="29" t="str">
        <f>IF(HLOOKUP(AY$14,集計用!$4:$9894,マスター!$C557,FALSE)="","",HLOOKUP(AY$14,集計用!$4:$9894,マスター!$C557,FALSE))</f>
        <v/>
      </c>
      <c r="AZ557" s="54"/>
      <c r="BA557" s="54"/>
      <c r="BB557" s="54"/>
      <c r="BC557" s="54"/>
      <c r="BD557" s="54"/>
      <c r="BE557" s="54"/>
      <c r="BF557" s="54"/>
      <c r="BG557" s="54"/>
      <c r="BH557" s="29" t="str">
        <f>IF(HLOOKUP(BH$14,集計用!$4:$9894,マスター!$C557,FALSE)="","",HLOOKUP(BH$14,集計用!$4:$9894,マスター!$C557,FALSE))</f>
        <v/>
      </c>
      <c r="BI557" s="29" t="str">
        <f>IF(HLOOKUP(BI$14,集計用!$4:$9894,マスター!$C557,FALSE)="","",HLOOKUP(BI$14,集計用!$4:$9894,マスター!$C557,FALSE))</f>
        <v/>
      </c>
      <c r="BJ557" s="54"/>
      <c r="BK557" s="54"/>
      <c r="BL557" s="54"/>
      <c r="BM557" s="54"/>
      <c r="BN557" s="54"/>
      <c r="BO557" s="54"/>
      <c r="BP557" s="54"/>
      <c r="BQ557" s="54"/>
      <c r="BR557" s="29" t="str">
        <f>IF(HLOOKUP(BR$14,集計用!$4:$9894,マスター!$C557,FALSE)="","",HLOOKUP(BR$14,集計用!$4:$9894,マスター!$C557,FALSE))</f>
        <v/>
      </c>
      <c r="BS557" s="29" t="str">
        <f>IF(HLOOKUP(BS$14,集計用!$4:$9894,マスター!$C557,FALSE)="","",HLOOKUP(BS$14,集計用!$4:$9894,マスター!$C557,FALSE))</f>
        <v/>
      </c>
      <c r="BT557" s="29" t="str">
        <f>IF(HLOOKUP(BT$14,集計用!$4:$9894,マスター!$C557,FALSE)="","",HLOOKUP(BT$14,集計用!$4:$9894,マスター!$C557,FALSE))</f>
        <v/>
      </c>
      <c r="BU557" s="29" t="str">
        <f>IF(HLOOKUP(BU$14,集計用!$4:$9894,マスター!$C557,FALSE)="","",HLOOKUP(BU$14,集計用!$4:$9894,マスター!$C557,FALSE))</f>
        <v/>
      </c>
      <c r="BV557" s="29" t="str">
        <f>集計用!O446&amp;集計用!Q446&amp;集計用!S446</f>
        <v/>
      </c>
      <c r="BW557" s="29" t="str">
        <f>IF(HLOOKUP(BW$14,集計用!$4:$9894,マスター!$C557,FALSE)="","",HLOOKUP(BW$14,集計用!$4:$9894,マスター!$C557,FALSE))</f>
        <v/>
      </c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4"/>
      <c r="CO557" s="54"/>
      <c r="CP557" s="54"/>
      <c r="CQ557" s="54"/>
      <c r="CR557" s="54"/>
      <c r="CS557" s="54"/>
      <c r="CT557" s="54"/>
      <c r="CU557" s="54"/>
      <c r="CV557" s="53"/>
      <c r="CW557" s="53"/>
      <c r="CX557" s="53"/>
      <c r="CY557" s="53"/>
      <c r="CZ557" s="53"/>
      <c r="DA557" s="53"/>
      <c r="DB557" s="53"/>
      <c r="DC557" s="53"/>
      <c r="DD557" s="54"/>
      <c r="DE557" s="54"/>
      <c r="DF557" s="54"/>
      <c r="DG557" s="54"/>
      <c r="DH557" s="54"/>
      <c r="DI557" s="54"/>
    </row>
    <row r="558" spans="3:113" ht="13.5" customHeight="1">
      <c r="C558" s="89">
        <v>549</v>
      </c>
      <c r="D558" s="44"/>
      <c r="E558" s="53"/>
      <c r="F558" s="53"/>
      <c r="G558" s="53"/>
      <c r="H558" s="42" t="str">
        <f>IF(HLOOKUP(H$14,集計用!$4:$9894,マスター!$C558,FALSE)="","",HLOOKUP(H$14,集計用!$4:$9894,マスター!$C558,FALSE))</f>
        <v/>
      </c>
      <c r="I558" s="29" t="str">
        <f>IF(HLOOKUP(I$14,集計用!$4:$9894,マスター!$C558,FALSE)="","",HLOOKUP(I$14,集計用!$4:$9894,マスター!$C558,FALSE))</f>
        <v/>
      </c>
      <c r="J558" s="29" t="str">
        <f>IF(HLOOKUP(J$14,集計用!$4:$9894,マスター!$C558,FALSE)="","",HLOOKUP(J$14,集計用!$4:$9894,マスター!$C558,FALSE))</f>
        <v/>
      </c>
      <c r="K558" s="53"/>
      <c r="L558" s="53"/>
      <c r="M558" s="53"/>
      <c r="N558" s="53"/>
      <c r="O558" s="29" t="str">
        <f>IF(HLOOKUP(O$14,集計用!$4:$9894,マスター!$C558,FALSE)="","",HLOOKUP(O$14,集計用!$4:$9894,マスター!$C558,FALSE))</f>
        <v/>
      </c>
      <c r="P558" s="53"/>
      <c r="Q558" s="53"/>
      <c r="R558" s="42" t="str">
        <f>IF(HLOOKUP(R$14,集計用!$4:$9894,マスター!$C558,FALSE)="","",HLOOKUP(R$14,集計用!$4:$9894,マスター!$C558,FALSE))</f>
        <v/>
      </c>
      <c r="S558" s="42" t="str">
        <f>IF(HLOOKUP(S$14,集計用!$4:$9894,マスター!$C558,FALSE)="","",HLOOKUP(S$14,集計用!$4:$9894,マスター!$C558,FALSE))</f>
        <v/>
      </c>
      <c r="T558" s="209" t="str">
        <f>IF(HLOOKUP(T$14,集計用!$4:$9894,マスター!$C558,FALSE)="","",HLOOKUP(T$14,集計用!$4:$9894,マスター!$C558,FALSE))</f>
        <v/>
      </c>
      <c r="U558" s="209" t="str">
        <f>IF(HLOOKUP(U$14,集計用!$4:$9894,マスター!$C558,FALSE)="","",HLOOKUP(U$14,集計用!$4:$9894,マスター!$C558,FALSE))</f>
        <v/>
      </c>
      <c r="V558" s="53"/>
      <c r="W558" s="44"/>
      <c r="X558" s="53"/>
      <c r="Y558" s="53"/>
      <c r="Z558" s="29" t="str">
        <f>IF(HLOOKUP(Z$14,集計用!$4:$9894,マスター!$C558,FALSE)="","",HLOOKUP(Z$14,集計用!$4:$9894,マスター!$C558,FALSE))</f>
        <v/>
      </c>
      <c r="AA558" s="53"/>
      <c r="AB558" s="53"/>
      <c r="AC558" s="53"/>
      <c r="AD558" s="53"/>
      <c r="AE558" s="53"/>
      <c r="AF558" s="44"/>
      <c r="AG558" s="29" t="str">
        <f>IF(HLOOKUP(AG$14,集計用!$4:$9894,マスター!$C558,FALSE)="","",HLOOKUP(AG$14,集計用!$4:$9894,マスター!$C558,FALSE))</f>
        <v/>
      </c>
      <c r="AH558" s="29" t="str">
        <f>IF(HLOOKUP(AH$14,集計用!$4:$9894,マスター!$C558,FALSE)="","",HLOOKUP(AH$14,集計用!$4:$9894,マスター!$C558,FALSE))</f>
        <v/>
      </c>
      <c r="AI558" s="29" t="str">
        <f>IF(HLOOKUP(AI$14,集計用!$4:$9894,マスター!$C558,FALSE)="","",HLOOKUP(AI$14,集計用!$4:$9894,マスター!$C558,FALSE))</f>
        <v/>
      </c>
      <c r="AJ558" s="60" t="str">
        <f>マスター!$B$3</f>
        <v>建物</v>
      </c>
      <c r="AK558" s="29" t="str">
        <f>IF(HLOOKUP(AK$14,集計用!$4:$9894,マスター!$C558,FALSE)="","",HLOOKUP(AK$14,集計用!$4:$9894,マスター!$C558,FALSE))</f>
        <v/>
      </c>
      <c r="AL558" s="29" t="str">
        <f>IF(HLOOKUP(AL$14,集計用!$4:$9894,マスター!$C558,FALSE)="","",HLOOKUP(AL$14,集計用!$4:$9894,マスター!$C558,FALSE))</f>
        <v/>
      </c>
      <c r="AM558" s="53"/>
      <c r="AN558" s="29" t="str">
        <f>IFERROR(集計用!N447&amp;集計用!P447&amp;集計用!R447,"")</f>
        <v/>
      </c>
      <c r="AO558" s="29" t="str">
        <f>IF(HLOOKUP(AO$14,集計用!$4:$9894,マスター!$C558,FALSE)="","",HLOOKUP(AO$14,集計用!$4:$9894,マスター!$C558,FALSE))</f>
        <v/>
      </c>
      <c r="AP558" s="42" t="str">
        <f>集計用!AU447&amp;集計用!AV447&amp;集計用!AW447&amp;集計用!AX447&amp;集計用!AY447&amp;集計用!AZ447</f>
        <v/>
      </c>
      <c r="AQ558" s="29" t="str">
        <f>IF(HLOOKUP(AQ$14,集計用!$4:$9894,マスター!$C558,FALSE)="","",HLOOKUP(AQ$14,集計用!$4:$9894,マスター!$C558,FALSE))</f>
        <v/>
      </c>
      <c r="AR558" s="29" t="str">
        <f>IF(HLOOKUP(AR$14,集計用!$4:$9894,マスター!$C558,FALSE)="","",HLOOKUP(AR$14,集計用!$4:$9894,マスター!$C558,FALSE))</f>
        <v/>
      </c>
      <c r="AS558" s="29" t="str">
        <f>IF(HLOOKUP(AS$14,集計用!$4:$9894,マスター!$C558,FALSE)="","",HLOOKUP(AS$14,集計用!$4:$9894,マスター!$C558,FALSE))</f>
        <v/>
      </c>
      <c r="AT558" s="29" t="str">
        <f>IF(HLOOKUP(AT$14,集計用!$4:$9894,マスター!$C558,FALSE)="","",HLOOKUP(AT$14,集計用!$4:$9894,マスター!$C558,FALSE))</f>
        <v/>
      </c>
      <c r="AU558" s="29" t="str">
        <f>IF(HLOOKUP(AU$14,集計用!$4:$9894,マスター!$C558,FALSE)="","",HLOOKUP(AU$14,集計用!$4:$9894,マスター!$C558,FALSE))</f>
        <v/>
      </c>
      <c r="AV558" s="61"/>
      <c r="AW558" s="45" t="str">
        <f t="shared" si="10"/>
        <v/>
      </c>
      <c r="AX558" s="29" t="str">
        <f>IF(HLOOKUP(AX$14,集計用!$4:$9894,マスター!$C558,FALSE)="","",HLOOKUP(AX$14,集計用!$4:$9894,マスター!$C558,FALSE))</f>
        <v/>
      </c>
      <c r="AY558" s="29" t="str">
        <f>IF(HLOOKUP(AY$14,集計用!$4:$9894,マスター!$C558,FALSE)="","",HLOOKUP(AY$14,集計用!$4:$9894,マスター!$C558,FALSE))</f>
        <v/>
      </c>
      <c r="AZ558" s="54"/>
      <c r="BA558" s="54"/>
      <c r="BB558" s="54"/>
      <c r="BC558" s="54"/>
      <c r="BD558" s="54"/>
      <c r="BE558" s="54"/>
      <c r="BF558" s="54"/>
      <c r="BG558" s="54"/>
      <c r="BH558" s="29" t="str">
        <f>IF(HLOOKUP(BH$14,集計用!$4:$9894,マスター!$C558,FALSE)="","",HLOOKUP(BH$14,集計用!$4:$9894,マスター!$C558,FALSE))</f>
        <v/>
      </c>
      <c r="BI558" s="29" t="str">
        <f>IF(HLOOKUP(BI$14,集計用!$4:$9894,マスター!$C558,FALSE)="","",HLOOKUP(BI$14,集計用!$4:$9894,マスター!$C558,FALSE))</f>
        <v/>
      </c>
      <c r="BJ558" s="54"/>
      <c r="BK558" s="54"/>
      <c r="BL558" s="54"/>
      <c r="BM558" s="54"/>
      <c r="BN558" s="54"/>
      <c r="BO558" s="54"/>
      <c r="BP558" s="54"/>
      <c r="BQ558" s="54"/>
      <c r="BR558" s="29" t="str">
        <f>IF(HLOOKUP(BR$14,集計用!$4:$9894,マスター!$C558,FALSE)="","",HLOOKUP(BR$14,集計用!$4:$9894,マスター!$C558,FALSE))</f>
        <v/>
      </c>
      <c r="BS558" s="29" t="str">
        <f>IF(HLOOKUP(BS$14,集計用!$4:$9894,マスター!$C558,FALSE)="","",HLOOKUP(BS$14,集計用!$4:$9894,マスター!$C558,FALSE))</f>
        <v/>
      </c>
      <c r="BT558" s="29" t="str">
        <f>IF(HLOOKUP(BT$14,集計用!$4:$9894,マスター!$C558,FALSE)="","",HLOOKUP(BT$14,集計用!$4:$9894,マスター!$C558,FALSE))</f>
        <v/>
      </c>
      <c r="BU558" s="29" t="str">
        <f>IF(HLOOKUP(BU$14,集計用!$4:$9894,マスター!$C558,FALSE)="","",HLOOKUP(BU$14,集計用!$4:$9894,マスター!$C558,FALSE))</f>
        <v/>
      </c>
      <c r="BV558" s="29" t="str">
        <f>集計用!O447&amp;集計用!Q447&amp;集計用!S447</f>
        <v/>
      </c>
      <c r="BW558" s="29" t="str">
        <f>IF(HLOOKUP(BW$14,集計用!$4:$9894,マスター!$C558,FALSE)="","",HLOOKUP(BW$14,集計用!$4:$9894,マスター!$C558,FALSE))</f>
        <v/>
      </c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4"/>
      <c r="CO558" s="54"/>
      <c r="CP558" s="54"/>
      <c r="CQ558" s="54"/>
      <c r="CR558" s="54"/>
      <c r="CS558" s="54"/>
      <c r="CT558" s="54"/>
      <c r="CU558" s="54"/>
      <c r="CV558" s="53"/>
      <c r="CW558" s="53"/>
      <c r="CX558" s="53"/>
      <c r="CY558" s="53"/>
      <c r="CZ558" s="53"/>
      <c r="DA558" s="53"/>
      <c r="DB558" s="53"/>
      <c r="DC558" s="53"/>
      <c r="DD558" s="54"/>
      <c r="DE558" s="54"/>
      <c r="DF558" s="54"/>
      <c r="DG558" s="54"/>
      <c r="DH558" s="54"/>
      <c r="DI558" s="54"/>
    </row>
    <row r="559" spans="3:113" ht="13.5" customHeight="1">
      <c r="C559" s="89">
        <v>550</v>
      </c>
      <c r="D559" s="44"/>
      <c r="E559" s="53"/>
      <c r="F559" s="53"/>
      <c r="G559" s="53"/>
      <c r="H559" s="42" t="str">
        <f>IF(HLOOKUP(H$14,集計用!$4:$9894,マスター!$C559,FALSE)="","",HLOOKUP(H$14,集計用!$4:$9894,マスター!$C559,FALSE))</f>
        <v/>
      </c>
      <c r="I559" s="29" t="str">
        <f>IF(HLOOKUP(I$14,集計用!$4:$9894,マスター!$C559,FALSE)="","",HLOOKUP(I$14,集計用!$4:$9894,マスター!$C559,FALSE))</f>
        <v/>
      </c>
      <c r="J559" s="29" t="str">
        <f>IF(HLOOKUP(J$14,集計用!$4:$9894,マスター!$C559,FALSE)="","",HLOOKUP(J$14,集計用!$4:$9894,マスター!$C559,FALSE))</f>
        <v/>
      </c>
      <c r="K559" s="53"/>
      <c r="L559" s="53"/>
      <c r="M559" s="53"/>
      <c r="N559" s="53"/>
      <c r="O559" s="29" t="str">
        <f>IF(HLOOKUP(O$14,集計用!$4:$9894,マスター!$C559,FALSE)="","",HLOOKUP(O$14,集計用!$4:$9894,マスター!$C559,FALSE))</f>
        <v/>
      </c>
      <c r="P559" s="53"/>
      <c r="Q559" s="53"/>
      <c r="R559" s="42" t="str">
        <f>IF(HLOOKUP(R$14,集計用!$4:$9894,マスター!$C559,FALSE)="","",HLOOKUP(R$14,集計用!$4:$9894,マスター!$C559,FALSE))</f>
        <v/>
      </c>
      <c r="S559" s="42" t="str">
        <f>IF(HLOOKUP(S$14,集計用!$4:$9894,マスター!$C559,FALSE)="","",HLOOKUP(S$14,集計用!$4:$9894,マスター!$C559,FALSE))</f>
        <v/>
      </c>
      <c r="T559" s="209" t="str">
        <f>IF(HLOOKUP(T$14,集計用!$4:$9894,マスター!$C559,FALSE)="","",HLOOKUP(T$14,集計用!$4:$9894,マスター!$C559,FALSE))</f>
        <v/>
      </c>
      <c r="U559" s="209" t="str">
        <f>IF(HLOOKUP(U$14,集計用!$4:$9894,マスター!$C559,FALSE)="","",HLOOKUP(U$14,集計用!$4:$9894,マスター!$C559,FALSE))</f>
        <v/>
      </c>
      <c r="V559" s="53"/>
      <c r="W559" s="44"/>
      <c r="X559" s="53"/>
      <c r="Y559" s="53"/>
      <c r="Z559" s="29" t="str">
        <f>IF(HLOOKUP(Z$14,集計用!$4:$9894,マスター!$C559,FALSE)="","",HLOOKUP(Z$14,集計用!$4:$9894,マスター!$C559,FALSE))</f>
        <v/>
      </c>
      <c r="AA559" s="53"/>
      <c r="AB559" s="53"/>
      <c r="AC559" s="53"/>
      <c r="AD559" s="53"/>
      <c r="AE559" s="53"/>
      <c r="AF559" s="44"/>
      <c r="AG559" s="29" t="str">
        <f>IF(HLOOKUP(AG$14,集計用!$4:$9894,マスター!$C559,FALSE)="","",HLOOKUP(AG$14,集計用!$4:$9894,マスター!$C559,FALSE))</f>
        <v/>
      </c>
      <c r="AH559" s="29" t="str">
        <f>IF(HLOOKUP(AH$14,集計用!$4:$9894,マスター!$C559,FALSE)="","",HLOOKUP(AH$14,集計用!$4:$9894,マスター!$C559,FALSE))</f>
        <v/>
      </c>
      <c r="AI559" s="29" t="str">
        <f>IF(HLOOKUP(AI$14,集計用!$4:$9894,マスター!$C559,FALSE)="","",HLOOKUP(AI$14,集計用!$4:$9894,マスター!$C559,FALSE))</f>
        <v/>
      </c>
      <c r="AJ559" s="60" t="str">
        <f>マスター!$B$3</f>
        <v>建物</v>
      </c>
      <c r="AK559" s="29" t="str">
        <f>IF(HLOOKUP(AK$14,集計用!$4:$9894,マスター!$C559,FALSE)="","",HLOOKUP(AK$14,集計用!$4:$9894,マスター!$C559,FALSE))</f>
        <v/>
      </c>
      <c r="AL559" s="29" t="str">
        <f>IF(HLOOKUP(AL$14,集計用!$4:$9894,マスター!$C559,FALSE)="","",HLOOKUP(AL$14,集計用!$4:$9894,マスター!$C559,FALSE))</f>
        <v/>
      </c>
      <c r="AM559" s="53"/>
      <c r="AN559" s="29" t="str">
        <f>IFERROR(集計用!N448&amp;集計用!P448&amp;集計用!R448,"")</f>
        <v/>
      </c>
      <c r="AO559" s="29" t="str">
        <f>IF(HLOOKUP(AO$14,集計用!$4:$9894,マスター!$C559,FALSE)="","",HLOOKUP(AO$14,集計用!$4:$9894,マスター!$C559,FALSE))</f>
        <v/>
      </c>
      <c r="AP559" s="42" t="str">
        <f>集計用!AU448&amp;集計用!AV448&amp;集計用!AW448&amp;集計用!AX448&amp;集計用!AY448&amp;集計用!AZ448</f>
        <v/>
      </c>
      <c r="AQ559" s="29" t="str">
        <f>IF(HLOOKUP(AQ$14,集計用!$4:$9894,マスター!$C559,FALSE)="","",HLOOKUP(AQ$14,集計用!$4:$9894,マスター!$C559,FALSE))</f>
        <v/>
      </c>
      <c r="AR559" s="29" t="str">
        <f>IF(HLOOKUP(AR$14,集計用!$4:$9894,マスター!$C559,FALSE)="","",HLOOKUP(AR$14,集計用!$4:$9894,マスター!$C559,FALSE))</f>
        <v/>
      </c>
      <c r="AS559" s="29" t="str">
        <f>IF(HLOOKUP(AS$14,集計用!$4:$9894,マスター!$C559,FALSE)="","",HLOOKUP(AS$14,集計用!$4:$9894,マスター!$C559,FALSE))</f>
        <v/>
      </c>
      <c r="AT559" s="29" t="str">
        <f>IF(HLOOKUP(AT$14,集計用!$4:$9894,マスター!$C559,FALSE)="","",HLOOKUP(AT$14,集計用!$4:$9894,マスター!$C559,FALSE))</f>
        <v/>
      </c>
      <c r="AU559" s="29" t="str">
        <f>IF(HLOOKUP(AU$14,集計用!$4:$9894,マスター!$C559,FALSE)="","",HLOOKUP(AU$14,集計用!$4:$9894,マスター!$C559,FALSE))</f>
        <v/>
      </c>
      <c r="AV559" s="61"/>
      <c r="AW559" s="45" t="str">
        <f t="shared" si="10"/>
        <v/>
      </c>
      <c r="AX559" s="29" t="str">
        <f>IF(HLOOKUP(AX$14,集計用!$4:$9894,マスター!$C559,FALSE)="","",HLOOKUP(AX$14,集計用!$4:$9894,マスター!$C559,FALSE))</f>
        <v/>
      </c>
      <c r="AY559" s="29" t="str">
        <f>IF(HLOOKUP(AY$14,集計用!$4:$9894,マスター!$C559,FALSE)="","",HLOOKUP(AY$14,集計用!$4:$9894,マスター!$C559,FALSE))</f>
        <v/>
      </c>
      <c r="AZ559" s="54"/>
      <c r="BA559" s="54"/>
      <c r="BB559" s="54"/>
      <c r="BC559" s="54"/>
      <c r="BD559" s="54"/>
      <c r="BE559" s="54"/>
      <c r="BF559" s="54"/>
      <c r="BG559" s="54"/>
      <c r="BH559" s="29" t="str">
        <f>IF(HLOOKUP(BH$14,集計用!$4:$9894,マスター!$C559,FALSE)="","",HLOOKUP(BH$14,集計用!$4:$9894,マスター!$C559,FALSE))</f>
        <v/>
      </c>
      <c r="BI559" s="29" t="str">
        <f>IF(HLOOKUP(BI$14,集計用!$4:$9894,マスター!$C559,FALSE)="","",HLOOKUP(BI$14,集計用!$4:$9894,マスター!$C559,FALSE))</f>
        <v/>
      </c>
      <c r="BJ559" s="54"/>
      <c r="BK559" s="54"/>
      <c r="BL559" s="54"/>
      <c r="BM559" s="54"/>
      <c r="BN559" s="54"/>
      <c r="BO559" s="54"/>
      <c r="BP559" s="54"/>
      <c r="BQ559" s="54"/>
      <c r="BR559" s="29" t="str">
        <f>IF(HLOOKUP(BR$14,集計用!$4:$9894,マスター!$C559,FALSE)="","",HLOOKUP(BR$14,集計用!$4:$9894,マスター!$C559,FALSE))</f>
        <v/>
      </c>
      <c r="BS559" s="29" t="str">
        <f>IF(HLOOKUP(BS$14,集計用!$4:$9894,マスター!$C559,FALSE)="","",HLOOKUP(BS$14,集計用!$4:$9894,マスター!$C559,FALSE))</f>
        <v/>
      </c>
      <c r="BT559" s="29" t="str">
        <f>IF(HLOOKUP(BT$14,集計用!$4:$9894,マスター!$C559,FALSE)="","",HLOOKUP(BT$14,集計用!$4:$9894,マスター!$C559,FALSE))</f>
        <v/>
      </c>
      <c r="BU559" s="29" t="str">
        <f>IF(HLOOKUP(BU$14,集計用!$4:$9894,マスター!$C559,FALSE)="","",HLOOKUP(BU$14,集計用!$4:$9894,マスター!$C559,FALSE))</f>
        <v/>
      </c>
      <c r="BV559" s="29" t="str">
        <f>集計用!O448&amp;集計用!Q448&amp;集計用!S448</f>
        <v/>
      </c>
      <c r="BW559" s="29" t="str">
        <f>IF(HLOOKUP(BW$14,集計用!$4:$9894,マスター!$C559,FALSE)="","",HLOOKUP(BW$14,集計用!$4:$9894,マスター!$C559,FALSE))</f>
        <v/>
      </c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4"/>
      <c r="CO559" s="54"/>
      <c r="CP559" s="54"/>
      <c r="CQ559" s="54"/>
      <c r="CR559" s="54"/>
      <c r="CS559" s="54"/>
      <c r="CT559" s="54"/>
      <c r="CU559" s="54"/>
      <c r="CV559" s="53"/>
      <c r="CW559" s="53"/>
      <c r="CX559" s="53"/>
      <c r="CY559" s="53"/>
      <c r="CZ559" s="53"/>
      <c r="DA559" s="53"/>
      <c r="DB559" s="53"/>
      <c r="DC559" s="53"/>
      <c r="DD559" s="54"/>
      <c r="DE559" s="54"/>
      <c r="DF559" s="54"/>
      <c r="DG559" s="54"/>
      <c r="DH559" s="54"/>
      <c r="DI559" s="54"/>
    </row>
    <row r="560" spans="3:113" ht="13.5" customHeight="1">
      <c r="C560" s="89">
        <v>551</v>
      </c>
      <c r="D560" s="44"/>
      <c r="E560" s="53"/>
      <c r="F560" s="53"/>
      <c r="G560" s="53"/>
      <c r="H560" s="42" t="str">
        <f>IF(HLOOKUP(H$14,集計用!$4:$9894,マスター!$C560,FALSE)="","",HLOOKUP(H$14,集計用!$4:$9894,マスター!$C560,FALSE))</f>
        <v/>
      </c>
      <c r="I560" s="29" t="str">
        <f>IF(HLOOKUP(I$14,集計用!$4:$9894,マスター!$C560,FALSE)="","",HLOOKUP(I$14,集計用!$4:$9894,マスター!$C560,FALSE))</f>
        <v/>
      </c>
      <c r="J560" s="29" t="str">
        <f>IF(HLOOKUP(J$14,集計用!$4:$9894,マスター!$C560,FALSE)="","",HLOOKUP(J$14,集計用!$4:$9894,マスター!$C560,FALSE))</f>
        <v/>
      </c>
      <c r="K560" s="53"/>
      <c r="L560" s="53"/>
      <c r="M560" s="53"/>
      <c r="N560" s="53"/>
      <c r="O560" s="29" t="str">
        <f>IF(HLOOKUP(O$14,集計用!$4:$9894,マスター!$C560,FALSE)="","",HLOOKUP(O$14,集計用!$4:$9894,マスター!$C560,FALSE))</f>
        <v/>
      </c>
      <c r="P560" s="53"/>
      <c r="Q560" s="53"/>
      <c r="R560" s="42" t="str">
        <f>IF(HLOOKUP(R$14,集計用!$4:$9894,マスター!$C560,FALSE)="","",HLOOKUP(R$14,集計用!$4:$9894,マスター!$C560,FALSE))</f>
        <v/>
      </c>
      <c r="S560" s="42" t="str">
        <f>IF(HLOOKUP(S$14,集計用!$4:$9894,マスター!$C560,FALSE)="","",HLOOKUP(S$14,集計用!$4:$9894,マスター!$C560,FALSE))</f>
        <v/>
      </c>
      <c r="T560" s="209" t="str">
        <f>IF(HLOOKUP(T$14,集計用!$4:$9894,マスター!$C560,FALSE)="","",HLOOKUP(T$14,集計用!$4:$9894,マスター!$C560,FALSE))</f>
        <v/>
      </c>
      <c r="U560" s="209" t="str">
        <f>IF(HLOOKUP(U$14,集計用!$4:$9894,マスター!$C560,FALSE)="","",HLOOKUP(U$14,集計用!$4:$9894,マスター!$C560,FALSE))</f>
        <v/>
      </c>
      <c r="V560" s="53"/>
      <c r="W560" s="44"/>
      <c r="X560" s="53"/>
      <c r="Y560" s="53"/>
      <c r="Z560" s="29" t="str">
        <f>IF(HLOOKUP(Z$14,集計用!$4:$9894,マスター!$C560,FALSE)="","",HLOOKUP(Z$14,集計用!$4:$9894,マスター!$C560,FALSE))</f>
        <v/>
      </c>
      <c r="AA560" s="53"/>
      <c r="AB560" s="53"/>
      <c r="AC560" s="53"/>
      <c r="AD560" s="53"/>
      <c r="AE560" s="53"/>
      <c r="AF560" s="44"/>
      <c r="AG560" s="29" t="str">
        <f>IF(HLOOKUP(AG$14,集計用!$4:$9894,マスター!$C560,FALSE)="","",HLOOKUP(AG$14,集計用!$4:$9894,マスター!$C560,FALSE))</f>
        <v/>
      </c>
      <c r="AH560" s="29" t="str">
        <f>IF(HLOOKUP(AH$14,集計用!$4:$9894,マスター!$C560,FALSE)="","",HLOOKUP(AH$14,集計用!$4:$9894,マスター!$C560,FALSE))</f>
        <v/>
      </c>
      <c r="AI560" s="29" t="str">
        <f>IF(HLOOKUP(AI$14,集計用!$4:$9894,マスター!$C560,FALSE)="","",HLOOKUP(AI$14,集計用!$4:$9894,マスター!$C560,FALSE))</f>
        <v/>
      </c>
      <c r="AJ560" s="60" t="str">
        <f>マスター!$B$3</f>
        <v>建物</v>
      </c>
      <c r="AK560" s="29" t="str">
        <f>IF(HLOOKUP(AK$14,集計用!$4:$9894,マスター!$C560,FALSE)="","",HLOOKUP(AK$14,集計用!$4:$9894,マスター!$C560,FALSE))</f>
        <v/>
      </c>
      <c r="AL560" s="29" t="str">
        <f>IF(HLOOKUP(AL$14,集計用!$4:$9894,マスター!$C560,FALSE)="","",HLOOKUP(AL$14,集計用!$4:$9894,マスター!$C560,FALSE))</f>
        <v/>
      </c>
      <c r="AM560" s="53"/>
      <c r="AN560" s="29" t="str">
        <f>IFERROR(集計用!N449&amp;集計用!P449&amp;集計用!R449,"")</f>
        <v/>
      </c>
      <c r="AO560" s="29" t="str">
        <f>IF(HLOOKUP(AO$14,集計用!$4:$9894,マスター!$C560,FALSE)="","",HLOOKUP(AO$14,集計用!$4:$9894,マスター!$C560,FALSE))</f>
        <v/>
      </c>
      <c r="AP560" s="42" t="str">
        <f>集計用!AU449&amp;集計用!AV449&amp;集計用!AW449&amp;集計用!AX449&amp;集計用!AY449&amp;集計用!AZ449</f>
        <v/>
      </c>
      <c r="AQ560" s="29" t="str">
        <f>IF(HLOOKUP(AQ$14,集計用!$4:$9894,マスター!$C560,FALSE)="","",HLOOKUP(AQ$14,集計用!$4:$9894,マスター!$C560,FALSE))</f>
        <v/>
      </c>
      <c r="AR560" s="29" t="str">
        <f>IF(HLOOKUP(AR$14,集計用!$4:$9894,マスター!$C560,FALSE)="","",HLOOKUP(AR$14,集計用!$4:$9894,マスター!$C560,FALSE))</f>
        <v/>
      </c>
      <c r="AS560" s="29" t="str">
        <f>IF(HLOOKUP(AS$14,集計用!$4:$9894,マスター!$C560,FALSE)="","",HLOOKUP(AS$14,集計用!$4:$9894,マスター!$C560,FALSE))</f>
        <v/>
      </c>
      <c r="AT560" s="29" t="str">
        <f>IF(HLOOKUP(AT$14,集計用!$4:$9894,マスター!$C560,FALSE)="","",HLOOKUP(AT$14,集計用!$4:$9894,マスター!$C560,FALSE))</f>
        <v/>
      </c>
      <c r="AU560" s="29" t="str">
        <f>IF(HLOOKUP(AU$14,集計用!$4:$9894,マスター!$C560,FALSE)="","",HLOOKUP(AU$14,集計用!$4:$9894,マスター!$C560,FALSE))</f>
        <v/>
      </c>
      <c r="AV560" s="61"/>
      <c r="AW560" s="45" t="str">
        <f t="shared" si="10"/>
        <v/>
      </c>
      <c r="AX560" s="29" t="str">
        <f>IF(HLOOKUP(AX$14,集計用!$4:$9894,マスター!$C560,FALSE)="","",HLOOKUP(AX$14,集計用!$4:$9894,マスター!$C560,FALSE))</f>
        <v/>
      </c>
      <c r="AY560" s="29" t="str">
        <f>IF(HLOOKUP(AY$14,集計用!$4:$9894,マスター!$C560,FALSE)="","",HLOOKUP(AY$14,集計用!$4:$9894,マスター!$C560,FALSE))</f>
        <v/>
      </c>
      <c r="AZ560" s="54"/>
      <c r="BA560" s="54"/>
      <c r="BB560" s="54"/>
      <c r="BC560" s="54"/>
      <c r="BD560" s="54"/>
      <c r="BE560" s="54"/>
      <c r="BF560" s="54"/>
      <c r="BG560" s="54"/>
      <c r="BH560" s="29" t="str">
        <f>IF(HLOOKUP(BH$14,集計用!$4:$9894,マスター!$C560,FALSE)="","",HLOOKUP(BH$14,集計用!$4:$9894,マスター!$C560,FALSE))</f>
        <v/>
      </c>
      <c r="BI560" s="29" t="str">
        <f>IF(HLOOKUP(BI$14,集計用!$4:$9894,マスター!$C560,FALSE)="","",HLOOKUP(BI$14,集計用!$4:$9894,マスター!$C560,FALSE))</f>
        <v/>
      </c>
      <c r="BJ560" s="54"/>
      <c r="BK560" s="54"/>
      <c r="BL560" s="54"/>
      <c r="BM560" s="54"/>
      <c r="BN560" s="54"/>
      <c r="BO560" s="54"/>
      <c r="BP560" s="54"/>
      <c r="BQ560" s="54"/>
      <c r="BR560" s="29" t="str">
        <f>IF(HLOOKUP(BR$14,集計用!$4:$9894,マスター!$C560,FALSE)="","",HLOOKUP(BR$14,集計用!$4:$9894,マスター!$C560,FALSE))</f>
        <v/>
      </c>
      <c r="BS560" s="29" t="str">
        <f>IF(HLOOKUP(BS$14,集計用!$4:$9894,マスター!$C560,FALSE)="","",HLOOKUP(BS$14,集計用!$4:$9894,マスター!$C560,FALSE))</f>
        <v/>
      </c>
      <c r="BT560" s="29" t="str">
        <f>IF(HLOOKUP(BT$14,集計用!$4:$9894,マスター!$C560,FALSE)="","",HLOOKUP(BT$14,集計用!$4:$9894,マスター!$C560,FALSE))</f>
        <v/>
      </c>
      <c r="BU560" s="29" t="str">
        <f>IF(HLOOKUP(BU$14,集計用!$4:$9894,マスター!$C560,FALSE)="","",HLOOKUP(BU$14,集計用!$4:$9894,マスター!$C560,FALSE))</f>
        <v/>
      </c>
      <c r="BV560" s="29" t="str">
        <f>集計用!O449&amp;集計用!Q449&amp;集計用!S449</f>
        <v/>
      </c>
      <c r="BW560" s="29" t="str">
        <f>IF(HLOOKUP(BW$14,集計用!$4:$9894,マスター!$C560,FALSE)="","",HLOOKUP(BW$14,集計用!$4:$9894,マスター!$C560,FALSE))</f>
        <v/>
      </c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4"/>
      <c r="CO560" s="54"/>
      <c r="CP560" s="54"/>
      <c r="CQ560" s="54"/>
      <c r="CR560" s="54"/>
      <c r="CS560" s="54"/>
      <c r="CT560" s="54"/>
      <c r="CU560" s="54"/>
      <c r="CV560" s="53"/>
      <c r="CW560" s="53"/>
      <c r="CX560" s="53"/>
      <c r="CY560" s="53"/>
      <c r="CZ560" s="53"/>
      <c r="DA560" s="53"/>
      <c r="DB560" s="53"/>
      <c r="DC560" s="53"/>
      <c r="DD560" s="54"/>
      <c r="DE560" s="54"/>
      <c r="DF560" s="54"/>
      <c r="DG560" s="54"/>
      <c r="DH560" s="54"/>
      <c r="DI560" s="54"/>
    </row>
    <row r="561" spans="3:113" ht="13.5" customHeight="1">
      <c r="C561" s="89">
        <v>552</v>
      </c>
      <c r="D561" s="44"/>
      <c r="E561" s="53"/>
      <c r="F561" s="53"/>
      <c r="G561" s="53"/>
      <c r="H561" s="42" t="str">
        <f>IF(HLOOKUP(H$14,集計用!$4:$9894,マスター!$C561,FALSE)="","",HLOOKUP(H$14,集計用!$4:$9894,マスター!$C561,FALSE))</f>
        <v/>
      </c>
      <c r="I561" s="29" t="str">
        <f>IF(HLOOKUP(I$14,集計用!$4:$9894,マスター!$C561,FALSE)="","",HLOOKUP(I$14,集計用!$4:$9894,マスター!$C561,FALSE))</f>
        <v/>
      </c>
      <c r="J561" s="29" t="str">
        <f>IF(HLOOKUP(J$14,集計用!$4:$9894,マスター!$C561,FALSE)="","",HLOOKUP(J$14,集計用!$4:$9894,マスター!$C561,FALSE))</f>
        <v/>
      </c>
      <c r="K561" s="53"/>
      <c r="L561" s="53"/>
      <c r="M561" s="53"/>
      <c r="N561" s="53"/>
      <c r="O561" s="29" t="str">
        <f>IF(HLOOKUP(O$14,集計用!$4:$9894,マスター!$C561,FALSE)="","",HLOOKUP(O$14,集計用!$4:$9894,マスター!$C561,FALSE))</f>
        <v/>
      </c>
      <c r="P561" s="53"/>
      <c r="Q561" s="53"/>
      <c r="R561" s="42" t="str">
        <f>IF(HLOOKUP(R$14,集計用!$4:$9894,マスター!$C561,FALSE)="","",HLOOKUP(R$14,集計用!$4:$9894,マスター!$C561,FALSE))</f>
        <v/>
      </c>
      <c r="S561" s="42" t="str">
        <f>IF(HLOOKUP(S$14,集計用!$4:$9894,マスター!$C561,FALSE)="","",HLOOKUP(S$14,集計用!$4:$9894,マスター!$C561,FALSE))</f>
        <v/>
      </c>
      <c r="T561" s="209" t="str">
        <f>IF(HLOOKUP(T$14,集計用!$4:$9894,マスター!$C561,FALSE)="","",HLOOKUP(T$14,集計用!$4:$9894,マスター!$C561,FALSE))</f>
        <v/>
      </c>
      <c r="U561" s="209" t="str">
        <f>IF(HLOOKUP(U$14,集計用!$4:$9894,マスター!$C561,FALSE)="","",HLOOKUP(U$14,集計用!$4:$9894,マスター!$C561,FALSE))</f>
        <v/>
      </c>
      <c r="V561" s="53"/>
      <c r="W561" s="44"/>
      <c r="X561" s="53"/>
      <c r="Y561" s="53"/>
      <c r="Z561" s="29" t="str">
        <f>IF(HLOOKUP(Z$14,集計用!$4:$9894,マスター!$C561,FALSE)="","",HLOOKUP(Z$14,集計用!$4:$9894,マスター!$C561,FALSE))</f>
        <v/>
      </c>
      <c r="AA561" s="53"/>
      <c r="AB561" s="53"/>
      <c r="AC561" s="53"/>
      <c r="AD561" s="53"/>
      <c r="AE561" s="53"/>
      <c r="AF561" s="44"/>
      <c r="AG561" s="29" t="str">
        <f>IF(HLOOKUP(AG$14,集計用!$4:$9894,マスター!$C561,FALSE)="","",HLOOKUP(AG$14,集計用!$4:$9894,マスター!$C561,FALSE))</f>
        <v/>
      </c>
      <c r="AH561" s="29" t="str">
        <f>IF(HLOOKUP(AH$14,集計用!$4:$9894,マスター!$C561,FALSE)="","",HLOOKUP(AH$14,集計用!$4:$9894,マスター!$C561,FALSE))</f>
        <v/>
      </c>
      <c r="AI561" s="29" t="str">
        <f>IF(HLOOKUP(AI$14,集計用!$4:$9894,マスター!$C561,FALSE)="","",HLOOKUP(AI$14,集計用!$4:$9894,マスター!$C561,FALSE))</f>
        <v/>
      </c>
      <c r="AJ561" s="60" t="str">
        <f>マスター!$B$3</f>
        <v>建物</v>
      </c>
      <c r="AK561" s="29" t="str">
        <f>IF(HLOOKUP(AK$14,集計用!$4:$9894,マスター!$C561,FALSE)="","",HLOOKUP(AK$14,集計用!$4:$9894,マスター!$C561,FALSE))</f>
        <v/>
      </c>
      <c r="AL561" s="29" t="str">
        <f>IF(HLOOKUP(AL$14,集計用!$4:$9894,マスター!$C561,FALSE)="","",HLOOKUP(AL$14,集計用!$4:$9894,マスター!$C561,FALSE))</f>
        <v/>
      </c>
      <c r="AM561" s="53"/>
      <c r="AN561" s="29" t="str">
        <f>IFERROR(集計用!N450&amp;集計用!P450&amp;集計用!R450,"")</f>
        <v/>
      </c>
      <c r="AO561" s="29" t="str">
        <f>IF(HLOOKUP(AO$14,集計用!$4:$9894,マスター!$C561,FALSE)="","",HLOOKUP(AO$14,集計用!$4:$9894,マスター!$C561,FALSE))</f>
        <v/>
      </c>
      <c r="AP561" s="42" t="str">
        <f>集計用!AU450&amp;集計用!AV450&amp;集計用!AW450&amp;集計用!AX450&amp;集計用!AY450&amp;集計用!AZ450</f>
        <v/>
      </c>
      <c r="AQ561" s="29" t="str">
        <f>IF(HLOOKUP(AQ$14,集計用!$4:$9894,マスター!$C561,FALSE)="","",HLOOKUP(AQ$14,集計用!$4:$9894,マスター!$C561,FALSE))</f>
        <v/>
      </c>
      <c r="AR561" s="29" t="str">
        <f>IF(HLOOKUP(AR$14,集計用!$4:$9894,マスター!$C561,FALSE)="","",HLOOKUP(AR$14,集計用!$4:$9894,マスター!$C561,FALSE))</f>
        <v/>
      </c>
      <c r="AS561" s="29" t="str">
        <f>IF(HLOOKUP(AS$14,集計用!$4:$9894,マスター!$C561,FALSE)="","",HLOOKUP(AS$14,集計用!$4:$9894,マスター!$C561,FALSE))</f>
        <v/>
      </c>
      <c r="AT561" s="29" t="str">
        <f>IF(HLOOKUP(AT$14,集計用!$4:$9894,マスター!$C561,FALSE)="","",HLOOKUP(AT$14,集計用!$4:$9894,マスター!$C561,FALSE))</f>
        <v/>
      </c>
      <c r="AU561" s="29" t="str">
        <f>IF(HLOOKUP(AU$14,集計用!$4:$9894,マスター!$C561,FALSE)="","",HLOOKUP(AU$14,集計用!$4:$9894,マスター!$C561,FALSE))</f>
        <v/>
      </c>
      <c r="AV561" s="61"/>
      <c r="AW561" s="45" t="str">
        <f t="shared" si="10"/>
        <v/>
      </c>
      <c r="AX561" s="29" t="str">
        <f>IF(HLOOKUP(AX$14,集計用!$4:$9894,マスター!$C561,FALSE)="","",HLOOKUP(AX$14,集計用!$4:$9894,マスター!$C561,FALSE))</f>
        <v/>
      </c>
      <c r="AY561" s="29" t="str">
        <f>IF(HLOOKUP(AY$14,集計用!$4:$9894,マスター!$C561,FALSE)="","",HLOOKUP(AY$14,集計用!$4:$9894,マスター!$C561,FALSE))</f>
        <v/>
      </c>
      <c r="AZ561" s="54"/>
      <c r="BA561" s="54"/>
      <c r="BB561" s="54"/>
      <c r="BC561" s="54"/>
      <c r="BD561" s="54"/>
      <c r="BE561" s="54"/>
      <c r="BF561" s="54"/>
      <c r="BG561" s="54"/>
      <c r="BH561" s="29" t="str">
        <f>IF(HLOOKUP(BH$14,集計用!$4:$9894,マスター!$C561,FALSE)="","",HLOOKUP(BH$14,集計用!$4:$9894,マスター!$C561,FALSE))</f>
        <v/>
      </c>
      <c r="BI561" s="29" t="str">
        <f>IF(HLOOKUP(BI$14,集計用!$4:$9894,マスター!$C561,FALSE)="","",HLOOKUP(BI$14,集計用!$4:$9894,マスター!$C561,FALSE))</f>
        <v/>
      </c>
      <c r="BJ561" s="54"/>
      <c r="BK561" s="54"/>
      <c r="BL561" s="54"/>
      <c r="BM561" s="54"/>
      <c r="BN561" s="54"/>
      <c r="BO561" s="54"/>
      <c r="BP561" s="54"/>
      <c r="BQ561" s="54"/>
      <c r="BR561" s="29" t="str">
        <f>IF(HLOOKUP(BR$14,集計用!$4:$9894,マスター!$C561,FALSE)="","",HLOOKUP(BR$14,集計用!$4:$9894,マスター!$C561,FALSE))</f>
        <v/>
      </c>
      <c r="BS561" s="29" t="str">
        <f>IF(HLOOKUP(BS$14,集計用!$4:$9894,マスター!$C561,FALSE)="","",HLOOKUP(BS$14,集計用!$4:$9894,マスター!$C561,FALSE))</f>
        <v/>
      </c>
      <c r="BT561" s="29" t="str">
        <f>IF(HLOOKUP(BT$14,集計用!$4:$9894,マスター!$C561,FALSE)="","",HLOOKUP(BT$14,集計用!$4:$9894,マスター!$C561,FALSE))</f>
        <v/>
      </c>
      <c r="BU561" s="29" t="str">
        <f>IF(HLOOKUP(BU$14,集計用!$4:$9894,マスター!$C561,FALSE)="","",HLOOKUP(BU$14,集計用!$4:$9894,マスター!$C561,FALSE))</f>
        <v/>
      </c>
      <c r="BV561" s="29" t="str">
        <f>集計用!O450&amp;集計用!Q450&amp;集計用!S450</f>
        <v/>
      </c>
      <c r="BW561" s="29" t="str">
        <f>IF(HLOOKUP(BW$14,集計用!$4:$9894,マスター!$C561,FALSE)="","",HLOOKUP(BW$14,集計用!$4:$9894,マスター!$C561,FALSE))</f>
        <v/>
      </c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4"/>
      <c r="CO561" s="54"/>
      <c r="CP561" s="54"/>
      <c r="CQ561" s="54"/>
      <c r="CR561" s="54"/>
      <c r="CS561" s="54"/>
      <c r="CT561" s="54"/>
      <c r="CU561" s="54"/>
      <c r="CV561" s="53"/>
      <c r="CW561" s="53"/>
      <c r="CX561" s="53"/>
      <c r="CY561" s="53"/>
      <c r="CZ561" s="53"/>
      <c r="DA561" s="53"/>
      <c r="DB561" s="53"/>
      <c r="DC561" s="53"/>
      <c r="DD561" s="54"/>
      <c r="DE561" s="54"/>
      <c r="DF561" s="54"/>
      <c r="DG561" s="54"/>
      <c r="DH561" s="54"/>
      <c r="DI561" s="54"/>
    </row>
    <row r="562" spans="3:113" ht="13.5" customHeight="1">
      <c r="C562" s="89">
        <v>553</v>
      </c>
      <c r="D562" s="44"/>
      <c r="E562" s="53"/>
      <c r="F562" s="53"/>
      <c r="G562" s="53"/>
      <c r="H562" s="42" t="str">
        <f>IF(HLOOKUP(H$14,集計用!$4:$9894,マスター!$C562,FALSE)="","",HLOOKUP(H$14,集計用!$4:$9894,マスター!$C562,FALSE))</f>
        <v/>
      </c>
      <c r="I562" s="29" t="str">
        <f>IF(HLOOKUP(I$14,集計用!$4:$9894,マスター!$C562,FALSE)="","",HLOOKUP(I$14,集計用!$4:$9894,マスター!$C562,FALSE))</f>
        <v/>
      </c>
      <c r="J562" s="29" t="str">
        <f>IF(HLOOKUP(J$14,集計用!$4:$9894,マスター!$C562,FALSE)="","",HLOOKUP(J$14,集計用!$4:$9894,マスター!$C562,FALSE))</f>
        <v/>
      </c>
      <c r="K562" s="53"/>
      <c r="L562" s="53"/>
      <c r="M562" s="53"/>
      <c r="N562" s="53"/>
      <c r="O562" s="29" t="str">
        <f>IF(HLOOKUP(O$14,集計用!$4:$9894,マスター!$C562,FALSE)="","",HLOOKUP(O$14,集計用!$4:$9894,マスター!$C562,FALSE))</f>
        <v/>
      </c>
      <c r="P562" s="53"/>
      <c r="Q562" s="53"/>
      <c r="R562" s="42" t="str">
        <f>IF(HLOOKUP(R$14,集計用!$4:$9894,マスター!$C562,FALSE)="","",HLOOKUP(R$14,集計用!$4:$9894,マスター!$C562,FALSE))</f>
        <v/>
      </c>
      <c r="S562" s="42" t="str">
        <f>IF(HLOOKUP(S$14,集計用!$4:$9894,マスター!$C562,FALSE)="","",HLOOKUP(S$14,集計用!$4:$9894,マスター!$C562,FALSE))</f>
        <v/>
      </c>
      <c r="T562" s="209" t="str">
        <f>IF(HLOOKUP(T$14,集計用!$4:$9894,マスター!$C562,FALSE)="","",HLOOKUP(T$14,集計用!$4:$9894,マスター!$C562,FALSE))</f>
        <v/>
      </c>
      <c r="U562" s="209" t="str">
        <f>IF(HLOOKUP(U$14,集計用!$4:$9894,マスター!$C562,FALSE)="","",HLOOKUP(U$14,集計用!$4:$9894,マスター!$C562,FALSE))</f>
        <v/>
      </c>
      <c r="V562" s="53"/>
      <c r="W562" s="44"/>
      <c r="X562" s="53"/>
      <c r="Y562" s="53"/>
      <c r="Z562" s="29" t="str">
        <f>IF(HLOOKUP(Z$14,集計用!$4:$9894,マスター!$C562,FALSE)="","",HLOOKUP(Z$14,集計用!$4:$9894,マスター!$C562,FALSE))</f>
        <v/>
      </c>
      <c r="AA562" s="53"/>
      <c r="AB562" s="53"/>
      <c r="AC562" s="53"/>
      <c r="AD562" s="53"/>
      <c r="AE562" s="53"/>
      <c r="AF562" s="44"/>
      <c r="AG562" s="29" t="str">
        <f>IF(HLOOKUP(AG$14,集計用!$4:$9894,マスター!$C562,FALSE)="","",HLOOKUP(AG$14,集計用!$4:$9894,マスター!$C562,FALSE))</f>
        <v/>
      </c>
      <c r="AH562" s="29" t="str">
        <f>IF(HLOOKUP(AH$14,集計用!$4:$9894,マスター!$C562,FALSE)="","",HLOOKUP(AH$14,集計用!$4:$9894,マスター!$C562,FALSE))</f>
        <v/>
      </c>
      <c r="AI562" s="29" t="str">
        <f>IF(HLOOKUP(AI$14,集計用!$4:$9894,マスター!$C562,FALSE)="","",HLOOKUP(AI$14,集計用!$4:$9894,マスター!$C562,FALSE))</f>
        <v/>
      </c>
      <c r="AJ562" s="60" t="str">
        <f>マスター!$B$3</f>
        <v>建物</v>
      </c>
      <c r="AK562" s="29" t="str">
        <f>IF(HLOOKUP(AK$14,集計用!$4:$9894,マスター!$C562,FALSE)="","",HLOOKUP(AK$14,集計用!$4:$9894,マスター!$C562,FALSE))</f>
        <v/>
      </c>
      <c r="AL562" s="29" t="str">
        <f>IF(HLOOKUP(AL$14,集計用!$4:$9894,マスター!$C562,FALSE)="","",HLOOKUP(AL$14,集計用!$4:$9894,マスター!$C562,FALSE))</f>
        <v/>
      </c>
      <c r="AM562" s="53"/>
      <c r="AN562" s="29" t="str">
        <f>IFERROR(集計用!N451&amp;集計用!P451&amp;集計用!R451,"")</f>
        <v/>
      </c>
      <c r="AO562" s="29" t="str">
        <f>IF(HLOOKUP(AO$14,集計用!$4:$9894,マスター!$C562,FALSE)="","",HLOOKUP(AO$14,集計用!$4:$9894,マスター!$C562,FALSE))</f>
        <v/>
      </c>
      <c r="AP562" s="42" t="str">
        <f>集計用!AU451&amp;集計用!AV451&amp;集計用!AW451&amp;集計用!AX451&amp;集計用!AY451&amp;集計用!AZ451</f>
        <v/>
      </c>
      <c r="AQ562" s="29" t="str">
        <f>IF(HLOOKUP(AQ$14,集計用!$4:$9894,マスター!$C562,FALSE)="","",HLOOKUP(AQ$14,集計用!$4:$9894,マスター!$C562,FALSE))</f>
        <v/>
      </c>
      <c r="AR562" s="29" t="str">
        <f>IF(HLOOKUP(AR$14,集計用!$4:$9894,マスター!$C562,FALSE)="","",HLOOKUP(AR$14,集計用!$4:$9894,マスター!$C562,FALSE))</f>
        <v/>
      </c>
      <c r="AS562" s="29" t="str">
        <f>IF(HLOOKUP(AS$14,集計用!$4:$9894,マスター!$C562,FALSE)="","",HLOOKUP(AS$14,集計用!$4:$9894,マスター!$C562,FALSE))</f>
        <v/>
      </c>
      <c r="AT562" s="29" t="str">
        <f>IF(HLOOKUP(AT$14,集計用!$4:$9894,マスター!$C562,FALSE)="","",HLOOKUP(AT$14,集計用!$4:$9894,マスター!$C562,FALSE))</f>
        <v/>
      </c>
      <c r="AU562" s="29" t="str">
        <f>IF(HLOOKUP(AU$14,集計用!$4:$9894,マスター!$C562,FALSE)="","",HLOOKUP(AU$14,集計用!$4:$9894,マスター!$C562,FALSE))</f>
        <v/>
      </c>
      <c r="AV562" s="61"/>
      <c r="AW562" s="45" t="str">
        <f t="shared" si="10"/>
        <v/>
      </c>
      <c r="AX562" s="29" t="str">
        <f>IF(HLOOKUP(AX$14,集計用!$4:$9894,マスター!$C562,FALSE)="","",HLOOKUP(AX$14,集計用!$4:$9894,マスター!$C562,FALSE))</f>
        <v/>
      </c>
      <c r="AY562" s="29" t="str">
        <f>IF(HLOOKUP(AY$14,集計用!$4:$9894,マスター!$C562,FALSE)="","",HLOOKUP(AY$14,集計用!$4:$9894,マスター!$C562,FALSE))</f>
        <v/>
      </c>
      <c r="AZ562" s="54"/>
      <c r="BA562" s="54"/>
      <c r="BB562" s="54"/>
      <c r="BC562" s="54"/>
      <c r="BD562" s="54"/>
      <c r="BE562" s="54"/>
      <c r="BF562" s="54"/>
      <c r="BG562" s="54"/>
      <c r="BH562" s="29" t="str">
        <f>IF(HLOOKUP(BH$14,集計用!$4:$9894,マスター!$C562,FALSE)="","",HLOOKUP(BH$14,集計用!$4:$9894,マスター!$C562,FALSE))</f>
        <v/>
      </c>
      <c r="BI562" s="29" t="str">
        <f>IF(HLOOKUP(BI$14,集計用!$4:$9894,マスター!$C562,FALSE)="","",HLOOKUP(BI$14,集計用!$4:$9894,マスター!$C562,FALSE))</f>
        <v/>
      </c>
      <c r="BJ562" s="54"/>
      <c r="BK562" s="54"/>
      <c r="BL562" s="54"/>
      <c r="BM562" s="54"/>
      <c r="BN562" s="54"/>
      <c r="BO562" s="54"/>
      <c r="BP562" s="54"/>
      <c r="BQ562" s="54"/>
      <c r="BR562" s="29" t="str">
        <f>IF(HLOOKUP(BR$14,集計用!$4:$9894,マスター!$C562,FALSE)="","",HLOOKUP(BR$14,集計用!$4:$9894,マスター!$C562,FALSE))</f>
        <v/>
      </c>
      <c r="BS562" s="29" t="str">
        <f>IF(HLOOKUP(BS$14,集計用!$4:$9894,マスター!$C562,FALSE)="","",HLOOKUP(BS$14,集計用!$4:$9894,マスター!$C562,FALSE))</f>
        <v/>
      </c>
      <c r="BT562" s="29" t="str">
        <f>IF(HLOOKUP(BT$14,集計用!$4:$9894,マスター!$C562,FALSE)="","",HLOOKUP(BT$14,集計用!$4:$9894,マスター!$C562,FALSE))</f>
        <v/>
      </c>
      <c r="BU562" s="29" t="str">
        <f>IF(HLOOKUP(BU$14,集計用!$4:$9894,マスター!$C562,FALSE)="","",HLOOKUP(BU$14,集計用!$4:$9894,マスター!$C562,FALSE))</f>
        <v/>
      </c>
      <c r="BV562" s="29" t="str">
        <f>集計用!O451&amp;集計用!Q451&amp;集計用!S451</f>
        <v/>
      </c>
      <c r="BW562" s="29" t="str">
        <f>IF(HLOOKUP(BW$14,集計用!$4:$9894,マスター!$C562,FALSE)="","",HLOOKUP(BW$14,集計用!$4:$9894,マスター!$C562,FALSE))</f>
        <v/>
      </c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4"/>
      <c r="CO562" s="54"/>
      <c r="CP562" s="54"/>
      <c r="CQ562" s="54"/>
      <c r="CR562" s="54"/>
      <c r="CS562" s="54"/>
      <c r="CT562" s="54"/>
      <c r="CU562" s="54"/>
      <c r="CV562" s="53"/>
      <c r="CW562" s="53"/>
      <c r="CX562" s="53"/>
      <c r="CY562" s="53"/>
      <c r="CZ562" s="53"/>
      <c r="DA562" s="53"/>
      <c r="DB562" s="53"/>
      <c r="DC562" s="53"/>
      <c r="DD562" s="54"/>
      <c r="DE562" s="54"/>
      <c r="DF562" s="54"/>
      <c r="DG562" s="54"/>
      <c r="DH562" s="54"/>
      <c r="DI562" s="54"/>
    </row>
    <row r="563" spans="3:113" ht="13.5" customHeight="1">
      <c r="C563" s="89">
        <v>554</v>
      </c>
      <c r="D563" s="44"/>
      <c r="E563" s="53"/>
      <c r="F563" s="53"/>
      <c r="G563" s="53"/>
      <c r="H563" s="42" t="str">
        <f>IF(HLOOKUP(H$14,集計用!$4:$9894,マスター!$C563,FALSE)="","",HLOOKUP(H$14,集計用!$4:$9894,マスター!$C563,FALSE))</f>
        <v/>
      </c>
      <c r="I563" s="29" t="str">
        <f>IF(HLOOKUP(I$14,集計用!$4:$9894,マスター!$C563,FALSE)="","",HLOOKUP(I$14,集計用!$4:$9894,マスター!$C563,FALSE))</f>
        <v/>
      </c>
      <c r="J563" s="29" t="str">
        <f>IF(HLOOKUP(J$14,集計用!$4:$9894,マスター!$C563,FALSE)="","",HLOOKUP(J$14,集計用!$4:$9894,マスター!$C563,FALSE))</f>
        <v/>
      </c>
      <c r="K563" s="53"/>
      <c r="L563" s="53"/>
      <c r="M563" s="53"/>
      <c r="N563" s="53"/>
      <c r="O563" s="29" t="str">
        <f>IF(HLOOKUP(O$14,集計用!$4:$9894,マスター!$C563,FALSE)="","",HLOOKUP(O$14,集計用!$4:$9894,マスター!$C563,FALSE))</f>
        <v/>
      </c>
      <c r="P563" s="53"/>
      <c r="Q563" s="53"/>
      <c r="R563" s="42" t="str">
        <f>IF(HLOOKUP(R$14,集計用!$4:$9894,マスター!$C563,FALSE)="","",HLOOKUP(R$14,集計用!$4:$9894,マスター!$C563,FALSE))</f>
        <v/>
      </c>
      <c r="S563" s="42" t="str">
        <f>IF(HLOOKUP(S$14,集計用!$4:$9894,マスター!$C563,FALSE)="","",HLOOKUP(S$14,集計用!$4:$9894,マスター!$C563,FALSE))</f>
        <v/>
      </c>
      <c r="T563" s="209" t="str">
        <f>IF(HLOOKUP(T$14,集計用!$4:$9894,マスター!$C563,FALSE)="","",HLOOKUP(T$14,集計用!$4:$9894,マスター!$C563,FALSE))</f>
        <v/>
      </c>
      <c r="U563" s="209" t="str">
        <f>IF(HLOOKUP(U$14,集計用!$4:$9894,マスター!$C563,FALSE)="","",HLOOKUP(U$14,集計用!$4:$9894,マスター!$C563,FALSE))</f>
        <v/>
      </c>
      <c r="V563" s="53"/>
      <c r="W563" s="44"/>
      <c r="X563" s="53"/>
      <c r="Y563" s="53"/>
      <c r="Z563" s="29" t="str">
        <f>IF(HLOOKUP(Z$14,集計用!$4:$9894,マスター!$C563,FALSE)="","",HLOOKUP(Z$14,集計用!$4:$9894,マスター!$C563,FALSE))</f>
        <v/>
      </c>
      <c r="AA563" s="53"/>
      <c r="AB563" s="53"/>
      <c r="AC563" s="53"/>
      <c r="AD563" s="53"/>
      <c r="AE563" s="53"/>
      <c r="AF563" s="44"/>
      <c r="AG563" s="29" t="str">
        <f>IF(HLOOKUP(AG$14,集計用!$4:$9894,マスター!$C563,FALSE)="","",HLOOKUP(AG$14,集計用!$4:$9894,マスター!$C563,FALSE))</f>
        <v/>
      </c>
      <c r="AH563" s="29" t="str">
        <f>IF(HLOOKUP(AH$14,集計用!$4:$9894,マスター!$C563,FALSE)="","",HLOOKUP(AH$14,集計用!$4:$9894,マスター!$C563,FALSE))</f>
        <v/>
      </c>
      <c r="AI563" s="29" t="str">
        <f>IF(HLOOKUP(AI$14,集計用!$4:$9894,マスター!$C563,FALSE)="","",HLOOKUP(AI$14,集計用!$4:$9894,マスター!$C563,FALSE))</f>
        <v/>
      </c>
      <c r="AJ563" s="60" t="str">
        <f>マスター!$B$3</f>
        <v>建物</v>
      </c>
      <c r="AK563" s="29" t="str">
        <f>IF(HLOOKUP(AK$14,集計用!$4:$9894,マスター!$C563,FALSE)="","",HLOOKUP(AK$14,集計用!$4:$9894,マスター!$C563,FALSE))</f>
        <v/>
      </c>
      <c r="AL563" s="29" t="str">
        <f>IF(HLOOKUP(AL$14,集計用!$4:$9894,マスター!$C563,FALSE)="","",HLOOKUP(AL$14,集計用!$4:$9894,マスター!$C563,FALSE))</f>
        <v/>
      </c>
      <c r="AM563" s="53"/>
      <c r="AN563" s="29" t="str">
        <f>IFERROR(集計用!N452&amp;集計用!P452&amp;集計用!R452,"")</f>
        <v/>
      </c>
      <c r="AO563" s="29" t="str">
        <f>IF(HLOOKUP(AO$14,集計用!$4:$9894,マスター!$C563,FALSE)="","",HLOOKUP(AO$14,集計用!$4:$9894,マスター!$C563,FALSE))</f>
        <v/>
      </c>
      <c r="AP563" s="42" t="str">
        <f>集計用!AU452&amp;集計用!AV452&amp;集計用!AW452&amp;集計用!AX452&amp;集計用!AY452&amp;集計用!AZ452</f>
        <v/>
      </c>
      <c r="AQ563" s="29" t="str">
        <f>IF(HLOOKUP(AQ$14,集計用!$4:$9894,マスター!$C563,FALSE)="","",HLOOKUP(AQ$14,集計用!$4:$9894,マスター!$C563,FALSE))</f>
        <v/>
      </c>
      <c r="AR563" s="29" t="str">
        <f>IF(HLOOKUP(AR$14,集計用!$4:$9894,マスター!$C563,FALSE)="","",HLOOKUP(AR$14,集計用!$4:$9894,マスター!$C563,FALSE))</f>
        <v/>
      </c>
      <c r="AS563" s="29" t="str">
        <f>IF(HLOOKUP(AS$14,集計用!$4:$9894,マスター!$C563,FALSE)="","",HLOOKUP(AS$14,集計用!$4:$9894,マスター!$C563,FALSE))</f>
        <v/>
      </c>
      <c r="AT563" s="29" t="str">
        <f>IF(HLOOKUP(AT$14,集計用!$4:$9894,マスター!$C563,FALSE)="","",HLOOKUP(AT$14,集計用!$4:$9894,マスター!$C563,FALSE))</f>
        <v/>
      </c>
      <c r="AU563" s="29" t="str">
        <f>IF(HLOOKUP(AU$14,集計用!$4:$9894,マスター!$C563,FALSE)="","",HLOOKUP(AU$14,集計用!$4:$9894,マスター!$C563,FALSE))</f>
        <v/>
      </c>
      <c r="AV563" s="61"/>
      <c r="AW563" s="45" t="str">
        <f t="shared" si="10"/>
        <v/>
      </c>
      <c r="AX563" s="29" t="str">
        <f>IF(HLOOKUP(AX$14,集計用!$4:$9894,マスター!$C563,FALSE)="","",HLOOKUP(AX$14,集計用!$4:$9894,マスター!$C563,FALSE))</f>
        <v/>
      </c>
      <c r="AY563" s="29" t="str">
        <f>IF(HLOOKUP(AY$14,集計用!$4:$9894,マスター!$C563,FALSE)="","",HLOOKUP(AY$14,集計用!$4:$9894,マスター!$C563,FALSE))</f>
        <v/>
      </c>
      <c r="AZ563" s="54"/>
      <c r="BA563" s="54"/>
      <c r="BB563" s="54"/>
      <c r="BC563" s="54"/>
      <c r="BD563" s="54"/>
      <c r="BE563" s="54"/>
      <c r="BF563" s="54"/>
      <c r="BG563" s="54"/>
      <c r="BH563" s="29" t="str">
        <f>IF(HLOOKUP(BH$14,集計用!$4:$9894,マスター!$C563,FALSE)="","",HLOOKUP(BH$14,集計用!$4:$9894,マスター!$C563,FALSE))</f>
        <v/>
      </c>
      <c r="BI563" s="29" t="str">
        <f>IF(HLOOKUP(BI$14,集計用!$4:$9894,マスター!$C563,FALSE)="","",HLOOKUP(BI$14,集計用!$4:$9894,マスター!$C563,FALSE))</f>
        <v/>
      </c>
      <c r="BJ563" s="54"/>
      <c r="BK563" s="54"/>
      <c r="BL563" s="54"/>
      <c r="BM563" s="54"/>
      <c r="BN563" s="54"/>
      <c r="BO563" s="54"/>
      <c r="BP563" s="54"/>
      <c r="BQ563" s="54"/>
      <c r="BR563" s="29" t="str">
        <f>IF(HLOOKUP(BR$14,集計用!$4:$9894,マスター!$C563,FALSE)="","",HLOOKUP(BR$14,集計用!$4:$9894,マスター!$C563,FALSE))</f>
        <v/>
      </c>
      <c r="BS563" s="29" t="str">
        <f>IF(HLOOKUP(BS$14,集計用!$4:$9894,マスター!$C563,FALSE)="","",HLOOKUP(BS$14,集計用!$4:$9894,マスター!$C563,FALSE))</f>
        <v/>
      </c>
      <c r="BT563" s="29" t="str">
        <f>IF(HLOOKUP(BT$14,集計用!$4:$9894,マスター!$C563,FALSE)="","",HLOOKUP(BT$14,集計用!$4:$9894,マスター!$C563,FALSE))</f>
        <v/>
      </c>
      <c r="BU563" s="29" t="str">
        <f>IF(HLOOKUP(BU$14,集計用!$4:$9894,マスター!$C563,FALSE)="","",HLOOKUP(BU$14,集計用!$4:$9894,マスター!$C563,FALSE))</f>
        <v/>
      </c>
      <c r="BV563" s="29" t="str">
        <f>集計用!O452&amp;集計用!Q452&amp;集計用!S452</f>
        <v/>
      </c>
      <c r="BW563" s="29" t="str">
        <f>IF(HLOOKUP(BW$14,集計用!$4:$9894,マスター!$C563,FALSE)="","",HLOOKUP(BW$14,集計用!$4:$9894,マスター!$C563,FALSE))</f>
        <v/>
      </c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4"/>
      <c r="CO563" s="54"/>
      <c r="CP563" s="54"/>
      <c r="CQ563" s="54"/>
      <c r="CR563" s="54"/>
      <c r="CS563" s="54"/>
      <c r="CT563" s="54"/>
      <c r="CU563" s="54"/>
      <c r="CV563" s="53"/>
      <c r="CW563" s="53"/>
      <c r="CX563" s="53"/>
      <c r="CY563" s="53"/>
      <c r="CZ563" s="53"/>
      <c r="DA563" s="53"/>
      <c r="DB563" s="53"/>
      <c r="DC563" s="53"/>
      <c r="DD563" s="54"/>
      <c r="DE563" s="54"/>
      <c r="DF563" s="54"/>
      <c r="DG563" s="54"/>
      <c r="DH563" s="54"/>
      <c r="DI563" s="54"/>
    </row>
    <row r="564" spans="3:113" ht="13.5" customHeight="1">
      <c r="C564" s="89">
        <v>555</v>
      </c>
      <c r="D564" s="44"/>
      <c r="E564" s="53"/>
      <c r="F564" s="53"/>
      <c r="G564" s="53"/>
      <c r="H564" s="42" t="str">
        <f>IF(HLOOKUP(H$14,集計用!$4:$9894,マスター!$C564,FALSE)="","",HLOOKUP(H$14,集計用!$4:$9894,マスター!$C564,FALSE))</f>
        <v/>
      </c>
      <c r="I564" s="29" t="str">
        <f>IF(HLOOKUP(I$14,集計用!$4:$9894,マスター!$C564,FALSE)="","",HLOOKUP(I$14,集計用!$4:$9894,マスター!$C564,FALSE))</f>
        <v/>
      </c>
      <c r="J564" s="29" t="str">
        <f>IF(HLOOKUP(J$14,集計用!$4:$9894,マスター!$C564,FALSE)="","",HLOOKUP(J$14,集計用!$4:$9894,マスター!$C564,FALSE))</f>
        <v/>
      </c>
      <c r="K564" s="53"/>
      <c r="L564" s="53"/>
      <c r="M564" s="53"/>
      <c r="N564" s="53"/>
      <c r="O564" s="29" t="str">
        <f>IF(HLOOKUP(O$14,集計用!$4:$9894,マスター!$C564,FALSE)="","",HLOOKUP(O$14,集計用!$4:$9894,マスター!$C564,FALSE))</f>
        <v/>
      </c>
      <c r="P564" s="53"/>
      <c r="Q564" s="53"/>
      <c r="R564" s="42" t="str">
        <f>IF(HLOOKUP(R$14,集計用!$4:$9894,マスター!$C564,FALSE)="","",HLOOKUP(R$14,集計用!$4:$9894,マスター!$C564,FALSE))</f>
        <v/>
      </c>
      <c r="S564" s="42" t="str">
        <f>IF(HLOOKUP(S$14,集計用!$4:$9894,マスター!$C564,FALSE)="","",HLOOKUP(S$14,集計用!$4:$9894,マスター!$C564,FALSE))</f>
        <v/>
      </c>
      <c r="T564" s="209" t="str">
        <f>IF(HLOOKUP(T$14,集計用!$4:$9894,マスター!$C564,FALSE)="","",HLOOKUP(T$14,集計用!$4:$9894,マスター!$C564,FALSE))</f>
        <v/>
      </c>
      <c r="U564" s="209" t="str">
        <f>IF(HLOOKUP(U$14,集計用!$4:$9894,マスター!$C564,FALSE)="","",HLOOKUP(U$14,集計用!$4:$9894,マスター!$C564,FALSE))</f>
        <v/>
      </c>
      <c r="V564" s="53"/>
      <c r="W564" s="44"/>
      <c r="X564" s="53"/>
      <c r="Y564" s="53"/>
      <c r="Z564" s="29" t="str">
        <f>IF(HLOOKUP(Z$14,集計用!$4:$9894,マスター!$C564,FALSE)="","",HLOOKUP(Z$14,集計用!$4:$9894,マスター!$C564,FALSE))</f>
        <v/>
      </c>
      <c r="AA564" s="53"/>
      <c r="AB564" s="53"/>
      <c r="AC564" s="53"/>
      <c r="AD564" s="53"/>
      <c r="AE564" s="53"/>
      <c r="AF564" s="44"/>
      <c r="AG564" s="29" t="str">
        <f>IF(HLOOKUP(AG$14,集計用!$4:$9894,マスター!$C564,FALSE)="","",HLOOKUP(AG$14,集計用!$4:$9894,マスター!$C564,FALSE))</f>
        <v/>
      </c>
      <c r="AH564" s="29" t="str">
        <f>IF(HLOOKUP(AH$14,集計用!$4:$9894,マスター!$C564,FALSE)="","",HLOOKUP(AH$14,集計用!$4:$9894,マスター!$C564,FALSE))</f>
        <v/>
      </c>
      <c r="AI564" s="29" t="str">
        <f>IF(HLOOKUP(AI$14,集計用!$4:$9894,マスター!$C564,FALSE)="","",HLOOKUP(AI$14,集計用!$4:$9894,マスター!$C564,FALSE))</f>
        <v/>
      </c>
      <c r="AJ564" s="60" t="str">
        <f>マスター!$B$3</f>
        <v>建物</v>
      </c>
      <c r="AK564" s="29" t="str">
        <f>IF(HLOOKUP(AK$14,集計用!$4:$9894,マスター!$C564,FALSE)="","",HLOOKUP(AK$14,集計用!$4:$9894,マスター!$C564,FALSE))</f>
        <v/>
      </c>
      <c r="AL564" s="29" t="str">
        <f>IF(HLOOKUP(AL$14,集計用!$4:$9894,マスター!$C564,FALSE)="","",HLOOKUP(AL$14,集計用!$4:$9894,マスター!$C564,FALSE))</f>
        <v/>
      </c>
      <c r="AM564" s="53"/>
      <c r="AN564" s="29" t="str">
        <f>IFERROR(集計用!N453&amp;集計用!P453&amp;集計用!R453,"")</f>
        <v/>
      </c>
      <c r="AO564" s="29" t="str">
        <f>IF(HLOOKUP(AO$14,集計用!$4:$9894,マスター!$C564,FALSE)="","",HLOOKUP(AO$14,集計用!$4:$9894,マスター!$C564,FALSE))</f>
        <v/>
      </c>
      <c r="AP564" s="42" t="str">
        <f>集計用!AU453&amp;集計用!AV453&amp;集計用!AW453&amp;集計用!AX453&amp;集計用!AY453&amp;集計用!AZ453</f>
        <v/>
      </c>
      <c r="AQ564" s="29" t="str">
        <f>IF(HLOOKUP(AQ$14,集計用!$4:$9894,マスター!$C564,FALSE)="","",HLOOKUP(AQ$14,集計用!$4:$9894,マスター!$C564,FALSE))</f>
        <v/>
      </c>
      <c r="AR564" s="29" t="str">
        <f>IF(HLOOKUP(AR$14,集計用!$4:$9894,マスター!$C564,FALSE)="","",HLOOKUP(AR$14,集計用!$4:$9894,マスター!$C564,FALSE))</f>
        <v/>
      </c>
      <c r="AS564" s="29" t="str">
        <f>IF(HLOOKUP(AS$14,集計用!$4:$9894,マスター!$C564,FALSE)="","",HLOOKUP(AS$14,集計用!$4:$9894,マスター!$C564,FALSE))</f>
        <v/>
      </c>
      <c r="AT564" s="29" t="str">
        <f>IF(HLOOKUP(AT$14,集計用!$4:$9894,マスター!$C564,FALSE)="","",HLOOKUP(AT$14,集計用!$4:$9894,マスター!$C564,FALSE))</f>
        <v/>
      </c>
      <c r="AU564" s="29" t="str">
        <f>IF(HLOOKUP(AU$14,集計用!$4:$9894,マスター!$C564,FALSE)="","",HLOOKUP(AU$14,集計用!$4:$9894,マスター!$C564,FALSE))</f>
        <v/>
      </c>
      <c r="AV564" s="61"/>
      <c r="AW564" s="45" t="str">
        <f t="shared" si="10"/>
        <v/>
      </c>
      <c r="AX564" s="29" t="str">
        <f>IF(HLOOKUP(AX$14,集計用!$4:$9894,マスター!$C564,FALSE)="","",HLOOKUP(AX$14,集計用!$4:$9894,マスター!$C564,FALSE))</f>
        <v/>
      </c>
      <c r="AY564" s="29" t="str">
        <f>IF(HLOOKUP(AY$14,集計用!$4:$9894,マスター!$C564,FALSE)="","",HLOOKUP(AY$14,集計用!$4:$9894,マスター!$C564,FALSE))</f>
        <v/>
      </c>
      <c r="AZ564" s="54"/>
      <c r="BA564" s="54"/>
      <c r="BB564" s="54"/>
      <c r="BC564" s="54"/>
      <c r="BD564" s="54"/>
      <c r="BE564" s="54"/>
      <c r="BF564" s="54"/>
      <c r="BG564" s="54"/>
      <c r="BH564" s="29" t="str">
        <f>IF(HLOOKUP(BH$14,集計用!$4:$9894,マスター!$C564,FALSE)="","",HLOOKUP(BH$14,集計用!$4:$9894,マスター!$C564,FALSE))</f>
        <v/>
      </c>
      <c r="BI564" s="29" t="str">
        <f>IF(HLOOKUP(BI$14,集計用!$4:$9894,マスター!$C564,FALSE)="","",HLOOKUP(BI$14,集計用!$4:$9894,マスター!$C564,FALSE))</f>
        <v/>
      </c>
      <c r="BJ564" s="54"/>
      <c r="BK564" s="54"/>
      <c r="BL564" s="54"/>
      <c r="BM564" s="54"/>
      <c r="BN564" s="54"/>
      <c r="BO564" s="54"/>
      <c r="BP564" s="54"/>
      <c r="BQ564" s="54"/>
      <c r="BR564" s="29" t="str">
        <f>IF(HLOOKUP(BR$14,集計用!$4:$9894,マスター!$C564,FALSE)="","",HLOOKUP(BR$14,集計用!$4:$9894,マスター!$C564,FALSE))</f>
        <v/>
      </c>
      <c r="BS564" s="29" t="str">
        <f>IF(HLOOKUP(BS$14,集計用!$4:$9894,マスター!$C564,FALSE)="","",HLOOKUP(BS$14,集計用!$4:$9894,マスター!$C564,FALSE))</f>
        <v/>
      </c>
      <c r="BT564" s="29" t="str">
        <f>IF(HLOOKUP(BT$14,集計用!$4:$9894,マスター!$C564,FALSE)="","",HLOOKUP(BT$14,集計用!$4:$9894,マスター!$C564,FALSE))</f>
        <v/>
      </c>
      <c r="BU564" s="29" t="str">
        <f>IF(HLOOKUP(BU$14,集計用!$4:$9894,マスター!$C564,FALSE)="","",HLOOKUP(BU$14,集計用!$4:$9894,マスター!$C564,FALSE))</f>
        <v/>
      </c>
      <c r="BV564" s="29" t="str">
        <f>集計用!O453&amp;集計用!Q453&amp;集計用!S453</f>
        <v/>
      </c>
      <c r="BW564" s="29" t="str">
        <f>IF(HLOOKUP(BW$14,集計用!$4:$9894,マスター!$C564,FALSE)="","",HLOOKUP(BW$14,集計用!$4:$9894,マスター!$C564,FALSE))</f>
        <v/>
      </c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4"/>
      <c r="CO564" s="54"/>
      <c r="CP564" s="54"/>
      <c r="CQ564" s="54"/>
      <c r="CR564" s="54"/>
      <c r="CS564" s="54"/>
      <c r="CT564" s="54"/>
      <c r="CU564" s="54"/>
      <c r="CV564" s="53"/>
      <c r="CW564" s="53"/>
      <c r="CX564" s="53"/>
      <c r="CY564" s="53"/>
      <c r="CZ564" s="53"/>
      <c r="DA564" s="53"/>
      <c r="DB564" s="53"/>
      <c r="DC564" s="53"/>
      <c r="DD564" s="54"/>
      <c r="DE564" s="54"/>
      <c r="DF564" s="54"/>
      <c r="DG564" s="54"/>
      <c r="DH564" s="54"/>
      <c r="DI564" s="54"/>
    </row>
    <row r="565" spans="3:113" ht="13.5" customHeight="1">
      <c r="C565" s="89">
        <v>556</v>
      </c>
      <c r="D565" s="44"/>
      <c r="E565" s="53"/>
      <c r="F565" s="53"/>
      <c r="G565" s="53"/>
      <c r="H565" s="42" t="str">
        <f>IF(HLOOKUP(H$14,集計用!$4:$9894,マスター!$C565,FALSE)="","",HLOOKUP(H$14,集計用!$4:$9894,マスター!$C565,FALSE))</f>
        <v/>
      </c>
      <c r="I565" s="29" t="str">
        <f>IF(HLOOKUP(I$14,集計用!$4:$9894,マスター!$C565,FALSE)="","",HLOOKUP(I$14,集計用!$4:$9894,マスター!$C565,FALSE))</f>
        <v/>
      </c>
      <c r="J565" s="29" t="str">
        <f>IF(HLOOKUP(J$14,集計用!$4:$9894,マスター!$C565,FALSE)="","",HLOOKUP(J$14,集計用!$4:$9894,マスター!$C565,FALSE))</f>
        <v/>
      </c>
      <c r="K565" s="53"/>
      <c r="L565" s="53"/>
      <c r="M565" s="53"/>
      <c r="N565" s="53"/>
      <c r="O565" s="29" t="str">
        <f>IF(HLOOKUP(O$14,集計用!$4:$9894,マスター!$C565,FALSE)="","",HLOOKUP(O$14,集計用!$4:$9894,マスター!$C565,FALSE))</f>
        <v/>
      </c>
      <c r="P565" s="53"/>
      <c r="Q565" s="53"/>
      <c r="R565" s="42" t="str">
        <f>IF(HLOOKUP(R$14,集計用!$4:$9894,マスター!$C565,FALSE)="","",HLOOKUP(R$14,集計用!$4:$9894,マスター!$C565,FALSE))</f>
        <v/>
      </c>
      <c r="S565" s="42" t="str">
        <f>IF(HLOOKUP(S$14,集計用!$4:$9894,マスター!$C565,FALSE)="","",HLOOKUP(S$14,集計用!$4:$9894,マスター!$C565,FALSE))</f>
        <v/>
      </c>
      <c r="T565" s="209" t="str">
        <f>IF(HLOOKUP(T$14,集計用!$4:$9894,マスター!$C565,FALSE)="","",HLOOKUP(T$14,集計用!$4:$9894,マスター!$C565,FALSE))</f>
        <v/>
      </c>
      <c r="U565" s="209" t="str">
        <f>IF(HLOOKUP(U$14,集計用!$4:$9894,マスター!$C565,FALSE)="","",HLOOKUP(U$14,集計用!$4:$9894,マスター!$C565,FALSE))</f>
        <v/>
      </c>
      <c r="V565" s="53"/>
      <c r="W565" s="44"/>
      <c r="X565" s="53"/>
      <c r="Y565" s="53"/>
      <c r="Z565" s="29" t="str">
        <f>IF(HLOOKUP(Z$14,集計用!$4:$9894,マスター!$C565,FALSE)="","",HLOOKUP(Z$14,集計用!$4:$9894,マスター!$C565,FALSE))</f>
        <v/>
      </c>
      <c r="AA565" s="53"/>
      <c r="AB565" s="53"/>
      <c r="AC565" s="53"/>
      <c r="AD565" s="53"/>
      <c r="AE565" s="53"/>
      <c r="AF565" s="44"/>
      <c r="AG565" s="29" t="str">
        <f>IF(HLOOKUP(AG$14,集計用!$4:$9894,マスター!$C565,FALSE)="","",HLOOKUP(AG$14,集計用!$4:$9894,マスター!$C565,FALSE))</f>
        <v/>
      </c>
      <c r="AH565" s="29" t="str">
        <f>IF(HLOOKUP(AH$14,集計用!$4:$9894,マスター!$C565,FALSE)="","",HLOOKUP(AH$14,集計用!$4:$9894,マスター!$C565,FALSE))</f>
        <v/>
      </c>
      <c r="AI565" s="29" t="str">
        <f>IF(HLOOKUP(AI$14,集計用!$4:$9894,マスター!$C565,FALSE)="","",HLOOKUP(AI$14,集計用!$4:$9894,マスター!$C565,FALSE))</f>
        <v/>
      </c>
      <c r="AJ565" s="60" t="str">
        <f>マスター!$B$3</f>
        <v>建物</v>
      </c>
      <c r="AK565" s="29" t="str">
        <f>IF(HLOOKUP(AK$14,集計用!$4:$9894,マスター!$C565,FALSE)="","",HLOOKUP(AK$14,集計用!$4:$9894,マスター!$C565,FALSE))</f>
        <v/>
      </c>
      <c r="AL565" s="29" t="str">
        <f>IF(HLOOKUP(AL$14,集計用!$4:$9894,マスター!$C565,FALSE)="","",HLOOKUP(AL$14,集計用!$4:$9894,マスター!$C565,FALSE))</f>
        <v/>
      </c>
      <c r="AM565" s="53"/>
      <c r="AN565" s="29" t="str">
        <f>IFERROR(集計用!N454&amp;集計用!P454&amp;集計用!R454,"")</f>
        <v/>
      </c>
      <c r="AO565" s="29" t="str">
        <f>IF(HLOOKUP(AO$14,集計用!$4:$9894,マスター!$C565,FALSE)="","",HLOOKUP(AO$14,集計用!$4:$9894,マスター!$C565,FALSE))</f>
        <v/>
      </c>
      <c r="AP565" s="42" t="str">
        <f>集計用!AU454&amp;集計用!AV454&amp;集計用!AW454&amp;集計用!AX454&amp;集計用!AY454&amp;集計用!AZ454</f>
        <v/>
      </c>
      <c r="AQ565" s="29" t="str">
        <f>IF(HLOOKUP(AQ$14,集計用!$4:$9894,マスター!$C565,FALSE)="","",HLOOKUP(AQ$14,集計用!$4:$9894,マスター!$C565,FALSE))</f>
        <v/>
      </c>
      <c r="AR565" s="29" t="str">
        <f>IF(HLOOKUP(AR$14,集計用!$4:$9894,マスター!$C565,FALSE)="","",HLOOKUP(AR$14,集計用!$4:$9894,マスター!$C565,FALSE))</f>
        <v/>
      </c>
      <c r="AS565" s="29" t="str">
        <f>IF(HLOOKUP(AS$14,集計用!$4:$9894,マスター!$C565,FALSE)="","",HLOOKUP(AS$14,集計用!$4:$9894,マスター!$C565,FALSE))</f>
        <v/>
      </c>
      <c r="AT565" s="29" t="str">
        <f>IF(HLOOKUP(AT$14,集計用!$4:$9894,マスター!$C565,FALSE)="","",HLOOKUP(AT$14,集計用!$4:$9894,マスター!$C565,FALSE))</f>
        <v/>
      </c>
      <c r="AU565" s="29" t="str">
        <f>IF(HLOOKUP(AU$14,集計用!$4:$9894,マスター!$C565,FALSE)="","",HLOOKUP(AU$14,集計用!$4:$9894,マスター!$C565,FALSE))</f>
        <v/>
      </c>
      <c r="AV565" s="61"/>
      <c r="AW565" s="45" t="str">
        <f t="shared" si="10"/>
        <v/>
      </c>
      <c r="AX565" s="29" t="str">
        <f>IF(HLOOKUP(AX$14,集計用!$4:$9894,マスター!$C565,FALSE)="","",HLOOKUP(AX$14,集計用!$4:$9894,マスター!$C565,FALSE))</f>
        <v/>
      </c>
      <c r="AY565" s="29" t="str">
        <f>IF(HLOOKUP(AY$14,集計用!$4:$9894,マスター!$C565,FALSE)="","",HLOOKUP(AY$14,集計用!$4:$9894,マスター!$C565,FALSE))</f>
        <v/>
      </c>
      <c r="AZ565" s="54"/>
      <c r="BA565" s="54"/>
      <c r="BB565" s="54"/>
      <c r="BC565" s="54"/>
      <c r="BD565" s="54"/>
      <c r="BE565" s="54"/>
      <c r="BF565" s="54"/>
      <c r="BG565" s="54"/>
      <c r="BH565" s="29" t="str">
        <f>IF(HLOOKUP(BH$14,集計用!$4:$9894,マスター!$C565,FALSE)="","",HLOOKUP(BH$14,集計用!$4:$9894,マスター!$C565,FALSE))</f>
        <v/>
      </c>
      <c r="BI565" s="29" t="str">
        <f>IF(HLOOKUP(BI$14,集計用!$4:$9894,マスター!$C565,FALSE)="","",HLOOKUP(BI$14,集計用!$4:$9894,マスター!$C565,FALSE))</f>
        <v/>
      </c>
      <c r="BJ565" s="54"/>
      <c r="BK565" s="54"/>
      <c r="BL565" s="54"/>
      <c r="BM565" s="54"/>
      <c r="BN565" s="54"/>
      <c r="BO565" s="54"/>
      <c r="BP565" s="54"/>
      <c r="BQ565" s="54"/>
      <c r="BR565" s="29" t="str">
        <f>IF(HLOOKUP(BR$14,集計用!$4:$9894,マスター!$C565,FALSE)="","",HLOOKUP(BR$14,集計用!$4:$9894,マスター!$C565,FALSE))</f>
        <v/>
      </c>
      <c r="BS565" s="29" t="str">
        <f>IF(HLOOKUP(BS$14,集計用!$4:$9894,マスター!$C565,FALSE)="","",HLOOKUP(BS$14,集計用!$4:$9894,マスター!$C565,FALSE))</f>
        <v/>
      </c>
      <c r="BT565" s="29" t="str">
        <f>IF(HLOOKUP(BT$14,集計用!$4:$9894,マスター!$C565,FALSE)="","",HLOOKUP(BT$14,集計用!$4:$9894,マスター!$C565,FALSE))</f>
        <v/>
      </c>
      <c r="BU565" s="29" t="str">
        <f>IF(HLOOKUP(BU$14,集計用!$4:$9894,マスター!$C565,FALSE)="","",HLOOKUP(BU$14,集計用!$4:$9894,マスター!$C565,FALSE))</f>
        <v/>
      </c>
      <c r="BV565" s="29" t="str">
        <f>集計用!O454&amp;集計用!Q454&amp;集計用!S454</f>
        <v/>
      </c>
      <c r="BW565" s="29" t="str">
        <f>IF(HLOOKUP(BW$14,集計用!$4:$9894,マスター!$C565,FALSE)="","",HLOOKUP(BW$14,集計用!$4:$9894,マスター!$C565,FALSE))</f>
        <v/>
      </c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4"/>
      <c r="CO565" s="54"/>
      <c r="CP565" s="54"/>
      <c r="CQ565" s="54"/>
      <c r="CR565" s="54"/>
      <c r="CS565" s="54"/>
      <c r="CT565" s="54"/>
      <c r="CU565" s="54"/>
      <c r="CV565" s="53"/>
      <c r="CW565" s="53"/>
      <c r="CX565" s="53"/>
      <c r="CY565" s="53"/>
      <c r="CZ565" s="53"/>
      <c r="DA565" s="53"/>
      <c r="DB565" s="53"/>
      <c r="DC565" s="53"/>
      <c r="DD565" s="54"/>
      <c r="DE565" s="54"/>
      <c r="DF565" s="54"/>
      <c r="DG565" s="54"/>
      <c r="DH565" s="54"/>
      <c r="DI565" s="54"/>
    </row>
    <row r="566" spans="3:113" ht="13.5" customHeight="1">
      <c r="C566" s="89">
        <v>557</v>
      </c>
      <c r="D566" s="44"/>
      <c r="E566" s="53"/>
      <c r="F566" s="53"/>
      <c r="G566" s="53"/>
      <c r="H566" s="42" t="str">
        <f>IF(HLOOKUP(H$14,集計用!$4:$9894,マスター!$C566,FALSE)="","",HLOOKUP(H$14,集計用!$4:$9894,マスター!$C566,FALSE))</f>
        <v/>
      </c>
      <c r="I566" s="29" t="str">
        <f>IF(HLOOKUP(I$14,集計用!$4:$9894,マスター!$C566,FALSE)="","",HLOOKUP(I$14,集計用!$4:$9894,マスター!$C566,FALSE))</f>
        <v/>
      </c>
      <c r="J566" s="29" t="str">
        <f>IF(HLOOKUP(J$14,集計用!$4:$9894,マスター!$C566,FALSE)="","",HLOOKUP(J$14,集計用!$4:$9894,マスター!$C566,FALSE))</f>
        <v/>
      </c>
      <c r="K566" s="53"/>
      <c r="L566" s="53"/>
      <c r="M566" s="53"/>
      <c r="N566" s="53"/>
      <c r="O566" s="29" t="str">
        <f>IF(HLOOKUP(O$14,集計用!$4:$9894,マスター!$C566,FALSE)="","",HLOOKUP(O$14,集計用!$4:$9894,マスター!$C566,FALSE))</f>
        <v/>
      </c>
      <c r="P566" s="53"/>
      <c r="Q566" s="53"/>
      <c r="R566" s="42" t="str">
        <f>IF(HLOOKUP(R$14,集計用!$4:$9894,マスター!$C566,FALSE)="","",HLOOKUP(R$14,集計用!$4:$9894,マスター!$C566,FALSE))</f>
        <v/>
      </c>
      <c r="S566" s="42" t="str">
        <f>IF(HLOOKUP(S$14,集計用!$4:$9894,マスター!$C566,FALSE)="","",HLOOKUP(S$14,集計用!$4:$9894,マスター!$C566,FALSE))</f>
        <v/>
      </c>
      <c r="T566" s="209" t="str">
        <f>IF(HLOOKUP(T$14,集計用!$4:$9894,マスター!$C566,FALSE)="","",HLOOKUP(T$14,集計用!$4:$9894,マスター!$C566,FALSE))</f>
        <v/>
      </c>
      <c r="U566" s="209" t="str">
        <f>IF(HLOOKUP(U$14,集計用!$4:$9894,マスター!$C566,FALSE)="","",HLOOKUP(U$14,集計用!$4:$9894,マスター!$C566,FALSE))</f>
        <v/>
      </c>
      <c r="V566" s="53"/>
      <c r="W566" s="44"/>
      <c r="X566" s="53"/>
      <c r="Y566" s="53"/>
      <c r="Z566" s="29" t="str">
        <f>IF(HLOOKUP(Z$14,集計用!$4:$9894,マスター!$C566,FALSE)="","",HLOOKUP(Z$14,集計用!$4:$9894,マスター!$C566,FALSE))</f>
        <v/>
      </c>
      <c r="AA566" s="53"/>
      <c r="AB566" s="53"/>
      <c r="AC566" s="53"/>
      <c r="AD566" s="53"/>
      <c r="AE566" s="53"/>
      <c r="AF566" s="44"/>
      <c r="AG566" s="29" t="str">
        <f>IF(HLOOKUP(AG$14,集計用!$4:$9894,マスター!$C566,FALSE)="","",HLOOKUP(AG$14,集計用!$4:$9894,マスター!$C566,FALSE))</f>
        <v/>
      </c>
      <c r="AH566" s="29" t="str">
        <f>IF(HLOOKUP(AH$14,集計用!$4:$9894,マスター!$C566,FALSE)="","",HLOOKUP(AH$14,集計用!$4:$9894,マスター!$C566,FALSE))</f>
        <v/>
      </c>
      <c r="AI566" s="29" t="str">
        <f>IF(HLOOKUP(AI$14,集計用!$4:$9894,マスター!$C566,FALSE)="","",HLOOKUP(AI$14,集計用!$4:$9894,マスター!$C566,FALSE))</f>
        <v/>
      </c>
      <c r="AJ566" s="60" t="str">
        <f>マスター!$B$3</f>
        <v>建物</v>
      </c>
      <c r="AK566" s="29" t="str">
        <f>IF(HLOOKUP(AK$14,集計用!$4:$9894,マスター!$C566,FALSE)="","",HLOOKUP(AK$14,集計用!$4:$9894,マスター!$C566,FALSE))</f>
        <v/>
      </c>
      <c r="AL566" s="29" t="str">
        <f>IF(HLOOKUP(AL$14,集計用!$4:$9894,マスター!$C566,FALSE)="","",HLOOKUP(AL$14,集計用!$4:$9894,マスター!$C566,FALSE))</f>
        <v/>
      </c>
      <c r="AM566" s="53"/>
      <c r="AN566" s="29" t="str">
        <f>IFERROR(集計用!N455&amp;集計用!P455&amp;集計用!R455,"")</f>
        <v/>
      </c>
      <c r="AO566" s="29" t="str">
        <f>IF(HLOOKUP(AO$14,集計用!$4:$9894,マスター!$C566,FALSE)="","",HLOOKUP(AO$14,集計用!$4:$9894,マスター!$C566,FALSE))</f>
        <v/>
      </c>
      <c r="AP566" s="42" t="str">
        <f>集計用!AU455&amp;集計用!AV455&amp;集計用!AW455&amp;集計用!AX455&amp;集計用!AY455&amp;集計用!AZ455</f>
        <v/>
      </c>
      <c r="AQ566" s="29" t="str">
        <f>IF(HLOOKUP(AQ$14,集計用!$4:$9894,マスター!$C566,FALSE)="","",HLOOKUP(AQ$14,集計用!$4:$9894,マスター!$C566,FALSE))</f>
        <v/>
      </c>
      <c r="AR566" s="29" t="str">
        <f>IF(HLOOKUP(AR$14,集計用!$4:$9894,マスター!$C566,FALSE)="","",HLOOKUP(AR$14,集計用!$4:$9894,マスター!$C566,FALSE))</f>
        <v/>
      </c>
      <c r="AS566" s="29" t="str">
        <f>IF(HLOOKUP(AS$14,集計用!$4:$9894,マスター!$C566,FALSE)="","",HLOOKUP(AS$14,集計用!$4:$9894,マスター!$C566,FALSE))</f>
        <v/>
      </c>
      <c r="AT566" s="29" t="str">
        <f>IF(HLOOKUP(AT$14,集計用!$4:$9894,マスター!$C566,FALSE)="","",HLOOKUP(AT$14,集計用!$4:$9894,マスター!$C566,FALSE))</f>
        <v/>
      </c>
      <c r="AU566" s="29" t="str">
        <f>IF(HLOOKUP(AU$14,集計用!$4:$9894,マスター!$C566,FALSE)="","",HLOOKUP(AU$14,集計用!$4:$9894,マスター!$C566,FALSE))</f>
        <v/>
      </c>
      <c r="AV566" s="61"/>
      <c r="AW566" s="45" t="str">
        <f t="shared" si="10"/>
        <v/>
      </c>
      <c r="AX566" s="29" t="str">
        <f>IF(HLOOKUP(AX$14,集計用!$4:$9894,マスター!$C566,FALSE)="","",HLOOKUP(AX$14,集計用!$4:$9894,マスター!$C566,FALSE))</f>
        <v/>
      </c>
      <c r="AY566" s="29" t="str">
        <f>IF(HLOOKUP(AY$14,集計用!$4:$9894,マスター!$C566,FALSE)="","",HLOOKUP(AY$14,集計用!$4:$9894,マスター!$C566,FALSE))</f>
        <v/>
      </c>
      <c r="AZ566" s="54"/>
      <c r="BA566" s="54"/>
      <c r="BB566" s="54"/>
      <c r="BC566" s="54"/>
      <c r="BD566" s="54"/>
      <c r="BE566" s="54"/>
      <c r="BF566" s="54"/>
      <c r="BG566" s="54"/>
      <c r="BH566" s="29" t="str">
        <f>IF(HLOOKUP(BH$14,集計用!$4:$9894,マスター!$C566,FALSE)="","",HLOOKUP(BH$14,集計用!$4:$9894,マスター!$C566,FALSE))</f>
        <v/>
      </c>
      <c r="BI566" s="29" t="str">
        <f>IF(HLOOKUP(BI$14,集計用!$4:$9894,マスター!$C566,FALSE)="","",HLOOKUP(BI$14,集計用!$4:$9894,マスター!$C566,FALSE))</f>
        <v/>
      </c>
      <c r="BJ566" s="54"/>
      <c r="BK566" s="54"/>
      <c r="BL566" s="54"/>
      <c r="BM566" s="54"/>
      <c r="BN566" s="54"/>
      <c r="BO566" s="54"/>
      <c r="BP566" s="54"/>
      <c r="BQ566" s="54"/>
      <c r="BR566" s="29" t="str">
        <f>IF(HLOOKUP(BR$14,集計用!$4:$9894,マスター!$C566,FALSE)="","",HLOOKUP(BR$14,集計用!$4:$9894,マスター!$C566,FALSE))</f>
        <v/>
      </c>
      <c r="BS566" s="29" t="str">
        <f>IF(HLOOKUP(BS$14,集計用!$4:$9894,マスター!$C566,FALSE)="","",HLOOKUP(BS$14,集計用!$4:$9894,マスター!$C566,FALSE))</f>
        <v/>
      </c>
      <c r="BT566" s="29" t="str">
        <f>IF(HLOOKUP(BT$14,集計用!$4:$9894,マスター!$C566,FALSE)="","",HLOOKUP(BT$14,集計用!$4:$9894,マスター!$C566,FALSE))</f>
        <v/>
      </c>
      <c r="BU566" s="29" t="str">
        <f>IF(HLOOKUP(BU$14,集計用!$4:$9894,マスター!$C566,FALSE)="","",HLOOKUP(BU$14,集計用!$4:$9894,マスター!$C566,FALSE))</f>
        <v/>
      </c>
      <c r="BV566" s="29" t="str">
        <f>集計用!O455&amp;集計用!Q455&amp;集計用!S455</f>
        <v/>
      </c>
      <c r="BW566" s="29" t="str">
        <f>IF(HLOOKUP(BW$14,集計用!$4:$9894,マスター!$C566,FALSE)="","",HLOOKUP(BW$14,集計用!$4:$9894,マスター!$C566,FALSE))</f>
        <v/>
      </c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4"/>
      <c r="CO566" s="54"/>
      <c r="CP566" s="54"/>
      <c r="CQ566" s="54"/>
      <c r="CR566" s="54"/>
      <c r="CS566" s="54"/>
      <c r="CT566" s="54"/>
      <c r="CU566" s="54"/>
      <c r="CV566" s="53"/>
      <c r="CW566" s="53"/>
      <c r="CX566" s="53"/>
      <c r="CY566" s="53"/>
      <c r="CZ566" s="53"/>
      <c r="DA566" s="53"/>
      <c r="DB566" s="53"/>
      <c r="DC566" s="53"/>
      <c r="DD566" s="54"/>
      <c r="DE566" s="54"/>
      <c r="DF566" s="54"/>
      <c r="DG566" s="54"/>
      <c r="DH566" s="54"/>
      <c r="DI566" s="54"/>
    </row>
    <row r="567" spans="3:113" ht="13.5" customHeight="1">
      <c r="C567" s="89">
        <v>558</v>
      </c>
      <c r="D567" s="44"/>
      <c r="E567" s="53"/>
      <c r="F567" s="53"/>
      <c r="G567" s="53"/>
      <c r="H567" s="42" t="str">
        <f>IF(HLOOKUP(H$14,集計用!$4:$9894,マスター!$C567,FALSE)="","",HLOOKUP(H$14,集計用!$4:$9894,マスター!$C567,FALSE))</f>
        <v/>
      </c>
      <c r="I567" s="29" t="str">
        <f>IF(HLOOKUP(I$14,集計用!$4:$9894,マスター!$C567,FALSE)="","",HLOOKUP(I$14,集計用!$4:$9894,マスター!$C567,FALSE))</f>
        <v/>
      </c>
      <c r="J567" s="29" t="str">
        <f>IF(HLOOKUP(J$14,集計用!$4:$9894,マスター!$C567,FALSE)="","",HLOOKUP(J$14,集計用!$4:$9894,マスター!$C567,FALSE))</f>
        <v/>
      </c>
      <c r="K567" s="53"/>
      <c r="L567" s="53"/>
      <c r="M567" s="53"/>
      <c r="N567" s="53"/>
      <c r="O567" s="29" t="str">
        <f>IF(HLOOKUP(O$14,集計用!$4:$9894,マスター!$C567,FALSE)="","",HLOOKUP(O$14,集計用!$4:$9894,マスター!$C567,FALSE))</f>
        <v/>
      </c>
      <c r="P567" s="53"/>
      <c r="Q567" s="53"/>
      <c r="R567" s="42" t="str">
        <f>IF(HLOOKUP(R$14,集計用!$4:$9894,マスター!$C567,FALSE)="","",HLOOKUP(R$14,集計用!$4:$9894,マスター!$C567,FALSE))</f>
        <v/>
      </c>
      <c r="S567" s="42" t="str">
        <f>IF(HLOOKUP(S$14,集計用!$4:$9894,マスター!$C567,FALSE)="","",HLOOKUP(S$14,集計用!$4:$9894,マスター!$C567,FALSE))</f>
        <v/>
      </c>
      <c r="T567" s="209" t="str">
        <f>IF(HLOOKUP(T$14,集計用!$4:$9894,マスター!$C567,FALSE)="","",HLOOKUP(T$14,集計用!$4:$9894,マスター!$C567,FALSE))</f>
        <v/>
      </c>
      <c r="U567" s="209" t="str">
        <f>IF(HLOOKUP(U$14,集計用!$4:$9894,マスター!$C567,FALSE)="","",HLOOKUP(U$14,集計用!$4:$9894,マスター!$C567,FALSE))</f>
        <v/>
      </c>
      <c r="V567" s="53"/>
      <c r="W567" s="44"/>
      <c r="X567" s="53"/>
      <c r="Y567" s="53"/>
      <c r="Z567" s="29" t="str">
        <f>IF(HLOOKUP(Z$14,集計用!$4:$9894,マスター!$C567,FALSE)="","",HLOOKUP(Z$14,集計用!$4:$9894,マスター!$C567,FALSE))</f>
        <v/>
      </c>
      <c r="AA567" s="53"/>
      <c r="AB567" s="53"/>
      <c r="AC567" s="53"/>
      <c r="AD567" s="53"/>
      <c r="AE567" s="53"/>
      <c r="AF567" s="44"/>
      <c r="AG567" s="29" t="str">
        <f>IF(HLOOKUP(AG$14,集計用!$4:$9894,マスター!$C567,FALSE)="","",HLOOKUP(AG$14,集計用!$4:$9894,マスター!$C567,FALSE))</f>
        <v/>
      </c>
      <c r="AH567" s="29" t="str">
        <f>IF(HLOOKUP(AH$14,集計用!$4:$9894,マスター!$C567,FALSE)="","",HLOOKUP(AH$14,集計用!$4:$9894,マスター!$C567,FALSE))</f>
        <v/>
      </c>
      <c r="AI567" s="29" t="str">
        <f>IF(HLOOKUP(AI$14,集計用!$4:$9894,マスター!$C567,FALSE)="","",HLOOKUP(AI$14,集計用!$4:$9894,マスター!$C567,FALSE))</f>
        <v/>
      </c>
      <c r="AJ567" s="60" t="str">
        <f>マスター!$B$3</f>
        <v>建物</v>
      </c>
      <c r="AK567" s="29" t="str">
        <f>IF(HLOOKUP(AK$14,集計用!$4:$9894,マスター!$C567,FALSE)="","",HLOOKUP(AK$14,集計用!$4:$9894,マスター!$C567,FALSE))</f>
        <v/>
      </c>
      <c r="AL567" s="29" t="str">
        <f>IF(HLOOKUP(AL$14,集計用!$4:$9894,マスター!$C567,FALSE)="","",HLOOKUP(AL$14,集計用!$4:$9894,マスター!$C567,FALSE))</f>
        <v/>
      </c>
      <c r="AM567" s="53"/>
      <c r="AN567" s="29" t="str">
        <f>IFERROR(集計用!N456&amp;集計用!P456&amp;集計用!R456,"")</f>
        <v/>
      </c>
      <c r="AO567" s="29" t="str">
        <f>IF(HLOOKUP(AO$14,集計用!$4:$9894,マスター!$C567,FALSE)="","",HLOOKUP(AO$14,集計用!$4:$9894,マスター!$C567,FALSE))</f>
        <v/>
      </c>
      <c r="AP567" s="42" t="str">
        <f>集計用!AU456&amp;集計用!AV456&amp;集計用!AW456&amp;集計用!AX456&amp;集計用!AY456&amp;集計用!AZ456</f>
        <v/>
      </c>
      <c r="AQ567" s="29" t="str">
        <f>IF(HLOOKUP(AQ$14,集計用!$4:$9894,マスター!$C567,FALSE)="","",HLOOKUP(AQ$14,集計用!$4:$9894,マスター!$C567,FALSE))</f>
        <v/>
      </c>
      <c r="AR567" s="29" t="str">
        <f>IF(HLOOKUP(AR$14,集計用!$4:$9894,マスター!$C567,FALSE)="","",HLOOKUP(AR$14,集計用!$4:$9894,マスター!$C567,FALSE))</f>
        <v/>
      </c>
      <c r="AS567" s="29" t="str">
        <f>IF(HLOOKUP(AS$14,集計用!$4:$9894,マスター!$C567,FALSE)="","",HLOOKUP(AS$14,集計用!$4:$9894,マスター!$C567,FALSE))</f>
        <v/>
      </c>
      <c r="AT567" s="29" t="str">
        <f>IF(HLOOKUP(AT$14,集計用!$4:$9894,マスター!$C567,FALSE)="","",HLOOKUP(AT$14,集計用!$4:$9894,マスター!$C567,FALSE))</f>
        <v/>
      </c>
      <c r="AU567" s="29" t="str">
        <f>IF(HLOOKUP(AU$14,集計用!$4:$9894,マスター!$C567,FALSE)="","",HLOOKUP(AU$14,集計用!$4:$9894,マスター!$C567,FALSE))</f>
        <v/>
      </c>
      <c r="AV567" s="61"/>
      <c r="AW567" s="45" t="str">
        <f t="shared" si="10"/>
        <v/>
      </c>
      <c r="AX567" s="29" t="str">
        <f>IF(HLOOKUP(AX$14,集計用!$4:$9894,マスター!$C567,FALSE)="","",HLOOKUP(AX$14,集計用!$4:$9894,マスター!$C567,FALSE))</f>
        <v/>
      </c>
      <c r="AY567" s="29" t="str">
        <f>IF(HLOOKUP(AY$14,集計用!$4:$9894,マスター!$C567,FALSE)="","",HLOOKUP(AY$14,集計用!$4:$9894,マスター!$C567,FALSE))</f>
        <v/>
      </c>
      <c r="AZ567" s="54"/>
      <c r="BA567" s="54"/>
      <c r="BB567" s="54"/>
      <c r="BC567" s="54"/>
      <c r="BD567" s="54"/>
      <c r="BE567" s="54"/>
      <c r="BF567" s="54"/>
      <c r="BG567" s="54"/>
      <c r="BH567" s="29" t="str">
        <f>IF(HLOOKUP(BH$14,集計用!$4:$9894,マスター!$C567,FALSE)="","",HLOOKUP(BH$14,集計用!$4:$9894,マスター!$C567,FALSE))</f>
        <v/>
      </c>
      <c r="BI567" s="29" t="str">
        <f>IF(HLOOKUP(BI$14,集計用!$4:$9894,マスター!$C567,FALSE)="","",HLOOKUP(BI$14,集計用!$4:$9894,マスター!$C567,FALSE))</f>
        <v/>
      </c>
      <c r="BJ567" s="54"/>
      <c r="BK567" s="54"/>
      <c r="BL567" s="54"/>
      <c r="BM567" s="54"/>
      <c r="BN567" s="54"/>
      <c r="BO567" s="54"/>
      <c r="BP567" s="54"/>
      <c r="BQ567" s="54"/>
      <c r="BR567" s="29" t="str">
        <f>IF(HLOOKUP(BR$14,集計用!$4:$9894,マスター!$C567,FALSE)="","",HLOOKUP(BR$14,集計用!$4:$9894,マスター!$C567,FALSE))</f>
        <v/>
      </c>
      <c r="BS567" s="29" t="str">
        <f>IF(HLOOKUP(BS$14,集計用!$4:$9894,マスター!$C567,FALSE)="","",HLOOKUP(BS$14,集計用!$4:$9894,マスター!$C567,FALSE))</f>
        <v/>
      </c>
      <c r="BT567" s="29" t="str">
        <f>IF(HLOOKUP(BT$14,集計用!$4:$9894,マスター!$C567,FALSE)="","",HLOOKUP(BT$14,集計用!$4:$9894,マスター!$C567,FALSE))</f>
        <v/>
      </c>
      <c r="BU567" s="29" t="str">
        <f>IF(HLOOKUP(BU$14,集計用!$4:$9894,マスター!$C567,FALSE)="","",HLOOKUP(BU$14,集計用!$4:$9894,マスター!$C567,FALSE))</f>
        <v/>
      </c>
      <c r="BV567" s="29" t="str">
        <f>集計用!O456&amp;集計用!Q456&amp;集計用!S456</f>
        <v/>
      </c>
      <c r="BW567" s="29" t="str">
        <f>IF(HLOOKUP(BW$14,集計用!$4:$9894,マスター!$C567,FALSE)="","",HLOOKUP(BW$14,集計用!$4:$9894,マスター!$C567,FALSE))</f>
        <v/>
      </c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4"/>
      <c r="CO567" s="54"/>
      <c r="CP567" s="54"/>
      <c r="CQ567" s="54"/>
      <c r="CR567" s="54"/>
      <c r="CS567" s="54"/>
      <c r="CT567" s="54"/>
      <c r="CU567" s="54"/>
      <c r="CV567" s="53"/>
      <c r="CW567" s="53"/>
      <c r="CX567" s="53"/>
      <c r="CY567" s="53"/>
      <c r="CZ567" s="53"/>
      <c r="DA567" s="53"/>
      <c r="DB567" s="53"/>
      <c r="DC567" s="53"/>
      <c r="DD567" s="54"/>
      <c r="DE567" s="54"/>
      <c r="DF567" s="54"/>
      <c r="DG567" s="54"/>
      <c r="DH567" s="54"/>
      <c r="DI567" s="54"/>
    </row>
    <row r="568" spans="3:113" ht="13.5" customHeight="1">
      <c r="C568" s="89">
        <v>559</v>
      </c>
      <c r="D568" s="44"/>
      <c r="E568" s="53"/>
      <c r="F568" s="53"/>
      <c r="G568" s="53"/>
      <c r="H568" s="42" t="str">
        <f>IF(HLOOKUP(H$14,集計用!$4:$9894,マスター!$C568,FALSE)="","",HLOOKUP(H$14,集計用!$4:$9894,マスター!$C568,FALSE))</f>
        <v/>
      </c>
      <c r="I568" s="29" t="str">
        <f>IF(HLOOKUP(I$14,集計用!$4:$9894,マスター!$C568,FALSE)="","",HLOOKUP(I$14,集計用!$4:$9894,マスター!$C568,FALSE))</f>
        <v/>
      </c>
      <c r="J568" s="29" t="str">
        <f>IF(HLOOKUP(J$14,集計用!$4:$9894,マスター!$C568,FALSE)="","",HLOOKUP(J$14,集計用!$4:$9894,マスター!$C568,FALSE))</f>
        <v/>
      </c>
      <c r="K568" s="53"/>
      <c r="L568" s="53"/>
      <c r="M568" s="53"/>
      <c r="N568" s="53"/>
      <c r="O568" s="29" t="str">
        <f>IF(HLOOKUP(O$14,集計用!$4:$9894,マスター!$C568,FALSE)="","",HLOOKUP(O$14,集計用!$4:$9894,マスター!$C568,FALSE))</f>
        <v/>
      </c>
      <c r="P568" s="53"/>
      <c r="Q568" s="53"/>
      <c r="R568" s="42" t="str">
        <f>IF(HLOOKUP(R$14,集計用!$4:$9894,マスター!$C568,FALSE)="","",HLOOKUP(R$14,集計用!$4:$9894,マスター!$C568,FALSE))</f>
        <v/>
      </c>
      <c r="S568" s="42" t="str">
        <f>IF(HLOOKUP(S$14,集計用!$4:$9894,マスター!$C568,FALSE)="","",HLOOKUP(S$14,集計用!$4:$9894,マスター!$C568,FALSE))</f>
        <v/>
      </c>
      <c r="T568" s="209" t="str">
        <f>IF(HLOOKUP(T$14,集計用!$4:$9894,マスター!$C568,FALSE)="","",HLOOKUP(T$14,集計用!$4:$9894,マスター!$C568,FALSE))</f>
        <v/>
      </c>
      <c r="U568" s="209" t="str">
        <f>IF(HLOOKUP(U$14,集計用!$4:$9894,マスター!$C568,FALSE)="","",HLOOKUP(U$14,集計用!$4:$9894,マスター!$C568,FALSE))</f>
        <v/>
      </c>
      <c r="V568" s="53"/>
      <c r="W568" s="44"/>
      <c r="X568" s="53"/>
      <c r="Y568" s="53"/>
      <c r="Z568" s="29" t="str">
        <f>IF(HLOOKUP(Z$14,集計用!$4:$9894,マスター!$C568,FALSE)="","",HLOOKUP(Z$14,集計用!$4:$9894,マスター!$C568,FALSE))</f>
        <v/>
      </c>
      <c r="AA568" s="53"/>
      <c r="AB568" s="53"/>
      <c r="AC568" s="53"/>
      <c r="AD568" s="53"/>
      <c r="AE568" s="53"/>
      <c r="AF568" s="44"/>
      <c r="AG568" s="29" t="str">
        <f>IF(HLOOKUP(AG$14,集計用!$4:$9894,マスター!$C568,FALSE)="","",HLOOKUP(AG$14,集計用!$4:$9894,マスター!$C568,FALSE))</f>
        <v/>
      </c>
      <c r="AH568" s="29" t="str">
        <f>IF(HLOOKUP(AH$14,集計用!$4:$9894,マスター!$C568,FALSE)="","",HLOOKUP(AH$14,集計用!$4:$9894,マスター!$C568,FALSE))</f>
        <v/>
      </c>
      <c r="AI568" s="29" t="str">
        <f>IF(HLOOKUP(AI$14,集計用!$4:$9894,マスター!$C568,FALSE)="","",HLOOKUP(AI$14,集計用!$4:$9894,マスター!$C568,FALSE))</f>
        <v/>
      </c>
      <c r="AJ568" s="60" t="str">
        <f>マスター!$B$3</f>
        <v>建物</v>
      </c>
      <c r="AK568" s="29" t="str">
        <f>IF(HLOOKUP(AK$14,集計用!$4:$9894,マスター!$C568,FALSE)="","",HLOOKUP(AK$14,集計用!$4:$9894,マスター!$C568,FALSE))</f>
        <v/>
      </c>
      <c r="AL568" s="29" t="str">
        <f>IF(HLOOKUP(AL$14,集計用!$4:$9894,マスター!$C568,FALSE)="","",HLOOKUP(AL$14,集計用!$4:$9894,マスター!$C568,FALSE))</f>
        <v/>
      </c>
      <c r="AM568" s="53"/>
      <c r="AN568" s="29" t="str">
        <f>IFERROR(集計用!N457&amp;集計用!P457&amp;集計用!R457,"")</f>
        <v/>
      </c>
      <c r="AO568" s="29" t="str">
        <f>IF(HLOOKUP(AO$14,集計用!$4:$9894,マスター!$C568,FALSE)="","",HLOOKUP(AO$14,集計用!$4:$9894,マスター!$C568,FALSE))</f>
        <v/>
      </c>
      <c r="AP568" s="42" t="str">
        <f>集計用!AU457&amp;集計用!AV457&amp;集計用!AW457&amp;集計用!AX457&amp;集計用!AY457&amp;集計用!AZ457</f>
        <v/>
      </c>
      <c r="AQ568" s="29" t="str">
        <f>IF(HLOOKUP(AQ$14,集計用!$4:$9894,マスター!$C568,FALSE)="","",HLOOKUP(AQ$14,集計用!$4:$9894,マスター!$C568,FALSE))</f>
        <v/>
      </c>
      <c r="AR568" s="29" t="str">
        <f>IF(HLOOKUP(AR$14,集計用!$4:$9894,マスター!$C568,FALSE)="","",HLOOKUP(AR$14,集計用!$4:$9894,マスター!$C568,FALSE))</f>
        <v/>
      </c>
      <c r="AS568" s="29" t="str">
        <f>IF(HLOOKUP(AS$14,集計用!$4:$9894,マスター!$C568,FALSE)="","",HLOOKUP(AS$14,集計用!$4:$9894,マスター!$C568,FALSE))</f>
        <v/>
      </c>
      <c r="AT568" s="29" t="str">
        <f>IF(HLOOKUP(AT$14,集計用!$4:$9894,マスター!$C568,FALSE)="","",HLOOKUP(AT$14,集計用!$4:$9894,マスター!$C568,FALSE))</f>
        <v/>
      </c>
      <c r="AU568" s="29" t="str">
        <f>IF(HLOOKUP(AU$14,集計用!$4:$9894,マスター!$C568,FALSE)="","",HLOOKUP(AU$14,集計用!$4:$9894,マスター!$C568,FALSE))</f>
        <v/>
      </c>
      <c r="AV568" s="61"/>
      <c r="AW568" s="45" t="str">
        <f t="shared" si="10"/>
        <v/>
      </c>
      <c r="AX568" s="29" t="str">
        <f>IF(HLOOKUP(AX$14,集計用!$4:$9894,マスター!$C568,FALSE)="","",HLOOKUP(AX$14,集計用!$4:$9894,マスター!$C568,FALSE))</f>
        <v/>
      </c>
      <c r="AY568" s="29" t="str">
        <f>IF(HLOOKUP(AY$14,集計用!$4:$9894,マスター!$C568,FALSE)="","",HLOOKUP(AY$14,集計用!$4:$9894,マスター!$C568,FALSE))</f>
        <v/>
      </c>
      <c r="AZ568" s="54"/>
      <c r="BA568" s="54"/>
      <c r="BB568" s="54"/>
      <c r="BC568" s="54"/>
      <c r="BD568" s="54"/>
      <c r="BE568" s="54"/>
      <c r="BF568" s="54"/>
      <c r="BG568" s="54"/>
      <c r="BH568" s="29" t="str">
        <f>IF(HLOOKUP(BH$14,集計用!$4:$9894,マスター!$C568,FALSE)="","",HLOOKUP(BH$14,集計用!$4:$9894,マスター!$C568,FALSE))</f>
        <v/>
      </c>
      <c r="BI568" s="29" t="str">
        <f>IF(HLOOKUP(BI$14,集計用!$4:$9894,マスター!$C568,FALSE)="","",HLOOKUP(BI$14,集計用!$4:$9894,マスター!$C568,FALSE))</f>
        <v/>
      </c>
      <c r="BJ568" s="54"/>
      <c r="BK568" s="54"/>
      <c r="BL568" s="54"/>
      <c r="BM568" s="54"/>
      <c r="BN568" s="54"/>
      <c r="BO568" s="54"/>
      <c r="BP568" s="54"/>
      <c r="BQ568" s="54"/>
      <c r="BR568" s="29" t="str">
        <f>IF(HLOOKUP(BR$14,集計用!$4:$9894,マスター!$C568,FALSE)="","",HLOOKUP(BR$14,集計用!$4:$9894,マスター!$C568,FALSE))</f>
        <v/>
      </c>
      <c r="BS568" s="29" t="str">
        <f>IF(HLOOKUP(BS$14,集計用!$4:$9894,マスター!$C568,FALSE)="","",HLOOKUP(BS$14,集計用!$4:$9894,マスター!$C568,FALSE))</f>
        <v/>
      </c>
      <c r="BT568" s="29" t="str">
        <f>IF(HLOOKUP(BT$14,集計用!$4:$9894,マスター!$C568,FALSE)="","",HLOOKUP(BT$14,集計用!$4:$9894,マスター!$C568,FALSE))</f>
        <v/>
      </c>
      <c r="BU568" s="29" t="str">
        <f>IF(HLOOKUP(BU$14,集計用!$4:$9894,マスター!$C568,FALSE)="","",HLOOKUP(BU$14,集計用!$4:$9894,マスター!$C568,FALSE))</f>
        <v/>
      </c>
      <c r="BV568" s="29" t="str">
        <f>集計用!O457&amp;集計用!Q457&amp;集計用!S457</f>
        <v/>
      </c>
      <c r="BW568" s="29" t="str">
        <f>IF(HLOOKUP(BW$14,集計用!$4:$9894,マスター!$C568,FALSE)="","",HLOOKUP(BW$14,集計用!$4:$9894,マスター!$C568,FALSE))</f>
        <v/>
      </c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4"/>
      <c r="CO568" s="54"/>
      <c r="CP568" s="54"/>
      <c r="CQ568" s="54"/>
      <c r="CR568" s="54"/>
      <c r="CS568" s="54"/>
      <c r="CT568" s="54"/>
      <c r="CU568" s="54"/>
      <c r="CV568" s="53"/>
      <c r="CW568" s="53"/>
      <c r="CX568" s="53"/>
      <c r="CY568" s="53"/>
      <c r="CZ568" s="53"/>
      <c r="DA568" s="53"/>
      <c r="DB568" s="53"/>
      <c r="DC568" s="53"/>
      <c r="DD568" s="54"/>
      <c r="DE568" s="54"/>
      <c r="DF568" s="54"/>
      <c r="DG568" s="54"/>
      <c r="DH568" s="54"/>
      <c r="DI568" s="54"/>
    </row>
    <row r="569" spans="3:113" ht="13.5" customHeight="1">
      <c r="C569" s="89">
        <v>560</v>
      </c>
      <c r="D569" s="44"/>
      <c r="E569" s="53"/>
      <c r="F569" s="53"/>
      <c r="G569" s="53"/>
      <c r="H569" s="42" t="str">
        <f>IF(HLOOKUP(H$14,集計用!$4:$9894,マスター!$C569,FALSE)="","",HLOOKUP(H$14,集計用!$4:$9894,マスター!$C569,FALSE))</f>
        <v/>
      </c>
      <c r="I569" s="29" t="str">
        <f>IF(HLOOKUP(I$14,集計用!$4:$9894,マスター!$C569,FALSE)="","",HLOOKUP(I$14,集計用!$4:$9894,マスター!$C569,FALSE))</f>
        <v/>
      </c>
      <c r="J569" s="29" t="str">
        <f>IF(HLOOKUP(J$14,集計用!$4:$9894,マスター!$C569,FALSE)="","",HLOOKUP(J$14,集計用!$4:$9894,マスター!$C569,FALSE))</f>
        <v/>
      </c>
      <c r="K569" s="53"/>
      <c r="L569" s="53"/>
      <c r="M569" s="53"/>
      <c r="N569" s="53"/>
      <c r="O569" s="29" t="str">
        <f>IF(HLOOKUP(O$14,集計用!$4:$9894,マスター!$C569,FALSE)="","",HLOOKUP(O$14,集計用!$4:$9894,マスター!$C569,FALSE))</f>
        <v/>
      </c>
      <c r="P569" s="53"/>
      <c r="Q569" s="53"/>
      <c r="R569" s="42" t="str">
        <f>IF(HLOOKUP(R$14,集計用!$4:$9894,マスター!$C569,FALSE)="","",HLOOKUP(R$14,集計用!$4:$9894,マスター!$C569,FALSE))</f>
        <v/>
      </c>
      <c r="S569" s="42" t="str">
        <f>IF(HLOOKUP(S$14,集計用!$4:$9894,マスター!$C569,FALSE)="","",HLOOKUP(S$14,集計用!$4:$9894,マスター!$C569,FALSE))</f>
        <v/>
      </c>
      <c r="T569" s="209" t="str">
        <f>IF(HLOOKUP(T$14,集計用!$4:$9894,マスター!$C569,FALSE)="","",HLOOKUP(T$14,集計用!$4:$9894,マスター!$C569,FALSE))</f>
        <v/>
      </c>
      <c r="U569" s="209" t="str">
        <f>IF(HLOOKUP(U$14,集計用!$4:$9894,マスター!$C569,FALSE)="","",HLOOKUP(U$14,集計用!$4:$9894,マスター!$C569,FALSE))</f>
        <v/>
      </c>
      <c r="V569" s="53"/>
      <c r="W569" s="44"/>
      <c r="X569" s="53"/>
      <c r="Y569" s="53"/>
      <c r="Z569" s="29" t="str">
        <f>IF(HLOOKUP(Z$14,集計用!$4:$9894,マスター!$C569,FALSE)="","",HLOOKUP(Z$14,集計用!$4:$9894,マスター!$C569,FALSE))</f>
        <v/>
      </c>
      <c r="AA569" s="53"/>
      <c r="AB569" s="53"/>
      <c r="AC569" s="53"/>
      <c r="AD569" s="53"/>
      <c r="AE569" s="53"/>
      <c r="AF569" s="44"/>
      <c r="AG569" s="29" t="str">
        <f>IF(HLOOKUP(AG$14,集計用!$4:$9894,マスター!$C569,FALSE)="","",HLOOKUP(AG$14,集計用!$4:$9894,マスター!$C569,FALSE))</f>
        <v/>
      </c>
      <c r="AH569" s="29" t="str">
        <f>IF(HLOOKUP(AH$14,集計用!$4:$9894,マスター!$C569,FALSE)="","",HLOOKUP(AH$14,集計用!$4:$9894,マスター!$C569,FALSE))</f>
        <v/>
      </c>
      <c r="AI569" s="29" t="str">
        <f>IF(HLOOKUP(AI$14,集計用!$4:$9894,マスター!$C569,FALSE)="","",HLOOKUP(AI$14,集計用!$4:$9894,マスター!$C569,FALSE))</f>
        <v/>
      </c>
      <c r="AJ569" s="60" t="str">
        <f>マスター!$B$3</f>
        <v>建物</v>
      </c>
      <c r="AK569" s="29" t="str">
        <f>IF(HLOOKUP(AK$14,集計用!$4:$9894,マスター!$C569,FALSE)="","",HLOOKUP(AK$14,集計用!$4:$9894,マスター!$C569,FALSE))</f>
        <v/>
      </c>
      <c r="AL569" s="29" t="str">
        <f>IF(HLOOKUP(AL$14,集計用!$4:$9894,マスター!$C569,FALSE)="","",HLOOKUP(AL$14,集計用!$4:$9894,マスター!$C569,FALSE))</f>
        <v/>
      </c>
      <c r="AM569" s="53"/>
      <c r="AN569" s="29" t="str">
        <f>IFERROR(集計用!N458&amp;集計用!P458&amp;集計用!R458,"")</f>
        <v/>
      </c>
      <c r="AO569" s="29" t="str">
        <f>IF(HLOOKUP(AO$14,集計用!$4:$9894,マスター!$C569,FALSE)="","",HLOOKUP(AO$14,集計用!$4:$9894,マスター!$C569,FALSE))</f>
        <v/>
      </c>
      <c r="AP569" s="42" t="str">
        <f>集計用!AU458&amp;集計用!AV458&amp;集計用!AW458&amp;集計用!AX458&amp;集計用!AY458&amp;集計用!AZ458</f>
        <v/>
      </c>
      <c r="AQ569" s="29" t="str">
        <f>IF(HLOOKUP(AQ$14,集計用!$4:$9894,マスター!$C569,FALSE)="","",HLOOKUP(AQ$14,集計用!$4:$9894,マスター!$C569,FALSE))</f>
        <v/>
      </c>
      <c r="AR569" s="29" t="str">
        <f>IF(HLOOKUP(AR$14,集計用!$4:$9894,マスター!$C569,FALSE)="","",HLOOKUP(AR$14,集計用!$4:$9894,マスター!$C569,FALSE))</f>
        <v/>
      </c>
      <c r="AS569" s="29" t="str">
        <f>IF(HLOOKUP(AS$14,集計用!$4:$9894,マスター!$C569,FALSE)="","",HLOOKUP(AS$14,集計用!$4:$9894,マスター!$C569,FALSE))</f>
        <v/>
      </c>
      <c r="AT569" s="29" t="str">
        <f>IF(HLOOKUP(AT$14,集計用!$4:$9894,マスター!$C569,FALSE)="","",HLOOKUP(AT$14,集計用!$4:$9894,マスター!$C569,FALSE))</f>
        <v/>
      </c>
      <c r="AU569" s="29" t="str">
        <f>IF(HLOOKUP(AU$14,集計用!$4:$9894,マスター!$C569,FALSE)="","",HLOOKUP(AU$14,集計用!$4:$9894,マスター!$C569,FALSE))</f>
        <v/>
      </c>
      <c r="AV569" s="61"/>
      <c r="AW569" s="45" t="str">
        <f t="shared" si="10"/>
        <v/>
      </c>
      <c r="AX569" s="29" t="str">
        <f>IF(HLOOKUP(AX$14,集計用!$4:$9894,マスター!$C569,FALSE)="","",HLOOKUP(AX$14,集計用!$4:$9894,マスター!$C569,FALSE))</f>
        <v/>
      </c>
      <c r="AY569" s="29" t="str">
        <f>IF(HLOOKUP(AY$14,集計用!$4:$9894,マスター!$C569,FALSE)="","",HLOOKUP(AY$14,集計用!$4:$9894,マスター!$C569,FALSE))</f>
        <v/>
      </c>
      <c r="AZ569" s="54"/>
      <c r="BA569" s="54"/>
      <c r="BB569" s="54"/>
      <c r="BC569" s="54"/>
      <c r="BD569" s="54"/>
      <c r="BE569" s="54"/>
      <c r="BF569" s="54"/>
      <c r="BG569" s="54"/>
      <c r="BH569" s="29" t="str">
        <f>IF(HLOOKUP(BH$14,集計用!$4:$9894,マスター!$C569,FALSE)="","",HLOOKUP(BH$14,集計用!$4:$9894,マスター!$C569,FALSE))</f>
        <v/>
      </c>
      <c r="BI569" s="29" t="str">
        <f>IF(HLOOKUP(BI$14,集計用!$4:$9894,マスター!$C569,FALSE)="","",HLOOKUP(BI$14,集計用!$4:$9894,マスター!$C569,FALSE))</f>
        <v/>
      </c>
      <c r="BJ569" s="54"/>
      <c r="BK569" s="54"/>
      <c r="BL569" s="54"/>
      <c r="BM569" s="54"/>
      <c r="BN569" s="54"/>
      <c r="BO569" s="54"/>
      <c r="BP569" s="54"/>
      <c r="BQ569" s="54"/>
      <c r="BR569" s="29" t="str">
        <f>IF(HLOOKUP(BR$14,集計用!$4:$9894,マスター!$C569,FALSE)="","",HLOOKUP(BR$14,集計用!$4:$9894,マスター!$C569,FALSE))</f>
        <v/>
      </c>
      <c r="BS569" s="29" t="str">
        <f>IF(HLOOKUP(BS$14,集計用!$4:$9894,マスター!$C569,FALSE)="","",HLOOKUP(BS$14,集計用!$4:$9894,マスター!$C569,FALSE))</f>
        <v/>
      </c>
      <c r="BT569" s="29" t="str">
        <f>IF(HLOOKUP(BT$14,集計用!$4:$9894,マスター!$C569,FALSE)="","",HLOOKUP(BT$14,集計用!$4:$9894,マスター!$C569,FALSE))</f>
        <v/>
      </c>
      <c r="BU569" s="29" t="str">
        <f>IF(HLOOKUP(BU$14,集計用!$4:$9894,マスター!$C569,FALSE)="","",HLOOKUP(BU$14,集計用!$4:$9894,マスター!$C569,FALSE))</f>
        <v/>
      </c>
      <c r="BV569" s="29" t="str">
        <f>集計用!O458&amp;集計用!Q458&amp;集計用!S458</f>
        <v/>
      </c>
      <c r="BW569" s="29" t="str">
        <f>IF(HLOOKUP(BW$14,集計用!$4:$9894,マスター!$C569,FALSE)="","",HLOOKUP(BW$14,集計用!$4:$9894,マスター!$C569,FALSE))</f>
        <v/>
      </c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4"/>
      <c r="CO569" s="54"/>
      <c r="CP569" s="54"/>
      <c r="CQ569" s="54"/>
      <c r="CR569" s="54"/>
      <c r="CS569" s="54"/>
      <c r="CT569" s="54"/>
      <c r="CU569" s="54"/>
      <c r="CV569" s="53"/>
      <c r="CW569" s="53"/>
      <c r="CX569" s="53"/>
      <c r="CY569" s="53"/>
      <c r="CZ569" s="53"/>
      <c r="DA569" s="53"/>
      <c r="DB569" s="53"/>
      <c r="DC569" s="53"/>
      <c r="DD569" s="54"/>
      <c r="DE569" s="54"/>
      <c r="DF569" s="54"/>
      <c r="DG569" s="54"/>
      <c r="DH569" s="54"/>
      <c r="DI569" s="54"/>
    </row>
    <row r="570" spans="3:113" ht="13.5" customHeight="1">
      <c r="C570" s="89">
        <v>561</v>
      </c>
      <c r="D570" s="44"/>
      <c r="E570" s="53"/>
      <c r="F570" s="53"/>
      <c r="G570" s="53"/>
      <c r="H570" s="42" t="str">
        <f>IF(HLOOKUP(H$14,集計用!$4:$9894,マスター!$C570,FALSE)="","",HLOOKUP(H$14,集計用!$4:$9894,マスター!$C570,FALSE))</f>
        <v/>
      </c>
      <c r="I570" s="29" t="str">
        <f>IF(HLOOKUP(I$14,集計用!$4:$9894,マスター!$C570,FALSE)="","",HLOOKUP(I$14,集計用!$4:$9894,マスター!$C570,FALSE))</f>
        <v/>
      </c>
      <c r="J570" s="29" t="str">
        <f>IF(HLOOKUP(J$14,集計用!$4:$9894,マスター!$C570,FALSE)="","",HLOOKUP(J$14,集計用!$4:$9894,マスター!$C570,FALSE))</f>
        <v/>
      </c>
      <c r="K570" s="53"/>
      <c r="L570" s="53"/>
      <c r="M570" s="53"/>
      <c r="N570" s="53"/>
      <c r="O570" s="29" t="str">
        <f>IF(HLOOKUP(O$14,集計用!$4:$9894,マスター!$C570,FALSE)="","",HLOOKUP(O$14,集計用!$4:$9894,マスター!$C570,FALSE))</f>
        <v/>
      </c>
      <c r="P570" s="53"/>
      <c r="Q570" s="53"/>
      <c r="R570" s="42" t="str">
        <f>IF(HLOOKUP(R$14,集計用!$4:$9894,マスター!$C570,FALSE)="","",HLOOKUP(R$14,集計用!$4:$9894,マスター!$C570,FALSE))</f>
        <v/>
      </c>
      <c r="S570" s="42" t="str">
        <f>IF(HLOOKUP(S$14,集計用!$4:$9894,マスター!$C570,FALSE)="","",HLOOKUP(S$14,集計用!$4:$9894,マスター!$C570,FALSE))</f>
        <v/>
      </c>
      <c r="T570" s="209" t="str">
        <f>IF(HLOOKUP(T$14,集計用!$4:$9894,マスター!$C570,FALSE)="","",HLOOKUP(T$14,集計用!$4:$9894,マスター!$C570,FALSE))</f>
        <v/>
      </c>
      <c r="U570" s="209" t="str">
        <f>IF(HLOOKUP(U$14,集計用!$4:$9894,マスター!$C570,FALSE)="","",HLOOKUP(U$14,集計用!$4:$9894,マスター!$C570,FALSE))</f>
        <v/>
      </c>
      <c r="V570" s="53"/>
      <c r="W570" s="44"/>
      <c r="X570" s="53"/>
      <c r="Y570" s="53"/>
      <c r="Z570" s="29" t="str">
        <f>IF(HLOOKUP(Z$14,集計用!$4:$9894,マスター!$C570,FALSE)="","",HLOOKUP(Z$14,集計用!$4:$9894,マスター!$C570,FALSE))</f>
        <v/>
      </c>
      <c r="AA570" s="53"/>
      <c r="AB570" s="53"/>
      <c r="AC570" s="53"/>
      <c r="AD570" s="53"/>
      <c r="AE570" s="53"/>
      <c r="AF570" s="44"/>
      <c r="AG570" s="29" t="str">
        <f>IF(HLOOKUP(AG$14,集計用!$4:$9894,マスター!$C570,FALSE)="","",HLOOKUP(AG$14,集計用!$4:$9894,マスター!$C570,FALSE))</f>
        <v/>
      </c>
      <c r="AH570" s="29" t="str">
        <f>IF(HLOOKUP(AH$14,集計用!$4:$9894,マスター!$C570,FALSE)="","",HLOOKUP(AH$14,集計用!$4:$9894,マスター!$C570,FALSE))</f>
        <v/>
      </c>
      <c r="AI570" s="29" t="str">
        <f>IF(HLOOKUP(AI$14,集計用!$4:$9894,マスター!$C570,FALSE)="","",HLOOKUP(AI$14,集計用!$4:$9894,マスター!$C570,FALSE))</f>
        <v/>
      </c>
      <c r="AJ570" s="60" t="str">
        <f>マスター!$B$3</f>
        <v>建物</v>
      </c>
      <c r="AK570" s="29" t="str">
        <f>IF(HLOOKUP(AK$14,集計用!$4:$9894,マスター!$C570,FALSE)="","",HLOOKUP(AK$14,集計用!$4:$9894,マスター!$C570,FALSE))</f>
        <v/>
      </c>
      <c r="AL570" s="29" t="str">
        <f>IF(HLOOKUP(AL$14,集計用!$4:$9894,マスター!$C570,FALSE)="","",HLOOKUP(AL$14,集計用!$4:$9894,マスター!$C570,FALSE))</f>
        <v/>
      </c>
      <c r="AM570" s="53"/>
      <c r="AN570" s="29" t="str">
        <f>IFERROR(集計用!N459&amp;集計用!P459&amp;集計用!R459,"")</f>
        <v/>
      </c>
      <c r="AO570" s="29" t="str">
        <f>IF(HLOOKUP(AO$14,集計用!$4:$9894,マスター!$C570,FALSE)="","",HLOOKUP(AO$14,集計用!$4:$9894,マスター!$C570,FALSE))</f>
        <v/>
      </c>
      <c r="AP570" s="42" t="str">
        <f>集計用!AU459&amp;集計用!AV459&amp;集計用!AW459&amp;集計用!AX459&amp;集計用!AY459&amp;集計用!AZ459</f>
        <v/>
      </c>
      <c r="AQ570" s="29" t="str">
        <f>IF(HLOOKUP(AQ$14,集計用!$4:$9894,マスター!$C570,FALSE)="","",HLOOKUP(AQ$14,集計用!$4:$9894,マスター!$C570,FALSE))</f>
        <v/>
      </c>
      <c r="AR570" s="29" t="str">
        <f>IF(HLOOKUP(AR$14,集計用!$4:$9894,マスター!$C570,FALSE)="","",HLOOKUP(AR$14,集計用!$4:$9894,マスター!$C570,FALSE))</f>
        <v/>
      </c>
      <c r="AS570" s="29" t="str">
        <f>IF(HLOOKUP(AS$14,集計用!$4:$9894,マスター!$C570,FALSE)="","",HLOOKUP(AS$14,集計用!$4:$9894,マスター!$C570,FALSE))</f>
        <v/>
      </c>
      <c r="AT570" s="29" t="str">
        <f>IF(HLOOKUP(AT$14,集計用!$4:$9894,マスター!$C570,FALSE)="","",HLOOKUP(AT$14,集計用!$4:$9894,マスター!$C570,FALSE))</f>
        <v/>
      </c>
      <c r="AU570" s="29" t="str">
        <f>IF(HLOOKUP(AU$14,集計用!$4:$9894,マスター!$C570,FALSE)="","",HLOOKUP(AU$14,集計用!$4:$9894,マスター!$C570,FALSE))</f>
        <v/>
      </c>
      <c r="AV570" s="61"/>
      <c r="AW570" s="45" t="str">
        <f t="shared" si="10"/>
        <v/>
      </c>
      <c r="AX570" s="29" t="str">
        <f>IF(HLOOKUP(AX$14,集計用!$4:$9894,マスター!$C570,FALSE)="","",HLOOKUP(AX$14,集計用!$4:$9894,マスター!$C570,FALSE))</f>
        <v/>
      </c>
      <c r="AY570" s="29" t="str">
        <f>IF(HLOOKUP(AY$14,集計用!$4:$9894,マスター!$C570,FALSE)="","",HLOOKUP(AY$14,集計用!$4:$9894,マスター!$C570,FALSE))</f>
        <v/>
      </c>
      <c r="AZ570" s="54"/>
      <c r="BA570" s="54"/>
      <c r="BB570" s="54"/>
      <c r="BC570" s="54"/>
      <c r="BD570" s="54"/>
      <c r="BE570" s="54"/>
      <c r="BF570" s="54"/>
      <c r="BG570" s="54"/>
      <c r="BH570" s="29" t="str">
        <f>IF(HLOOKUP(BH$14,集計用!$4:$9894,マスター!$C570,FALSE)="","",HLOOKUP(BH$14,集計用!$4:$9894,マスター!$C570,FALSE))</f>
        <v/>
      </c>
      <c r="BI570" s="29" t="str">
        <f>IF(HLOOKUP(BI$14,集計用!$4:$9894,マスター!$C570,FALSE)="","",HLOOKUP(BI$14,集計用!$4:$9894,マスター!$C570,FALSE))</f>
        <v/>
      </c>
      <c r="BJ570" s="54"/>
      <c r="BK570" s="54"/>
      <c r="BL570" s="54"/>
      <c r="BM570" s="54"/>
      <c r="BN570" s="54"/>
      <c r="BO570" s="54"/>
      <c r="BP570" s="54"/>
      <c r="BQ570" s="54"/>
      <c r="BR570" s="29" t="str">
        <f>IF(HLOOKUP(BR$14,集計用!$4:$9894,マスター!$C570,FALSE)="","",HLOOKUP(BR$14,集計用!$4:$9894,マスター!$C570,FALSE))</f>
        <v/>
      </c>
      <c r="BS570" s="29" t="str">
        <f>IF(HLOOKUP(BS$14,集計用!$4:$9894,マスター!$C570,FALSE)="","",HLOOKUP(BS$14,集計用!$4:$9894,マスター!$C570,FALSE))</f>
        <v/>
      </c>
      <c r="BT570" s="29" t="str">
        <f>IF(HLOOKUP(BT$14,集計用!$4:$9894,マスター!$C570,FALSE)="","",HLOOKUP(BT$14,集計用!$4:$9894,マスター!$C570,FALSE))</f>
        <v/>
      </c>
      <c r="BU570" s="29" t="str">
        <f>IF(HLOOKUP(BU$14,集計用!$4:$9894,マスター!$C570,FALSE)="","",HLOOKUP(BU$14,集計用!$4:$9894,マスター!$C570,FALSE))</f>
        <v/>
      </c>
      <c r="BV570" s="29" t="str">
        <f>集計用!O459&amp;集計用!Q459&amp;集計用!S459</f>
        <v/>
      </c>
      <c r="BW570" s="29" t="str">
        <f>IF(HLOOKUP(BW$14,集計用!$4:$9894,マスター!$C570,FALSE)="","",HLOOKUP(BW$14,集計用!$4:$9894,マスター!$C570,FALSE))</f>
        <v/>
      </c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4"/>
      <c r="CO570" s="54"/>
      <c r="CP570" s="54"/>
      <c r="CQ570" s="54"/>
      <c r="CR570" s="54"/>
      <c r="CS570" s="54"/>
      <c r="CT570" s="54"/>
      <c r="CU570" s="54"/>
      <c r="CV570" s="53"/>
      <c r="CW570" s="53"/>
      <c r="CX570" s="53"/>
      <c r="CY570" s="53"/>
      <c r="CZ570" s="53"/>
      <c r="DA570" s="53"/>
      <c r="DB570" s="53"/>
      <c r="DC570" s="53"/>
      <c r="DD570" s="54"/>
      <c r="DE570" s="54"/>
      <c r="DF570" s="54"/>
      <c r="DG570" s="54"/>
      <c r="DH570" s="54"/>
      <c r="DI570" s="54"/>
    </row>
    <row r="571" spans="3:113" ht="13.5" customHeight="1">
      <c r="C571" s="89">
        <v>562</v>
      </c>
      <c r="D571" s="44"/>
      <c r="E571" s="53"/>
      <c r="F571" s="53"/>
      <c r="G571" s="53"/>
      <c r="H571" s="42" t="str">
        <f>IF(HLOOKUP(H$14,集計用!$4:$9894,マスター!$C571,FALSE)="","",HLOOKUP(H$14,集計用!$4:$9894,マスター!$C571,FALSE))</f>
        <v/>
      </c>
      <c r="I571" s="29" t="str">
        <f>IF(HLOOKUP(I$14,集計用!$4:$9894,マスター!$C571,FALSE)="","",HLOOKUP(I$14,集計用!$4:$9894,マスター!$C571,FALSE))</f>
        <v/>
      </c>
      <c r="J571" s="29" t="str">
        <f>IF(HLOOKUP(J$14,集計用!$4:$9894,マスター!$C571,FALSE)="","",HLOOKUP(J$14,集計用!$4:$9894,マスター!$C571,FALSE))</f>
        <v/>
      </c>
      <c r="K571" s="53"/>
      <c r="L571" s="53"/>
      <c r="M571" s="53"/>
      <c r="N571" s="53"/>
      <c r="O571" s="29" t="str">
        <f>IF(HLOOKUP(O$14,集計用!$4:$9894,マスター!$C571,FALSE)="","",HLOOKUP(O$14,集計用!$4:$9894,マスター!$C571,FALSE))</f>
        <v/>
      </c>
      <c r="P571" s="53"/>
      <c r="Q571" s="53"/>
      <c r="R571" s="42" t="str">
        <f>IF(HLOOKUP(R$14,集計用!$4:$9894,マスター!$C571,FALSE)="","",HLOOKUP(R$14,集計用!$4:$9894,マスター!$C571,FALSE))</f>
        <v/>
      </c>
      <c r="S571" s="42" t="str">
        <f>IF(HLOOKUP(S$14,集計用!$4:$9894,マスター!$C571,FALSE)="","",HLOOKUP(S$14,集計用!$4:$9894,マスター!$C571,FALSE))</f>
        <v/>
      </c>
      <c r="T571" s="209" t="str">
        <f>IF(HLOOKUP(T$14,集計用!$4:$9894,マスター!$C571,FALSE)="","",HLOOKUP(T$14,集計用!$4:$9894,マスター!$C571,FALSE))</f>
        <v/>
      </c>
      <c r="U571" s="209" t="str">
        <f>IF(HLOOKUP(U$14,集計用!$4:$9894,マスター!$C571,FALSE)="","",HLOOKUP(U$14,集計用!$4:$9894,マスター!$C571,FALSE))</f>
        <v/>
      </c>
      <c r="V571" s="53"/>
      <c r="W571" s="44"/>
      <c r="X571" s="53"/>
      <c r="Y571" s="53"/>
      <c r="Z571" s="29" t="str">
        <f>IF(HLOOKUP(Z$14,集計用!$4:$9894,マスター!$C571,FALSE)="","",HLOOKUP(Z$14,集計用!$4:$9894,マスター!$C571,FALSE))</f>
        <v/>
      </c>
      <c r="AA571" s="53"/>
      <c r="AB571" s="53"/>
      <c r="AC571" s="53"/>
      <c r="AD571" s="53"/>
      <c r="AE571" s="53"/>
      <c r="AF571" s="44"/>
      <c r="AG571" s="29" t="str">
        <f>IF(HLOOKUP(AG$14,集計用!$4:$9894,マスター!$C571,FALSE)="","",HLOOKUP(AG$14,集計用!$4:$9894,マスター!$C571,FALSE))</f>
        <v/>
      </c>
      <c r="AH571" s="29" t="str">
        <f>IF(HLOOKUP(AH$14,集計用!$4:$9894,マスター!$C571,FALSE)="","",HLOOKUP(AH$14,集計用!$4:$9894,マスター!$C571,FALSE))</f>
        <v/>
      </c>
      <c r="AI571" s="29" t="str">
        <f>IF(HLOOKUP(AI$14,集計用!$4:$9894,マスター!$C571,FALSE)="","",HLOOKUP(AI$14,集計用!$4:$9894,マスター!$C571,FALSE))</f>
        <v/>
      </c>
      <c r="AJ571" s="60" t="str">
        <f>マスター!$B$3</f>
        <v>建物</v>
      </c>
      <c r="AK571" s="29" t="str">
        <f>IF(HLOOKUP(AK$14,集計用!$4:$9894,マスター!$C571,FALSE)="","",HLOOKUP(AK$14,集計用!$4:$9894,マスター!$C571,FALSE))</f>
        <v/>
      </c>
      <c r="AL571" s="29" t="str">
        <f>IF(HLOOKUP(AL$14,集計用!$4:$9894,マスター!$C571,FALSE)="","",HLOOKUP(AL$14,集計用!$4:$9894,マスター!$C571,FALSE))</f>
        <v/>
      </c>
      <c r="AM571" s="53"/>
      <c r="AN571" s="29" t="str">
        <f>IFERROR(集計用!N460&amp;集計用!P460&amp;集計用!R460,"")</f>
        <v/>
      </c>
      <c r="AO571" s="29" t="str">
        <f>IF(HLOOKUP(AO$14,集計用!$4:$9894,マスター!$C571,FALSE)="","",HLOOKUP(AO$14,集計用!$4:$9894,マスター!$C571,FALSE))</f>
        <v/>
      </c>
      <c r="AP571" s="42" t="str">
        <f>集計用!AU460&amp;集計用!AV460&amp;集計用!AW460&amp;集計用!AX460&amp;集計用!AY460&amp;集計用!AZ460</f>
        <v/>
      </c>
      <c r="AQ571" s="29" t="str">
        <f>IF(HLOOKUP(AQ$14,集計用!$4:$9894,マスター!$C571,FALSE)="","",HLOOKUP(AQ$14,集計用!$4:$9894,マスター!$C571,FALSE))</f>
        <v/>
      </c>
      <c r="AR571" s="29" t="str">
        <f>IF(HLOOKUP(AR$14,集計用!$4:$9894,マスター!$C571,FALSE)="","",HLOOKUP(AR$14,集計用!$4:$9894,マスター!$C571,FALSE))</f>
        <v/>
      </c>
      <c r="AS571" s="29" t="str">
        <f>IF(HLOOKUP(AS$14,集計用!$4:$9894,マスター!$C571,FALSE)="","",HLOOKUP(AS$14,集計用!$4:$9894,マスター!$C571,FALSE))</f>
        <v/>
      </c>
      <c r="AT571" s="29" t="str">
        <f>IF(HLOOKUP(AT$14,集計用!$4:$9894,マスター!$C571,FALSE)="","",HLOOKUP(AT$14,集計用!$4:$9894,マスター!$C571,FALSE))</f>
        <v/>
      </c>
      <c r="AU571" s="29" t="str">
        <f>IF(HLOOKUP(AU$14,集計用!$4:$9894,マスター!$C571,FALSE)="","",HLOOKUP(AU$14,集計用!$4:$9894,マスター!$C571,FALSE))</f>
        <v/>
      </c>
      <c r="AV571" s="61"/>
      <c r="AW571" s="45" t="str">
        <f t="shared" si="10"/>
        <v/>
      </c>
      <c r="AX571" s="29" t="str">
        <f>IF(HLOOKUP(AX$14,集計用!$4:$9894,マスター!$C571,FALSE)="","",HLOOKUP(AX$14,集計用!$4:$9894,マスター!$C571,FALSE))</f>
        <v/>
      </c>
      <c r="AY571" s="29" t="str">
        <f>IF(HLOOKUP(AY$14,集計用!$4:$9894,マスター!$C571,FALSE)="","",HLOOKUP(AY$14,集計用!$4:$9894,マスター!$C571,FALSE))</f>
        <v/>
      </c>
      <c r="AZ571" s="54"/>
      <c r="BA571" s="54"/>
      <c r="BB571" s="54"/>
      <c r="BC571" s="54"/>
      <c r="BD571" s="54"/>
      <c r="BE571" s="54"/>
      <c r="BF571" s="54"/>
      <c r="BG571" s="54"/>
      <c r="BH571" s="29" t="str">
        <f>IF(HLOOKUP(BH$14,集計用!$4:$9894,マスター!$C571,FALSE)="","",HLOOKUP(BH$14,集計用!$4:$9894,マスター!$C571,FALSE))</f>
        <v/>
      </c>
      <c r="BI571" s="29" t="str">
        <f>IF(HLOOKUP(BI$14,集計用!$4:$9894,マスター!$C571,FALSE)="","",HLOOKUP(BI$14,集計用!$4:$9894,マスター!$C571,FALSE))</f>
        <v/>
      </c>
      <c r="BJ571" s="54"/>
      <c r="BK571" s="54"/>
      <c r="BL571" s="54"/>
      <c r="BM571" s="54"/>
      <c r="BN571" s="54"/>
      <c r="BO571" s="54"/>
      <c r="BP571" s="54"/>
      <c r="BQ571" s="54"/>
      <c r="BR571" s="29" t="str">
        <f>IF(HLOOKUP(BR$14,集計用!$4:$9894,マスター!$C571,FALSE)="","",HLOOKUP(BR$14,集計用!$4:$9894,マスター!$C571,FALSE))</f>
        <v/>
      </c>
      <c r="BS571" s="29" t="str">
        <f>IF(HLOOKUP(BS$14,集計用!$4:$9894,マスター!$C571,FALSE)="","",HLOOKUP(BS$14,集計用!$4:$9894,マスター!$C571,FALSE))</f>
        <v/>
      </c>
      <c r="BT571" s="29" t="str">
        <f>IF(HLOOKUP(BT$14,集計用!$4:$9894,マスター!$C571,FALSE)="","",HLOOKUP(BT$14,集計用!$4:$9894,マスター!$C571,FALSE))</f>
        <v/>
      </c>
      <c r="BU571" s="29" t="str">
        <f>IF(HLOOKUP(BU$14,集計用!$4:$9894,マスター!$C571,FALSE)="","",HLOOKUP(BU$14,集計用!$4:$9894,マスター!$C571,FALSE))</f>
        <v/>
      </c>
      <c r="BV571" s="29" t="str">
        <f>集計用!O460&amp;集計用!Q460&amp;集計用!S460</f>
        <v/>
      </c>
      <c r="BW571" s="29" t="str">
        <f>IF(HLOOKUP(BW$14,集計用!$4:$9894,マスター!$C571,FALSE)="","",HLOOKUP(BW$14,集計用!$4:$9894,マスター!$C571,FALSE))</f>
        <v/>
      </c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4"/>
      <c r="CO571" s="54"/>
      <c r="CP571" s="54"/>
      <c r="CQ571" s="54"/>
      <c r="CR571" s="54"/>
      <c r="CS571" s="54"/>
      <c r="CT571" s="54"/>
      <c r="CU571" s="54"/>
      <c r="CV571" s="53"/>
      <c r="CW571" s="53"/>
      <c r="CX571" s="53"/>
      <c r="CY571" s="53"/>
      <c r="CZ571" s="53"/>
      <c r="DA571" s="53"/>
      <c r="DB571" s="53"/>
      <c r="DC571" s="53"/>
      <c r="DD571" s="54"/>
      <c r="DE571" s="54"/>
      <c r="DF571" s="54"/>
      <c r="DG571" s="54"/>
      <c r="DH571" s="54"/>
      <c r="DI571" s="54"/>
    </row>
    <row r="572" spans="3:113" ht="13.5" customHeight="1">
      <c r="C572" s="89">
        <v>563</v>
      </c>
      <c r="D572" s="44"/>
      <c r="E572" s="53"/>
      <c r="F572" s="53"/>
      <c r="G572" s="53"/>
      <c r="H572" s="42" t="str">
        <f>IF(HLOOKUP(H$14,集計用!$4:$9894,マスター!$C572,FALSE)="","",HLOOKUP(H$14,集計用!$4:$9894,マスター!$C572,FALSE))</f>
        <v/>
      </c>
      <c r="I572" s="29" t="str">
        <f>IF(HLOOKUP(I$14,集計用!$4:$9894,マスター!$C572,FALSE)="","",HLOOKUP(I$14,集計用!$4:$9894,マスター!$C572,FALSE))</f>
        <v/>
      </c>
      <c r="J572" s="29" t="str">
        <f>IF(HLOOKUP(J$14,集計用!$4:$9894,マスター!$C572,FALSE)="","",HLOOKUP(J$14,集計用!$4:$9894,マスター!$C572,FALSE))</f>
        <v/>
      </c>
      <c r="K572" s="53"/>
      <c r="L572" s="53"/>
      <c r="M572" s="53"/>
      <c r="N572" s="53"/>
      <c r="O572" s="29" t="str">
        <f>IF(HLOOKUP(O$14,集計用!$4:$9894,マスター!$C572,FALSE)="","",HLOOKUP(O$14,集計用!$4:$9894,マスター!$C572,FALSE))</f>
        <v/>
      </c>
      <c r="P572" s="53"/>
      <c r="Q572" s="53"/>
      <c r="R572" s="42" t="str">
        <f>IF(HLOOKUP(R$14,集計用!$4:$9894,マスター!$C572,FALSE)="","",HLOOKUP(R$14,集計用!$4:$9894,マスター!$C572,FALSE))</f>
        <v/>
      </c>
      <c r="S572" s="42" t="str">
        <f>IF(HLOOKUP(S$14,集計用!$4:$9894,マスター!$C572,FALSE)="","",HLOOKUP(S$14,集計用!$4:$9894,マスター!$C572,FALSE))</f>
        <v/>
      </c>
      <c r="T572" s="209" t="str">
        <f>IF(HLOOKUP(T$14,集計用!$4:$9894,マスター!$C572,FALSE)="","",HLOOKUP(T$14,集計用!$4:$9894,マスター!$C572,FALSE))</f>
        <v/>
      </c>
      <c r="U572" s="209" t="str">
        <f>IF(HLOOKUP(U$14,集計用!$4:$9894,マスター!$C572,FALSE)="","",HLOOKUP(U$14,集計用!$4:$9894,マスター!$C572,FALSE))</f>
        <v/>
      </c>
      <c r="V572" s="53"/>
      <c r="W572" s="44"/>
      <c r="X572" s="53"/>
      <c r="Y572" s="53"/>
      <c r="Z572" s="29" t="str">
        <f>IF(HLOOKUP(Z$14,集計用!$4:$9894,マスター!$C572,FALSE)="","",HLOOKUP(Z$14,集計用!$4:$9894,マスター!$C572,FALSE))</f>
        <v/>
      </c>
      <c r="AA572" s="53"/>
      <c r="AB572" s="53"/>
      <c r="AC572" s="53"/>
      <c r="AD572" s="53"/>
      <c r="AE572" s="53"/>
      <c r="AF572" s="44"/>
      <c r="AG572" s="29" t="str">
        <f>IF(HLOOKUP(AG$14,集計用!$4:$9894,マスター!$C572,FALSE)="","",HLOOKUP(AG$14,集計用!$4:$9894,マスター!$C572,FALSE))</f>
        <v/>
      </c>
      <c r="AH572" s="29" t="str">
        <f>IF(HLOOKUP(AH$14,集計用!$4:$9894,マスター!$C572,FALSE)="","",HLOOKUP(AH$14,集計用!$4:$9894,マスター!$C572,FALSE))</f>
        <v/>
      </c>
      <c r="AI572" s="29" t="str">
        <f>IF(HLOOKUP(AI$14,集計用!$4:$9894,マスター!$C572,FALSE)="","",HLOOKUP(AI$14,集計用!$4:$9894,マスター!$C572,FALSE))</f>
        <v/>
      </c>
      <c r="AJ572" s="60" t="str">
        <f>マスター!$B$3</f>
        <v>建物</v>
      </c>
      <c r="AK572" s="29" t="str">
        <f>IF(HLOOKUP(AK$14,集計用!$4:$9894,マスター!$C572,FALSE)="","",HLOOKUP(AK$14,集計用!$4:$9894,マスター!$C572,FALSE))</f>
        <v/>
      </c>
      <c r="AL572" s="29" t="str">
        <f>IF(HLOOKUP(AL$14,集計用!$4:$9894,マスター!$C572,FALSE)="","",HLOOKUP(AL$14,集計用!$4:$9894,マスター!$C572,FALSE))</f>
        <v/>
      </c>
      <c r="AM572" s="53"/>
      <c r="AN572" s="29" t="str">
        <f>IFERROR(集計用!N461&amp;集計用!P461&amp;集計用!R461,"")</f>
        <v/>
      </c>
      <c r="AO572" s="29" t="str">
        <f>IF(HLOOKUP(AO$14,集計用!$4:$9894,マスター!$C572,FALSE)="","",HLOOKUP(AO$14,集計用!$4:$9894,マスター!$C572,FALSE))</f>
        <v/>
      </c>
      <c r="AP572" s="42" t="str">
        <f>集計用!AU461&amp;集計用!AV461&amp;集計用!AW461&amp;集計用!AX461&amp;集計用!AY461&amp;集計用!AZ461</f>
        <v/>
      </c>
      <c r="AQ572" s="29" t="str">
        <f>IF(HLOOKUP(AQ$14,集計用!$4:$9894,マスター!$C572,FALSE)="","",HLOOKUP(AQ$14,集計用!$4:$9894,マスター!$C572,FALSE))</f>
        <v/>
      </c>
      <c r="AR572" s="29" t="str">
        <f>IF(HLOOKUP(AR$14,集計用!$4:$9894,マスター!$C572,FALSE)="","",HLOOKUP(AR$14,集計用!$4:$9894,マスター!$C572,FALSE))</f>
        <v/>
      </c>
      <c r="AS572" s="29" t="str">
        <f>IF(HLOOKUP(AS$14,集計用!$4:$9894,マスター!$C572,FALSE)="","",HLOOKUP(AS$14,集計用!$4:$9894,マスター!$C572,FALSE))</f>
        <v/>
      </c>
      <c r="AT572" s="29" t="str">
        <f>IF(HLOOKUP(AT$14,集計用!$4:$9894,マスター!$C572,FALSE)="","",HLOOKUP(AT$14,集計用!$4:$9894,マスター!$C572,FALSE))</f>
        <v/>
      </c>
      <c r="AU572" s="29" t="str">
        <f>IF(HLOOKUP(AU$14,集計用!$4:$9894,マスター!$C572,FALSE)="","",HLOOKUP(AU$14,集計用!$4:$9894,マスター!$C572,FALSE))</f>
        <v/>
      </c>
      <c r="AV572" s="61"/>
      <c r="AW572" s="45" t="str">
        <f t="shared" si="10"/>
        <v/>
      </c>
      <c r="AX572" s="29" t="str">
        <f>IF(HLOOKUP(AX$14,集計用!$4:$9894,マスター!$C572,FALSE)="","",HLOOKUP(AX$14,集計用!$4:$9894,マスター!$C572,FALSE))</f>
        <v/>
      </c>
      <c r="AY572" s="29" t="str">
        <f>IF(HLOOKUP(AY$14,集計用!$4:$9894,マスター!$C572,FALSE)="","",HLOOKUP(AY$14,集計用!$4:$9894,マスター!$C572,FALSE))</f>
        <v/>
      </c>
      <c r="AZ572" s="54"/>
      <c r="BA572" s="54"/>
      <c r="BB572" s="54"/>
      <c r="BC572" s="54"/>
      <c r="BD572" s="54"/>
      <c r="BE572" s="54"/>
      <c r="BF572" s="54"/>
      <c r="BG572" s="54"/>
      <c r="BH572" s="29" t="str">
        <f>IF(HLOOKUP(BH$14,集計用!$4:$9894,マスター!$C572,FALSE)="","",HLOOKUP(BH$14,集計用!$4:$9894,マスター!$C572,FALSE))</f>
        <v/>
      </c>
      <c r="BI572" s="29" t="str">
        <f>IF(HLOOKUP(BI$14,集計用!$4:$9894,マスター!$C572,FALSE)="","",HLOOKUP(BI$14,集計用!$4:$9894,マスター!$C572,FALSE))</f>
        <v/>
      </c>
      <c r="BJ572" s="54"/>
      <c r="BK572" s="54"/>
      <c r="BL572" s="54"/>
      <c r="BM572" s="54"/>
      <c r="BN572" s="54"/>
      <c r="BO572" s="54"/>
      <c r="BP572" s="54"/>
      <c r="BQ572" s="54"/>
      <c r="BR572" s="29" t="str">
        <f>IF(HLOOKUP(BR$14,集計用!$4:$9894,マスター!$C572,FALSE)="","",HLOOKUP(BR$14,集計用!$4:$9894,マスター!$C572,FALSE))</f>
        <v/>
      </c>
      <c r="BS572" s="29" t="str">
        <f>IF(HLOOKUP(BS$14,集計用!$4:$9894,マスター!$C572,FALSE)="","",HLOOKUP(BS$14,集計用!$4:$9894,マスター!$C572,FALSE))</f>
        <v/>
      </c>
      <c r="BT572" s="29" t="str">
        <f>IF(HLOOKUP(BT$14,集計用!$4:$9894,マスター!$C572,FALSE)="","",HLOOKUP(BT$14,集計用!$4:$9894,マスター!$C572,FALSE))</f>
        <v/>
      </c>
      <c r="BU572" s="29" t="str">
        <f>IF(HLOOKUP(BU$14,集計用!$4:$9894,マスター!$C572,FALSE)="","",HLOOKUP(BU$14,集計用!$4:$9894,マスター!$C572,FALSE))</f>
        <v/>
      </c>
      <c r="BV572" s="29" t="str">
        <f>集計用!O461&amp;集計用!Q461&amp;集計用!S461</f>
        <v/>
      </c>
      <c r="BW572" s="29" t="str">
        <f>IF(HLOOKUP(BW$14,集計用!$4:$9894,マスター!$C572,FALSE)="","",HLOOKUP(BW$14,集計用!$4:$9894,マスター!$C572,FALSE))</f>
        <v/>
      </c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4"/>
      <c r="CO572" s="54"/>
      <c r="CP572" s="54"/>
      <c r="CQ572" s="54"/>
      <c r="CR572" s="54"/>
      <c r="CS572" s="54"/>
      <c r="CT572" s="54"/>
      <c r="CU572" s="54"/>
      <c r="CV572" s="53"/>
      <c r="CW572" s="53"/>
      <c r="CX572" s="53"/>
      <c r="CY572" s="53"/>
      <c r="CZ572" s="53"/>
      <c r="DA572" s="53"/>
      <c r="DB572" s="53"/>
      <c r="DC572" s="53"/>
      <c r="DD572" s="54"/>
      <c r="DE572" s="54"/>
      <c r="DF572" s="54"/>
      <c r="DG572" s="54"/>
      <c r="DH572" s="54"/>
      <c r="DI572" s="54"/>
    </row>
    <row r="573" spans="3:113" ht="13.5" customHeight="1">
      <c r="C573" s="89">
        <v>564</v>
      </c>
      <c r="D573" s="44"/>
      <c r="E573" s="53"/>
      <c r="F573" s="53"/>
      <c r="G573" s="53"/>
      <c r="H573" s="42" t="str">
        <f>IF(HLOOKUP(H$14,集計用!$4:$9894,マスター!$C573,FALSE)="","",HLOOKUP(H$14,集計用!$4:$9894,マスター!$C573,FALSE))</f>
        <v/>
      </c>
      <c r="I573" s="29" t="str">
        <f>IF(HLOOKUP(I$14,集計用!$4:$9894,マスター!$C573,FALSE)="","",HLOOKUP(I$14,集計用!$4:$9894,マスター!$C573,FALSE))</f>
        <v/>
      </c>
      <c r="J573" s="29" t="str">
        <f>IF(HLOOKUP(J$14,集計用!$4:$9894,マスター!$C573,FALSE)="","",HLOOKUP(J$14,集計用!$4:$9894,マスター!$C573,FALSE))</f>
        <v/>
      </c>
      <c r="K573" s="53"/>
      <c r="L573" s="53"/>
      <c r="M573" s="53"/>
      <c r="N573" s="53"/>
      <c r="O573" s="29" t="str">
        <f>IF(HLOOKUP(O$14,集計用!$4:$9894,マスター!$C573,FALSE)="","",HLOOKUP(O$14,集計用!$4:$9894,マスター!$C573,FALSE))</f>
        <v/>
      </c>
      <c r="P573" s="53"/>
      <c r="Q573" s="53"/>
      <c r="R573" s="42" t="str">
        <f>IF(HLOOKUP(R$14,集計用!$4:$9894,マスター!$C573,FALSE)="","",HLOOKUP(R$14,集計用!$4:$9894,マスター!$C573,FALSE))</f>
        <v/>
      </c>
      <c r="S573" s="42" t="str">
        <f>IF(HLOOKUP(S$14,集計用!$4:$9894,マスター!$C573,FALSE)="","",HLOOKUP(S$14,集計用!$4:$9894,マスター!$C573,FALSE))</f>
        <v/>
      </c>
      <c r="T573" s="214" t="str">
        <f>IF(HLOOKUP(T$14,集計用!$4:$9894,マスター!$C573,FALSE)="","",HLOOKUP(T$14,集計用!$4:$9894,マスター!$C573,FALSE))</f>
        <v/>
      </c>
      <c r="U573" s="214" t="str">
        <f>IF(HLOOKUP(U$14,集計用!$4:$9894,マスター!$C573,FALSE)="","",HLOOKUP(U$14,集計用!$4:$9894,マスター!$C573,FALSE))</f>
        <v/>
      </c>
      <c r="V573" s="53"/>
      <c r="W573" s="44"/>
      <c r="X573" s="53"/>
      <c r="Y573" s="53"/>
      <c r="Z573" s="29" t="str">
        <f>IF(HLOOKUP(Z$14,集計用!$4:$9894,マスター!$C573,FALSE)="","",HLOOKUP(Z$14,集計用!$4:$9894,マスター!$C573,FALSE))</f>
        <v/>
      </c>
      <c r="AA573" s="53"/>
      <c r="AB573" s="53"/>
      <c r="AC573" s="53"/>
      <c r="AD573" s="53"/>
      <c r="AE573" s="53"/>
      <c r="AF573" s="44"/>
      <c r="AG573" s="29" t="str">
        <f>IF(HLOOKUP(AG$14,集計用!$4:$9894,マスター!$C573,FALSE)="","",HLOOKUP(AG$14,集計用!$4:$9894,マスター!$C573,FALSE))</f>
        <v/>
      </c>
      <c r="AH573" s="29" t="str">
        <f>IF(HLOOKUP(AH$14,集計用!$4:$9894,マスター!$C573,FALSE)="","",HLOOKUP(AH$14,集計用!$4:$9894,マスター!$C573,FALSE))</f>
        <v/>
      </c>
      <c r="AI573" s="29" t="str">
        <f>IF(HLOOKUP(AI$14,集計用!$4:$9894,マスター!$C573,FALSE)="","",HLOOKUP(AI$14,集計用!$4:$9894,マスター!$C573,FALSE))</f>
        <v/>
      </c>
      <c r="AJ573" s="60" t="str">
        <f>マスター!$B$3</f>
        <v>建物</v>
      </c>
      <c r="AK573" s="29" t="str">
        <f>IF(HLOOKUP(AK$14,集計用!$4:$9894,マスター!$C573,FALSE)="","",HLOOKUP(AK$14,集計用!$4:$9894,マスター!$C573,FALSE))</f>
        <v/>
      </c>
      <c r="AL573" s="29" t="str">
        <f>IF(HLOOKUP(AL$14,集計用!$4:$9894,マスター!$C573,FALSE)="","",HLOOKUP(AL$14,集計用!$4:$9894,マスター!$C573,FALSE))</f>
        <v/>
      </c>
      <c r="AM573" s="53"/>
      <c r="AN573" s="29" t="str">
        <f>IFERROR(集計用!N462&amp;集計用!P462&amp;集計用!R462,"")</f>
        <v/>
      </c>
      <c r="AO573" s="29" t="str">
        <f>IF(HLOOKUP(AO$14,集計用!$4:$9894,マスター!$C573,FALSE)="","",HLOOKUP(AO$14,集計用!$4:$9894,マスター!$C573,FALSE))</f>
        <v/>
      </c>
      <c r="AP573" s="42" t="str">
        <f>集計用!AU462&amp;集計用!AV462&amp;集計用!AW462&amp;集計用!AX462&amp;集計用!AY462&amp;集計用!AZ462</f>
        <v/>
      </c>
      <c r="AQ573" s="29" t="str">
        <f>IF(HLOOKUP(AQ$14,集計用!$4:$9894,マスター!$C573,FALSE)="","",HLOOKUP(AQ$14,集計用!$4:$9894,マスター!$C573,FALSE))</f>
        <v/>
      </c>
      <c r="AR573" s="29" t="str">
        <f>IF(HLOOKUP(AR$14,集計用!$4:$9894,マスター!$C573,FALSE)="","",HLOOKUP(AR$14,集計用!$4:$9894,マスター!$C573,FALSE))</f>
        <v/>
      </c>
      <c r="AS573" s="29" t="str">
        <f>IF(HLOOKUP(AS$14,集計用!$4:$9894,マスター!$C573,FALSE)="","",HLOOKUP(AS$14,集計用!$4:$9894,マスター!$C573,FALSE))</f>
        <v/>
      </c>
      <c r="AT573" s="29" t="str">
        <f>IF(HLOOKUP(AT$14,集計用!$4:$9894,マスター!$C573,FALSE)="","",HLOOKUP(AT$14,集計用!$4:$9894,マスター!$C573,FALSE))</f>
        <v/>
      </c>
      <c r="AU573" s="29" t="str">
        <f>IF(HLOOKUP(AU$14,集計用!$4:$9894,マスター!$C573,FALSE)="","",HLOOKUP(AU$14,集計用!$4:$9894,マスター!$C573,FALSE))</f>
        <v/>
      </c>
      <c r="AV573" s="61"/>
      <c r="AW573" s="45" t="str">
        <f t="shared" si="10"/>
        <v/>
      </c>
      <c r="AX573" s="29" t="str">
        <f>IF(HLOOKUP(AX$14,集計用!$4:$9894,マスター!$C573,FALSE)="","",HLOOKUP(AX$14,集計用!$4:$9894,マスター!$C573,FALSE))</f>
        <v/>
      </c>
      <c r="AY573" s="29" t="str">
        <f>IF(HLOOKUP(AY$14,集計用!$4:$9894,マスター!$C573,FALSE)="","",HLOOKUP(AY$14,集計用!$4:$9894,マスター!$C573,FALSE))</f>
        <v/>
      </c>
      <c r="AZ573" s="54"/>
      <c r="BA573" s="54"/>
      <c r="BB573" s="54"/>
      <c r="BC573" s="54"/>
      <c r="BD573" s="54"/>
      <c r="BE573" s="54"/>
      <c r="BF573" s="54"/>
      <c r="BG573" s="54"/>
      <c r="BH573" s="29" t="str">
        <f>IF(HLOOKUP(BH$14,集計用!$4:$9894,マスター!$C573,FALSE)="","",HLOOKUP(BH$14,集計用!$4:$9894,マスター!$C573,FALSE))</f>
        <v/>
      </c>
      <c r="BI573" s="29" t="str">
        <f>IF(HLOOKUP(BI$14,集計用!$4:$9894,マスター!$C573,FALSE)="","",HLOOKUP(BI$14,集計用!$4:$9894,マスター!$C573,FALSE))</f>
        <v/>
      </c>
      <c r="BJ573" s="54"/>
      <c r="BK573" s="54"/>
      <c r="BL573" s="54"/>
      <c r="BM573" s="54"/>
      <c r="BN573" s="54"/>
      <c r="BO573" s="54"/>
      <c r="BP573" s="54"/>
      <c r="BQ573" s="54"/>
      <c r="BR573" s="29" t="str">
        <f>IF(HLOOKUP(BR$14,集計用!$4:$9894,マスター!$C573,FALSE)="","",HLOOKUP(BR$14,集計用!$4:$9894,マスター!$C573,FALSE))</f>
        <v/>
      </c>
      <c r="BS573" s="29" t="str">
        <f>IF(HLOOKUP(BS$14,集計用!$4:$9894,マスター!$C573,FALSE)="","",HLOOKUP(BS$14,集計用!$4:$9894,マスター!$C573,FALSE))</f>
        <v/>
      </c>
      <c r="BT573" s="29" t="str">
        <f>IF(HLOOKUP(BT$14,集計用!$4:$9894,マスター!$C573,FALSE)="","",HLOOKUP(BT$14,集計用!$4:$9894,マスター!$C573,FALSE))</f>
        <v/>
      </c>
      <c r="BU573" s="29" t="str">
        <f>IF(HLOOKUP(BU$14,集計用!$4:$9894,マスター!$C573,FALSE)="","",HLOOKUP(BU$14,集計用!$4:$9894,マスター!$C573,FALSE))</f>
        <v/>
      </c>
      <c r="BV573" s="29" t="str">
        <f>集計用!O462&amp;集計用!Q462&amp;集計用!S462</f>
        <v/>
      </c>
      <c r="BW573" s="29" t="str">
        <f>IF(HLOOKUP(BW$14,集計用!$4:$9894,マスター!$C573,FALSE)="","",HLOOKUP(BW$14,集計用!$4:$9894,マスター!$C573,FALSE))</f>
        <v/>
      </c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4"/>
      <c r="CO573" s="54"/>
      <c r="CP573" s="54"/>
      <c r="CQ573" s="54"/>
      <c r="CR573" s="54"/>
      <c r="CS573" s="54"/>
      <c r="CT573" s="54"/>
      <c r="CU573" s="54"/>
      <c r="CV573" s="53"/>
      <c r="CW573" s="53"/>
      <c r="CX573" s="53"/>
      <c r="CY573" s="53"/>
      <c r="CZ573" s="53"/>
      <c r="DA573" s="53"/>
      <c r="DB573" s="53"/>
      <c r="DC573" s="53"/>
      <c r="DD573" s="54"/>
      <c r="DE573" s="54"/>
      <c r="DF573" s="54"/>
      <c r="DG573" s="54"/>
      <c r="DH573" s="54"/>
      <c r="DI573" s="54"/>
    </row>
    <row r="574" spans="3:113" ht="13.5" customHeight="1">
      <c r="C574" s="89">
        <v>565</v>
      </c>
      <c r="D574" s="44"/>
      <c r="E574" s="53"/>
      <c r="F574" s="53"/>
      <c r="G574" s="53"/>
      <c r="H574" s="42" t="str">
        <f>IF(HLOOKUP(H$14,集計用!$4:$9894,マスター!$C574,FALSE)="","",HLOOKUP(H$14,集計用!$4:$9894,マスター!$C574,FALSE))</f>
        <v/>
      </c>
      <c r="I574" s="29" t="str">
        <f>IF(HLOOKUP(I$14,集計用!$4:$9894,マスター!$C574,FALSE)="","",HLOOKUP(I$14,集計用!$4:$9894,マスター!$C574,FALSE))</f>
        <v/>
      </c>
      <c r="J574" s="29" t="str">
        <f>IF(HLOOKUP(J$14,集計用!$4:$9894,マスター!$C574,FALSE)="","",HLOOKUP(J$14,集計用!$4:$9894,マスター!$C574,FALSE))</f>
        <v/>
      </c>
      <c r="K574" s="53"/>
      <c r="L574" s="53"/>
      <c r="M574" s="53"/>
      <c r="N574" s="53"/>
      <c r="O574" s="29" t="str">
        <f>IF(HLOOKUP(O$14,集計用!$4:$9894,マスター!$C574,FALSE)="","",HLOOKUP(O$14,集計用!$4:$9894,マスター!$C574,FALSE))</f>
        <v/>
      </c>
      <c r="P574" s="53"/>
      <c r="Q574" s="53"/>
      <c r="R574" s="42" t="str">
        <f>IF(HLOOKUP(R$14,集計用!$4:$9894,マスター!$C574,FALSE)="","",HLOOKUP(R$14,集計用!$4:$9894,マスター!$C574,FALSE))</f>
        <v/>
      </c>
      <c r="S574" s="42" t="str">
        <f>IF(HLOOKUP(S$14,集計用!$4:$9894,マスター!$C574,FALSE)="","",HLOOKUP(S$14,集計用!$4:$9894,マスター!$C574,FALSE))</f>
        <v/>
      </c>
      <c r="T574" s="214" t="str">
        <f>IF(HLOOKUP(T$14,集計用!$4:$9894,マスター!$C574,FALSE)="","",HLOOKUP(T$14,集計用!$4:$9894,マスター!$C574,FALSE))</f>
        <v/>
      </c>
      <c r="U574" s="214" t="str">
        <f>IF(HLOOKUP(U$14,集計用!$4:$9894,マスター!$C574,FALSE)="","",HLOOKUP(U$14,集計用!$4:$9894,マスター!$C574,FALSE))</f>
        <v/>
      </c>
      <c r="V574" s="53"/>
      <c r="W574" s="44"/>
      <c r="X574" s="53"/>
      <c r="Y574" s="53"/>
      <c r="Z574" s="29" t="str">
        <f>IF(HLOOKUP(Z$14,集計用!$4:$9894,マスター!$C574,FALSE)="","",HLOOKUP(Z$14,集計用!$4:$9894,マスター!$C574,FALSE))</f>
        <v/>
      </c>
      <c r="AA574" s="53"/>
      <c r="AB574" s="53"/>
      <c r="AC574" s="53"/>
      <c r="AD574" s="53"/>
      <c r="AE574" s="53"/>
      <c r="AF574" s="44"/>
      <c r="AG574" s="29" t="str">
        <f>IF(HLOOKUP(AG$14,集計用!$4:$9894,マスター!$C574,FALSE)="","",HLOOKUP(AG$14,集計用!$4:$9894,マスター!$C574,FALSE))</f>
        <v/>
      </c>
      <c r="AH574" s="29" t="str">
        <f>IF(HLOOKUP(AH$14,集計用!$4:$9894,マスター!$C574,FALSE)="","",HLOOKUP(AH$14,集計用!$4:$9894,マスター!$C574,FALSE))</f>
        <v/>
      </c>
      <c r="AI574" s="29" t="str">
        <f>IF(HLOOKUP(AI$14,集計用!$4:$9894,マスター!$C574,FALSE)="","",HLOOKUP(AI$14,集計用!$4:$9894,マスター!$C574,FALSE))</f>
        <v/>
      </c>
      <c r="AJ574" s="60" t="str">
        <f>マスター!$B$3</f>
        <v>建物</v>
      </c>
      <c r="AK574" s="29" t="str">
        <f>IF(HLOOKUP(AK$14,集計用!$4:$9894,マスター!$C574,FALSE)="","",HLOOKUP(AK$14,集計用!$4:$9894,マスター!$C574,FALSE))</f>
        <v/>
      </c>
      <c r="AL574" s="29" t="str">
        <f>IF(HLOOKUP(AL$14,集計用!$4:$9894,マスター!$C574,FALSE)="","",HLOOKUP(AL$14,集計用!$4:$9894,マスター!$C574,FALSE))</f>
        <v/>
      </c>
      <c r="AM574" s="53"/>
      <c r="AN574" s="29" t="str">
        <f>IFERROR(集計用!N463&amp;集計用!P463&amp;集計用!R463,"")</f>
        <v/>
      </c>
      <c r="AO574" s="29" t="str">
        <f>IF(HLOOKUP(AO$14,集計用!$4:$9894,マスター!$C574,FALSE)="","",HLOOKUP(AO$14,集計用!$4:$9894,マスター!$C574,FALSE))</f>
        <v/>
      </c>
      <c r="AP574" s="42" t="str">
        <f>集計用!AU463&amp;集計用!AV463&amp;集計用!AW463&amp;集計用!AX463&amp;集計用!AY463&amp;集計用!AZ463</f>
        <v/>
      </c>
      <c r="AQ574" s="29" t="str">
        <f>IF(HLOOKUP(AQ$14,集計用!$4:$9894,マスター!$C574,FALSE)="","",HLOOKUP(AQ$14,集計用!$4:$9894,マスター!$C574,FALSE))</f>
        <v/>
      </c>
      <c r="AR574" s="29" t="str">
        <f>IF(HLOOKUP(AR$14,集計用!$4:$9894,マスター!$C574,FALSE)="","",HLOOKUP(AR$14,集計用!$4:$9894,マスター!$C574,FALSE))</f>
        <v/>
      </c>
      <c r="AS574" s="29" t="str">
        <f>IF(HLOOKUP(AS$14,集計用!$4:$9894,マスター!$C574,FALSE)="","",HLOOKUP(AS$14,集計用!$4:$9894,マスター!$C574,FALSE))</f>
        <v/>
      </c>
      <c r="AT574" s="29" t="str">
        <f>IF(HLOOKUP(AT$14,集計用!$4:$9894,マスター!$C574,FALSE)="","",HLOOKUP(AT$14,集計用!$4:$9894,マスター!$C574,FALSE))</f>
        <v/>
      </c>
      <c r="AU574" s="29" t="str">
        <f>IF(HLOOKUP(AU$14,集計用!$4:$9894,マスター!$C574,FALSE)="","",HLOOKUP(AU$14,集計用!$4:$9894,マスター!$C574,FALSE))</f>
        <v/>
      </c>
      <c r="AV574" s="61"/>
      <c r="AW574" s="45" t="str">
        <f t="shared" si="10"/>
        <v/>
      </c>
      <c r="AX574" s="29" t="str">
        <f>IF(HLOOKUP(AX$14,集計用!$4:$9894,マスター!$C574,FALSE)="","",HLOOKUP(AX$14,集計用!$4:$9894,マスター!$C574,FALSE))</f>
        <v/>
      </c>
      <c r="AY574" s="29" t="str">
        <f>IF(HLOOKUP(AY$14,集計用!$4:$9894,マスター!$C574,FALSE)="","",HLOOKUP(AY$14,集計用!$4:$9894,マスター!$C574,FALSE))</f>
        <v/>
      </c>
      <c r="AZ574" s="54"/>
      <c r="BA574" s="54"/>
      <c r="BB574" s="54"/>
      <c r="BC574" s="54"/>
      <c r="BD574" s="54"/>
      <c r="BE574" s="54"/>
      <c r="BF574" s="54"/>
      <c r="BG574" s="54"/>
      <c r="BH574" s="29" t="str">
        <f>IF(HLOOKUP(BH$14,集計用!$4:$9894,マスター!$C574,FALSE)="","",HLOOKUP(BH$14,集計用!$4:$9894,マスター!$C574,FALSE))</f>
        <v/>
      </c>
      <c r="BI574" s="29" t="str">
        <f>IF(HLOOKUP(BI$14,集計用!$4:$9894,マスター!$C574,FALSE)="","",HLOOKUP(BI$14,集計用!$4:$9894,マスター!$C574,FALSE))</f>
        <v/>
      </c>
      <c r="BJ574" s="54"/>
      <c r="BK574" s="54"/>
      <c r="BL574" s="54"/>
      <c r="BM574" s="54"/>
      <c r="BN574" s="54"/>
      <c r="BO574" s="54"/>
      <c r="BP574" s="54"/>
      <c r="BQ574" s="54"/>
      <c r="BR574" s="29" t="str">
        <f>IF(HLOOKUP(BR$14,集計用!$4:$9894,マスター!$C574,FALSE)="","",HLOOKUP(BR$14,集計用!$4:$9894,マスター!$C574,FALSE))</f>
        <v/>
      </c>
      <c r="BS574" s="29" t="str">
        <f>IF(HLOOKUP(BS$14,集計用!$4:$9894,マスター!$C574,FALSE)="","",HLOOKUP(BS$14,集計用!$4:$9894,マスター!$C574,FALSE))</f>
        <v/>
      </c>
      <c r="BT574" s="29" t="str">
        <f>IF(HLOOKUP(BT$14,集計用!$4:$9894,マスター!$C574,FALSE)="","",HLOOKUP(BT$14,集計用!$4:$9894,マスター!$C574,FALSE))</f>
        <v/>
      </c>
      <c r="BU574" s="29" t="str">
        <f>IF(HLOOKUP(BU$14,集計用!$4:$9894,マスター!$C574,FALSE)="","",HLOOKUP(BU$14,集計用!$4:$9894,マスター!$C574,FALSE))</f>
        <v/>
      </c>
      <c r="BV574" s="29" t="str">
        <f>集計用!O463&amp;集計用!Q463&amp;集計用!S463</f>
        <v/>
      </c>
      <c r="BW574" s="29" t="str">
        <f>IF(HLOOKUP(BW$14,集計用!$4:$9894,マスター!$C574,FALSE)="","",HLOOKUP(BW$14,集計用!$4:$9894,マスター!$C574,FALSE))</f>
        <v/>
      </c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4"/>
      <c r="CO574" s="54"/>
      <c r="CP574" s="54"/>
      <c r="CQ574" s="54"/>
      <c r="CR574" s="54"/>
      <c r="CS574" s="54"/>
      <c r="CT574" s="54"/>
      <c r="CU574" s="54"/>
      <c r="CV574" s="53"/>
      <c r="CW574" s="53"/>
      <c r="CX574" s="53"/>
      <c r="CY574" s="53"/>
      <c r="CZ574" s="53"/>
      <c r="DA574" s="53"/>
      <c r="DB574" s="53"/>
      <c r="DC574" s="53"/>
      <c r="DD574" s="54"/>
      <c r="DE574" s="54"/>
      <c r="DF574" s="54"/>
      <c r="DG574" s="54"/>
      <c r="DH574" s="54"/>
      <c r="DI574" s="54"/>
    </row>
    <row r="575" spans="3:113" ht="13.5" customHeight="1">
      <c r="C575" s="89">
        <v>566</v>
      </c>
      <c r="D575" s="44"/>
      <c r="E575" s="53"/>
      <c r="F575" s="53"/>
      <c r="G575" s="53"/>
      <c r="H575" s="42" t="str">
        <f>IF(HLOOKUP(H$14,集計用!$4:$9894,マスター!$C575,FALSE)="","",HLOOKUP(H$14,集計用!$4:$9894,マスター!$C575,FALSE))</f>
        <v/>
      </c>
      <c r="I575" s="29" t="str">
        <f>IF(HLOOKUP(I$14,集計用!$4:$9894,マスター!$C575,FALSE)="","",HLOOKUP(I$14,集計用!$4:$9894,マスター!$C575,FALSE))</f>
        <v/>
      </c>
      <c r="J575" s="29" t="str">
        <f>IF(HLOOKUP(J$14,集計用!$4:$9894,マスター!$C575,FALSE)="","",HLOOKUP(J$14,集計用!$4:$9894,マスター!$C575,FALSE))</f>
        <v/>
      </c>
      <c r="K575" s="53"/>
      <c r="L575" s="53"/>
      <c r="M575" s="53"/>
      <c r="N575" s="53"/>
      <c r="O575" s="29" t="str">
        <f>IF(HLOOKUP(O$14,集計用!$4:$9894,マスター!$C575,FALSE)="","",HLOOKUP(O$14,集計用!$4:$9894,マスター!$C575,FALSE))</f>
        <v/>
      </c>
      <c r="P575" s="53"/>
      <c r="Q575" s="53"/>
      <c r="R575" s="42" t="str">
        <f>IF(HLOOKUP(R$14,集計用!$4:$9894,マスター!$C575,FALSE)="","",HLOOKUP(R$14,集計用!$4:$9894,マスター!$C575,FALSE))</f>
        <v/>
      </c>
      <c r="S575" s="42" t="str">
        <f>IF(HLOOKUP(S$14,集計用!$4:$9894,マスター!$C575,FALSE)="","",HLOOKUP(S$14,集計用!$4:$9894,マスター!$C575,FALSE))</f>
        <v/>
      </c>
      <c r="T575" s="214" t="str">
        <f>IF(HLOOKUP(T$14,集計用!$4:$9894,マスター!$C575,FALSE)="","",HLOOKUP(T$14,集計用!$4:$9894,マスター!$C575,FALSE))</f>
        <v/>
      </c>
      <c r="U575" s="214" t="str">
        <f>IF(HLOOKUP(U$14,集計用!$4:$9894,マスター!$C575,FALSE)="","",HLOOKUP(U$14,集計用!$4:$9894,マスター!$C575,FALSE))</f>
        <v/>
      </c>
      <c r="V575" s="53"/>
      <c r="W575" s="44"/>
      <c r="X575" s="53"/>
      <c r="Y575" s="53"/>
      <c r="Z575" s="29" t="str">
        <f>IF(HLOOKUP(Z$14,集計用!$4:$9894,マスター!$C575,FALSE)="","",HLOOKUP(Z$14,集計用!$4:$9894,マスター!$C575,FALSE))</f>
        <v/>
      </c>
      <c r="AA575" s="53"/>
      <c r="AB575" s="53"/>
      <c r="AC575" s="53"/>
      <c r="AD575" s="53"/>
      <c r="AE575" s="53"/>
      <c r="AF575" s="44"/>
      <c r="AG575" s="29" t="str">
        <f>IF(HLOOKUP(AG$14,集計用!$4:$9894,マスター!$C575,FALSE)="","",HLOOKUP(AG$14,集計用!$4:$9894,マスター!$C575,FALSE))</f>
        <v/>
      </c>
      <c r="AH575" s="29" t="str">
        <f>IF(HLOOKUP(AH$14,集計用!$4:$9894,マスター!$C575,FALSE)="","",HLOOKUP(AH$14,集計用!$4:$9894,マスター!$C575,FALSE))</f>
        <v/>
      </c>
      <c r="AI575" s="29" t="str">
        <f>IF(HLOOKUP(AI$14,集計用!$4:$9894,マスター!$C575,FALSE)="","",HLOOKUP(AI$14,集計用!$4:$9894,マスター!$C575,FALSE))</f>
        <v/>
      </c>
      <c r="AJ575" s="60" t="str">
        <f>マスター!$B$3</f>
        <v>建物</v>
      </c>
      <c r="AK575" s="29" t="str">
        <f>IF(HLOOKUP(AK$14,集計用!$4:$9894,マスター!$C575,FALSE)="","",HLOOKUP(AK$14,集計用!$4:$9894,マスター!$C575,FALSE))</f>
        <v/>
      </c>
      <c r="AL575" s="29" t="str">
        <f>IF(HLOOKUP(AL$14,集計用!$4:$9894,マスター!$C575,FALSE)="","",HLOOKUP(AL$14,集計用!$4:$9894,マスター!$C575,FALSE))</f>
        <v/>
      </c>
      <c r="AM575" s="53"/>
      <c r="AN575" s="29" t="str">
        <f>IFERROR(集計用!N464&amp;集計用!P464&amp;集計用!R464,"")</f>
        <v/>
      </c>
      <c r="AO575" s="29" t="str">
        <f>IF(HLOOKUP(AO$14,集計用!$4:$9894,マスター!$C575,FALSE)="","",HLOOKUP(AO$14,集計用!$4:$9894,マスター!$C575,FALSE))</f>
        <v/>
      </c>
      <c r="AP575" s="42" t="str">
        <f>集計用!AU464&amp;集計用!AV464&amp;集計用!AW464&amp;集計用!AX464&amp;集計用!AY464&amp;集計用!AZ464</f>
        <v/>
      </c>
      <c r="AQ575" s="29" t="str">
        <f>IF(HLOOKUP(AQ$14,集計用!$4:$9894,マスター!$C575,FALSE)="","",HLOOKUP(AQ$14,集計用!$4:$9894,マスター!$C575,FALSE))</f>
        <v/>
      </c>
      <c r="AR575" s="29" t="str">
        <f>IF(HLOOKUP(AR$14,集計用!$4:$9894,マスター!$C575,FALSE)="","",HLOOKUP(AR$14,集計用!$4:$9894,マスター!$C575,FALSE))</f>
        <v/>
      </c>
      <c r="AS575" s="29" t="str">
        <f>IF(HLOOKUP(AS$14,集計用!$4:$9894,マスター!$C575,FALSE)="","",HLOOKUP(AS$14,集計用!$4:$9894,マスター!$C575,FALSE))</f>
        <v/>
      </c>
      <c r="AT575" s="29" t="str">
        <f>IF(HLOOKUP(AT$14,集計用!$4:$9894,マスター!$C575,FALSE)="","",HLOOKUP(AT$14,集計用!$4:$9894,マスター!$C575,FALSE))</f>
        <v/>
      </c>
      <c r="AU575" s="29" t="str">
        <f>IF(HLOOKUP(AU$14,集計用!$4:$9894,マスター!$C575,FALSE)="","",HLOOKUP(AU$14,集計用!$4:$9894,マスター!$C575,FALSE))</f>
        <v/>
      </c>
      <c r="AV575" s="61"/>
      <c r="AW575" s="45" t="str">
        <f t="shared" si="10"/>
        <v/>
      </c>
      <c r="AX575" s="29" t="str">
        <f>IF(HLOOKUP(AX$14,集計用!$4:$9894,マスター!$C575,FALSE)="","",HLOOKUP(AX$14,集計用!$4:$9894,マスター!$C575,FALSE))</f>
        <v/>
      </c>
      <c r="AY575" s="29" t="str">
        <f>IF(HLOOKUP(AY$14,集計用!$4:$9894,マスター!$C575,FALSE)="","",HLOOKUP(AY$14,集計用!$4:$9894,マスター!$C575,FALSE))</f>
        <v/>
      </c>
      <c r="AZ575" s="54"/>
      <c r="BA575" s="54"/>
      <c r="BB575" s="54"/>
      <c r="BC575" s="54"/>
      <c r="BD575" s="54"/>
      <c r="BE575" s="54"/>
      <c r="BF575" s="54"/>
      <c r="BG575" s="54"/>
      <c r="BH575" s="29" t="str">
        <f>IF(HLOOKUP(BH$14,集計用!$4:$9894,マスター!$C575,FALSE)="","",HLOOKUP(BH$14,集計用!$4:$9894,マスター!$C575,FALSE))</f>
        <v/>
      </c>
      <c r="BI575" s="29" t="str">
        <f>IF(HLOOKUP(BI$14,集計用!$4:$9894,マスター!$C575,FALSE)="","",HLOOKUP(BI$14,集計用!$4:$9894,マスター!$C575,FALSE))</f>
        <v/>
      </c>
      <c r="BJ575" s="54"/>
      <c r="BK575" s="54"/>
      <c r="BL575" s="54"/>
      <c r="BM575" s="54"/>
      <c r="BN575" s="54"/>
      <c r="BO575" s="54"/>
      <c r="BP575" s="54"/>
      <c r="BQ575" s="54"/>
      <c r="BR575" s="29" t="str">
        <f>IF(HLOOKUP(BR$14,集計用!$4:$9894,マスター!$C575,FALSE)="","",HLOOKUP(BR$14,集計用!$4:$9894,マスター!$C575,FALSE))</f>
        <v/>
      </c>
      <c r="BS575" s="29" t="str">
        <f>IF(HLOOKUP(BS$14,集計用!$4:$9894,マスター!$C575,FALSE)="","",HLOOKUP(BS$14,集計用!$4:$9894,マスター!$C575,FALSE))</f>
        <v/>
      </c>
      <c r="BT575" s="29" t="str">
        <f>IF(HLOOKUP(BT$14,集計用!$4:$9894,マスター!$C575,FALSE)="","",HLOOKUP(BT$14,集計用!$4:$9894,マスター!$C575,FALSE))</f>
        <v/>
      </c>
      <c r="BU575" s="29" t="str">
        <f>IF(HLOOKUP(BU$14,集計用!$4:$9894,マスター!$C575,FALSE)="","",HLOOKUP(BU$14,集計用!$4:$9894,マスター!$C575,FALSE))</f>
        <v/>
      </c>
      <c r="BV575" s="29" t="str">
        <f>集計用!O464&amp;集計用!Q464&amp;集計用!S464</f>
        <v/>
      </c>
      <c r="BW575" s="29" t="str">
        <f>IF(HLOOKUP(BW$14,集計用!$4:$9894,マスター!$C575,FALSE)="","",HLOOKUP(BW$14,集計用!$4:$9894,マスター!$C575,FALSE))</f>
        <v/>
      </c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4"/>
      <c r="CO575" s="54"/>
      <c r="CP575" s="54"/>
      <c r="CQ575" s="54"/>
      <c r="CR575" s="54"/>
      <c r="CS575" s="54"/>
      <c r="CT575" s="54"/>
      <c r="CU575" s="54"/>
      <c r="CV575" s="53"/>
      <c r="CW575" s="53"/>
      <c r="CX575" s="53"/>
      <c r="CY575" s="53"/>
      <c r="CZ575" s="53"/>
      <c r="DA575" s="53"/>
      <c r="DB575" s="53"/>
      <c r="DC575" s="53"/>
      <c r="DD575" s="54"/>
      <c r="DE575" s="54"/>
      <c r="DF575" s="54"/>
      <c r="DG575" s="54"/>
      <c r="DH575" s="54"/>
      <c r="DI575" s="54"/>
    </row>
    <row r="576" spans="3:113" ht="13.5" customHeight="1">
      <c r="C576" s="89">
        <v>567</v>
      </c>
      <c r="D576" s="44"/>
      <c r="E576" s="53"/>
      <c r="F576" s="53"/>
      <c r="G576" s="53"/>
      <c r="H576" s="42" t="str">
        <f>IF(HLOOKUP(H$14,集計用!$4:$9894,マスター!$C576,FALSE)="","",HLOOKUP(H$14,集計用!$4:$9894,マスター!$C576,FALSE))</f>
        <v/>
      </c>
      <c r="I576" s="29" t="str">
        <f>IF(HLOOKUP(I$14,集計用!$4:$9894,マスター!$C576,FALSE)="","",HLOOKUP(I$14,集計用!$4:$9894,マスター!$C576,FALSE))</f>
        <v/>
      </c>
      <c r="J576" s="29" t="str">
        <f>IF(HLOOKUP(J$14,集計用!$4:$9894,マスター!$C576,FALSE)="","",HLOOKUP(J$14,集計用!$4:$9894,マスター!$C576,FALSE))</f>
        <v/>
      </c>
      <c r="K576" s="53"/>
      <c r="L576" s="53"/>
      <c r="M576" s="53"/>
      <c r="N576" s="53"/>
      <c r="O576" s="29" t="str">
        <f>IF(HLOOKUP(O$14,集計用!$4:$9894,マスター!$C576,FALSE)="","",HLOOKUP(O$14,集計用!$4:$9894,マスター!$C576,FALSE))</f>
        <v/>
      </c>
      <c r="P576" s="53"/>
      <c r="Q576" s="53"/>
      <c r="R576" s="42" t="str">
        <f>IF(HLOOKUP(R$14,集計用!$4:$9894,マスター!$C576,FALSE)="","",HLOOKUP(R$14,集計用!$4:$9894,マスター!$C576,FALSE))</f>
        <v/>
      </c>
      <c r="S576" s="42" t="str">
        <f>IF(HLOOKUP(S$14,集計用!$4:$9894,マスター!$C576,FALSE)="","",HLOOKUP(S$14,集計用!$4:$9894,マスター!$C576,FALSE))</f>
        <v/>
      </c>
      <c r="T576" s="214" t="str">
        <f>IF(HLOOKUP(T$14,集計用!$4:$9894,マスター!$C576,FALSE)="","",HLOOKUP(T$14,集計用!$4:$9894,マスター!$C576,FALSE))</f>
        <v/>
      </c>
      <c r="U576" s="214" t="str">
        <f>IF(HLOOKUP(U$14,集計用!$4:$9894,マスター!$C576,FALSE)="","",HLOOKUP(U$14,集計用!$4:$9894,マスター!$C576,FALSE))</f>
        <v/>
      </c>
      <c r="V576" s="53"/>
      <c r="W576" s="44"/>
      <c r="X576" s="53"/>
      <c r="Y576" s="53"/>
      <c r="Z576" s="29" t="str">
        <f>IF(HLOOKUP(Z$14,集計用!$4:$9894,マスター!$C576,FALSE)="","",HLOOKUP(Z$14,集計用!$4:$9894,マスター!$C576,FALSE))</f>
        <v/>
      </c>
      <c r="AA576" s="53"/>
      <c r="AB576" s="53"/>
      <c r="AC576" s="53"/>
      <c r="AD576" s="53"/>
      <c r="AE576" s="53"/>
      <c r="AF576" s="44"/>
      <c r="AG576" s="29" t="str">
        <f>IF(HLOOKUP(AG$14,集計用!$4:$9894,マスター!$C576,FALSE)="","",HLOOKUP(AG$14,集計用!$4:$9894,マスター!$C576,FALSE))</f>
        <v/>
      </c>
      <c r="AH576" s="29" t="str">
        <f>IF(HLOOKUP(AH$14,集計用!$4:$9894,マスター!$C576,FALSE)="","",HLOOKUP(AH$14,集計用!$4:$9894,マスター!$C576,FALSE))</f>
        <v/>
      </c>
      <c r="AI576" s="29" t="str">
        <f>IF(HLOOKUP(AI$14,集計用!$4:$9894,マスター!$C576,FALSE)="","",HLOOKUP(AI$14,集計用!$4:$9894,マスター!$C576,FALSE))</f>
        <v/>
      </c>
      <c r="AJ576" s="60" t="str">
        <f>マスター!$B$3</f>
        <v>建物</v>
      </c>
      <c r="AK576" s="29" t="str">
        <f>IF(HLOOKUP(AK$14,集計用!$4:$9894,マスター!$C576,FALSE)="","",HLOOKUP(AK$14,集計用!$4:$9894,マスター!$C576,FALSE))</f>
        <v/>
      </c>
      <c r="AL576" s="29" t="str">
        <f>IF(HLOOKUP(AL$14,集計用!$4:$9894,マスター!$C576,FALSE)="","",HLOOKUP(AL$14,集計用!$4:$9894,マスター!$C576,FALSE))</f>
        <v/>
      </c>
      <c r="AM576" s="53"/>
      <c r="AN576" s="29" t="str">
        <f>IFERROR(集計用!N465&amp;集計用!P465&amp;集計用!R465,"")</f>
        <v/>
      </c>
      <c r="AO576" s="29" t="str">
        <f>IF(HLOOKUP(AO$14,集計用!$4:$9894,マスター!$C576,FALSE)="","",HLOOKUP(AO$14,集計用!$4:$9894,マスター!$C576,FALSE))</f>
        <v/>
      </c>
      <c r="AP576" s="42" t="str">
        <f>集計用!AU465&amp;集計用!AV465&amp;集計用!AW465&amp;集計用!AX465&amp;集計用!AY465&amp;集計用!AZ465</f>
        <v/>
      </c>
      <c r="AQ576" s="29" t="str">
        <f>IF(HLOOKUP(AQ$14,集計用!$4:$9894,マスター!$C576,FALSE)="","",HLOOKUP(AQ$14,集計用!$4:$9894,マスター!$C576,FALSE))</f>
        <v/>
      </c>
      <c r="AR576" s="29" t="str">
        <f>IF(HLOOKUP(AR$14,集計用!$4:$9894,マスター!$C576,FALSE)="","",HLOOKUP(AR$14,集計用!$4:$9894,マスター!$C576,FALSE))</f>
        <v/>
      </c>
      <c r="AS576" s="29" t="str">
        <f>IF(HLOOKUP(AS$14,集計用!$4:$9894,マスター!$C576,FALSE)="","",HLOOKUP(AS$14,集計用!$4:$9894,マスター!$C576,FALSE))</f>
        <v/>
      </c>
      <c r="AT576" s="29" t="str">
        <f>IF(HLOOKUP(AT$14,集計用!$4:$9894,マスター!$C576,FALSE)="","",HLOOKUP(AT$14,集計用!$4:$9894,マスター!$C576,FALSE))</f>
        <v/>
      </c>
      <c r="AU576" s="29" t="str">
        <f>IF(HLOOKUP(AU$14,集計用!$4:$9894,マスター!$C576,FALSE)="","",HLOOKUP(AU$14,集計用!$4:$9894,マスター!$C576,FALSE))</f>
        <v/>
      </c>
      <c r="AV576" s="61"/>
      <c r="AW576" s="45" t="str">
        <f t="shared" si="10"/>
        <v/>
      </c>
      <c r="AX576" s="29" t="str">
        <f>IF(HLOOKUP(AX$14,集計用!$4:$9894,マスター!$C576,FALSE)="","",HLOOKUP(AX$14,集計用!$4:$9894,マスター!$C576,FALSE))</f>
        <v/>
      </c>
      <c r="AY576" s="29" t="str">
        <f>IF(HLOOKUP(AY$14,集計用!$4:$9894,マスター!$C576,FALSE)="","",HLOOKUP(AY$14,集計用!$4:$9894,マスター!$C576,FALSE))</f>
        <v/>
      </c>
      <c r="AZ576" s="54"/>
      <c r="BA576" s="54"/>
      <c r="BB576" s="54"/>
      <c r="BC576" s="54"/>
      <c r="BD576" s="54"/>
      <c r="BE576" s="54"/>
      <c r="BF576" s="54"/>
      <c r="BG576" s="54"/>
      <c r="BH576" s="29" t="str">
        <f>IF(HLOOKUP(BH$14,集計用!$4:$9894,マスター!$C576,FALSE)="","",HLOOKUP(BH$14,集計用!$4:$9894,マスター!$C576,FALSE))</f>
        <v/>
      </c>
      <c r="BI576" s="29" t="str">
        <f>IF(HLOOKUP(BI$14,集計用!$4:$9894,マスター!$C576,FALSE)="","",HLOOKUP(BI$14,集計用!$4:$9894,マスター!$C576,FALSE))</f>
        <v/>
      </c>
      <c r="BJ576" s="54"/>
      <c r="BK576" s="54"/>
      <c r="BL576" s="54"/>
      <c r="BM576" s="54"/>
      <c r="BN576" s="54"/>
      <c r="BO576" s="54"/>
      <c r="BP576" s="54"/>
      <c r="BQ576" s="54"/>
      <c r="BR576" s="29" t="str">
        <f>IF(HLOOKUP(BR$14,集計用!$4:$9894,マスター!$C576,FALSE)="","",HLOOKUP(BR$14,集計用!$4:$9894,マスター!$C576,FALSE))</f>
        <v/>
      </c>
      <c r="BS576" s="29" t="str">
        <f>IF(HLOOKUP(BS$14,集計用!$4:$9894,マスター!$C576,FALSE)="","",HLOOKUP(BS$14,集計用!$4:$9894,マスター!$C576,FALSE))</f>
        <v/>
      </c>
      <c r="BT576" s="29" t="str">
        <f>IF(HLOOKUP(BT$14,集計用!$4:$9894,マスター!$C576,FALSE)="","",HLOOKUP(BT$14,集計用!$4:$9894,マスター!$C576,FALSE))</f>
        <v/>
      </c>
      <c r="BU576" s="29" t="str">
        <f>IF(HLOOKUP(BU$14,集計用!$4:$9894,マスター!$C576,FALSE)="","",HLOOKUP(BU$14,集計用!$4:$9894,マスター!$C576,FALSE))</f>
        <v/>
      </c>
      <c r="BV576" s="29" t="str">
        <f>集計用!O465&amp;集計用!Q465&amp;集計用!S465</f>
        <v/>
      </c>
      <c r="BW576" s="29" t="str">
        <f>IF(HLOOKUP(BW$14,集計用!$4:$9894,マスター!$C576,FALSE)="","",HLOOKUP(BW$14,集計用!$4:$9894,マスター!$C576,FALSE))</f>
        <v/>
      </c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4"/>
      <c r="CO576" s="54"/>
      <c r="CP576" s="54"/>
      <c r="CQ576" s="54"/>
      <c r="CR576" s="54"/>
      <c r="CS576" s="54"/>
      <c r="CT576" s="54"/>
      <c r="CU576" s="54"/>
      <c r="CV576" s="53"/>
      <c r="CW576" s="53"/>
      <c r="CX576" s="53"/>
      <c r="CY576" s="53"/>
      <c r="CZ576" s="53"/>
      <c r="DA576" s="53"/>
      <c r="DB576" s="53"/>
      <c r="DC576" s="53"/>
      <c r="DD576" s="54"/>
      <c r="DE576" s="54"/>
      <c r="DF576" s="54"/>
      <c r="DG576" s="54"/>
      <c r="DH576" s="54"/>
      <c r="DI576" s="54"/>
    </row>
    <row r="577" spans="3:113" ht="13.5" customHeight="1">
      <c r="C577" s="89">
        <v>568</v>
      </c>
      <c r="D577" s="44"/>
      <c r="E577" s="53"/>
      <c r="F577" s="53"/>
      <c r="G577" s="53"/>
      <c r="H577" s="42" t="str">
        <f>IF(HLOOKUP(H$14,集計用!$4:$9894,マスター!$C577,FALSE)="","",HLOOKUP(H$14,集計用!$4:$9894,マスター!$C577,FALSE))</f>
        <v/>
      </c>
      <c r="I577" s="29" t="str">
        <f>IF(HLOOKUP(I$14,集計用!$4:$9894,マスター!$C577,FALSE)="","",HLOOKUP(I$14,集計用!$4:$9894,マスター!$C577,FALSE))</f>
        <v/>
      </c>
      <c r="J577" s="29" t="str">
        <f>IF(HLOOKUP(J$14,集計用!$4:$9894,マスター!$C577,FALSE)="","",HLOOKUP(J$14,集計用!$4:$9894,マスター!$C577,FALSE))</f>
        <v/>
      </c>
      <c r="K577" s="53"/>
      <c r="L577" s="53"/>
      <c r="M577" s="53"/>
      <c r="N577" s="53"/>
      <c r="O577" s="29" t="str">
        <f>IF(HLOOKUP(O$14,集計用!$4:$9894,マスター!$C577,FALSE)="","",HLOOKUP(O$14,集計用!$4:$9894,マスター!$C577,FALSE))</f>
        <v/>
      </c>
      <c r="P577" s="53"/>
      <c r="Q577" s="53"/>
      <c r="R577" s="42" t="str">
        <f>IF(HLOOKUP(R$14,集計用!$4:$9894,マスター!$C577,FALSE)="","",HLOOKUP(R$14,集計用!$4:$9894,マスター!$C577,FALSE))</f>
        <v/>
      </c>
      <c r="S577" s="42" t="str">
        <f>IF(HLOOKUP(S$14,集計用!$4:$9894,マスター!$C577,FALSE)="","",HLOOKUP(S$14,集計用!$4:$9894,マスター!$C577,FALSE))</f>
        <v/>
      </c>
      <c r="T577" s="214" t="str">
        <f>IF(HLOOKUP(T$14,集計用!$4:$9894,マスター!$C577,FALSE)="","",HLOOKUP(T$14,集計用!$4:$9894,マスター!$C577,FALSE))</f>
        <v/>
      </c>
      <c r="U577" s="214" t="str">
        <f>IF(HLOOKUP(U$14,集計用!$4:$9894,マスター!$C577,FALSE)="","",HLOOKUP(U$14,集計用!$4:$9894,マスター!$C577,FALSE))</f>
        <v/>
      </c>
      <c r="V577" s="53"/>
      <c r="W577" s="44"/>
      <c r="X577" s="53"/>
      <c r="Y577" s="53"/>
      <c r="Z577" s="29" t="str">
        <f>IF(HLOOKUP(Z$14,集計用!$4:$9894,マスター!$C577,FALSE)="","",HLOOKUP(Z$14,集計用!$4:$9894,マスター!$C577,FALSE))</f>
        <v/>
      </c>
      <c r="AA577" s="53"/>
      <c r="AB577" s="53"/>
      <c r="AC577" s="53"/>
      <c r="AD577" s="53"/>
      <c r="AE577" s="53"/>
      <c r="AF577" s="44"/>
      <c r="AG577" s="29" t="str">
        <f>IF(HLOOKUP(AG$14,集計用!$4:$9894,マスター!$C577,FALSE)="","",HLOOKUP(AG$14,集計用!$4:$9894,マスター!$C577,FALSE))</f>
        <v/>
      </c>
      <c r="AH577" s="29" t="str">
        <f>IF(HLOOKUP(AH$14,集計用!$4:$9894,マスター!$C577,FALSE)="","",HLOOKUP(AH$14,集計用!$4:$9894,マスター!$C577,FALSE))</f>
        <v/>
      </c>
      <c r="AI577" s="29" t="str">
        <f>IF(HLOOKUP(AI$14,集計用!$4:$9894,マスター!$C577,FALSE)="","",HLOOKUP(AI$14,集計用!$4:$9894,マスター!$C577,FALSE))</f>
        <v/>
      </c>
      <c r="AJ577" s="60" t="str">
        <f>マスター!$B$3</f>
        <v>建物</v>
      </c>
      <c r="AK577" s="29" t="str">
        <f>IF(HLOOKUP(AK$14,集計用!$4:$9894,マスター!$C577,FALSE)="","",HLOOKUP(AK$14,集計用!$4:$9894,マスター!$C577,FALSE))</f>
        <v/>
      </c>
      <c r="AL577" s="29" t="str">
        <f>IF(HLOOKUP(AL$14,集計用!$4:$9894,マスター!$C577,FALSE)="","",HLOOKUP(AL$14,集計用!$4:$9894,マスター!$C577,FALSE))</f>
        <v/>
      </c>
      <c r="AM577" s="53"/>
      <c r="AN577" s="29" t="str">
        <f>IFERROR(集計用!N466&amp;集計用!P466&amp;集計用!R466,"")</f>
        <v/>
      </c>
      <c r="AO577" s="29" t="str">
        <f>IF(HLOOKUP(AO$14,集計用!$4:$9894,マスター!$C577,FALSE)="","",HLOOKUP(AO$14,集計用!$4:$9894,マスター!$C577,FALSE))</f>
        <v/>
      </c>
      <c r="AP577" s="42" t="str">
        <f>集計用!AU466&amp;集計用!AV466&amp;集計用!AW466&amp;集計用!AX466&amp;集計用!AY466&amp;集計用!AZ466</f>
        <v/>
      </c>
      <c r="AQ577" s="29" t="str">
        <f>IF(HLOOKUP(AQ$14,集計用!$4:$9894,マスター!$C577,FALSE)="","",HLOOKUP(AQ$14,集計用!$4:$9894,マスター!$C577,FALSE))</f>
        <v/>
      </c>
      <c r="AR577" s="29" t="str">
        <f>IF(HLOOKUP(AR$14,集計用!$4:$9894,マスター!$C577,FALSE)="","",HLOOKUP(AR$14,集計用!$4:$9894,マスター!$C577,FALSE))</f>
        <v/>
      </c>
      <c r="AS577" s="29" t="str">
        <f>IF(HLOOKUP(AS$14,集計用!$4:$9894,マスター!$C577,FALSE)="","",HLOOKUP(AS$14,集計用!$4:$9894,マスター!$C577,FALSE))</f>
        <v/>
      </c>
      <c r="AT577" s="29" t="str">
        <f>IF(HLOOKUP(AT$14,集計用!$4:$9894,マスター!$C577,FALSE)="","",HLOOKUP(AT$14,集計用!$4:$9894,マスター!$C577,FALSE))</f>
        <v/>
      </c>
      <c r="AU577" s="29" t="str">
        <f>IF(HLOOKUP(AU$14,集計用!$4:$9894,マスター!$C577,FALSE)="","",HLOOKUP(AU$14,集計用!$4:$9894,マスター!$C577,FALSE))</f>
        <v/>
      </c>
      <c r="AV577" s="61"/>
      <c r="AW577" s="45" t="str">
        <f t="shared" si="10"/>
        <v/>
      </c>
      <c r="AX577" s="29" t="str">
        <f>IF(HLOOKUP(AX$14,集計用!$4:$9894,マスター!$C577,FALSE)="","",HLOOKUP(AX$14,集計用!$4:$9894,マスター!$C577,FALSE))</f>
        <v/>
      </c>
      <c r="AY577" s="29" t="str">
        <f>IF(HLOOKUP(AY$14,集計用!$4:$9894,マスター!$C577,FALSE)="","",HLOOKUP(AY$14,集計用!$4:$9894,マスター!$C577,FALSE))</f>
        <v/>
      </c>
      <c r="AZ577" s="54"/>
      <c r="BA577" s="54"/>
      <c r="BB577" s="54"/>
      <c r="BC577" s="54"/>
      <c r="BD577" s="54"/>
      <c r="BE577" s="54"/>
      <c r="BF577" s="54"/>
      <c r="BG577" s="54"/>
      <c r="BH577" s="29" t="str">
        <f>IF(HLOOKUP(BH$14,集計用!$4:$9894,マスター!$C577,FALSE)="","",HLOOKUP(BH$14,集計用!$4:$9894,マスター!$C577,FALSE))</f>
        <v/>
      </c>
      <c r="BI577" s="29" t="str">
        <f>IF(HLOOKUP(BI$14,集計用!$4:$9894,マスター!$C577,FALSE)="","",HLOOKUP(BI$14,集計用!$4:$9894,マスター!$C577,FALSE))</f>
        <v/>
      </c>
      <c r="BJ577" s="54"/>
      <c r="BK577" s="54"/>
      <c r="BL577" s="54"/>
      <c r="BM577" s="54"/>
      <c r="BN577" s="54"/>
      <c r="BO577" s="54"/>
      <c r="BP577" s="54"/>
      <c r="BQ577" s="54"/>
      <c r="BR577" s="29" t="str">
        <f>IF(HLOOKUP(BR$14,集計用!$4:$9894,マスター!$C577,FALSE)="","",HLOOKUP(BR$14,集計用!$4:$9894,マスター!$C577,FALSE))</f>
        <v/>
      </c>
      <c r="BS577" s="29" t="str">
        <f>IF(HLOOKUP(BS$14,集計用!$4:$9894,マスター!$C577,FALSE)="","",HLOOKUP(BS$14,集計用!$4:$9894,マスター!$C577,FALSE))</f>
        <v/>
      </c>
      <c r="BT577" s="29" t="str">
        <f>IF(HLOOKUP(BT$14,集計用!$4:$9894,マスター!$C577,FALSE)="","",HLOOKUP(BT$14,集計用!$4:$9894,マスター!$C577,FALSE))</f>
        <v/>
      </c>
      <c r="BU577" s="29" t="str">
        <f>IF(HLOOKUP(BU$14,集計用!$4:$9894,マスター!$C577,FALSE)="","",HLOOKUP(BU$14,集計用!$4:$9894,マスター!$C577,FALSE))</f>
        <v/>
      </c>
      <c r="BV577" s="29" t="str">
        <f>集計用!O466&amp;集計用!Q466&amp;集計用!S466</f>
        <v/>
      </c>
      <c r="BW577" s="29" t="str">
        <f>IF(HLOOKUP(BW$14,集計用!$4:$9894,マスター!$C577,FALSE)="","",HLOOKUP(BW$14,集計用!$4:$9894,マスター!$C577,FALSE))</f>
        <v/>
      </c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4"/>
      <c r="CO577" s="54"/>
      <c r="CP577" s="54"/>
      <c r="CQ577" s="54"/>
      <c r="CR577" s="54"/>
      <c r="CS577" s="54"/>
      <c r="CT577" s="54"/>
      <c r="CU577" s="54"/>
      <c r="CV577" s="53"/>
      <c r="CW577" s="53"/>
      <c r="CX577" s="53"/>
      <c r="CY577" s="53"/>
      <c r="CZ577" s="53"/>
      <c r="DA577" s="53"/>
      <c r="DB577" s="53"/>
      <c r="DC577" s="53"/>
      <c r="DD577" s="54"/>
      <c r="DE577" s="54"/>
      <c r="DF577" s="54"/>
      <c r="DG577" s="54"/>
      <c r="DH577" s="54"/>
      <c r="DI577" s="54"/>
    </row>
    <row r="578" spans="3:113" ht="13.5" customHeight="1">
      <c r="C578" s="89">
        <v>569</v>
      </c>
      <c r="D578" s="44"/>
      <c r="E578" s="53"/>
      <c r="F578" s="53"/>
      <c r="G578" s="53"/>
      <c r="H578" s="42" t="str">
        <f>IF(HLOOKUP(H$14,集計用!$4:$9894,マスター!$C578,FALSE)="","",HLOOKUP(H$14,集計用!$4:$9894,マスター!$C578,FALSE))</f>
        <v/>
      </c>
      <c r="I578" s="29" t="str">
        <f>IF(HLOOKUP(I$14,集計用!$4:$9894,マスター!$C578,FALSE)="","",HLOOKUP(I$14,集計用!$4:$9894,マスター!$C578,FALSE))</f>
        <v/>
      </c>
      <c r="J578" s="29" t="str">
        <f>IF(HLOOKUP(J$14,集計用!$4:$9894,マスター!$C578,FALSE)="","",HLOOKUP(J$14,集計用!$4:$9894,マスター!$C578,FALSE))</f>
        <v/>
      </c>
      <c r="K578" s="53"/>
      <c r="L578" s="53"/>
      <c r="M578" s="53"/>
      <c r="N578" s="53"/>
      <c r="O578" s="29" t="str">
        <f>IF(HLOOKUP(O$14,集計用!$4:$9894,マスター!$C578,FALSE)="","",HLOOKUP(O$14,集計用!$4:$9894,マスター!$C578,FALSE))</f>
        <v/>
      </c>
      <c r="P578" s="53"/>
      <c r="Q578" s="53"/>
      <c r="R578" s="42" t="str">
        <f>IF(HLOOKUP(R$14,集計用!$4:$9894,マスター!$C578,FALSE)="","",HLOOKUP(R$14,集計用!$4:$9894,マスター!$C578,FALSE))</f>
        <v/>
      </c>
      <c r="S578" s="42" t="str">
        <f>IF(HLOOKUP(S$14,集計用!$4:$9894,マスター!$C578,FALSE)="","",HLOOKUP(S$14,集計用!$4:$9894,マスター!$C578,FALSE))</f>
        <v/>
      </c>
      <c r="T578" s="214" t="str">
        <f>IF(HLOOKUP(T$14,集計用!$4:$9894,マスター!$C578,FALSE)="","",HLOOKUP(T$14,集計用!$4:$9894,マスター!$C578,FALSE))</f>
        <v/>
      </c>
      <c r="U578" s="214" t="str">
        <f>IF(HLOOKUP(U$14,集計用!$4:$9894,マスター!$C578,FALSE)="","",HLOOKUP(U$14,集計用!$4:$9894,マスター!$C578,FALSE))</f>
        <v/>
      </c>
      <c r="V578" s="53"/>
      <c r="W578" s="44"/>
      <c r="X578" s="53"/>
      <c r="Y578" s="53"/>
      <c r="Z578" s="29" t="str">
        <f>IF(HLOOKUP(Z$14,集計用!$4:$9894,マスター!$C578,FALSE)="","",HLOOKUP(Z$14,集計用!$4:$9894,マスター!$C578,FALSE))</f>
        <v/>
      </c>
      <c r="AA578" s="53"/>
      <c r="AB578" s="53"/>
      <c r="AC578" s="53"/>
      <c r="AD578" s="53"/>
      <c r="AE578" s="53"/>
      <c r="AF578" s="44"/>
      <c r="AG578" s="29" t="str">
        <f>IF(HLOOKUP(AG$14,集計用!$4:$9894,マスター!$C578,FALSE)="","",HLOOKUP(AG$14,集計用!$4:$9894,マスター!$C578,FALSE))</f>
        <v/>
      </c>
      <c r="AH578" s="29" t="str">
        <f>IF(HLOOKUP(AH$14,集計用!$4:$9894,マスター!$C578,FALSE)="","",HLOOKUP(AH$14,集計用!$4:$9894,マスター!$C578,FALSE))</f>
        <v/>
      </c>
      <c r="AI578" s="29" t="str">
        <f>IF(HLOOKUP(AI$14,集計用!$4:$9894,マスター!$C578,FALSE)="","",HLOOKUP(AI$14,集計用!$4:$9894,マスター!$C578,FALSE))</f>
        <v/>
      </c>
      <c r="AJ578" s="60" t="str">
        <f>マスター!$B$3</f>
        <v>建物</v>
      </c>
      <c r="AK578" s="29" t="str">
        <f>IF(HLOOKUP(AK$14,集計用!$4:$9894,マスター!$C578,FALSE)="","",HLOOKUP(AK$14,集計用!$4:$9894,マスター!$C578,FALSE))</f>
        <v/>
      </c>
      <c r="AL578" s="29" t="str">
        <f>IF(HLOOKUP(AL$14,集計用!$4:$9894,マスター!$C578,FALSE)="","",HLOOKUP(AL$14,集計用!$4:$9894,マスター!$C578,FALSE))</f>
        <v/>
      </c>
      <c r="AM578" s="53"/>
      <c r="AN578" s="29" t="str">
        <f>IFERROR(集計用!N467&amp;集計用!P467&amp;集計用!R467,"")</f>
        <v/>
      </c>
      <c r="AO578" s="29" t="str">
        <f>IF(HLOOKUP(AO$14,集計用!$4:$9894,マスター!$C578,FALSE)="","",HLOOKUP(AO$14,集計用!$4:$9894,マスター!$C578,FALSE))</f>
        <v/>
      </c>
      <c r="AP578" s="42" t="str">
        <f>集計用!AU467&amp;集計用!AV467&amp;集計用!AW467&amp;集計用!AX467&amp;集計用!AY467&amp;集計用!AZ467</f>
        <v/>
      </c>
      <c r="AQ578" s="29" t="str">
        <f>IF(HLOOKUP(AQ$14,集計用!$4:$9894,マスター!$C578,FALSE)="","",HLOOKUP(AQ$14,集計用!$4:$9894,マスター!$C578,FALSE))</f>
        <v/>
      </c>
      <c r="AR578" s="29" t="str">
        <f>IF(HLOOKUP(AR$14,集計用!$4:$9894,マスター!$C578,FALSE)="","",HLOOKUP(AR$14,集計用!$4:$9894,マスター!$C578,FALSE))</f>
        <v/>
      </c>
      <c r="AS578" s="29" t="str">
        <f>IF(HLOOKUP(AS$14,集計用!$4:$9894,マスター!$C578,FALSE)="","",HLOOKUP(AS$14,集計用!$4:$9894,マスター!$C578,FALSE))</f>
        <v/>
      </c>
      <c r="AT578" s="29" t="str">
        <f>IF(HLOOKUP(AT$14,集計用!$4:$9894,マスター!$C578,FALSE)="","",HLOOKUP(AT$14,集計用!$4:$9894,マスター!$C578,FALSE))</f>
        <v/>
      </c>
      <c r="AU578" s="29" t="str">
        <f>IF(HLOOKUP(AU$14,集計用!$4:$9894,マスター!$C578,FALSE)="","",HLOOKUP(AU$14,集計用!$4:$9894,マスター!$C578,FALSE))</f>
        <v/>
      </c>
      <c r="AV578" s="61"/>
      <c r="AW578" s="45" t="str">
        <f t="shared" si="10"/>
        <v/>
      </c>
      <c r="AX578" s="29" t="str">
        <f>IF(HLOOKUP(AX$14,集計用!$4:$9894,マスター!$C578,FALSE)="","",HLOOKUP(AX$14,集計用!$4:$9894,マスター!$C578,FALSE))</f>
        <v/>
      </c>
      <c r="AY578" s="29" t="str">
        <f>IF(HLOOKUP(AY$14,集計用!$4:$9894,マスター!$C578,FALSE)="","",HLOOKUP(AY$14,集計用!$4:$9894,マスター!$C578,FALSE))</f>
        <v/>
      </c>
      <c r="AZ578" s="54"/>
      <c r="BA578" s="54"/>
      <c r="BB578" s="54"/>
      <c r="BC578" s="54"/>
      <c r="BD578" s="54"/>
      <c r="BE578" s="54"/>
      <c r="BF578" s="54"/>
      <c r="BG578" s="54"/>
      <c r="BH578" s="29" t="str">
        <f>IF(HLOOKUP(BH$14,集計用!$4:$9894,マスター!$C578,FALSE)="","",HLOOKUP(BH$14,集計用!$4:$9894,マスター!$C578,FALSE))</f>
        <v/>
      </c>
      <c r="BI578" s="29" t="str">
        <f>IF(HLOOKUP(BI$14,集計用!$4:$9894,マスター!$C578,FALSE)="","",HLOOKUP(BI$14,集計用!$4:$9894,マスター!$C578,FALSE))</f>
        <v/>
      </c>
      <c r="BJ578" s="54"/>
      <c r="BK578" s="54"/>
      <c r="BL578" s="54"/>
      <c r="BM578" s="54"/>
      <c r="BN578" s="54"/>
      <c r="BO578" s="54"/>
      <c r="BP578" s="54"/>
      <c r="BQ578" s="54"/>
      <c r="BR578" s="29" t="str">
        <f>IF(HLOOKUP(BR$14,集計用!$4:$9894,マスター!$C578,FALSE)="","",HLOOKUP(BR$14,集計用!$4:$9894,マスター!$C578,FALSE))</f>
        <v/>
      </c>
      <c r="BS578" s="29" t="str">
        <f>IF(HLOOKUP(BS$14,集計用!$4:$9894,マスター!$C578,FALSE)="","",HLOOKUP(BS$14,集計用!$4:$9894,マスター!$C578,FALSE))</f>
        <v/>
      </c>
      <c r="BT578" s="29" t="str">
        <f>IF(HLOOKUP(BT$14,集計用!$4:$9894,マスター!$C578,FALSE)="","",HLOOKUP(BT$14,集計用!$4:$9894,マスター!$C578,FALSE))</f>
        <v/>
      </c>
      <c r="BU578" s="29" t="str">
        <f>IF(HLOOKUP(BU$14,集計用!$4:$9894,マスター!$C578,FALSE)="","",HLOOKUP(BU$14,集計用!$4:$9894,マスター!$C578,FALSE))</f>
        <v/>
      </c>
      <c r="BV578" s="29" t="str">
        <f>集計用!O467&amp;集計用!Q467&amp;集計用!S467</f>
        <v/>
      </c>
      <c r="BW578" s="29" t="str">
        <f>IF(HLOOKUP(BW$14,集計用!$4:$9894,マスター!$C578,FALSE)="","",HLOOKUP(BW$14,集計用!$4:$9894,マスター!$C578,FALSE))</f>
        <v/>
      </c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4"/>
      <c r="CO578" s="54"/>
      <c r="CP578" s="54"/>
      <c r="CQ578" s="54"/>
      <c r="CR578" s="54"/>
      <c r="CS578" s="54"/>
      <c r="CT578" s="54"/>
      <c r="CU578" s="54"/>
      <c r="CV578" s="53"/>
      <c r="CW578" s="53"/>
      <c r="CX578" s="53"/>
      <c r="CY578" s="53"/>
      <c r="CZ578" s="53"/>
      <c r="DA578" s="53"/>
      <c r="DB578" s="53"/>
      <c r="DC578" s="53"/>
      <c r="DD578" s="54"/>
      <c r="DE578" s="54"/>
      <c r="DF578" s="54"/>
      <c r="DG578" s="54"/>
      <c r="DH578" s="54"/>
      <c r="DI578" s="54"/>
    </row>
    <row r="579" spans="3:113" ht="13.5" customHeight="1">
      <c r="C579" s="89">
        <v>570</v>
      </c>
      <c r="D579" s="44"/>
      <c r="E579" s="53"/>
      <c r="F579" s="53"/>
      <c r="G579" s="53"/>
      <c r="H579" s="42" t="str">
        <f>IF(HLOOKUP(H$14,集計用!$4:$9894,マスター!$C579,FALSE)="","",HLOOKUP(H$14,集計用!$4:$9894,マスター!$C579,FALSE))</f>
        <v/>
      </c>
      <c r="I579" s="29" t="str">
        <f>IF(HLOOKUP(I$14,集計用!$4:$9894,マスター!$C579,FALSE)="","",HLOOKUP(I$14,集計用!$4:$9894,マスター!$C579,FALSE))</f>
        <v/>
      </c>
      <c r="J579" s="29" t="str">
        <f>IF(HLOOKUP(J$14,集計用!$4:$9894,マスター!$C579,FALSE)="","",HLOOKUP(J$14,集計用!$4:$9894,マスター!$C579,FALSE))</f>
        <v/>
      </c>
      <c r="K579" s="53"/>
      <c r="L579" s="53"/>
      <c r="M579" s="53"/>
      <c r="N579" s="53"/>
      <c r="O579" s="29" t="str">
        <f>IF(HLOOKUP(O$14,集計用!$4:$9894,マスター!$C579,FALSE)="","",HLOOKUP(O$14,集計用!$4:$9894,マスター!$C579,FALSE))</f>
        <v/>
      </c>
      <c r="P579" s="53"/>
      <c r="Q579" s="53"/>
      <c r="R579" s="42" t="str">
        <f>IF(HLOOKUP(R$14,集計用!$4:$9894,マスター!$C579,FALSE)="","",HLOOKUP(R$14,集計用!$4:$9894,マスター!$C579,FALSE))</f>
        <v/>
      </c>
      <c r="S579" s="42" t="str">
        <f>IF(HLOOKUP(S$14,集計用!$4:$9894,マスター!$C579,FALSE)="","",HLOOKUP(S$14,集計用!$4:$9894,マスター!$C579,FALSE))</f>
        <v/>
      </c>
      <c r="T579" s="214" t="str">
        <f>IF(HLOOKUP(T$14,集計用!$4:$9894,マスター!$C579,FALSE)="","",HLOOKUP(T$14,集計用!$4:$9894,マスター!$C579,FALSE))</f>
        <v/>
      </c>
      <c r="U579" s="214" t="str">
        <f>IF(HLOOKUP(U$14,集計用!$4:$9894,マスター!$C579,FALSE)="","",HLOOKUP(U$14,集計用!$4:$9894,マスター!$C579,FALSE))</f>
        <v/>
      </c>
      <c r="V579" s="53"/>
      <c r="W579" s="44"/>
      <c r="X579" s="53"/>
      <c r="Y579" s="53"/>
      <c r="Z579" s="29" t="str">
        <f>IF(HLOOKUP(Z$14,集計用!$4:$9894,マスター!$C579,FALSE)="","",HLOOKUP(Z$14,集計用!$4:$9894,マスター!$C579,FALSE))</f>
        <v/>
      </c>
      <c r="AA579" s="53"/>
      <c r="AB579" s="53"/>
      <c r="AC579" s="53"/>
      <c r="AD579" s="53"/>
      <c r="AE579" s="53"/>
      <c r="AF579" s="44"/>
      <c r="AG579" s="29" t="str">
        <f>IF(HLOOKUP(AG$14,集計用!$4:$9894,マスター!$C579,FALSE)="","",HLOOKUP(AG$14,集計用!$4:$9894,マスター!$C579,FALSE))</f>
        <v/>
      </c>
      <c r="AH579" s="29" t="str">
        <f>IF(HLOOKUP(AH$14,集計用!$4:$9894,マスター!$C579,FALSE)="","",HLOOKUP(AH$14,集計用!$4:$9894,マスター!$C579,FALSE))</f>
        <v/>
      </c>
      <c r="AI579" s="29" t="str">
        <f>IF(HLOOKUP(AI$14,集計用!$4:$9894,マスター!$C579,FALSE)="","",HLOOKUP(AI$14,集計用!$4:$9894,マスター!$C579,FALSE))</f>
        <v/>
      </c>
      <c r="AJ579" s="60" t="str">
        <f>マスター!$B$3</f>
        <v>建物</v>
      </c>
      <c r="AK579" s="29" t="str">
        <f>IF(HLOOKUP(AK$14,集計用!$4:$9894,マスター!$C579,FALSE)="","",HLOOKUP(AK$14,集計用!$4:$9894,マスター!$C579,FALSE))</f>
        <v/>
      </c>
      <c r="AL579" s="29" t="str">
        <f>IF(HLOOKUP(AL$14,集計用!$4:$9894,マスター!$C579,FALSE)="","",HLOOKUP(AL$14,集計用!$4:$9894,マスター!$C579,FALSE))</f>
        <v/>
      </c>
      <c r="AM579" s="53"/>
      <c r="AN579" s="29" t="str">
        <f>IFERROR(集計用!N468&amp;集計用!P468&amp;集計用!R468,"")</f>
        <v/>
      </c>
      <c r="AO579" s="29" t="str">
        <f>IF(HLOOKUP(AO$14,集計用!$4:$9894,マスター!$C579,FALSE)="","",HLOOKUP(AO$14,集計用!$4:$9894,マスター!$C579,FALSE))</f>
        <v/>
      </c>
      <c r="AP579" s="42" t="str">
        <f>集計用!AU468&amp;集計用!AV468&amp;集計用!AW468&amp;集計用!AX468&amp;集計用!AY468&amp;集計用!AZ468</f>
        <v/>
      </c>
      <c r="AQ579" s="29" t="str">
        <f>IF(HLOOKUP(AQ$14,集計用!$4:$9894,マスター!$C579,FALSE)="","",HLOOKUP(AQ$14,集計用!$4:$9894,マスター!$C579,FALSE))</f>
        <v/>
      </c>
      <c r="AR579" s="29" t="str">
        <f>IF(HLOOKUP(AR$14,集計用!$4:$9894,マスター!$C579,FALSE)="","",HLOOKUP(AR$14,集計用!$4:$9894,マスター!$C579,FALSE))</f>
        <v/>
      </c>
      <c r="AS579" s="29" t="str">
        <f>IF(HLOOKUP(AS$14,集計用!$4:$9894,マスター!$C579,FALSE)="","",HLOOKUP(AS$14,集計用!$4:$9894,マスター!$C579,FALSE))</f>
        <v/>
      </c>
      <c r="AT579" s="29" t="str">
        <f>IF(HLOOKUP(AT$14,集計用!$4:$9894,マスター!$C579,FALSE)="","",HLOOKUP(AT$14,集計用!$4:$9894,マスター!$C579,FALSE))</f>
        <v/>
      </c>
      <c r="AU579" s="29" t="str">
        <f>IF(HLOOKUP(AU$14,集計用!$4:$9894,マスター!$C579,FALSE)="","",HLOOKUP(AU$14,集計用!$4:$9894,マスター!$C579,FALSE))</f>
        <v/>
      </c>
      <c r="AV579" s="61"/>
      <c r="AW579" s="45" t="str">
        <f t="shared" si="10"/>
        <v/>
      </c>
      <c r="AX579" s="29" t="str">
        <f>IF(HLOOKUP(AX$14,集計用!$4:$9894,マスター!$C579,FALSE)="","",HLOOKUP(AX$14,集計用!$4:$9894,マスター!$C579,FALSE))</f>
        <v/>
      </c>
      <c r="AY579" s="29" t="str">
        <f>IF(HLOOKUP(AY$14,集計用!$4:$9894,マスター!$C579,FALSE)="","",HLOOKUP(AY$14,集計用!$4:$9894,マスター!$C579,FALSE))</f>
        <v/>
      </c>
      <c r="AZ579" s="54"/>
      <c r="BA579" s="54"/>
      <c r="BB579" s="54"/>
      <c r="BC579" s="54"/>
      <c r="BD579" s="54"/>
      <c r="BE579" s="54"/>
      <c r="BF579" s="54"/>
      <c r="BG579" s="54"/>
      <c r="BH579" s="29" t="str">
        <f>IF(HLOOKUP(BH$14,集計用!$4:$9894,マスター!$C579,FALSE)="","",HLOOKUP(BH$14,集計用!$4:$9894,マスター!$C579,FALSE))</f>
        <v/>
      </c>
      <c r="BI579" s="29" t="str">
        <f>IF(HLOOKUP(BI$14,集計用!$4:$9894,マスター!$C579,FALSE)="","",HLOOKUP(BI$14,集計用!$4:$9894,マスター!$C579,FALSE))</f>
        <v/>
      </c>
      <c r="BJ579" s="54"/>
      <c r="BK579" s="54"/>
      <c r="BL579" s="54"/>
      <c r="BM579" s="54"/>
      <c r="BN579" s="54"/>
      <c r="BO579" s="54"/>
      <c r="BP579" s="54"/>
      <c r="BQ579" s="54"/>
      <c r="BR579" s="29" t="str">
        <f>IF(HLOOKUP(BR$14,集計用!$4:$9894,マスター!$C579,FALSE)="","",HLOOKUP(BR$14,集計用!$4:$9894,マスター!$C579,FALSE))</f>
        <v/>
      </c>
      <c r="BS579" s="29" t="str">
        <f>IF(HLOOKUP(BS$14,集計用!$4:$9894,マスター!$C579,FALSE)="","",HLOOKUP(BS$14,集計用!$4:$9894,マスター!$C579,FALSE))</f>
        <v/>
      </c>
      <c r="BT579" s="29" t="str">
        <f>IF(HLOOKUP(BT$14,集計用!$4:$9894,マスター!$C579,FALSE)="","",HLOOKUP(BT$14,集計用!$4:$9894,マスター!$C579,FALSE))</f>
        <v/>
      </c>
      <c r="BU579" s="29" t="str">
        <f>IF(HLOOKUP(BU$14,集計用!$4:$9894,マスター!$C579,FALSE)="","",HLOOKUP(BU$14,集計用!$4:$9894,マスター!$C579,FALSE))</f>
        <v/>
      </c>
      <c r="BV579" s="29" t="str">
        <f>集計用!O468&amp;集計用!Q468&amp;集計用!S468</f>
        <v/>
      </c>
      <c r="BW579" s="29" t="str">
        <f>IF(HLOOKUP(BW$14,集計用!$4:$9894,マスター!$C579,FALSE)="","",HLOOKUP(BW$14,集計用!$4:$9894,マスター!$C579,FALSE))</f>
        <v/>
      </c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4"/>
      <c r="CO579" s="54"/>
      <c r="CP579" s="54"/>
      <c r="CQ579" s="54"/>
      <c r="CR579" s="54"/>
      <c r="CS579" s="54"/>
      <c r="CT579" s="54"/>
      <c r="CU579" s="54"/>
      <c r="CV579" s="53"/>
      <c r="CW579" s="53"/>
      <c r="CX579" s="53"/>
      <c r="CY579" s="53"/>
      <c r="CZ579" s="53"/>
      <c r="DA579" s="53"/>
      <c r="DB579" s="53"/>
      <c r="DC579" s="53"/>
      <c r="DD579" s="54"/>
      <c r="DE579" s="54"/>
      <c r="DF579" s="54"/>
      <c r="DG579" s="54"/>
      <c r="DH579" s="54"/>
      <c r="DI579" s="54"/>
    </row>
    <row r="580" spans="3:113" ht="13.5" customHeight="1">
      <c r="C580" s="89">
        <v>571</v>
      </c>
      <c r="D580" s="44"/>
      <c r="E580" s="53"/>
      <c r="F580" s="53"/>
      <c r="G580" s="53"/>
      <c r="H580" s="42" t="str">
        <f>IF(HLOOKUP(H$14,集計用!$4:$9894,マスター!$C580,FALSE)="","",HLOOKUP(H$14,集計用!$4:$9894,マスター!$C580,FALSE))</f>
        <v/>
      </c>
      <c r="I580" s="29" t="str">
        <f>IF(HLOOKUP(I$14,集計用!$4:$9894,マスター!$C580,FALSE)="","",HLOOKUP(I$14,集計用!$4:$9894,マスター!$C580,FALSE))</f>
        <v/>
      </c>
      <c r="J580" s="29" t="str">
        <f>IF(HLOOKUP(J$14,集計用!$4:$9894,マスター!$C580,FALSE)="","",HLOOKUP(J$14,集計用!$4:$9894,マスター!$C580,FALSE))</f>
        <v/>
      </c>
      <c r="K580" s="53"/>
      <c r="L580" s="53"/>
      <c r="M580" s="53"/>
      <c r="N580" s="53"/>
      <c r="O580" s="29" t="str">
        <f>IF(HLOOKUP(O$14,集計用!$4:$9894,マスター!$C580,FALSE)="","",HLOOKUP(O$14,集計用!$4:$9894,マスター!$C580,FALSE))</f>
        <v/>
      </c>
      <c r="P580" s="53"/>
      <c r="Q580" s="53"/>
      <c r="R580" s="42" t="str">
        <f>IF(HLOOKUP(R$14,集計用!$4:$9894,マスター!$C580,FALSE)="","",HLOOKUP(R$14,集計用!$4:$9894,マスター!$C580,FALSE))</f>
        <v/>
      </c>
      <c r="S580" s="42" t="str">
        <f>IF(HLOOKUP(S$14,集計用!$4:$9894,マスター!$C580,FALSE)="","",HLOOKUP(S$14,集計用!$4:$9894,マスター!$C580,FALSE))</f>
        <v/>
      </c>
      <c r="T580" s="214" t="str">
        <f>IF(HLOOKUP(T$14,集計用!$4:$9894,マスター!$C580,FALSE)="","",HLOOKUP(T$14,集計用!$4:$9894,マスター!$C580,FALSE))</f>
        <v/>
      </c>
      <c r="U580" s="214" t="str">
        <f>IF(HLOOKUP(U$14,集計用!$4:$9894,マスター!$C580,FALSE)="","",HLOOKUP(U$14,集計用!$4:$9894,マスター!$C580,FALSE))</f>
        <v/>
      </c>
      <c r="V580" s="53"/>
      <c r="W580" s="44"/>
      <c r="X580" s="53"/>
      <c r="Y580" s="53"/>
      <c r="Z580" s="29" t="str">
        <f>IF(HLOOKUP(Z$14,集計用!$4:$9894,マスター!$C580,FALSE)="","",HLOOKUP(Z$14,集計用!$4:$9894,マスター!$C580,FALSE))</f>
        <v/>
      </c>
      <c r="AA580" s="53"/>
      <c r="AB580" s="53"/>
      <c r="AC580" s="53"/>
      <c r="AD580" s="53"/>
      <c r="AE580" s="53"/>
      <c r="AF580" s="44"/>
      <c r="AG580" s="29" t="str">
        <f>IF(HLOOKUP(AG$14,集計用!$4:$9894,マスター!$C580,FALSE)="","",HLOOKUP(AG$14,集計用!$4:$9894,マスター!$C580,FALSE))</f>
        <v/>
      </c>
      <c r="AH580" s="29" t="str">
        <f>IF(HLOOKUP(AH$14,集計用!$4:$9894,マスター!$C580,FALSE)="","",HLOOKUP(AH$14,集計用!$4:$9894,マスター!$C580,FALSE))</f>
        <v/>
      </c>
      <c r="AI580" s="29" t="str">
        <f>IF(HLOOKUP(AI$14,集計用!$4:$9894,マスター!$C580,FALSE)="","",HLOOKUP(AI$14,集計用!$4:$9894,マスター!$C580,FALSE))</f>
        <v/>
      </c>
      <c r="AJ580" s="60" t="str">
        <f>マスター!$B$3</f>
        <v>建物</v>
      </c>
      <c r="AK580" s="29" t="str">
        <f>IF(HLOOKUP(AK$14,集計用!$4:$9894,マスター!$C580,FALSE)="","",HLOOKUP(AK$14,集計用!$4:$9894,マスター!$C580,FALSE))</f>
        <v/>
      </c>
      <c r="AL580" s="29" t="str">
        <f>IF(HLOOKUP(AL$14,集計用!$4:$9894,マスター!$C580,FALSE)="","",HLOOKUP(AL$14,集計用!$4:$9894,マスター!$C580,FALSE))</f>
        <v/>
      </c>
      <c r="AM580" s="53"/>
      <c r="AN580" s="29" t="str">
        <f>IFERROR(集計用!N469&amp;集計用!P469&amp;集計用!R469,"")</f>
        <v/>
      </c>
      <c r="AO580" s="29" t="str">
        <f>IF(HLOOKUP(AO$14,集計用!$4:$9894,マスター!$C580,FALSE)="","",HLOOKUP(AO$14,集計用!$4:$9894,マスター!$C580,FALSE))</f>
        <v/>
      </c>
      <c r="AP580" s="42" t="str">
        <f>集計用!AU469&amp;集計用!AV469&amp;集計用!AW469&amp;集計用!AX469&amp;集計用!AY469&amp;集計用!AZ469</f>
        <v/>
      </c>
      <c r="AQ580" s="29" t="str">
        <f>IF(HLOOKUP(AQ$14,集計用!$4:$9894,マスター!$C580,FALSE)="","",HLOOKUP(AQ$14,集計用!$4:$9894,マスター!$C580,FALSE))</f>
        <v/>
      </c>
      <c r="AR580" s="29" t="str">
        <f>IF(HLOOKUP(AR$14,集計用!$4:$9894,マスター!$C580,FALSE)="","",HLOOKUP(AR$14,集計用!$4:$9894,マスター!$C580,FALSE))</f>
        <v/>
      </c>
      <c r="AS580" s="29" t="str">
        <f>IF(HLOOKUP(AS$14,集計用!$4:$9894,マスター!$C580,FALSE)="","",HLOOKUP(AS$14,集計用!$4:$9894,マスター!$C580,FALSE))</f>
        <v/>
      </c>
      <c r="AT580" s="29" t="str">
        <f>IF(HLOOKUP(AT$14,集計用!$4:$9894,マスター!$C580,FALSE)="","",HLOOKUP(AT$14,集計用!$4:$9894,マスター!$C580,FALSE))</f>
        <v/>
      </c>
      <c r="AU580" s="29" t="str">
        <f>IF(HLOOKUP(AU$14,集計用!$4:$9894,マスター!$C580,FALSE)="","",HLOOKUP(AU$14,集計用!$4:$9894,マスター!$C580,FALSE))</f>
        <v/>
      </c>
      <c r="AV580" s="61"/>
      <c r="AW580" s="45" t="str">
        <f t="shared" si="10"/>
        <v/>
      </c>
      <c r="AX580" s="29" t="str">
        <f>IF(HLOOKUP(AX$14,集計用!$4:$9894,マスター!$C580,FALSE)="","",HLOOKUP(AX$14,集計用!$4:$9894,マスター!$C580,FALSE))</f>
        <v/>
      </c>
      <c r="AY580" s="29" t="str">
        <f>IF(HLOOKUP(AY$14,集計用!$4:$9894,マスター!$C580,FALSE)="","",HLOOKUP(AY$14,集計用!$4:$9894,マスター!$C580,FALSE))</f>
        <v/>
      </c>
      <c r="AZ580" s="54"/>
      <c r="BA580" s="54"/>
      <c r="BB580" s="54"/>
      <c r="BC580" s="54"/>
      <c r="BD580" s="54"/>
      <c r="BE580" s="54"/>
      <c r="BF580" s="54"/>
      <c r="BG580" s="54"/>
      <c r="BH580" s="29" t="str">
        <f>IF(HLOOKUP(BH$14,集計用!$4:$9894,マスター!$C580,FALSE)="","",HLOOKUP(BH$14,集計用!$4:$9894,マスター!$C580,FALSE))</f>
        <v/>
      </c>
      <c r="BI580" s="29" t="str">
        <f>IF(HLOOKUP(BI$14,集計用!$4:$9894,マスター!$C580,FALSE)="","",HLOOKUP(BI$14,集計用!$4:$9894,マスター!$C580,FALSE))</f>
        <v/>
      </c>
      <c r="BJ580" s="54"/>
      <c r="BK580" s="54"/>
      <c r="BL580" s="54"/>
      <c r="BM580" s="54"/>
      <c r="BN580" s="54"/>
      <c r="BO580" s="54"/>
      <c r="BP580" s="54"/>
      <c r="BQ580" s="54"/>
      <c r="BR580" s="29" t="str">
        <f>IF(HLOOKUP(BR$14,集計用!$4:$9894,マスター!$C580,FALSE)="","",HLOOKUP(BR$14,集計用!$4:$9894,マスター!$C580,FALSE))</f>
        <v/>
      </c>
      <c r="BS580" s="29" t="str">
        <f>IF(HLOOKUP(BS$14,集計用!$4:$9894,マスター!$C580,FALSE)="","",HLOOKUP(BS$14,集計用!$4:$9894,マスター!$C580,FALSE))</f>
        <v/>
      </c>
      <c r="BT580" s="29" t="str">
        <f>IF(HLOOKUP(BT$14,集計用!$4:$9894,マスター!$C580,FALSE)="","",HLOOKUP(BT$14,集計用!$4:$9894,マスター!$C580,FALSE))</f>
        <v/>
      </c>
      <c r="BU580" s="29" t="str">
        <f>IF(HLOOKUP(BU$14,集計用!$4:$9894,マスター!$C580,FALSE)="","",HLOOKUP(BU$14,集計用!$4:$9894,マスター!$C580,FALSE))</f>
        <v/>
      </c>
      <c r="BV580" s="29" t="str">
        <f>集計用!O469&amp;集計用!Q469&amp;集計用!S469</f>
        <v/>
      </c>
      <c r="BW580" s="29" t="str">
        <f>IF(HLOOKUP(BW$14,集計用!$4:$9894,マスター!$C580,FALSE)="","",HLOOKUP(BW$14,集計用!$4:$9894,マスター!$C580,FALSE))</f>
        <v/>
      </c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4"/>
      <c r="CO580" s="54"/>
      <c r="CP580" s="54"/>
      <c r="CQ580" s="54"/>
      <c r="CR580" s="54"/>
      <c r="CS580" s="54"/>
      <c r="CT580" s="54"/>
      <c r="CU580" s="54"/>
      <c r="CV580" s="53"/>
      <c r="CW580" s="53"/>
      <c r="CX580" s="53"/>
      <c r="CY580" s="53"/>
      <c r="CZ580" s="53"/>
      <c r="DA580" s="53"/>
      <c r="DB580" s="53"/>
      <c r="DC580" s="53"/>
      <c r="DD580" s="54"/>
      <c r="DE580" s="54"/>
      <c r="DF580" s="54"/>
      <c r="DG580" s="54"/>
      <c r="DH580" s="54"/>
      <c r="DI580" s="54"/>
    </row>
    <row r="581" spans="3:113" ht="13.5" customHeight="1">
      <c r="C581" s="89">
        <v>572</v>
      </c>
      <c r="D581" s="44"/>
      <c r="E581" s="53"/>
      <c r="F581" s="53"/>
      <c r="G581" s="53"/>
      <c r="H581" s="42" t="str">
        <f>IF(HLOOKUP(H$14,集計用!$4:$9894,マスター!$C581,FALSE)="","",HLOOKUP(H$14,集計用!$4:$9894,マスター!$C581,FALSE))</f>
        <v/>
      </c>
      <c r="I581" s="29" t="str">
        <f>IF(HLOOKUP(I$14,集計用!$4:$9894,マスター!$C581,FALSE)="","",HLOOKUP(I$14,集計用!$4:$9894,マスター!$C581,FALSE))</f>
        <v/>
      </c>
      <c r="J581" s="29" t="str">
        <f>IF(HLOOKUP(J$14,集計用!$4:$9894,マスター!$C581,FALSE)="","",HLOOKUP(J$14,集計用!$4:$9894,マスター!$C581,FALSE))</f>
        <v/>
      </c>
      <c r="K581" s="53"/>
      <c r="L581" s="53"/>
      <c r="M581" s="53"/>
      <c r="N581" s="53"/>
      <c r="O581" s="29" t="str">
        <f>IF(HLOOKUP(O$14,集計用!$4:$9894,マスター!$C581,FALSE)="","",HLOOKUP(O$14,集計用!$4:$9894,マスター!$C581,FALSE))</f>
        <v/>
      </c>
      <c r="P581" s="53"/>
      <c r="Q581" s="53"/>
      <c r="R581" s="42" t="str">
        <f>IF(HLOOKUP(R$14,集計用!$4:$9894,マスター!$C581,FALSE)="","",HLOOKUP(R$14,集計用!$4:$9894,マスター!$C581,FALSE))</f>
        <v/>
      </c>
      <c r="S581" s="42" t="str">
        <f>IF(HLOOKUP(S$14,集計用!$4:$9894,マスター!$C581,FALSE)="","",HLOOKUP(S$14,集計用!$4:$9894,マスター!$C581,FALSE))</f>
        <v/>
      </c>
      <c r="T581" s="214" t="str">
        <f>IF(HLOOKUP(T$14,集計用!$4:$9894,マスター!$C581,FALSE)="","",HLOOKUP(T$14,集計用!$4:$9894,マスター!$C581,FALSE))</f>
        <v/>
      </c>
      <c r="U581" s="214" t="str">
        <f>IF(HLOOKUP(U$14,集計用!$4:$9894,マスター!$C581,FALSE)="","",HLOOKUP(U$14,集計用!$4:$9894,マスター!$C581,FALSE))</f>
        <v/>
      </c>
      <c r="V581" s="53"/>
      <c r="W581" s="44"/>
      <c r="X581" s="53"/>
      <c r="Y581" s="53"/>
      <c r="Z581" s="29" t="str">
        <f>IF(HLOOKUP(Z$14,集計用!$4:$9894,マスター!$C581,FALSE)="","",HLOOKUP(Z$14,集計用!$4:$9894,マスター!$C581,FALSE))</f>
        <v/>
      </c>
      <c r="AA581" s="53"/>
      <c r="AB581" s="53"/>
      <c r="AC581" s="53"/>
      <c r="AD581" s="53"/>
      <c r="AE581" s="53"/>
      <c r="AF581" s="44"/>
      <c r="AG581" s="29" t="str">
        <f>IF(HLOOKUP(AG$14,集計用!$4:$9894,マスター!$C581,FALSE)="","",HLOOKUP(AG$14,集計用!$4:$9894,マスター!$C581,FALSE))</f>
        <v/>
      </c>
      <c r="AH581" s="29" t="str">
        <f>IF(HLOOKUP(AH$14,集計用!$4:$9894,マスター!$C581,FALSE)="","",HLOOKUP(AH$14,集計用!$4:$9894,マスター!$C581,FALSE))</f>
        <v/>
      </c>
      <c r="AI581" s="29" t="str">
        <f>IF(HLOOKUP(AI$14,集計用!$4:$9894,マスター!$C581,FALSE)="","",HLOOKUP(AI$14,集計用!$4:$9894,マスター!$C581,FALSE))</f>
        <v/>
      </c>
      <c r="AJ581" s="60" t="str">
        <f>マスター!$B$3</f>
        <v>建物</v>
      </c>
      <c r="AK581" s="29" t="str">
        <f>IF(HLOOKUP(AK$14,集計用!$4:$9894,マスター!$C581,FALSE)="","",HLOOKUP(AK$14,集計用!$4:$9894,マスター!$C581,FALSE))</f>
        <v/>
      </c>
      <c r="AL581" s="29" t="str">
        <f>IF(HLOOKUP(AL$14,集計用!$4:$9894,マスター!$C581,FALSE)="","",HLOOKUP(AL$14,集計用!$4:$9894,マスター!$C581,FALSE))</f>
        <v/>
      </c>
      <c r="AM581" s="53"/>
      <c r="AN581" s="29" t="str">
        <f>IFERROR(集計用!N470&amp;集計用!P470&amp;集計用!R470,"")</f>
        <v/>
      </c>
      <c r="AO581" s="29" t="str">
        <f>IF(HLOOKUP(AO$14,集計用!$4:$9894,マスター!$C581,FALSE)="","",HLOOKUP(AO$14,集計用!$4:$9894,マスター!$C581,FALSE))</f>
        <v/>
      </c>
      <c r="AP581" s="42" t="str">
        <f>集計用!AU470&amp;集計用!AV470&amp;集計用!AW470&amp;集計用!AX470&amp;集計用!AY470&amp;集計用!AZ470</f>
        <v/>
      </c>
      <c r="AQ581" s="29" t="str">
        <f>IF(HLOOKUP(AQ$14,集計用!$4:$9894,マスター!$C581,FALSE)="","",HLOOKUP(AQ$14,集計用!$4:$9894,マスター!$C581,FALSE))</f>
        <v/>
      </c>
      <c r="AR581" s="29" t="str">
        <f>IF(HLOOKUP(AR$14,集計用!$4:$9894,マスター!$C581,FALSE)="","",HLOOKUP(AR$14,集計用!$4:$9894,マスター!$C581,FALSE))</f>
        <v/>
      </c>
      <c r="AS581" s="29" t="str">
        <f>IF(HLOOKUP(AS$14,集計用!$4:$9894,マスター!$C581,FALSE)="","",HLOOKUP(AS$14,集計用!$4:$9894,マスター!$C581,FALSE))</f>
        <v/>
      </c>
      <c r="AT581" s="29" t="str">
        <f>IF(HLOOKUP(AT$14,集計用!$4:$9894,マスター!$C581,FALSE)="","",HLOOKUP(AT$14,集計用!$4:$9894,マスター!$C581,FALSE))</f>
        <v/>
      </c>
      <c r="AU581" s="29" t="str">
        <f>IF(HLOOKUP(AU$14,集計用!$4:$9894,マスター!$C581,FALSE)="","",HLOOKUP(AU$14,集計用!$4:$9894,マスター!$C581,FALSE))</f>
        <v/>
      </c>
      <c r="AV581" s="61"/>
      <c r="AW581" s="45" t="str">
        <f t="shared" si="10"/>
        <v/>
      </c>
      <c r="AX581" s="29" t="str">
        <f>IF(HLOOKUP(AX$14,集計用!$4:$9894,マスター!$C581,FALSE)="","",HLOOKUP(AX$14,集計用!$4:$9894,マスター!$C581,FALSE))</f>
        <v/>
      </c>
      <c r="AY581" s="29" t="str">
        <f>IF(HLOOKUP(AY$14,集計用!$4:$9894,マスター!$C581,FALSE)="","",HLOOKUP(AY$14,集計用!$4:$9894,マスター!$C581,FALSE))</f>
        <v/>
      </c>
      <c r="AZ581" s="54"/>
      <c r="BA581" s="54"/>
      <c r="BB581" s="54"/>
      <c r="BC581" s="54"/>
      <c r="BD581" s="54"/>
      <c r="BE581" s="54"/>
      <c r="BF581" s="54"/>
      <c r="BG581" s="54"/>
      <c r="BH581" s="29" t="str">
        <f>IF(HLOOKUP(BH$14,集計用!$4:$9894,マスター!$C581,FALSE)="","",HLOOKUP(BH$14,集計用!$4:$9894,マスター!$C581,FALSE))</f>
        <v/>
      </c>
      <c r="BI581" s="29" t="str">
        <f>IF(HLOOKUP(BI$14,集計用!$4:$9894,マスター!$C581,FALSE)="","",HLOOKUP(BI$14,集計用!$4:$9894,マスター!$C581,FALSE))</f>
        <v/>
      </c>
      <c r="BJ581" s="54"/>
      <c r="BK581" s="54"/>
      <c r="BL581" s="54"/>
      <c r="BM581" s="54"/>
      <c r="BN581" s="54"/>
      <c r="BO581" s="54"/>
      <c r="BP581" s="54"/>
      <c r="BQ581" s="54"/>
      <c r="BR581" s="29" t="str">
        <f>IF(HLOOKUP(BR$14,集計用!$4:$9894,マスター!$C581,FALSE)="","",HLOOKUP(BR$14,集計用!$4:$9894,マスター!$C581,FALSE))</f>
        <v/>
      </c>
      <c r="BS581" s="29" t="str">
        <f>IF(HLOOKUP(BS$14,集計用!$4:$9894,マスター!$C581,FALSE)="","",HLOOKUP(BS$14,集計用!$4:$9894,マスター!$C581,FALSE))</f>
        <v/>
      </c>
      <c r="BT581" s="29" t="str">
        <f>IF(HLOOKUP(BT$14,集計用!$4:$9894,マスター!$C581,FALSE)="","",HLOOKUP(BT$14,集計用!$4:$9894,マスター!$C581,FALSE))</f>
        <v/>
      </c>
      <c r="BU581" s="29" t="str">
        <f>IF(HLOOKUP(BU$14,集計用!$4:$9894,マスター!$C581,FALSE)="","",HLOOKUP(BU$14,集計用!$4:$9894,マスター!$C581,FALSE))</f>
        <v/>
      </c>
      <c r="BV581" s="29" t="str">
        <f>集計用!O470&amp;集計用!Q470&amp;集計用!S470</f>
        <v/>
      </c>
      <c r="BW581" s="29" t="str">
        <f>IF(HLOOKUP(BW$14,集計用!$4:$9894,マスター!$C581,FALSE)="","",HLOOKUP(BW$14,集計用!$4:$9894,マスター!$C581,FALSE))</f>
        <v/>
      </c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4"/>
      <c r="CO581" s="54"/>
      <c r="CP581" s="54"/>
      <c r="CQ581" s="54"/>
      <c r="CR581" s="54"/>
      <c r="CS581" s="54"/>
      <c r="CT581" s="54"/>
      <c r="CU581" s="54"/>
      <c r="CV581" s="53"/>
      <c r="CW581" s="53"/>
      <c r="CX581" s="53"/>
      <c r="CY581" s="53"/>
      <c r="CZ581" s="53"/>
      <c r="DA581" s="53"/>
      <c r="DB581" s="53"/>
      <c r="DC581" s="53"/>
      <c r="DD581" s="54"/>
      <c r="DE581" s="54"/>
      <c r="DF581" s="54"/>
      <c r="DG581" s="54"/>
      <c r="DH581" s="54"/>
      <c r="DI581" s="54"/>
    </row>
    <row r="582" spans="3:113" ht="13.5" customHeight="1">
      <c r="C582" s="89">
        <v>573</v>
      </c>
      <c r="D582" s="44"/>
      <c r="E582" s="53"/>
      <c r="F582" s="53"/>
      <c r="G582" s="53"/>
      <c r="H582" s="42" t="str">
        <f>IF(HLOOKUP(H$14,集計用!$4:$9894,マスター!$C582,FALSE)="","",HLOOKUP(H$14,集計用!$4:$9894,マスター!$C582,FALSE))</f>
        <v/>
      </c>
      <c r="I582" s="29" t="str">
        <f>IF(HLOOKUP(I$14,集計用!$4:$9894,マスター!$C582,FALSE)="","",HLOOKUP(I$14,集計用!$4:$9894,マスター!$C582,FALSE))</f>
        <v/>
      </c>
      <c r="J582" s="29" t="str">
        <f>IF(HLOOKUP(J$14,集計用!$4:$9894,マスター!$C582,FALSE)="","",HLOOKUP(J$14,集計用!$4:$9894,マスター!$C582,FALSE))</f>
        <v/>
      </c>
      <c r="K582" s="53"/>
      <c r="L582" s="53"/>
      <c r="M582" s="53"/>
      <c r="N582" s="53"/>
      <c r="O582" s="29" t="str">
        <f>IF(HLOOKUP(O$14,集計用!$4:$9894,マスター!$C582,FALSE)="","",HLOOKUP(O$14,集計用!$4:$9894,マスター!$C582,FALSE))</f>
        <v/>
      </c>
      <c r="P582" s="53"/>
      <c r="Q582" s="53"/>
      <c r="R582" s="42" t="str">
        <f>IF(HLOOKUP(R$14,集計用!$4:$9894,マスター!$C582,FALSE)="","",HLOOKUP(R$14,集計用!$4:$9894,マスター!$C582,FALSE))</f>
        <v/>
      </c>
      <c r="S582" s="42" t="str">
        <f>IF(HLOOKUP(S$14,集計用!$4:$9894,マスター!$C582,FALSE)="","",HLOOKUP(S$14,集計用!$4:$9894,マスター!$C582,FALSE))</f>
        <v/>
      </c>
      <c r="T582" s="214" t="str">
        <f>IF(HLOOKUP(T$14,集計用!$4:$9894,マスター!$C582,FALSE)="","",HLOOKUP(T$14,集計用!$4:$9894,マスター!$C582,FALSE))</f>
        <v/>
      </c>
      <c r="U582" s="214" t="str">
        <f>IF(HLOOKUP(U$14,集計用!$4:$9894,マスター!$C582,FALSE)="","",HLOOKUP(U$14,集計用!$4:$9894,マスター!$C582,FALSE))</f>
        <v/>
      </c>
      <c r="V582" s="53"/>
      <c r="W582" s="44"/>
      <c r="X582" s="53"/>
      <c r="Y582" s="53"/>
      <c r="Z582" s="29" t="str">
        <f>IF(HLOOKUP(Z$14,集計用!$4:$9894,マスター!$C582,FALSE)="","",HLOOKUP(Z$14,集計用!$4:$9894,マスター!$C582,FALSE))</f>
        <v/>
      </c>
      <c r="AA582" s="53"/>
      <c r="AB582" s="53"/>
      <c r="AC582" s="53"/>
      <c r="AD582" s="53"/>
      <c r="AE582" s="53"/>
      <c r="AF582" s="44"/>
      <c r="AG582" s="29" t="str">
        <f>IF(HLOOKUP(AG$14,集計用!$4:$9894,マスター!$C582,FALSE)="","",HLOOKUP(AG$14,集計用!$4:$9894,マスター!$C582,FALSE))</f>
        <v/>
      </c>
      <c r="AH582" s="29" t="str">
        <f>IF(HLOOKUP(AH$14,集計用!$4:$9894,マスター!$C582,FALSE)="","",HLOOKUP(AH$14,集計用!$4:$9894,マスター!$C582,FALSE))</f>
        <v/>
      </c>
      <c r="AI582" s="29" t="str">
        <f>IF(HLOOKUP(AI$14,集計用!$4:$9894,マスター!$C582,FALSE)="","",HLOOKUP(AI$14,集計用!$4:$9894,マスター!$C582,FALSE))</f>
        <v/>
      </c>
      <c r="AJ582" s="60" t="str">
        <f>マスター!$B$3</f>
        <v>建物</v>
      </c>
      <c r="AK582" s="29" t="str">
        <f>IF(HLOOKUP(AK$14,集計用!$4:$9894,マスター!$C582,FALSE)="","",HLOOKUP(AK$14,集計用!$4:$9894,マスター!$C582,FALSE))</f>
        <v/>
      </c>
      <c r="AL582" s="29" t="str">
        <f>IF(HLOOKUP(AL$14,集計用!$4:$9894,マスター!$C582,FALSE)="","",HLOOKUP(AL$14,集計用!$4:$9894,マスター!$C582,FALSE))</f>
        <v/>
      </c>
      <c r="AM582" s="53"/>
      <c r="AN582" s="29" t="str">
        <f>IFERROR(集計用!N471&amp;集計用!P471&amp;集計用!R471,"")</f>
        <v/>
      </c>
      <c r="AO582" s="29" t="str">
        <f>IF(HLOOKUP(AO$14,集計用!$4:$9894,マスター!$C582,FALSE)="","",HLOOKUP(AO$14,集計用!$4:$9894,マスター!$C582,FALSE))</f>
        <v/>
      </c>
      <c r="AP582" s="42" t="str">
        <f>集計用!AU471&amp;集計用!AV471&amp;集計用!AW471&amp;集計用!AX471&amp;集計用!AY471&amp;集計用!AZ471</f>
        <v/>
      </c>
      <c r="AQ582" s="29" t="str">
        <f>IF(HLOOKUP(AQ$14,集計用!$4:$9894,マスター!$C582,FALSE)="","",HLOOKUP(AQ$14,集計用!$4:$9894,マスター!$C582,FALSE))</f>
        <v/>
      </c>
      <c r="AR582" s="29" t="str">
        <f>IF(HLOOKUP(AR$14,集計用!$4:$9894,マスター!$C582,FALSE)="","",HLOOKUP(AR$14,集計用!$4:$9894,マスター!$C582,FALSE))</f>
        <v/>
      </c>
      <c r="AS582" s="29" t="str">
        <f>IF(HLOOKUP(AS$14,集計用!$4:$9894,マスター!$C582,FALSE)="","",HLOOKUP(AS$14,集計用!$4:$9894,マスター!$C582,FALSE))</f>
        <v/>
      </c>
      <c r="AT582" s="29" t="str">
        <f>IF(HLOOKUP(AT$14,集計用!$4:$9894,マスター!$C582,FALSE)="","",HLOOKUP(AT$14,集計用!$4:$9894,マスター!$C582,FALSE))</f>
        <v/>
      </c>
      <c r="AU582" s="29" t="str">
        <f>IF(HLOOKUP(AU$14,集計用!$4:$9894,マスター!$C582,FALSE)="","",HLOOKUP(AU$14,集計用!$4:$9894,マスター!$C582,FALSE))</f>
        <v/>
      </c>
      <c r="AV582" s="61"/>
      <c r="AW582" s="45" t="str">
        <f t="shared" si="10"/>
        <v/>
      </c>
      <c r="AX582" s="29" t="str">
        <f>IF(HLOOKUP(AX$14,集計用!$4:$9894,マスター!$C582,FALSE)="","",HLOOKUP(AX$14,集計用!$4:$9894,マスター!$C582,FALSE))</f>
        <v/>
      </c>
      <c r="AY582" s="29" t="str">
        <f>IF(HLOOKUP(AY$14,集計用!$4:$9894,マスター!$C582,FALSE)="","",HLOOKUP(AY$14,集計用!$4:$9894,マスター!$C582,FALSE))</f>
        <v/>
      </c>
      <c r="AZ582" s="54"/>
      <c r="BA582" s="54"/>
      <c r="BB582" s="54"/>
      <c r="BC582" s="54"/>
      <c r="BD582" s="54"/>
      <c r="BE582" s="54"/>
      <c r="BF582" s="54"/>
      <c r="BG582" s="54"/>
      <c r="BH582" s="29" t="str">
        <f>IF(HLOOKUP(BH$14,集計用!$4:$9894,マスター!$C582,FALSE)="","",HLOOKUP(BH$14,集計用!$4:$9894,マスター!$C582,FALSE))</f>
        <v/>
      </c>
      <c r="BI582" s="29" t="str">
        <f>IF(HLOOKUP(BI$14,集計用!$4:$9894,マスター!$C582,FALSE)="","",HLOOKUP(BI$14,集計用!$4:$9894,マスター!$C582,FALSE))</f>
        <v/>
      </c>
      <c r="BJ582" s="54"/>
      <c r="BK582" s="54"/>
      <c r="BL582" s="54"/>
      <c r="BM582" s="54"/>
      <c r="BN582" s="54"/>
      <c r="BO582" s="54"/>
      <c r="BP582" s="54"/>
      <c r="BQ582" s="54"/>
      <c r="BR582" s="29" t="str">
        <f>IF(HLOOKUP(BR$14,集計用!$4:$9894,マスター!$C582,FALSE)="","",HLOOKUP(BR$14,集計用!$4:$9894,マスター!$C582,FALSE))</f>
        <v/>
      </c>
      <c r="BS582" s="29" t="str">
        <f>IF(HLOOKUP(BS$14,集計用!$4:$9894,マスター!$C582,FALSE)="","",HLOOKUP(BS$14,集計用!$4:$9894,マスター!$C582,FALSE))</f>
        <v/>
      </c>
      <c r="BT582" s="29" t="str">
        <f>IF(HLOOKUP(BT$14,集計用!$4:$9894,マスター!$C582,FALSE)="","",HLOOKUP(BT$14,集計用!$4:$9894,マスター!$C582,FALSE))</f>
        <v/>
      </c>
      <c r="BU582" s="29" t="str">
        <f>IF(HLOOKUP(BU$14,集計用!$4:$9894,マスター!$C582,FALSE)="","",HLOOKUP(BU$14,集計用!$4:$9894,マスター!$C582,FALSE))</f>
        <v/>
      </c>
      <c r="BV582" s="29" t="str">
        <f>集計用!O471&amp;集計用!Q471&amp;集計用!S471</f>
        <v/>
      </c>
      <c r="BW582" s="29" t="str">
        <f>IF(HLOOKUP(BW$14,集計用!$4:$9894,マスター!$C582,FALSE)="","",HLOOKUP(BW$14,集計用!$4:$9894,マスター!$C582,FALSE))</f>
        <v/>
      </c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4"/>
      <c r="CO582" s="54"/>
      <c r="CP582" s="54"/>
      <c r="CQ582" s="54"/>
      <c r="CR582" s="54"/>
      <c r="CS582" s="54"/>
      <c r="CT582" s="54"/>
      <c r="CU582" s="54"/>
      <c r="CV582" s="53"/>
      <c r="CW582" s="53"/>
      <c r="CX582" s="53"/>
      <c r="CY582" s="53"/>
      <c r="CZ582" s="53"/>
      <c r="DA582" s="53"/>
      <c r="DB582" s="53"/>
      <c r="DC582" s="53"/>
      <c r="DD582" s="54"/>
      <c r="DE582" s="54"/>
      <c r="DF582" s="54"/>
      <c r="DG582" s="54"/>
      <c r="DH582" s="54"/>
      <c r="DI582" s="54"/>
    </row>
    <row r="583" spans="3:113" ht="13.5" customHeight="1">
      <c r="C583" s="89">
        <v>574</v>
      </c>
      <c r="D583" s="44"/>
      <c r="E583" s="53"/>
      <c r="F583" s="53"/>
      <c r="G583" s="53"/>
      <c r="H583" s="42" t="str">
        <f>IF(HLOOKUP(H$14,集計用!$4:$9894,マスター!$C583,FALSE)="","",HLOOKUP(H$14,集計用!$4:$9894,マスター!$C583,FALSE))</f>
        <v/>
      </c>
      <c r="I583" s="29" t="str">
        <f>IF(HLOOKUP(I$14,集計用!$4:$9894,マスター!$C583,FALSE)="","",HLOOKUP(I$14,集計用!$4:$9894,マスター!$C583,FALSE))</f>
        <v/>
      </c>
      <c r="J583" s="29" t="str">
        <f>IF(HLOOKUP(J$14,集計用!$4:$9894,マスター!$C583,FALSE)="","",HLOOKUP(J$14,集計用!$4:$9894,マスター!$C583,FALSE))</f>
        <v/>
      </c>
      <c r="K583" s="53"/>
      <c r="L583" s="53"/>
      <c r="M583" s="53"/>
      <c r="N583" s="53"/>
      <c r="O583" s="29" t="str">
        <f>IF(HLOOKUP(O$14,集計用!$4:$9894,マスター!$C583,FALSE)="","",HLOOKUP(O$14,集計用!$4:$9894,マスター!$C583,FALSE))</f>
        <v/>
      </c>
      <c r="P583" s="53"/>
      <c r="Q583" s="53"/>
      <c r="R583" s="42" t="str">
        <f>IF(HLOOKUP(R$14,集計用!$4:$9894,マスター!$C583,FALSE)="","",HLOOKUP(R$14,集計用!$4:$9894,マスター!$C583,FALSE))</f>
        <v/>
      </c>
      <c r="S583" s="42" t="str">
        <f>IF(HLOOKUP(S$14,集計用!$4:$9894,マスター!$C583,FALSE)="","",HLOOKUP(S$14,集計用!$4:$9894,マスター!$C583,FALSE))</f>
        <v/>
      </c>
      <c r="T583" s="214" t="str">
        <f>IF(HLOOKUP(T$14,集計用!$4:$9894,マスター!$C583,FALSE)="","",HLOOKUP(T$14,集計用!$4:$9894,マスター!$C583,FALSE))</f>
        <v/>
      </c>
      <c r="U583" s="214" t="str">
        <f>IF(HLOOKUP(U$14,集計用!$4:$9894,マスター!$C583,FALSE)="","",HLOOKUP(U$14,集計用!$4:$9894,マスター!$C583,FALSE))</f>
        <v/>
      </c>
      <c r="V583" s="53"/>
      <c r="W583" s="44"/>
      <c r="X583" s="53"/>
      <c r="Y583" s="53"/>
      <c r="Z583" s="29" t="str">
        <f>IF(HLOOKUP(Z$14,集計用!$4:$9894,マスター!$C583,FALSE)="","",HLOOKUP(Z$14,集計用!$4:$9894,マスター!$C583,FALSE))</f>
        <v/>
      </c>
      <c r="AA583" s="53"/>
      <c r="AB583" s="53"/>
      <c r="AC583" s="53"/>
      <c r="AD583" s="53"/>
      <c r="AE583" s="53"/>
      <c r="AF583" s="44"/>
      <c r="AG583" s="29" t="str">
        <f>IF(HLOOKUP(AG$14,集計用!$4:$9894,マスター!$C583,FALSE)="","",HLOOKUP(AG$14,集計用!$4:$9894,マスター!$C583,FALSE))</f>
        <v/>
      </c>
      <c r="AH583" s="29" t="str">
        <f>IF(HLOOKUP(AH$14,集計用!$4:$9894,マスター!$C583,FALSE)="","",HLOOKUP(AH$14,集計用!$4:$9894,マスター!$C583,FALSE))</f>
        <v/>
      </c>
      <c r="AI583" s="29" t="str">
        <f>IF(HLOOKUP(AI$14,集計用!$4:$9894,マスター!$C583,FALSE)="","",HLOOKUP(AI$14,集計用!$4:$9894,マスター!$C583,FALSE))</f>
        <v/>
      </c>
      <c r="AJ583" s="60" t="str">
        <f>マスター!$B$3</f>
        <v>建物</v>
      </c>
      <c r="AK583" s="29" t="str">
        <f>IF(HLOOKUP(AK$14,集計用!$4:$9894,マスター!$C583,FALSE)="","",HLOOKUP(AK$14,集計用!$4:$9894,マスター!$C583,FALSE))</f>
        <v/>
      </c>
      <c r="AL583" s="29" t="str">
        <f>IF(HLOOKUP(AL$14,集計用!$4:$9894,マスター!$C583,FALSE)="","",HLOOKUP(AL$14,集計用!$4:$9894,マスター!$C583,FALSE))</f>
        <v/>
      </c>
      <c r="AM583" s="53"/>
      <c r="AN583" s="29" t="str">
        <f>IFERROR(集計用!N472&amp;集計用!P472&amp;集計用!R472,"")</f>
        <v/>
      </c>
      <c r="AO583" s="29" t="str">
        <f>IF(HLOOKUP(AO$14,集計用!$4:$9894,マスター!$C583,FALSE)="","",HLOOKUP(AO$14,集計用!$4:$9894,マスター!$C583,FALSE))</f>
        <v/>
      </c>
      <c r="AP583" s="42" t="str">
        <f>集計用!AU472&amp;集計用!AV472&amp;集計用!AW472&amp;集計用!AX472&amp;集計用!AY472&amp;集計用!AZ472</f>
        <v/>
      </c>
      <c r="AQ583" s="29" t="str">
        <f>IF(HLOOKUP(AQ$14,集計用!$4:$9894,マスター!$C583,FALSE)="","",HLOOKUP(AQ$14,集計用!$4:$9894,マスター!$C583,FALSE))</f>
        <v/>
      </c>
      <c r="AR583" s="29" t="str">
        <f>IF(HLOOKUP(AR$14,集計用!$4:$9894,マスター!$C583,FALSE)="","",HLOOKUP(AR$14,集計用!$4:$9894,マスター!$C583,FALSE))</f>
        <v/>
      </c>
      <c r="AS583" s="29" t="str">
        <f>IF(HLOOKUP(AS$14,集計用!$4:$9894,マスター!$C583,FALSE)="","",HLOOKUP(AS$14,集計用!$4:$9894,マスター!$C583,FALSE))</f>
        <v/>
      </c>
      <c r="AT583" s="29" t="str">
        <f>IF(HLOOKUP(AT$14,集計用!$4:$9894,マスター!$C583,FALSE)="","",HLOOKUP(AT$14,集計用!$4:$9894,マスター!$C583,FALSE))</f>
        <v/>
      </c>
      <c r="AU583" s="29" t="str">
        <f>IF(HLOOKUP(AU$14,集計用!$4:$9894,マスター!$C583,FALSE)="","",HLOOKUP(AU$14,集計用!$4:$9894,マスター!$C583,FALSE))</f>
        <v/>
      </c>
      <c r="AV583" s="61"/>
      <c r="AW583" s="45" t="str">
        <f t="shared" si="10"/>
        <v/>
      </c>
      <c r="AX583" s="29" t="str">
        <f>IF(HLOOKUP(AX$14,集計用!$4:$9894,マスター!$C583,FALSE)="","",HLOOKUP(AX$14,集計用!$4:$9894,マスター!$C583,FALSE))</f>
        <v/>
      </c>
      <c r="AY583" s="29" t="str">
        <f>IF(HLOOKUP(AY$14,集計用!$4:$9894,マスター!$C583,FALSE)="","",HLOOKUP(AY$14,集計用!$4:$9894,マスター!$C583,FALSE))</f>
        <v/>
      </c>
      <c r="AZ583" s="54"/>
      <c r="BA583" s="54"/>
      <c r="BB583" s="54"/>
      <c r="BC583" s="54"/>
      <c r="BD583" s="54"/>
      <c r="BE583" s="54"/>
      <c r="BF583" s="54"/>
      <c r="BG583" s="54"/>
      <c r="BH583" s="29" t="str">
        <f>IF(HLOOKUP(BH$14,集計用!$4:$9894,マスター!$C583,FALSE)="","",HLOOKUP(BH$14,集計用!$4:$9894,マスター!$C583,FALSE))</f>
        <v/>
      </c>
      <c r="BI583" s="29" t="str">
        <f>IF(HLOOKUP(BI$14,集計用!$4:$9894,マスター!$C583,FALSE)="","",HLOOKUP(BI$14,集計用!$4:$9894,マスター!$C583,FALSE))</f>
        <v/>
      </c>
      <c r="BJ583" s="54"/>
      <c r="BK583" s="54"/>
      <c r="BL583" s="54"/>
      <c r="BM583" s="54"/>
      <c r="BN583" s="54"/>
      <c r="BO583" s="54"/>
      <c r="BP583" s="54"/>
      <c r="BQ583" s="54"/>
      <c r="BR583" s="29" t="str">
        <f>IF(HLOOKUP(BR$14,集計用!$4:$9894,マスター!$C583,FALSE)="","",HLOOKUP(BR$14,集計用!$4:$9894,マスター!$C583,FALSE))</f>
        <v/>
      </c>
      <c r="BS583" s="29" t="str">
        <f>IF(HLOOKUP(BS$14,集計用!$4:$9894,マスター!$C583,FALSE)="","",HLOOKUP(BS$14,集計用!$4:$9894,マスター!$C583,FALSE))</f>
        <v/>
      </c>
      <c r="BT583" s="29" t="str">
        <f>IF(HLOOKUP(BT$14,集計用!$4:$9894,マスター!$C583,FALSE)="","",HLOOKUP(BT$14,集計用!$4:$9894,マスター!$C583,FALSE))</f>
        <v/>
      </c>
      <c r="BU583" s="29" t="str">
        <f>IF(HLOOKUP(BU$14,集計用!$4:$9894,マスター!$C583,FALSE)="","",HLOOKUP(BU$14,集計用!$4:$9894,マスター!$C583,FALSE))</f>
        <v/>
      </c>
      <c r="BV583" s="29" t="str">
        <f>集計用!O472&amp;集計用!Q472&amp;集計用!S472</f>
        <v/>
      </c>
      <c r="BW583" s="29" t="str">
        <f>IF(HLOOKUP(BW$14,集計用!$4:$9894,マスター!$C583,FALSE)="","",HLOOKUP(BW$14,集計用!$4:$9894,マスター!$C583,FALSE))</f>
        <v/>
      </c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4"/>
      <c r="CO583" s="54"/>
      <c r="CP583" s="54"/>
      <c r="CQ583" s="54"/>
      <c r="CR583" s="54"/>
      <c r="CS583" s="54"/>
      <c r="CT583" s="54"/>
      <c r="CU583" s="54"/>
      <c r="CV583" s="53"/>
      <c r="CW583" s="53"/>
      <c r="CX583" s="53"/>
      <c r="CY583" s="53"/>
      <c r="CZ583" s="53"/>
      <c r="DA583" s="53"/>
      <c r="DB583" s="53"/>
      <c r="DC583" s="53"/>
      <c r="DD583" s="54"/>
      <c r="DE583" s="54"/>
      <c r="DF583" s="54"/>
      <c r="DG583" s="54"/>
      <c r="DH583" s="54"/>
      <c r="DI583" s="54"/>
    </row>
    <row r="584" spans="3:113" ht="13.5" customHeight="1">
      <c r="C584" s="89">
        <v>575</v>
      </c>
      <c r="D584" s="44"/>
      <c r="E584" s="53"/>
      <c r="F584" s="53"/>
      <c r="G584" s="53"/>
      <c r="H584" s="42" t="str">
        <f>IF(HLOOKUP(H$14,集計用!$4:$9894,マスター!$C584,FALSE)="","",HLOOKUP(H$14,集計用!$4:$9894,マスター!$C584,FALSE))</f>
        <v/>
      </c>
      <c r="I584" s="29" t="str">
        <f>IF(HLOOKUP(I$14,集計用!$4:$9894,マスター!$C584,FALSE)="","",HLOOKUP(I$14,集計用!$4:$9894,マスター!$C584,FALSE))</f>
        <v/>
      </c>
      <c r="J584" s="29" t="str">
        <f>IF(HLOOKUP(J$14,集計用!$4:$9894,マスター!$C584,FALSE)="","",HLOOKUP(J$14,集計用!$4:$9894,マスター!$C584,FALSE))</f>
        <v/>
      </c>
      <c r="K584" s="53"/>
      <c r="L584" s="53"/>
      <c r="M584" s="53"/>
      <c r="N584" s="53"/>
      <c r="O584" s="29" t="str">
        <f>IF(HLOOKUP(O$14,集計用!$4:$9894,マスター!$C584,FALSE)="","",HLOOKUP(O$14,集計用!$4:$9894,マスター!$C584,FALSE))</f>
        <v/>
      </c>
      <c r="P584" s="53"/>
      <c r="Q584" s="53"/>
      <c r="R584" s="42" t="str">
        <f>IF(HLOOKUP(R$14,集計用!$4:$9894,マスター!$C584,FALSE)="","",HLOOKUP(R$14,集計用!$4:$9894,マスター!$C584,FALSE))</f>
        <v/>
      </c>
      <c r="S584" s="42" t="str">
        <f>IF(HLOOKUP(S$14,集計用!$4:$9894,マスター!$C584,FALSE)="","",HLOOKUP(S$14,集計用!$4:$9894,マスター!$C584,FALSE))</f>
        <v/>
      </c>
      <c r="T584" s="214" t="str">
        <f>IF(HLOOKUP(T$14,集計用!$4:$9894,マスター!$C584,FALSE)="","",HLOOKUP(T$14,集計用!$4:$9894,マスター!$C584,FALSE))</f>
        <v/>
      </c>
      <c r="U584" s="214" t="str">
        <f>IF(HLOOKUP(U$14,集計用!$4:$9894,マスター!$C584,FALSE)="","",HLOOKUP(U$14,集計用!$4:$9894,マスター!$C584,FALSE))</f>
        <v/>
      </c>
      <c r="V584" s="53"/>
      <c r="W584" s="44"/>
      <c r="X584" s="53"/>
      <c r="Y584" s="53"/>
      <c r="Z584" s="29" t="str">
        <f>IF(HLOOKUP(Z$14,集計用!$4:$9894,マスター!$C584,FALSE)="","",HLOOKUP(Z$14,集計用!$4:$9894,マスター!$C584,FALSE))</f>
        <v/>
      </c>
      <c r="AA584" s="53"/>
      <c r="AB584" s="53"/>
      <c r="AC584" s="53"/>
      <c r="AD584" s="53"/>
      <c r="AE584" s="53"/>
      <c r="AF584" s="44"/>
      <c r="AG584" s="29" t="str">
        <f>IF(HLOOKUP(AG$14,集計用!$4:$9894,マスター!$C584,FALSE)="","",HLOOKUP(AG$14,集計用!$4:$9894,マスター!$C584,FALSE))</f>
        <v/>
      </c>
      <c r="AH584" s="29" t="str">
        <f>IF(HLOOKUP(AH$14,集計用!$4:$9894,マスター!$C584,FALSE)="","",HLOOKUP(AH$14,集計用!$4:$9894,マスター!$C584,FALSE))</f>
        <v/>
      </c>
      <c r="AI584" s="29" t="str">
        <f>IF(HLOOKUP(AI$14,集計用!$4:$9894,マスター!$C584,FALSE)="","",HLOOKUP(AI$14,集計用!$4:$9894,マスター!$C584,FALSE))</f>
        <v/>
      </c>
      <c r="AJ584" s="60" t="str">
        <f>マスター!$B$3</f>
        <v>建物</v>
      </c>
      <c r="AK584" s="29" t="str">
        <f>IF(HLOOKUP(AK$14,集計用!$4:$9894,マスター!$C584,FALSE)="","",HLOOKUP(AK$14,集計用!$4:$9894,マスター!$C584,FALSE))</f>
        <v/>
      </c>
      <c r="AL584" s="29" t="str">
        <f>IF(HLOOKUP(AL$14,集計用!$4:$9894,マスター!$C584,FALSE)="","",HLOOKUP(AL$14,集計用!$4:$9894,マスター!$C584,FALSE))</f>
        <v/>
      </c>
      <c r="AM584" s="53"/>
      <c r="AN584" s="29" t="str">
        <f>IFERROR(集計用!N473&amp;集計用!P473&amp;集計用!R473,"")</f>
        <v/>
      </c>
      <c r="AO584" s="29" t="str">
        <f>IF(HLOOKUP(AO$14,集計用!$4:$9894,マスター!$C584,FALSE)="","",HLOOKUP(AO$14,集計用!$4:$9894,マスター!$C584,FALSE))</f>
        <v/>
      </c>
      <c r="AP584" s="42" t="str">
        <f>集計用!AU473&amp;集計用!AV473&amp;集計用!AW473&amp;集計用!AX473&amp;集計用!AY473&amp;集計用!AZ473</f>
        <v/>
      </c>
      <c r="AQ584" s="29" t="str">
        <f>IF(HLOOKUP(AQ$14,集計用!$4:$9894,マスター!$C584,FALSE)="","",HLOOKUP(AQ$14,集計用!$4:$9894,マスター!$C584,FALSE))</f>
        <v/>
      </c>
      <c r="AR584" s="29" t="str">
        <f>IF(HLOOKUP(AR$14,集計用!$4:$9894,マスター!$C584,FALSE)="","",HLOOKUP(AR$14,集計用!$4:$9894,マスター!$C584,FALSE))</f>
        <v/>
      </c>
      <c r="AS584" s="29" t="str">
        <f>IF(HLOOKUP(AS$14,集計用!$4:$9894,マスター!$C584,FALSE)="","",HLOOKUP(AS$14,集計用!$4:$9894,マスター!$C584,FALSE))</f>
        <v/>
      </c>
      <c r="AT584" s="29" t="str">
        <f>IF(HLOOKUP(AT$14,集計用!$4:$9894,マスター!$C584,FALSE)="","",HLOOKUP(AT$14,集計用!$4:$9894,マスター!$C584,FALSE))</f>
        <v/>
      </c>
      <c r="AU584" s="29" t="str">
        <f>IF(HLOOKUP(AU$14,集計用!$4:$9894,マスター!$C584,FALSE)="","",HLOOKUP(AU$14,集計用!$4:$9894,マスター!$C584,FALSE))</f>
        <v/>
      </c>
      <c r="AV584" s="61"/>
      <c r="AW584" s="45" t="str">
        <f t="shared" si="10"/>
        <v/>
      </c>
      <c r="AX584" s="29" t="str">
        <f>IF(HLOOKUP(AX$14,集計用!$4:$9894,マスター!$C584,FALSE)="","",HLOOKUP(AX$14,集計用!$4:$9894,マスター!$C584,FALSE))</f>
        <v/>
      </c>
      <c r="AY584" s="29" t="str">
        <f>IF(HLOOKUP(AY$14,集計用!$4:$9894,マスター!$C584,FALSE)="","",HLOOKUP(AY$14,集計用!$4:$9894,マスター!$C584,FALSE))</f>
        <v/>
      </c>
      <c r="AZ584" s="54"/>
      <c r="BA584" s="54"/>
      <c r="BB584" s="54"/>
      <c r="BC584" s="54"/>
      <c r="BD584" s="54"/>
      <c r="BE584" s="54"/>
      <c r="BF584" s="54"/>
      <c r="BG584" s="54"/>
      <c r="BH584" s="29" t="str">
        <f>IF(HLOOKUP(BH$14,集計用!$4:$9894,マスター!$C584,FALSE)="","",HLOOKUP(BH$14,集計用!$4:$9894,マスター!$C584,FALSE))</f>
        <v/>
      </c>
      <c r="BI584" s="29" t="str">
        <f>IF(HLOOKUP(BI$14,集計用!$4:$9894,マスター!$C584,FALSE)="","",HLOOKUP(BI$14,集計用!$4:$9894,マスター!$C584,FALSE))</f>
        <v/>
      </c>
      <c r="BJ584" s="54"/>
      <c r="BK584" s="54"/>
      <c r="BL584" s="54"/>
      <c r="BM584" s="54"/>
      <c r="BN584" s="54"/>
      <c r="BO584" s="54"/>
      <c r="BP584" s="54"/>
      <c r="BQ584" s="54"/>
      <c r="BR584" s="29" t="str">
        <f>IF(HLOOKUP(BR$14,集計用!$4:$9894,マスター!$C584,FALSE)="","",HLOOKUP(BR$14,集計用!$4:$9894,マスター!$C584,FALSE))</f>
        <v/>
      </c>
      <c r="BS584" s="29" t="str">
        <f>IF(HLOOKUP(BS$14,集計用!$4:$9894,マスター!$C584,FALSE)="","",HLOOKUP(BS$14,集計用!$4:$9894,マスター!$C584,FALSE))</f>
        <v/>
      </c>
      <c r="BT584" s="29" t="str">
        <f>IF(HLOOKUP(BT$14,集計用!$4:$9894,マスター!$C584,FALSE)="","",HLOOKUP(BT$14,集計用!$4:$9894,マスター!$C584,FALSE))</f>
        <v/>
      </c>
      <c r="BU584" s="29" t="str">
        <f>IF(HLOOKUP(BU$14,集計用!$4:$9894,マスター!$C584,FALSE)="","",HLOOKUP(BU$14,集計用!$4:$9894,マスター!$C584,FALSE))</f>
        <v/>
      </c>
      <c r="BV584" s="29" t="str">
        <f>集計用!O473&amp;集計用!Q473&amp;集計用!S473</f>
        <v/>
      </c>
      <c r="BW584" s="29" t="str">
        <f>IF(HLOOKUP(BW$14,集計用!$4:$9894,マスター!$C584,FALSE)="","",HLOOKUP(BW$14,集計用!$4:$9894,マスター!$C584,FALSE))</f>
        <v/>
      </c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4"/>
      <c r="CO584" s="54"/>
      <c r="CP584" s="54"/>
      <c r="CQ584" s="54"/>
      <c r="CR584" s="54"/>
      <c r="CS584" s="54"/>
      <c r="CT584" s="54"/>
      <c r="CU584" s="54"/>
      <c r="CV584" s="53"/>
      <c r="CW584" s="53"/>
      <c r="CX584" s="53"/>
      <c r="CY584" s="53"/>
      <c r="CZ584" s="53"/>
      <c r="DA584" s="53"/>
      <c r="DB584" s="53"/>
      <c r="DC584" s="53"/>
      <c r="DD584" s="54"/>
      <c r="DE584" s="54"/>
      <c r="DF584" s="54"/>
      <c r="DG584" s="54"/>
      <c r="DH584" s="54"/>
      <c r="DI584" s="54"/>
    </row>
    <row r="585" spans="3:113" ht="13.5" customHeight="1">
      <c r="C585" s="89">
        <v>576</v>
      </c>
      <c r="D585" s="44"/>
      <c r="E585" s="53"/>
      <c r="F585" s="53"/>
      <c r="G585" s="53"/>
      <c r="H585" s="42" t="str">
        <f>IF(HLOOKUP(H$14,集計用!$4:$9894,マスター!$C585,FALSE)="","",HLOOKUP(H$14,集計用!$4:$9894,マスター!$C585,FALSE))</f>
        <v/>
      </c>
      <c r="I585" s="29" t="str">
        <f>IF(HLOOKUP(I$14,集計用!$4:$9894,マスター!$C585,FALSE)="","",HLOOKUP(I$14,集計用!$4:$9894,マスター!$C585,FALSE))</f>
        <v/>
      </c>
      <c r="J585" s="29" t="str">
        <f>IF(HLOOKUP(J$14,集計用!$4:$9894,マスター!$C585,FALSE)="","",HLOOKUP(J$14,集計用!$4:$9894,マスター!$C585,FALSE))</f>
        <v/>
      </c>
      <c r="K585" s="53"/>
      <c r="L585" s="53"/>
      <c r="M585" s="53"/>
      <c r="N585" s="53"/>
      <c r="O585" s="29" t="str">
        <f>IF(HLOOKUP(O$14,集計用!$4:$9894,マスター!$C585,FALSE)="","",HLOOKUP(O$14,集計用!$4:$9894,マスター!$C585,FALSE))</f>
        <v/>
      </c>
      <c r="P585" s="53"/>
      <c r="Q585" s="53"/>
      <c r="R585" s="42" t="str">
        <f>IF(HLOOKUP(R$14,集計用!$4:$9894,マスター!$C585,FALSE)="","",HLOOKUP(R$14,集計用!$4:$9894,マスター!$C585,FALSE))</f>
        <v/>
      </c>
      <c r="S585" s="42" t="str">
        <f>IF(HLOOKUP(S$14,集計用!$4:$9894,マスター!$C585,FALSE)="","",HLOOKUP(S$14,集計用!$4:$9894,マスター!$C585,FALSE))</f>
        <v/>
      </c>
      <c r="T585" s="214" t="str">
        <f>IF(HLOOKUP(T$14,集計用!$4:$9894,マスター!$C585,FALSE)="","",HLOOKUP(T$14,集計用!$4:$9894,マスター!$C585,FALSE))</f>
        <v/>
      </c>
      <c r="U585" s="214" t="str">
        <f>IF(HLOOKUP(U$14,集計用!$4:$9894,マスター!$C585,FALSE)="","",HLOOKUP(U$14,集計用!$4:$9894,マスター!$C585,FALSE))</f>
        <v/>
      </c>
      <c r="V585" s="53"/>
      <c r="W585" s="44"/>
      <c r="X585" s="53"/>
      <c r="Y585" s="53"/>
      <c r="Z585" s="29" t="str">
        <f>IF(HLOOKUP(Z$14,集計用!$4:$9894,マスター!$C585,FALSE)="","",HLOOKUP(Z$14,集計用!$4:$9894,マスター!$C585,FALSE))</f>
        <v/>
      </c>
      <c r="AA585" s="53"/>
      <c r="AB585" s="53"/>
      <c r="AC585" s="53"/>
      <c r="AD585" s="53"/>
      <c r="AE585" s="53"/>
      <c r="AF585" s="44"/>
      <c r="AG585" s="29" t="str">
        <f>IF(HLOOKUP(AG$14,集計用!$4:$9894,マスター!$C585,FALSE)="","",HLOOKUP(AG$14,集計用!$4:$9894,マスター!$C585,FALSE))</f>
        <v/>
      </c>
      <c r="AH585" s="29" t="str">
        <f>IF(HLOOKUP(AH$14,集計用!$4:$9894,マスター!$C585,FALSE)="","",HLOOKUP(AH$14,集計用!$4:$9894,マスター!$C585,FALSE))</f>
        <v/>
      </c>
      <c r="AI585" s="29" t="str">
        <f>IF(HLOOKUP(AI$14,集計用!$4:$9894,マスター!$C585,FALSE)="","",HLOOKUP(AI$14,集計用!$4:$9894,マスター!$C585,FALSE))</f>
        <v/>
      </c>
      <c r="AJ585" s="60" t="str">
        <f>マスター!$B$3</f>
        <v>建物</v>
      </c>
      <c r="AK585" s="29" t="str">
        <f>IF(HLOOKUP(AK$14,集計用!$4:$9894,マスター!$C585,FALSE)="","",HLOOKUP(AK$14,集計用!$4:$9894,マスター!$C585,FALSE))</f>
        <v/>
      </c>
      <c r="AL585" s="29" t="str">
        <f>IF(HLOOKUP(AL$14,集計用!$4:$9894,マスター!$C585,FALSE)="","",HLOOKUP(AL$14,集計用!$4:$9894,マスター!$C585,FALSE))</f>
        <v/>
      </c>
      <c r="AM585" s="53"/>
      <c r="AN585" s="29" t="str">
        <f>IFERROR(集計用!N474&amp;集計用!P474&amp;集計用!R474,"")</f>
        <v/>
      </c>
      <c r="AO585" s="29" t="str">
        <f>IF(HLOOKUP(AO$14,集計用!$4:$9894,マスター!$C585,FALSE)="","",HLOOKUP(AO$14,集計用!$4:$9894,マスター!$C585,FALSE))</f>
        <v/>
      </c>
      <c r="AP585" s="42" t="str">
        <f>集計用!AU474&amp;集計用!AV474&amp;集計用!AW474&amp;集計用!AX474&amp;集計用!AY474&amp;集計用!AZ474</f>
        <v/>
      </c>
      <c r="AQ585" s="29" t="str">
        <f>IF(HLOOKUP(AQ$14,集計用!$4:$9894,マスター!$C585,FALSE)="","",HLOOKUP(AQ$14,集計用!$4:$9894,マスター!$C585,FALSE))</f>
        <v/>
      </c>
      <c r="AR585" s="29" t="str">
        <f>IF(HLOOKUP(AR$14,集計用!$4:$9894,マスター!$C585,FALSE)="","",HLOOKUP(AR$14,集計用!$4:$9894,マスター!$C585,FALSE))</f>
        <v/>
      </c>
      <c r="AS585" s="29" t="str">
        <f>IF(HLOOKUP(AS$14,集計用!$4:$9894,マスター!$C585,FALSE)="","",HLOOKUP(AS$14,集計用!$4:$9894,マスター!$C585,FALSE))</f>
        <v/>
      </c>
      <c r="AT585" s="29" t="str">
        <f>IF(HLOOKUP(AT$14,集計用!$4:$9894,マスター!$C585,FALSE)="","",HLOOKUP(AT$14,集計用!$4:$9894,マスター!$C585,FALSE))</f>
        <v/>
      </c>
      <c r="AU585" s="29" t="str">
        <f>IF(HLOOKUP(AU$14,集計用!$4:$9894,マスター!$C585,FALSE)="","",HLOOKUP(AU$14,集計用!$4:$9894,マスター!$C585,FALSE))</f>
        <v/>
      </c>
      <c r="AV585" s="61"/>
      <c r="AW585" s="45" t="str">
        <f t="shared" si="10"/>
        <v/>
      </c>
      <c r="AX585" s="29" t="str">
        <f>IF(HLOOKUP(AX$14,集計用!$4:$9894,マスター!$C585,FALSE)="","",HLOOKUP(AX$14,集計用!$4:$9894,マスター!$C585,FALSE))</f>
        <v/>
      </c>
      <c r="AY585" s="29" t="str">
        <f>IF(HLOOKUP(AY$14,集計用!$4:$9894,マスター!$C585,FALSE)="","",HLOOKUP(AY$14,集計用!$4:$9894,マスター!$C585,FALSE))</f>
        <v/>
      </c>
      <c r="AZ585" s="54"/>
      <c r="BA585" s="54"/>
      <c r="BB585" s="54"/>
      <c r="BC585" s="54"/>
      <c r="BD585" s="54"/>
      <c r="BE585" s="54"/>
      <c r="BF585" s="54"/>
      <c r="BG585" s="54"/>
      <c r="BH585" s="29" t="str">
        <f>IF(HLOOKUP(BH$14,集計用!$4:$9894,マスター!$C585,FALSE)="","",HLOOKUP(BH$14,集計用!$4:$9894,マスター!$C585,FALSE))</f>
        <v/>
      </c>
      <c r="BI585" s="29" t="str">
        <f>IF(HLOOKUP(BI$14,集計用!$4:$9894,マスター!$C585,FALSE)="","",HLOOKUP(BI$14,集計用!$4:$9894,マスター!$C585,FALSE))</f>
        <v/>
      </c>
      <c r="BJ585" s="54"/>
      <c r="BK585" s="54"/>
      <c r="BL585" s="54"/>
      <c r="BM585" s="54"/>
      <c r="BN585" s="54"/>
      <c r="BO585" s="54"/>
      <c r="BP585" s="54"/>
      <c r="BQ585" s="54"/>
      <c r="BR585" s="29" t="str">
        <f>IF(HLOOKUP(BR$14,集計用!$4:$9894,マスター!$C585,FALSE)="","",HLOOKUP(BR$14,集計用!$4:$9894,マスター!$C585,FALSE))</f>
        <v/>
      </c>
      <c r="BS585" s="29" t="str">
        <f>IF(HLOOKUP(BS$14,集計用!$4:$9894,マスター!$C585,FALSE)="","",HLOOKUP(BS$14,集計用!$4:$9894,マスター!$C585,FALSE))</f>
        <v/>
      </c>
      <c r="BT585" s="29" t="str">
        <f>IF(HLOOKUP(BT$14,集計用!$4:$9894,マスター!$C585,FALSE)="","",HLOOKUP(BT$14,集計用!$4:$9894,マスター!$C585,FALSE))</f>
        <v/>
      </c>
      <c r="BU585" s="29" t="str">
        <f>IF(HLOOKUP(BU$14,集計用!$4:$9894,マスター!$C585,FALSE)="","",HLOOKUP(BU$14,集計用!$4:$9894,マスター!$C585,FALSE))</f>
        <v/>
      </c>
      <c r="BV585" s="29" t="str">
        <f>集計用!O474&amp;集計用!Q474&amp;集計用!S474</f>
        <v/>
      </c>
      <c r="BW585" s="29" t="str">
        <f>IF(HLOOKUP(BW$14,集計用!$4:$9894,マスター!$C585,FALSE)="","",HLOOKUP(BW$14,集計用!$4:$9894,マスター!$C585,FALSE))</f>
        <v/>
      </c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4"/>
      <c r="CO585" s="54"/>
      <c r="CP585" s="54"/>
      <c r="CQ585" s="54"/>
      <c r="CR585" s="54"/>
      <c r="CS585" s="54"/>
      <c r="CT585" s="54"/>
      <c r="CU585" s="54"/>
      <c r="CV585" s="53"/>
      <c r="CW585" s="53"/>
      <c r="CX585" s="53"/>
      <c r="CY585" s="53"/>
      <c r="CZ585" s="53"/>
      <c r="DA585" s="53"/>
      <c r="DB585" s="53"/>
      <c r="DC585" s="53"/>
      <c r="DD585" s="54"/>
      <c r="DE585" s="54"/>
      <c r="DF585" s="54"/>
      <c r="DG585" s="54"/>
      <c r="DH585" s="54"/>
      <c r="DI585" s="54"/>
    </row>
    <row r="586" spans="3:113" ht="13.5" customHeight="1">
      <c r="C586" s="89">
        <v>577</v>
      </c>
      <c r="D586" s="44"/>
      <c r="E586" s="53"/>
      <c r="F586" s="53"/>
      <c r="G586" s="53"/>
      <c r="H586" s="42" t="str">
        <f>IF(HLOOKUP(H$14,集計用!$4:$9894,マスター!$C586,FALSE)="","",HLOOKUP(H$14,集計用!$4:$9894,マスター!$C586,FALSE))</f>
        <v/>
      </c>
      <c r="I586" s="29" t="str">
        <f>IF(HLOOKUP(I$14,集計用!$4:$9894,マスター!$C586,FALSE)="","",HLOOKUP(I$14,集計用!$4:$9894,マスター!$C586,FALSE))</f>
        <v/>
      </c>
      <c r="J586" s="29" t="str">
        <f>IF(HLOOKUP(J$14,集計用!$4:$9894,マスター!$C586,FALSE)="","",HLOOKUP(J$14,集計用!$4:$9894,マスター!$C586,FALSE))</f>
        <v/>
      </c>
      <c r="K586" s="53"/>
      <c r="L586" s="53"/>
      <c r="M586" s="53"/>
      <c r="N586" s="53"/>
      <c r="O586" s="29" t="str">
        <f>IF(HLOOKUP(O$14,集計用!$4:$9894,マスター!$C586,FALSE)="","",HLOOKUP(O$14,集計用!$4:$9894,マスター!$C586,FALSE))</f>
        <v/>
      </c>
      <c r="P586" s="53"/>
      <c r="Q586" s="53"/>
      <c r="R586" s="42" t="str">
        <f>IF(HLOOKUP(R$14,集計用!$4:$9894,マスター!$C586,FALSE)="","",HLOOKUP(R$14,集計用!$4:$9894,マスター!$C586,FALSE))</f>
        <v/>
      </c>
      <c r="S586" s="42" t="str">
        <f>IF(HLOOKUP(S$14,集計用!$4:$9894,マスター!$C586,FALSE)="","",HLOOKUP(S$14,集計用!$4:$9894,マスター!$C586,FALSE))</f>
        <v/>
      </c>
      <c r="T586" s="214" t="str">
        <f>IF(HLOOKUP(T$14,集計用!$4:$9894,マスター!$C586,FALSE)="","",HLOOKUP(T$14,集計用!$4:$9894,マスター!$C586,FALSE))</f>
        <v/>
      </c>
      <c r="U586" s="214" t="str">
        <f>IF(HLOOKUP(U$14,集計用!$4:$9894,マスター!$C586,FALSE)="","",HLOOKUP(U$14,集計用!$4:$9894,マスター!$C586,FALSE))</f>
        <v/>
      </c>
      <c r="V586" s="53"/>
      <c r="W586" s="44"/>
      <c r="X586" s="53"/>
      <c r="Y586" s="53"/>
      <c r="Z586" s="29" t="str">
        <f>IF(HLOOKUP(Z$14,集計用!$4:$9894,マスター!$C586,FALSE)="","",HLOOKUP(Z$14,集計用!$4:$9894,マスター!$C586,FALSE))</f>
        <v/>
      </c>
      <c r="AA586" s="53"/>
      <c r="AB586" s="53"/>
      <c r="AC586" s="53"/>
      <c r="AD586" s="53"/>
      <c r="AE586" s="53"/>
      <c r="AF586" s="44"/>
      <c r="AG586" s="29" t="str">
        <f>IF(HLOOKUP(AG$14,集計用!$4:$9894,マスター!$C586,FALSE)="","",HLOOKUP(AG$14,集計用!$4:$9894,マスター!$C586,FALSE))</f>
        <v/>
      </c>
      <c r="AH586" s="29" t="str">
        <f>IF(HLOOKUP(AH$14,集計用!$4:$9894,マスター!$C586,FALSE)="","",HLOOKUP(AH$14,集計用!$4:$9894,マスター!$C586,FALSE))</f>
        <v/>
      </c>
      <c r="AI586" s="29" t="str">
        <f>IF(HLOOKUP(AI$14,集計用!$4:$9894,マスター!$C586,FALSE)="","",HLOOKUP(AI$14,集計用!$4:$9894,マスター!$C586,FALSE))</f>
        <v/>
      </c>
      <c r="AJ586" s="60" t="str">
        <f>マスター!$B$3</f>
        <v>建物</v>
      </c>
      <c r="AK586" s="29" t="str">
        <f>IF(HLOOKUP(AK$14,集計用!$4:$9894,マスター!$C586,FALSE)="","",HLOOKUP(AK$14,集計用!$4:$9894,マスター!$C586,FALSE))</f>
        <v/>
      </c>
      <c r="AL586" s="29" t="str">
        <f>IF(HLOOKUP(AL$14,集計用!$4:$9894,マスター!$C586,FALSE)="","",HLOOKUP(AL$14,集計用!$4:$9894,マスター!$C586,FALSE))</f>
        <v/>
      </c>
      <c r="AM586" s="53"/>
      <c r="AN586" s="29" t="str">
        <f>IFERROR(集計用!N475&amp;集計用!P475&amp;集計用!R475,"")</f>
        <v/>
      </c>
      <c r="AO586" s="29" t="str">
        <f>IF(HLOOKUP(AO$14,集計用!$4:$9894,マスター!$C586,FALSE)="","",HLOOKUP(AO$14,集計用!$4:$9894,マスター!$C586,FALSE))</f>
        <v/>
      </c>
      <c r="AP586" s="42" t="str">
        <f>集計用!AU475&amp;集計用!AV475&amp;集計用!AW475&amp;集計用!AX475&amp;集計用!AY475&amp;集計用!AZ475</f>
        <v/>
      </c>
      <c r="AQ586" s="29" t="str">
        <f>IF(HLOOKUP(AQ$14,集計用!$4:$9894,マスター!$C586,FALSE)="","",HLOOKUP(AQ$14,集計用!$4:$9894,マスター!$C586,FALSE))</f>
        <v/>
      </c>
      <c r="AR586" s="29" t="str">
        <f>IF(HLOOKUP(AR$14,集計用!$4:$9894,マスター!$C586,FALSE)="","",HLOOKUP(AR$14,集計用!$4:$9894,マスター!$C586,FALSE))</f>
        <v/>
      </c>
      <c r="AS586" s="29" t="str">
        <f>IF(HLOOKUP(AS$14,集計用!$4:$9894,マスター!$C586,FALSE)="","",HLOOKUP(AS$14,集計用!$4:$9894,マスター!$C586,FALSE))</f>
        <v/>
      </c>
      <c r="AT586" s="29" t="str">
        <f>IF(HLOOKUP(AT$14,集計用!$4:$9894,マスター!$C586,FALSE)="","",HLOOKUP(AT$14,集計用!$4:$9894,マスター!$C586,FALSE))</f>
        <v/>
      </c>
      <c r="AU586" s="29" t="str">
        <f>IF(HLOOKUP(AU$14,集計用!$4:$9894,マスター!$C586,FALSE)="","",HLOOKUP(AU$14,集計用!$4:$9894,マスター!$C586,FALSE))</f>
        <v/>
      </c>
      <c r="AV586" s="61"/>
      <c r="AW586" s="45" t="str">
        <f t="shared" si="10"/>
        <v/>
      </c>
      <c r="AX586" s="29" t="str">
        <f>IF(HLOOKUP(AX$14,集計用!$4:$9894,マスター!$C586,FALSE)="","",HLOOKUP(AX$14,集計用!$4:$9894,マスター!$C586,FALSE))</f>
        <v/>
      </c>
      <c r="AY586" s="29" t="str">
        <f>IF(HLOOKUP(AY$14,集計用!$4:$9894,マスター!$C586,FALSE)="","",HLOOKUP(AY$14,集計用!$4:$9894,マスター!$C586,FALSE))</f>
        <v/>
      </c>
      <c r="AZ586" s="54"/>
      <c r="BA586" s="54"/>
      <c r="BB586" s="54"/>
      <c r="BC586" s="54"/>
      <c r="BD586" s="54"/>
      <c r="BE586" s="54"/>
      <c r="BF586" s="54"/>
      <c r="BG586" s="54"/>
      <c r="BH586" s="29" t="str">
        <f>IF(HLOOKUP(BH$14,集計用!$4:$9894,マスター!$C586,FALSE)="","",HLOOKUP(BH$14,集計用!$4:$9894,マスター!$C586,FALSE))</f>
        <v/>
      </c>
      <c r="BI586" s="29" t="str">
        <f>IF(HLOOKUP(BI$14,集計用!$4:$9894,マスター!$C586,FALSE)="","",HLOOKUP(BI$14,集計用!$4:$9894,マスター!$C586,FALSE))</f>
        <v/>
      </c>
      <c r="BJ586" s="54"/>
      <c r="BK586" s="54"/>
      <c r="BL586" s="54"/>
      <c r="BM586" s="54"/>
      <c r="BN586" s="54"/>
      <c r="BO586" s="54"/>
      <c r="BP586" s="54"/>
      <c r="BQ586" s="54"/>
      <c r="BR586" s="29" t="str">
        <f>IF(HLOOKUP(BR$14,集計用!$4:$9894,マスター!$C586,FALSE)="","",HLOOKUP(BR$14,集計用!$4:$9894,マスター!$C586,FALSE))</f>
        <v/>
      </c>
      <c r="BS586" s="29" t="str">
        <f>IF(HLOOKUP(BS$14,集計用!$4:$9894,マスター!$C586,FALSE)="","",HLOOKUP(BS$14,集計用!$4:$9894,マスター!$C586,FALSE))</f>
        <v/>
      </c>
      <c r="BT586" s="29" t="str">
        <f>IF(HLOOKUP(BT$14,集計用!$4:$9894,マスター!$C586,FALSE)="","",HLOOKUP(BT$14,集計用!$4:$9894,マスター!$C586,FALSE))</f>
        <v/>
      </c>
      <c r="BU586" s="29" t="str">
        <f>IF(HLOOKUP(BU$14,集計用!$4:$9894,マスター!$C586,FALSE)="","",HLOOKUP(BU$14,集計用!$4:$9894,マスター!$C586,FALSE))</f>
        <v/>
      </c>
      <c r="BV586" s="29" t="str">
        <f>集計用!O475&amp;集計用!Q475&amp;集計用!S475</f>
        <v/>
      </c>
      <c r="BW586" s="29" t="str">
        <f>IF(HLOOKUP(BW$14,集計用!$4:$9894,マスター!$C586,FALSE)="","",HLOOKUP(BW$14,集計用!$4:$9894,マスター!$C586,FALSE))</f>
        <v/>
      </c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4"/>
      <c r="CO586" s="54"/>
      <c r="CP586" s="54"/>
      <c r="CQ586" s="54"/>
      <c r="CR586" s="54"/>
      <c r="CS586" s="54"/>
      <c r="CT586" s="54"/>
      <c r="CU586" s="54"/>
      <c r="CV586" s="53"/>
      <c r="CW586" s="53"/>
      <c r="CX586" s="53"/>
      <c r="CY586" s="53"/>
      <c r="CZ586" s="53"/>
      <c r="DA586" s="53"/>
      <c r="DB586" s="53"/>
      <c r="DC586" s="53"/>
      <c r="DD586" s="54"/>
      <c r="DE586" s="54"/>
      <c r="DF586" s="54"/>
      <c r="DG586" s="54"/>
      <c r="DH586" s="54"/>
      <c r="DI586" s="54"/>
    </row>
    <row r="587" spans="3:113" ht="13.5" customHeight="1">
      <c r="C587" s="89">
        <v>578</v>
      </c>
      <c r="D587" s="44"/>
      <c r="E587" s="53"/>
      <c r="F587" s="53"/>
      <c r="G587" s="53"/>
      <c r="H587" s="42" t="str">
        <f>IF(HLOOKUP(H$14,集計用!$4:$9894,マスター!$C587,FALSE)="","",HLOOKUP(H$14,集計用!$4:$9894,マスター!$C587,FALSE))</f>
        <v/>
      </c>
      <c r="I587" s="29" t="str">
        <f>IF(HLOOKUP(I$14,集計用!$4:$9894,マスター!$C587,FALSE)="","",HLOOKUP(I$14,集計用!$4:$9894,マスター!$C587,FALSE))</f>
        <v/>
      </c>
      <c r="J587" s="29" t="str">
        <f>IF(HLOOKUP(J$14,集計用!$4:$9894,マスター!$C587,FALSE)="","",HLOOKUP(J$14,集計用!$4:$9894,マスター!$C587,FALSE))</f>
        <v/>
      </c>
      <c r="K587" s="53"/>
      <c r="L587" s="53"/>
      <c r="M587" s="53"/>
      <c r="N587" s="53"/>
      <c r="O587" s="29" t="str">
        <f>IF(HLOOKUP(O$14,集計用!$4:$9894,マスター!$C587,FALSE)="","",HLOOKUP(O$14,集計用!$4:$9894,マスター!$C587,FALSE))</f>
        <v/>
      </c>
      <c r="P587" s="53"/>
      <c r="Q587" s="53"/>
      <c r="R587" s="42" t="str">
        <f>IF(HLOOKUP(R$14,集計用!$4:$9894,マスター!$C587,FALSE)="","",HLOOKUP(R$14,集計用!$4:$9894,マスター!$C587,FALSE))</f>
        <v/>
      </c>
      <c r="S587" s="42" t="str">
        <f>IF(HLOOKUP(S$14,集計用!$4:$9894,マスター!$C587,FALSE)="","",HLOOKUP(S$14,集計用!$4:$9894,マスター!$C587,FALSE))</f>
        <v/>
      </c>
      <c r="T587" s="214" t="str">
        <f>IF(HLOOKUP(T$14,集計用!$4:$9894,マスター!$C587,FALSE)="","",HLOOKUP(T$14,集計用!$4:$9894,マスター!$C587,FALSE))</f>
        <v/>
      </c>
      <c r="U587" s="214" t="str">
        <f>IF(HLOOKUP(U$14,集計用!$4:$9894,マスター!$C587,FALSE)="","",HLOOKUP(U$14,集計用!$4:$9894,マスター!$C587,FALSE))</f>
        <v/>
      </c>
      <c r="V587" s="53"/>
      <c r="W587" s="44"/>
      <c r="X587" s="53"/>
      <c r="Y587" s="53"/>
      <c r="Z587" s="29" t="str">
        <f>IF(HLOOKUP(Z$14,集計用!$4:$9894,マスター!$C587,FALSE)="","",HLOOKUP(Z$14,集計用!$4:$9894,マスター!$C587,FALSE))</f>
        <v/>
      </c>
      <c r="AA587" s="53"/>
      <c r="AB587" s="53"/>
      <c r="AC587" s="53"/>
      <c r="AD587" s="53"/>
      <c r="AE587" s="53"/>
      <c r="AF587" s="44"/>
      <c r="AG587" s="29" t="str">
        <f>IF(HLOOKUP(AG$14,集計用!$4:$9894,マスター!$C587,FALSE)="","",HLOOKUP(AG$14,集計用!$4:$9894,マスター!$C587,FALSE))</f>
        <v/>
      </c>
      <c r="AH587" s="29" t="str">
        <f>IF(HLOOKUP(AH$14,集計用!$4:$9894,マスター!$C587,FALSE)="","",HLOOKUP(AH$14,集計用!$4:$9894,マスター!$C587,FALSE))</f>
        <v/>
      </c>
      <c r="AI587" s="29" t="str">
        <f>IF(HLOOKUP(AI$14,集計用!$4:$9894,マスター!$C587,FALSE)="","",HLOOKUP(AI$14,集計用!$4:$9894,マスター!$C587,FALSE))</f>
        <v/>
      </c>
      <c r="AJ587" s="60" t="str">
        <f>マスター!$B$3</f>
        <v>建物</v>
      </c>
      <c r="AK587" s="29" t="str">
        <f>IF(HLOOKUP(AK$14,集計用!$4:$9894,マスター!$C587,FALSE)="","",HLOOKUP(AK$14,集計用!$4:$9894,マスター!$C587,FALSE))</f>
        <v/>
      </c>
      <c r="AL587" s="29" t="str">
        <f>IF(HLOOKUP(AL$14,集計用!$4:$9894,マスター!$C587,FALSE)="","",HLOOKUP(AL$14,集計用!$4:$9894,マスター!$C587,FALSE))</f>
        <v/>
      </c>
      <c r="AM587" s="53"/>
      <c r="AN587" s="29" t="str">
        <f>IFERROR(集計用!N476&amp;集計用!P476&amp;集計用!R476,"")</f>
        <v/>
      </c>
      <c r="AO587" s="29" t="str">
        <f>IF(HLOOKUP(AO$14,集計用!$4:$9894,マスター!$C587,FALSE)="","",HLOOKUP(AO$14,集計用!$4:$9894,マスター!$C587,FALSE))</f>
        <v/>
      </c>
      <c r="AP587" s="42" t="str">
        <f>集計用!AU476&amp;集計用!AV476&amp;集計用!AW476&amp;集計用!AX476&amp;集計用!AY476&amp;集計用!AZ476</f>
        <v/>
      </c>
      <c r="AQ587" s="29" t="str">
        <f>IF(HLOOKUP(AQ$14,集計用!$4:$9894,マスター!$C587,FALSE)="","",HLOOKUP(AQ$14,集計用!$4:$9894,マスター!$C587,FALSE))</f>
        <v/>
      </c>
      <c r="AR587" s="29" t="str">
        <f>IF(HLOOKUP(AR$14,集計用!$4:$9894,マスター!$C587,FALSE)="","",HLOOKUP(AR$14,集計用!$4:$9894,マスター!$C587,FALSE))</f>
        <v/>
      </c>
      <c r="AS587" s="29" t="str">
        <f>IF(HLOOKUP(AS$14,集計用!$4:$9894,マスター!$C587,FALSE)="","",HLOOKUP(AS$14,集計用!$4:$9894,マスター!$C587,FALSE))</f>
        <v/>
      </c>
      <c r="AT587" s="29" t="str">
        <f>IF(HLOOKUP(AT$14,集計用!$4:$9894,マスター!$C587,FALSE)="","",HLOOKUP(AT$14,集計用!$4:$9894,マスター!$C587,FALSE))</f>
        <v/>
      </c>
      <c r="AU587" s="29" t="str">
        <f>IF(HLOOKUP(AU$14,集計用!$4:$9894,マスター!$C587,FALSE)="","",HLOOKUP(AU$14,集計用!$4:$9894,マスター!$C587,FALSE))</f>
        <v/>
      </c>
      <c r="AV587" s="61"/>
      <c r="AW587" s="45" t="str">
        <f t="shared" si="10"/>
        <v/>
      </c>
      <c r="AX587" s="29" t="str">
        <f>IF(HLOOKUP(AX$14,集計用!$4:$9894,マスター!$C587,FALSE)="","",HLOOKUP(AX$14,集計用!$4:$9894,マスター!$C587,FALSE))</f>
        <v/>
      </c>
      <c r="AY587" s="29" t="str">
        <f>IF(HLOOKUP(AY$14,集計用!$4:$9894,マスター!$C587,FALSE)="","",HLOOKUP(AY$14,集計用!$4:$9894,マスター!$C587,FALSE))</f>
        <v/>
      </c>
      <c r="AZ587" s="54"/>
      <c r="BA587" s="54"/>
      <c r="BB587" s="54"/>
      <c r="BC587" s="54"/>
      <c r="BD587" s="54"/>
      <c r="BE587" s="54"/>
      <c r="BF587" s="54"/>
      <c r="BG587" s="54"/>
      <c r="BH587" s="29" t="str">
        <f>IF(HLOOKUP(BH$14,集計用!$4:$9894,マスター!$C587,FALSE)="","",HLOOKUP(BH$14,集計用!$4:$9894,マスター!$C587,FALSE))</f>
        <v/>
      </c>
      <c r="BI587" s="29" t="str">
        <f>IF(HLOOKUP(BI$14,集計用!$4:$9894,マスター!$C587,FALSE)="","",HLOOKUP(BI$14,集計用!$4:$9894,マスター!$C587,FALSE))</f>
        <v/>
      </c>
      <c r="BJ587" s="54"/>
      <c r="BK587" s="54"/>
      <c r="BL587" s="54"/>
      <c r="BM587" s="54"/>
      <c r="BN587" s="54"/>
      <c r="BO587" s="54"/>
      <c r="BP587" s="54"/>
      <c r="BQ587" s="54"/>
      <c r="BR587" s="29" t="str">
        <f>IF(HLOOKUP(BR$14,集計用!$4:$9894,マスター!$C587,FALSE)="","",HLOOKUP(BR$14,集計用!$4:$9894,マスター!$C587,FALSE))</f>
        <v/>
      </c>
      <c r="BS587" s="29" t="str">
        <f>IF(HLOOKUP(BS$14,集計用!$4:$9894,マスター!$C587,FALSE)="","",HLOOKUP(BS$14,集計用!$4:$9894,マスター!$C587,FALSE))</f>
        <v/>
      </c>
      <c r="BT587" s="29" t="str">
        <f>IF(HLOOKUP(BT$14,集計用!$4:$9894,マスター!$C587,FALSE)="","",HLOOKUP(BT$14,集計用!$4:$9894,マスター!$C587,FALSE))</f>
        <v/>
      </c>
      <c r="BU587" s="29" t="str">
        <f>IF(HLOOKUP(BU$14,集計用!$4:$9894,マスター!$C587,FALSE)="","",HLOOKUP(BU$14,集計用!$4:$9894,マスター!$C587,FALSE))</f>
        <v/>
      </c>
      <c r="BV587" s="29" t="str">
        <f>集計用!O476&amp;集計用!Q476&amp;集計用!S476</f>
        <v/>
      </c>
      <c r="BW587" s="29" t="str">
        <f>IF(HLOOKUP(BW$14,集計用!$4:$9894,マスター!$C587,FALSE)="","",HLOOKUP(BW$14,集計用!$4:$9894,マスター!$C587,FALSE))</f>
        <v/>
      </c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4"/>
      <c r="CO587" s="54"/>
      <c r="CP587" s="54"/>
      <c r="CQ587" s="54"/>
      <c r="CR587" s="54"/>
      <c r="CS587" s="54"/>
      <c r="CT587" s="54"/>
      <c r="CU587" s="54"/>
      <c r="CV587" s="53"/>
      <c r="CW587" s="53"/>
      <c r="CX587" s="53"/>
      <c r="CY587" s="53"/>
      <c r="CZ587" s="53"/>
      <c r="DA587" s="53"/>
      <c r="DB587" s="53"/>
      <c r="DC587" s="53"/>
      <c r="DD587" s="54"/>
      <c r="DE587" s="54"/>
      <c r="DF587" s="54"/>
      <c r="DG587" s="54"/>
      <c r="DH587" s="54"/>
      <c r="DI587" s="54"/>
    </row>
    <row r="588" spans="3:113" ht="13.5" customHeight="1">
      <c r="C588" s="89">
        <v>579</v>
      </c>
      <c r="D588" s="44"/>
      <c r="E588" s="53"/>
      <c r="F588" s="53"/>
      <c r="G588" s="53"/>
      <c r="H588" s="42" t="str">
        <f>IF(HLOOKUP(H$14,集計用!$4:$9894,マスター!$C588,FALSE)="","",HLOOKUP(H$14,集計用!$4:$9894,マスター!$C588,FALSE))</f>
        <v/>
      </c>
      <c r="I588" s="29" t="str">
        <f>IF(HLOOKUP(I$14,集計用!$4:$9894,マスター!$C588,FALSE)="","",HLOOKUP(I$14,集計用!$4:$9894,マスター!$C588,FALSE))</f>
        <v/>
      </c>
      <c r="J588" s="29" t="str">
        <f>IF(HLOOKUP(J$14,集計用!$4:$9894,マスター!$C588,FALSE)="","",HLOOKUP(J$14,集計用!$4:$9894,マスター!$C588,FALSE))</f>
        <v/>
      </c>
      <c r="K588" s="53"/>
      <c r="L588" s="53"/>
      <c r="M588" s="53"/>
      <c r="N588" s="53"/>
      <c r="O588" s="29" t="str">
        <f>IF(HLOOKUP(O$14,集計用!$4:$9894,マスター!$C588,FALSE)="","",HLOOKUP(O$14,集計用!$4:$9894,マスター!$C588,FALSE))</f>
        <v/>
      </c>
      <c r="P588" s="53"/>
      <c r="Q588" s="53"/>
      <c r="R588" s="42" t="str">
        <f>IF(HLOOKUP(R$14,集計用!$4:$9894,マスター!$C588,FALSE)="","",HLOOKUP(R$14,集計用!$4:$9894,マスター!$C588,FALSE))</f>
        <v/>
      </c>
      <c r="S588" s="42" t="str">
        <f>IF(HLOOKUP(S$14,集計用!$4:$9894,マスター!$C588,FALSE)="","",HLOOKUP(S$14,集計用!$4:$9894,マスター!$C588,FALSE))</f>
        <v/>
      </c>
      <c r="T588" s="214" t="str">
        <f>IF(HLOOKUP(T$14,集計用!$4:$9894,マスター!$C588,FALSE)="","",HLOOKUP(T$14,集計用!$4:$9894,マスター!$C588,FALSE))</f>
        <v/>
      </c>
      <c r="U588" s="214" t="str">
        <f>IF(HLOOKUP(U$14,集計用!$4:$9894,マスター!$C588,FALSE)="","",HLOOKUP(U$14,集計用!$4:$9894,マスター!$C588,FALSE))</f>
        <v/>
      </c>
      <c r="V588" s="53"/>
      <c r="W588" s="44"/>
      <c r="X588" s="53"/>
      <c r="Y588" s="53"/>
      <c r="Z588" s="29" t="str">
        <f>IF(HLOOKUP(Z$14,集計用!$4:$9894,マスター!$C588,FALSE)="","",HLOOKUP(Z$14,集計用!$4:$9894,マスター!$C588,FALSE))</f>
        <v/>
      </c>
      <c r="AA588" s="53"/>
      <c r="AB588" s="53"/>
      <c r="AC588" s="53"/>
      <c r="AD588" s="53"/>
      <c r="AE588" s="53"/>
      <c r="AF588" s="44"/>
      <c r="AG588" s="29" t="str">
        <f>IF(HLOOKUP(AG$14,集計用!$4:$9894,マスター!$C588,FALSE)="","",HLOOKUP(AG$14,集計用!$4:$9894,マスター!$C588,FALSE))</f>
        <v/>
      </c>
      <c r="AH588" s="29" t="str">
        <f>IF(HLOOKUP(AH$14,集計用!$4:$9894,マスター!$C588,FALSE)="","",HLOOKUP(AH$14,集計用!$4:$9894,マスター!$C588,FALSE))</f>
        <v/>
      </c>
      <c r="AI588" s="29" t="str">
        <f>IF(HLOOKUP(AI$14,集計用!$4:$9894,マスター!$C588,FALSE)="","",HLOOKUP(AI$14,集計用!$4:$9894,マスター!$C588,FALSE))</f>
        <v/>
      </c>
      <c r="AJ588" s="60" t="str">
        <f>マスター!$B$3</f>
        <v>建物</v>
      </c>
      <c r="AK588" s="29" t="str">
        <f>IF(HLOOKUP(AK$14,集計用!$4:$9894,マスター!$C588,FALSE)="","",HLOOKUP(AK$14,集計用!$4:$9894,マスター!$C588,FALSE))</f>
        <v/>
      </c>
      <c r="AL588" s="29" t="str">
        <f>IF(HLOOKUP(AL$14,集計用!$4:$9894,マスター!$C588,FALSE)="","",HLOOKUP(AL$14,集計用!$4:$9894,マスター!$C588,FALSE))</f>
        <v/>
      </c>
      <c r="AM588" s="53"/>
      <c r="AN588" s="29" t="str">
        <f>IFERROR(集計用!N477&amp;集計用!P477&amp;集計用!R477,"")</f>
        <v/>
      </c>
      <c r="AO588" s="29" t="str">
        <f>IF(HLOOKUP(AO$14,集計用!$4:$9894,マスター!$C588,FALSE)="","",HLOOKUP(AO$14,集計用!$4:$9894,マスター!$C588,FALSE))</f>
        <v/>
      </c>
      <c r="AP588" s="42" t="str">
        <f>集計用!AU477&amp;集計用!AV477&amp;集計用!AW477&amp;集計用!AX477&amp;集計用!AY477&amp;集計用!AZ477</f>
        <v/>
      </c>
      <c r="AQ588" s="29" t="str">
        <f>IF(HLOOKUP(AQ$14,集計用!$4:$9894,マスター!$C588,FALSE)="","",HLOOKUP(AQ$14,集計用!$4:$9894,マスター!$C588,FALSE))</f>
        <v/>
      </c>
      <c r="AR588" s="29" t="str">
        <f>IF(HLOOKUP(AR$14,集計用!$4:$9894,マスター!$C588,FALSE)="","",HLOOKUP(AR$14,集計用!$4:$9894,マスター!$C588,FALSE))</f>
        <v/>
      </c>
      <c r="AS588" s="29" t="str">
        <f>IF(HLOOKUP(AS$14,集計用!$4:$9894,マスター!$C588,FALSE)="","",HLOOKUP(AS$14,集計用!$4:$9894,マスター!$C588,FALSE))</f>
        <v/>
      </c>
      <c r="AT588" s="29" t="str">
        <f>IF(HLOOKUP(AT$14,集計用!$4:$9894,マスター!$C588,FALSE)="","",HLOOKUP(AT$14,集計用!$4:$9894,マスター!$C588,FALSE))</f>
        <v/>
      </c>
      <c r="AU588" s="29" t="str">
        <f>IF(HLOOKUP(AU$14,集計用!$4:$9894,マスター!$C588,FALSE)="","",HLOOKUP(AU$14,集計用!$4:$9894,マスター!$C588,FALSE))</f>
        <v/>
      </c>
      <c r="AV588" s="61"/>
      <c r="AW588" s="45" t="str">
        <f t="shared" si="10"/>
        <v/>
      </c>
      <c r="AX588" s="29" t="str">
        <f>IF(HLOOKUP(AX$14,集計用!$4:$9894,マスター!$C588,FALSE)="","",HLOOKUP(AX$14,集計用!$4:$9894,マスター!$C588,FALSE))</f>
        <v/>
      </c>
      <c r="AY588" s="29" t="str">
        <f>IF(HLOOKUP(AY$14,集計用!$4:$9894,マスター!$C588,FALSE)="","",HLOOKUP(AY$14,集計用!$4:$9894,マスター!$C588,FALSE))</f>
        <v/>
      </c>
      <c r="AZ588" s="54"/>
      <c r="BA588" s="54"/>
      <c r="BB588" s="54"/>
      <c r="BC588" s="54"/>
      <c r="BD588" s="54"/>
      <c r="BE588" s="54"/>
      <c r="BF588" s="54"/>
      <c r="BG588" s="54"/>
      <c r="BH588" s="29" t="str">
        <f>IF(HLOOKUP(BH$14,集計用!$4:$9894,マスター!$C588,FALSE)="","",HLOOKUP(BH$14,集計用!$4:$9894,マスター!$C588,FALSE))</f>
        <v/>
      </c>
      <c r="BI588" s="29" t="str">
        <f>IF(HLOOKUP(BI$14,集計用!$4:$9894,マスター!$C588,FALSE)="","",HLOOKUP(BI$14,集計用!$4:$9894,マスター!$C588,FALSE))</f>
        <v/>
      </c>
      <c r="BJ588" s="54"/>
      <c r="BK588" s="54"/>
      <c r="BL588" s="54"/>
      <c r="BM588" s="54"/>
      <c r="BN588" s="54"/>
      <c r="BO588" s="54"/>
      <c r="BP588" s="54"/>
      <c r="BQ588" s="54"/>
      <c r="BR588" s="29" t="str">
        <f>IF(HLOOKUP(BR$14,集計用!$4:$9894,マスター!$C588,FALSE)="","",HLOOKUP(BR$14,集計用!$4:$9894,マスター!$C588,FALSE))</f>
        <v/>
      </c>
      <c r="BS588" s="29" t="str">
        <f>IF(HLOOKUP(BS$14,集計用!$4:$9894,マスター!$C588,FALSE)="","",HLOOKUP(BS$14,集計用!$4:$9894,マスター!$C588,FALSE))</f>
        <v/>
      </c>
      <c r="BT588" s="29" t="str">
        <f>IF(HLOOKUP(BT$14,集計用!$4:$9894,マスター!$C588,FALSE)="","",HLOOKUP(BT$14,集計用!$4:$9894,マスター!$C588,FALSE))</f>
        <v/>
      </c>
      <c r="BU588" s="29" t="str">
        <f>IF(HLOOKUP(BU$14,集計用!$4:$9894,マスター!$C588,FALSE)="","",HLOOKUP(BU$14,集計用!$4:$9894,マスター!$C588,FALSE))</f>
        <v/>
      </c>
      <c r="BV588" s="29" t="str">
        <f>集計用!O477&amp;集計用!Q477&amp;集計用!S477</f>
        <v/>
      </c>
      <c r="BW588" s="29" t="str">
        <f>IF(HLOOKUP(BW$14,集計用!$4:$9894,マスター!$C588,FALSE)="","",HLOOKUP(BW$14,集計用!$4:$9894,マスター!$C588,FALSE))</f>
        <v/>
      </c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4"/>
      <c r="CO588" s="54"/>
      <c r="CP588" s="54"/>
      <c r="CQ588" s="54"/>
      <c r="CR588" s="54"/>
      <c r="CS588" s="54"/>
      <c r="CT588" s="54"/>
      <c r="CU588" s="54"/>
      <c r="CV588" s="53"/>
      <c r="CW588" s="53"/>
      <c r="CX588" s="53"/>
      <c r="CY588" s="53"/>
      <c r="CZ588" s="53"/>
      <c r="DA588" s="53"/>
      <c r="DB588" s="53"/>
      <c r="DC588" s="53"/>
      <c r="DD588" s="54"/>
      <c r="DE588" s="54"/>
      <c r="DF588" s="54"/>
      <c r="DG588" s="54"/>
      <c r="DH588" s="54"/>
      <c r="DI588" s="54"/>
    </row>
    <row r="589" spans="3:113" ht="13.5" customHeight="1">
      <c r="C589" s="89">
        <v>580</v>
      </c>
      <c r="D589" s="44"/>
      <c r="E589" s="53"/>
      <c r="F589" s="53"/>
      <c r="G589" s="53"/>
      <c r="H589" s="42" t="str">
        <f>IF(HLOOKUP(H$14,集計用!$4:$9894,マスター!$C589,FALSE)="","",HLOOKUP(H$14,集計用!$4:$9894,マスター!$C589,FALSE))</f>
        <v/>
      </c>
      <c r="I589" s="29" t="str">
        <f>IF(HLOOKUP(I$14,集計用!$4:$9894,マスター!$C589,FALSE)="","",HLOOKUP(I$14,集計用!$4:$9894,マスター!$C589,FALSE))</f>
        <v/>
      </c>
      <c r="J589" s="29" t="str">
        <f>IF(HLOOKUP(J$14,集計用!$4:$9894,マスター!$C589,FALSE)="","",HLOOKUP(J$14,集計用!$4:$9894,マスター!$C589,FALSE))</f>
        <v/>
      </c>
      <c r="K589" s="53"/>
      <c r="L589" s="53"/>
      <c r="M589" s="53"/>
      <c r="N589" s="53"/>
      <c r="O589" s="29" t="str">
        <f>IF(HLOOKUP(O$14,集計用!$4:$9894,マスター!$C589,FALSE)="","",HLOOKUP(O$14,集計用!$4:$9894,マスター!$C589,FALSE))</f>
        <v/>
      </c>
      <c r="P589" s="53"/>
      <c r="Q589" s="53"/>
      <c r="R589" s="42" t="str">
        <f>IF(HLOOKUP(R$14,集計用!$4:$9894,マスター!$C589,FALSE)="","",HLOOKUP(R$14,集計用!$4:$9894,マスター!$C589,FALSE))</f>
        <v/>
      </c>
      <c r="S589" s="42" t="str">
        <f>IF(HLOOKUP(S$14,集計用!$4:$9894,マスター!$C589,FALSE)="","",HLOOKUP(S$14,集計用!$4:$9894,マスター!$C589,FALSE))</f>
        <v/>
      </c>
      <c r="T589" s="214" t="str">
        <f>IF(HLOOKUP(T$14,集計用!$4:$9894,マスター!$C589,FALSE)="","",HLOOKUP(T$14,集計用!$4:$9894,マスター!$C589,FALSE))</f>
        <v/>
      </c>
      <c r="U589" s="214" t="str">
        <f>IF(HLOOKUP(U$14,集計用!$4:$9894,マスター!$C589,FALSE)="","",HLOOKUP(U$14,集計用!$4:$9894,マスター!$C589,FALSE))</f>
        <v/>
      </c>
      <c r="V589" s="53"/>
      <c r="W589" s="44"/>
      <c r="X589" s="53"/>
      <c r="Y589" s="53"/>
      <c r="Z589" s="29" t="str">
        <f>IF(HLOOKUP(Z$14,集計用!$4:$9894,マスター!$C589,FALSE)="","",HLOOKUP(Z$14,集計用!$4:$9894,マスター!$C589,FALSE))</f>
        <v/>
      </c>
      <c r="AA589" s="53"/>
      <c r="AB589" s="53"/>
      <c r="AC589" s="53"/>
      <c r="AD589" s="53"/>
      <c r="AE589" s="53"/>
      <c r="AF589" s="44"/>
      <c r="AG589" s="29" t="str">
        <f>IF(HLOOKUP(AG$14,集計用!$4:$9894,マスター!$C589,FALSE)="","",HLOOKUP(AG$14,集計用!$4:$9894,マスター!$C589,FALSE))</f>
        <v/>
      </c>
      <c r="AH589" s="29" t="str">
        <f>IF(HLOOKUP(AH$14,集計用!$4:$9894,マスター!$C589,FALSE)="","",HLOOKUP(AH$14,集計用!$4:$9894,マスター!$C589,FALSE))</f>
        <v/>
      </c>
      <c r="AI589" s="29" t="str">
        <f>IF(HLOOKUP(AI$14,集計用!$4:$9894,マスター!$C589,FALSE)="","",HLOOKUP(AI$14,集計用!$4:$9894,マスター!$C589,FALSE))</f>
        <v/>
      </c>
      <c r="AJ589" s="60" t="str">
        <f>マスター!$B$3</f>
        <v>建物</v>
      </c>
      <c r="AK589" s="29" t="str">
        <f>IF(HLOOKUP(AK$14,集計用!$4:$9894,マスター!$C589,FALSE)="","",HLOOKUP(AK$14,集計用!$4:$9894,マスター!$C589,FALSE))</f>
        <v/>
      </c>
      <c r="AL589" s="29" t="str">
        <f>IF(HLOOKUP(AL$14,集計用!$4:$9894,マスター!$C589,FALSE)="","",HLOOKUP(AL$14,集計用!$4:$9894,マスター!$C589,FALSE))</f>
        <v/>
      </c>
      <c r="AM589" s="53"/>
      <c r="AN589" s="29" t="str">
        <f>IFERROR(集計用!N478&amp;集計用!P478&amp;集計用!R478,"")</f>
        <v/>
      </c>
      <c r="AO589" s="29" t="str">
        <f>IF(HLOOKUP(AO$14,集計用!$4:$9894,マスター!$C589,FALSE)="","",HLOOKUP(AO$14,集計用!$4:$9894,マスター!$C589,FALSE))</f>
        <v/>
      </c>
      <c r="AP589" s="42" t="str">
        <f>集計用!AU478&amp;集計用!AV478&amp;集計用!AW478&amp;集計用!AX478&amp;集計用!AY478&amp;集計用!AZ478</f>
        <v/>
      </c>
      <c r="AQ589" s="29" t="str">
        <f>IF(HLOOKUP(AQ$14,集計用!$4:$9894,マスター!$C589,FALSE)="","",HLOOKUP(AQ$14,集計用!$4:$9894,マスター!$C589,FALSE))</f>
        <v/>
      </c>
      <c r="AR589" s="29" t="str">
        <f>IF(HLOOKUP(AR$14,集計用!$4:$9894,マスター!$C589,FALSE)="","",HLOOKUP(AR$14,集計用!$4:$9894,マスター!$C589,FALSE))</f>
        <v/>
      </c>
      <c r="AS589" s="29" t="str">
        <f>IF(HLOOKUP(AS$14,集計用!$4:$9894,マスター!$C589,FALSE)="","",HLOOKUP(AS$14,集計用!$4:$9894,マスター!$C589,FALSE))</f>
        <v/>
      </c>
      <c r="AT589" s="29" t="str">
        <f>IF(HLOOKUP(AT$14,集計用!$4:$9894,マスター!$C589,FALSE)="","",HLOOKUP(AT$14,集計用!$4:$9894,マスター!$C589,FALSE))</f>
        <v/>
      </c>
      <c r="AU589" s="29" t="str">
        <f>IF(HLOOKUP(AU$14,集計用!$4:$9894,マスター!$C589,FALSE)="","",HLOOKUP(AU$14,集計用!$4:$9894,マスター!$C589,FALSE))</f>
        <v/>
      </c>
      <c r="AV589" s="61"/>
      <c r="AW589" s="45" t="str">
        <f t="shared" si="10"/>
        <v/>
      </c>
      <c r="AX589" s="29" t="str">
        <f>IF(HLOOKUP(AX$14,集計用!$4:$9894,マスター!$C589,FALSE)="","",HLOOKUP(AX$14,集計用!$4:$9894,マスター!$C589,FALSE))</f>
        <v/>
      </c>
      <c r="AY589" s="29" t="str">
        <f>IF(HLOOKUP(AY$14,集計用!$4:$9894,マスター!$C589,FALSE)="","",HLOOKUP(AY$14,集計用!$4:$9894,マスター!$C589,FALSE))</f>
        <v/>
      </c>
      <c r="AZ589" s="54"/>
      <c r="BA589" s="54"/>
      <c r="BB589" s="54"/>
      <c r="BC589" s="54"/>
      <c r="BD589" s="54"/>
      <c r="BE589" s="54"/>
      <c r="BF589" s="54"/>
      <c r="BG589" s="54"/>
      <c r="BH589" s="29" t="str">
        <f>IF(HLOOKUP(BH$14,集計用!$4:$9894,マスター!$C589,FALSE)="","",HLOOKUP(BH$14,集計用!$4:$9894,マスター!$C589,FALSE))</f>
        <v/>
      </c>
      <c r="BI589" s="29" t="str">
        <f>IF(HLOOKUP(BI$14,集計用!$4:$9894,マスター!$C589,FALSE)="","",HLOOKUP(BI$14,集計用!$4:$9894,マスター!$C589,FALSE))</f>
        <v/>
      </c>
      <c r="BJ589" s="54"/>
      <c r="BK589" s="54"/>
      <c r="BL589" s="54"/>
      <c r="BM589" s="54"/>
      <c r="BN589" s="54"/>
      <c r="BO589" s="54"/>
      <c r="BP589" s="54"/>
      <c r="BQ589" s="54"/>
      <c r="BR589" s="29" t="str">
        <f>IF(HLOOKUP(BR$14,集計用!$4:$9894,マスター!$C589,FALSE)="","",HLOOKUP(BR$14,集計用!$4:$9894,マスター!$C589,FALSE))</f>
        <v/>
      </c>
      <c r="BS589" s="29" t="str">
        <f>IF(HLOOKUP(BS$14,集計用!$4:$9894,マスター!$C589,FALSE)="","",HLOOKUP(BS$14,集計用!$4:$9894,マスター!$C589,FALSE))</f>
        <v/>
      </c>
      <c r="BT589" s="29" t="str">
        <f>IF(HLOOKUP(BT$14,集計用!$4:$9894,マスター!$C589,FALSE)="","",HLOOKUP(BT$14,集計用!$4:$9894,マスター!$C589,FALSE))</f>
        <v/>
      </c>
      <c r="BU589" s="29" t="str">
        <f>IF(HLOOKUP(BU$14,集計用!$4:$9894,マスター!$C589,FALSE)="","",HLOOKUP(BU$14,集計用!$4:$9894,マスター!$C589,FALSE))</f>
        <v/>
      </c>
      <c r="BV589" s="29" t="str">
        <f>集計用!O478&amp;集計用!Q478&amp;集計用!S478</f>
        <v/>
      </c>
      <c r="BW589" s="29" t="str">
        <f>IF(HLOOKUP(BW$14,集計用!$4:$9894,マスター!$C589,FALSE)="","",HLOOKUP(BW$14,集計用!$4:$9894,マスター!$C589,FALSE))</f>
        <v/>
      </c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4"/>
      <c r="CO589" s="54"/>
      <c r="CP589" s="54"/>
      <c r="CQ589" s="54"/>
      <c r="CR589" s="54"/>
      <c r="CS589" s="54"/>
      <c r="CT589" s="54"/>
      <c r="CU589" s="54"/>
      <c r="CV589" s="53"/>
      <c r="CW589" s="53"/>
      <c r="CX589" s="53"/>
      <c r="CY589" s="53"/>
      <c r="CZ589" s="53"/>
      <c r="DA589" s="53"/>
      <c r="DB589" s="53"/>
      <c r="DC589" s="53"/>
      <c r="DD589" s="54"/>
      <c r="DE589" s="54"/>
      <c r="DF589" s="54"/>
      <c r="DG589" s="54"/>
      <c r="DH589" s="54"/>
      <c r="DI589" s="54"/>
    </row>
    <row r="590" spans="3:113" ht="13.5" customHeight="1">
      <c r="C590" s="89">
        <v>581</v>
      </c>
      <c r="D590" s="44"/>
      <c r="E590" s="53"/>
      <c r="F590" s="53"/>
      <c r="G590" s="53"/>
      <c r="H590" s="42" t="str">
        <f>IF(HLOOKUP(H$14,集計用!$4:$9894,マスター!$C590,FALSE)="","",HLOOKUP(H$14,集計用!$4:$9894,マスター!$C590,FALSE))</f>
        <v/>
      </c>
      <c r="I590" s="29" t="str">
        <f>IF(HLOOKUP(I$14,集計用!$4:$9894,マスター!$C590,FALSE)="","",HLOOKUP(I$14,集計用!$4:$9894,マスター!$C590,FALSE))</f>
        <v/>
      </c>
      <c r="J590" s="29" t="str">
        <f>IF(HLOOKUP(J$14,集計用!$4:$9894,マスター!$C590,FALSE)="","",HLOOKUP(J$14,集計用!$4:$9894,マスター!$C590,FALSE))</f>
        <v/>
      </c>
      <c r="K590" s="53"/>
      <c r="L590" s="53"/>
      <c r="M590" s="53"/>
      <c r="N590" s="53"/>
      <c r="O590" s="29" t="str">
        <f>IF(HLOOKUP(O$14,集計用!$4:$9894,マスター!$C590,FALSE)="","",HLOOKUP(O$14,集計用!$4:$9894,マスター!$C590,FALSE))</f>
        <v/>
      </c>
      <c r="P590" s="53"/>
      <c r="Q590" s="53"/>
      <c r="R590" s="42" t="str">
        <f>IF(HLOOKUP(R$14,集計用!$4:$9894,マスター!$C590,FALSE)="","",HLOOKUP(R$14,集計用!$4:$9894,マスター!$C590,FALSE))</f>
        <v/>
      </c>
      <c r="S590" s="42" t="str">
        <f>IF(HLOOKUP(S$14,集計用!$4:$9894,マスター!$C590,FALSE)="","",HLOOKUP(S$14,集計用!$4:$9894,マスター!$C590,FALSE))</f>
        <v/>
      </c>
      <c r="T590" s="214" t="str">
        <f>IF(HLOOKUP(T$14,集計用!$4:$9894,マスター!$C590,FALSE)="","",HLOOKUP(T$14,集計用!$4:$9894,マスター!$C590,FALSE))</f>
        <v/>
      </c>
      <c r="U590" s="214" t="str">
        <f>IF(HLOOKUP(U$14,集計用!$4:$9894,マスター!$C590,FALSE)="","",HLOOKUP(U$14,集計用!$4:$9894,マスター!$C590,FALSE))</f>
        <v/>
      </c>
      <c r="V590" s="53"/>
      <c r="W590" s="44"/>
      <c r="X590" s="53"/>
      <c r="Y590" s="53"/>
      <c r="Z590" s="29" t="str">
        <f>IF(HLOOKUP(Z$14,集計用!$4:$9894,マスター!$C590,FALSE)="","",HLOOKUP(Z$14,集計用!$4:$9894,マスター!$C590,FALSE))</f>
        <v/>
      </c>
      <c r="AA590" s="53"/>
      <c r="AB590" s="53"/>
      <c r="AC590" s="53"/>
      <c r="AD590" s="53"/>
      <c r="AE590" s="53"/>
      <c r="AF590" s="44"/>
      <c r="AG590" s="29" t="str">
        <f>IF(HLOOKUP(AG$14,集計用!$4:$9894,マスター!$C590,FALSE)="","",HLOOKUP(AG$14,集計用!$4:$9894,マスター!$C590,FALSE))</f>
        <v/>
      </c>
      <c r="AH590" s="29" t="str">
        <f>IF(HLOOKUP(AH$14,集計用!$4:$9894,マスター!$C590,FALSE)="","",HLOOKUP(AH$14,集計用!$4:$9894,マスター!$C590,FALSE))</f>
        <v/>
      </c>
      <c r="AI590" s="29" t="str">
        <f>IF(HLOOKUP(AI$14,集計用!$4:$9894,マスター!$C590,FALSE)="","",HLOOKUP(AI$14,集計用!$4:$9894,マスター!$C590,FALSE))</f>
        <v/>
      </c>
      <c r="AJ590" s="60" t="str">
        <f>マスター!$B$3</f>
        <v>建物</v>
      </c>
      <c r="AK590" s="29" t="str">
        <f>IF(HLOOKUP(AK$14,集計用!$4:$9894,マスター!$C590,FALSE)="","",HLOOKUP(AK$14,集計用!$4:$9894,マスター!$C590,FALSE))</f>
        <v/>
      </c>
      <c r="AL590" s="29" t="str">
        <f>IF(HLOOKUP(AL$14,集計用!$4:$9894,マスター!$C590,FALSE)="","",HLOOKUP(AL$14,集計用!$4:$9894,マスター!$C590,FALSE))</f>
        <v/>
      </c>
      <c r="AM590" s="53"/>
      <c r="AN590" s="29" t="str">
        <f>IFERROR(集計用!N479&amp;集計用!P479&amp;集計用!R479,"")</f>
        <v/>
      </c>
      <c r="AO590" s="29" t="str">
        <f>IF(HLOOKUP(AO$14,集計用!$4:$9894,マスター!$C590,FALSE)="","",HLOOKUP(AO$14,集計用!$4:$9894,マスター!$C590,FALSE))</f>
        <v/>
      </c>
      <c r="AP590" s="42" t="str">
        <f>集計用!AU479&amp;集計用!AV479&amp;集計用!AW479&amp;集計用!AX479&amp;集計用!AY479&amp;集計用!AZ479</f>
        <v/>
      </c>
      <c r="AQ590" s="29" t="str">
        <f>IF(HLOOKUP(AQ$14,集計用!$4:$9894,マスター!$C590,FALSE)="","",HLOOKUP(AQ$14,集計用!$4:$9894,マスター!$C590,FALSE))</f>
        <v/>
      </c>
      <c r="AR590" s="29" t="str">
        <f>IF(HLOOKUP(AR$14,集計用!$4:$9894,マスター!$C590,FALSE)="","",HLOOKUP(AR$14,集計用!$4:$9894,マスター!$C590,FALSE))</f>
        <v/>
      </c>
      <c r="AS590" s="29" t="str">
        <f>IF(HLOOKUP(AS$14,集計用!$4:$9894,マスター!$C590,FALSE)="","",HLOOKUP(AS$14,集計用!$4:$9894,マスター!$C590,FALSE))</f>
        <v/>
      </c>
      <c r="AT590" s="29" t="str">
        <f>IF(HLOOKUP(AT$14,集計用!$4:$9894,マスター!$C590,FALSE)="","",HLOOKUP(AT$14,集計用!$4:$9894,マスター!$C590,FALSE))</f>
        <v/>
      </c>
      <c r="AU590" s="29" t="str">
        <f>IF(HLOOKUP(AU$14,集計用!$4:$9894,マスター!$C590,FALSE)="","",HLOOKUP(AU$14,集計用!$4:$9894,マスター!$C590,FALSE))</f>
        <v/>
      </c>
      <c r="AV590" s="61"/>
      <c r="AW590" s="45" t="str">
        <f t="shared" si="10"/>
        <v/>
      </c>
      <c r="AX590" s="29" t="str">
        <f>IF(HLOOKUP(AX$14,集計用!$4:$9894,マスター!$C590,FALSE)="","",HLOOKUP(AX$14,集計用!$4:$9894,マスター!$C590,FALSE))</f>
        <v/>
      </c>
      <c r="AY590" s="29" t="str">
        <f>IF(HLOOKUP(AY$14,集計用!$4:$9894,マスター!$C590,FALSE)="","",HLOOKUP(AY$14,集計用!$4:$9894,マスター!$C590,FALSE))</f>
        <v/>
      </c>
      <c r="AZ590" s="54"/>
      <c r="BA590" s="54"/>
      <c r="BB590" s="54"/>
      <c r="BC590" s="54"/>
      <c r="BD590" s="54"/>
      <c r="BE590" s="54"/>
      <c r="BF590" s="54"/>
      <c r="BG590" s="54"/>
      <c r="BH590" s="29" t="str">
        <f>IF(HLOOKUP(BH$14,集計用!$4:$9894,マスター!$C590,FALSE)="","",HLOOKUP(BH$14,集計用!$4:$9894,マスター!$C590,FALSE))</f>
        <v/>
      </c>
      <c r="BI590" s="29" t="str">
        <f>IF(HLOOKUP(BI$14,集計用!$4:$9894,マスター!$C590,FALSE)="","",HLOOKUP(BI$14,集計用!$4:$9894,マスター!$C590,FALSE))</f>
        <v/>
      </c>
      <c r="BJ590" s="54"/>
      <c r="BK590" s="54"/>
      <c r="BL590" s="54"/>
      <c r="BM590" s="54"/>
      <c r="BN590" s="54"/>
      <c r="BO590" s="54"/>
      <c r="BP590" s="54"/>
      <c r="BQ590" s="54"/>
      <c r="BR590" s="29" t="str">
        <f>IF(HLOOKUP(BR$14,集計用!$4:$9894,マスター!$C590,FALSE)="","",HLOOKUP(BR$14,集計用!$4:$9894,マスター!$C590,FALSE))</f>
        <v/>
      </c>
      <c r="BS590" s="29" t="str">
        <f>IF(HLOOKUP(BS$14,集計用!$4:$9894,マスター!$C590,FALSE)="","",HLOOKUP(BS$14,集計用!$4:$9894,マスター!$C590,FALSE))</f>
        <v/>
      </c>
      <c r="BT590" s="29" t="str">
        <f>IF(HLOOKUP(BT$14,集計用!$4:$9894,マスター!$C590,FALSE)="","",HLOOKUP(BT$14,集計用!$4:$9894,マスター!$C590,FALSE))</f>
        <v/>
      </c>
      <c r="BU590" s="29" t="str">
        <f>IF(HLOOKUP(BU$14,集計用!$4:$9894,マスター!$C590,FALSE)="","",HLOOKUP(BU$14,集計用!$4:$9894,マスター!$C590,FALSE))</f>
        <v/>
      </c>
      <c r="BV590" s="29" t="str">
        <f>集計用!O479&amp;集計用!Q479&amp;集計用!S479</f>
        <v/>
      </c>
      <c r="BW590" s="29" t="str">
        <f>IF(HLOOKUP(BW$14,集計用!$4:$9894,マスター!$C590,FALSE)="","",HLOOKUP(BW$14,集計用!$4:$9894,マスター!$C590,FALSE))</f>
        <v/>
      </c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4"/>
      <c r="CO590" s="54"/>
      <c r="CP590" s="54"/>
      <c r="CQ590" s="54"/>
      <c r="CR590" s="54"/>
      <c r="CS590" s="54"/>
      <c r="CT590" s="54"/>
      <c r="CU590" s="54"/>
      <c r="CV590" s="53"/>
      <c r="CW590" s="53"/>
      <c r="CX590" s="53"/>
      <c r="CY590" s="53"/>
      <c r="CZ590" s="53"/>
      <c r="DA590" s="53"/>
      <c r="DB590" s="53"/>
      <c r="DC590" s="53"/>
      <c r="DD590" s="54"/>
      <c r="DE590" s="54"/>
      <c r="DF590" s="54"/>
      <c r="DG590" s="54"/>
      <c r="DH590" s="54"/>
      <c r="DI590" s="54"/>
    </row>
    <row r="591" spans="3:113" ht="13.5" customHeight="1">
      <c r="C591" s="89">
        <v>582</v>
      </c>
      <c r="D591" s="44"/>
      <c r="E591" s="53"/>
      <c r="F591" s="53"/>
      <c r="G591" s="53"/>
      <c r="H591" s="42" t="str">
        <f>IF(HLOOKUP(H$14,集計用!$4:$9894,マスター!$C591,FALSE)="","",HLOOKUP(H$14,集計用!$4:$9894,マスター!$C591,FALSE))</f>
        <v/>
      </c>
      <c r="I591" s="29" t="str">
        <f>IF(HLOOKUP(I$14,集計用!$4:$9894,マスター!$C591,FALSE)="","",HLOOKUP(I$14,集計用!$4:$9894,マスター!$C591,FALSE))</f>
        <v/>
      </c>
      <c r="J591" s="29" t="str">
        <f>IF(HLOOKUP(J$14,集計用!$4:$9894,マスター!$C591,FALSE)="","",HLOOKUP(J$14,集計用!$4:$9894,マスター!$C591,FALSE))</f>
        <v/>
      </c>
      <c r="K591" s="53"/>
      <c r="L591" s="53"/>
      <c r="M591" s="53"/>
      <c r="N591" s="53"/>
      <c r="O591" s="29" t="str">
        <f>IF(HLOOKUP(O$14,集計用!$4:$9894,マスター!$C591,FALSE)="","",HLOOKUP(O$14,集計用!$4:$9894,マスター!$C591,FALSE))</f>
        <v/>
      </c>
      <c r="P591" s="53"/>
      <c r="Q591" s="53"/>
      <c r="R591" s="42" t="str">
        <f>IF(HLOOKUP(R$14,集計用!$4:$9894,マスター!$C591,FALSE)="","",HLOOKUP(R$14,集計用!$4:$9894,マスター!$C591,FALSE))</f>
        <v/>
      </c>
      <c r="S591" s="42" t="str">
        <f>IF(HLOOKUP(S$14,集計用!$4:$9894,マスター!$C591,FALSE)="","",HLOOKUP(S$14,集計用!$4:$9894,マスター!$C591,FALSE))</f>
        <v/>
      </c>
      <c r="T591" s="214" t="str">
        <f>IF(HLOOKUP(T$14,集計用!$4:$9894,マスター!$C591,FALSE)="","",HLOOKUP(T$14,集計用!$4:$9894,マスター!$C591,FALSE))</f>
        <v/>
      </c>
      <c r="U591" s="214" t="str">
        <f>IF(HLOOKUP(U$14,集計用!$4:$9894,マスター!$C591,FALSE)="","",HLOOKUP(U$14,集計用!$4:$9894,マスター!$C591,FALSE))</f>
        <v/>
      </c>
      <c r="V591" s="53"/>
      <c r="W591" s="44"/>
      <c r="X591" s="53"/>
      <c r="Y591" s="53"/>
      <c r="Z591" s="29" t="str">
        <f>IF(HLOOKUP(Z$14,集計用!$4:$9894,マスター!$C591,FALSE)="","",HLOOKUP(Z$14,集計用!$4:$9894,マスター!$C591,FALSE))</f>
        <v/>
      </c>
      <c r="AA591" s="53"/>
      <c r="AB591" s="53"/>
      <c r="AC591" s="53"/>
      <c r="AD591" s="53"/>
      <c r="AE591" s="53"/>
      <c r="AF591" s="44"/>
      <c r="AG591" s="29" t="str">
        <f>IF(HLOOKUP(AG$14,集計用!$4:$9894,マスター!$C591,FALSE)="","",HLOOKUP(AG$14,集計用!$4:$9894,マスター!$C591,FALSE))</f>
        <v/>
      </c>
      <c r="AH591" s="29" t="str">
        <f>IF(HLOOKUP(AH$14,集計用!$4:$9894,マスター!$C591,FALSE)="","",HLOOKUP(AH$14,集計用!$4:$9894,マスター!$C591,FALSE))</f>
        <v/>
      </c>
      <c r="AI591" s="29" t="str">
        <f>IF(HLOOKUP(AI$14,集計用!$4:$9894,マスター!$C591,FALSE)="","",HLOOKUP(AI$14,集計用!$4:$9894,マスター!$C591,FALSE))</f>
        <v/>
      </c>
      <c r="AJ591" s="60" t="str">
        <f>マスター!$B$3</f>
        <v>建物</v>
      </c>
      <c r="AK591" s="29" t="str">
        <f>IF(HLOOKUP(AK$14,集計用!$4:$9894,マスター!$C591,FALSE)="","",HLOOKUP(AK$14,集計用!$4:$9894,マスター!$C591,FALSE))</f>
        <v/>
      </c>
      <c r="AL591" s="29" t="str">
        <f>IF(HLOOKUP(AL$14,集計用!$4:$9894,マスター!$C591,FALSE)="","",HLOOKUP(AL$14,集計用!$4:$9894,マスター!$C591,FALSE))</f>
        <v/>
      </c>
      <c r="AM591" s="53"/>
      <c r="AN591" s="29" t="str">
        <f>IFERROR(集計用!N480&amp;集計用!P480&amp;集計用!R480,"")</f>
        <v/>
      </c>
      <c r="AO591" s="29" t="str">
        <f>IF(HLOOKUP(AO$14,集計用!$4:$9894,マスター!$C591,FALSE)="","",HLOOKUP(AO$14,集計用!$4:$9894,マスター!$C591,FALSE))</f>
        <v/>
      </c>
      <c r="AP591" s="42" t="str">
        <f>集計用!AU480&amp;集計用!AV480&amp;集計用!AW480&amp;集計用!AX480&amp;集計用!AY480&amp;集計用!AZ480</f>
        <v/>
      </c>
      <c r="AQ591" s="29" t="str">
        <f>IF(HLOOKUP(AQ$14,集計用!$4:$9894,マスター!$C591,FALSE)="","",HLOOKUP(AQ$14,集計用!$4:$9894,マスター!$C591,FALSE))</f>
        <v/>
      </c>
      <c r="AR591" s="29" t="str">
        <f>IF(HLOOKUP(AR$14,集計用!$4:$9894,マスター!$C591,FALSE)="","",HLOOKUP(AR$14,集計用!$4:$9894,マスター!$C591,FALSE))</f>
        <v/>
      </c>
      <c r="AS591" s="29" t="str">
        <f>IF(HLOOKUP(AS$14,集計用!$4:$9894,マスター!$C591,FALSE)="","",HLOOKUP(AS$14,集計用!$4:$9894,マスター!$C591,FALSE))</f>
        <v/>
      </c>
      <c r="AT591" s="29" t="str">
        <f>IF(HLOOKUP(AT$14,集計用!$4:$9894,マスター!$C591,FALSE)="","",HLOOKUP(AT$14,集計用!$4:$9894,マスター!$C591,FALSE))</f>
        <v/>
      </c>
      <c r="AU591" s="29" t="str">
        <f>IF(HLOOKUP(AU$14,集計用!$4:$9894,マスター!$C591,FALSE)="","",HLOOKUP(AU$14,集計用!$4:$9894,マスター!$C591,FALSE))</f>
        <v/>
      </c>
      <c r="AV591" s="61"/>
      <c r="AW591" s="45" t="str">
        <f t="shared" si="10"/>
        <v/>
      </c>
      <c r="AX591" s="29" t="str">
        <f>IF(HLOOKUP(AX$14,集計用!$4:$9894,マスター!$C591,FALSE)="","",HLOOKUP(AX$14,集計用!$4:$9894,マスター!$C591,FALSE))</f>
        <v/>
      </c>
      <c r="AY591" s="29" t="str">
        <f>IF(HLOOKUP(AY$14,集計用!$4:$9894,マスター!$C591,FALSE)="","",HLOOKUP(AY$14,集計用!$4:$9894,マスター!$C591,FALSE))</f>
        <v/>
      </c>
      <c r="AZ591" s="54"/>
      <c r="BA591" s="54"/>
      <c r="BB591" s="54"/>
      <c r="BC591" s="54"/>
      <c r="BD591" s="54"/>
      <c r="BE591" s="54"/>
      <c r="BF591" s="54"/>
      <c r="BG591" s="54"/>
      <c r="BH591" s="29" t="str">
        <f>IF(HLOOKUP(BH$14,集計用!$4:$9894,マスター!$C591,FALSE)="","",HLOOKUP(BH$14,集計用!$4:$9894,マスター!$C591,FALSE))</f>
        <v/>
      </c>
      <c r="BI591" s="29" t="str">
        <f>IF(HLOOKUP(BI$14,集計用!$4:$9894,マスター!$C591,FALSE)="","",HLOOKUP(BI$14,集計用!$4:$9894,マスター!$C591,FALSE))</f>
        <v/>
      </c>
      <c r="BJ591" s="54"/>
      <c r="BK591" s="54"/>
      <c r="BL591" s="54"/>
      <c r="BM591" s="54"/>
      <c r="BN591" s="54"/>
      <c r="BO591" s="54"/>
      <c r="BP591" s="54"/>
      <c r="BQ591" s="54"/>
      <c r="BR591" s="29" t="str">
        <f>IF(HLOOKUP(BR$14,集計用!$4:$9894,マスター!$C591,FALSE)="","",HLOOKUP(BR$14,集計用!$4:$9894,マスター!$C591,FALSE))</f>
        <v/>
      </c>
      <c r="BS591" s="29" t="str">
        <f>IF(HLOOKUP(BS$14,集計用!$4:$9894,マスター!$C591,FALSE)="","",HLOOKUP(BS$14,集計用!$4:$9894,マスター!$C591,FALSE))</f>
        <v/>
      </c>
      <c r="BT591" s="29" t="str">
        <f>IF(HLOOKUP(BT$14,集計用!$4:$9894,マスター!$C591,FALSE)="","",HLOOKUP(BT$14,集計用!$4:$9894,マスター!$C591,FALSE))</f>
        <v/>
      </c>
      <c r="BU591" s="29" t="str">
        <f>IF(HLOOKUP(BU$14,集計用!$4:$9894,マスター!$C591,FALSE)="","",HLOOKUP(BU$14,集計用!$4:$9894,マスター!$C591,FALSE))</f>
        <v/>
      </c>
      <c r="BV591" s="29" t="str">
        <f>集計用!O480&amp;集計用!Q480&amp;集計用!S480</f>
        <v/>
      </c>
      <c r="BW591" s="29" t="str">
        <f>IF(HLOOKUP(BW$14,集計用!$4:$9894,マスター!$C591,FALSE)="","",HLOOKUP(BW$14,集計用!$4:$9894,マスター!$C591,FALSE))</f>
        <v/>
      </c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4"/>
      <c r="CO591" s="54"/>
      <c r="CP591" s="54"/>
      <c r="CQ591" s="54"/>
      <c r="CR591" s="54"/>
      <c r="CS591" s="54"/>
      <c r="CT591" s="54"/>
      <c r="CU591" s="54"/>
      <c r="CV591" s="53"/>
      <c r="CW591" s="53"/>
      <c r="CX591" s="53"/>
      <c r="CY591" s="53"/>
      <c r="CZ591" s="53"/>
      <c r="DA591" s="53"/>
      <c r="DB591" s="53"/>
      <c r="DC591" s="53"/>
      <c r="DD591" s="54"/>
      <c r="DE591" s="54"/>
      <c r="DF591" s="54"/>
      <c r="DG591" s="54"/>
      <c r="DH591" s="54"/>
      <c r="DI591" s="54"/>
    </row>
    <row r="592" spans="3:113" ht="13.5" customHeight="1">
      <c r="C592" s="89">
        <v>583</v>
      </c>
      <c r="D592" s="44"/>
      <c r="E592" s="53"/>
      <c r="F592" s="53"/>
      <c r="G592" s="53"/>
      <c r="H592" s="42" t="str">
        <f>IF(HLOOKUP(H$14,集計用!$4:$9894,マスター!$C592,FALSE)="","",HLOOKUP(H$14,集計用!$4:$9894,マスター!$C592,FALSE))</f>
        <v/>
      </c>
      <c r="I592" s="29" t="str">
        <f>IF(HLOOKUP(I$14,集計用!$4:$9894,マスター!$C592,FALSE)="","",HLOOKUP(I$14,集計用!$4:$9894,マスター!$C592,FALSE))</f>
        <v/>
      </c>
      <c r="J592" s="29" t="str">
        <f>IF(HLOOKUP(J$14,集計用!$4:$9894,マスター!$C592,FALSE)="","",HLOOKUP(J$14,集計用!$4:$9894,マスター!$C592,FALSE))</f>
        <v/>
      </c>
      <c r="K592" s="53"/>
      <c r="L592" s="53"/>
      <c r="M592" s="53"/>
      <c r="N592" s="53"/>
      <c r="O592" s="29" t="str">
        <f>IF(HLOOKUP(O$14,集計用!$4:$9894,マスター!$C592,FALSE)="","",HLOOKUP(O$14,集計用!$4:$9894,マスター!$C592,FALSE))</f>
        <v/>
      </c>
      <c r="P592" s="53"/>
      <c r="Q592" s="53"/>
      <c r="R592" s="42" t="str">
        <f>IF(HLOOKUP(R$14,集計用!$4:$9894,マスター!$C592,FALSE)="","",HLOOKUP(R$14,集計用!$4:$9894,マスター!$C592,FALSE))</f>
        <v/>
      </c>
      <c r="S592" s="42" t="str">
        <f>IF(HLOOKUP(S$14,集計用!$4:$9894,マスター!$C592,FALSE)="","",HLOOKUP(S$14,集計用!$4:$9894,マスター!$C592,FALSE))</f>
        <v/>
      </c>
      <c r="T592" s="214" t="str">
        <f>IF(HLOOKUP(T$14,集計用!$4:$9894,マスター!$C592,FALSE)="","",HLOOKUP(T$14,集計用!$4:$9894,マスター!$C592,FALSE))</f>
        <v/>
      </c>
      <c r="U592" s="214" t="str">
        <f>IF(HLOOKUP(U$14,集計用!$4:$9894,マスター!$C592,FALSE)="","",HLOOKUP(U$14,集計用!$4:$9894,マスター!$C592,FALSE))</f>
        <v/>
      </c>
      <c r="V592" s="53"/>
      <c r="W592" s="44"/>
      <c r="X592" s="53"/>
      <c r="Y592" s="53"/>
      <c r="Z592" s="29" t="str">
        <f>IF(HLOOKUP(Z$14,集計用!$4:$9894,マスター!$C592,FALSE)="","",HLOOKUP(Z$14,集計用!$4:$9894,マスター!$C592,FALSE))</f>
        <v/>
      </c>
      <c r="AA592" s="53"/>
      <c r="AB592" s="53"/>
      <c r="AC592" s="53"/>
      <c r="AD592" s="53"/>
      <c r="AE592" s="53"/>
      <c r="AF592" s="44"/>
      <c r="AG592" s="29" t="str">
        <f>IF(HLOOKUP(AG$14,集計用!$4:$9894,マスター!$C592,FALSE)="","",HLOOKUP(AG$14,集計用!$4:$9894,マスター!$C592,FALSE))</f>
        <v/>
      </c>
      <c r="AH592" s="29" t="str">
        <f>IF(HLOOKUP(AH$14,集計用!$4:$9894,マスター!$C592,FALSE)="","",HLOOKUP(AH$14,集計用!$4:$9894,マスター!$C592,FALSE))</f>
        <v/>
      </c>
      <c r="AI592" s="29" t="str">
        <f>IF(HLOOKUP(AI$14,集計用!$4:$9894,マスター!$C592,FALSE)="","",HLOOKUP(AI$14,集計用!$4:$9894,マスター!$C592,FALSE))</f>
        <v/>
      </c>
      <c r="AJ592" s="60" t="str">
        <f>マスター!$B$3</f>
        <v>建物</v>
      </c>
      <c r="AK592" s="29" t="str">
        <f>IF(HLOOKUP(AK$14,集計用!$4:$9894,マスター!$C592,FALSE)="","",HLOOKUP(AK$14,集計用!$4:$9894,マスター!$C592,FALSE))</f>
        <v/>
      </c>
      <c r="AL592" s="29" t="str">
        <f>IF(HLOOKUP(AL$14,集計用!$4:$9894,マスター!$C592,FALSE)="","",HLOOKUP(AL$14,集計用!$4:$9894,マスター!$C592,FALSE))</f>
        <v/>
      </c>
      <c r="AM592" s="53"/>
      <c r="AN592" s="29" t="str">
        <f>IFERROR(集計用!N481&amp;集計用!P481&amp;集計用!R481,"")</f>
        <v/>
      </c>
      <c r="AO592" s="29" t="str">
        <f>IF(HLOOKUP(AO$14,集計用!$4:$9894,マスター!$C592,FALSE)="","",HLOOKUP(AO$14,集計用!$4:$9894,マスター!$C592,FALSE))</f>
        <v/>
      </c>
      <c r="AP592" s="42" t="str">
        <f>集計用!AU481&amp;集計用!AV481&amp;集計用!AW481&amp;集計用!AX481&amp;集計用!AY481&amp;集計用!AZ481</f>
        <v/>
      </c>
      <c r="AQ592" s="29" t="str">
        <f>IF(HLOOKUP(AQ$14,集計用!$4:$9894,マスター!$C592,FALSE)="","",HLOOKUP(AQ$14,集計用!$4:$9894,マスター!$C592,FALSE))</f>
        <v/>
      </c>
      <c r="AR592" s="29" t="str">
        <f>IF(HLOOKUP(AR$14,集計用!$4:$9894,マスター!$C592,FALSE)="","",HLOOKUP(AR$14,集計用!$4:$9894,マスター!$C592,FALSE))</f>
        <v/>
      </c>
      <c r="AS592" s="29" t="str">
        <f>IF(HLOOKUP(AS$14,集計用!$4:$9894,マスター!$C592,FALSE)="","",HLOOKUP(AS$14,集計用!$4:$9894,マスター!$C592,FALSE))</f>
        <v/>
      </c>
      <c r="AT592" s="29" t="str">
        <f>IF(HLOOKUP(AT$14,集計用!$4:$9894,マスター!$C592,FALSE)="","",HLOOKUP(AT$14,集計用!$4:$9894,マスター!$C592,FALSE))</f>
        <v/>
      </c>
      <c r="AU592" s="29" t="str">
        <f>IF(HLOOKUP(AU$14,集計用!$4:$9894,マスター!$C592,FALSE)="","",HLOOKUP(AU$14,集計用!$4:$9894,マスター!$C592,FALSE))</f>
        <v/>
      </c>
      <c r="AV592" s="61"/>
      <c r="AW592" s="45" t="str">
        <f t="shared" si="10"/>
        <v/>
      </c>
      <c r="AX592" s="29" t="str">
        <f>IF(HLOOKUP(AX$14,集計用!$4:$9894,マスター!$C592,FALSE)="","",HLOOKUP(AX$14,集計用!$4:$9894,マスター!$C592,FALSE))</f>
        <v/>
      </c>
      <c r="AY592" s="29" t="str">
        <f>IF(HLOOKUP(AY$14,集計用!$4:$9894,マスター!$C592,FALSE)="","",HLOOKUP(AY$14,集計用!$4:$9894,マスター!$C592,FALSE))</f>
        <v/>
      </c>
      <c r="AZ592" s="54"/>
      <c r="BA592" s="54"/>
      <c r="BB592" s="54"/>
      <c r="BC592" s="54"/>
      <c r="BD592" s="54"/>
      <c r="BE592" s="54"/>
      <c r="BF592" s="54"/>
      <c r="BG592" s="54"/>
      <c r="BH592" s="29" t="str">
        <f>IF(HLOOKUP(BH$14,集計用!$4:$9894,マスター!$C592,FALSE)="","",HLOOKUP(BH$14,集計用!$4:$9894,マスター!$C592,FALSE))</f>
        <v/>
      </c>
      <c r="BI592" s="29" t="str">
        <f>IF(HLOOKUP(BI$14,集計用!$4:$9894,マスター!$C592,FALSE)="","",HLOOKUP(BI$14,集計用!$4:$9894,マスター!$C592,FALSE))</f>
        <v/>
      </c>
      <c r="BJ592" s="54"/>
      <c r="BK592" s="54"/>
      <c r="BL592" s="54"/>
      <c r="BM592" s="54"/>
      <c r="BN592" s="54"/>
      <c r="BO592" s="54"/>
      <c r="BP592" s="54"/>
      <c r="BQ592" s="54"/>
      <c r="BR592" s="29" t="str">
        <f>IF(HLOOKUP(BR$14,集計用!$4:$9894,マスター!$C592,FALSE)="","",HLOOKUP(BR$14,集計用!$4:$9894,マスター!$C592,FALSE))</f>
        <v/>
      </c>
      <c r="BS592" s="29" t="str">
        <f>IF(HLOOKUP(BS$14,集計用!$4:$9894,マスター!$C592,FALSE)="","",HLOOKUP(BS$14,集計用!$4:$9894,マスター!$C592,FALSE))</f>
        <v/>
      </c>
      <c r="BT592" s="29" t="str">
        <f>IF(HLOOKUP(BT$14,集計用!$4:$9894,マスター!$C592,FALSE)="","",HLOOKUP(BT$14,集計用!$4:$9894,マスター!$C592,FALSE))</f>
        <v/>
      </c>
      <c r="BU592" s="29" t="str">
        <f>IF(HLOOKUP(BU$14,集計用!$4:$9894,マスター!$C592,FALSE)="","",HLOOKUP(BU$14,集計用!$4:$9894,マスター!$C592,FALSE))</f>
        <v/>
      </c>
      <c r="BV592" s="29" t="str">
        <f>集計用!O481&amp;集計用!Q481&amp;集計用!S481</f>
        <v/>
      </c>
      <c r="BW592" s="29" t="str">
        <f>IF(HLOOKUP(BW$14,集計用!$4:$9894,マスター!$C592,FALSE)="","",HLOOKUP(BW$14,集計用!$4:$9894,マスター!$C592,FALSE))</f>
        <v/>
      </c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4"/>
      <c r="CO592" s="54"/>
      <c r="CP592" s="54"/>
      <c r="CQ592" s="54"/>
      <c r="CR592" s="54"/>
      <c r="CS592" s="54"/>
      <c r="CT592" s="54"/>
      <c r="CU592" s="54"/>
      <c r="CV592" s="53"/>
      <c r="CW592" s="53"/>
      <c r="CX592" s="53"/>
      <c r="CY592" s="53"/>
      <c r="CZ592" s="53"/>
      <c r="DA592" s="53"/>
      <c r="DB592" s="53"/>
      <c r="DC592" s="53"/>
      <c r="DD592" s="54"/>
      <c r="DE592" s="54"/>
      <c r="DF592" s="54"/>
      <c r="DG592" s="54"/>
      <c r="DH592" s="54"/>
      <c r="DI592" s="54"/>
    </row>
    <row r="593" spans="3:113" ht="13.5" customHeight="1">
      <c r="C593" s="89">
        <v>584</v>
      </c>
      <c r="D593" s="44"/>
      <c r="E593" s="53"/>
      <c r="F593" s="53"/>
      <c r="G593" s="53"/>
      <c r="H593" s="42" t="str">
        <f>IF(HLOOKUP(H$14,集計用!$4:$9894,マスター!$C593,FALSE)="","",HLOOKUP(H$14,集計用!$4:$9894,マスター!$C593,FALSE))</f>
        <v/>
      </c>
      <c r="I593" s="29" t="str">
        <f>IF(HLOOKUP(I$14,集計用!$4:$9894,マスター!$C593,FALSE)="","",HLOOKUP(I$14,集計用!$4:$9894,マスター!$C593,FALSE))</f>
        <v/>
      </c>
      <c r="J593" s="29" t="str">
        <f>IF(HLOOKUP(J$14,集計用!$4:$9894,マスター!$C593,FALSE)="","",HLOOKUP(J$14,集計用!$4:$9894,マスター!$C593,FALSE))</f>
        <v/>
      </c>
      <c r="K593" s="53"/>
      <c r="L593" s="53"/>
      <c r="M593" s="53"/>
      <c r="N593" s="53"/>
      <c r="O593" s="29" t="str">
        <f>IF(HLOOKUP(O$14,集計用!$4:$9894,マスター!$C593,FALSE)="","",HLOOKUP(O$14,集計用!$4:$9894,マスター!$C593,FALSE))</f>
        <v/>
      </c>
      <c r="P593" s="53"/>
      <c r="Q593" s="53"/>
      <c r="R593" s="42" t="str">
        <f>IF(HLOOKUP(R$14,集計用!$4:$9894,マスター!$C593,FALSE)="","",HLOOKUP(R$14,集計用!$4:$9894,マスター!$C593,FALSE))</f>
        <v/>
      </c>
      <c r="S593" s="42" t="str">
        <f>IF(HLOOKUP(S$14,集計用!$4:$9894,マスター!$C593,FALSE)="","",HLOOKUP(S$14,集計用!$4:$9894,マスター!$C593,FALSE))</f>
        <v/>
      </c>
      <c r="T593" s="214" t="str">
        <f>IF(HLOOKUP(T$14,集計用!$4:$9894,マスター!$C593,FALSE)="","",HLOOKUP(T$14,集計用!$4:$9894,マスター!$C593,FALSE))</f>
        <v/>
      </c>
      <c r="U593" s="214" t="str">
        <f>IF(HLOOKUP(U$14,集計用!$4:$9894,マスター!$C593,FALSE)="","",HLOOKUP(U$14,集計用!$4:$9894,マスター!$C593,FALSE))</f>
        <v/>
      </c>
      <c r="V593" s="53"/>
      <c r="W593" s="44"/>
      <c r="X593" s="53"/>
      <c r="Y593" s="53"/>
      <c r="Z593" s="29" t="str">
        <f>IF(HLOOKUP(Z$14,集計用!$4:$9894,マスター!$C593,FALSE)="","",HLOOKUP(Z$14,集計用!$4:$9894,マスター!$C593,FALSE))</f>
        <v/>
      </c>
      <c r="AA593" s="53"/>
      <c r="AB593" s="53"/>
      <c r="AC593" s="53"/>
      <c r="AD593" s="53"/>
      <c r="AE593" s="53"/>
      <c r="AF593" s="44"/>
      <c r="AG593" s="29" t="str">
        <f>IF(HLOOKUP(AG$14,集計用!$4:$9894,マスター!$C593,FALSE)="","",HLOOKUP(AG$14,集計用!$4:$9894,マスター!$C593,FALSE))</f>
        <v/>
      </c>
      <c r="AH593" s="29" t="str">
        <f>IF(HLOOKUP(AH$14,集計用!$4:$9894,マスター!$C593,FALSE)="","",HLOOKUP(AH$14,集計用!$4:$9894,マスター!$C593,FALSE))</f>
        <v/>
      </c>
      <c r="AI593" s="29" t="str">
        <f>IF(HLOOKUP(AI$14,集計用!$4:$9894,マスター!$C593,FALSE)="","",HLOOKUP(AI$14,集計用!$4:$9894,マスター!$C593,FALSE))</f>
        <v/>
      </c>
      <c r="AJ593" s="60" t="str">
        <f>マスター!$B$3</f>
        <v>建物</v>
      </c>
      <c r="AK593" s="29" t="str">
        <f>IF(HLOOKUP(AK$14,集計用!$4:$9894,マスター!$C593,FALSE)="","",HLOOKUP(AK$14,集計用!$4:$9894,マスター!$C593,FALSE))</f>
        <v/>
      </c>
      <c r="AL593" s="29" t="str">
        <f>IF(HLOOKUP(AL$14,集計用!$4:$9894,マスター!$C593,FALSE)="","",HLOOKUP(AL$14,集計用!$4:$9894,マスター!$C593,FALSE))</f>
        <v/>
      </c>
      <c r="AM593" s="53"/>
      <c r="AN593" s="29" t="str">
        <f>IFERROR(集計用!N482&amp;集計用!P482&amp;集計用!R482,"")</f>
        <v/>
      </c>
      <c r="AO593" s="29" t="str">
        <f>IF(HLOOKUP(AO$14,集計用!$4:$9894,マスター!$C593,FALSE)="","",HLOOKUP(AO$14,集計用!$4:$9894,マスター!$C593,FALSE))</f>
        <v/>
      </c>
      <c r="AP593" s="42" t="str">
        <f>集計用!AU482&amp;集計用!AV482&amp;集計用!AW482&amp;集計用!AX482&amp;集計用!AY482&amp;集計用!AZ482</f>
        <v/>
      </c>
      <c r="AQ593" s="29" t="str">
        <f>IF(HLOOKUP(AQ$14,集計用!$4:$9894,マスター!$C593,FALSE)="","",HLOOKUP(AQ$14,集計用!$4:$9894,マスター!$C593,FALSE))</f>
        <v/>
      </c>
      <c r="AR593" s="29" t="str">
        <f>IF(HLOOKUP(AR$14,集計用!$4:$9894,マスター!$C593,FALSE)="","",HLOOKUP(AR$14,集計用!$4:$9894,マスター!$C593,FALSE))</f>
        <v/>
      </c>
      <c r="AS593" s="29" t="str">
        <f>IF(HLOOKUP(AS$14,集計用!$4:$9894,マスター!$C593,FALSE)="","",HLOOKUP(AS$14,集計用!$4:$9894,マスター!$C593,FALSE))</f>
        <v/>
      </c>
      <c r="AT593" s="29" t="str">
        <f>IF(HLOOKUP(AT$14,集計用!$4:$9894,マスター!$C593,FALSE)="","",HLOOKUP(AT$14,集計用!$4:$9894,マスター!$C593,FALSE))</f>
        <v/>
      </c>
      <c r="AU593" s="29" t="str">
        <f>IF(HLOOKUP(AU$14,集計用!$4:$9894,マスター!$C593,FALSE)="","",HLOOKUP(AU$14,集計用!$4:$9894,マスター!$C593,FALSE))</f>
        <v/>
      </c>
      <c r="AV593" s="61"/>
      <c r="AW593" s="45" t="str">
        <f t="shared" si="10"/>
        <v/>
      </c>
      <c r="AX593" s="29" t="str">
        <f>IF(HLOOKUP(AX$14,集計用!$4:$9894,マスター!$C593,FALSE)="","",HLOOKUP(AX$14,集計用!$4:$9894,マスター!$C593,FALSE))</f>
        <v/>
      </c>
      <c r="AY593" s="29" t="str">
        <f>IF(HLOOKUP(AY$14,集計用!$4:$9894,マスター!$C593,FALSE)="","",HLOOKUP(AY$14,集計用!$4:$9894,マスター!$C593,FALSE))</f>
        <v/>
      </c>
      <c r="AZ593" s="54"/>
      <c r="BA593" s="54"/>
      <c r="BB593" s="54"/>
      <c r="BC593" s="54"/>
      <c r="BD593" s="54"/>
      <c r="BE593" s="54"/>
      <c r="BF593" s="54"/>
      <c r="BG593" s="54"/>
      <c r="BH593" s="29" t="str">
        <f>IF(HLOOKUP(BH$14,集計用!$4:$9894,マスター!$C593,FALSE)="","",HLOOKUP(BH$14,集計用!$4:$9894,マスター!$C593,FALSE))</f>
        <v/>
      </c>
      <c r="BI593" s="29" t="str">
        <f>IF(HLOOKUP(BI$14,集計用!$4:$9894,マスター!$C593,FALSE)="","",HLOOKUP(BI$14,集計用!$4:$9894,マスター!$C593,FALSE))</f>
        <v/>
      </c>
      <c r="BJ593" s="54"/>
      <c r="BK593" s="54"/>
      <c r="BL593" s="54"/>
      <c r="BM593" s="54"/>
      <c r="BN593" s="54"/>
      <c r="BO593" s="54"/>
      <c r="BP593" s="54"/>
      <c r="BQ593" s="54"/>
      <c r="BR593" s="29" t="str">
        <f>IF(HLOOKUP(BR$14,集計用!$4:$9894,マスター!$C593,FALSE)="","",HLOOKUP(BR$14,集計用!$4:$9894,マスター!$C593,FALSE))</f>
        <v/>
      </c>
      <c r="BS593" s="29" t="str">
        <f>IF(HLOOKUP(BS$14,集計用!$4:$9894,マスター!$C593,FALSE)="","",HLOOKUP(BS$14,集計用!$4:$9894,マスター!$C593,FALSE))</f>
        <v/>
      </c>
      <c r="BT593" s="29" t="str">
        <f>IF(HLOOKUP(BT$14,集計用!$4:$9894,マスター!$C593,FALSE)="","",HLOOKUP(BT$14,集計用!$4:$9894,マスター!$C593,FALSE))</f>
        <v/>
      </c>
      <c r="BU593" s="29" t="str">
        <f>IF(HLOOKUP(BU$14,集計用!$4:$9894,マスター!$C593,FALSE)="","",HLOOKUP(BU$14,集計用!$4:$9894,マスター!$C593,FALSE))</f>
        <v/>
      </c>
      <c r="BV593" s="29" t="str">
        <f>集計用!O482&amp;集計用!Q482&amp;集計用!S482</f>
        <v/>
      </c>
      <c r="BW593" s="29" t="str">
        <f>IF(HLOOKUP(BW$14,集計用!$4:$9894,マスター!$C593,FALSE)="","",HLOOKUP(BW$14,集計用!$4:$9894,マスター!$C593,FALSE))</f>
        <v/>
      </c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4"/>
      <c r="CO593" s="54"/>
      <c r="CP593" s="54"/>
      <c r="CQ593" s="54"/>
      <c r="CR593" s="54"/>
      <c r="CS593" s="54"/>
      <c r="CT593" s="54"/>
      <c r="CU593" s="54"/>
      <c r="CV593" s="53"/>
      <c r="CW593" s="53"/>
      <c r="CX593" s="53"/>
      <c r="CY593" s="53"/>
      <c r="CZ593" s="53"/>
      <c r="DA593" s="53"/>
      <c r="DB593" s="53"/>
      <c r="DC593" s="53"/>
      <c r="DD593" s="54"/>
      <c r="DE593" s="54"/>
      <c r="DF593" s="54"/>
      <c r="DG593" s="54"/>
      <c r="DH593" s="54"/>
      <c r="DI593" s="54"/>
    </row>
    <row r="594" spans="3:113" ht="13.5" customHeight="1">
      <c r="C594" s="89">
        <v>585</v>
      </c>
      <c r="D594" s="44"/>
      <c r="E594" s="53"/>
      <c r="F594" s="53"/>
      <c r="G594" s="53"/>
      <c r="H594" s="42" t="str">
        <f>IF(HLOOKUP(H$14,集計用!$4:$9894,マスター!$C594,FALSE)="","",HLOOKUP(H$14,集計用!$4:$9894,マスター!$C594,FALSE))</f>
        <v/>
      </c>
      <c r="I594" s="29" t="str">
        <f>IF(HLOOKUP(I$14,集計用!$4:$9894,マスター!$C594,FALSE)="","",HLOOKUP(I$14,集計用!$4:$9894,マスター!$C594,FALSE))</f>
        <v/>
      </c>
      <c r="J594" s="29" t="str">
        <f>IF(HLOOKUP(J$14,集計用!$4:$9894,マスター!$C594,FALSE)="","",HLOOKUP(J$14,集計用!$4:$9894,マスター!$C594,FALSE))</f>
        <v/>
      </c>
      <c r="K594" s="53"/>
      <c r="L594" s="53"/>
      <c r="M594" s="53"/>
      <c r="N594" s="53"/>
      <c r="O594" s="29" t="str">
        <f>IF(HLOOKUP(O$14,集計用!$4:$9894,マスター!$C594,FALSE)="","",HLOOKUP(O$14,集計用!$4:$9894,マスター!$C594,FALSE))</f>
        <v/>
      </c>
      <c r="P594" s="53"/>
      <c r="Q594" s="53"/>
      <c r="R594" s="42" t="str">
        <f>IF(HLOOKUP(R$14,集計用!$4:$9894,マスター!$C594,FALSE)="","",HLOOKUP(R$14,集計用!$4:$9894,マスター!$C594,FALSE))</f>
        <v/>
      </c>
      <c r="S594" s="42" t="str">
        <f>IF(HLOOKUP(S$14,集計用!$4:$9894,マスター!$C594,FALSE)="","",HLOOKUP(S$14,集計用!$4:$9894,マスター!$C594,FALSE))</f>
        <v/>
      </c>
      <c r="T594" s="214" t="str">
        <f>IF(HLOOKUP(T$14,集計用!$4:$9894,マスター!$C594,FALSE)="","",HLOOKUP(T$14,集計用!$4:$9894,マスター!$C594,FALSE))</f>
        <v/>
      </c>
      <c r="U594" s="214" t="str">
        <f>IF(HLOOKUP(U$14,集計用!$4:$9894,マスター!$C594,FALSE)="","",HLOOKUP(U$14,集計用!$4:$9894,マスター!$C594,FALSE))</f>
        <v/>
      </c>
      <c r="V594" s="53"/>
      <c r="W594" s="44"/>
      <c r="X594" s="53"/>
      <c r="Y594" s="53"/>
      <c r="Z594" s="29" t="str">
        <f>IF(HLOOKUP(Z$14,集計用!$4:$9894,マスター!$C594,FALSE)="","",HLOOKUP(Z$14,集計用!$4:$9894,マスター!$C594,FALSE))</f>
        <v/>
      </c>
      <c r="AA594" s="53"/>
      <c r="AB594" s="53"/>
      <c r="AC594" s="53"/>
      <c r="AD594" s="53"/>
      <c r="AE594" s="53"/>
      <c r="AF594" s="44"/>
      <c r="AG594" s="29" t="str">
        <f>IF(HLOOKUP(AG$14,集計用!$4:$9894,マスター!$C594,FALSE)="","",HLOOKUP(AG$14,集計用!$4:$9894,マスター!$C594,FALSE))</f>
        <v/>
      </c>
      <c r="AH594" s="29" t="str">
        <f>IF(HLOOKUP(AH$14,集計用!$4:$9894,マスター!$C594,FALSE)="","",HLOOKUP(AH$14,集計用!$4:$9894,マスター!$C594,FALSE))</f>
        <v/>
      </c>
      <c r="AI594" s="29" t="str">
        <f>IF(HLOOKUP(AI$14,集計用!$4:$9894,マスター!$C594,FALSE)="","",HLOOKUP(AI$14,集計用!$4:$9894,マスター!$C594,FALSE))</f>
        <v/>
      </c>
      <c r="AJ594" s="60" t="str">
        <f>マスター!$B$3</f>
        <v>建物</v>
      </c>
      <c r="AK594" s="29" t="str">
        <f>IF(HLOOKUP(AK$14,集計用!$4:$9894,マスター!$C594,FALSE)="","",HLOOKUP(AK$14,集計用!$4:$9894,マスター!$C594,FALSE))</f>
        <v/>
      </c>
      <c r="AL594" s="29" t="str">
        <f>IF(HLOOKUP(AL$14,集計用!$4:$9894,マスター!$C594,FALSE)="","",HLOOKUP(AL$14,集計用!$4:$9894,マスター!$C594,FALSE))</f>
        <v/>
      </c>
      <c r="AM594" s="53"/>
      <c r="AN594" s="29" t="str">
        <f>IFERROR(集計用!N483&amp;集計用!P483&amp;集計用!R483,"")</f>
        <v/>
      </c>
      <c r="AO594" s="29" t="str">
        <f>IF(HLOOKUP(AO$14,集計用!$4:$9894,マスター!$C594,FALSE)="","",HLOOKUP(AO$14,集計用!$4:$9894,マスター!$C594,FALSE))</f>
        <v/>
      </c>
      <c r="AP594" s="42" t="str">
        <f>集計用!AU483&amp;集計用!AV483&amp;集計用!AW483&amp;集計用!AX483&amp;集計用!AY483&amp;集計用!AZ483</f>
        <v/>
      </c>
      <c r="AQ594" s="29" t="str">
        <f>IF(HLOOKUP(AQ$14,集計用!$4:$9894,マスター!$C594,FALSE)="","",HLOOKUP(AQ$14,集計用!$4:$9894,マスター!$C594,FALSE))</f>
        <v/>
      </c>
      <c r="AR594" s="29" t="str">
        <f>IF(HLOOKUP(AR$14,集計用!$4:$9894,マスター!$C594,FALSE)="","",HLOOKUP(AR$14,集計用!$4:$9894,マスター!$C594,FALSE))</f>
        <v/>
      </c>
      <c r="AS594" s="29" t="str">
        <f>IF(HLOOKUP(AS$14,集計用!$4:$9894,マスター!$C594,FALSE)="","",HLOOKUP(AS$14,集計用!$4:$9894,マスター!$C594,FALSE))</f>
        <v/>
      </c>
      <c r="AT594" s="29" t="str">
        <f>IF(HLOOKUP(AT$14,集計用!$4:$9894,マスター!$C594,FALSE)="","",HLOOKUP(AT$14,集計用!$4:$9894,マスター!$C594,FALSE))</f>
        <v/>
      </c>
      <c r="AU594" s="29" t="str">
        <f>IF(HLOOKUP(AU$14,集計用!$4:$9894,マスター!$C594,FALSE)="","",HLOOKUP(AU$14,集計用!$4:$9894,マスター!$C594,FALSE))</f>
        <v/>
      </c>
      <c r="AV594" s="61"/>
      <c r="AW594" s="45" t="str">
        <f t="shared" si="10"/>
        <v/>
      </c>
      <c r="AX594" s="29" t="str">
        <f>IF(HLOOKUP(AX$14,集計用!$4:$9894,マスター!$C594,FALSE)="","",HLOOKUP(AX$14,集計用!$4:$9894,マスター!$C594,FALSE))</f>
        <v/>
      </c>
      <c r="AY594" s="29" t="str">
        <f>IF(HLOOKUP(AY$14,集計用!$4:$9894,マスター!$C594,FALSE)="","",HLOOKUP(AY$14,集計用!$4:$9894,マスター!$C594,FALSE))</f>
        <v/>
      </c>
      <c r="AZ594" s="54"/>
      <c r="BA594" s="54"/>
      <c r="BB594" s="54"/>
      <c r="BC594" s="54"/>
      <c r="BD594" s="54"/>
      <c r="BE594" s="54"/>
      <c r="BF594" s="54"/>
      <c r="BG594" s="54"/>
      <c r="BH594" s="29" t="str">
        <f>IF(HLOOKUP(BH$14,集計用!$4:$9894,マスター!$C594,FALSE)="","",HLOOKUP(BH$14,集計用!$4:$9894,マスター!$C594,FALSE))</f>
        <v/>
      </c>
      <c r="BI594" s="29" t="str">
        <f>IF(HLOOKUP(BI$14,集計用!$4:$9894,マスター!$C594,FALSE)="","",HLOOKUP(BI$14,集計用!$4:$9894,マスター!$C594,FALSE))</f>
        <v/>
      </c>
      <c r="BJ594" s="54"/>
      <c r="BK594" s="54"/>
      <c r="BL594" s="54"/>
      <c r="BM594" s="54"/>
      <c r="BN594" s="54"/>
      <c r="BO594" s="54"/>
      <c r="BP594" s="54"/>
      <c r="BQ594" s="54"/>
      <c r="BR594" s="29" t="str">
        <f>IF(HLOOKUP(BR$14,集計用!$4:$9894,マスター!$C594,FALSE)="","",HLOOKUP(BR$14,集計用!$4:$9894,マスター!$C594,FALSE))</f>
        <v/>
      </c>
      <c r="BS594" s="29" t="str">
        <f>IF(HLOOKUP(BS$14,集計用!$4:$9894,マスター!$C594,FALSE)="","",HLOOKUP(BS$14,集計用!$4:$9894,マスター!$C594,FALSE))</f>
        <v/>
      </c>
      <c r="BT594" s="29" t="str">
        <f>IF(HLOOKUP(BT$14,集計用!$4:$9894,マスター!$C594,FALSE)="","",HLOOKUP(BT$14,集計用!$4:$9894,マスター!$C594,FALSE))</f>
        <v/>
      </c>
      <c r="BU594" s="29" t="str">
        <f>IF(HLOOKUP(BU$14,集計用!$4:$9894,マスター!$C594,FALSE)="","",HLOOKUP(BU$14,集計用!$4:$9894,マスター!$C594,FALSE))</f>
        <v/>
      </c>
      <c r="BV594" s="29" t="str">
        <f>集計用!O483&amp;集計用!Q483&amp;集計用!S483</f>
        <v/>
      </c>
      <c r="BW594" s="29" t="str">
        <f>IF(HLOOKUP(BW$14,集計用!$4:$9894,マスター!$C594,FALSE)="","",HLOOKUP(BW$14,集計用!$4:$9894,マスター!$C594,FALSE))</f>
        <v/>
      </c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4"/>
      <c r="CO594" s="54"/>
      <c r="CP594" s="54"/>
      <c r="CQ594" s="54"/>
      <c r="CR594" s="54"/>
      <c r="CS594" s="54"/>
      <c r="CT594" s="54"/>
      <c r="CU594" s="54"/>
      <c r="CV594" s="53"/>
      <c r="CW594" s="53"/>
      <c r="CX594" s="53"/>
      <c r="CY594" s="53"/>
      <c r="CZ594" s="53"/>
      <c r="DA594" s="53"/>
      <c r="DB594" s="53"/>
      <c r="DC594" s="53"/>
      <c r="DD594" s="54"/>
      <c r="DE594" s="54"/>
      <c r="DF594" s="54"/>
      <c r="DG594" s="54"/>
      <c r="DH594" s="54"/>
      <c r="DI594" s="54"/>
    </row>
    <row r="595" spans="3:113" ht="13.5" customHeight="1">
      <c r="C595" s="89">
        <v>586</v>
      </c>
      <c r="D595" s="44"/>
      <c r="E595" s="53"/>
      <c r="F595" s="53"/>
      <c r="G595" s="53"/>
      <c r="H595" s="42" t="str">
        <f>IF(HLOOKUP(H$14,集計用!$4:$9894,マスター!$C595,FALSE)="","",HLOOKUP(H$14,集計用!$4:$9894,マスター!$C595,FALSE))</f>
        <v/>
      </c>
      <c r="I595" s="29" t="str">
        <f>IF(HLOOKUP(I$14,集計用!$4:$9894,マスター!$C595,FALSE)="","",HLOOKUP(I$14,集計用!$4:$9894,マスター!$C595,FALSE))</f>
        <v/>
      </c>
      <c r="J595" s="29" t="str">
        <f>IF(HLOOKUP(J$14,集計用!$4:$9894,マスター!$C595,FALSE)="","",HLOOKUP(J$14,集計用!$4:$9894,マスター!$C595,FALSE))</f>
        <v/>
      </c>
      <c r="K595" s="53"/>
      <c r="L595" s="53"/>
      <c r="M595" s="53"/>
      <c r="N595" s="53"/>
      <c r="O595" s="29" t="str">
        <f>IF(HLOOKUP(O$14,集計用!$4:$9894,マスター!$C595,FALSE)="","",HLOOKUP(O$14,集計用!$4:$9894,マスター!$C595,FALSE))</f>
        <v/>
      </c>
      <c r="P595" s="53"/>
      <c r="Q595" s="53"/>
      <c r="R595" s="42" t="str">
        <f>IF(HLOOKUP(R$14,集計用!$4:$9894,マスター!$C595,FALSE)="","",HLOOKUP(R$14,集計用!$4:$9894,マスター!$C595,FALSE))</f>
        <v/>
      </c>
      <c r="S595" s="42" t="str">
        <f>IF(HLOOKUP(S$14,集計用!$4:$9894,マスター!$C595,FALSE)="","",HLOOKUP(S$14,集計用!$4:$9894,マスター!$C595,FALSE))</f>
        <v/>
      </c>
      <c r="T595" s="214" t="str">
        <f>IF(HLOOKUP(T$14,集計用!$4:$9894,マスター!$C595,FALSE)="","",HLOOKUP(T$14,集計用!$4:$9894,マスター!$C595,FALSE))</f>
        <v/>
      </c>
      <c r="U595" s="214" t="str">
        <f>IF(HLOOKUP(U$14,集計用!$4:$9894,マスター!$C595,FALSE)="","",HLOOKUP(U$14,集計用!$4:$9894,マスター!$C595,FALSE))</f>
        <v/>
      </c>
      <c r="V595" s="53"/>
      <c r="W595" s="44"/>
      <c r="X595" s="53"/>
      <c r="Y595" s="53"/>
      <c r="Z595" s="29" t="str">
        <f>IF(HLOOKUP(Z$14,集計用!$4:$9894,マスター!$C595,FALSE)="","",HLOOKUP(Z$14,集計用!$4:$9894,マスター!$C595,FALSE))</f>
        <v/>
      </c>
      <c r="AA595" s="53"/>
      <c r="AB595" s="53"/>
      <c r="AC595" s="53"/>
      <c r="AD595" s="53"/>
      <c r="AE595" s="53"/>
      <c r="AF595" s="44"/>
      <c r="AG595" s="29" t="str">
        <f>IF(HLOOKUP(AG$14,集計用!$4:$9894,マスター!$C595,FALSE)="","",HLOOKUP(AG$14,集計用!$4:$9894,マスター!$C595,FALSE))</f>
        <v/>
      </c>
      <c r="AH595" s="29" t="str">
        <f>IF(HLOOKUP(AH$14,集計用!$4:$9894,マスター!$C595,FALSE)="","",HLOOKUP(AH$14,集計用!$4:$9894,マスター!$C595,FALSE))</f>
        <v/>
      </c>
      <c r="AI595" s="29" t="str">
        <f>IF(HLOOKUP(AI$14,集計用!$4:$9894,マスター!$C595,FALSE)="","",HLOOKUP(AI$14,集計用!$4:$9894,マスター!$C595,FALSE))</f>
        <v/>
      </c>
      <c r="AJ595" s="60" t="str">
        <f>マスター!$B$3</f>
        <v>建物</v>
      </c>
      <c r="AK595" s="29" t="str">
        <f>IF(HLOOKUP(AK$14,集計用!$4:$9894,マスター!$C595,FALSE)="","",HLOOKUP(AK$14,集計用!$4:$9894,マスター!$C595,FALSE))</f>
        <v/>
      </c>
      <c r="AL595" s="29" t="str">
        <f>IF(HLOOKUP(AL$14,集計用!$4:$9894,マスター!$C595,FALSE)="","",HLOOKUP(AL$14,集計用!$4:$9894,マスター!$C595,FALSE))</f>
        <v/>
      </c>
      <c r="AM595" s="53"/>
      <c r="AN595" s="29" t="str">
        <f>IFERROR(集計用!N484&amp;集計用!P484&amp;集計用!R484,"")</f>
        <v/>
      </c>
      <c r="AO595" s="29" t="str">
        <f>IF(HLOOKUP(AO$14,集計用!$4:$9894,マスター!$C595,FALSE)="","",HLOOKUP(AO$14,集計用!$4:$9894,マスター!$C595,FALSE))</f>
        <v/>
      </c>
      <c r="AP595" s="42" t="str">
        <f>集計用!AU484&amp;集計用!AV484&amp;集計用!AW484&amp;集計用!AX484&amp;集計用!AY484&amp;集計用!AZ484</f>
        <v/>
      </c>
      <c r="AQ595" s="29" t="str">
        <f>IF(HLOOKUP(AQ$14,集計用!$4:$9894,マスター!$C595,FALSE)="","",HLOOKUP(AQ$14,集計用!$4:$9894,マスター!$C595,FALSE))</f>
        <v/>
      </c>
      <c r="AR595" s="29" t="str">
        <f>IF(HLOOKUP(AR$14,集計用!$4:$9894,マスター!$C595,FALSE)="","",HLOOKUP(AR$14,集計用!$4:$9894,マスター!$C595,FALSE))</f>
        <v/>
      </c>
      <c r="AS595" s="29" t="str">
        <f>IF(HLOOKUP(AS$14,集計用!$4:$9894,マスター!$C595,FALSE)="","",HLOOKUP(AS$14,集計用!$4:$9894,マスター!$C595,FALSE))</f>
        <v/>
      </c>
      <c r="AT595" s="29" t="str">
        <f>IF(HLOOKUP(AT$14,集計用!$4:$9894,マスター!$C595,FALSE)="","",HLOOKUP(AT$14,集計用!$4:$9894,マスター!$C595,FALSE))</f>
        <v/>
      </c>
      <c r="AU595" s="29" t="str">
        <f>IF(HLOOKUP(AU$14,集計用!$4:$9894,マスター!$C595,FALSE)="","",HLOOKUP(AU$14,集計用!$4:$9894,マスター!$C595,FALSE))</f>
        <v/>
      </c>
      <c r="AV595" s="61"/>
      <c r="AW595" s="45" t="str">
        <f t="shared" si="10"/>
        <v/>
      </c>
      <c r="AX595" s="29" t="str">
        <f>IF(HLOOKUP(AX$14,集計用!$4:$9894,マスター!$C595,FALSE)="","",HLOOKUP(AX$14,集計用!$4:$9894,マスター!$C595,FALSE))</f>
        <v/>
      </c>
      <c r="AY595" s="29" t="str">
        <f>IF(HLOOKUP(AY$14,集計用!$4:$9894,マスター!$C595,FALSE)="","",HLOOKUP(AY$14,集計用!$4:$9894,マスター!$C595,FALSE))</f>
        <v/>
      </c>
      <c r="AZ595" s="54"/>
      <c r="BA595" s="54"/>
      <c r="BB595" s="54"/>
      <c r="BC595" s="54"/>
      <c r="BD595" s="54"/>
      <c r="BE595" s="54"/>
      <c r="BF595" s="54"/>
      <c r="BG595" s="54"/>
      <c r="BH595" s="29" t="str">
        <f>IF(HLOOKUP(BH$14,集計用!$4:$9894,マスター!$C595,FALSE)="","",HLOOKUP(BH$14,集計用!$4:$9894,マスター!$C595,FALSE))</f>
        <v/>
      </c>
      <c r="BI595" s="29" t="str">
        <f>IF(HLOOKUP(BI$14,集計用!$4:$9894,マスター!$C595,FALSE)="","",HLOOKUP(BI$14,集計用!$4:$9894,マスター!$C595,FALSE))</f>
        <v/>
      </c>
      <c r="BJ595" s="54"/>
      <c r="BK595" s="54"/>
      <c r="BL595" s="54"/>
      <c r="BM595" s="54"/>
      <c r="BN595" s="54"/>
      <c r="BO595" s="54"/>
      <c r="BP595" s="54"/>
      <c r="BQ595" s="54"/>
      <c r="BR595" s="29" t="str">
        <f>IF(HLOOKUP(BR$14,集計用!$4:$9894,マスター!$C595,FALSE)="","",HLOOKUP(BR$14,集計用!$4:$9894,マスター!$C595,FALSE))</f>
        <v/>
      </c>
      <c r="BS595" s="29" t="str">
        <f>IF(HLOOKUP(BS$14,集計用!$4:$9894,マスター!$C595,FALSE)="","",HLOOKUP(BS$14,集計用!$4:$9894,マスター!$C595,FALSE))</f>
        <v/>
      </c>
      <c r="BT595" s="29" t="str">
        <f>IF(HLOOKUP(BT$14,集計用!$4:$9894,マスター!$C595,FALSE)="","",HLOOKUP(BT$14,集計用!$4:$9894,マスター!$C595,FALSE))</f>
        <v/>
      </c>
      <c r="BU595" s="29" t="str">
        <f>IF(HLOOKUP(BU$14,集計用!$4:$9894,マスター!$C595,FALSE)="","",HLOOKUP(BU$14,集計用!$4:$9894,マスター!$C595,FALSE))</f>
        <v/>
      </c>
      <c r="BV595" s="29" t="str">
        <f>集計用!O484&amp;集計用!Q484&amp;集計用!S484</f>
        <v/>
      </c>
      <c r="BW595" s="29" t="str">
        <f>IF(HLOOKUP(BW$14,集計用!$4:$9894,マスター!$C595,FALSE)="","",HLOOKUP(BW$14,集計用!$4:$9894,マスター!$C595,FALSE))</f>
        <v/>
      </c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4"/>
      <c r="CO595" s="54"/>
      <c r="CP595" s="54"/>
      <c r="CQ595" s="54"/>
      <c r="CR595" s="54"/>
      <c r="CS595" s="54"/>
      <c r="CT595" s="54"/>
      <c r="CU595" s="54"/>
      <c r="CV595" s="53"/>
      <c r="CW595" s="53"/>
      <c r="CX595" s="53"/>
      <c r="CY595" s="53"/>
      <c r="CZ595" s="53"/>
      <c r="DA595" s="53"/>
      <c r="DB595" s="53"/>
      <c r="DC595" s="53"/>
      <c r="DD595" s="54"/>
      <c r="DE595" s="54"/>
      <c r="DF595" s="54"/>
      <c r="DG595" s="54"/>
      <c r="DH595" s="54"/>
      <c r="DI595" s="54"/>
    </row>
    <row r="596" spans="3:113" ht="13.5" customHeight="1">
      <c r="C596" s="89">
        <v>587</v>
      </c>
      <c r="D596" s="44"/>
      <c r="E596" s="53"/>
      <c r="F596" s="53"/>
      <c r="G596" s="53"/>
      <c r="H596" s="42" t="str">
        <f>IF(HLOOKUP(H$14,集計用!$4:$9894,マスター!$C596,FALSE)="","",HLOOKUP(H$14,集計用!$4:$9894,マスター!$C596,FALSE))</f>
        <v/>
      </c>
      <c r="I596" s="29" t="str">
        <f>IF(HLOOKUP(I$14,集計用!$4:$9894,マスター!$C596,FALSE)="","",HLOOKUP(I$14,集計用!$4:$9894,マスター!$C596,FALSE))</f>
        <v/>
      </c>
      <c r="J596" s="29" t="str">
        <f>IF(HLOOKUP(J$14,集計用!$4:$9894,マスター!$C596,FALSE)="","",HLOOKUP(J$14,集計用!$4:$9894,マスター!$C596,FALSE))</f>
        <v/>
      </c>
      <c r="K596" s="53"/>
      <c r="L596" s="53"/>
      <c r="M596" s="53"/>
      <c r="N596" s="53"/>
      <c r="O596" s="29" t="str">
        <f>IF(HLOOKUP(O$14,集計用!$4:$9894,マスター!$C596,FALSE)="","",HLOOKUP(O$14,集計用!$4:$9894,マスター!$C596,FALSE))</f>
        <v/>
      </c>
      <c r="P596" s="53"/>
      <c r="Q596" s="53"/>
      <c r="R596" s="42" t="str">
        <f>IF(HLOOKUP(R$14,集計用!$4:$9894,マスター!$C596,FALSE)="","",HLOOKUP(R$14,集計用!$4:$9894,マスター!$C596,FALSE))</f>
        <v/>
      </c>
      <c r="S596" s="42" t="str">
        <f>IF(HLOOKUP(S$14,集計用!$4:$9894,マスター!$C596,FALSE)="","",HLOOKUP(S$14,集計用!$4:$9894,マスター!$C596,FALSE))</f>
        <v/>
      </c>
      <c r="T596" s="214" t="str">
        <f>IF(HLOOKUP(T$14,集計用!$4:$9894,マスター!$C596,FALSE)="","",HLOOKUP(T$14,集計用!$4:$9894,マスター!$C596,FALSE))</f>
        <v/>
      </c>
      <c r="U596" s="214" t="str">
        <f>IF(HLOOKUP(U$14,集計用!$4:$9894,マスター!$C596,FALSE)="","",HLOOKUP(U$14,集計用!$4:$9894,マスター!$C596,FALSE))</f>
        <v/>
      </c>
      <c r="V596" s="53"/>
      <c r="W596" s="44"/>
      <c r="X596" s="53"/>
      <c r="Y596" s="53"/>
      <c r="Z596" s="29" t="str">
        <f>IF(HLOOKUP(Z$14,集計用!$4:$9894,マスター!$C596,FALSE)="","",HLOOKUP(Z$14,集計用!$4:$9894,マスター!$C596,FALSE))</f>
        <v/>
      </c>
      <c r="AA596" s="53"/>
      <c r="AB596" s="53"/>
      <c r="AC596" s="53"/>
      <c r="AD596" s="53"/>
      <c r="AE596" s="53"/>
      <c r="AF596" s="44"/>
      <c r="AG596" s="29" t="str">
        <f>IF(HLOOKUP(AG$14,集計用!$4:$9894,マスター!$C596,FALSE)="","",HLOOKUP(AG$14,集計用!$4:$9894,マスター!$C596,FALSE))</f>
        <v/>
      </c>
      <c r="AH596" s="29" t="str">
        <f>IF(HLOOKUP(AH$14,集計用!$4:$9894,マスター!$C596,FALSE)="","",HLOOKUP(AH$14,集計用!$4:$9894,マスター!$C596,FALSE))</f>
        <v/>
      </c>
      <c r="AI596" s="29" t="str">
        <f>IF(HLOOKUP(AI$14,集計用!$4:$9894,マスター!$C596,FALSE)="","",HLOOKUP(AI$14,集計用!$4:$9894,マスター!$C596,FALSE))</f>
        <v/>
      </c>
      <c r="AJ596" s="60" t="str">
        <f>マスター!$B$3</f>
        <v>建物</v>
      </c>
      <c r="AK596" s="29" t="str">
        <f>IF(HLOOKUP(AK$14,集計用!$4:$9894,マスター!$C596,FALSE)="","",HLOOKUP(AK$14,集計用!$4:$9894,マスター!$C596,FALSE))</f>
        <v/>
      </c>
      <c r="AL596" s="29" t="str">
        <f>IF(HLOOKUP(AL$14,集計用!$4:$9894,マスター!$C596,FALSE)="","",HLOOKUP(AL$14,集計用!$4:$9894,マスター!$C596,FALSE))</f>
        <v/>
      </c>
      <c r="AM596" s="53"/>
      <c r="AN596" s="29" t="str">
        <f>IFERROR(集計用!N485&amp;集計用!P485&amp;集計用!R485,"")</f>
        <v/>
      </c>
      <c r="AO596" s="29" t="str">
        <f>IF(HLOOKUP(AO$14,集計用!$4:$9894,マスター!$C596,FALSE)="","",HLOOKUP(AO$14,集計用!$4:$9894,マスター!$C596,FALSE))</f>
        <v/>
      </c>
      <c r="AP596" s="42" t="str">
        <f>集計用!AU485&amp;集計用!AV485&amp;集計用!AW485&amp;集計用!AX485&amp;集計用!AY485&amp;集計用!AZ485</f>
        <v/>
      </c>
      <c r="AQ596" s="29" t="str">
        <f>IF(HLOOKUP(AQ$14,集計用!$4:$9894,マスター!$C596,FALSE)="","",HLOOKUP(AQ$14,集計用!$4:$9894,マスター!$C596,FALSE))</f>
        <v/>
      </c>
      <c r="AR596" s="29" t="str">
        <f>IF(HLOOKUP(AR$14,集計用!$4:$9894,マスター!$C596,FALSE)="","",HLOOKUP(AR$14,集計用!$4:$9894,マスター!$C596,FALSE))</f>
        <v/>
      </c>
      <c r="AS596" s="29" t="str">
        <f>IF(HLOOKUP(AS$14,集計用!$4:$9894,マスター!$C596,FALSE)="","",HLOOKUP(AS$14,集計用!$4:$9894,マスター!$C596,FALSE))</f>
        <v/>
      </c>
      <c r="AT596" s="29" t="str">
        <f>IF(HLOOKUP(AT$14,集計用!$4:$9894,マスター!$C596,FALSE)="","",HLOOKUP(AT$14,集計用!$4:$9894,マスター!$C596,FALSE))</f>
        <v/>
      </c>
      <c r="AU596" s="29" t="str">
        <f>IF(HLOOKUP(AU$14,集計用!$4:$9894,マスター!$C596,FALSE)="","",HLOOKUP(AU$14,集計用!$4:$9894,マスター!$C596,FALSE))</f>
        <v/>
      </c>
      <c r="AV596" s="61"/>
      <c r="AW596" s="45" t="str">
        <f t="shared" si="10"/>
        <v/>
      </c>
      <c r="AX596" s="29" t="str">
        <f>IF(HLOOKUP(AX$14,集計用!$4:$9894,マスター!$C596,FALSE)="","",HLOOKUP(AX$14,集計用!$4:$9894,マスター!$C596,FALSE))</f>
        <v/>
      </c>
      <c r="AY596" s="29" t="str">
        <f>IF(HLOOKUP(AY$14,集計用!$4:$9894,マスター!$C596,FALSE)="","",HLOOKUP(AY$14,集計用!$4:$9894,マスター!$C596,FALSE))</f>
        <v/>
      </c>
      <c r="AZ596" s="54"/>
      <c r="BA596" s="54"/>
      <c r="BB596" s="54"/>
      <c r="BC596" s="54"/>
      <c r="BD596" s="54"/>
      <c r="BE596" s="54"/>
      <c r="BF596" s="54"/>
      <c r="BG596" s="54"/>
      <c r="BH596" s="29" t="str">
        <f>IF(HLOOKUP(BH$14,集計用!$4:$9894,マスター!$C596,FALSE)="","",HLOOKUP(BH$14,集計用!$4:$9894,マスター!$C596,FALSE))</f>
        <v/>
      </c>
      <c r="BI596" s="29" t="str">
        <f>IF(HLOOKUP(BI$14,集計用!$4:$9894,マスター!$C596,FALSE)="","",HLOOKUP(BI$14,集計用!$4:$9894,マスター!$C596,FALSE))</f>
        <v/>
      </c>
      <c r="BJ596" s="54"/>
      <c r="BK596" s="54"/>
      <c r="BL596" s="54"/>
      <c r="BM596" s="54"/>
      <c r="BN596" s="54"/>
      <c r="BO596" s="54"/>
      <c r="BP596" s="54"/>
      <c r="BQ596" s="54"/>
      <c r="BR596" s="29" t="str">
        <f>IF(HLOOKUP(BR$14,集計用!$4:$9894,マスター!$C596,FALSE)="","",HLOOKUP(BR$14,集計用!$4:$9894,マスター!$C596,FALSE))</f>
        <v/>
      </c>
      <c r="BS596" s="29" t="str">
        <f>IF(HLOOKUP(BS$14,集計用!$4:$9894,マスター!$C596,FALSE)="","",HLOOKUP(BS$14,集計用!$4:$9894,マスター!$C596,FALSE))</f>
        <v/>
      </c>
      <c r="BT596" s="29" t="str">
        <f>IF(HLOOKUP(BT$14,集計用!$4:$9894,マスター!$C596,FALSE)="","",HLOOKUP(BT$14,集計用!$4:$9894,マスター!$C596,FALSE))</f>
        <v/>
      </c>
      <c r="BU596" s="29" t="str">
        <f>IF(HLOOKUP(BU$14,集計用!$4:$9894,マスター!$C596,FALSE)="","",HLOOKUP(BU$14,集計用!$4:$9894,マスター!$C596,FALSE))</f>
        <v/>
      </c>
      <c r="BV596" s="29" t="str">
        <f>集計用!O485&amp;集計用!Q485&amp;集計用!S485</f>
        <v/>
      </c>
      <c r="BW596" s="29" t="str">
        <f>IF(HLOOKUP(BW$14,集計用!$4:$9894,マスター!$C596,FALSE)="","",HLOOKUP(BW$14,集計用!$4:$9894,マスター!$C596,FALSE))</f>
        <v/>
      </c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4"/>
      <c r="CO596" s="54"/>
      <c r="CP596" s="54"/>
      <c r="CQ596" s="54"/>
      <c r="CR596" s="54"/>
      <c r="CS596" s="54"/>
      <c r="CT596" s="54"/>
      <c r="CU596" s="54"/>
      <c r="CV596" s="53"/>
      <c r="CW596" s="53"/>
      <c r="CX596" s="53"/>
      <c r="CY596" s="53"/>
      <c r="CZ596" s="53"/>
      <c r="DA596" s="53"/>
      <c r="DB596" s="53"/>
      <c r="DC596" s="53"/>
      <c r="DD596" s="54"/>
      <c r="DE596" s="54"/>
      <c r="DF596" s="54"/>
      <c r="DG596" s="54"/>
      <c r="DH596" s="54"/>
      <c r="DI596" s="54"/>
    </row>
    <row r="597" spans="3:113" ht="13.5" customHeight="1">
      <c r="C597" s="89">
        <v>588</v>
      </c>
      <c r="D597" s="44"/>
      <c r="E597" s="53"/>
      <c r="F597" s="53"/>
      <c r="G597" s="53"/>
      <c r="H597" s="42" t="str">
        <f>IF(HLOOKUP(H$14,集計用!$4:$9894,マスター!$C597,FALSE)="","",HLOOKUP(H$14,集計用!$4:$9894,マスター!$C597,FALSE))</f>
        <v/>
      </c>
      <c r="I597" s="29" t="str">
        <f>IF(HLOOKUP(I$14,集計用!$4:$9894,マスター!$C597,FALSE)="","",HLOOKUP(I$14,集計用!$4:$9894,マスター!$C597,FALSE))</f>
        <v/>
      </c>
      <c r="J597" s="29" t="str">
        <f>IF(HLOOKUP(J$14,集計用!$4:$9894,マスター!$C597,FALSE)="","",HLOOKUP(J$14,集計用!$4:$9894,マスター!$C597,FALSE))</f>
        <v/>
      </c>
      <c r="K597" s="53"/>
      <c r="L597" s="53"/>
      <c r="M597" s="53"/>
      <c r="N597" s="53"/>
      <c r="O597" s="29" t="str">
        <f>IF(HLOOKUP(O$14,集計用!$4:$9894,マスター!$C597,FALSE)="","",HLOOKUP(O$14,集計用!$4:$9894,マスター!$C597,FALSE))</f>
        <v/>
      </c>
      <c r="P597" s="53"/>
      <c r="Q597" s="53"/>
      <c r="R597" s="42" t="str">
        <f>IF(HLOOKUP(R$14,集計用!$4:$9894,マスター!$C597,FALSE)="","",HLOOKUP(R$14,集計用!$4:$9894,マスター!$C597,FALSE))</f>
        <v/>
      </c>
      <c r="S597" s="42" t="str">
        <f>IF(HLOOKUP(S$14,集計用!$4:$9894,マスター!$C597,FALSE)="","",HLOOKUP(S$14,集計用!$4:$9894,マスター!$C597,FALSE))</f>
        <v/>
      </c>
      <c r="T597" s="214" t="str">
        <f>IF(HLOOKUP(T$14,集計用!$4:$9894,マスター!$C597,FALSE)="","",HLOOKUP(T$14,集計用!$4:$9894,マスター!$C597,FALSE))</f>
        <v/>
      </c>
      <c r="U597" s="214" t="str">
        <f>IF(HLOOKUP(U$14,集計用!$4:$9894,マスター!$C597,FALSE)="","",HLOOKUP(U$14,集計用!$4:$9894,マスター!$C597,FALSE))</f>
        <v/>
      </c>
      <c r="V597" s="53"/>
      <c r="W597" s="44"/>
      <c r="X597" s="53"/>
      <c r="Y597" s="53"/>
      <c r="Z597" s="29" t="str">
        <f>IF(HLOOKUP(Z$14,集計用!$4:$9894,マスター!$C597,FALSE)="","",HLOOKUP(Z$14,集計用!$4:$9894,マスター!$C597,FALSE))</f>
        <v/>
      </c>
      <c r="AA597" s="53"/>
      <c r="AB597" s="53"/>
      <c r="AC597" s="53"/>
      <c r="AD597" s="53"/>
      <c r="AE597" s="53"/>
      <c r="AF597" s="44"/>
      <c r="AG597" s="29" t="str">
        <f>IF(HLOOKUP(AG$14,集計用!$4:$9894,マスター!$C597,FALSE)="","",HLOOKUP(AG$14,集計用!$4:$9894,マスター!$C597,FALSE))</f>
        <v/>
      </c>
      <c r="AH597" s="29" t="str">
        <f>IF(HLOOKUP(AH$14,集計用!$4:$9894,マスター!$C597,FALSE)="","",HLOOKUP(AH$14,集計用!$4:$9894,マスター!$C597,FALSE))</f>
        <v/>
      </c>
      <c r="AI597" s="29" t="str">
        <f>IF(HLOOKUP(AI$14,集計用!$4:$9894,マスター!$C597,FALSE)="","",HLOOKUP(AI$14,集計用!$4:$9894,マスター!$C597,FALSE))</f>
        <v/>
      </c>
      <c r="AJ597" s="60" t="str">
        <f>マスター!$B$3</f>
        <v>建物</v>
      </c>
      <c r="AK597" s="29" t="str">
        <f>IF(HLOOKUP(AK$14,集計用!$4:$9894,マスター!$C597,FALSE)="","",HLOOKUP(AK$14,集計用!$4:$9894,マスター!$C597,FALSE))</f>
        <v/>
      </c>
      <c r="AL597" s="29" t="str">
        <f>IF(HLOOKUP(AL$14,集計用!$4:$9894,マスター!$C597,FALSE)="","",HLOOKUP(AL$14,集計用!$4:$9894,マスター!$C597,FALSE))</f>
        <v/>
      </c>
      <c r="AM597" s="53"/>
      <c r="AN597" s="29" t="str">
        <f>IFERROR(集計用!N486&amp;集計用!P486&amp;集計用!R486,"")</f>
        <v/>
      </c>
      <c r="AO597" s="29" t="str">
        <f>IF(HLOOKUP(AO$14,集計用!$4:$9894,マスター!$C597,FALSE)="","",HLOOKUP(AO$14,集計用!$4:$9894,マスター!$C597,FALSE))</f>
        <v/>
      </c>
      <c r="AP597" s="42" t="str">
        <f>集計用!AU486&amp;集計用!AV486&amp;集計用!AW486&amp;集計用!AX486&amp;集計用!AY486&amp;集計用!AZ486</f>
        <v/>
      </c>
      <c r="AQ597" s="29" t="str">
        <f>IF(HLOOKUP(AQ$14,集計用!$4:$9894,マスター!$C597,FALSE)="","",HLOOKUP(AQ$14,集計用!$4:$9894,マスター!$C597,FALSE))</f>
        <v/>
      </c>
      <c r="AR597" s="29" t="str">
        <f>IF(HLOOKUP(AR$14,集計用!$4:$9894,マスター!$C597,FALSE)="","",HLOOKUP(AR$14,集計用!$4:$9894,マスター!$C597,FALSE))</f>
        <v/>
      </c>
      <c r="AS597" s="29" t="str">
        <f>IF(HLOOKUP(AS$14,集計用!$4:$9894,マスター!$C597,FALSE)="","",HLOOKUP(AS$14,集計用!$4:$9894,マスター!$C597,FALSE))</f>
        <v/>
      </c>
      <c r="AT597" s="29" t="str">
        <f>IF(HLOOKUP(AT$14,集計用!$4:$9894,マスター!$C597,FALSE)="","",HLOOKUP(AT$14,集計用!$4:$9894,マスター!$C597,FALSE))</f>
        <v/>
      </c>
      <c r="AU597" s="29" t="str">
        <f>IF(HLOOKUP(AU$14,集計用!$4:$9894,マスター!$C597,FALSE)="","",HLOOKUP(AU$14,集計用!$4:$9894,マスター!$C597,FALSE))</f>
        <v/>
      </c>
      <c r="AV597" s="61"/>
      <c r="AW597" s="45" t="str">
        <f t="shared" si="10"/>
        <v/>
      </c>
      <c r="AX597" s="29" t="str">
        <f>IF(HLOOKUP(AX$14,集計用!$4:$9894,マスター!$C597,FALSE)="","",HLOOKUP(AX$14,集計用!$4:$9894,マスター!$C597,FALSE))</f>
        <v/>
      </c>
      <c r="AY597" s="29" t="str">
        <f>IF(HLOOKUP(AY$14,集計用!$4:$9894,マスター!$C597,FALSE)="","",HLOOKUP(AY$14,集計用!$4:$9894,マスター!$C597,FALSE))</f>
        <v/>
      </c>
      <c r="AZ597" s="54"/>
      <c r="BA597" s="54"/>
      <c r="BB597" s="54"/>
      <c r="BC597" s="54"/>
      <c r="BD597" s="54"/>
      <c r="BE597" s="54"/>
      <c r="BF597" s="54"/>
      <c r="BG597" s="54"/>
      <c r="BH597" s="29" t="str">
        <f>IF(HLOOKUP(BH$14,集計用!$4:$9894,マスター!$C597,FALSE)="","",HLOOKUP(BH$14,集計用!$4:$9894,マスター!$C597,FALSE))</f>
        <v/>
      </c>
      <c r="BI597" s="29" t="str">
        <f>IF(HLOOKUP(BI$14,集計用!$4:$9894,マスター!$C597,FALSE)="","",HLOOKUP(BI$14,集計用!$4:$9894,マスター!$C597,FALSE))</f>
        <v/>
      </c>
      <c r="BJ597" s="54"/>
      <c r="BK597" s="54"/>
      <c r="BL597" s="54"/>
      <c r="BM597" s="54"/>
      <c r="BN597" s="54"/>
      <c r="BO597" s="54"/>
      <c r="BP597" s="54"/>
      <c r="BQ597" s="54"/>
      <c r="BR597" s="29" t="str">
        <f>IF(HLOOKUP(BR$14,集計用!$4:$9894,マスター!$C597,FALSE)="","",HLOOKUP(BR$14,集計用!$4:$9894,マスター!$C597,FALSE))</f>
        <v/>
      </c>
      <c r="BS597" s="29" t="str">
        <f>IF(HLOOKUP(BS$14,集計用!$4:$9894,マスター!$C597,FALSE)="","",HLOOKUP(BS$14,集計用!$4:$9894,マスター!$C597,FALSE))</f>
        <v/>
      </c>
      <c r="BT597" s="29" t="str">
        <f>IF(HLOOKUP(BT$14,集計用!$4:$9894,マスター!$C597,FALSE)="","",HLOOKUP(BT$14,集計用!$4:$9894,マスター!$C597,FALSE))</f>
        <v/>
      </c>
      <c r="BU597" s="29" t="str">
        <f>IF(HLOOKUP(BU$14,集計用!$4:$9894,マスター!$C597,FALSE)="","",HLOOKUP(BU$14,集計用!$4:$9894,マスター!$C597,FALSE))</f>
        <v/>
      </c>
      <c r="BV597" s="29" t="str">
        <f>集計用!O486&amp;集計用!Q486&amp;集計用!S486</f>
        <v/>
      </c>
      <c r="BW597" s="29" t="str">
        <f>IF(HLOOKUP(BW$14,集計用!$4:$9894,マスター!$C597,FALSE)="","",HLOOKUP(BW$14,集計用!$4:$9894,マスター!$C597,FALSE))</f>
        <v/>
      </c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4"/>
      <c r="CO597" s="54"/>
      <c r="CP597" s="54"/>
      <c r="CQ597" s="54"/>
      <c r="CR597" s="54"/>
      <c r="CS597" s="54"/>
      <c r="CT597" s="54"/>
      <c r="CU597" s="54"/>
      <c r="CV597" s="53"/>
      <c r="CW597" s="53"/>
      <c r="CX597" s="53"/>
      <c r="CY597" s="53"/>
      <c r="CZ597" s="53"/>
      <c r="DA597" s="53"/>
      <c r="DB597" s="53"/>
      <c r="DC597" s="53"/>
      <c r="DD597" s="54"/>
      <c r="DE597" s="54"/>
      <c r="DF597" s="54"/>
      <c r="DG597" s="54"/>
      <c r="DH597" s="54"/>
      <c r="DI597" s="54"/>
    </row>
    <row r="598" spans="3:113" ht="13.5" customHeight="1">
      <c r="C598" s="89">
        <v>589</v>
      </c>
      <c r="D598" s="44"/>
      <c r="E598" s="53"/>
      <c r="F598" s="53"/>
      <c r="G598" s="53"/>
      <c r="H598" s="42" t="str">
        <f>IF(HLOOKUP(H$14,集計用!$4:$9894,マスター!$C598,FALSE)="","",HLOOKUP(H$14,集計用!$4:$9894,マスター!$C598,FALSE))</f>
        <v/>
      </c>
      <c r="I598" s="29" t="str">
        <f>IF(HLOOKUP(I$14,集計用!$4:$9894,マスター!$C598,FALSE)="","",HLOOKUP(I$14,集計用!$4:$9894,マスター!$C598,FALSE))</f>
        <v/>
      </c>
      <c r="J598" s="29" t="str">
        <f>IF(HLOOKUP(J$14,集計用!$4:$9894,マスター!$C598,FALSE)="","",HLOOKUP(J$14,集計用!$4:$9894,マスター!$C598,FALSE))</f>
        <v/>
      </c>
      <c r="K598" s="53"/>
      <c r="L598" s="53"/>
      <c r="M598" s="53"/>
      <c r="N598" s="53"/>
      <c r="O598" s="29" t="str">
        <f>IF(HLOOKUP(O$14,集計用!$4:$9894,マスター!$C598,FALSE)="","",HLOOKUP(O$14,集計用!$4:$9894,マスター!$C598,FALSE))</f>
        <v/>
      </c>
      <c r="P598" s="53"/>
      <c r="Q598" s="53"/>
      <c r="R598" s="42" t="str">
        <f>IF(HLOOKUP(R$14,集計用!$4:$9894,マスター!$C598,FALSE)="","",HLOOKUP(R$14,集計用!$4:$9894,マスター!$C598,FALSE))</f>
        <v/>
      </c>
      <c r="S598" s="42" t="str">
        <f>IF(HLOOKUP(S$14,集計用!$4:$9894,マスター!$C598,FALSE)="","",HLOOKUP(S$14,集計用!$4:$9894,マスター!$C598,FALSE))</f>
        <v/>
      </c>
      <c r="T598" s="214" t="str">
        <f>IF(HLOOKUP(T$14,集計用!$4:$9894,マスター!$C598,FALSE)="","",HLOOKUP(T$14,集計用!$4:$9894,マスター!$C598,FALSE))</f>
        <v/>
      </c>
      <c r="U598" s="214" t="str">
        <f>IF(HLOOKUP(U$14,集計用!$4:$9894,マスター!$C598,FALSE)="","",HLOOKUP(U$14,集計用!$4:$9894,マスター!$C598,FALSE))</f>
        <v/>
      </c>
      <c r="V598" s="53"/>
      <c r="W598" s="44"/>
      <c r="X598" s="53"/>
      <c r="Y598" s="53"/>
      <c r="Z598" s="29" t="str">
        <f>IF(HLOOKUP(Z$14,集計用!$4:$9894,マスター!$C598,FALSE)="","",HLOOKUP(Z$14,集計用!$4:$9894,マスター!$C598,FALSE))</f>
        <v/>
      </c>
      <c r="AA598" s="53"/>
      <c r="AB598" s="53"/>
      <c r="AC598" s="53"/>
      <c r="AD598" s="53"/>
      <c r="AE598" s="53"/>
      <c r="AF598" s="44"/>
      <c r="AG598" s="29" t="str">
        <f>IF(HLOOKUP(AG$14,集計用!$4:$9894,マスター!$C598,FALSE)="","",HLOOKUP(AG$14,集計用!$4:$9894,マスター!$C598,FALSE))</f>
        <v/>
      </c>
      <c r="AH598" s="29" t="str">
        <f>IF(HLOOKUP(AH$14,集計用!$4:$9894,マスター!$C598,FALSE)="","",HLOOKUP(AH$14,集計用!$4:$9894,マスター!$C598,FALSE))</f>
        <v/>
      </c>
      <c r="AI598" s="29" t="str">
        <f>IF(HLOOKUP(AI$14,集計用!$4:$9894,マスター!$C598,FALSE)="","",HLOOKUP(AI$14,集計用!$4:$9894,マスター!$C598,FALSE))</f>
        <v/>
      </c>
      <c r="AJ598" s="60" t="str">
        <f>マスター!$B$3</f>
        <v>建物</v>
      </c>
      <c r="AK598" s="29" t="str">
        <f>IF(HLOOKUP(AK$14,集計用!$4:$9894,マスター!$C598,FALSE)="","",HLOOKUP(AK$14,集計用!$4:$9894,マスター!$C598,FALSE))</f>
        <v/>
      </c>
      <c r="AL598" s="29" t="str">
        <f>IF(HLOOKUP(AL$14,集計用!$4:$9894,マスター!$C598,FALSE)="","",HLOOKUP(AL$14,集計用!$4:$9894,マスター!$C598,FALSE))</f>
        <v/>
      </c>
      <c r="AM598" s="53"/>
      <c r="AN598" s="29" t="str">
        <f>IFERROR(集計用!N487&amp;集計用!P487&amp;集計用!R487,"")</f>
        <v/>
      </c>
      <c r="AO598" s="29" t="str">
        <f>IF(HLOOKUP(AO$14,集計用!$4:$9894,マスター!$C598,FALSE)="","",HLOOKUP(AO$14,集計用!$4:$9894,マスター!$C598,FALSE))</f>
        <v/>
      </c>
      <c r="AP598" s="42" t="str">
        <f>集計用!AU487&amp;集計用!AV487&amp;集計用!AW487&amp;集計用!AX487&amp;集計用!AY487&amp;集計用!AZ487</f>
        <v/>
      </c>
      <c r="AQ598" s="29" t="str">
        <f>IF(HLOOKUP(AQ$14,集計用!$4:$9894,マスター!$C598,FALSE)="","",HLOOKUP(AQ$14,集計用!$4:$9894,マスター!$C598,FALSE))</f>
        <v/>
      </c>
      <c r="AR598" s="29" t="str">
        <f>IF(HLOOKUP(AR$14,集計用!$4:$9894,マスター!$C598,FALSE)="","",HLOOKUP(AR$14,集計用!$4:$9894,マスター!$C598,FALSE))</f>
        <v/>
      </c>
      <c r="AS598" s="29" t="str">
        <f>IF(HLOOKUP(AS$14,集計用!$4:$9894,マスター!$C598,FALSE)="","",HLOOKUP(AS$14,集計用!$4:$9894,マスター!$C598,FALSE))</f>
        <v/>
      </c>
      <c r="AT598" s="29" t="str">
        <f>IF(HLOOKUP(AT$14,集計用!$4:$9894,マスター!$C598,FALSE)="","",HLOOKUP(AT$14,集計用!$4:$9894,マスター!$C598,FALSE))</f>
        <v/>
      </c>
      <c r="AU598" s="29" t="str">
        <f>IF(HLOOKUP(AU$14,集計用!$4:$9894,マスター!$C598,FALSE)="","",HLOOKUP(AU$14,集計用!$4:$9894,マスター!$C598,FALSE))</f>
        <v/>
      </c>
      <c r="AV598" s="61"/>
      <c r="AW598" s="45" t="str">
        <f t="shared" si="10"/>
        <v/>
      </c>
      <c r="AX598" s="29" t="str">
        <f>IF(HLOOKUP(AX$14,集計用!$4:$9894,マスター!$C598,FALSE)="","",HLOOKUP(AX$14,集計用!$4:$9894,マスター!$C598,FALSE))</f>
        <v/>
      </c>
      <c r="AY598" s="29" t="str">
        <f>IF(HLOOKUP(AY$14,集計用!$4:$9894,マスター!$C598,FALSE)="","",HLOOKUP(AY$14,集計用!$4:$9894,マスター!$C598,FALSE))</f>
        <v/>
      </c>
      <c r="AZ598" s="54"/>
      <c r="BA598" s="54"/>
      <c r="BB598" s="54"/>
      <c r="BC598" s="54"/>
      <c r="BD598" s="54"/>
      <c r="BE598" s="54"/>
      <c r="BF598" s="54"/>
      <c r="BG598" s="54"/>
      <c r="BH598" s="29" t="str">
        <f>IF(HLOOKUP(BH$14,集計用!$4:$9894,マスター!$C598,FALSE)="","",HLOOKUP(BH$14,集計用!$4:$9894,マスター!$C598,FALSE))</f>
        <v/>
      </c>
      <c r="BI598" s="29" t="str">
        <f>IF(HLOOKUP(BI$14,集計用!$4:$9894,マスター!$C598,FALSE)="","",HLOOKUP(BI$14,集計用!$4:$9894,マスター!$C598,FALSE))</f>
        <v/>
      </c>
      <c r="BJ598" s="54"/>
      <c r="BK598" s="54"/>
      <c r="BL598" s="54"/>
      <c r="BM598" s="54"/>
      <c r="BN598" s="54"/>
      <c r="BO598" s="54"/>
      <c r="BP598" s="54"/>
      <c r="BQ598" s="54"/>
      <c r="BR598" s="29" t="str">
        <f>IF(HLOOKUP(BR$14,集計用!$4:$9894,マスター!$C598,FALSE)="","",HLOOKUP(BR$14,集計用!$4:$9894,マスター!$C598,FALSE))</f>
        <v/>
      </c>
      <c r="BS598" s="29" t="str">
        <f>IF(HLOOKUP(BS$14,集計用!$4:$9894,マスター!$C598,FALSE)="","",HLOOKUP(BS$14,集計用!$4:$9894,マスター!$C598,FALSE))</f>
        <v/>
      </c>
      <c r="BT598" s="29" t="str">
        <f>IF(HLOOKUP(BT$14,集計用!$4:$9894,マスター!$C598,FALSE)="","",HLOOKUP(BT$14,集計用!$4:$9894,マスター!$C598,FALSE))</f>
        <v/>
      </c>
      <c r="BU598" s="29" t="str">
        <f>IF(HLOOKUP(BU$14,集計用!$4:$9894,マスター!$C598,FALSE)="","",HLOOKUP(BU$14,集計用!$4:$9894,マスター!$C598,FALSE))</f>
        <v/>
      </c>
      <c r="BV598" s="29" t="str">
        <f>集計用!O487&amp;集計用!Q487&amp;集計用!S487</f>
        <v/>
      </c>
      <c r="BW598" s="29" t="str">
        <f>IF(HLOOKUP(BW$14,集計用!$4:$9894,マスター!$C598,FALSE)="","",HLOOKUP(BW$14,集計用!$4:$9894,マスター!$C598,FALSE))</f>
        <v/>
      </c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4"/>
      <c r="CO598" s="54"/>
      <c r="CP598" s="54"/>
      <c r="CQ598" s="54"/>
      <c r="CR598" s="54"/>
      <c r="CS598" s="54"/>
      <c r="CT598" s="54"/>
      <c r="CU598" s="54"/>
      <c r="CV598" s="53"/>
      <c r="CW598" s="53"/>
      <c r="CX598" s="53"/>
      <c r="CY598" s="53"/>
      <c r="CZ598" s="53"/>
      <c r="DA598" s="53"/>
      <c r="DB598" s="53"/>
      <c r="DC598" s="53"/>
      <c r="DD598" s="54"/>
      <c r="DE598" s="54"/>
      <c r="DF598" s="54"/>
      <c r="DG598" s="54"/>
      <c r="DH598" s="54"/>
      <c r="DI598" s="54"/>
    </row>
    <row r="599" spans="3:113" ht="13.5" customHeight="1">
      <c r="C599" s="89">
        <v>590</v>
      </c>
      <c r="D599" s="44"/>
      <c r="E599" s="53"/>
      <c r="F599" s="53"/>
      <c r="G599" s="53"/>
      <c r="H599" s="42" t="str">
        <f>IF(HLOOKUP(H$14,集計用!$4:$9894,マスター!$C599,FALSE)="","",HLOOKUP(H$14,集計用!$4:$9894,マスター!$C599,FALSE))</f>
        <v/>
      </c>
      <c r="I599" s="29" t="str">
        <f>IF(HLOOKUP(I$14,集計用!$4:$9894,マスター!$C599,FALSE)="","",HLOOKUP(I$14,集計用!$4:$9894,マスター!$C599,FALSE))</f>
        <v/>
      </c>
      <c r="J599" s="29" t="str">
        <f>IF(HLOOKUP(J$14,集計用!$4:$9894,マスター!$C599,FALSE)="","",HLOOKUP(J$14,集計用!$4:$9894,マスター!$C599,FALSE))</f>
        <v/>
      </c>
      <c r="K599" s="53"/>
      <c r="L599" s="53"/>
      <c r="M599" s="53"/>
      <c r="N599" s="53"/>
      <c r="O599" s="29" t="str">
        <f>IF(HLOOKUP(O$14,集計用!$4:$9894,マスター!$C599,FALSE)="","",HLOOKUP(O$14,集計用!$4:$9894,マスター!$C599,FALSE))</f>
        <v/>
      </c>
      <c r="P599" s="53"/>
      <c r="Q599" s="53"/>
      <c r="R599" s="42" t="str">
        <f>IF(HLOOKUP(R$14,集計用!$4:$9894,マスター!$C599,FALSE)="","",HLOOKUP(R$14,集計用!$4:$9894,マスター!$C599,FALSE))</f>
        <v/>
      </c>
      <c r="S599" s="42" t="str">
        <f>IF(HLOOKUP(S$14,集計用!$4:$9894,マスター!$C599,FALSE)="","",HLOOKUP(S$14,集計用!$4:$9894,マスター!$C599,FALSE))</f>
        <v/>
      </c>
      <c r="T599" s="214" t="str">
        <f>IF(HLOOKUP(T$14,集計用!$4:$9894,マスター!$C599,FALSE)="","",HLOOKUP(T$14,集計用!$4:$9894,マスター!$C599,FALSE))</f>
        <v/>
      </c>
      <c r="U599" s="214" t="str">
        <f>IF(HLOOKUP(U$14,集計用!$4:$9894,マスター!$C599,FALSE)="","",HLOOKUP(U$14,集計用!$4:$9894,マスター!$C599,FALSE))</f>
        <v/>
      </c>
      <c r="V599" s="53"/>
      <c r="W599" s="44"/>
      <c r="X599" s="53"/>
      <c r="Y599" s="53"/>
      <c r="Z599" s="29" t="str">
        <f>IF(HLOOKUP(Z$14,集計用!$4:$9894,マスター!$C599,FALSE)="","",HLOOKUP(Z$14,集計用!$4:$9894,マスター!$C599,FALSE))</f>
        <v/>
      </c>
      <c r="AA599" s="53"/>
      <c r="AB599" s="53"/>
      <c r="AC599" s="53"/>
      <c r="AD599" s="53"/>
      <c r="AE599" s="53"/>
      <c r="AF599" s="44"/>
      <c r="AG599" s="29" t="str">
        <f>IF(HLOOKUP(AG$14,集計用!$4:$9894,マスター!$C599,FALSE)="","",HLOOKUP(AG$14,集計用!$4:$9894,マスター!$C599,FALSE))</f>
        <v/>
      </c>
      <c r="AH599" s="29" t="str">
        <f>IF(HLOOKUP(AH$14,集計用!$4:$9894,マスター!$C599,FALSE)="","",HLOOKUP(AH$14,集計用!$4:$9894,マスター!$C599,FALSE))</f>
        <v/>
      </c>
      <c r="AI599" s="29" t="str">
        <f>IF(HLOOKUP(AI$14,集計用!$4:$9894,マスター!$C599,FALSE)="","",HLOOKUP(AI$14,集計用!$4:$9894,マスター!$C599,FALSE))</f>
        <v/>
      </c>
      <c r="AJ599" s="60" t="str">
        <f>マスター!$B$3</f>
        <v>建物</v>
      </c>
      <c r="AK599" s="29" t="str">
        <f>IF(HLOOKUP(AK$14,集計用!$4:$9894,マスター!$C599,FALSE)="","",HLOOKUP(AK$14,集計用!$4:$9894,マスター!$C599,FALSE))</f>
        <v/>
      </c>
      <c r="AL599" s="29" t="str">
        <f>IF(HLOOKUP(AL$14,集計用!$4:$9894,マスター!$C599,FALSE)="","",HLOOKUP(AL$14,集計用!$4:$9894,マスター!$C599,FALSE))</f>
        <v/>
      </c>
      <c r="AM599" s="53"/>
      <c r="AN599" s="29" t="str">
        <f>IFERROR(集計用!N488&amp;集計用!P488&amp;集計用!R488,"")</f>
        <v/>
      </c>
      <c r="AO599" s="29" t="str">
        <f>IF(HLOOKUP(AO$14,集計用!$4:$9894,マスター!$C599,FALSE)="","",HLOOKUP(AO$14,集計用!$4:$9894,マスター!$C599,FALSE))</f>
        <v/>
      </c>
      <c r="AP599" s="42" t="str">
        <f>集計用!AU488&amp;集計用!AV488&amp;集計用!AW488&amp;集計用!AX488&amp;集計用!AY488&amp;集計用!AZ488</f>
        <v/>
      </c>
      <c r="AQ599" s="29" t="str">
        <f>IF(HLOOKUP(AQ$14,集計用!$4:$9894,マスター!$C599,FALSE)="","",HLOOKUP(AQ$14,集計用!$4:$9894,マスター!$C599,FALSE))</f>
        <v/>
      </c>
      <c r="AR599" s="29" t="str">
        <f>IF(HLOOKUP(AR$14,集計用!$4:$9894,マスター!$C599,FALSE)="","",HLOOKUP(AR$14,集計用!$4:$9894,マスター!$C599,FALSE))</f>
        <v/>
      </c>
      <c r="AS599" s="29" t="str">
        <f>IF(HLOOKUP(AS$14,集計用!$4:$9894,マスター!$C599,FALSE)="","",HLOOKUP(AS$14,集計用!$4:$9894,マスター!$C599,FALSE))</f>
        <v/>
      </c>
      <c r="AT599" s="29" t="str">
        <f>IF(HLOOKUP(AT$14,集計用!$4:$9894,マスター!$C599,FALSE)="","",HLOOKUP(AT$14,集計用!$4:$9894,マスター!$C599,FALSE))</f>
        <v/>
      </c>
      <c r="AU599" s="29" t="str">
        <f>IF(HLOOKUP(AU$14,集計用!$4:$9894,マスター!$C599,FALSE)="","",HLOOKUP(AU$14,集計用!$4:$9894,マスター!$C599,FALSE))</f>
        <v/>
      </c>
      <c r="AV599" s="61"/>
      <c r="AW599" s="45" t="str">
        <f t="shared" si="10"/>
        <v/>
      </c>
      <c r="AX599" s="29" t="str">
        <f>IF(HLOOKUP(AX$14,集計用!$4:$9894,マスター!$C599,FALSE)="","",HLOOKUP(AX$14,集計用!$4:$9894,マスター!$C599,FALSE))</f>
        <v/>
      </c>
      <c r="AY599" s="29" t="str">
        <f>IF(HLOOKUP(AY$14,集計用!$4:$9894,マスター!$C599,FALSE)="","",HLOOKUP(AY$14,集計用!$4:$9894,マスター!$C599,FALSE))</f>
        <v/>
      </c>
      <c r="AZ599" s="54"/>
      <c r="BA599" s="54"/>
      <c r="BB599" s="54"/>
      <c r="BC599" s="54"/>
      <c r="BD599" s="54"/>
      <c r="BE599" s="54"/>
      <c r="BF599" s="54"/>
      <c r="BG599" s="54"/>
      <c r="BH599" s="29" t="str">
        <f>IF(HLOOKUP(BH$14,集計用!$4:$9894,マスター!$C599,FALSE)="","",HLOOKUP(BH$14,集計用!$4:$9894,マスター!$C599,FALSE))</f>
        <v/>
      </c>
      <c r="BI599" s="29" t="str">
        <f>IF(HLOOKUP(BI$14,集計用!$4:$9894,マスター!$C599,FALSE)="","",HLOOKUP(BI$14,集計用!$4:$9894,マスター!$C599,FALSE))</f>
        <v/>
      </c>
      <c r="BJ599" s="54"/>
      <c r="BK599" s="54"/>
      <c r="BL599" s="54"/>
      <c r="BM599" s="54"/>
      <c r="BN599" s="54"/>
      <c r="BO599" s="54"/>
      <c r="BP599" s="54"/>
      <c r="BQ599" s="54"/>
      <c r="BR599" s="29" t="str">
        <f>IF(HLOOKUP(BR$14,集計用!$4:$9894,マスター!$C599,FALSE)="","",HLOOKUP(BR$14,集計用!$4:$9894,マスター!$C599,FALSE))</f>
        <v/>
      </c>
      <c r="BS599" s="29" t="str">
        <f>IF(HLOOKUP(BS$14,集計用!$4:$9894,マスター!$C599,FALSE)="","",HLOOKUP(BS$14,集計用!$4:$9894,マスター!$C599,FALSE))</f>
        <v/>
      </c>
      <c r="BT599" s="29" t="str">
        <f>IF(HLOOKUP(BT$14,集計用!$4:$9894,マスター!$C599,FALSE)="","",HLOOKUP(BT$14,集計用!$4:$9894,マスター!$C599,FALSE))</f>
        <v/>
      </c>
      <c r="BU599" s="29" t="str">
        <f>IF(HLOOKUP(BU$14,集計用!$4:$9894,マスター!$C599,FALSE)="","",HLOOKUP(BU$14,集計用!$4:$9894,マスター!$C599,FALSE))</f>
        <v/>
      </c>
      <c r="BV599" s="29" t="str">
        <f>集計用!O488&amp;集計用!Q488&amp;集計用!S488</f>
        <v/>
      </c>
      <c r="BW599" s="29" t="str">
        <f>IF(HLOOKUP(BW$14,集計用!$4:$9894,マスター!$C599,FALSE)="","",HLOOKUP(BW$14,集計用!$4:$9894,マスター!$C599,FALSE))</f>
        <v/>
      </c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4"/>
      <c r="CO599" s="54"/>
      <c r="CP599" s="54"/>
      <c r="CQ599" s="54"/>
      <c r="CR599" s="54"/>
      <c r="CS599" s="54"/>
      <c r="CT599" s="54"/>
      <c r="CU599" s="54"/>
      <c r="CV599" s="53"/>
      <c r="CW599" s="53"/>
      <c r="CX599" s="53"/>
      <c r="CY599" s="53"/>
      <c r="CZ599" s="53"/>
      <c r="DA599" s="53"/>
      <c r="DB599" s="53"/>
      <c r="DC599" s="53"/>
      <c r="DD599" s="54"/>
      <c r="DE599" s="54"/>
      <c r="DF599" s="54"/>
      <c r="DG599" s="54"/>
      <c r="DH599" s="54"/>
      <c r="DI599" s="54"/>
    </row>
    <row r="600" spans="3:113" ht="13.5" customHeight="1">
      <c r="C600" s="89">
        <v>591</v>
      </c>
      <c r="D600" s="44"/>
      <c r="E600" s="53"/>
      <c r="F600" s="53"/>
      <c r="G600" s="53"/>
      <c r="H600" s="42" t="str">
        <f>IF(HLOOKUP(H$14,集計用!$4:$9894,マスター!$C600,FALSE)="","",HLOOKUP(H$14,集計用!$4:$9894,マスター!$C600,FALSE))</f>
        <v/>
      </c>
      <c r="I600" s="29" t="str">
        <f>IF(HLOOKUP(I$14,集計用!$4:$9894,マスター!$C600,FALSE)="","",HLOOKUP(I$14,集計用!$4:$9894,マスター!$C600,FALSE))</f>
        <v/>
      </c>
      <c r="J600" s="29" t="str">
        <f>IF(HLOOKUP(J$14,集計用!$4:$9894,マスター!$C600,FALSE)="","",HLOOKUP(J$14,集計用!$4:$9894,マスター!$C600,FALSE))</f>
        <v/>
      </c>
      <c r="K600" s="53"/>
      <c r="L600" s="53"/>
      <c r="M600" s="53"/>
      <c r="N600" s="53"/>
      <c r="O600" s="29" t="str">
        <f>IF(HLOOKUP(O$14,集計用!$4:$9894,マスター!$C600,FALSE)="","",HLOOKUP(O$14,集計用!$4:$9894,マスター!$C600,FALSE))</f>
        <v/>
      </c>
      <c r="P600" s="53"/>
      <c r="Q600" s="53"/>
      <c r="R600" s="42" t="str">
        <f>IF(HLOOKUP(R$14,集計用!$4:$9894,マスター!$C600,FALSE)="","",HLOOKUP(R$14,集計用!$4:$9894,マスター!$C600,FALSE))</f>
        <v/>
      </c>
      <c r="S600" s="42" t="str">
        <f>IF(HLOOKUP(S$14,集計用!$4:$9894,マスター!$C600,FALSE)="","",HLOOKUP(S$14,集計用!$4:$9894,マスター!$C600,FALSE))</f>
        <v/>
      </c>
      <c r="T600" s="214" t="str">
        <f>IF(HLOOKUP(T$14,集計用!$4:$9894,マスター!$C600,FALSE)="","",HLOOKUP(T$14,集計用!$4:$9894,マスター!$C600,FALSE))</f>
        <v/>
      </c>
      <c r="U600" s="214" t="str">
        <f>IF(HLOOKUP(U$14,集計用!$4:$9894,マスター!$C600,FALSE)="","",HLOOKUP(U$14,集計用!$4:$9894,マスター!$C600,FALSE))</f>
        <v/>
      </c>
      <c r="V600" s="53"/>
      <c r="W600" s="44"/>
      <c r="X600" s="53"/>
      <c r="Y600" s="53"/>
      <c r="Z600" s="29" t="str">
        <f>IF(HLOOKUP(Z$14,集計用!$4:$9894,マスター!$C600,FALSE)="","",HLOOKUP(Z$14,集計用!$4:$9894,マスター!$C600,FALSE))</f>
        <v/>
      </c>
      <c r="AA600" s="53"/>
      <c r="AB600" s="53"/>
      <c r="AC600" s="53"/>
      <c r="AD600" s="53"/>
      <c r="AE600" s="53"/>
      <c r="AF600" s="44"/>
      <c r="AG600" s="29" t="str">
        <f>IF(HLOOKUP(AG$14,集計用!$4:$9894,マスター!$C600,FALSE)="","",HLOOKUP(AG$14,集計用!$4:$9894,マスター!$C600,FALSE))</f>
        <v/>
      </c>
      <c r="AH600" s="29" t="str">
        <f>IF(HLOOKUP(AH$14,集計用!$4:$9894,マスター!$C600,FALSE)="","",HLOOKUP(AH$14,集計用!$4:$9894,マスター!$C600,FALSE))</f>
        <v/>
      </c>
      <c r="AI600" s="29" t="str">
        <f>IF(HLOOKUP(AI$14,集計用!$4:$9894,マスター!$C600,FALSE)="","",HLOOKUP(AI$14,集計用!$4:$9894,マスター!$C600,FALSE))</f>
        <v/>
      </c>
      <c r="AJ600" s="60" t="str">
        <f>マスター!$B$3</f>
        <v>建物</v>
      </c>
      <c r="AK600" s="29" t="str">
        <f>IF(HLOOKUP(AK$14,集計用!$4:$9894,マスター!$C600,FALSE)="","",HLOOKUP(AK$14,集計用!$4:$9894,マスター!$C600,FALSE))</f>
        <v/>
      </c>
      <c r="AL600" s="29" t="str">
        <f>IF(HLOOKUP(AL$14,集計用!$4:$9894,マスター!$C600,FALSE)="","",HLOOKUP(AL$14,集計用!$4:$9894,マスター!$C600,FALSE))</f>
        <v/>
      </c>
      <c r="AM600" s="53"/>
      <c r="AN600" s="29" t="str">
        <f>IFERROR(集計用!N489&amp;集計用!P489&amp;集計用!R489,"")</f>
        <v/>
      </c>
      <c r="AO600" s="29" t="str">
        <f>IF(HLOOKUP(AO$14,集計用!$4:$9894,マスター!$C600,FALSE)="","",HLOOKUP(AO$14,集計用!$4:$9894,マスター!$C600,FALSE))</f>
        <v/>
      </c>
      <c r="AP600" s="42" t="str">
        <f>集計用!AU489&amp;集計用!AV489&amp;集計用!AW489&amp;集計用!AX489&amp;集計用!AY489&amp;集計用!AZ489</f>
        <v/>
      </c>
      <c r="AQ600" s="29" t="str">
        <f>IF(HLOOKUP(AQ$14,集計用!$4:$9894,マスター!$C600,FALSE)="","",HLOOKUP(AQ$14,集計用!$4:$9894,マスター!$C600,FALSE))</f>
        <v/>
      </c>
      <c r="AR600" s="29" t="str">
        <f>IF(HLOOKUP(AR$14,集計用!$4:$9894,マスター!$C600,FALSE)="","",HLOOKUP(AR$14,集計用!$4:$9894,マスター!$C600,FALSE))</f>
        <v/>
      </c>
      <c r="AS600" s="29" t="str">
        <f>IF(HLOOKUP(AS$14,集計用!$4:$9894,マスター!$C600,FALSE)="","",HLOOKUP(AS$14,集計用!$4:$9894,マスター!$C600,FALSE))</f>
        <v/>
      </c>
      <c r="AT600" s="29" t="str">
        <f>IF(HLOOKUP(AT$14,集計用!$4:$9894,マスター!$C600,FALSE)="","",HLOOKUP(AT$14,集計用!$4:$9894,マスター!$C600,FALSE))</f>
        <v/>
      </c>
      <c r="AU600" s="29" t="str">
        <f>IF(HLOOKUP(AU$14,集計用!$4:$9894,マスター!$C600,FALSE)="","",HLOOKUP(AU$14,集計用!$4:$9894,マスター!$C600,FALSE))</f>
        <v/>
      </c>
      <c r="AV600" s="61"/>
      <c r="AW600" s="45" t="str">
        <f t="shared" si="10"/>
        <v/>
      </c>
      <c r="AX600" s="29" t="str">
        <f>IF(HLOOKUP(AX$14,集計用!$4:$9894,マスター!$C600,FALSE)="","",HLOOKUP(AX$14,集計用!$4:$9894,マスター!$C600,FALSE))</f>
        <v/>
      </c>
      <c r="AY600" s="29" t="str">
        <f>IF(HLOOKUP(AY$14,集計用!$4:$9894,マスター!$C600,FALSE)="","",HLOOKUP(AY$14,集計用!$4:$9894,マスター!$C600,FALSE))</f>
        <v/>
      </c>
      <c r="AZ600" s="54"/>
      <c r="BA600" s="54"/>
      <c r="BB600" s="54"/>
      <c r="BC600" s="54"/>
      <c r="BD600" s="54"/>
      <c r="BE600" s="54"/>
      <c r="BF600" s="54"/>
      <c r="BG600" s="54"/>
      <c r="BH600" s="29" t="str">
        <f>IF(HLOOKUP(BH$14,集計用!$4:$9894,マスター!$C600,FALSE)="","",HLOOKUP(BH$14,集計用!$4:$9894,マスター!$C600,FALSE))</f>
        <v/>
      </c>
      <c r="BI600" s="29" t="str">
        <f>IF(HLOOKUP(BI$14,集計用!$4:$9894,マスター!$C600,FALSE)="","",HLOOKUP(BI$14,集計用!$4:$9894,マスター!$C600,FALSE))</f>
        <v/>
      </c>
      <c r="BJ600" s="54"/>
      <c r="BK600" s="54"/>
      <c r="BL600" s="54"/>
      <c r="BM600" s="54"/>
      <c r="BN600" s="54"/>
      <c r="BO600" s="54"/>
      <c r="BP600" s="54"/>
      <c r="BQ600" s="54"/>
      <c r="BR600" s="29" t="str">
        <f>IF(HLOOKUP(BR$14,集計用!$4:$9894,マスター!$C600,FALSE)="","",HLOOKUP(BR$14,集計用!$4:$9894,マスター!$C600,FALSE))</f>
        <v/>
      </c>
      <c r="BS600" s="29" t="str">
        <f>IF(HLOOKUP(BS$14,集計用!$4:$9894,マスター!$C600,FALSE)="","",HLOOKUP(BS$14,集計用!$4:$9894,マスター!$C600,FALSE))</f>
        <v/>
      </c>
      <c r="BT600" s="29" t="str">
        <f>IF(HLOOKUP(BT$14,集計用!$4:$9894,マスター!$C600,FALSE)="","",HLOOKUP(BT$14,集計用!$4:$9894,マスター!$C600,FALSE))</f>
        <v/>
      </c>
      <c r="BU600" s="29" t="str">
        <f>IF(HLOOKUP(BU$14,集計用!$4:$9894,マスター!$C600,FALSE)="","",HLOOKUP(BU$14,集計用!$4:$9894,マスター!$C600,FALSE))</f>
        <v/>
      </c>
      <c r="BV600" s="29" t="str">
        <f>集計用!O489&amp;集計用!Q489&amp;集計用!S489</f>
        <v/>
      </c>
      <c r="BW600" s="29" t="str">
        <f>IF(HLOOKUP(BW$14,集計用!$4:$9894,マスター!$C600,FALSE)="","",HLOOKUP(BW$14,集計用!$4:$9894,マスター!$C600,FALSE))</f>
        <v/>
      </c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4"/>
      <c r="CO600" s="54"/>
      <c r="CP600" s="54"/>
      <c r="CQ600" s="54"/>
      <c r="CR600" s="54"/>
      <c r="CS600" s="54"/>
      <c r="CT600" s="54"/>
      <c r="CU600" s="54"/>
      <c r="CV600" s="53"/>
      <c r="CW600" s="53"/>
      <c r="CX600" s="53"/>
      <c r="CY600" s="53"/>
      <c r="CZ600" s="53"/>
      <c r="DA600" s="53"/>
      <c r="DB600" s="53"/>
      <c r="DC600" s="53"/>
      <c r="DD600" s="54"/>
      <c r="DE600" s="54"/>
      <c r="DF600" s="54"/>
      <c r="DG600" s="54"/>
      <c r="DH600" s="54"/>
      <c r="DI600" s="54"/>
    </row>
    <row r="601" spans="3:113" ht="13.5" customHeight="1">
      <c r="C601" s="89">
        <v>592</v>
      </c>
      <c r="D601" s="44"/>
      <c r="E601" s="53"/>
      <c r="F601" s="53"/>
      <c r="G601" s="53"/>
      <c r="H601" s="42" t="str">
        <f>IF(HLOOKUP(H$14,集計用!$4:$9894,マスター!$C601,FALSE)="","",HLOOKUP(H$14,集計用!$4:$9894,マスター!$C601,FALSE))</f>
        <v/>
      </c>
      <c r="I601" s="29" t="str">
        <f>IF(HLOOKUP(I$14,集計用!$4:$9894,マスター!$C601,FALSE)="","",HLOOKUP(I$14,集計用!$4:$9894,マスター!$C601,FALSE))</f>
        <v/>
      </c>
      <c r="J601" s="29" t="str">
        <f>IF(HLOOKUP(J$14,集計用!$4:$9894,マスター!$C601,FALSE)="","",HLOOKUP(J$14,集計用!$4:$9894,マスター!$C601,FALSE))</f>
        <v/>
      </c>
      <c r="K601" s="53"/>
      <c r="L601" s="53"/>
      <c r="M601" s="53"/>
      <c r="N601" s="53"/>
      <c r="O601" s="29" t="str">
        <f>IF(HLOOKUP(O$14,集計用!$4:$9894,マスター!$C601,FALSE)="","",HLOOKUP(O$14,集計用!$4:$9894,マスター!$C601,FALSE))</f>
        <v/>
      </c>
      <c r="P601" s="53"/>
      <c r="Q601" s="53"/>
      <c r="R601" s="42" t="str">
        <f>IF(HLOOKUP(R$14,集計用!$4:$9894,マスター!$C601,FALSE)="","",HLOOKUP(R$14,集計用!$4:$9894,マスター!$C601,FALSE))</f>
        <v/>
      </c>
      <c r="S601" s="42" t="str">
        <f>IF(HLOOKUP(S$14,集計用!$4:$9894,マスター!$C601,FALSE)="","",HLOOKUP(S$14,集計用!$4:$9894,マスター!$C601,FALSE))</f>
        <v/>
      </c>
      <c r="T601" s="214" t="str">
        <f>IF(HLOOKUP(T$14,集計用!$4:$9894,マスター!$C601,FALSE)="","",HLOOKUP(T$14,集計用!$4:$9894,マスター!$C601,FALSE))</f>
        <v/>
      </c>
      <c r="U601" s="214" t="str">
        <f>IF(HLOOKUP(U$14,集計用!$4:$9894,マスター!$C601,FALSE)="","",HLOOKUP(U$14,集計用!$4:$9894,マスター!$C601,FALSE))</f>
        <v/>
      </c>
      <c r="V601" s="53"/>
      <c r="W601" s="44"/>
      <c r="X601" s="53"/>
      <c r="Y601" s="53"/>
      <c r="Z601" s="29" t="str">
        <f>IF(HLOOKUP(Z$14,集計用!$4:$9894,マスター!$C601,FALSE)="","",HLOOKUP(Z$14,集計用!$4:$9894,マスター!$C601,FALSE))</f>
        <v/>
      </c>
      <c r="AA601" s="53"/>
      <c r="AB601" s="53"/>
      <c r="AC601" s="53"/>
      <c r="AD601" s="53"/>
      <c r="AE601" s="53"/>
      <c r="AF601" s="44"/>
      <c r="AG601" s="29" t="str">
        <f>IF(HLOOKUP(AG$14,集計用!$4:$9894,マスター!$C601,FALSE)="","",HLOOKUP(AG$14,集計用!$4:$9894,マスター!$C601,FALSE))</f>
        <v/>
      </c>
      <c r="AH601" s="29" t="str">
        <f>IF(HLOOKUP(AH$14,集計用!$4:$9894,マスター!$C601,FALSE)="","",HLOOKUP(AH$14,集計用!$4:$9894,マスター!$C601,FALSE))</f>
        <v/>
      </c>
      <c r="AI601" s="29" t="str">
        <f>IF(HLOOKUP(AI$14,集計用!$4:$9894,マスター!$C601,FALSE)="","",HLOOKUP(AI$14,集計用!$4:$9894,マスター!$C601,FALSE))</f>
        <v/>
      </c>
      <c r="AJ601" s="60" t="str">
        <f>マスター!$B$3</f>
        <v>建物</v>
      </c>
      <c r="AK601" s="29" t="str">
        <f>IF(HLOOKUP(AK$14,集計用!$4:$9894,マスター!$C601,FALSE)="","",HLOOKUP(AK$14,集計用!$4:$9894,マスター!$C601,FALSE))</f>
        <v/>
      </c>
      <c r="AL601" s="29" t="str">
        <f>IF(HLOOKUP(AL$14,集計用!$4:$9894,マスター!$C601,FALSE)="","",HLOOKUP(AL$14,集計用!$4:$9894,マスター!$C601,FALSE))</f>
        <v/>
      </c>
      <c r="AM601" s="53"/>
      <c r="AN601" s="29" t="str">
        <f>IFERROR(集計用!N490&amp;集計用!P490&amp;集計用!R490,"")</f>
        <v/>
      </c>
      <c r="AO601" s="29" t="str">
        <f>IF(HLOOKUP(AO$14,集計用!$4:$9894,マスター!$C601,FALSE)="","",HLOOKUP(AO$14,集計用!$4:$9894,マスター!$C601,FALSE))</f>
        <v/>
      </c>
      <c r="AP601" s="42" t="str">
        <f>集計用!AU490&amp;集計用!AV490&amp;集計用!AW490&amp;集計用!AX490&amp;集計用!AY490&amp;集計用!AZ490</f>
        <v/>
      </c>
      <c r="AQ601" s="29" t="str">
        <f>IF(HLOOKUP(AQ$14,集計用!$4:$9894,マスター!$C601,FALSE)="","",HLOOKUP(AQ$14,集計用!$4:$9894,マスター!$C601,FALSE))</f>
        <v/>
      </c>
      <c r="AR601" s="29" t="str">
        <f>IF(HLOOKUP(AR$14,集計用!$4:$9894,マスター!$C601,FALSE)="","",HLOOKUP(AR$14,集計用!$4:$9894,マスター!$C601,FALSE))</f>
        <v/>
      </c>
      <c r="AS601" s="29" t="str">
        <f>IF(HLOOKUP(AS$14,集計用!$4:$9894,マスター!$C601,FALSE)="","",HLOOKUP(AS$14,集計用!$4:$9894,マスター!$C601,FALSE))</f>
        <v/>
      </c>
      <c r="AT601" s="29" t="str">
        <f>IF(HLOOKUP(AT$14,集計用!$4:$9894,マスター!$C601,FALSE)="","",HLOOKUP(AT$14,集計用!$4:$9894,マスター!$C601,FALSE))</f>
        <v/>
      </c>
      <c r="AU601" s="29" t="str">
        <f>IF(HLOOKUP(AU$14,集計用!$4:$9894,マスター!$C601,FALSE)="","",HLOOKUP(AU$14,集計用!$4:$9894,マスター!$C601,FALSE))</f>
        <v/>
      </c>
      <c r="AV601" s="61"/>
      <c r="AW601" s="45" t="str">
        <f t="shared" si="10"/>
        <v/>
      </c>
      <c r="AX601" s="29" t="str">
        <f>IF(HLOOKUP(AX$14,集計用!$4:$9894,マスター!$C601,FALSE)="","",HLOOKUP(AX$14,集計用!$4:$9894,マスター!$C601,FALSE))</f>
        <v/>
      </c>
      <c r="AY601" s="29" t="str">
        <f>IF(HLOOKUP(AY$14,集計用!$4:$9894,マスター!$C601,FALSE)="","",HLOOKUP(AY$14,集計用!$4:$9894,マスター!$C601,FALSE))</f>
        <v/>
      </c>
      <c r="AZ601" s="54"/>
      <c r="BA601" s="54"/>
      <c r="BB601" s="54"/>
      <c r="BC601" s="54"/>
      <c r="BD601" s="54"/>
      <c r="BE601" s="54"/>
      <c r="BF601" s="54"/>
      <c r="BG601" s="54"/>
      <c r="BH601" s="29" t="str">
        <f>IF(HLOOKUP(BH$14,集計用!$4:$9894,マスター!$C601,FALSE)="","",HLOOKUP(BH$14,集計用!$4:$9894,マスター!$C601,FALSE))</f>
        <v/>
      </c>
      <c r="BI601" s="29" t="str">
        <f>IF(HLOOKUP(BI$14,集計用!$4:$9894,マスター!$C601,FALSE)="","",HLOOKUP(BI$14,集計用!$4:$9894,マスター!$C601,FALSE))</f>
        <v/>
      </c>
      <c r="BJ601" s="54"/>
      <c r="BK601" s="54"/>
      <c r="BL601" s="54"/>
      <c r="BM601" s="54"/>
      <c r="BN601" s="54"/>
      <c r="BO601" s="54"/>
      <c r="BP601" s="54"/>
      <c r="BQ601" s="54"/>
      <c r="BR601" s="29" t="str">
        <f>IF(HLOOKUP(BR$14,集計用!$4:$9894,マスター!$C601,FALSE)="","",HLOOKUP(BR$14,集計用!$4:$9894,マスター!$C601,FALSE))</f>
        <v/>
      </c>
      <c r="BS601" s="29" t="str">
        <f>IF(HLOOKUP(BS$14,集計用!$4:$9894,マスター!$C601,FALSE)="","",HLOOKUP(BS$14,集計用!$4:$9894,マスター!$C601,FALSE))</f>
        <v/>
      </c>
      <c r="BT601" s="29" t="str">
        <f>IF(HLOOKUP(BT$14,集計用!$4:$9894,マスター!$C601,FALSE)="","",HLOOKUP(BT$14,集計用!$4:$9894,マスター!$C601,FALSE))</f>
        <v/>
      </c>
      <c r="BU601" s="29" t="str">
        <f>IF(HLOOKUP(BU$14,集計用!$4:$9894,マスター!$C601,FALSE)="","",HLOOKUP(BU$14,集計用!$4:$9894,マスター!$C601,FALSE))</f>
        <v/>
      </c>
      <c r="BV601" s="29" t="str">
        <f>集計用!O490&amp;集計用!Q490&amp;集計用!S490</f>
        <v/>
      </c>
      <c r="BW601" s="29" t="str">
        <f>IF(HLOOKUP(BW$14,集計用!$4:$9894,マスター!$C601,FALSE)="","",HLOOKUP(BW$14,集計用!$4:$9894,マスター!$C601,FALSE))</f>
        <v/>
      </c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4"/>
      <c r="CO601" s="54"/>
      <c r="CP601" s="54"/>
      <c r="CQ601" s="54"/>
      <c r="CR601" s="54"/>
      <c r="CS601" s="54"/>
      <c r="CT601" s="54"/>
      <c r="CU601" s="54"/>
      <c r="CV601" s="53"/>
      <c r="CW601" s="53"/>
      <c r="CX601" s="53"/>
      <c r="CY601" s="53"/>
      <c r="CZ601" s="53"/>
      <c r="DA601" s="53"/>
      <c r="DB601" s="53"/>
      <c r="DC601" s="53"/>
      <c r="DD601" s="54"/>
      <c r="DE601" s="54"/>
      <c r="DF601" s="54"/>
      <c r="DG601" s="54"/>
      <c r="DH601" s="54"/>
      <c r="DI601" s="54"/>
    </row>
    <row r="602" spans="3:113" ht="13.5" customHeight="1">
      <c r="C602" s="89">
        <v>593</v>
      </c>
      <c r="D602" s="44"/>
      <c r="E602" s="53"/>
      <c r="F602" s="53"/>
      <c r="G602" s="53"/>
      <c r="H602" s="42" t="str">
        <f>IF(HLOOKUP(H$14,集計用!$4:$9894,マスター!$C602,FALSE)="","",HLOOKUP(H$14,集計用!$4:$9894,マスター!$C602,FALSE))</f>
        <v/>
      </c>
      <c r="I602" s="29" t="str">
        <f>IF(HLOOKUP(I$14,集計用!$4:$9894,マスター!$C602,FALSE)="","",HLOOKUP(I$14,集計用!$4:$9894,マスター!$C602,FALSE))</f>
        <v/>
      </c>
      <c r="J602" s="29" t="str">
        <f>IF(HLOOKUP(J$14,集計用!$4:$9894,マスター!$C602,FALSE)="","",HLOOKUP(J$14,集計用!$4:$9894,マスター!$C602,FALSE))</f>
        <v/>
      </c>
      <c r="K602" s="53"/>
      <c r="L602" s="53"/>
      <c r="M602" s="53"/>
      <c r="N602" s="53"/>
      <c r="O602" s="29" t="str">
        <f>IF(HLOOKUP(O$14,集計用!$4:$9894,マスター!$C602,FALSE)="","",HLOOKUP(O$14,集計用!$4:$9894,マスター!$C602,FALSE))</f>
        <v/>
      </c>
      <c r="P602" s="53"/>
      <c r="Q602" s="53"/>
      <c r="R602" s="42" t="str">
        <f>IF(HLOOKUP(R$14,集計用!$4:$9894,マスター!$C602,FALSE)="","",HLOOKUP(R$14,集計用!$4:$9894,マスター!$C602,FALSE))</f>
        <v/>
      </c>
      <c r="S602" s="42" t="str">
        <f>IF(HLOOKUP(S$14,集計用!$4:$9894,マスター!$C602,FALSE)="","",HLOOKUP(S$14,集計用!$4:$9894,マスター!$C602,FALSE))</f>
        <v/>
      </c>
      <c r="T602" s="214" t="str">
        <f>IF(HLOOKUP(T$14,集計用!$4:$9894,マスター!$C602,FALSE)="","",HLOOKUP(T$14,集計用!$4:$9894,マスター!$C602,FALSE))</f>
        <v/>
      </c>
      <c r="U602" s="214" t="str">
        <f>IF(HLOOKUP(U$14,集計用!$4:$9894,マスター!$C602,FALSE)="","",HLOOKUP(U$14,集計用!$4:$9894,マスター!$C602,FALSE))</f>
        <v/>
      </c>
      <c r="V602" s="53"/>
      <c r="W602" s="44"/>
      <c r="X602" s="53"/>
      <c r="Y602" s="53"/>
      <c r="Z602" s="29" t="str">
        <f>IF(HLOOKUP(Z$14,集計用!$4:$9894,マスター!$C602,FALSE)="","",HLOOKUP(Z$14,集計用!$4:$9894,マスター!$C602,FALSE))</f>
        <v/>
      </c>
      <c r="AA602" s="53"/>
      <c r="AB602" s="53"/>
      <c r="AC602" s="53"/>
      <c r="AD602" s="53"/>
      <c r="AE602" s="53"/>
      <c r="AF602" s="44"/>
      <c r="AG602" s="29" t="str">
        <f>IF(HLOOKUP(AG$14,集計用!$4:$9894,マスター!$C602,FALSE)="","",HLOOKUP(AG$14,集計用!$4:$9894,マスター!$C602,FALSE))</f>
        <v/>
      </c>
      <c r="AH602" s="29" t="str">
        <f>IF(HLOOKUP(AH$14,集計用!$4:$9894,マスター!$C602,FALSE)="","",HLOOKUP(AH$14,集計用!$4:$9894,マスター!$C602,FALSE))</f>
        <v/>
      </c>
      <c r="AI602" s="29" t="str">
        <f>IF(HLOOKUP(AI$14,集計用!$4:$9894,マスター!$C602,FALSE)="","",HLOOKUP(AI$14,集計用!$4:$9894,マスター!$C602,FALSE))</f>
        <v/>
      </c>
      <c r="AJ602" s="60" t="str">
        <f>マスター!$B$3</f>
        <v>建物</v>
      </c>
      <c r="AK602" s="29" t="str">
        <f>IF(HLOOKUP(AK$14,集計用!$4:$9894,マスター!$C602,FALSE)="","",HLOOKUP(AK$14,集計用!$4:$9894,マスター!$C602,FALSE))</f>
        <v/>
      </c>
      <c r="AL602" s="29" t="str">
        <f>IF(HLOOKUP(AL$14,集計用!$4:$9894,マスター!$C602,FALSE)="","",HLOOKUP(AL$14,集計用!$4:$9894,マスター!$C602,FALSE))</f>
        <v/>
      </c>
      <c r="AM602" s="53"/>
      <c r="AN602" s="29" t="str">
        <f>IFERROR(集計用!N491&amp;集計用!P491&amp;集計用!R491,"")</f>
        <v/>
      </c>
      <c r="AO602" s="29" t="str">
        <f>IF(HLOOKUP(AO$14,集計用!$4:$9894,マスター!$C602,FALSE)="","",HLOOKUP(AO$14,集計用!$4:$9894,マスター!$C602,FALSE))</f>
        <v/>
      </c>
      <c r="AP602" s="42" t="str">
        <f>集計用!AU491&amp;集計用!AV491&amp;集計用!AW491&amp;集計用!AX491&amp;集計用!AY491&amp;集計用!AZ491</f>
        <v/>
      </c>
      <c r="AQ602" s="29" t="str">
        <f>IF(HLOOKUP(AQ$14,集計用!$4:$9894,マスター!$C602,FALSE)="","",HLOOKUP(AQ$14,集計用!$4:$9894,マスター!$C602,FALSE))</f>
        <v/>
      </c>
      <c r="AR602" s="29" t="str">
        <f>IF(HLOOKUP(AR$14,集計用!$4:$9894,マスター!$C602,FALSE)="","",HLOOKUP(AR$14,集計用!$4:$9894,マスター!$C602,FALSE))</f>
        <v/>
      </c>
      <c r="AS602" s="29" t="str">
        <f>IF(HLOOKUP(AS$14,集計用!$4:$9894,マスター!$C602,FALSE)="","",HLOOKUP(AS$14,集計用!$4:$9894,マスター!$C602,FALSE))</f>
        <v/>
      </c>
      <c r="AT602" s="29" t="str">
        <f>IF(HLOOKUP(AT$14,集計用!$4:$9894,マスター!$C602,FALSE)="","",HLOOKUP(AT$14,集計用!$4:$9894,マスター!$C602,FALSE))</f>
        <v/>
      </c>
      <c r="AU602" s="29" t="str">
        <f>IF(HLOOKUP(AU$14,集計用!$4:$9894,マスター!$C602,FALSE)="","",HLOOKUP(AU$14,集計用!$4:$9894,マスター!$C602,FALSE))</f>
        <v/>
      </c>
      <c r="AV602" s="61"/>
      <c r="AW602" s="45" t="str">
        <f t="shared" si="10"/>
        <v/>
      </c>
      <c r="AX602" s="29" t="str">
        <f>IF(HLOOKUP(AX$14,集計用!$4:$9894,マスター!$C602,FALSE)="","",HLOOKUP(AX$14,集計用!$4:$9894,マスター!$C602,FALSE))</f>
        <v/>
      </c>
      <c r="AY602" s="29" t="str">
        <f>IF(HLOOKUP(AY$14,集計用!$4:$9894,マスター!$C602,FALSE)="","",HLOOKUP(AY$14,集計用!$4:$9894,マスター!$C602,FALSE))</f>
        <v/>
      </c>
      <c r="AZ602" s="54"/>
      <c r="BA602" s="54"/>
      <c r="BB602" s="54"/>
      <c r="BC602" s="54"/>
      <c r="BD602" s="54"/>
      <c r="BE602" s="54"/>
      <c r="BF602" s="54"/>
      <c r="BG602" s="54"/>
      <c r="BH602" s="29" t="str">
        <f>IF(HLOOKUP(BH$14,集計用!$4:$9894,マスター!$C602,FALSE)="","",HLOOKUP(BH$14,集計用!$4:$9894,マスター!$C602,FALSE))</f>
        <v/>
      </c>
      <c r="BI602" s="29" t="str">
        <f>IF(HLOOKUP(BI$14,集計用!$4:$9894,マスター!$C602,FALSE)="","",HLOOKUP(BI$14,集計用!$4:$9894,マスター!$C602,FALSE))</f>
        <v/>
      </c>
      <c r="BJ602" s="54"/>
      <c r="BK602" s="54"/>
      <c r="BL602" s="54"/>
      <c r="BM602" s="54"/>
      <c r="BN602" s="54"/>
      <c r="BO602" s="54"/>
      <c r="BP602" s="54"/>
      <c r="BQ602" s="54"/>
      <c r="BR602" s="29" t="str">
        <f>IF(HLOOKUP(BR$14,集計用!$4:$9894,マスター!$C602,FALSE)="","",HLOOKUP(BR$14,集計用!$4:$9894,マスター!$C602,FALSE))</f>
        <v/>
      </c>
      <c r="BS602" s="29" t="str">
        <f>IF(HLOOKUP(BS$14,集計用!$4:$9894,マスター!$C602,FALSE)="","",HLOOKUP(BS$14,集計用!$4:$9894,マスター!$C602,FALSE))</f>
        <v/>
      </c>
      <c r="BT602" s="29" t="str">
        <f>IF(HLOOKUP(BT$14,集計用!$4:$9894,マスター!$C602,FALSE)="","",HLOOKUP(BT$14,集計用!$4:$9894,マスター!$C602,FALSE))</f>
        <v/>
      </c>
      <c r="BU602" s="29" t="str">
        <f>IF(HLOOKUP(BU$14,集計用!$4:$9894,マスター!$C602,FALSE)="","",HLOOKUP(BU$14,集計用!$4:$9894,マスター!$C602,FALSE))</f>
        <v/>
      </c>
      <c r="BV602" s="29" t="str">
        <f>集計用!O491&amp;集計用!Q491&amp;集計用!S491</f>
        <v/>
      </c>
      <c r="BW602" s="29" t="str">
        <f>IF(HLOOKUP(BW$14,集計用!$4:$9894,マスター!$C602,FALSE)="","",HLOOKUP(BW$14,集計用!$4:$9894,マスター!$C602,FALSE))</f>
        <v/>
      </c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4"/>
      <c r="CO602" s="54"/>
      <c r="CP602" s="54"/>
      <c r="CQ602" s="54"/>
      <c r="CR602" s="54"/>
      <c r="CS602" s="54"/>
      <c r="CT602" s="54"/>
      <c r="CU602" s="54"/>
      <c r="CV602" s="53"/>
      <c r="CW602" s="53"/>
      <c r="CX602" s="53"/>
      <c r="CY602" s="53"/>
      <c r="CZ602" s="53"/>
      <c r="DA602" s="53"/>
      <c r="DB602" s="53"/>
      <c r="DC602" s="53"/>
      <c r="DD602" s="54"/>
      <c r="DE602" s="54"/>
      <c r="DF602" s="54"/>
      <c r="DG602" s="54"/>
      <c r="DH602" s="54"/>
      <c r="DI602" s="54"/>
    </row>
    <row r="603" spans="3:113" ht="13.5" customHeight="1">
      <c r="C603" s="89">
        <v>594</v>
      </c>
      <c r="D603" s="44"/>
      <c r="E603" s="53"/>
      <c r="F603" s="53"/>
      <c r="G603" s="53"/>
      <c r="H603" s="42" t="str">
        <f>IF(HLOOKUP(H$14,集計用!$4:$9894,マスター!$C603,FALSE)="","",HLOOKUP(H$14,集計用!$4:$9894,マスター!$C603,FALSE))</f>
        <v/>
      </c>
      <c r="I603" s="29" t="str">
        <f>IF(HLOOKUP(I$14,集計用!$4:$9894,マスター!$C603,FALSE)="","",HLOOKUP(I$14,集計用!$4:$9894,マスター!$C603,FALSE))</f>
        <v/>
      </c>
      <c r="J603" s="29" t="str">
        <f>IF(HLOOKUP(J$14,集計用!$4:$9894,マスター!$C603,FALSE)="","",HLOOKUP(J$14,集計用!$4:$9894,マスター!$C603,FALSE))</f>
        <v/>
      </c>
      <c r="K603" s="53"/>
      <c r="L603" s="53"/>
      <c r="M603" s="53"/>
      <c r="N603" s="53"/>
      <c r="O603" s="29" t="str">
        <f>IF(HLOOKUP(O$14,集計用!$4:$9894,マスター!$C603,FALSE)="","",HLOOKUP(O$14,集計用!$4:$9894,マスター!$C603,FALSE))</f>
        <v/>
      </c>
      <c r="P603" s="53"/>
      <c r="Q603" s="53"/>
      <c r="R603" s="42" t="str">
        <f>IF(HLOOKUP(R$14,集計用!$4:$9894,マスター!$C603,FALSE)="","",HLOOKUP(R$14,集計用!$4:$9894,マスター!$C603,FALSE))</f>
        <v/>
      </c>
      <c r="S603" s="42" t="str">
        <f>IF(HLOOKUP(S$14,集計用!$4:$9894,マスター!$C603,FALSE)="","",HLOOKUP(S$14,集計用!$4:$9894,マスター!$C603,FALSE))</f>
        <v/>
      </c>
      <c r="T603" s="214" t="str">
        <f>IF(HLOOKUP(T$14,集計用!$4:$9894,マスター!$C603,FALSE)="","",HLOOKUP(T$14,集計用!$4:$9894,マスター!$C603,FALSE))</f>
        <v/>
      </c>
      <c r="U603" s="214" t="str">
        <f>IF(HLOOKUP(U$14,集計用!$4:$9894,マスター!$C603,FALSE)="","",HLOOKUP(U$14,集計用!$4:$9894,マスター!$C603,FALSE))</f>
        <v/>
      </c>
      <c r="V603" s="53"/>
      <c r="W603" s="44"/>
      <c r="X603" s="53"/>
      <c r="Y603" s="53"/>
      <c r="Z603" s="29" t="str">
        <f>IF(HLOOKUP(Z$14,集計用!$4:$9894,マスター!$C603,FALSE)="","",HLOOKUP(Z$14,集計用!$4:$9894,マスター!$C603,FALSE))</f>
        <v/>
      </c>
      <c r="AA603" s="53"/>
      <c r="AB603" s="53"/>
      <c r="AC603" s="53"/>
      <c r="AD603" s="53"/>
      <c r="AE603" s="53"/>
      <c r="AF603" s="44"/>
      <c r="AG603" s="29" t="str">
        <f>IF(HLOOKUP(AG$14,集計用!$4:$9894,マスター!$C603,FALSE)="","",HLOOKUP(AG$14,集計用!$4:$9894,マスター!$C603,FALSE))</f>
        <v/>
      </c>
      <c r="AH603" s="29" t="str">
        <f>IF(HLOOKUP(AH$14,集計用!$4:$9894,マスター!$C603,FALSE)="","",HLOOKUP(AH$14,集計用!$4:$9894,マスター!$C603,FALSE))</f>
        <v/>
      </c>
      <c r="AI603" s="29" t="str">
        <f>IF(HLOOKUP(AI$14,集計用!$4:$9894,マスター!$C603,FALSE)="","",HLOOKUP(AI$14,集計用!$4:$9894,マスター!$C603,FALSE))</f>
        <v/>
      </c>
      <c r="AJ603" s="60" t="str">
        <f>マスター!$B$3</f>
        <v>建物</v>
      </c>
      <c r="AK603" s="29" t="str">
        <f>IF(HLOOKUP(AK$14,集計用!$4:$9894,マスター!$C603,FALSE)="","",HLOOKUP(AK$14,集計用!$4:$9894,マスター!$C603,FALSE))</f>
        <v/>
      </c>
      <c r="AL603" s="29" t="str">
        <f>IF(HLOOKUP(AL$14,集計用!$4:$9894,マスター!$C603,FALSE)="","",HLOOKUP(AL$14,集計用!$4:$9894,マスター!$C603,FALSE))</f>
        <v/>
      </c>
      <c r="AM603" s="53"/>
      <c r="AN603" s="29" t="str">
        <f>IFERROR(集計用!N492&amp;集計用!P492&amp;集計用!R492,"")</f>
        <v/>
      </c>
      <c r="AO603" s="29" t="str">
        <f>IF(HLOOKUP(AO$14,集計用!$4:$9894,マスター!$C603,FALSE)="","",HLOOKUP(AO$14,集計用!$4:$9894,マスター!$C603,FALSE))</f>
        <v/>
      </c>
      <c r="AP603" s="42" t="str">
        <f>集計用!AU492&amp;集計用!AV492&amp;集計用!AW492&amp;集計用!AX492&amp;集計用!AY492&amp;集計用!AZ492</f>
        <v/>
      </c>
      <c r="AQ603" s="29" t="str">
        <f>IF(HLOOKUP(AQ$14,集計用!$4:$9894,マスター!$C603,FALSE)="","",HLOOKUP(AQ$14,集計用!$4:$9894,マスター!$C603,FALSE))</f>
        <v/>
      </c>
      <c r="AR603" s="29" t="str">
        <f>IF(HLOOKUP(AR$14,集計用!$4:$9894,マスター!$C603,FALSE)="","",HLOOKUP(AR$14,集計用!$4:$9894,マスター!$C603,FALSE))</f>
        <v/>
      </c>
      <c r="AS603" s="29" t="str">
        <f>IF(HLOOKUP(AS$14,集計用!$4:$9894,マスター!$C603,FALSE)="","",HLOOKUP(AS$14,集計用!$4:$9894,マスター!$C603,FALSE))</f>
        <v/>
      </c>
      <c r="AT603" s="29" t="str">
        <f>IF(HLOOKUP(AT$14,集計用!$4:$9894,マスター!$C603,FALSE)="","",HLOOKUP(AT$14,集計用!$4:$9894,マスター!$C603,FALSE))</f>
        <v/>
      </c>
      <c r="AU603" s="29" t="str">
        <f>IF(HLOOKUP(AU$14,集計用!$4:$9894,マスター!$C603,FALSE)="","",HLOOKUP(AU$14,集計用!$4:$9894,マスター!$C603,FALSE))</f>
        <v/>
      </c>
      <c r="AV603" s="61"/>
      <c r="AW603" s="45" t="str">
        <f t="shared" si="10"/>
        <v/>
      </c>
      <c r="AX603" s="29" t="str">
        <f>IF(HLOOKUP(AX$14,集計用!$4:$9894,マスター!$C603,FALSE)="","",HLOOKUP(AX$14,集計用!$4:$9894,マスター!$C603,FALSE))</f>
        <v/>
      </c>
      <c r="AY603" s="29" t="str">
        <f>IF(HLOOKUP(AY$14,集計用!$4:$9894,マスター!$C603,FALSE)="","",HLOOKUP(AY$14,集計用!$4:$9894,マスター!$C603,FALSE))</f>
        <v/>
      </c>
      <c r="AZ603" s="54"/>
      <c r="BA603" s="54"/>
      <c r="BB603" s="54"/>
      <c r="BC603" s="54"/>
      <c r="BD603" s="54"/>
      <c r="BE603" s="54"/>
      <c r="BF603" s="54"/>
      <c r="BG603" s="54"/>
      <c r="BH603" s="29" t="str">
        <f>IF(HLOOKUP(BH$14,集計用!$4:$9894,マスター!$C603,FALSE)="","",HLOOKUP(BH$14,集計用!$4:$9894,マスター!$C603,FALSE))</f>
        <v/>
      </c>
      <c r="BI603" s="29" t="str">
        <f>IF(HLOOKUP(BI$14,集計用!$4:$9894,マスター!$C603,FALSE)="","",HLOOKUP(BI$14,集計用!$4:$9894,マスター!$C603,FALSE))</f>
        <v/>
      </c>
      <c r="BJ603" s="54"/>
      <c r="BK603" s="54"/>
      <c r="BL603" s="54"/>
      <c r="BM603" s="54"/>
      <c r="BN603" s="54"/>
      <c r="BO603" s="54"/>
      <c r="BP603" s="54"/>
      <c r="BQ603" s="54"/>
      <c r="BR603" s="29" t="str">
        <f>IF(HLOOKUP(BR$14,集計用!$4:$9894,マスター!$C603,FALSE)="","",HLOOKUP(BR$14,集計用!$4:$9894,マスター!$C603,FALSE))</f>
        <v/>
      </c>
      <c r="BS603" s="29" t="str">
        <f>IF(HLOOKUP(BS$14,集計用!$4:$9894,マスター!$C603,FALSE)="","",HLOOKUP(BS$14,集計用!$4:$9894,マスター!$C603,FALSE))</f>
        <v/>
      </c>
      <c r="BT603" s="29" t="str">
        <f>IF(HLOOKUP(BT$14,集計用!$4:$9894,マスター!$C603,FALSE)="","",HLOOKUP(BT$14,集計用!$4:$9894,マスター!$C603,FALSE))</f>
        <v/>
      </c>
      <c r="BU603" s="29" t="str">
        <f>IF(HLOOKUP(BU$14,集計用!$4:$9894,マスター!$C603,FALSE)="","",HLOOKUP(BU$14,集計用!$4:$9894,マスター!$C603,FALSE))</f>
        <v/>
      </c>
      <c r="BV603" s="29" t="str">
        <f>集計用!O492&amp;集計用!Q492&amp;集計用!S492</f>
        <v/>
      </c>
      <c r="BW603" s="29" t="str">
        <f>IF(HLOOKUP(BW$14,集計用!$4:$9894,マスター!$C603,FALSE)="","",HLOOKUP(BW$14,集計用!$4:$9894,マスター!$C603,FALSE))</f>
        <v/>
      </c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4"/>
      <c r="CO603" s="54"/>
      <c r="CP603" s="54"/>
      <c r="CQ603" s="54"/>
      <c r="CR603" s="54"/>
      <c r="CS603" s="54"/>
      <c r="CT603" s="54"/>
      <c r="CU603" s="54"/>
      <c r="CV603" s="53"/>
      <c r="CW603" s="53"/>
      <c r="CX603" s="53"/>
      <c r="CY603" s="53"/>
      <c r="CZ603" s="53"/>
      <c r="DA603" s="53"/>
      <c r="DB603" s="53"/>
      <c r="DC603" s="53"/>
      <c r="DD603" s="54"/>
      <c r="DE603" s="54"/>
      <c r="DF603" s="54"/>
      <c r="DG603" s="54"/>
      <c r="DH603" s="54"/>
      <c r="DI603" s="54"/>
    </row>
    <row r="604" spans="3:113" ht="13.5" customHeight="1">
      <c r="C604" s="89">
        <v>595</v>
      </c>
      <c r="D604" s="44"/>
      <c r="E604" s="53"/>
      <c r="F604" s="53"/>
      <c r="G604" s="53"/>
      <c r="H604" s="42" t="str">
        <f>IF(HLOOKUP(H$14,集計用!$4:$9894,マスター!$C604,FALSE)="","",HLOOKUP(H$14,集計用!$4:$9894,マスター!$C604,FALSE))</f>
        <v/>
      </c>
      <c r="I604" s="29" t="str">
        <f>IF(HLOOKUP(I$14,集計用!$4:$9894,マスター!$C604,FALSE)="","",HLOOKUP(I$14,集計用!$4:$9894,マスター!$C604,FALSE))</f>
        <v/>
      </c>
      <c r="J604" s="29" t="str">
        <f>IF(HLOOKUP(J$14,集計用!$4:$9894,マスター!$C604,FALSE)="","",HLOOKUP(J$14,集計用!$4:$9894,マスター!$C604,FALSE))</f>
        <v/>
      </c>
      <c r="K604" s="53"/>
      <c r="L604" s="53"/>
      <c r="M604" s="53"/>
      <c r="N604" s="53"/>
      <c r="O604" s="29" t="str">
        <f>IF(HLOOKUP(O$14,集計用!$4:$9894,マスター!$C604,FALSE)="","",HLOOKUP(O$14,集計用!$4:$9894,マスター!$C604,FALSE))</f>
        <v/>
      </c>
      <c r="P604" s="53"/>
      <c r="Q604" s="53"/>
      <c r="R604" s="42" t="str">
        <f>IF(HLOOKUP(R$14,集計用!$4:$9894,マスター!$C604,FALSE)="","",HLOOKUP(R$14,集計用!$4:$9894,マスター!$C604,FALSE))</f>
        <v/>
      </c>
      <c r="S604" s="42" t="str">
        <f>IF(HLOOKUP(S$14,集計用!$4:$9894,マスター!$C604,FALSE)="","",HLOOKUP(S$14,集計用!$4:$9894,マスター!$C604,FALSE))</f>
        <v/>
      </c>
      <c r="T604" s="214" t="str">
        <f>IF(HLOOKUP(T$14,集計用!$4:$9894,マスター!$C604,FALSE)="","",HLOOKUP(T$14,集計用!$4:$9894,マスター!$C604,FALSE))</f>
        <v/>
      </c>
      <c r="U604" s="214" t="str">
        <f>IF(HLOOKUP(U$14,集計用!$4:$9894,マスター!$C604,FALSE)="","",HLOOKUP(U$14,集計用!$4:$9894,マスター!$C604,FALSE))</f>
        <v/>
      </c>
      <c r="V604" s="53"/>
      <c r="W604" s="44"/>
      <c r="X604" s="53"/>
      <c r="Y604" s="53"/>
      <c r="Z604" s="29" t="str">
        <f>IF(HLOOKUP(Z$14,集計用!$4:$9894,マスター!$C604,FALSE)="","",HLOOKUP(Z$14,集計用!$4:$9894,マスター!$C604,FALSE))</f>
        <v/>
      </c>
      <c r="AA604" s="53"/>
      <c r="AB604" s="53"/>
      <c r="AC604" s="53"/>
      <c r="AD604" s="53"/>
      <c r="AE604" s="53"/>
      <c r="AF604" s="44"/>
      <c r="AG604" s="29" t="str">
        <f>IF(HLOOKUP(AG$14,集計用!$4:$9894,マスター!$C604,FALSE)="","",HLOOKUP(AG$14,集計用!$4:$9894,マスター!$C604,FALSE))</f>
        <v/>
      </c>
      <c r="AH604" s="29" t="str">
        <f>IF(HLOOKUP(AH$14,集計用!$4:$9894,マスター!$C604,FALSE)="","",HLOOKUP(AH$14,集計用!$4:$9894,マスター!$C604,FALSE))</f>
        <v/>
      </c>
      <c r="AI604" s="29" t="str">
        <f>IF(HLOOKUP(AI$14,集計用!$4:$9894,マスター!$C604,FALSE)="","",HLOOKUP(AI$14,集計用!$4:$9894,マスター!$C604,FALSE))</f>
        <v/>
      </c>
      <c r="AJ604" s="60" t="str">
        <f>マスター!$B$3</f>
        <v>建物</v>
      </c>
      <c r="AK604" s="29" t="str">
        <f>IF(HLOOKUP(AK$14,集計用!$4:$9894,マスター!$C604,FALSE)="","",HLOOKUP(AK$14,集計用!$4:$9894,マスター!$C604,FALSE))</f>
        <v/>
      </c>
      <c r="AL604" s="29" t="str">
        <f>IF(HLOOKUP(AL$14,集計用!$4:$9894,マスター!$C604,FALSE)="","",HLOOKUP(AL$14,集計用!$4:$9894,マスター!$C604,FALSE))</f>
        <v/>
      </c>
      <c r="AM604" s="53"/>
      <c r="AN604" s="29" t="str">
        <f>IFERROR(集計用!N493&amp;集計用!P493&amp;集計用!R493,"")</f>
        <v/>
      </c>
      <c r="AO604" s="29" t="str">
        <f>IF(HLOOKUP(AO$14,集計用!$4:$9894,マスター!$C604,FALSE)="","",HLOOKUP(AO$14,集計用!$4:$9894,マスター!$C604,FALSE))</f>
        <v/>
      </c>
      <c r="AP604" s="42" t="str">
        <f>集計用!AU493&amp;集計用!AV493&amp;集計用!AW493&amp;集計用!AX493&amp;集計用!AY493&amp;集計用!AZ493</f>
        <v/>
      </c>
      <c r="AQ604" s="29" t="str">
        <f>IF(HLOOKUP(AQ$14,集計用!$4:$9894,マスター!$C604,FALSE)="","",HLOOKUP(AQ$14,集計用!$4:$9894,マスター!$C604,FALSE))</f>
        <v/>
      </c>
      <c r="AR604" s="29" t="str">
        <f>IF(HLOOKUP(AR$14,集計用!$4:$9894,マスター!$C604,FALSE)="","",HLOOKUP(AR$14,集計用!$4:$9894,マスター!$C604,FALSE))</f>
        <v/>
      </c>
      <c r="AS604" s="29" t="str">
        <f>IF(HLOOKUP(AS$14,集計用!$4:$9894,マスター!$C604,FALSE)="","",HLOOKUP(AS$14,集計用!$4:$9894,マスター!$C604,FALSE))</f>
        <v/>
      </c>
      <c r="AT604" s="29" t="str">
        <f>IF(HLOOKUP(AT$14,集計用!$4:$9894,マスター!$C604,FALSE)="","",HLOOKUP(AT$14,集計用!$4:$9894,マスター!$C604,FALSE))</f>
        <v/>
      </c>
      <c r="AU604" s="29" t="str">
        <f>IF(HLOOKUP(AU$14,集計用!$4:$9894,マスター!$C604,FALSE)="","",HLOOKUP(AU$14,集計用!$4:$9894,マスター!$C604,FALSE))</f>
        <v/>
      </c>
      <c r="AV604" s="61"/>
      <c r="AW604" s="45" t="str">
        <f t="shared" si="10"/>
        <v/>
      </c>
      <c r="AX604" s="29" t="str">
        <f>IF(HLOOKUP(AX$14,集計用!$4:$9894,マスター!$C604,FALSE)="","",HLOOKUP(AX$14,集計用!$4:$9894,マスター!$C604,FALSE))</f>
        <v/>
      </c>
      <c r="AY604" s="29" t="str">
        <f>IF(HLOOKUP(AY$14,集計用!$4:$9894,マスター!$C604,FALSE)="","",HLOOKUP(AY$14,集計用!$4:$9894,マスター!$C604,FALSE))</f>
        <v/>
      </c>
      <c r="AZ604" s="54"/>
      <c r="BA604" s="54"/>
      <c r="BB604" s="54"/>
      <c r="BC604" s="54"/>
      <c r="BD604" s="54"/>
      <c r="BE604" s="54"/>
      <c r="BF604" s="54"/>
      <c r="BG604" s="54"/>
      <c r="BH604" s="29" t="str">
        <f>IF(HLOOKUP(BH$14,集計用!$4:$9894,マスター!$C604,FALSE)="","",HLOOKUP(BH$14,集計用!$4:$9894,マスター!$C604,FALSE))</f>
        <v/>
      </c>
      <c r="BI604" s="29" t="str">
        <f>IF(HLOOKUP(BI$14,集計用!$4:$9894,マスター!$C604,FALSE)="","",HLOOKUP(BI$14,集計用!$4:$9894,マスター!$C604,FALSE))</f>
        <v/>
      </c>
      <c r="BJ604" s="54"/>
      <c r="BK604" s="54"/>
      <c r="BL604" s="54"/>
      <c r="BM604" s="54"/>
      <c r="BN604" s="54"/>
      <c r="BO604" s="54"/>
      <c r="BP604" s="54"/>
      <c r="BQ604" s="54"/>
      <c r="BR604" s="29" t="str">
        <f>IF(HLOOKUP(BR$14,集計用!$4:$9894,マスター!$C604,FALSE)="","",HLOOKUP(BR$14,集計用!$4:$9894,マスター!$C604,FALSE))</f>
        <v/>
      </c>
      <c r="BS604" s="29" t="str">
        <f>IF(HLOOKUP(BS$14,集計用!$4:$9894,マスター!$C604,FALSE)="","",HLOOKUP(BS$14,集計用!$4:$9894,マスター!$C604,FALSE))</f>
        <v/>
      </c>
      <c r="BT604" s="29" t="str">
        <f>IF(HLOOKUP(BT$14,集計用!$4:$9894,マスター!$C604,FALSE)="","",HLOOKUP(BT$14,集計用!$4:$9894,マスター!$C604,FALSE))</f>
        <v/>
      </c>
      <c r="BU604" s="29" t="str">
        <f>IF(HLOOKUP(BU$14,集計用!$4:$9894,マスター!$C604,FALSE)="","",HLOOKUP(BU$14,集計用!$4:$9894,マスター!$C604,FALSE))</f>
        <v/>
      </c>
      <c r="BV604" s="29" t="str">
        <f>集計用!O493&amp;集計用!Q493&amp;集計用!S493</f>
        <v/>
      </c>
      <c r="BW604" s="29" t="str">
        <f>IF(HLOOKUP(BW$14,集計用!$4:$9894,マスター!$C604,FALSE)="","",HLOOKUP(BW$14,集計用!$4:$9894,マスター!$C604,FALSE))</f>
        <v/>
      </c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4"/>
      <c r="CO604" s="54"/>
      <c r="CP604" s="54"/>
      <c r="CQ604" s="54"/>
      <c r="CR604" s="54"/>
      <c r="CS604" s="54"/>
      <c r="CT604" s="54"/>
      <c r="CU604" s="54"/>
      <c r="CV604" s="53"/>
      <c r="CW604" s="53"/>
      <c r="CX604" s="53"/>
      <c r="CY604" s="53"/>
      <c r="CZ604" s="53"/>
      <c r="DA604" s="53"/>
      <c r="DB604" s="53"/>
      <c r="DC604" s="53"/>
      <c r="DD604" s="54"/>
      <c r="DE604" s="54"/>
      <c r="DF604" s="54"/>
      <c r="DG604" s="54"/>
      <c r="DH604" s="54"/>
      <c r="DI604" s="54"/>
    </row>
    <row r="605" spans="3:113" ht="13.5" customHeight="1">
      <c r="C605" s="89">
        <v>596</v>
      </c>
      <c r="D605" s="44"/>
      <c r="E605" s="53"/>
      <c r="F605" s="53"/>
      <c r="G605" s="53"/>
      <c r="H605" s="42" t="str">
        <f>IF(HLOOKUP(H$14,集計用!$4:$9894,マスター!$C605,FALSE)="","",HLOOKUP(H$14,集計用!$4:$9894,マスター!$C605,FALSE))</f>
        <v/>
      </c>
      <c r="I605" s="29" t="str">
        <f>IF(HLOOKUP(I$14,集計用!$4:$9894,マスター!$C605,FALSE)="","",HLOOKUP(I$14,集計用!$4:$9894,マスター!$C605,FALSE))</f>
        <v/>
      </c>
      <c r="J605" s="29" t="str">
        <f>IF(HLOOKUP(J$14,集計用!$4:$9894,マスター!$C605,FALSE)="","",HLOOKUP(J$14,集計用!$4:$9894,マスター!$C605,FALSE))</f>
        <v/>
      </c>
      <c r="K605" s="53"/>
      <c r="L605" s="53"/>
      <c r="M605" s="53"/>
      <c r="N605" s="53"/>
      <c r="O605" s="29" t="str">
        <f>IF(HLOOKUP(O$14,集計用!$4:$9894,マスター!$C605,FALSE)="","",HLOOKUP(O$14,集計用!$4:$9894,マスター!$C605,FALSE))</f>
        <v/>
      </c>
      <c r="P605" s="53"/>
      <c r="Q605" s="53"/>
      <c r="R605" s="42" t="str">
        <f>IF(HLOOKUP(R$14,集計用!$4:$9894,マスター!$C605,FALSE)="","",HLOOKUP(R$14,集計用!$4:$9894,マスター!$C605,FALSE))</f>
        <v/>
      </c>
      <c r="S605" s="42" t="str">
        <f>IF(HLOOKUP(S$14,集計用!$4:$9894,マスター!$C605,FALSE)="","",HLOOKUP(S$14,集計用!$4:$9894,マスター!$C605,FALSE))</f>
        <v/>
      </c>
      <c r="T605" s="214" t="str">
        <f>IF(HLOOKUP(T$14,集計用!$4:$9894,マスター!$C605,FALSE)="","",HLOOKUP(T$14,集計用!$4:$9894,マスター!$C605,FALSE))</f>
        <v/>
      </c>
      <c r="U605" s="214" t="str">
        <f>IF(HLOOKUP(U$14,集計用!$4:$9894,マスター!$C605,FALSE)="","",HLOOKUP(U$14,集計用!$4:$9894,マスター!$C605,FALSE))</f>
        <v/>
      </c>
      <c r="V605" s="53"/>
      <c r="W605" s="44"/>
      <c r="X605" s="53"/>
      <c r="Y605" s="53"/>
      <c r="Z605" s="29" t="str">
        <f>IF(HLOOKUP(Z$14,集計用!$4:$9894,マスター!$C605,FALSE)="","",HLOOKUP(Z$14,集計用!$4:$9894,マスター!$C605,FALSE))</f>
        <v/>
      </c>
      <c r="AA605" s="53"/>
      <c r="AB605" s="53"/>
      <c r="AC605" s="53"/>
      <c r="AD605" s="53"/>
      <c r="AE605" s="53"/>
      <c r="AF605" s="44"/>
      <c r="AG605" s="29" t="str">
        <f>IF(HLOOKUP(AG$14,集計用!$4:$9894,マスター!$C605,FALSE)="","",HLOOKUP(AG$14,集計用!$4:$9894,マスター!$C605,FALSE))</f>
        <v/>
      </c>
      <c r="AH605" s="29" t="str">
        <f>IF(HLOOKUP(AH$14,集計用!$4:$9894,マスター!$C605,FALSE)="","",HLOOKUP(AH$14,集計用!$4:$9894,マスター!$C605,FALSE))</f>
        <v/>
      </c>
      <c r="AI605" s="29" t="str">
        <f>IF(HLOOKUP(AI$14,集計用!$4:$9894,マスター!$C605,FALSE)="","",HLOOKUP(AI$14,集計用!$4:$9894,マスター!$C605,FALSE))</f>
        <v/>
      </c>
      <c r="AJ605" s="60" t="str">
        <f>マスター!$B$3</f>
        <v>建物</v>
      </c>
      <c r="AK605" s="29" t="str">
        <f>IF(HLOOKUP(AK$14,集計用!$4:$9894,マスター!$C605,FALSE)="","",HLOOKUP(AK$14,集計用!$4:$9894,マスター!$C605,FALSE))</f>
        <v/>
      </c>
      <c r="AL605" s="29" t="str">
        <f>IF(HLOOKUP(AL$14,集計用!$4:$9894,マスター!$C605,FALSE)="","",HLOOKUP(AL$14,集計用!$4:$9894,マスター!$C605,FALSE))</f>
        <v/>
      </c>
      <c r="AM605" s="53"/>
      <c r="AN605" s="29" t="str">
        <f>IFERROR(集計用!N494&amp;集計用!P494&amp;集計用!R494,"")</f>
        <v/>
      </c>
      <c r="AO605" s="29" t="str">
        <f>IF(HLOOKUP(AO$14,集計用!$4:$9894,マスター!$C605,FALSE)="","",HLOOKUP(AO$14,集計用!$4:$9894,マスター!$C605,FALSE))</f>
        <v/>
      </c>
      <c r="AP605" s="42" t="str">
        <f>集計用!AU494&amp;集計用!AV494&amp;集計用!AW494&amp;集計用!AX494&amp;集計用!AY494&amp;集計用!AZ494</f>
        <v/>
      </c>
      <c r="AQ605" s="29" t="str">
        <f>IF(HLOOKUP(AQ$14,集計用!$4:$9894,マスター!$C605,FALSE)="","",HLOOKUP(AQ$14,集計用!$4:$9894,マスター!$C605,FALSE))</f>
        <v/>
      </c>
      <c r="AR605" s="29" t="str">
        <f>IF(HLOOKUP(AR$14,集計用!$4:$9894,マスター!$C605,FALSE)="","",HLOOKUP(AR$14,集計用!$4:$9894,マスター!$C605,FALSE))</f>
        <v/>
      </c>
      <c r="AS605" s="29" t="str">
        <f>IF(HLOOKUP(AS$14,集計用!$4:$9894,マスター!$C605,FALSE)="","",HLOOKUP(AS$14,集計用!$4:$9894,マスター!$C605,FALSE))</f>
        <v/>
      </c>
      <c r="AT605" s="29" t="str">
        <f>IF(HLOOKUP(AT$14,集計用!$4:$9894,マスター!$C605,FALSE)="","",HLOOKUP(AT$14,集計用!$4:$9894,マスター!$C605,FALSE))</f>
        <v/>
      </c>
      <c r="AU605" s="29" t="str">
        <f>IF(HLOOKUP(AU$14,集計用!$4:$9894,マスター!$C605,FALSE)="","",HLOOKUP(AU$14,集計用!$4:$9894,マスター!$C605,FALSE))</f>
        <v/>
      </c>
      <c r="AV605" s="61"/>
      <c r="AW605" s="45" t="str">
        <f t="shared" si="10"/>
        <v/>
      </c>
      <c r="AX605" s="29" t="str">
        <f>IF(HLOOKUP(AX$14,集計用!$4:$9894,マスター!$C605,FALSE)="","",HLOOKUP(AX$14,集計用!$4:$9894,マスター!$C605,FALSE))</f>
        <v/>
      </c>
      <c r="AY605" s="29" t="str">
        <f>IF(HLOOKUP(AY$14,集計用!$4:$9894,マスター!$C605,FALSE)="","",HLOOKUP(AY$14,集計用!$4:$9894,マスター!$C605,FALSE))</f>
        <v/>
      </c>
      <c r="AZ605" s="54"/>
      <c r="BA605" s="54"/>
      <c r="BB605" s="54"/>
      <c r="BC605" s="54"/>
      <c r="BD605" s="54"/>
      <c r="BE605" s="54"/>
      <c r="BF605" s="54"/>
      <c r="BG605" s="54"/>
      <c r="BH605" s="29" t="str">
        <f>IF(HLOOKUP(BH$14,集計用!$4:$9894,マスター!$C605,FALSE)="","",HLOOKUP(BH$14,集計用!$4:$9894,マスター!$C605,FALSE))</f>
        <v/>
      </c>
      <c r="BI605" s="29" t="str">
        <f>IF(HLOOKUP(BI$14,集計用!$4:$9894,マスター!$C605,FALSE)="","",HLOOKUP(BI$14,集計用!$4:$9894,マスター!$C605,FALSE))</f>
        <v/>
      </c>
      <c r="BJ605" s="54"/>
      <c r="BK605" s="54"/>
      <c r="BL605" s="54"/>
      <c r="BM605" s="54"/>
      <c r="BN605" s="54"/>
      <c r="BO605" s="54"/>
      <c r="BP605" s="54"/>
      <c r="BQ605" s="54"/>
      <c r="BR605" s="29" t="str">
        <f>IF(HLOOKUP(BR$14,集計用!$4:$9894,マスター!$C605,FALSE)="","",HLOOKUP(BR$14,集計用!$4:$9894,マスター!$C605,FALSE))</f>
        <v/>
      </c>
      <c r="BS605" s="29" t="str">
        <f>IF(HLOOKUP(BS$14,集計用!$4:$9894,マスター!$C605,FALSE)="","",HLOOKUP(BS$14,集計用!$4:$9894,マスター!$C605,FALSE))</f>
        <v/>
      </c>
      <c r="BT605" s="29" t="str">
        <f>IF(HLOOKUP(BT$14,集計用!$4:$9894,マスター!$C605,FALSE)="","",HLOOKUP(BT$14,集計用!$4:$9894,マスター!$C605,FALSE))</f>
        <v/>
      </c>
      <c r="BU605" s="29" t="str">
        <f>IF(HLOOKUP(BU$14,集計用!$4:$9894,マスター!$C605,FALSE)="","",HLOOKUP(BU$14,集計用!$4:$9894,マスター!$C605,FALSE))</f>
        <v/>
      </c>
      <c r="BV605" s="29" t="str">
        <f>集計用!O494&amp;集計用!Q494&amp;集計用!S494</f>
        <v/>
      </c>
      <c r="BW605" s="29" t="str">
        <f>IF(HLOOKUP(BW$14,集計用!$4:$9894,マスター!$C605,FALSE)="","",HLOOKUP(BW$14,集計用!$4:$9894,マスター!$C605,FALSE))</f>
        <v/>
      </c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4"/>
      <c r="CO605" s="54"/>
      <c r="CP605" s="54"/>
      <c r="CQ605" s="54"/>
      <c r="CR605" s="54"/>
      <c r="CS605" s="54"/>
      <c r="CT605" s="54"/>
      <c r="CU605" s="54"/>
      <c r="CV605" s="53"/>
      <c r="CW605" s="53"/>
      <c r="CX605" s="53"/>
      <c r="CY605" s="53"/>
      <c r="CZ605" s="53"/>
      <c r="DA605" s="53"/>
      <c r="DB605" s="53"/>
      <c r="DC605" s="53"/>
      <c r="DD605" s="54"/>
      <c r="DE605" s="54"/>
      <c r="DF605" s="54"/>
      <c r="DG605" s="54"/>
      <c r="DH605" s="54"/>
      <c r="DI605" s="54"/>
    </row>
    <row r="606" spans="3:113" ht="13.5" customHeight="1">
      <c r="C606" s="89">
        <v>597</v>
      </c>
      <c r="D606" s="44"/>
      <c r="E606" s="53"/>
      <c r="F606" s="53"/>
      <c r="G606" s="53"/>
      <c r="H606" s="42" t="str">
        <f>IF(HLOOKUP(H$14,集計用!$4:$9894,マスター!$C606,FALSE)="","",HLOOKUP(H$14,集計用!$4:$9894,マスター!$C606,FALSE))</f>
        <v/>
      </c>
      <c r="I606" s="29" t="str">
        <f>IF(HLOOKUP(I$14,集計用!$4:$9894,マスター!$C606,FALSE)="","",HLOOKUP(I$14,集計用!$4:$9894,マスター!$C606,FALSE))</f>
        <v/>
      </c>
      <c r="J606" s="29" t="str">
        <f>IF(HLOOKUP(J$14,集計用!$4:$9894,マスター!$C606,FALSE)="","",HLOOKUP(J$14,集計用!$4:$9894,マスター!$C606,FALSE))</f>
        <v/>
      </c>
      <c r="K606" s="53"/>
      <c r="L606" s="53"/>
      <c r="M606" s="53"/>
      <c r="N606" s="53"/>
      <c r="O606" s="29" t="str">
        <f>IF(HLOOKUP(O$14,集計用!$4:$9894,マスター!$C606,FALSE)="","",HLOOKUP(O$14,集計用!$4:$9894,マスター!$C606,FALSE))</f>
        <v/>
      </c>
      <c r="P606" s="53"/>
      <c r="Q606" s="53"/>
      <c r="R606" s="42" t="str">
        <f>IF(HLOOKUP(R$14,集計用!$4:$9894,マスター!$C606,FALSE)="","",HLOOKUP(R$14,集計用!$4:$9894,マスター!$C606,FALSE))</f>
        <v/>
      </c>
      <c r="S606" s="42" t="str">
        <f>IF(HLOOKUP(S$14,集計用!$4:$9894,マスター!$C606,FALSE)="","",HLOOKUP(S$14,集計用!$4:$9894,マスター!$C606,FALSE))</f>
        <v/>
      </c>
      <c r="T606" s="214" t="str">
        <f>IF(HLOOKUP(T$14,集計用!$4:$9894,マスター!$C606,FALSE)="","",HLOOKUP(T$14,集計用!$4:$9894,マスター!$C606,FALSE))</f>
        <v/>
      </c>
      <c r="U606" s="214" t="str">
        <f>IF(HLOOKUP(U$14,集計用!$4:$9894,マスター!$C606,FALSE)="","",HLOOKUP(U$14,集計用!$4:$9894,マスター!$C606,FALSE))</f>
        <v/>
      </c>
      <c r="V606" s="53"/>
      <c r="W606" s="44"/>
      <c r="X606" s="53"/>
      <c r="Y606" s="53"/>
      <c r="Z606" s="29" t="str">
        <f>IF(HLOOKUP(Z$14,集計用!$4:$9894,マスター!$C606,FALSE)="","",HLOOKUP(Z$14,集計用!$4:$9894,マスター!$C606,FALSE))</f>
        <v/>
      </c>
      <c r="AA606" s="53"/>
      <c r="AB606" s="53"/>
      <c r="AC606" s="53"/>
      <c r="AD606" s="53"/>
      <c r="AE606" s="53"/>
      <c r="AF606" s="44"/>
      <c r="AG606" s="29" t="str">
        <f>IF(HLOOKUP(AG$14,集計用!$4:$9894,マスター!$C606,FALSE)="","",HLOOKUP(AG$14,集計用!$4:$9894,マスター!$C606,FALSE))</f>
        <v/>
      </c>
      <c r="AH606" s="29" t="str">
        <f>IF(HLOOKUP(AH$14,集計用!$4:$9894,マスター!$C606,FALSE)="","",HLOOKUP(AH$14,集計用!$4:$9894,マスター!$C606,FALSE))</f>
        <v/>
      </c>
      <c r="AI606" s="29" t="str">
        <f>IF(HLOOKUP(AI$14,集計用!$4:$9894,マスター!$C606,FALSE)="","",HLOOKUP(AI$14,集計用!$4:$9894,マスター!$C606,FALSE))</f>
        <v/>
      </c>
      <c r="AJ606" s="60" t="str">
        <f>マスター!$B$3</f>
        <v>建物</v>
      </c>
      <c r="AK606" s="29" t="str">
        <f>IF(HLOOKUP(AK$14,集計用!$4:$9894,マスター!$C606,FALSE)="","",HLOOKUP(AK$14,集計用!$4:$9894,マスター!$C606,FALSE))</f>
        <v/>
      </c>
      <c r="AL606" s="29" t="str">
        <f>IF(HLOOKUP(AL$14,集計用!$4:$9894,マスター!$C606,FALSE)="","",HLOOKUP(AL$14,集計用!$4:$9894,マスター!$C606,FALSE))</f>
        <v/>
      </c>
      <c r="AM606" s="53"/>
      <c r="AN606" s="29" t="str">
        <f>IFERROR(集計用!N495&amp;集計用!P495&amp;集計用!R495,"")</f>
        <v/>
      </c>
      <c r="AO606" s="29" t="str">
        <f>IF(HLOOKUP(AO$14,集計用!$4:$9894,マスター!$C606,FALSE)="","",HLOOKUP(AO$14,集計用!$4:$9894,マスター!$C606,FALSE))</f>
        <v/>
      </c>
      <c r="AP606" s="42" t="str">
        <f>集計用!AU495&amp;集計用!AV495&amp;集計用!AW495&amp;集計用!AX495&amp;集計用!AY495&amp;集計用!AZ495</f>
        <v/>
      </c>
      <c r="AQ606" s="29" t="str">
        <f>IF(HLOOKUP(AQ$14,集計用!$4:$9894,マスター!$C606,FALSE)="","",HLOOKUP(AQ$14,集計用!$4:$9894,マスター!$C606,FALSE))</f>
        <v/>
      </c>
      <c r="AR606" s="29" t="str">
        <f>IF(HLOOKUP(AR$14,集計用!$4:$9894,マスター!$C606,FALSE)="","",HLOOKUP(AR$14,集計用!$4:$9894,マスター!$C606,FALSE))</f>
        <v/>
      </c>
      <c r="AS606" s="29" t="str">
        <f>IF(HLOOKUP(AS$14,集計用!$4:$9894,マスター!$C606,FALSE)="","",HLOOKUP(AS$14,集計用!$4:$9894,マスター!$C606,FALSE))</f>
        <v/>
      </c>
      <c r="AT606" s="29" t="str">
        <f>IF(HLOOKUP(AT$14,集計用!$4:$9894,マスター!$C606,FALSE)="","",HLOOKUP(AT$14,集計用!$4:$9894,マスター!$C606,FALSE))</f>
        <v/>
      </c>
      <c r="AU606" s="29" t="str">
        <f>IF(HLOOKUP(AU$14,集計用!$4:$9894,マスター!$C606,FALSE)="","",HLOOKUP(AU$14,集計用!$4:$9894,マスター!$C606,FALSE))</f>
        <v/>
      </c>
      <c r="AV606" s="61"/>
      <c r="AW606" s="45" t="str">
        <f t="shared" si="10"/>
        <v/>
      </c>
      <c r="AX606" s="29" t="str">
        <f>IF(HLOOKUP(AX$14,集計用!$4:$9894,マスター!$C606,FALSE)="","",HLOOKUP(AX$14,集計用!$4:$9894,マスター!$C606,FALSE))</f>
        <v/>
      </c>
      <c r="AY606" s="29" t="str">
        <f>IF(HLOOKUP(AY$14,集計用!$4:$9894,マスター!$C606,FALSE)="","",HLOOKUP(AY$14,集計用!$4:$9894,マスター!$C606,FALSE))</f>
        <v/>
      </c>
      <c r="AZ606" s="54"/>
      <c r="BA606" s="54"/>
      <c r="BB606" s="54"/>
      <c r="BC606" s="54"/>
      <c r="BD606" s="54"/>
      <c r="BE606" s="54"/>
      <c r="BF606" s="54"/>
      <c r="BG606" s="54"/>
      <c r="BH606" s="29" t="str">
        <f>IF(HLOOKUP(BH$14,集計用!$4:$9894,マスター!$C606,FALSE)="","",HLOOKUP(BH$14,集計用!$4:$9894,マスター!$C606,FALSE))</f>
        <v/>
      </c>
      <c r="BI606" s="29" t="str">
        <f>IF(HLOOKUP(BI$14,集計用!$4:$9894,マスター!$C606,FALSE)="","",HLOOKUP(BI$14,集計用!$4:$9894,マスター!$C606,FALSE))</f>
        <v/>
      </c>
      <c r="BJ606" s="54"/>
      <c r="BK606" s="54"/>
      <c r="BL606" s="54"/>
      <c r="BM606" s="54"/>
      <c r="BN606" s="54"/>
      <c r="BO606" s="54"/>
      <c r="BP606" s="54"/>
      <c r="BQ606" s="54"/>
      <c r="BR606" s="29" t="str">
        <f>IF(HLOOKUP(BR$14,集計用!$4:$9894,マスター!$C606,FALSE)="","",HLOOKUP(BR$14,集計用!$4:$9894,マスター!$C606,FALSE))</f>
        <v/>
      </c>
      <c r="BS606" s="29" t="str">
        <f>IF(HLOOKUP(BS$14,集計用!$4:$9894,マスター!$C606,FALSE)="","",HLOOKUP(BS$14,集計用!$4:$9894,マスター!$C606,FALSE))</f>
        <v/>
      </c>
      <c r="BT606" s="29" t="str">
        <f>IF(HLOOKUP(BT$14,集計用!$4:$9894,マスター!$C606,FALSE)="","",HLOOKUP(BT$14,集計用!$4:$9894,マスター!$C606,FALSE))</f>
        <v/>
      </c>
      <c r="BU606" s="29" t="str">
        <f>IF(HLOOKUP(BU$14,集計用!$4:$9894,マスター!$C606,FALSE)="","",HLOOKUP(BU$14,集計用!$4:$9894,マスター!$C606,FALSE))</f>
        <v/>
      </c>
      <c r="BV606" s="29" t="str">
        <f>集計用!O495&amp;集計用!Q495&amp;集計用!S495</f>
        <v/>
      </c>
      <c r="BW606" s="29" t="str">
        <f>IF(HLOOKUP(BW$14,集計用!$4:$9894,マスター!$C606,FALSE)="","",HLOOKUP(BW$14,集計用!$4:$9894,マスター!$C606,FALSE))</f>
        <v/>
      </c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4"/>
      <c r="CO606" s="54"/>
      <c r="CP606" s="54"/>
      <c r="CQ606" s="54"/>
      <c r="CR606" s="54"/>
      <c r="CS606" s="54"/>
      <c r="CT606" s="54"/>
      <c r="CU606" s="54"/>
      <c r="CV606" s="53"/>
      <c r="CW606" s="53"/>
      <c r="CX606" s="53"/>
      <c r="CY606" s="53"/>
      <c r="CZ606" s="53"/>
      <c r="DA606" s="53"/>
      <c r="DB606" s="53"/>
      <c r="DC606" s="53"/>
      <c r="DD606" s="54"/>
      <c r="DE606" s="54"/>
      <c r="DF606" s="54"/>
      <c r="DG606" s="54"/>
      <c r="DH606" s="54"/>
      <c r="DI606" s="54"/>
    </row>
    <row r="607" spans="3:113" ht="13.5" customHeight="1">
      <c r="C607" s="89">
        <v>598</v>
      </c>
      <c r="D607" s="44"/>
      <c r="E607" s="53"/>
      <c r="F607" s="53"/>
      <c r="G607" s="53"/>
      <c r="H607" s="42" t="str">
        <f>IF(HLOOKUP(H$14,集計用!$4:$9894,マスター!$C607,FALSE)="","",HLOOKUP(H$14,集計用!$4:$9894,マスター!$C607,FALSE))</f>
        <v/>
      </c>
      <c r="I607" s="29" t="str">
        <f>IF(HLOOKUP(I$14,集計用!$4:$9894,マスター!$C607,FALSE)="","",HLOOKUP(I$14,集計用!$4:$9894,マスター!$C607,FALSE))</f>
        <v/>
      </c>
      <c r="J607" s="29" t="str">
        <f>IF(HLOOKUP(J$14,集計用!$4:$9894,マスター!$C607,FALSE)="","",HLOOKUP(J$14,集計用!$4:$9894,マスター!$C607,FALSE))</f>
        <v/>
      </c>
      <c r="K607" s="53"/>
      <c r="L607" s="53"/>
      <c r="M607" s="53"/>
      <c r="N607" s="53"/>
      <c r="O607" s="29" t="str">
        <f>IF(HLOOKUP(O$14,集計用!$4:$9894,マスター!$C607,FALSE)="","",HLOOKUP(O$14,集計用!$4:$9894,マスター!$C607,FALSE))</f>
        <v/>
      </c>
      <c r="P607" s="53"/>
      <c r="Q607" s="53"/>
      <c r="R607" s="42" t="str">
        <f>IF(HLOOKUP(R$14,集計用!$4:$9894,マスター!$C607,FALSE)="","",HLOOKUP(R$14,集計用!$4:$9894,マスター!$C607,FALSE))</f>
        <v/>
      </c>
      <c r="S607" s="42" t="str">
        <f>IF(HLOOKUP(S$14,集計用!$4:$9894,マスター!$C607,FALSE)="","",HLOOKUP(S$14,集計用!$4:$9894,マスター!$C607,FALSE))</f>
        <v/>
      </c>
      <c r="T607" s="214" t="str">
        <f>IF(HLOOKUP(T$14,集計用!$4:$9894,マスター!$C607,FALSE)="","",HLOOKUP(T$14,集計用!$4:$9894,マスター!$C607,FALSE))</f>
        <v/>
      </c>
      <c r="U607" s="214" t="str">
        <f>IF(HLOOKUP(U$14,集計用!$4:$9894,マスター!$C607,FALSE)="","",HLOOKUP(U$14,集計用!$4:$9894,マスター!$C607,FALSE))</f>
        <v/>
      </c>
      <c r="V607" s="53"/>
      <c r="W607" s="44"/>
      <c r="X607" s="53"/>
      <c r="Y607" s="53"/>
      <c r="Z607" s="29" t="str">
        <f>IF(HLOOKUP(Z$14,集計用!$4:$9894,マスター!$C607,FALSE)="","",HLOOKUP(Z$14,集計用!$4:$9894,マスター!$C607,FALSE))</f>
        <v/>
      </c>
      <c r="AA607" s="53"/>
      <c r="AB607" s="53"/>
      <c r="AC607" s="53"/>
      <c r="AD607" s="53"/>
      <c r="AE607" s="53"/>
      <c r="AF607" s="44"/>
      <c r="AG607" s="29" t="str">
        <f>IF(HLOOKUP(AG$14,集計用!$4:$9894,マスター!$C607,FALSE)="","",HLOOKUP(AG$14,集計用!$4:$9894,マスター!$C607,FALSE))</f>
        <v/>
      </c>
      <c r="AH607" s="29" t="str">
        <f>IF(HLOOKUP(AH$14,集計用!$4:$9894,マスター!$C607,FALSE)="","",HLOOKUP(AH$14,集計用!$4:$9894,マスター!$C607,FALSE))</f>
        <v/>
      </c>
      <c r="AI607" s="29" t="str">
        <f>IF(HLOOKUP(AI$14,集計用!$4:$9894,マスター!$C607,FALSE)="","",HLOOKUP(AI$14,集計用!$4:$9894,マスター!$C607,FALSE))</f>
        <v/>
      </c>
      <c r="AJ607" s="60" t="str">
        <f>マスター!$B$3</f>
        <v>建物</v>
      </c>
      <c r="AK607" s="29" t="str">
        <f>IF(HLOOKUP(AK$14,集計用!$4:$9894,マスター!$C607,FALSE)="","",HLOOKUP(AK$14,集計用!$4:$9894,マスター!$C607,FALSE))</f>
        <v/>
      </c>
      <c r="AL607" s="29" t="str">
        <f>IF(HLOOKUP(AL$14,集計用!$4:$9894,マスター!$C607,FALSE)="","",HLOOKUP(AL$14,集計用!$4:$9894,マスター!$C607,FALSE))</f>
        <v/>
      </c>
      <c r="AM607" s="53"/>
      <c r="AN607" s="29" t="str">
        <f>IFERROR(集計用!N496&amp;集計用!P496&amp;集計用!R496,"")</f>
        <v/>
      </c>
      <c r="AO607" s="29" t="str">
        <f>IF(HLOOKUP(AO$14,集計用!$4:$9894,マスター!$C607,FALSE)="","",HLOOKUP(AO$14,集計用!$4:$9894,マスター!$C607,FALSE))</f>
        <v/>
      </c>
      <c r="AP607" s="42" t="str">
        <f>集計用!AU496&amp;集計用!AV496&amp;集計用!AW496&amp;集計用!AX496&amp;集計用!AY496&amp;集計用!AZ496</f>
        <v/>
      </c>
      <c r="AQ607" s="29" t="str">
        <f>IF(HLOOKUP(AQ$14,集計用!$4:$9894,マスター!$C607,FALSE)="","",HLOOKUP(AQ$14,集計用!$4:$9894,マスター!$C607,FALSE))</f>
        <v/>
      </c>
      <c r="AR607" s="29" t="str">
        <f>IF(HLOOKUP(AR$14,集計用!$4:$9894,マスター!$C607,FALSE)="","",HLOOKUP(AR$14,集計用!$4:$9894,マスター!$C607,FALSE))</f>
        <v/>
      </c>
      <c r="AS607" s="29" t="str">
        <f>IF(HLOOKUP(AS$14,集計用!$4:$9894,マスター!$C607,FALSE)="","",HLOOKUP(AS$14,集計用!$4:$9894,マスター!$C607,FALSE))</f>
        <v/>
      </c>
      <c r="AT607" s="29" t="str">
        <f>IF(HLOOKUP(AT$14,集計用!$4:$9894,マスター!$C607,FALSE)="","",HLOOKUP(AT$14,集計用!$4:$9894,マスター!$C607,FALSE))</f>
        <v/>
      </c>
      <c r="AU607" s="29" t="str">
        <f>IF(HLOOKUP(AU$14,集計用!$4:$9894,マスター!$C607,FALSE)="","",HLOOKUP(AU$14,集計用!$4:$9894,マスター!$C607,FALSE))</f>
        <v/>
      </c>
      <c r="AV607" s="61"/>
      <c r="AW607" s="45" t="str">
        <f t="shared" si="10"/>
        <v/>
      </c>
      <c r="AX607" s="29" t="str">
        <f>IF(HLOOKUP(AX$14,集計用!$4:$9894,マスター!$C607,FALSE)="","",HLOOKUP(AX$14,集計用!$4:$9894,マスター!$C607,FALSE))</f>
        <v/>
      </c>
      <c r="AY607" s="29" t="str">
        <f>IF(HLOOKUP(AY$14,集計用!$4:$9894,マスター!$C607,FALSE)="","",HLOOKUP(AY$14,集計用!$4:$9894,マスター!$C607,FALSE))</f>
        <v/>
      </c>
      <c r="AZ607" s="54"/>
      <c r="BA607" s="54"/>
      <c r="BB607" s="54"/>
      <c r="BC607" s="54"/>
      <c r="BD607" s="54"/>
      <c r="BE607" s="54"/>
      <c r="BF607" s="54"/>
      <c r="BG607" s="54"/>
      <c r="BH607" s="29" t="str">
        <f>IF(HLOOKUP(BH$14,集計用!$4:$9894,マスター!$C607,FALSE)="","",HLOOKUP(BH$14,集計用!$4:$9894,マスター!$C607,FALSE))</f>
        <v/>
      </c>
      <c r="BI607" s="29" t="str">
        <f>IF(HLOOKUP(BI$14,集計用!$4:$9894,マスター!$C607,FALSE)="","",HLOOKUP(BI$14,集計用!$4:$9894,マスター!$C607,FALSE))</f>
        <v/>
      </c>
      <c r="BJ607" s="54"/>
      <c r="BK607" s="54"/>
      <c r="BL607" s="54"/>
      <c r="BM607" s="54"/>
      <c r="BN607" s="54"/>
      <c r="BO607" s="54"/>
      <c r="BP607" s="54"/>
      <c r="BQ607" s="54"/>
      <c r="BR607" s="29" t="str">
        <f>IF(HLOOKUP(BR$14,集計用!$4:$9894,マスター!$C607,FALSE)="","",HLOOKUP(BR$14,集計用!$4:$9894,マスター!$C607,FALSE))</f>
        <v/>
      </c>
      <c r="BS607" s="29" t="str">
        <f>IF(HLOOKUP(BS$14,集計用!$4:$9894,マスター!$C607,FALSE)="","",HLOOKUP(BS$14,集計用!$4:$9894,マスター!$C607,FALSE))</f>
        <v/>
      </c>
      <c r="BT607" s="29" t="str">
        <f>IF(HLOOKUP(BT$14,集計用!$4:$9894,マスター!$C607,FALSE)="","",HLOOKUP(BT$14,集計用!$4:$9894,マスター!$C607,FALSE))</f>
        <v/>
      </c>
      <c r="BU607" s="29" t="str">
        <f>IF(HLOOKUP(BU$14,集計用!$4:$9894,マスター!$C607,FALSE)="","",HLOOKUP(BU$14,集計用!$4:$9894,マスター!$C607,FALSE))</f>
        <v/>
      </c>
      <c r="BV607" s="29" t="str">
        <f>集計用!O496&amp;集計用!Q496&amp;集計用!S496</f>
        <v/>
      </c>
      <c r="BW607" s="29" t="str">
        <f>IF(HLOOKUP(BW$14,集計用!$4:$9894,マスター!$C607,FALSE)="","",HLOOKUP(BW$14,集計用!$4:$9894,マスター!$C607,FALSE))</f>
        <v/>
      </c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4"/>
      <c r="CO607" s="54"/>
      <c r="CP607" s="54"/>
      <c r="CQ607" s="54"/>
      <c r="CR607" s="54"/>
      <c r="CS607" s="54"/>
      <c r="CT607" s="54"/>
      <c r="CU607" s="54"/>
      <c r="CV607" s="53"/>
      <c r="CW607" s="53"/>
      <c r="CX607" s="53"/>
      <c r="CY607" s="53"/>
      <c r="CZ607" s="53"/>
      <c r="DA607" s="53"/>
      <c r="DB607" s="53"/>
      <c r="DC607" s="53"/>
      <c r="DD607" s="54"/>
      <c r="DE607" s="54"/>
      <c r="DF607" s="54"/>
      <c r="DG607" s="54"/>
      <c r="DH607" s="54"/>
      <c r="DI607" s="54"/>
    </row>
    <row r="608" spans="3:113" ht="13.5" customHeight="1">
      <c r="C608" s="89">
        <v>599</v>
      </c>
      <c r="D608" s="44"/>
      <c r="E608" s="53"/>
      <c r="F608" s="53"/>
      <c r="G608" s="53"/>
      <c r="H608" s="42" t="str">
        <f>IF(HLOOKUP(H$14,集計用!$4:$9894,マスター!$C608,FALSE)="","",HLOOKUP(H$14,集計用!$4:$9894,マスター!$C608,FALSE))</f>
        <v/>
      </c>
      <c r="I608" s="29" t="str">
        <f>IF(HLOOKUP(I$14,集計用!$4:$9894,マスター!$C608,FALSE)="","",HLOOKUP(I$14,集計用!$4:$9894,マスター!$C608,FALSE))</f>
        <v/>
      </c>
      <c r="J608" s="29" t="str">
        <f>IF(HLOOKUP(J$14,集計用!$4:$9894,マスター!$C608,FALSE)="","",HLOOKUP(J$14,集計用!$4:$9894,マスター!$C608,FALSE))</f>
        <v/>
      </c>
      <c r="K608" s="53"/>
      <c r="L608" s="53"/>
      <c r="M608" s="53"/>
      <c r="N608" s="53"/>
      <c r="O608" s="29" t="str">
        <f>IF(HLOOKUP(O$14,集計用!$4:$9894,マスター!$C608,FALSE)="","",HLOOKUP(O$14,集計用!$4:$9894,マスター!$C608,FALSE))</f>
        <v/>
      </c>
      <c r="P608" s="53"/>
      <c r="Q608" s="53"/>
      <c r="R608" s="42" t="str">
        <f>IF(HLOOKUP(R$14,集計用!$4:$9894,マスター!$C608,FALSE)="","",HLOOKUP(R$14,集計用!$4:$9894,マスター!$C608,FALSE))</f>
        <v/>
      </c>
      <c r="S608" s="42" t="str">
        <f>IF(HLOOKUP(S$14,集計用!$4:$9894,マスター!$C608,FALSE)="","",HLOOKUP(S$14,集計用!$4:$9894,マスター!$C608,FALSE))</f>
        <v/>
      </c>
      <c r="T608" s="214" t="str">
        <f>IF(HLOOKUP(T$14,集計用!$4:$9894,マスター!$C608,FALSE)="","",HLOOKUP(T$14,集計用!$4:$9894,マスター!$C608,FALSE))</f>
        <v/>
      </c>
      <c r="U608" s="214" t="str">
        <f>IF(HLOOKUP(U$14,集計用!$4:$9894,マスター!$C608,FALSE)="","",HLOOKUP(U$14,集計用!$4:$9894,マスター!$C608,FALSE))</f>
        <v/>
      </c>
      <c r="V608" s="53"/>
      <c r="W608" s="44"/>
      <c r="X608" s="53"/>
      <c r="Y608" s="53"/>
      <c r="Z608" s="29" t="str">
        <f>IF(HLOOKUP(Z$14,集計用!$4:$9894,マスター!$C608,FALSE)="","",HLOOKUP(Z$14,集計用!$4:$9894,マスター!$C608,FALSE))</f>
        <v/>
      </c>
      <c r="AA608" s="53"/>
      <c r="AB608" s="53"/>
      <c r="AC608" s="53"/>
      <c r="AD608" s="53"/>
      <c r="AE608" s="53"/>
      <c r="AF608" s="44"/>
      <c r="AG608" s="29" t="str">
        <f>IF(HLOOKUP(AG$14,集計用!$4:$9894,マスター!$C608,FALSE)="","",HLOOKUP(AG$14,集計用!$4:$9894,マスター!$C608,FALSE))</f>
        <v/>
      </c>
      <c r="AH608" s="29" t="str">
        <f>IF(HLOOKUP(AH$14,集計用!$4:$9894,マスター!$C608,FALSE)="","",HLOOKUP(AH$14,集計用!$4:$9894,マスター!$C608,FALSE))</f>
        <v/>
      </c>
      <c r="AI608" s="29" t="str">
        <f>IF(HLOOKUP(AI$14,集計用!$4:$9894,マスター!$C608,FALSE)="","",HLOOKUP(AI$14,集計用!$4:$9894,マスター!$C608,FALSE))</f>
        <v/>
      </c>
      <c r="AJ608" s="60" t="str">
        <f>マスター!$B$3</f>
        <v>建物</v>
      </c>
      <c r="AK608" s="29" t="str">
        <f>IF(HLOOKUP(AK$14,集計用!$4:$9894,マスター!$C608,FALSE)="","",HLOOKUP(AK$14,集計用!$4:$9894,マスター!$C608,FALSE))</f>
        <v/>
      </c>
      <c r="AL608" s="29" t="str">
        <f>IF(HLOOKUP(AL$14,集計用!$4:$9894,マスター!$C608,FALSE)="","",HLOOKUP(AL$14,集計用!$4:$9894,マスター!$C608,FALSE))</f>
        <v/>
      </c>
      <c r="AM608" s="53"/>
      <c r="AN608" s="29" t="str">
        <f>IFERROR(集計用!N497&amp;集計用!P497&amp;集計用!R497,"")</f>
        <v/>
      </c>
      <c r="AO608" s="29" t="str">
        <f>IF(HLOOKUP(AO$14,集計用!$4:$9894,マスター!$C608,FALSE)="","",HLOOKUP(AO$14,集計用!$4:$9894,マスター!$C608,FALSE))</f>
        <v/>
      </c>
      <c r="AP608" s="42" t="str">
        <f>集計用!AU497&amp;集計用!AV497&amp;集計用!AW497&amp;集計用!AX497&amp;集計用!AY497&amp;集計用!AZ497</f>
        <v/>
      </c>
      <c r="AQ608" s="29" t="str">
        <f>IF(HLOOKUP(AQ$14,集計用!$4:$9894,マスター!$C608,FALSE)="","",HLOOKUP(AQ$14,集計用!$4:$9894,マスター!$C608,FALSE))</f>
        <v/>
      </c>
      <c r="AR608" s="29" t="str">
        <f>IF(HLOOKUP(AR$14,集計用!$4:$9894,マスター!$C608,FALSE)="","",HLOOKUP(AR$14,集計用!$4:$9894,マスター!$C608,FALSE))</f>
        <v/>
      </c>
      <c r="AS608" s="29" t="str">
        <f>IF(HLOOKUP(AS$14,集計用!$4:$9894,マスター!$C608,FALSE)="","",HLOOKUP(AS$14,集計用!$4:$9894,マスター!$C608,FALSE))</f>
        <v/>
      </c>
      <c r="AT608" s="29" t="str">
        <f>IF(HLOOKUP(AT$14,集計用!$4:$9894,マスター!$C608,FALSE)="","",HLOOKUP(AT$14,集計用!$4:$9894,マスター!$C608,FALSE))</f>
        <v/>
      </c>
      <c r="AU608" s="29" t="str">
        <f>IF(HLOOKUP(AU$14,集計用!$4:$9894,マスター!$C608,FALSE)="","",HLOOKUP(AU$14,集計用!$4:$9894,マスター!$C608,FALSE))</f>
        <v/>
      </c>
      <c r="AV608" s="61"/>
      <c r="AW608" s="45" t="str">
        <f t="shared" si="10"/>
        <v/>
      </c>
      <c r="AX608" s="29" t="str">
        <f>IF(HLOOKUP(AX$14,集計用!$4:$9894,マスター!$C608,FALSE)="","",HLOOKUP(AX$14,集計用!$4:$9894,マスター!$C608,FALSE))</f>
        <v/>
      </c>
      <c r="AY608" s="29" t="str">
        <f>IF(HLOOKUP(AY$14,集計用!$4:$9894,マスター!$C608,FALSE)="","",HLOOKUP(AY$14,集計用!$4:$9894,マスター!$C608,FALSE))</f>
        <v/>
      </c>
      <c r="AZ608" s="54"/>
      <c r="BA608" s="54"/>
      <c r="BB608" s="54"/>
      <c r="BC608" s="54"/>
      <c r="BD608" s="54"/>
      <c r="BE608" s="54"/>
      <c r="BF608" s="54"/>
      <c r="BG608" s="54"/>
      <c r="BH608" s="29" t="str">
        <f>IF(HLOOKUP(BH$14,集計用!$4:$9894,マスター!$C608,FALSE)="","",HLOOKUP(BH$14,集計用!$4:$9894,マスター!$C608,FALSE))</f>
        <v/>
      </c>
      <c r="BI608" s="29" t="str">
        <f>IF(HLOOKUP(BI$14,集計用!$4:$9894,マスター!$C608,FALSE)="","",HLOOKUP(BI$14,集計用!$4:$9894,マスター!$C608,FALSE))</f>
        <v/>
      </c>
      <c r="BJ608" s="54"/>
      <c r="BK608" s="54"/>
      <c r="BL608" s="54"/>
      <c r="BM608" s="54"/>
      <c r="BN608" s="54"/>
      <c r="BO608" s="54"/>
      <c r="BP608" s="54"/>
      <c r="BQ608" s="54"/>
      <c r="BR608" s="29" t="str">
        <f>IF(HLOOKUP(BR$14,集計用!$4:$9894,マスター!$C608,FALSE)="","",HLOOKUP(BR$14,集計用!$4:$9894,マスター!$C608,FALSE))</f>
        <v/>
      </c>
      <c r="BS608" s="29" t="str">
        <f>IF(HLOOKUP(BS$14,集計用!$4:$9894,マスター!$C608,FALSE)="","",HLOOKUP(BS$14,集計用!$4:$9894,マスター!$C608,FALSE))</f>
        <v/>
      </c>
      <c r="BT608" s="29" t="str">
        <f>IF(HLOOKUP(BT$14,集計用!$4:$9894,マスター!$C608,FALSE)="","",HLOOKUP(BT$14,集計用!$4:$9894,マスター!$C608,FALSE))</f>
        <v/>
      </c>
      <c r="BU608" s="29" t="str">
        <f>IF(HLOOKUP(BU$14,集計用!$4:$9894,マスター!$C608,FALSE)="","",HLOOKUP(BU$14,集計用!$4:$9894,マスター!$C608,FALSE))</f>
        <v/>
      </c>
      <c r="BV608" s="29" t="str">
        <f>集計用!O497&amp;集計用!Q497&amp;集計用!S497</f>
        <v/>
      </c>
      <c r="BW608" s="29" t="str">
        <f>IF(HLOOKUP(BW$14,集計用!$4:$9894,マスター!$C608,FALSE)="","",HLOOKUP(BW$14,集計用!$4:$9894,マスター!$C608,FALSE))</f>
        <v/>
      </c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4"/>
      <c r="CO608" s="54"/>
      <c r="CP608" s="54"/>
      <c r="CQ608" s="54"/>
      <c r="CR608" s="54"/>
      <c r="CS608" s="54"/>
      <c r="CT608" s="54"/>
      <c r="CU608" s="54"/>
      <c r="CV608" s="53"/>
      <c r="CW608" s="53"/>
      <c r="CX608" s="53"/>
      <c r="CY608" s="53"/>
      <c r="CZ608" s="53"/>
      <c r="DA608" s="53"/>
      <c r="DB608" s="53"/>
      <c r="DC608" s="53"/>
      <c r="DD608" s="54"/>
      <c r="DE608" s="54"/>
      <c r="DF608" s="54"/>
      <c r="DG608" s="54"/>
      <c r="DH608" s="54"/>
      <c r="DI608" s="54"/>
    </row>
    <row r="609" spans="3:113" ht="13.5" customHeight="1">
      <c r="C609" s="89">
        <v>600</v>
      </c>
      <c r="D609" s="44"/>
      <c r="E609" s="53"/>
      <c r="F609" s="53"/>
      <c r="G609" s="53"/>
      <c r="H609" s="42" t="str">
        <f>IF(HLOOKUP(H$14,集計用!$4:$9894,マスター!$C609,FALSE)="","",HLOOKUP(H$14,集計用!$4:$9894,マスター!$C609,FALSE))</f>
        <v/>
      </c>
      <c r="I609" s="29" t="str">
        <f>IF(HLOOKUP(I$14,集計用!$4:$9894,マスター!$C609,FALSE)="","",HLOOKUP(I$14,集計用!$4:$9894,マスター!$C609,FALSE))</f>
        <v/>
      </c>
      <c r="J609" s="29" t="str">
        <f>IF(HLOOKUP(J$14,集計用!$4:$9894,マスター!$C609,FALSE)="","",HLOOKUP(J$14,集計用!$4:$9894,マスター!$C609,FALSE))</f>
        <v/>
      </c>
      <c r="K609" s="53"/>
      <c r="L609" s="53"/>
      <c r="M609" s="53"/>
      <c r="N609" s="53"/>
      <c r="O609" s="29" t="str">
        <f>IF(HLOOKUP(O$14,集計用!$4:$9894,マスター!$C609,FALSE)="","",HLOOKUP(O$14,集計用!$4:$9894,マスター!$C609,FALSE))</f>
        <v/>
      </c>
      <c r="P609" s="53"/>
      <c r="Q609" s="53"/>
      <c r="R609" s="42" t="str">
        <f>IF(HLOOKUP(R$14,集計用!$4:$9894,マスター!$C609,FALSE)="","",HLOOKUP(R$14,集計用!$4:$9894,マスター!$C609,FALSE))</f>
        <v/>
      </c>
      <c r="S609" s="42" t="str">
        <f>IF(HLOOKUP(S$14,集計用!$4:$9894,マスター!$C609,FALSE)="","",HLOOKUP(S$14,集計用!$4:$9894,マスター!$C609,FALSE))</f>
        <v/>
      </c>
      <c r="T609" s="214" t="str">
        <f>IF(HLOOKUP(T$14,集計用!$4:$9894,マスター!$C609,FALSE)="","",HLOOKUP(T$14,集計用!$4:$9894,マスター!$C609,FALSE))</f>
        <v/>
      </c>
      <c r="U609" s="214" t="str">
        <f>IF(HLOOKUP(U$14,集計用!$4:$9894,マスター!$C609,FALSE)="","",HLOOKUP(U$14,集計用!$4:$9894,マスター!$C609,FALSE))</f>
        <v/>
      </c>
      <c r="V609" s="53"/>
      <c r="W609" s="44"/>
      <c r="X609" s="53"/>
      <c r="Y609" s="53"/>
      <c r="Z609" s="29" t="str">
        <f>IF(HLOOKUP(Z$14,集計用!$4:$9894,マスター!$C609,FALSE)="","",HLOOKUP(Z$14,集計用!$4:$9894,マスター!$C609,FALSE))</f>
        <v/>
      </c>
      <c r="AA609" s="53"/>
      <c r="AB609" s="53"/>
      <c r="AC609" s="53"/>
      <c r="AD609" s="53"/>
      <c r="AE609" s="53"/>
      <c r="AF609" s="44"/>
      <c r="AG609" s="29" t="str">
        <f>IF(HLOOKUP(AG$14,集計用!$4:$9894,マスター!$C609,FALSE)="","",HLOOKUP(AG$14,集計用!$4:$9894,マスター!$C609,FALSE))</f>
        <v/>
      </c>
      <c r="AH609" s="29" t="str">
        <f>IF(HLOOKUP(AH$14,集計用!$4:$9894,マスター!$C609,FALSE)="","",HLOOKUP(AH$14,集計用!$4:$9894,マスター!$C609,FALSE))</f>
        <v/>
      </c>
      <c r="AI609" s="29" t="str">
        <f>IF(HLOOKUP(AI$14,集計用!$4:$9894,マスター!$C609,FALSE)="","",HLOOKUP(AI$14,集計用!$4:$9894,マスター!$C609,FALSE))</f>
        <v/>
      </c>
      <c r="AJ609" s="60" t="str">
        <f>マスター!$B$3</f>
        <v>建物</v>
      </c>
      <c r="AK609" s="29" t="str">
        <f>IF(HLOOKUP(AK$14,集計用!$4:$9894,マスター!$C609,FALSE)="","",HLOOKUP(AK$14,集計用!$4:$9894,マスター!$C609,FALSE))</f>
        <v/>
      </c>
      <c r="AL609" s="29" t="str">
        <f>IF(HLOOKUP(AL$14,集計用!$4:$9894,マスター!$C609,FALSE)="","",HLOOKUP(AL$14,集計用!$4:$9894,マスター!$C609,FALSE))</f>
        <v/>
      </c>
      <c r="AM609" s="53"/>
      <c r="AN609" s="29" t="str">
        <f>IFERROR(集計用!N498&amp;集計用!P498&amp;集計用!R498,"")</f>
        <v/>
      </c>
      <c r="AO609" s="29" t="str">
        <f>IF(HLOOKUP(AO$14,集計用!$4:$9894,マスター!$C609,FALSE)="","",HLOOKUP(AO$14,集計用!$4:$9894,マスター!$C609,FALSE))</f>
        <v/>
      </c>
      <c r="AP609" s="42" t="str">
        <f>集計用!AU498&amp;集計用!AV498&amp;集計用!AW498&amp;集計用!AX498&amp;集計用!AY498&amp;集計用!AZ498</f>
        <v/>
      </c>
      <c r="AQ609" s="29" t="str">
        <f>IF(HLOOKUP(AQ$14,集計用!$4:$9894,マスター!$C609,FALSE)="","",HLOOKUP(AQ$14,集計用!$4:$9894,マスター!$C609,FALSE))</f>
        <v/>
      </c>
      <c r="AR609" s="29" t="str">
        <f>IF(HLOOKUP(AR$14,集計用!$4:$9894,マスター!$C609,FALSE)="","",HLOOKUP(AR$14,集計用!$4:$9894,マスター!$C609,FALSE))</f>
        <v/>
      </c>
      <c r="AS609" s="29" t="str">
        <f>IF(HLOOKUP(AS$14,集計用!$4:$9894,マスター!$C609,FALSE)="","",HLOOKUP(AS$14,集計用!$4:$9894,マスター!$C609,FALSE))</f>
        <v/>
      </c>
      <c r="AT609" s="29" t="str">
        <f>IF(HLOOKUP(AT$14,集計用!$4:$9894,マスター!$C609,FALSE)="","",HLOOKUP(AT$14,集計用!$4:$9894,マスター!$C609,FALSE))</f>
        <v/>
      </c>
      <c r="AU609" s="29" t="str">
        <f>IF(HLOOKUP(AU$14,集計用!$4:$9894,マスター!$C609,FALSE)="","",HLOOKUP(AU$14,集計用!$4:$9894,マスター!$C609,FALSE))</f>
        <v/>
      </c>
      <c r="AV609" s="61"/>
      <c r="AW609" s="45" t="str">
        <f t="shared" si="10"/>
        <v/>
      </c>
      <c r="AX609" s="29" t="str">
        <f>IF(HLOOKUP(AX$14,集計用!$4:$9894,マスター!$C609,FALSE)="","",HLOOKUP(AX$14,集計用!$4:$9894,マスター!$C609,FALSE))</f>
        <v/>
      </c>
      <c r="AY609" s="29" t="str">
        <f>IF(HLOOKUP(AY$14,集計用!$4:$9894,マスター!$C609,FALSE)="","",HLOOKUP(AY$14,集計用!$4:$9894,マスター!$C609,FALSE))</f>
        <v/>
      </c>
      <c r="AZ609" s="54"/>
      <c r="BA609" s="54"/>
      <c r="BB609" s="54"/>
      <c r="BC609" s="54"/>
      <c r="BD609" s="54"/>
      <c r="BE609" s="54"/>
      <c r="BF609" s="54"/>
      <c r="BG609" s="54"/>
      <c r="BH609" s="29" t="str">
        <f>IF(HLOOKUP(BH$14,集計用!$4:$9894,マスター!$C609,FALSE)="","",HLOOKUP(BH$14,集計用!$4:$9894,マスター!$C609,FALSE))</f>
        <v/>
      </c>
      <c r="BI609" s="29" t="str">
        <f>IF(HLOOKUP(BI$14,集計用!$4:$9894,マスター!$C609,FALSE)="","",HLOOKUP(BI$14,集計用!$4:$9894,マスター!$C609,FALSE))</f>
        <v/>
      </c>
      <c r="BJ609" s="54"/>
      <c r="BK609" s="54"/>
      <c r="BL609" s="54"/>
      <c r="BM609" s="54"/>
      <c r="BN609" s="54"/>
      <c r="BO609" s="54"/>
      <c r="BP609" s="54"/>
      <c r="BQ609" s="54"/>
      <c r="BR609" s="29" t="str">
        <f>IF(HLOOKUP(BR$14,集計用!$4:$9894,マスター!$C609,FALSE)="","",HLOOKUP(BR$14,集計用!$4:$9894,マスター!$C609,FALSE))</f>
        <v/>
      </c>
      <c r="BS609" s="29" t="str">
        <f>IF(HLOOKUP(BS$14,集計用!$4:$9894,マスター!$C609,FALSE)="","",HLOOKUP(BS$14,集計用!$4:$9894,マスター!$C609,FALSE))</f>
        <v/>
      </c>
      <c r="BT609" s="29" t="str">
        <f>IF(HLOOKUP(BT$14,集計用!$4:$9894,マスター!$C609,FALSE)="","",HLOOKUP(BT$14,集計用!$4:$9894,マスター!$C609,FALSE))</f>
        <v/>
      </c>
      <c r="BU609" s="29" t="str">
        <f>IF(HLOOKUP(BU$14,集計用!$4:$9894,マスター!$C609,FALSE)="","",HLOOKUP(BU$14,集計用!$4:$9894,マスター!$C609,FALSE))</f>
        <v/>
      </c>
      <c r="BV609" s="29" t="str">
        <f>集計用!O498&amp;集計用!Q498&amp;集計用!S498</f>
        <v/>
      </c>
      <c r="BW609" s="29" t="str">
        <f>IF(HLOOKUP(BW$14,集計用!$4:$9894,マスター!$C609,FALSE)="","",HLOOKUP(BW$14,集計用!$4:$9894,マスター!$C609,FALSE))</f>
        <v/>
      </c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4"/>
      <c r="CO609" s="54"/>
      <c r="CP609" s="54"/>
      <c r="CQ609" s="54"/>
      <c r="CR609" s="54"/>
      <c r="CS609" s="54"/>
      <c r="CT609" s="54"/>
      <c r="CU609" s="54"/>
      <c r="CV609" s="53"/>
      <c r="CW609" s="53"/>
      <c r="CX609" s="53"/>
      <c r="CY609" s="53"/>
      <c r="CZ609" s="53"/>
      <c r="DA609" s="53"/>
      <c r="DB609" s="53"/>
      <c r="DC609" s="53"/>
      <c r="DD609" s="54"/>
      <c r="DE609" s="54"/>
      <c r="DF609" s="54"/>
      <c r="DG609" s="54"/>
      <c r="DH609" s="54"/>
      <c r="DI609" s="54"/>
    </row>
    <row r="610" spans="3:113" ht="13.5" customHeight="1">
      <c r="C610" s="89">
        <v>601</v>
      </c>
      <c r="D610" s="44"/>
      <c r="E610" s="53"/>
      <c r="F610" s="53"/>
      <c r="G610" s="53"/>
      <c r="H610" s="42" t="str">
        <f>IF(HLOOKUP(H$14,集計用!$4:$9894,マスター!$C610,FALSE)="","",HLOOKUP(H$14,集計用!$4:$9894,マスター!$C610,FALSE))</f>
        <v/>
      </c>
      <c r="I610" s="29" t="str">
        <f>IF(HLOOKUP(I$14,集計用!$4:$9894,マスター!$C610,FALSE)="","",HLOOKUP(I$14,集計用!$4:$9894,マスター!$C610,FALSE))</f>
        <v/>
      </c>
      <c r="J610" s="29" t="str">
        <f>IF(HLOOKUP(J$14,集計用!$4:$9894,マスター!$C610,FALSE)="","",HLOOKUP(J$14,集計用!$4:$9894,マスター!$C610,FALSE))</f>
        <v/>
      </c>
      <c r="K610" s="53"/>
      <c r="L610" s="53"/>
      <c r="M610" s="53"/>
      <c r="N610" s="53"/>
      <c r="O610" s="29" t="str">
        <f>IF(HLOOKUP(O$14,集計用!$4:$9894,マスター!$C610,FALSE)="","",HLOOKUP(O$14,集計用!$4:$9894,マスター!$C610,FALSE))</f>
        <v/>
      </c>
      <c r="P610" s="53"/>
      <c r="Q610" s="53"/>
      <c r="R610" s="42" t="str">
        <f>IF(HLOOKUP(R$14,集計用!$4:$9894,マスター!$C610,FALSE)="","",HLOOKUP(R$14,集計用!$4:$9894,マスター!$C610,FALSE))</f>
        <v/>
      </c>
      <c r="S610" s="42" t="str">
        <f>IF(HLOOKUP(S$14,集計用!$4:$9894,マスター!$C610,FALSE)="","",HLOOKUP(S$14,集計用!$4:$9894,マスター!$C610,FALSE))</f>
        <v/>
      </c>
      <c r="T610" s="214" t="str">
        <f>IF(HLOOKUP(T$14,集計用!$4:$9894,マスター!$C610,FALSE)="","",HLOOKUP(T$14,集計用!$4:$9894,マスター!$C610,FALSE))</f>
        <v/>
      </c>
      <c r="U610" s="214" t="str">
        <f>IF(HLOOKUP(U$14,集計用!$4:$9894,マスター!$C610,FALSE)="","",HLOOKUP(U$14,集計用!$4:$9894,マスター!$C610,FALSE))</f>
        <v/>
      </c>
      <c r="V610" s="53"/>
      <c r="W610" s="44"/>
      <c r="X610" s="53"/>
      <c r="Y610" s="53"/>
      <c r="Z610" s="29" t="str">
        <f>IF(HLOOKUP(Z$14,集計用!$4:$9894,マスター!$C610,FALSE)="","",HLOOKUP(Z$14,集計用!$4:$9894,マスター!$C610,FALSE))</f>
        <v/>
      </c>
      <c r="AA610" s="53"/>
      <c r="AB610" s="53"/>
      <c r="AC610" s="53"/>
      <c r="AD610" s="53"/>
      <c r="AE610" s="53"/>
      <c r="AF610" s="44"/>
      <c r="AG610" s="29" t="str">
        <f>IF(HLOOKUP(AG$14,集計用!$4:$9894,マスター!$C610,FALSE)="","",HLOOKUP(AG$14,集計用!$4:$9894,マスター!$C610,FALSE))</f>
        <v/>
      </c>
      <c r="AH610" s="29" t="str">
        <f>IF(HLOOKUP(AH$14,集計用!$4:$9894,マスター!$C610,FALSE)="","",HLOOKUP(AH$14,集計用!$4:$9894,マスター!$C610,FALSE))</f>
        <v/>
      </c>
      <c r="AI610" s="29" t="str">
        <f>IF(HLOOKUP(AI$14,集計用!$4:$9894,マスター!$C610,FALSE)="","",HLOOKUP(AI$14,集計用!$4:$9894,マスター!$C610,FALSE))</f>
        <v/>
      </c>
      <c r="AJ610" s="60" t="str">
        <f>マスター!$B$3</f>
        <v>建物</v>
      </c>
      <c r="AK610" s="29" t="str">
        <f>IF(HLOOKUP(AK$14,集計用!$4:$9894,マスター!$C610,FALSE)="","",HLOOKUP(AK$14,集計用!$4:$9894,マスター!$C610,FALSE))</f>
        <v/>
      </c>
      <c r="AL610" s="29" t="str">
        <f>IF(HLOOKUP(AL$14,集計用!$4:$9894,マスター!$C610,FALSE)="","",HLOOKUP(AL$14,集計用!$4:$9894,マスター!$C610,FALSE))</f>
        <v/>
      </c>
      <c r="AM610" s="53"/>
      <c r="AN610" s="29" t="str">
        <f>IFERROR(集計用!N499&amp;集計用!P499&amp;集計用!R499,"")</f>
        <v/>
      </c>
      <c r="AO610" s="29" t="str">
        <f>IF(HLOOKUP(AO$14,集計用!$4:$9894,マスター!$C610,FALSE)="","",HLOOKUP(AO$14,集計用!$4:$9894,マスター!$C610,FALSE))</f>
        <v/>
      </c>
      <c r="AP610" s="42" t="str">
        <f>集計用!AU499&amp;集計用!AV499&amp;集計用!AW499&amp;集計用!AX499&amp;集計用!AY499&amp;集計用!AZ499</f>
        <v/>
      </c>
      <c r="AQ610" s="29" t="str">
        <f>IF(HLOOKUP(AQ$14,集計用!$4:$9894,マスター!$C610,FALSE)="","",HLOOKUP(AQ$14,集計用!$4:$9894,マスター!$C610,FALSE))</f>
        <v/>
      </c>
      <c r="AR610" s="29" t="str">
        <f>IF(HLOOKUP(AR$14,集計用!$4:$9894,マスター!$C610,FALSE)="","",HLOOKUP(AR$14,集計用!$4:$9894,マスター!$C610,FALSE))</f>
        <v/>
      </c>
      <c r="AS610" s="29" t="str">
        <f>IF(HLOOKUP(AS$14,集計用!$4:$9894,マスター!$C610,FALSE)="","",HLOOKUP(AS$14,集計用!$4:$9894,マスター!$C610,FALSE))</f>
        <v/>
      </c>
      <c r="AT610" s="29" t="str">
        <f>IF(HLOOKUP(AT$14,集計用!$4:$9894,マスター!$C610,FALSE)="","",HLOOKUP(AT$14,集計用!$4:$9894,マスター!$C610,FALSE))</f>
        <v/>
      </c>
      <c r="AU610" s="29" t="str">
        <f>IF(HLOOKUP(AU$14,集計用!$4:$9894,マスター!$C610,FALSE)="","",HLOOKUP(AU$14,集計用!$4:$9894,マスター!$C610,FALSE))</f>
        <v/>
      </c>
      <c r="AV610" s="61"/>
      <c r="AW610" s="45" t="str">
        <f t="shared" si="10"/>
        <v/>
      </c>
      <c r="AX610" s="29" t="str">
        <f>IF(HLOOKUP(AX$14,集計用!$4:$9894,マスター!$C610,FALSE)="","",HLOOKUP(AX$14,集計用!$4:$9894,マスター!$C610,FALSE))</f>
        <v/>
      </c>
      <c r="AY610" s="29" t="str">
        <f>IF(HLOOKUP(AY$14,集計用!$4:$9894,マスター!$C610,FALSE)="","",HLOOKUP(AY$14,集計用!$4:$9894,マスター!$C610,FALSE))</f>
        <v/>
      </c>
      <c r="AZ610" s="54"/>
      <c r="BA610" s="54"/>
      <c r="BB610" s="54"/>
      <c r="BC610" s="54"/>
      <c r="BD610" s="54"/>
      <c r="BE610" s="54"/>
      <c r="BF610" s="54"/>
      <c r="BG610" s="54"/>
      <c r="BH610" s="29" t="str">
        <f>IF(HLOOKUP(BH$14,集計用!$4:$9894,マスター!$C610,FALSE)="","",HLOOKUP(BH$14,集計用!$4:$9894,マスター!$C610,FALSE))</f>
        <v/>
      </c>
      <c r="BI610" s="29" t="str">
        <f>IF(HLOOKUP(BI$14,集計用!$4:$9894,マスター!$C610,FALSE)="","",HLOOKUP(BI$14,集計用!$4:$9894,マスター!$C610,FALSE))</f>
        <v/>
      </c>
      <c r="BJ610" s="54"/>
      <c r="BK610" s="54"/>
      <c r="BL610" s="54"/>
      <c r="BM610" s="54"/>
      <c r="BN610" s="54"/>
      <c r="BO610" s="54"/>
      <c r="BP610" s="54"/>
      <c r="BQ610" s="54"/>
      <c r="BR610" s="29" t="str">
        <f>IF(HLOOKUP(BR$14,集計用!$4:$9894,マスター!$C610,FALSE)="","",HLOOKUP(BR$14,集計用!$4:$9894,マスター!$C610,FALSE))</f>
        <v/>
      </c>
      <c r="BS610" s="29" t="str">
        <f>IF(HLOOKUP(BS$14,集計用!$4:$9894,マスター!$C610,FALSE)="","",HLOOKUP(BS$14,集計用!$4:$9894,マスター!$C610,FALSE))</f>
        <v/>
      </c>
      <c r="BT610" s="29" t="str">
        <f>IF(HLOOKUP(BT$14,集計用!$4:$9894,マスター!$C610,FALSE)="","",HLOOKUP(BT$14,集計用!$4:$9894,マスター!$C610,FALSE))</f>
        <v/>
      </c>
      <c r="BU610" s="29" t="str">
        <f>IF(HLOOKUP(BU$14,集計用!$4:$9894,マスター!$C610,FALSE)="","",HLOOKUP(BU$14,集計用!$4:$9894,マスター!$C610,FALSE))</f>
        <v/>
      </c>
      <c r="BV610" s="29" t="str">
        <f>集計用!O499&amp;集計用!Q499&amp;集計用!S499</f>
        <v/>
      </c>
      <c r="BW610" s="29" t="str">
        <f>IF(HLOOKUP(BW$14,集計用!$4:$9894,マスター!$C610,FALSE)="","",HLOOKUP(BW$14,集計用!$4:$9894,マスター!$C610,FALSE))</f>
        <v/>
      </c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4"/>
      <c r="CO610" s="54"/>
      <c r="CP610" s="54"/>
      <c r="CQ610" s="54"/>
      <c r="CR610" s="54"/>
      <c r="CS610" s="54"/>
      <c r="CT610" s="54"/>
      <c r="CU610" s="54"/>
      <c r="CV610" s="53"/>
      <c r="CW610" s="53"/>
      <c r="CX610" s="53"/>
      <c r="CY610" s="53"/>
      <c r="CZ610" s="53"/>
      <c r="DA610" s="53"/>
      <c r="DB610" s="53"/>
      <c r="DC610" s="53"/>
      <c r="DD610" s="54"/>
      <c r="DE610" s="54"/>
      <c r="DF610" s="54"/>
      <c r="DG610" s="54"/>
      <c r="DH610" s="54"/>
      <c r="DI610" s="54"/>
    </row>
    <row r="611" spans="3:113" ht="13.5" customHeight="1">
      <c r="C611" s="89">
        <v>602</v>
      </c>
      <c r="D611" s="44"/>
      <c r="E611" s="53"/>
      <c r="F611" s="53"/>
      <c r="G611" s="53"/>
      <c r="H611" s="42" t="str">
        <f>IF(HLOOKUP(H$14,集計用!$4:$9894,マスター!$C611,FALSE)="","",HLOOKUP(H$14,集計用!$4:$9894,マスター!$C611,FALSE))</f>
        <v/>
      </c>
      <c r="I611" s="29" t="str">
        <f>IF(HLOOKUP(I$14,集計用!$4:$9894,マスター!$C611,FALSE)="","",HLOOKUP(I$14,集計用!$4:$9894,マスター!$C611,FALSE))</f>
        <v/>
      </c>
      <c r="J611" s="29" t="str">
        <f>IF(HLOOKUP(J$14,集計用!$4:$9894,マスター!$C611,FALSE)="","",HLOOKUP(J$14,集計用!$4:$9894,マスター!$C611,FALSE))</f>
        <v/>
      </c>
      <c r="K611" s="53"/>
      <c r="L611" s="53"/>
      <c r="M611" s="53"/>
      <c r="N611" s="53"/>
      <c r="O611" s="29" t="str">
        <f>IF(HLOOKUP(O$14,集計用!$4:$9894,マスター!$C611,FALSE)="","",HLOOKUP(O$14,集計用!$4:$9894,マスター!$C611,FALSE))</f>
        <v/>
      </c>
      <c r="P611" s="53"/>
      <c r="Q611" s="53"/>
      <c r="R611" s="42" t="str">
        <f>IF(HLOOKUP(R$14,集計用!$4:$9894,マスター!$C611,FALSE)="","",HLOOKUP(R$14,集計用!$4:$9894,マスター!$C611,FALSE))</f>
        <v/>
      </c>
      <c r="S611" s="42" t="str">
        <f>IF(HLOOKUP(S$14,集計用!$4:$9894,マスター!$C611,FALSE)="","",HLOOKUP(S$14,集計用!$4:$9894,マスター!$C611,FALSE))</f>
        <v/>
      </c>
      <c r="T611" s="214" t="str">
        <f>IF(HLOOKUP(T$14,集計用!$4:$9894,マスター!$C611,FALSE)="","",HLOOKUP(T$14,集計用!$4:$9894,マスター!$C611,FALSE))</f>
        <v/>
      </c>
      <c r="U611" s="214" t="str">
        <f>IF(HLOOKUP(U$14,集計用!$4:$9894,マスター!$C611,FALSE)="","",HLOOKUP(U$14,集計用!$4:$9894,マスター!$C611,FALSE))</f>
        <v/>
      </c>
      <c r="V611" s="53"/>
      <c r="W611" s="44"/>
      <c r="X611" s="53"/>
      <c r="Y611" s="53"/>
      <c r="Z611" s="29" t="str">
        <f>IF(HLOOKUP(Z$14,集計用!$4:$9894,マスター!$C611,FALSE)="","",HLOOKUP(Z$14,集計用!$4:$9894,マスター!$C611,FALSE))</f>
        <v/>
      </c>
      <c r="AA611" s="53"/>
      <c r="AB611" s="53"/>
      <c r="AC611" s="53"/>
      <c r="AD611" s="53"/>
      <c r="AE611" s="53"/>
      <c r="AF611" s="44"/>
      <c r="AG611" s="29" t="str">
        <f>IF(HLOOKUP(AG$14,集計用!$4:$9894,マスター!$C611,FALSE)="","",HLOOKUP(AG$14,集計用!$4:$9894,マスター!$C611,FALSE))</f>
        <v/>
      </c>
      <c r="AH611" s="29" t="str">
        <f>IF(HLOOKUP(AH$14,集計用!$4:$9894,マスター!$C611,FALSE)="","",HLOOKUP(AH$14,集計用!$4:$9894,マスター!$C611,FALSE))</f>
        <v/>
      </c>
      <c r="AI611" s="29" t="str">
        <f>IF(HLOOKUP(AI$14,集計用!$4:$9894,マスター!$C611,FALSE)="","",HLOOKUP(AI$14,集計用!$4:$9894,マスター!$C611,FALSE))</f>
        <v/>
      </c>
      <c r="AJ611" s="60" t="str">
        <f>マスター!$B$3</f>
        <v>建物</v>
      </c>
      <c r="AK611" s="29" t="str">
        <f>IF(HLOOKUP(AK$14,集計用!$4:$9894,マスター!$C611,FALSE)="","",HLOOKUP(AK$14,集計用!$4:$9894,マスター!$C611,FALSE))</f>
        <v/>
      </c>
      <c r="AL611" s="29" t="str">
        <f>IF(HLOOKUP(AL$14,集計用!$4:$9894,マスター!$C611,FALSE)="","",HLOOKUP(AL$14,集計用!$4:$9894,マスター!$C611,FALSE))</f>
        <v/>
      </c>
      <c r="AM611" s="53"/>
      <c r="AN611" s="29" t="str">
        <f>IFERROR(集計用!N500&amp;集計用!P500&amp;集計用!R500,"")</f>
        <v/>
      </c>
      <c r="AO611" s="29" t="str">
        <f>IF(HLOOKUP(AO$14,集計用!$4:$9894,マスター!$C611,FALSE)="","",HLOOKUP(AO$14,集計用!$4:$9894,マスター!$C611,FALSE))</f>
        <v/>
      </c>
      <c r="AP611" s="42" t="str">
        <f>集計用!AU500&amp;集計用!AV500&amp;集計用!AW500&amp;集計用!AX500&amp;集計用!AY500&amp;集計用!AZ500</f>
        <v/>
      </c>
      <c r="AQ611" s="29" t="str">
        <f>IF(HLOOKUP(AQ$14,集計用!$4:$9894,マスター!$C611,FALSE)="","",HLOOKUP(AQ$14,集計用!$4:$9894,マスター!$C611,FALSE))</f>
        <v/>
      </c>
      <c r="AR611" s="29" t="str">
        <f>IF(HLOOKUP(AR$14,集計用!$4:$9894,マスター!$C611,FALSE)="","",HLOOKUP(AR$14,集計用!$4:$9894,マスター!$C611,FALSE))</f>
        <v/>
      </c>
      <c r="AS611" s="29" t="str">
        <f>IF(HLOOKUP(AS$14,集計用!$4:$9894,マスター!$C611,FALSE)="","",HLOOKUP(AS$14,集計用!$4:$9894,マスター!$C611,FALSE))</f>
        <v/>
      </c>
      <c r="AT611" s="29" t="str">
        <f>IF(HLOOKUP(AT$14,集計用!$4:$9894,マスター!$C611,FALSE)="","",HLOOKUP(AT$14,集計用!$4:$9894,マスター!$C611,FALSE))</f>
        <v/>
      </c>
      <c r="AU611" s="29" t="str">
        <f>IF(HLOOKUP(AU$14,集計用!$4:$9894,マスター!$C611,FALSE)="","",HLOOKUP(AU$14,集計用!$4:$9894,マスター!$C611,FALSE))</f>
        <v/>
      </c>
      <c r="AV611" s="61"/>
      <c r="AW611" s="45" t="str">
        <f t="shared" si="10"/>
        <v/>
      </c>
      <c r="AX611" s="29" t="str">
        <f>IF(HLOOKUP(AX$14,集計用!$4:$9894,マスター!$C611,FALSE)="","",HLOOKUP(AX$14,集計用!$4:$9894,マスター!$C611,FALSE))</f>
        <v/>
      </c>
      <c r="AY611" s="29" t="str">
        <f>IF(HLOOKUP(AY$14,集計用!$4:$9894,マスター!$C611,FALSE)="","",HLOOKUP(AY$14,集計用!$4:$9894,マスター!$C611,FALSE))</f>
        <v/>
      </c>
      <c r="AZ611" s="54"/>
      <c r="BA611" s="54"/>
      <c r="BB611" s="54"/>
      <c r="BC611" s="54"/>
      <c r="BD611" s="54"/>
      <c r="BE611" s="54"/>
      <c r="BF611" s="54"/>
      <c r="BG611" s="54"/>
      <c r="BH611" s="29" t="str">
        <f>IF(HLOOKUP(BH$14,集計用!$4:$9894,マスター!$C611,FALSE)="","",HLOOKUP(BH$14,集計用!$4:$9894,マスター!$C611,FALSE))</f>
        <v/>
      </c>
      <c r="BI611" s="29" t="str">
        <f>IF(HLOOKUP(BI$14,集計用!$4:$9894,マスター!$C611,FALSE)="","",HLOOKUP(BI$14,集計用!$4:$9894,マスター!$C611,FALSE))</f>
        <v/>
      </c>
      <c r="BJ611" s="54"/>
      <c r="BK611" s="54"/>
      <c r="BL611" s="54"/>
      <c r="BM611" s="54"/>
      <c r="BN611" s="54"/>
      <c r="BO611" s="54"/>
      <c r="BP611" s="54"/>
      <c r="BQ611" s="54"/>
      <c r="BR611" s="29" t="str">
        <f>IF(HLOOKUP(BR$14,集計用!$4:$9894,マスター!$C611,FALSE)="","",HLOOKUP(BR$14,集計用!$4:$9894,マスター!$C611,FALSE))</f>
        <v/>
      </c>
      <c r="BS611" s="29" t="str">
        <f>IF(HLOOKUP(BS$14,集計用!$4:$9894,マスター!$C611,FALSE)="","",HLOOKUP(BS$14,集計用!$4:$9894,マスター!$C611,FALSE))</f>
        <v/>
      </c>
      <c r="BT611" s="29" t="str">
        <f>IF(HLOOKUP(BT$14,集計用!$4:$9894,マスター!$C611,FALSE)="","",HLOOKUP(BT$14,集計用!$4:$9894,マスター!$C611,FALSE))</f>
        <v/>
      </c>
      <c r="BU611" s="29" t="str">
        <f>IF(HLOOKUP(BU$14,集計用!$4:$9894,マスター!$C611,FALSE)="","",HLOOKUP(BU$14,集計用!$4:$9894,マスター!$C611,FALSE))</f>
        <v/>
      </c>
      <c r="BV611" s="29" t="str">
        <f>集計用!O500&amp;集計用!Q500&amp;集計用!S500</f>
        <v/>
      </c>
      <c r="BW611" s="29" t="str">
        <f>IF(HLOOKUP(BW$14,集計用!$4:$9894,マスター!$C611,FALSE)="","",HLOOKUP(BW$14,集計用!$4:$9894,マスター!$C611,FALSE))</f>
        <v/>
      </c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4"/>
      <c r="CO611" s="54"/>
      <c r="CP611" s="54"/>
      <c r="CQ611" s="54"/>
      <c r="CR611" s="54"/>
      <c r="CS611" s="54"/>
      <c r="CT611" s="54"/>
      <c r="CU611" s="54"/>
      <c r="CV611" s="53"/>
      <c r="CW611" s="53"/>
      <c r="CX611" s="53"/>
      <c r="CY611" s="53"/>
      <c r="CZ611" s="53"/>
      <c r="DA611" s="53"/>
      <c r="DB611" s="53"/>
      <c r="DC611" s="53"/>
      <c r="DD611" s="54"/>
      <c r="DE611" s="54"/>
      <c r="DF611" s="54"/>
      <c r="DG611" s="54"/>
      <c r="DH611" s="54"/>
      <c r="DI611" s="54"/>
    </row>
    <row r="612" spans="3:113" ht="13.5" customHeight="1">
      <c r="C612" s="89">
        <v>603</v>
      </c>
      <c r="D612" s="44"/>
      <c r="E612" s="53"/>
      <c r="F612" s="53"/>
      <c r="G612" s="53"/>
      <c r="H612" s="42" t="str">
        <f>IF(HLOOKUP(H$14,集計用!$4:$9894,マスター!$C612,FALSE)="","",HLOOKUP(H$14,集計用!$4:$9894,マスター!$C612,FALSE))</f>
        <v/>
      </c>
      <c r="I612" s="29" t="str">
        <f>IF(HLOOKUP(I$14,集計用!$4:$9894,マスター!$C612,FALSE)="","",HLOOKUP(I$14,集計用!$4:$9894,マスター!$C612,FALSE))</f>
        <v/>
      </c>
      <c r="J612" s="29" t="str">
        <f>IF(HLOOKUP(J$14,集計用!$4:$9894,マスター!$C612,FALSE)="","",HLOOKUP(J$14,集計用!$4:$9894,マスター!$C612,FALSE))</f>
        <v/>
      </c>
      <c r="K612" s="53"/>
      <c r="L612" s="53"/>
      <c r="M612" s="53"/>
      <c r="N612" s="53"/>
      <c r="O612" s="29" t="str">
        <f>IF(HLOOKUP(O$14,集計用!$4:$9894,マスター!$C612,FALSE)="","",HLOOKUP(O$14,集計用!$4:$9894,マスター!$C612,FALSE))</f>
        <v/>
      </c>
      <c r="P612" s="53"/>
      <c r="Q612" s="53"/>
      <c r="R612" s="42" t="str">
        <f>IF(HLOOKUP(R$14,集計用!$4:$9894,マスター!$C612,FALSE)="","",HLOOKUP(R$14,集計用!$4:$9894,マスター!$C612,FALSE))</f>
        <v/>
      </c>
      <c r="S612" s="42" t="str">
        <f>IF(HLOOKUP(S$14,集計用!$4:$9894,マスター!$C612,FALSE)="","",HLOOKUP(S$14,集計用!$4:$9894,マスター!$C612,FALSE))</f>
        <v/>
      </c>
      <c r="T612" s="214" t="str">
        <f>IF(HLOOKUP(T$14,集計用!$4:$9894,マスター!$C612,FALSE)="","",HLOOKUP(T$14,集計用!$4:$9894,マスター!$C612,FALSE))</f>
        <v/>
      </c>
      <c r="U612" s="214" t="str">
        <f>IF(HLOOKUP(U$14,集計用!$4:$9894,マスター!$C612,FALSE)="","",HLOOKUP(U$14,集計用!$4:$9894,マスター!$C612,FALSE))</f>
        <v/>
      </c>
      <c r="V612" s="53"/>
      <c r="W612" s="44"/>
      <c r="X612" s="53"/>
      <c r="Y612" s="53"/>
      <c r="Z612" s="29" t="str">
        <f>IF(HLOOKUP(Z$14,集計用!$4:$9894,マスター!$C612,FALSE)="","",HLOOKUP(Z$14,集計用!$4:$9894,マスター!$C612,FALSE))</f>
        <v/>
      </c>
      <c r="AA612" s="53"/>
      <c r="AB612" s="53"/>
      <c r="AC612" s="53"/>
      <c r="AD612" s="53"/>
      <c r="AE612" s="53"/>
      <c r="AF612" s="44"/>
      <c r="AG612" s="29" t="str">
        <f>IF(HLOOKUP(AG$14,集計用!$4:$9894,マスター!$C612,FALSE)="","",HLOOKUP(AG$14,集計用!$4:$9894,マスター!$C612,FALSE))</f>
        <v/>
      </c>
      <c r="AH612" s="29" t="str">
        <f>IF(HLOOKUP(AH$14,集計用!$4:$9894,マスター!$C612,FALSE)="","",HLOOKUP(AH$14,集計用!$4:$9894,マスター!$C612,FALSE))</f>
        <v/>
      </c>
      <c r="AI612" s="29" t="str">
        <f>IF(HLOOKUP(AI$14,集計用!$4:$9894,マスター!$C612,FALSE)="","",HLOOKUP(AI$14,集計用!$4:$9894,マスター!$C612,FALSE))</f>
        <v/>
      </c>
      <c r="AJ612" s="60" t="str">
        <f>マスター!$B$3</f>
        <v>建物</v>
      </c>
      <c r="AK612" s="29" t="str">
        <f>IF(HLOOKUP(AK$14,集計用!$4:$9894,マスター!$C612,FALSE)="","",HLOOKUP(AK$14,集計用!$4:$9894,マスター!$C612,FALSE))</f>
        <v/>
      </c>
      <c r="AL612" s="29" t="str">
        <f>IF(HLOOKUP(AL$14,集計用!$4:$9894,マスター!$C612,FALSE)="","",HLOOKUP(AL$14,集計用!$4:$9894,マスター!$C612,FALSE))</f>
        <v/>
      </c>
      <c r="AM612" s="53"/>
      <c r="AN612" s="29" t="str">
        <f>IFERROR(集計用!N501&amp;集計用!P501&amp;集計用!R501,"")</f>
        <v/>
      </c>
      <c r="AO612" s="29" t="str">
        <f>IF(HLOOKUP(AO$14,集計用!$4:$9894,マスター!$C612,FALSE)="","",HLOOKUP(AO$14,集計用!$4:$9894,マスター!$C612,FALSE))</f>
        <v/>
      </c>
      <c r="AP612" s="42" t="str">
        <f>集計用!AU501&amp;集計用!AV501&amp;集計用!AW501&amp;集計用!AX501&amp;集計用!AY501&amp;集計用!AZ501</f>
        <v/>
      </c>
      <c r="AQ612" s="29" t="str">
        <f>IF(HLOOKUP(AQ$14,集計用!$4:$9894,マスター!$C612,FALSE)="","",HLOOKUP(AQ$14,集計用!$4:$9894,マスター!$C612,FALSE))</f>
        <v/>
      </c>
      <c r="AR612" s="29" t="str">
        <f>IF(HLOOKUP(AR$14,集計用!$4:$9894,マスター!$C612,FALSE)="","",HLOOKUP(AR$14,集計用!$4:$9894,マスター!$C612,FALSE))</f>
        <v/>
      </c>
      <c r="AS612" s="29" t="str">
        <f>IF(HLOOKUP(AS$14,集計用!$4:$9894,マスター!$C612,FALSE)="","",HLOOKUP(AS$14,集計用!$4:$9894,マスター!$C612,FALSE))</f>
        <v/>
      </c>
      <c r="AT612" s="29" t="str">
        <f>IF(HLOOKUP(AT$14,集計用!$4:$9894,マスター!$C612,FALSE)="","",HLOOKUP(AT$14,集計用!$4:$9894,マスター!$C612,FALSE))</f>
        <v/>
      </c>
      <c r="AU612" s="29" t="str">
        <f>IF(HLOOKUP(AU$14,集計用!$4:$9894,マスター!$C612,FALSE)="","",HLOOKUP(AU$14,集計用!$4:$9894,マスター!$C612,FALSE))</f>
        <v/>
      </c>
      <c r="AV612" s="61"/>
      <c r="AW612" s="45" t="str">
        <f t="shared" si="10"/>
        <v/>
      </c>
      <c r="AX612" s="29" t="str">
        <f>IF(HLOOKUP(AX$14,集計用!$4:$9894,マスター!$C612,FALSE)="","",HLOOKUP(AX$14,集計用!$4:$9894,マスター!$C612,FALSE))</f>
        <v/>
      </c>
      <c r="AY612" s="29" t="str">
        <f>IF(HLOOKUP(AY$14,集計用!$4:$9894,マスター!$C612,FALSE)="","",HLOOKUP(AY$14,集計用!$4:$9894,マスター!$C612,FALSE))</f>
        <v/>
      </c>
      <c r="AZ612" s="54"/>
      <c r="BA612" s="54"/>
      <c r="BB612" s="54"/>
      <c r="BC612" s="54"/>
      <c r="BD612" s="54"/>
      <c r="BE612" s="54"/>
      <c r="BF612" s="54"/>
      <c r="BG612" s="54"/>
      <c r="BH612" s="29" t="str">
        <f>IF(HLOOKUP(BH$14,集計用!$4:$9894,マスター!$C612,FALSE)="","",HLOOKUP(BH$14,集計用!$4:$9894,マスター!$C612,FALSE))</f>
        <v/>
      </c>
      <c r="BI612" s="29" t="str">
        <f>IF(HLOOKUP(BI$14,集計用!$4:$9894,マスター!$C612,FALSE)="","",HLOOKUP(BI$14,集計用!$4:$9894,マスター!$C612,FALSE))</f>
        <v/>
      </c>
      <c r="BJ612" s="54"/>
      <c r="BK612" s="54"/>
      <c r="BL612" s="54"/>
      <c r="BM612" s="54"/>
      <c r="BN612" s="54"/>
      <c r="BO612" s="54"/>
      <c r="BP612" s="54"/>
      <c r="BQ612" s="54"/>
      <c r="BR612" s="29" t="str">
        <f>IF(HLOOKUP(BR$14,集計用!$4:$9894,マスター!$C612,FALSE)="","",HLOOKUP(BR$14,集計用!$4:$9894,マスター!$C612,FALSE))</f>
        <v/>
      </c>
      <c r="BS612" s="29" t="str">
        <f>IF(HLOOKUP(BS$14,集計用!$4:$9894,マスター!$C612,FALSE)="","",HLOOKUP(BS$14,集計用!$4:$9894,マスター!$C612,FALSE))</f>
        <v/>
      </c>
      <c r="BT612" s="29" t="str">
        <f>IF(HLOOKUP(BT$14,集計用!$4:$9894,マスター!$C612,FALSE)="","",HLOOKUP(BT$14,集計用!$4:$9894,マスター!$C612,FALSE))</f>
        <v/>
      </c>
      <c r="BU612" s="29" t="str">
        <f>IF(HLOOKUP(BU$14,集計用!$4:$9894,マスター!$C612,FALSE)="","",HLOOKUP(BU$14,集計用!$4:$9894,マスター!$C612,FALSE))</f>
        <v/>
      </c>
      <c r="BV612" s="29" t="str">
        <f>集計用!O501&amp;集計用!Q501&amp;集計用!S501</f>
        <v/>
      </c>
      <c r="BW612" s="29" t="str">
        <f>IF(HLOOKUP(BW$14,集計用!$4:$9894,マスター!$C612,FALSE)="","",HLOOKUP(BW$14,集計用!$4:$9894,マスター!$C612,FALSE))</f>
        <v/>
      </c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4"/>
      <c r="CO612" s="54"/>
      <c r="CP612" s="54"/>
      <c r="CQ612" s="54"/>
      <c r="CR612" s="54"/>
      <c r="CS612" s="54"/>
      <c r="CT612" s="54"/>
      <c r="CU612" s="54"/>
      <c r="CV612" s="53"/>
      <c r="CW612" s="53"/>
      <c r="CX612" s="53"/>
      <c r="CY612" s="53"/>
      <c r="CZ612" s="53"/>
      <c r="DA612" s="53"/>
      <c r="DB612" s="53"/>
      <c r="DC612" s="53"/>
      <c r="DD612" s="54"/>
      <c r="DE612" s="54"/>
      <c r="DF612" s="54"/>
      <c r="DG612" s="54"/>
      <c r="DH612" s="54"/>
      <c r="DI612" s="54"/>
    </row>
    <row r="613" spans="3:113" ht="13.5" customHeight="1">
      <c r="C613" s="89">
        <v>604</v>
      </c>
      <c r="D613" s="44"/>
      <c r="E613" s="53"/>
      <c r="F613" s="53"/>
      <c r="G613" s="53"/>
      <c r="H613" s="42" t="str">
        <f>IF(HLOOKUP(H$14,集計用!$4:$9894,マスター!$C613,FALSE)="","",HLOOKUP(H$14,集計用!$4:$9894,マスター!$C613,FALSE))</f>
        <v/>
      </c>
      <c r="I613" s="29" t="str">
        <f>IF(HLOOKUP(I$14,集計用!$4:$9894,マスター!$C613,FALSE)="","",HLOOKUP(I$14,集計用!$4:$9894,マスター!$C613,FALSE))</f>
        <v/>
      </c>
      <c r="J613" s="29" t="str">
        <f>IF(HLOOKUP(J$14,集計用!$4:$9894,マスター!$C613,FALSE)="","",HLOOKUP(J$14,集計用!$4:$9894,マスター!$C613,FALSE))</f>
        <v/>
      </c>
      <c r="K613" s="53"/>
      <c r="L613" s="53"/>
      <c r="M613" s="53"/>
      <c r="N613" s="53"/>
      <c r="O613" s="29" t="str">
        <f>IF(HLOOKUP(O$14,集計用!$4:$9894,マスター!$C613,FALSE)="","",HLOOKUP(O$14,集計用!$4:$9894,マスター!$C613,FALSE))</f>
        <v/>
      </c>
      <c r="P613" s="53"/>
      <c r="Q613" s="53"/>
      <c r="R613" s="42" t="str">
        <f>IF(HLOOKUP(R$14,集計用!$4:$9894,マスター!$C613,FALSE)="","",HLOOKUP(R$14,集計用!$4:$9894,マスター!$C613,FALSE))</f>
        <v/>
      </c>
      <c r="S613" s="42" t="str">
        <f>IF(HLOOKUP(S$14,集計用!$4:$9894,マスター!$C613,FALSE)="","",HLOOKUP(S$14,集計用!$4:$9894,マスター!$C613,FALSE))</f>
        <v/>
      </c>
      <c r="T613" s="214" t="str">
        <f>IF(HLOOKUP(T$14,集計用!$4:$9894,マスター!$C613,FALSE)="","",HLOOKUP(T$14,集計用!$4:$9894,マスター!$C613,FALSE))</f>
        <v/>
      </c>
      <c r="U613" s="214" t="str">
        <f>IF(HLOOKUP(U$14,集計用!$4:$9894,マスター!$C613,FALSE)="","",HLOOKUP(U$14,集計用!$4:$9894,マスター!$C613,FALSE))</f>
        <v/>
      </c>
      <c r="V613" s="53"/>
      <c r="W613" s="44"/>
      <c r="X613" s="53"/>
      <c r="Y613" s="53"/>
      <c r="Z613" s="29" t="str">
        <f>IF(HLOOKUP(Z$14,集計用!$4:$9894,マスター!$C613,FALSE)="","",HLOOKUP(Z$14,集計用!$4:$9894,マスター!$C613,FALSE))</f>
        <v/>
      </c>
      <c r="AA613" s="53"/>
      <c r="AB613" s="53"/>
      <c r="AC613" s="53"/>
      <c r="AD613" s="53"/>
      <c r="AE613" s="53"/>
      <c r="AF613" s="44"/>
      <c r="AG613" s="29" t="str">
        <f>IF(HLOOKUP(AG$14,集計用!$4:$9894,マスター!$C613,FALSE)="","",HLOOKUP(AG$14,集計用!$4:$9894,マスター!$C613,FALSE))</f>
        <v/>
      </c>
      <c r="AH613" s="29" t="str">
        <f>IF(HLOOKUP(AH$14,集計用!$4:$9894,マスター!$C613,FALSE)="","",HLOOKUP(AH$14,集計用!$4:$9894,マスター!$C613,FALSE))</f>
        <v/>
      </c>
      <c r="AI613" s="29" t="str">
        <f>IF(HLOOKUP(AI$14,集計用!$4:$9894,マスター!$C613,FALSE)="","",HLOOKUP(AI$14,集計用!$4:$9894,マスター!$C613,FALSE))</f>
        <v/>
      </c>
      <c r="AJ613" s="60" t="str">
        <f>マスター!$B$3</f>
        <v>建物</v>
      </c>
      <c r="AK613" s="29" t="str">
        <f>IF(HLOOKUP(AK$14,集計用!$4:$9894,マスター!$C613,FALSE)="","",HLOOKUP(AK$14,集計用!$4:$9894,マスター!$C613,FALSE))</f>
        <v/>
      </c>
      <c r="AL613" s="29" t="str">
        <f>IF(HLOOKUP(AL$14,集計用!$4:$9894,マスター!$C613,FALSE)="","",HLOOKUP(AL$14,集計用!$4:$9894,マスター!$C613,FALSE))</f>
        <v/>
      </c>
      <c r="AM613" s="53"/>
      <c r="AN613" s="29" t="str">
        <f>IFERROR(集計用!N502&amp;集計用!P502&amp;集計用!R502,"")</f>
        <v/>
      </c>
      <c r="AO613" s="29" t="str">
        <f>IF(HLOOKUP(AO$14,集計用!$4:$9894,マスター!$C613,FALSE)="","",HLOOKUP(AO$14,集計用!$4:$9894,マスター!$C613,FALSE))</f>
        <v/>
      </c>
      <c r="AP613" s="42" t="str">
        <f>集計用!AU502&amp;集計用!AV502&amp;集計用!AW502&amp;集計用!AX502&amp;集計用!AY502&amp;集計用!AZ502</f>
        <v/>
      </c>
      <c r="AQ613" s="29" t="str">
        <f>IF(HLOOKUP(AQ$14,集計用!$4:$9894,マスター!$C613,FALSE)="","",HLOOKUP(AQ$14,集計用!$4:$9894,マスター!$C613,FALSE))</f>
        <v/>
      </c>
      <c r="AR613" s="29" t="str">
        <f>IF(HLOOKUP(AR$14,集計用!$4:$9894,マスター!$C613,FALSE)="","",HLOOKUP(AR$14,集計用!$4:$9894,マスター!$C613,FALSE))</f>
        <v/>
      </c>
      <c r="AS613" s="29" t="str">
        <f>IF(HLOOKUP(AS$14,集計用!$4:$9894,マスター!$C613,FALSE)="","",HLOOKUP(AS$14,集計用!$4:$9894,マスター!$C613,FALSE))</f>
        <v/>
      </c>
      <c r="AT613" s="29" t="str">
        <f>IF(HLOOKUP(AT$14,集計用!$4:$9894,マスター!$C613,FALSE)="","",HLOOKUP(AT$14,集計用!$4:$9894,マスター!$C613,FALSE))</f>
        <v/>
      </c>
      <c r="AU613" s="29" t="str">
        <f>IF(HLOOKUP(AU$14,集計用!$4:$9894,マスター!$C613,FALSE)="","",HLOOKUP(AU$14,集計用!$4:$9894,マスター!$C613,FALSE))</f>
        <v/>
      </c>
      <c r="AV613" s="61"/>
      <c r="AW613" s="45" t="str">
        <f t="shared" si="10"/>
        <v/>
      </c>
      <c r="AX613" s="29" t="str">
        <f>IF(HLOOKUP(AX$14,集計用!$4:$9894,マスター!$C613,FALSE)="","",HLOOKUP(AX$14,集計用!$4:$9894,マスター!$C613,FALSE))</f>
        <v/>
      </c>
      <c r="AY613" s="29" t="str">
        <f>IF(HLOOKUP(AY$14,集計用!$4:$9894,マスター!$C613,FALSE)="","",HLOOKUP(AY$14,集計用!$4:$9894,マスター!$C613,FALSE))</f>
        <v/>
      </c>
      <c r="AZ613" s="54"/>
      <c r="BA613" s="54"/>
      <c r="BB613" s="54"/>
      <c r="BC613" s="54"/>
      <c r="BD613" s="54"/>
      <c r="BE613" s="54"/>
      <c r="BF613" s="54"/>
      <c r="BG613" s="54"/>
      <c r="BH613" s="29" t="str">
        <f>IF(HLOOKUP(BH$14,集計用!$4:$9894,マスター!$C613,FALSE)="","",HLOOKUP(BH$14,集計用!$4:$9894,マスター!$C613,FALSE))</f>
        <v/>
      </c>
      <c r="BI613" s="29" t="str">
        <f>IF(HLOOKUP(BI$14,集計用!$4:$9894,マスター!$C613,FALSE)="","",HLOOKUP(BI$14,集計用!$4:$9894,マスター!$C613,FALSE))</f>
        <v/>
      </c>
      <c r="BJ613" s="54"/>
      <c r="BK613" s="54"/>
      <c r="BL613" s="54"/>
      <c r="BM613" s="54"/>
      <c r="BN613" s="54"/>
      <c r="BO613" s="54"/>
      <c r="BP613" s="54"/>
      <c r="BQ613" s="54"/>
      <c r="BR613" s="29" t="str">
        <f>IF(HLOOKUP(BR$14,集計用!$4:$9894,マスター!$C613,FALSE)="","",HLOOKUP(BR$14,集計用!$4:$9894,マスター!$C613,FALSE))</f>
        <v/>
      </c>
      <c r="BS613" s="29" t="str">
        <f>IF(HLOOKUP(BS$14,集計用!$4:$9894,マスター!$C613,FALSE)="","",HLOOKUP(BS$14,集計用!$4:$9894,マスター!$C613,FALSE))</f>
        <v/>
      </c>
      <c r="BT613" s="29" t="str">
        <f>IF(HLOOKUP(BT$14,集計用!$4:$9894,マスター!$C613,FALSE)="","",HLOOKUP(BT$14,集計用!$4:$9894,マスター!$C613,FALSE))</f>
        <v/>
      </c>
      <c r="BU613" s="29" t="str">
        <f>IF(HLOOKUP(BU$14,集計用!$4:$9894,マスター!$C613,FALSE)="","",HLOOKUP(BU$14,集計用!$4:$9894,マスター!$C613,FALSE))</f>
        <v/>
      </c>
      <c r="BV613" s="29" t="str">
        <f>集計用!O502&amp;集計用!Q502&amp;集計用!S502</f>
        <v/>
      </c>
      <c r="BW613" s="29" t="str">
        <f>IF(HLOOKUP(BW$14,集計用!$4:$9894,マスター!$C613,FALSE)="","",HLOOKUP(BW$14,集計用!$4:$9894,マスター!$C613,FALSE))</f>
        <v/>
      </c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  <c r="CP613" s="54"/>
      <c r="CQ613" s="54"/>
      <c r="CR613" s="54"/>
      <c r="CS613" s="54"/>
      <c r="CT613" s="54"/>
      <c r="CU613" s="54"/>
      <c r="CV613" s="53"/>
      <c r="CW613" s="53"/>
      <c r="CX613" s="53"/>
      <c r="CY613" s="53"/>
      <c r="CZ613" s="53"/>
      <c r="DA613" s="53"/>
      <c r="DB613" s="53"/>
      <c r="DC613" s="53"/>
      <c r="DD613" s="54"/>
      <c r="DE613" s="54"/>
      <c r="DF613" s="54"/>
      <c r="DG613" s="54"/>
      <c r="DH613" s="54"/>
      <c r="DI613" s="54"/>
    </row>
    <row r="614" spans="3:113" ht="13.5" customHeight="1">
      <c r="C614" s="89">
        <v>605</v>
      </c>
      <c r="D614" s="44"/>
      <c r="E614" s="53"/>
      <c r="F614" s="53"/>
      <c r="G614" s="53"/>
      <c r="H614" s="42" t="str">
        <f>IF(HLOOKUP(H$14,集計用!$4:$9894,マスター!$C614,FALSE)="","",HLOOKUP(H$14,集計用!$4:$9894,マスター!$C614,FALSE))</f>
        <v/>
      </c>
      <c r="I614" s="29" t="str">
        <f>IF(HLOOKUP(I$14,集計用!$4:$9894,マスター!$C614,FALSE)="","",HLOOKUP(I$14,集計用!$4:$9894,マスター!$C614,FALSE))</f>
        <v/>
      </c>
      <c r="J614" s="29" t="str">
        <f>IF(HLOOKUP(J$14,集計用!$4:$9894,マスター!$C614,FALSE)="","",HLOOKUP(J$14,集計用!$4:$9894,マスター!$C614,FALSE))</f>
        <v/>
      </c>
      <c r="K614" s="53"/>
      <c r="L614" s="53"/>
      <c r="M614" s="53"/>
      <c r="N614" s="53"/>
      <c r="O614" s="29" t="str">
        <f>IF(HLOOKUP(O$14,集計用!$4:$9894,マスター!$C614,FALSE)="","",HLOOKUP(O$14,集計用!$4:$9894,マスター!$C614,FALSE))</f>
        <v/>
      </c>
      <c r="P614" s="53"/>
      <c r="Q614" s="53"/>
      <c r="R614" s="42" t="str">
        <f>IF(HLOOKUP(R$14,集計用!$4:$9894,マスター!$C614,FALSE)="","",HLOOKUP(R$14,集計用!$4:$9894,マスター!$C614,FALSE))</f>
        <v/>
      </c>
      <c r="S614" s="42" t="str">
        <f>IF(HLOOKUP(S$14,集計用!$4:$9894,マスター!$C614,FALSE)="","",HLOOKUP(S$14,集計用!$4:$9894,マスター!$C614,FALSE))</f>
        <v/>
      </c>
      <c r="T614" s="214" t="str">
        <f>IF(HLOOKUP(T$14,集計用!$4:$9894,マスター!$C614,FALSE)="","",HLOOKUP(T$14,集計用!$4:$9894,マスター!$C614,FALSE))</f>
        <v/>
      </c>
      <c r="U614" s="214" t="str">
        <f>IF(HLOOKUP(U$14,集計用!$4:$9894,マスター!$C614,FALSE)="","",HLOOKUP(U$14,集計用!$4:$9894,マスター!$C614,FALSE))</f>
        <v/>
      </c>
      <c r="V614" s="53"/>
      <c r="W614" s="44"/>
      <c r="X614" s="53"/>
      <c r="Y614" s="53"/>
      <c r="Z614" s="29" t="str">
        <f>IF(HLOOKUP(Z$14,集計用!$4:$9894,マスター!$C614,FALSE)="","",HLOOKUP(Z$14,集計用!$4:$9894,マスター!$C614,FALSE))</f>
        <v/>
      </c>
      <c r="AA614" s="53"/>
      <c r="AB614" s="53"/>
      <c r="AC614" s="53"/>
      <c r="AD614" s="53"/>
      <c r="AE614" s="53"/>
      <c r="AF614" s="44"/>
      <c r="AG614" s="29" t="str">
        <f>IF(HLOOKUP(AG$14,集計用!$4:$9894,マスター!$C614,FALSE)="","",HLOOKUP(AG$14,集計用!$4:$9894,マスター!$C614,FALSE))</f>
        <v/>
      </c>
      <c r="AH614" s="29" t="str">
        <f>IF(HLOOKUP(AH$14,集計用!$4:$9894,マスター!$C614,FALSE)="","",HLOOKUP(AH$14,集計用!$4:$9894,マスター!$C614,FALSE))</f>
        <v/>
      </c>
      <c r="AI614" s="29" t="str">
        <f>IF(HLOOKUP(AI$14,集計用!$4:$9894,マスター!$C614,FALSE)="","",HLOOKUP(AI$14,集計用!$4:$9894,マスター!$C614,FALSE))</f>
        <v/>
      </c>
      <c r="AJ614" s="60" t="str">
        <f>マスター!$B$3</f>
        <v>建物</v>
      </c>
      <c r="AK614" s="29" t="str">
        <f>IF(HLOOKUP(AK$14,集計用!$4:$9894,マスター!$C614,FALSE)="","",HLOOKUP(AK$14,集計用!$4:$9894,マスター!$C614,FALSE))</f>
        <v/>
      </c>
      <c r="AL614" s="29" t="str">
        <f>IF(HLOOKUP(AL$14,集計用!$4:$9894,マスター!$C614,FALSE)="","",HLOOKUP(AL$14,集計用!$4:$9894,マスター!$C614,FALSE))</f>
        <v/>
      </c>
      <c r="AM614" s="53"/>
      <c r="AN614" s="29" t="str">
        <f>IFERROR(集計用!N503&amp;集計用!P503&amp;集計用!R503,"")</f>
        <v/>
      </c>
      <c r="AO614" s="29" t="str">
        <f>IF(HLOOKUP(AO$14,集計用!$4:$9894,マスター!$C614,FALSE)="","",HLOOKUP(AO$14,集計用!$4:$9894,マスター!$C614,FALSE))</f>
        <v/>
      </c>
      <c r="AP614" s="42" t="str">
        <f>集計用!AU503&amp;集計用!AV503&amp;集計用!AW503&amp;集計用!AX503&amp;集計用!AY503&amp;集計用!AZ503</f>
        <v/>
      </c>
      <c r="AQ614" s="29" t="str">
        <f>IF(HLOOKUP(AQ$14,集計用!$4:$9894,マスター!$C614,FALSE)="","",HLOOKUP(AQ$14,集計用!$4:$9894,マスター!$C614,FALSE))</f>
        <v/>
      </c>
      <c r="AR614" s="29" t="str">
        <f>IF(HLOOKUP(AR$14,集計用!$4:$9894,マスター!$C614,FALSE)="","",HLOOKUP(AR$14,集計用!$4:$9894,マスター!$C614,FALSE))</f>
        <v/>
      </c>
      <c r="AS614" s="29" t="str">
        <f>IF(HLOOKUP(AS$14,集計用!$4:$9894,マスター!$C614,FALSE)="","",HLOOKUP(AS$14,集計用!$4:$9894,マスター!$C614,FALSE))</f>
        <v/>
      </c>
      <c r="AT614" s="29" t="str">
        <f>IF(HLOOKUP(AT$14,集計用!$4:$9894,マスター!$C614,FALSE)="","",HLOOKUP(AT$14,集計用!$4:$9894,マスター!$C614,FALSE))</f>
        <v/>
      </c>
      <c r="AU614" s="29" t="str">
        <f>IF(HLOOKUP(AU$14,集計用!$4:$9894,マスター!$C614,FALSE)="","",HLOOKUP(AU$14,集計用!$4:$9894,マスター!$C614,FALSE))</f>
        <v/>
      </c>
      <c r="AV614" s="61"/>
      <c r="AW614" s="45" t="str">
        <f t="shared" si="10"/>
        <v/>
      </c>
      <c r="AX614" s="29" t="str">
        <f>IF(HLOOKUP(AX$14,集計用!$4:$9894,マスター!$C614,FALSE)="","",HLOOKUP(AX$14,集計用!$4:$9894,マスター!$C614,FALSE))</f>
        <v/>
      </c>
      <c r="AY614" s="29" t="str">
        <f>IF(HLOOKUP(AY$14,集計用!$4:$9894,マスター!$C614,FALSE)="","",HLOOKUP(AY$14,集計用!$4:$9894,マスター!$C614,FALSE))</f>
        <v/>
      </c>
      <c r="AZ614" s="54"/>
      <c r="BA614" s="54"/>
      <c r="BB614" s="54"/>
      <c r="BC614" s="54"/>
      <c r="BD614" s="54"/>
      <c r="BE614" s="54"/>
      <c r="BF614" s="54"/>
      <c r="BG614" s="54"/>
      <c r="BH614" s="29" t="str">
        <f>IF(HLOOKUP(BH$14,集計用!$4:$9894,マスター!$C614,FALSE)="","",HLOOKUP(BH$14,集計用!$4:$9894,マスター!$C614,FALSE))</f>
        <v/>
      </c>
      <c r="BI614" s="29" t="str">
        <f>IF(HLOOKUP(BI$14,集計用!$4:$9894,マスター!$C614,FALSE)="","",HLOOKUP(BI$14,集計用!$4:$9894,マスター!$C614,FALSE))</f>
        <v/>
      </c>
      <c r="BJ614" s="54"/>
      <c r="BK614" s="54"/>
      <c r="BL614" s="54"/>
      <c r="BM614" s="54"/>
      <c r="BN614" s="54"/>
      <c r="BO614" s="54"/>
      <c r="BP614" s="54"/>
      <c r="BQ614" s="54"/>
      <c r="BR614" s="29" t="str">
        <f>IF(HLOOKUP(BR$14,集計用!$4:$9894,マスター!$C614,FALSE)="","",HLOOKUP(BR$14,集計用!$4:$9894,マスター!$C614,FALSE))</f>
        <v/>
      </c>
      <c r="BS614" s="29" t="str">
        <f>IF(HLOOKUP(BS$14,集計用!$4:$9894,マスター!$C614,FALSE)="","",HLOOKUP(BS$14,集計用!$4:$9894,マスター!$C614,FALSE))</f>
        <v/>
      </c>
      <c r="BT614" s="29" t="str">
        <f>IF(HLOOKUP(BT$14,集計用!$4:$9894,マスター!$C614,FALSE)="","",HLOOKUP(BT$14,集計用!$4:$9894,マスター!$C614,FALSE))</f>
        <v/>
      </c>
      <c r="BU614" s="29" t="str">
        <f>IF(HLOOKUP(BU$14,集計用!$4:$9894,マスター!$C614,FALSE)="","",HLOOKUP(BU$14,集計用!$4:$9894,マスター!$C614,FALSE))</f>
        <v/>
      </c>
      <c r="BV614" s="29" t="str">
        <f>集計用!O503&amp;集計用!Q503&amp;集計用!S503</f>
        <v/>
      </c>
      <c r="BW614" s="29" t="str">
        <f>IF(HLOOKUP(BW$14,集計用!$4:$9894,マスター!$C614,FALSE)="","",HLOOKUP(BW$14,集計用!$4:$9894,マスター!$C614,FALSE))</f>
        <v/>
      </c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4"/>
      <c r="CO614" s="54"/>
      <c r="CP614" s="54"/>
      <c r="CQ614" s="54"/>
      <c r="CR614" s="54"/>
      <c r="CS614" s="54"/>
      <c r="CT614" s="54"/>
      <c r="CU614" s="54"/>
      <c r="CV614" s="53"/>
      <c r="CW614" s="53"/>
      <c r="CX614" s="53"/>
      <c r="CY614" s="53"/>
      <c r="CZ614" s="53"/>
      <c r="DA614" s="53"/>
      <c r="DB614" s="53"/>
      <c r="DC614" s="53"/>
      <c r="DD614" s="54"/>
      <c r="DE614" s="54"/>
      <c r="DF614" s="54"/>
      <c r="DG614" s="54"/>
      <c r="DH614" s="54"/>
      <c r="DI614" s="54"/>
    </row>
    <row r="615" spans="3:113" ht="13.5" customHeight="1">
      <c r="C615" s="89">
        <v>606</v>
      </c>
      <c r="D615" s="44"/>
      <c r="E615" s="53"/>
      <c r="F615" s="53"/>
      <c r="G615" s="53"/>
      <c r="H615" s="42" t="str">
        <f>IF(HLOOKUP(H$14,集計用!$4:$9894,マスター!$C615,FALSE)="","",HLOOKUP(H$14,集計用!$4:$9894,マスター!$C615,FALSE))</f>
        <v/>
      </c>
      <c r="I615" s="29" t="str">
        <f>IF(HLOOKUP(I$14,集計用!$4:$9894,マスター!$C615,FALSE)="","",HLOOKUP(I$14,集計用!$4:$9894,マスター!$C615,FALSE))</f>
        <v/>
      </c>
      <c r="J615" s="29" t="str">
        <f>IF(HLOOKUP(J$14,集計用!$4:$9894,マスター!$C615,FALSE)="","",HLOOKUP(J$14,集計用!$4:$9894,マスター!$C615,FALSE))</f>
        <v/>
      </c>
      <c r="K615" s="53"/>
      <c r="L615" s="53"/>
      <c r="M615" s="53"/>
      <c r="N615" s="53"/>
      <c r="O615" s="29" t="str">
        <f>IF(HLOOKUP(O$14,集計用!$4:$9894,マスター!$C615,FALSE)="","",HLOOKUP(O$14,集計用!$4:$9894,マスター!$C615,FALSE))</f>
        <v/>
      </c>
      <c r="P615" s="53"/>
      <c r="Q615" s="53"/>
      <c r="R615" s="42" t="str">
        <f>IF(HLOOKUP(R$14,集計用!$4:$9894,マスター!$C615,FALSE)="","",HLOOKUP(R$14,集計用!$4:$9894,マスター!$C615,FALSE))</f>
        <v/>
      </c>
      <c r="S615" s="42" t="str">
        <f>IF(HLOOKUP(S$14,集計用!$4:$9894,マスター!$C615,FALSE)="","",HLOOKUP(S$14,集計用!$4:$9894,マスター!$C615,FALSE))</f>
        <v/>
      </c>
      <c r="T615" s="214" t="str">
        <f>IF(HLOOKUP(T$14,集計用!$4:$9894,マスター!$C615,FALSE)="","",HLOOKUP(T$14,集計用!$4:$9894,マスター!$C615,FALSE))</f>
        <v/>
      </c>
      <c r="U615" s="214" t="str">
        <f>IF(HLOOKUP(U$14,集計用!$4:$9894,マスター!$C615,FALSE)="","",HLOOKUP(U$14,集計用!$4:$9894,マスター!$C615,FALSE))</f>
        <v/>
      </c>
      <c r="V615" s="53"/>
      <c r="W615" s="44"/>
      <c r="X615" s="53"/>
      <c r="Y615" s="53"/>
      <c r="Z615" s="29" t="str">
        <f>IF(HLOOKUP(Z$14,集計用!$4:$9894,マスター!$C615,FALSE)="","",HLOOKUP(Z$14,集計用!$4:$9894,マスター!$C615,FALSE))</f>
        <v/>
      </c>
      <c r="AA615" s="53"/>
      <c r="AB615" s="53"/>
      <c r="AC615" s="53"/>
      <c r="AD615" s="53"/>
      <c r="AE615" s="53"/>
      <c r="AF615" s="44"/>
      <c r="AG615" s="29" t="str">
        <f>IF(HLOOKUP(AG$14,集計用!$4:$9894,マスター!$C615,FALSE)="","",HLOOKUP(AG$14,集計用!$4:$9894,マスター!$C615,FALSE))</f>
        <v/>
      </c>
      <c r="AH615" s="29" t="str">
        <f>IF(HLOOKUP(AH$14,集計用!$4:$9894,マスター!$C615,FALSE)="","",HLOOKUP(AH$14,集計用!$4:$9894,マスター!$C615,FALSE))</f>
        <v/>
      </c>
      <c r="AI615" s="29" t="str">
        <f>IF(HLOOKUP(AI$14,集計用!$4:$9894,マスター!$C615,FALSE)="","",HLOOKUP(AI$14,集計用!$4:$9894,マスター!$C615,FALSE))</f>
        <v/>
      </c>
      <c r="AJ615" s="60" t="str">
        <f>マスター!$B$3</f>
        <v>建物</v>
      </c>
      <c r="AK615" s="29" t="str">
        <f>IF(HLOOKUP(AK$14,集計用!$4:$9894,マスター!$C615,FALSE)="","",HLOOKUP(AK$14,集計用!$4:$9894,マスター!$C615,FALSE))</f>
        <v/>
      </c>
      <c r="AL615" s="29" t="str">
        <f>IF(HLOOKUP(AL$14,集計用!$4:$9894,マスター!$C615,FALSE)="","",HLOOKUP(AL$14,集計用!$4:$9894,マスター!$C615,FALSE))</f>
        <v/>
      </c>
      <c r="AM615" s="53"/>
      <c r="AN615" s="29" t="str">
        <f>IFERROR(集計用!N504&amp;集計用!P504&amp;集計用!R504,"")</f>
        <v/>
      </c>
      <c r="AO615" s="29" t="str">
        <f>IF(HLOOKUP(AO$14,集計用!$4:$9894,マスター!$C615,FALSE)="","",HLOOKUP(AO$14,集計用!$4:$9894,マスター!$C615,FALSE))</f>
        <v/>
      </c>
      <c r="AP615" s="42" t="str">
        <f>集計用!AU504&amp;集計用!AV504&amp;集計用!AW504&amp;集計用!AX504&amp;集計用!AY504&amp;集計用!AZ504</f>
        <v/>
      </c>
      <c r="AQ615" s="29" t="str">
        <f>IF(HLOOKUP(AQ$14,集計用!$4:$9894,マスター!$C615,FALSE)="","",HLOOKUP(AQ$14,集計用!$4:$9894,マスター!$C615,FALSE))</f>
        <v/>
      </c>
      <c r="AR615" s="29" t="str">
        <f>IF(HLOOKUP(AR$14,集計用!$4:$9894,マスター!$C615,FALSE)="","",HLOOKUP(AR$14,集計用!$4:$9894,マスター!$C615,FALSE))</f>
        <v/>
      </c>
      <c r="AS615" s="29" t="str">
        <f>IF(HLOOKUP(AS$14,集計用!$4:$9894,マスター!$C615,FALSE)="","",HLOOKUP(AS$14,集計用!$4:$9894,マスター!$C615,FALSE))</f>
        <v/>
      </c>
      <c r="AT615" s="29" t="str">
        <f>IF(HLOOKUP(AT$14,集計用!$4:$9894,マスター!$C615,FALSE)="","",HLOOKUP(AT$14,集計用!$4:$9894,マスター!$C615,FALSE))</f>
        <v/>
      </c>
      <c r="AU615" s="29" t="str">
        <f>IF(HLOOKUP(AU$14,集計用!$4:$9894,マスター!$C615,FALSE)="","",HLOOKUP(AU$14,集計用!$4:$9894,マスター!$C615,FALSE))</f>
        <v/>
      </c>
      <c r="AV615" s="61"/>
      <c r="AW615" s="45" t="str">
        <f t="shared" si="10"/>
        <v/>
      </c>
      <c r="AX615" s="29" t="str">
        <f>IF(HLOOKUP(AX$14,集計用!$4:$9894,マスター!$C615,FALSE)="","",HLOOKUP(AX$14,集計用!$4:$9894,マスター!$C615,FALSE))</f>
        <v/>
      </c>
      <c r="AY615" s="29" t="str">
        <f>IF(HLOOKUP(AY$14,集計用!$4:$9894,マスター!$C615,FALSE)="","",HLOOKUP(AY$14,集計用!$4:$9894,マスター!$C615,FALSE))</f>
        <v/>
      </c>
      <c r="AZ615" s="54"/>
      <c r="BA615" s="54"/>
      <c r="BB615" s="54"/>
      <c r="BC615" s="54"/>
      <c r="BD615" s="54"/>
      <c r="BE615" s="54"/>
      <c r="BF615" s="54"/>
      <c r="BG615" s="54"/>
      <c r="BH615" s="29" t="str">
        <f>IF(HLOOKUP(BH$14,集計用!$4:$9894,マスター!$C615,FALSE)="","",HLOOKUP(BH$14,集計用!$4:$9894,マスター!$C615,FALSE))</f>
        <v/>
      </c>
      <c r="BI615" s="29" t="str">
        <f>IF(HLOOKUP(BI$14,集計用!$4:$9894,マスター!$C615,FALSE)="","",HLOOKUP(BI$14,集計用!$4:$9894,マスター!$C615,FALSE))</f>
        <v/>
      </c>
      <c r="BJ615" s="54"/>
      <c r="BK615" s="54"/>
      <c r="BL615" s="54"/>
      <c r="BM615" s="54"/>
      <c r="BN615" s="54"/>
      <c r="BO615" s="54"/>
      <c r="BP615" s="54"/>
      <c r="BQ615" s="54"/>
      <c r="BR615" s="29" t="str">
        <f>IF(HLOOKUP(BR$14,集計用!$4:$9894,マスター!$C615,FALSE)="","",HLOOKUP(BR$14,集計用!$4:$9894,マスター!$C615,FALSE))</f>
        <v/>
      </c>
      <c r="BS615" s="29" t="str">
        <f>IF(HLOOKUP(BS$14,集計用!$4:$9894,マスター!$C615,FALSE)="","",HLOOKUP(BS$14,集計用!$4:$9894,マスター!$C615,FALSE))</f>
        <v/>
      </c>
      <c r="BT615" s="29" t="str">
        <f>IF(HLOOKUP(BT$14,集計用!$4:$9894,マスター!$C615,FALSE)="","",HLOOKUP(BT$14,集計用!$4:$9894,マスター!$C615,FALSE))</f>
        <v/>
      </c>
      <c r="BU615" s="29" t="str">
        <f>IF(HLOOKUP(BU$14,集計用!$4:$9894,マスター!$C615,FALSE)="","",HLOOKUP(BU$14,集計用!$4:$9894,マスター!$C615,FALSE))</f>
        <v/>
      </c>
      <c r="BV615" s="29" t="str">
        <f>集計用!O504&amp;集計用!Q504&amp;集計用!S504</f>
        <v/>
      </c>
      <c r="BW615" s="29" t="str">
        <f>IF(HLOOKUP(BW$14,集計用!$4:$9894,マスター!$C615,FALSE)="","",HLOOKUP(BW$14,集計用!$4:$9894,マスター!$C615,FALSE))</f>
        <v/>
      </c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4"/>
      <c r="CO615" s="54"/>
      <c r="CP615" s="54"/>
      <c r="CQ615" s="54"/>
      <c r="CR615" s="54"/>
      <c r="CS615" s="54"/>
      <c r="CT615" s="54"/>
      <c r="CU615" s="54"/>
      <c r="CV615" s="53"/>
      <c r="CW615" s="53"/>
      <c r="CX615" s="53"/>
      <c r="CY615" s="53"/>
      <c r="CZ615" s="53"/>
      <c r="DA615" s="53"/>
      <c r="DB615" s="53"/>
      <c r="DC615" s="53"/>
      <c r="DD615" s="54"/>
      <c r="DE615" s="54"/>
      <c r="DF615" s="54"/>
      <c r="DG615" s="54"/>
      <c r="DH615" s="54"/>
      <c r="DI615" s="54"/>
    </row>
    <row r="616" spans="3:113" ht="13.5" customHeight="1">
      <c r="C616" s="89">
        <v>607</v>
      </c>
      <c r="D616" s="44"/>
      <c r="E616" s="53"/>
      <c r="F616" s="53"/>
      <c r="G616" s="53"/>
      <c r="H616" s="42" t="str">
        <f>IF(HLOOKUP(H$14,集計用!$4:$9894,マスター!$C616,FALSE)="","",HLOOKUP(H$14,集計用!$4:$9894,マスター!$C616,FALSE))</f>
        <v/>
      </c>
      <c r="I616" s="29" t="str">
        <f>IF(HLOOKUP(I$14,集計用!$4:$9894,マスター!$C616,FALSE)="","",HLOOKUP(I$14,集計用!$4:$9894,マスター!$C616,FALSE))</f>
        <v/>
      </c>
      <c r="J616" s="29" t="str">
        <f>IF(HLOOKUP(J$14,集計用!$4:$9894,マスター!$C616,FALSE)="","",HLOOKUP(J$14,集計用!$4:$9894,マスター!$C616,FALSE))</f>
        <v/>
      </c>
      <c r="K616" s="53"/>
      <c r="L616" s="53"/>
      <c r="M616" s="53"/>
      <c r="N616" s="53"/>
      <c r="O616" s="29" t="str">
        <f>IF(HLOOKUP(O$14,集計用!$4:$9894,マスター!$C616,FALSE)="","",HLOOKUP(O$14,集計用!$4:$9894,マスター!$C616,FALSE))</f>
        <v/>
      </c>
      <c r="P616" s="53"/>
      <c r="Q616" s="53"/>
      <c r="R616" s="42" t="str">
        <f>IF(HLOOKUP(R$14,集計用!$4:$9894,マスター!$C616,FALSE)="","",HLOOKUP(R$14,集計用!$4:$9894,マスター!$C616,FALSE))</f>
        <v/>
      </c>
      <c r="S616" s="42" t="str">
        <f>IF(HLOOKUP(S$14,集計用!$4:$9894,マスター!$C616,FALSE)="","",HLOOKUP(S$14,集計用!$4:$9894,マスター!$C616,FALSE))</f>
        <v/>
      </c>
      <c r="T616" s="214" t="str">
        <f>IF(HLOOKUP(T$14,集計用!$4:$9894,マスター!$C616,FALSE)="","",HLOOKUP(T$14,集計用!$4:$9894,マスター!$C616,FALSE))</f>
        <v/>
      </c>
      <c r="U616" s="214" t="str">
        <f>IF(HLOOKUP(U$14,集計用!$4:$9894,マスター!$C616,FALSE)="","",HLOOKUP(U$14,集計用!$4:$9894,マスター!$C616,FALSE))</f>
        <v/>
      </c>
      <c r="V616" s="53"/>
      <c r="W616" s="44"/>
      <c r="X616" s="53"/>
      <c r="Y616" s="53"/>
      <c r="Z616" s="29" t="str">
        <f>IF(HLOOKUP(Z$14,集計用!$4:$9894,マスター!$C616,FALSE)="","",HLOOKUP(Z$14,集計用!$4:$9894,マスター!$C616,FALSE))</f>
        <v/>
      </c>
      <c r="AA616" s="53"/>
      <c r="AB616" s="53"/>
      <c r="AC616" s="53"/>
      <c r="AD616" s="53"/>
      <c r="AE616" s="53"/>
      <c r="AF616" s="44"/>
      <c r="AG616" s="29" t="str">
        <f>IF(HLOOKUP(AG$14,集計用!$4:$9894,マスター!$C616,FALSE)="","",HLOOKUP(AG$14,集計用!$4:$9894,マスター!$C616,FALSE))</f>
        <v/>
      </c>
      <c r="AH616" s="29" t="str">
        <f>IF(HLOOKUP(AH$14,集計用!$4:$9894,マスター!$C616,FALSE)="","",HLOOKUP(AH$14,集計用!$4:$9894,マスター!$C616,FALSE))</f>
        <v/>
      </c>
      <c r="AI616" s="29" t="str">
        <f>IF(HLOOKUP(AI$14,集計用!$4:$9894,マスター!$C616,FALSE)="","",HLOOKUP(AI$14,集計用!$4:$9894,マスター!$C616,FALSE))</f>
        <v/>
      </c>
      <c r="AJ616" s="60" t="str">
        <f>マスター!$B$3</f>
        <v>建物</v>
      </c>
      <c r="AK616" s="29" t="str">
        <f>IF(HLOOKUP(AK$14,集計用!$4:$9894,マスター!$C616,FALSE)="","",HLOOKUP(AK$14,集計用!$4:$9894,マスター!$C616,FALSE))</f>
        <v/>
      </c>
      <c r="AL616" s="29" t="str">
        <f>IF(HLOOKUP(AL$14,集計用!$4:$9894,マスター!$C616,FALSE)="","",HLOOKUP(AL$14,集計用!$4:$9894,マスター!$C616,FALSE))</f>
        <v/>
      </c>
      <c r="AM616" s="53"/>
      <c r="AN616" s="29" t="str">
        <f>IFERROR(集計用!N505&amp;集計用!P505&amp;集計用!R505,"")</f>
        <v/>
      </c>
      <c r="AO616" s="29" t="str">
        <f>IF(HLOOKUP(AO$14,集計用!$4:$9894,マスター!$C616,FALSE)="","",HLOOKUP(AO$14,集計用!$4:$9894,マスター!$C616,FALSE))</f>
        <v/>
      </c>
      <c r="AP616" s="42" t="str">
        <f>集計用!AU505&amp;集計用!AV505&amp;集計用!AW505&amp;集計用!AX505&amp;集計用!AY505&amp;集計用!AZ505</f>
        <v/>
      </c>
      <c r="AQ616" s="29" t="str">
        <f>IF(HLOOKUP(AQ$14,集計用!$4:$9894,マスター!$C616,FALSE)="","",HLOOKUP(AQ$14,集計用!$4:$9894,マスター!$C616,FALSE))</f>
        <v/>
      </c>
      <c r="AR616" s="29" t="str">
        <f>IF(HLOOKUP(AR$14,集計用!$4:$9894,マスター!$C616,FALSE)="","",HLOOKUP(AR$14,集計用!$4:$9894,マスター!$C616,FALSE))</f>
        <v/>
      </c>
      <c r="AS616" s="29" t="str">
        <f>IF(HLOOKUP(AS$14,集計用!$4:$9894,マスター!$C616,FALSE)="","",HLOOKUP(AS$14,集計用!$4:$9894,マスター!$C616,FALSE))</f>
        <v/>
      </c>
      <c r="AT616" s="29" t="str">
        <f>IF(HLOOKUP(AT$14,集計用!$4:$9894,マスター!$C616,FALSE)="","",HLOOKUP(AT$14,集計用!$4:$9894,マスター!$C616,FALSE))</f>
        <v/>
      </c>
      <c r="AU616" s="29" t="str">
        <f>IF(HLOOKUP(AU$14,集計用!$4:$9894,マスター!$C616,FALSE)="","",HLOOKUP(AU$14,集計用!$4:$9894,マスター!$C616,FALSE))</f>
        <v/>
      </c>
      <c r="AV616" s="61"/>
      <c r="AW616" s="45" t="str">
        <f t="shared" ref="AW616:AW660" si="11">IFERROR(IF(VALUE(MID($B$4,5,2))&gt;3,LEFT($B$4,4),LEFT($B$4,4)-1)-IF(U616="","",IF(VALUE(MID(U616,5,2))&gt;3,LEFT(U616,4),LEFT(U616,4)-1))+1,"")</f>
        <v/>
      </c>
      <c r="AX616" s="29" t="str">
        <f>IF(HLOOKUP(AX$14,集計用!$4:$9894,マスター!$C616,FALSE)="","",HLOOKUP(AX$14,集計用!$4:$9894,マスター!$C616,FALSE))</f>
        <v/>
      </c>
      <c r="AY616" s="29" t="str">
        <f>IF(HLOOKUP(AY$14,集計用!$4:$9894,マスター!$C616,FALSE)="","",HLOOKUP(AY$14,集計用!$4:$9894,マスター!$C616,FALSE))</f>
        <v/>
      </c>
      <c r="AZ616" s="54"/>
      <c r="BA616" s="54"/>
      <c r="BB616" s="54"/>
      <c r="BC616" s="54"/>
      <c r="BD616" s="54"/>
      <c r="BE616" s="54"/>
      <c r="BF616" s="54"/>
      <c r="BG616" s="54"/>
      <c r="BH616" s="29" t="str">
        <f>IF(HLOOKUP(BH$14,集計用!$4:$9894,マスター!$C616,FALSE)="","",HLOOKUP(BH$14,集計用!$4:$9894,マスター!$C616,FALSE))</f>
        <v/>
      </c>
      <c r="BI616" s="29" t="str">
        <f>IF(HLOOKUP(BI$14,集計用!$4:$9894,マスター!$C616,FALSE)="","",HLOOKUP(BI$14,集計用!$4:$9894,マスター!$C616,FALSE))</f>
        <v/>
      </c>
      <c r="BJ616" s="54"/>
      <c r="BK616" s="54"/>
      <c r="BL616" s="54"/>
      <c r="BM616" s="54"/>
      <c r="BN616" s="54"/>
      <c r="BO616" s="54"/>
      <c r="BP616" s="54"/>
      <c r="BQ616" s="54"/>
      <c r="BR616" s="29" t="str">
        <f>IF(HLOOKUP(BR$14,集計用!$4:$9894,マスター!$C616,FALSE)="","",HLOOKUP(BR$14,集計用!$4:$9894,マスター!$C616,FALSE))</f>
        <v/>
      </c>
      <c r="BS616" s="29" t="str">
        <f>IF(HLOOKUP(BS$14,集計用!$4:$9894,マスター!$C616,FALSE)="","",HLOOKUP(BS$14,集計用!$4:$9894,マスター!$C616,FALSE))</f>
        <v/>
      </c>
      <c r="BT616" s="29" t="str">
        <f>IF(HLOOKUP(BT$14,集計用!$4:$9894,マスター!$C616,FALSE)="","",HLOOKUP(BT$14,集計用!$4:$9894,マスター!$C616,FALSE))</f>
        <v/>
      </c>
      <c r="BU616" s="29" t="str">
        <f>IF(HLOOKUP(BU$14,集計用!$4:$9894,マスター!$C616,FALSE)="","",HLOOKUP(BU$14,集計用!$4:$9894,マスター!$C616,FALSE))</f>
        <v/>
      </c>
      <c r="BV616" s="29" t="str">
        <f>集計用!O505&amp;集計用!Q505&amp;集計用!S505</f>
        <v/>
      </c>
      <c r="BW616" s="29" t="str">
        <f>IF(HLOOKUP(BW$14,集計用!$4:$9894,マスター!$C616,FALSE)="","",HLOOKUP(BW$14,集計用!$4:$9894,マスター!$C616,FALSE))</f>
        <v/>
      </c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4"/>
      <c r="CO616" s="54"/>
      <c r="CP616" s="54"/>
      <c r="CQ616" s="54"/>
      <c r="CR616" s="54"/>
      <c r="CS616" s="54"/>
      <c r="CT616" s="54"/>
      <c r="CU616" s="54"/>
      <c r="CV616" s="53"/>
      <c r="CW616" s="53"/>
      <c r="CX616" s="53"/>
      <c r="CY616" s="53"/>
      <c r="CZ616" s="53"/>
      <c r="DA616" s="53"/>
      <c r="DB616" s="53"/>
      <c r="DC616" s="53"/>
      <c r="DD616" s="54"/>
      <c r="DE616" s="54"/>
      <c r="DF616" s="54"/>
      <c r="DG616" s="54"/>
      <c r="DH616" s="54"/>
      <c r="DI616" s="54"/>
    </row>
    <row r="617" spans="3:113" ht="13.5" customHeight="1">
      <c r="C617" s="89">
        <v>608</v>
      </c>
      <c r="D617" s="44"/>
      <c r="E617" s="53"/>
      <c r="F617" s="53"/>
      <c r="G617" s="53"/>
      <c r="H617" s="42" t="str">
        <f>IF(HLOOKUP(H$14,集計用!$4:$9894,マスター!$C617,FALSE)="","",HLOOKUP(H$14,集計用!$4:$9894,マスター!$C617,FALSE))</f>
        <v/>
      </c>
      <c r="I617" s="29" t="str">
        <f>IF(HLOOKUP(I$14,集計用!$4:$9894,マスター!$C617,FALSE)="","",HLOOKUP(I$14,集計用!$4:$9894,マスター!$C617,FALSE))</f>
        <v/>
      </c>
      <c r="J617" s="29" t="str">
        <f>IF(HLOOKUP(J$14,集計用!$4:$9894,マスター!$C617,FALSE)="","",HLOOKUP(J$14,集計用!$4:$9894,マスター!$C617,FALSE))</f>
        <v/>
      </c>
      <c r="K617" s="53"/>
      <c r="L617" s="53"/>
      <c r="M617" s="53"/>
      <c r="N617" s="53"/>
      <c r="O617" s="29" t="str">
        <f>IF(HLOOKUP(O$14,集計用!$4:$9894,マスター!$C617,FALSE)="","",HLOOKUP(O$14,集計用!$4:$9894,マスター!$C617,FALSE))</f>
        <v/>
      </c>
      <c r="P617" s="53"/>
      <c r="Q617" s="53"/>
      <c r="R617" s="42" t="str">
        <f>IF(HLOOKUP(R$14,集計用!$4:$9894,マスター!$C617,FALSE)="","",HLOOKUP(R$14,集計用!$4:$9894,マスター!$C617,FALSE))</f>
        <v/>
      </c>
      <c r="S617" s="42" t="str">
        <f>IF(HLOOKUP(S$14,集計用!$4:$9894,マスター!$C617,FALSE)="","",HLOOKUP(S$14,集計用!$4:$9894,マスター!$C617,FALSE))</f>
        <v/>
      </c>
      <c r="T617" s="214" t="str">
        <f>IF(HLOOKUP(T$14,集計用!$4:$9894,マスター!$C617,FALSE)="","",HLOOKUP(T$14,集計用!$4:$9894,マスター!$C617,FALSE))</f>
        <v/>
      </c>
      <c r="U617" s="214" t="str">
        <f>IF(HLOOKUP(U$14,集計用!$4:$9894,マスター!$C617,FALSE)="","",HLOOKUP(U$14,集計用!$4:$9894,マスター!$C617,FALSE))</f>
        <v/>
      </c>
      <c r="V617" s="53"/>
      <c r="W617" s="44"/>
      <c r="X617" s="53"/>
      <c r="Y617" s="53"/>
      <c r="Z617" s="29" t="str">
        <f>IF(HLOOKUP(Z$14,集計用!$4:$9894,マスター!$C617,FALSE)="","",HLOOKUP(Z$14,集計用!$4:$9894,マスター!$C617,FALSE))</f>
        <v/>
      </c>
      <c r="AA617" s="53"/>
      <c r="AB617" s="53"/>
      <c r="AC617" s="53"/>
      <c r="AD617" s="53"/>
      <c r="AE617" s="53"/>
      <c r="AF617" s="44"/>
      <c r="AG617" s="29" t="str">
        <f>IF(HLOOKUP(AG$14,集計用!$4:$9894,マスター!$C617,FALSE)="","",HLOOKUP(AG$14,集計用!$4:$9894,マスター!$C617,FALSE))</f>
        <v/>
      </c>
      <c r="AH617" s="29" t="str">
        <f>IF(HLOOKUP(AH$14,集計用!$4:$9894,マスター!$C617,FALSE)="","",HLOOKUP(AH$14,集計用!$4:$9894,マスター!$C617,FALSE))</f>
        <v/>
      </c>
      <c r="AI617" s="29" t="str">
        <f>IF(HLOOKUP(AI$14,集計用!$4:$9894,マスター!$C617,FALSE)="","",HLOOKUP(AI$14,集計用!$4:$9894,マスター!$C617,FALSE))</f>
        <v/>
      </c>
      <c r="AJ617" s="60" t="str">
        <f>マスター!$B$3</f>
        <v>建物</v>
      </c>
      <c r="AK617" s="29" t="str">
        <f>IF(HLOOKUP(AK$14,集計用!$4:$9894,マスター!$C617,FALSE)="","",HLOOKUP(AK$14,集計用!$4:$9894,マスター!$C617,FALSE))</f>
        <v/>
      </c>
      <c r="AL617" s="29" t="str">
        <f>IF(HLOOKUP(AL$14,集計用!$4:$9894,マスター!$C617,FALSE)="","",HLOOKUP(AL$14,集計用!$4:$9894,マスター!$C617,FALSE))</f>
        <v/>
      </c>
      <c r="AM617" s="53"/>
      <c r="AN617" s="29" t="str">
        <f>IFERROR(集計用!N506&amp;集計用!P506&amp;集計用!R506,"")</f>
        <v/>
      </c>
      <c r="AO617" s="29" t="str">
        <f>IF(HLOOKUP(AO$14,集計用!$4:$9894,マスター!$C617,FALSE)="","",HLOOKUP(AO$14,集計用!$4:$9894,マスター!$C617,FALSE))</f>
        <v/>
      </c>
      <c r="AP617" s="42" t="str">
        <f>集計用!AU506&amp;集計用!AV506&amp;集計用!AW506&amp;集計用!AX506&amp;集計用!AY506&amp;集計用!AZ506</f>
        <v/>
      </c>
      <c r="AQ617" s="29" t="str">
        <f>IF(HLOOKUP(AQ$14,集計用!$4:$9894,マスター!$C617,FALSE)="","",HLOOKUP(AQ$14,集計用!$4:$9894,マスター!$C617,FALSE))</f>
        <v/>
      </c>
      <c r="AR617" s="29" t="str">
        <f>IF(HLOOKUP(AR$14,集計用!$4:$9894,マスター!$C617,FALSE)="","",HLOOKUP(AR$14,集計用!$4:$9894,マスター!$C617,FALSE))</f>
        <v/>
      </c>
      <c r="AS617" s="29" t="str">
        <f>IF(HLOOKUP(AS$14,集計用!$4:$9894,マスター!$C617,FALSE)="","",HLOOKUP(AS$14,集計用!$4:$9894,マスター!$C617,FALSE))</f>
        <v/>
      </c>
      <c r="AT617" s="29" t="str">
        <f>IF(HLOOKUP(AT$14,集計用!$4:$9894,マスター!$C617,FALSE)="","",HLOOKUP(AT$14,集計用!$4:$9894,マスター!$C617,FALSE))</f>
        <v/>
      </c>
      <c r="AU617" s="29" t="str">
        <f>IF(HLOOKUP(AU$14,集計用!$4:$9894,マスター!$C617,FALSE)="","",HLOOKUP(AU$14,集計用!$4:$9894,マスター!$C617,FALSE))</f>
        <v/>
      </c>
      <c r="AV617" s="61"/>
      <c r="AW617" s="45" t="str">
        <f t="shared" si="11"/>
        <v/>
      </c>
      <c r="AX617" s="29" t="str">
        <f>IF(HLOOKUP(AX$14,集計用!$4:$9894,マスター!$C617,FALSE)="","",HLOOKUP(AX$14,集計用!$4:$9894,マスター!$C617,FALSE))</f>
        <v/>
      </c>
      <c r="AY617" s="29" t="str">
        <f>IF(HLOOKUP(AY$14,集計用!$4:$9894,マスター!$C617,FALSE)="","",HLOOKUP(AY$14,集計用!$4:$9894,マスター!$C617,FALSE))</f>
        <v/>
      </c>
      <c r="AZ617" s="54"/>
      <c r="BA617" s="54"/>
      <c r="BB617" s="54"/>
      <c r="BC617" s="54"/>
      <c r="BD617" s="54"/>
      <c r="BE617" s="54"/>
      <c r="BF617" s="54"/>
      <c r="BG617" s="54"/>
      <c r="BH617" s="29" t="str">
        <f>IF(HLOOKUP(BH$14,集計用!$4:$9894,マスター!$C617,FALSE)="","",HLOOKUP(BH$14,集計用!$4:$9894,マスター!$C617,FALSE))</f>
        <v/>
      </c>
      <c r="BI617" s="29" t="str">
        <f>IF(HLOOKUP(BI$14,集計用!$4:$9894,マスター!$C617,FALSE)="","",HLOOKUP(BI$14,集計用!$4:$9894,マスター!$C617,FALSE))</f>
        <v/>
      </c>
      <c r="BJ617" s="54"/>
      <c r="BK617" s="54"/>
      <c r="BL617" s="54"/>
      <c r="BM617" s="54"/>
      <c r="BN617" s="54"/>
      <c r="BO617" s="54"/>
      <c r="BP617" s="54"/>
      <c r="BQ617" s="54"/>
      <c r="BR617" s="29" t="str">
        <f>IF(HLOOKUP(BR$14,集計用!$4:$9894,マスター!$C617,FALSE)="","",HLOOKUP(BR$14,集計用!$4:$9894,マスター!$C617,FALSE))</f>
        <v/>
      </c>
      <c r="BS617" s="29" t="str">
        <f>IF(HLOOKUP(BS$14,集計用!$4:$9894,マスター!$C617,FALSE)="","",HLOOKUP(BS$14,集計用!$4:$9894,マスター!$C617,FALSE))</f>
        <v/>
      </c>
      <c r="BT617" s="29" t="str">
        <f>IF(HLOOKUP(BT$14,集計用!$4:$9894,マスター!$C617,FALSE)="","",HLOOKUP(BT$14,集計用!$4:$9894,マスター!$C617,FALSE))</f>
        <v/>
      </c>
      <c r="BU617" s="29" t="str">
        <f>IF(HLOOKUP(BU$14,集計用!$4:$9894,マスター!$C617,FALSE)="","",HLOOKUP(BU$14,集計用!$4:$9894,マスター!$C617,FALSE))</f>
        <v/>
      </c>
      <c r="BV617" s="29" t="str">
        <f>集計用!O506&amp;集計用!Q506&amp;集計用!S506</f>
        <v/>
      </c>
      <c r="BW617" s="29" t="str">
        <f>IF(HLOOKUP(BW$14,集計用!$4:$9894,マスター!$C617,FALSE)="","",HLOOKUP(BW$14,集計用!$4:$9894,マスター!$C617,FALSE))</f>
        <v/>
      </c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4"/>
      <c r="CO617" s="54"/>
      <c r="CP617" s="54"/>
      <c r="CQ617" s="54"/>
      <c r="CR617" s="54"/>
      <c r="CS617" s="54"/>
      <c r="CT617" s="54"/>
      <c r="CU617" s="54"/>
      <c r="CV617" s="53"/>
      <c r="CW617" s="53"/>
      <c r="CX617" s="53"/>
      <c r="CY617" s="53"/>
      <c r="CZ617" s="53"/>
      <c r="DA617" s="53"/>
      <c r="DB617" s="53"/>
      <c r="DC617" s="53"/>
      <c r="DD617" s="54"/>
      <c r="DE617" s="54"/>
      <c r="DF617" s="54"/>
      <c r="DG617" s="54"/>
      <c r="DH617" s="54"/>
      <c r="DI617" s="54"/>
    </row>
    <row r="618" spans="3:113" ht="13.5" customHeight="1">
      <c r="C618" s="89">
        <v>609</v>
      </c>
      <c r="D618" s="44"/>
      <c r="E618" s="53"/>
      <c r="F618" s="53"/>
      <c r="G618" s="53"/>
      <c r="H618" s="42" t="str">
        <f>IF(HLOOKUP(H$14,集計用!$4:$9894,マスター!$C618,FALSE)="","",HLOOKUP(H$14,集計用!$4:$9894,マスター!$C618,FALSE))</f>
        <v/>
      </c>
      <c r="I618" s="29" t="str">
        <f>IF(HLOOKUP(I$14,集計用!$4:$9894,マスター!$C618,FALSE)="","",HLOOKUP(I$14,集計用!$4:$9894,マスター!$C618,FALSE))</f>
        <v/>
      </c>
      <c r="J618" s="29" t="str">
        <f>IF(HLOOKUP(J$14,集計用!$4:$9894,マスター!$C618,FALSE)="","",HLOOKUP(J$14,集計用!$4:$9894,マスター!$C618,FALSE))</f>
        <v/>
      </c>
      <c r="K618" s="53"/>
      <c r="L618" s="53"/>
      <c r="M618" s="53"/>
      <c r="N618" s="53"/>
      <c r="O618" s="29" t="str">
        <f>IF(HLOOKUP(O$14,集計用!$4:$9894,マスター!$C618,FALSE)="","",HLOOKUP(O$14,集計用!$4:$9894,マスター!$C618,FALSE))</f>
        <v/>
      </c>
      <c r="P618" s="53"/>
      <c r="Q618" s="53"/>
      <c r="R618" s="42" t="str">
        <f>IF(HLOOKUP(R$14,集計用!$4:$9894,マスター!$C618,FALSE)="","",HLOOKUP(R$14,集計用!$4:$9894,マスター!$C618,FALSE))</f>
        <v/>
      </c>
      <c r="S618" s="42" t="str">
        <f>IF(HLOOKUP(S$14,集計用!$4:$9894,マスター!$C618,FALSE)="","",HLOOKUP(S$14,集計用!$4:$9894,マスター!$C618,FALSE))</f>
        <v/>
      </c>
      <c r="T618" s="214" t="str">
        <f>IF(HLOOKUP(T$14,集計用!$4:$9894,マスター!$C618,FALSE)="","",HLOOKUP(T$14,集計用!$4:$9894,マスター!$C618,FALSE))</f>
        <v/>
      </c>
      <c r="U618" s="214" t="str">
        <f>IF(HLOOKUP(U$14,集計用!$4:$9894,マスター!$C618,FALSE)="","",HLOOKUP(U$14,集計用!$4:$9894,マスター!$C618,FALSE))</f>
        <v/>
      </c>
      <c r="V618" s="53"/>
      <c r="W618" s="44"/>
      <c r="X618" s="53"/>
      <c r="Y618" s="53"/>
      <c r="Z618" s="29" t="str">
        <f>IF(HLOOKUP(Z$14,集計用!$4:$9894,マスター!$C618,FALSE)="","",HLOOKUP(Z$14,集計用!$4:$9894,マスター!$C618,FALSE))</f>
        <v/>
      </c>
      <c r="AA618" s="53"/>
      <c r="AB618" s="53"/>
      <c r="AC618" s="53"/>
      <c r="AD618" s="53"/>
      <c r="AE618" s="53"/>
      <c r="AF618" s="44"/>
      <c r="AG618" s="29" t="str">
        <f>IF(HLOOKUP(AG$14,集計用!$4:$9894,マスター!$C618,FALSE)="","",HLOOKUP(AG$14,集計用!$4:$9894,マスター!$C618,FALSE))</f>
        <v/>
      </c>
      <c r="AH618" s="29" t="str">
        <f>IF(HLOOKUP(AH$14,集計用!$4:$9894,マスター!$C618,FALSE)="","",HLOOKUP(AH$14,集計用!$4:$9894,マスター!$C618,FALSE))</f>
        <v/>
      </c>
      <c r="AI618" s="29" t="str">
        <f>IF(HLOOKUP(AI$14,集計用!$4:$9894,マスター!$C618,FALSE)="","",HLOOKUP(AI$14,集計用!$4:$9894,マスター!$C618,FALSE))</f>
        <v/>
      </c>
      <c r="AJ618" s="60" t="str">
        <f>マスター!$B$3</f>
        <v>建物</v>
      </c>
      <c r="AK618" s="29" t="str">
        <f>IF(HLOOKUP(AK$14,集計用!$4:$9894,マスター!$C618,FALSE)="","",HLOOKUP(AK$14,集計用!$4:$9894,マスター!$C618,FALSE))</f>
        <v/>
      </c>
      <c r="AL618" s="29" t="str">
        <f>IF(HLOOKUP(AL$14,集計用!$4:$9894,マスター!$C618,FALSE)="","",HLOOKUP(AL$14,集計用!$4:$9894,マスター!$C618,FALSE))</f>
        <v/>
      </c>
      <c r="AM618" s="53"/>
      <c r="AN618" s="29" t="str">
        <f>IFERROR(集計用!N507&amp;集計用!P507&amp;集計用!R507,"")</f>
        <v/>
      </c>
      <c r="AO618" s="29" t="str">
        <f>IF(HLOOKUP(AO$14,集計用!$4:$9894,マスター!$C618,FALSE)="","",HLOOKUP(AO$14,集計用!$4:$9894,マスター!$C618,FALSE))</f>
        <v/>
      </c>
      <c r="AP618" s="42" t="str">
        <f>集計用!AU507&amp;集計用!AV507&amp;集計用!AW507&amp;集計用!AX507&amp;集計用!AY507&amp;集計用!AZ507</f>
        <v/>
      </c>
      <c r="AQ618" s="29" t="str">
        <f>IF(HLOOKUP(AQ$14,集計用!$4:$9894,マスター!$C618,FALSE)="","",HLOOKUP(AQ$14,集計用!$4:$9894,マスター!$C618,FALSE))</f>
        <v/>
      </c>
      <c r="AR618" s="29" t="str">
        <f>IF(HLOOKUP(AR$14,集計用!$4:$9894,マスター!$C618,FALSE)="","",HLOOKUP(AR$14,集計用!$4:$9894,マスター!$C618,FALSE))</f>
        <v/>
      </c>
      <c r="AS618" s="29" t="str">
        <f>IF(HLOOKUP(AS$14,集計用!$4:$9894,マスター!$C618,FALSE)="","",HLOOKUP(AS$14,集計用!$4:$9894,マスター!$C618,FALSE))</f>
        <v/>
      </c>
      <c r="AT618" s="29" t="str">
        <f>IF(HLOOKUP(AT$14,集計用!$4:$9894,マスター!$C618,FALSE)="","",HLOOKUP(AT$14,集計用!$4:$9894,マスター!$C618,FALSE))</f>
        <v/>
      </c>
      <c r="AU618" s="29" t="str">
        <f>IF(HLOOKUP(AU$14,集計用!$4:$9894,マスター!$C618,FALSE)="","",HLOOKUP(AU$14,集計用!$4:$9894,マスター!$C618,FALSE))</f>
        <v/>
      </c>
      <c r="AV618" s="61"/>
      <c r="AW618" s="45" t="str">
        <f t="shared" si="11"/>
        <v/>
      </c>
      <c r="AX618" s="29" t="str">
        <f>IF(HLOOKUP(AX$14,集計用!$4:$9894,マスター!$C618,FALSE)="","",HLOOKUP(AX$14,集計用!$4:$9894,マスター!$C618,FALSE))</f>
        <v/>
      </c>
      <c r="AY618" s="29" t="str">
        <f>IF(HLOOKUP(AY$14,集計用!$4:$9894,マスター!$C618,FALSE)="","",HLOOKUP(AY$14,集計用!$4:$9894,マスター!$C618,FALSE))</f>
        <v/>
      </c>
      <c r="AZ618" s="54"/>
      <c r="BA618" s="54"/>
      <c r="BB618" s="54"/>
      <c r="BC618" s="54"/>
      <c r="BD618" s="54"/>
      <c r="BE618" s="54"/>
      <c r="BF618" s="54"/>
      <c r="BG618" s="54"/>
      <c r="BH618" s="29" t="str">
        <f>IF(HLOOKUP(BH$14,集計用!$4:$9894,マスター!$C618,FALSE)="","",HLOOKUP(BH$14,集計用!$4:$9894,マスター!$C618,FALSE))</f>
        <v/>
      </c>
      <c r="BI618" s="29" t="str">
        <f>IF(HLOOKUP(BI$14,集計用!$4:$9894,マスター!$C618,FALSE)="","",HLOOKUP(BI$14,集計用!$4:$9894,マスター!$C618,FALSE))</f>
        <v/>
      </c>
      <c r="BJ618" s="54"/>
      <c r="BK618" s="54"/>
      <c r="BL618" s="54"/>
      <c r="BM618" s="54"/>
      <c r="BN618" s="54"/>
      <c r="BO618" s="54"/>
      <c r="BP618" s="54"/>
      <c r="BQ618" s="54"/>
      <c r="BR618" s="29" t="str">
        <f>IF(HLOOKUP(BR$14,集計用!$4:$9894,マスター!$C618,FALSE)="","",HLOOKUP(BR$14,集計用!$4:$9894,マスター!$C618,FALSE))</f>
        <v/>
      </c>
      <c r="BS618" s="29" t="str">
        <f>IF(HLOOKUP(BS$14,集計用!$4:$9894,マスター!$C618,FALSE)="","",HLOOKUP(BS$14,集計用!$4:$9894,マスター!$C618,FALSE))</f>
        <v/>
      </c>
      <c r="BT618" s="29" t="str">
        <f>IF(HLOOKUP(BT$14,集計用!$4:$9894,マスター!$C618,FALSE)="","",HLOOKUP(BT$14,集計用!$4:$9894,マスター!$C618,FALSE))</f>
        <v/>
      </c>
      <c r="BU618" s="29" t="str">
        <f>IF(HLOOKUP(BU$14,集計用!$4:$9894,マスター!$C618,FALSE)="","",HLOOKUP(BU$14,集計用!$4:$9894,マスター!$C618,FALSE))</f>
        <v/>
      </c>
      <c r="BV618" s="29" t="str">
        <f>集計用!O507&amp;集計用!Q507&amp;集計用!S507</f>
        <v/>
      </c>
      <c r="BW618" s="29" t="str">
        <f>IF(HLOOKUP(BW$14,集計用!$4:$9894,マスター!$C618,FALSE)="","",HLOOKUP(BW$14,集計用!$4:$9894,マスター!$C618,FALSE))</f>
        <v/>
      </c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4"/>
      <c r="CO618" s="54"/>
      <c r="CP618" s="54"/>
      <c r="CQ618" s="54"/>
      <c r="CR618" s="54"/>
      <c r="CS618" s="54"/>
      <c r="CT618" s="54"/>
      <c r="CU618" s="54"/>
      <c r="CV618" s="53"/>
      <c r="CW618" s="53"/>
      <c r="CX618" s="53"/>
      <c r="CY618" s="53"/>
      <c r="CZ618" s="53"/>
      <c r="DA618" s="53"/>
      <c r="DB618" s="53"/>
      <c r="DC618" s="53"/>
      <c r="DD618" s="54"/>
      <c r="DE618" s="54"/>
      <c r="DF618" s="54"/>
      <c r="DG618" s="54"/>
      <c r="DH618" s="54"/>
      <c r="DI618" s="54"/>
    </row>
    <row r="619" spans="3:113" ht="13.5" customHeight="1">
      <c r="C619" s="89">
        <v>610</v>
      </c>
      <c r="D619" s="44"/>
      <c r="E619" s="53"/>
      <c r="F619" s="53"/>
      <c r="G619" s="53"/>
      <c r="H619" s="42" t="str">
        <f>IF(HLOOKUP(H$14,集計用!$4:$9894,マスター!$C619,FALSE)="","",HLOOKUP(H$14,集計用!$4:$9894,マスター!$C619,FALSE))</f>
        <v/>
      </c>
      <c r="I619" s="29" t="str">
        <f>IF(HLOOKUP(I$14,集計用!$4:$9894,マスター!$C619,FALSE)="","",HLOOKUP(I$14,集計用!$4:$9894,マスター!$C619,FALSE))</f>
        <v/>
      </c>
      <c r="J619" s="29" t="str">
        <f>IF(HLOOKUP(J$14,集計用!$4:$9894,マスター!$C619,FALSE)="","",HLOOKUP(J$14,集計用!$4:$9894,マスター!$C619,FALSE))</f>
        <v/>
      </c>
      <c r="K619" s="53"/>
      <c r="L619" s="53"/>
      <c r="M619" s="53"/>
      <c r="N619" s="53"/>
      <c r="O619" s="29" t="str">
        <f>IF(HLOOKUP(O$14,集計用!$4:$9894,マスター!$C619,FALSE)="","",HLOOKUP(O$14,集計用!$4:$9894,マスター!$C619,FALSE))</f>
        <v/>
      </c>
      <c r="P619" s="53"/>
      <c r="Q619" s="53"/>
      <c r="R619" s="42" t="str">
        <f>IF(HLOOKUP(R$14,集計用!$4:$9894,マスター!$C619,FALSE)="","",HLOOKUP(R$14,集計用!$4:$9894,マスター!$C619,FALSE))</f>
        <v/>
      </c>
      <c r="S619" s="42" t="str">
        <f>IF(HLOOKUP(S$14,集計用!$4:$9894,マスター!$C619,FALSE)="","",HLOOKUP(S$14,集計用!$4:$9894,マスター!$C619,FALSE))</f>
        <v/>
      </c>
      <c r="T619" s="214" t="str">
        <f>IF(HLOOKUP(T$14,集計用!$4:$9894,マスター!$C619,FALSE)="","",HLOOKUP(T$14,集計用!$4:$9894,マスター!$C619,FALSE))</f>
        <v/>
      </c>
      <c r="U619" s="214" t="str">
        <f>IF(HLOOKUP(U$14,集計用!$4:$9894,マスター!$C619,FALSE)="","",HLOOKUP(U$14,集計用!$4:$9894,マスター!$C619,FALSE))</f>
        <v/>
      </c>
      <c r="V619" s="53"/>
      <c r="W619" s="44"/>
      <c r="X619" s="53"/>
      <c r="Y619" s="53"/>
      <c r="Z619" s="29" t="str">
        <f>IF(HLOOKUP(Z$14,集計用!$4:$9894,マスター!$C619,FALSE)="","",HLOOKUP(Z$14,集計用!$4:$9894,マスター!$C619,FALSE))</f>
        <v/>
      </c>
      <c r="AA619" s="53"/>
      <c r="AB619" s="53"/>
      <c r="AC619" s="53"/>
      <c r="AD619" s="53"/>
      <c r="AE619" s="53"/>
      <c r="AF619" s="44"/>
      <c r="AG619" s="29" t="str">
        <f>IF(HLOOKUP(AG$14,集計用!$4:$9894,マスター!$C619,FALSE)="","",HLOOKUP(AG$14,集計用!$4:$9894,マスター!$C619,FALSE))</f>
        <v/>
      </c>
      <c r="AH619" s="29" t="str">
        <f>IF(HLOOKUP(AH$14,集計用!$4:$9894,マスター!$C619,FALSE)="","",HLOOKUP(AH$14,集計用!$4:$9894,マスター!$C619,FALSE))</f>
        <v/>
      </c>
      <c r="AI619" s="29" t="str">
        <f>IF(HLOOKUP(AI$14,集計用!$4:$9894,マスター!$C619,FALSE)="","",HLOOKUP(AI$14,集計用!$4:$9894,マスター!$C619,FALSE))</f>
        <v/>
      </c>
      <c r="AJ619" s="60" t="str">
        <f>マスター!$B$3</f>
        <v>建物</v>
      </c>
      <c r="AK619" s="29" t="str">
        <f>IF(HLOOKUP(AK$14,集計用!$4:$9894,マスター!$C619,FALSE)="","",HLOOKUP(AK$14,集計用!$4:$9894,マスター!$C619,FALSE))</f>
        <v/>
      </c>
      <c r="AL619" s="29" t="str">
        <f>IF(HLOOKUP(AL$14,集計用!$4:$9894,マスター!$C619,FALSE)="","",HLOOKUP(AL$14,集計用!$4:$9894,マスター!$C619,FALSE))</f>
        <v/>
      </c>
      <c r="AM619" s="53"/>
      <c r="AN619" s="29" t="str">
        <f>IFERROR(集計用!N508&amp;集計用!P508&amp;集計用!R508,"")</f>
        <v/>
      </c>
      <c r="AO619" s="29" t="str">
        <f>IF(HLOOKUP(AO$14,集計用!$4:$9894,マスター!$C619,FALSE)="","",HLOOKUP(AO$14,集計用!$4:$9894,マスター!$C619,FALSE))</f>
        <v/>
      </c>
      <c r="AP619" s="42" t="str">
        <f>集計用!AU508&amp;集計用!AV508&amp;集計用!AW508&amp;集計用!AX508&amp;集計用!AY508&amp;集計用!AZ508</f>
        <v/>
      </c>
      <c r="AQ619" s="29" t="str">
        <f>IF(HLOOKUP(AQ$14,集計用!$4:$9894,マスター!$C619,FALSE)="","",HLOOKUP(AQ$14,集計用!$4:$9894,マスター!$C619,FALSE))</f>
        <v/>
      </c>
      <c r="AR619" s="29" t="str">
        <f>IF(HLOOKUP(AR$14,集計用!$4:$9894,マスター!$C619,FALSE)="","",HLOOKUP(AR$14,集計用!$4:$9894,マスター!$C619,FALSE))</f>
        <v/>
      </c>
      <c r="AS619" s="29" t="str">
        <f>IF(HLOOKUP(AS$14,集計用!$4:$9894,マスター!$C619,FALSE)="","",HLOOKUP(AS$14,集計用!$4:$9894,マスター!$C619,FALSE))</f>
        <v/>
      </c>
      <c r="AT619" s="29" t="str">
        <f>IF(HLOOKUP(AT$14,集計用!$4:$9894,マスター!$C619,FALSE)="","",HLOOKUP(AT$14,集計用!$4:$9894,マスター!$C619,FALSE))</f>
        <v/>
      </c>
      <c r="AU619" s="29" t="str">
        <f>IF(HLOOKUP(AU$14,集計用!$4:$9894,マスター!$C619,FALSE)="","",HLOOKUP(AU$14,集計用!$4:$9894,マスター!$C619,FALSE))</f>
        <v/>
      </c>
      <c r="AV619" s="61"/>
      <c r="AW619" s="45" t="str">
        <f t="shared" si="11"/>
        <v/>
      </c>
      <c r="AX619" s="29" t="str">
        <f>IF(HLOOKUP(AX$14,集計用!$4:$9894,マスター!$C619,FALSE)="","",HLOOKUP(AX$14,集計用!$4:$9894,マスター!$C619,FALSE))</f>
        <v/>
      </c>
      <c r="AY619" s="29" t="str">
        <f>IF(HLOOKUP(AY$14,集計用!$4:$9894,マスター!$C619,FALSE)="","",HLOOKUP(AY$14,集計用!$4:$9894,マスター!$C619,FALSE))</f>
        <v/>
      </c>
      <c r="AZ619" s="54"/>
      <c r="BA619" s="54"/>
      <c r="BB619" s="54"/>
      <c r="BC619" s="54"/>
      <c r="BD619" s="54"/>
      <c r="BE619" s="54"/>
      <c r="BF619" s="54"/>
      <c r="BG619" s="54"/>
      <c r="BH619" s="29" t="str">
        <f>IF(HLOOKUP(BH$14,集計用!$4:$9894,マスター!$C619,FALSE)="","",HLOOKUP(BH$14,集計用!$4:$9894,マスター!$C619,FALSE))</f>
        <v/>
      </c>
      <c r="BI619" s="29" t="str">
        <f>IF(HLOOKUP(BI$14,集計用!$4:$9894,マスター!$C619,FALSE)="","",HLOOKUP(BI$14,集計用!$4:$9894,マスター!$C619,FALSE))</f>
        <v/>
      </c>
      <c r="BJ619" s="54"/>
      <c r="BK619" s="54"/>
      <c r="BL619" s="54"/>
      <c r="BM619" s="54"/>
      <c r="BN619" s="54"/>
      <c r="BO619" s="54"/>
      <c r="BP619" s="54"/>
      <c r="BQ619" s="54"/>
      <c r="BR619" s="29" t="str">
        <f>IF(HLOOKUP(BR$14,集計用!$4:$9894,マスター!$C619,FALSE)="","",HLOOKUP(BR$14,集計用!$4:$9894,マスター!$C619,FALSE))</f>
        <v/>
      </c>
      <c r="BS619" s="29" t="str">
        <f>IF(HLOOKUP(BS$14,集計用!$4:$9894,マスター!$C619,FALSE)="","",HLOOKUP(BS$14,集計用!$4:$9894,マスター!$C619,FALSE))</f>
        <v/>
      </c>
      <c r="BT619" s="29" t="str">
        <f>IF(HLOOKUP(BT$14,集計用!$4:$9894,マスター!$C619,FALSE)="","",HLOOKUP(BT$14,集計用!$4:$9894,マスター!$C619,FALSE))</f>
        <v/>
      </c>
      <c r="BU619" s="29" t="str">
        <f>IF(HLOOKUP(BU$14,集計用!$4:$9894,マスター!$C619,FALSE)="","",HLOOKUP(BU$14,集計用!$4:$9894,マスター!$C619,FALSE))</f>
        <v/>
      </c>
      <c r="BV619" s="29" t="str">
        <f>集計用!O508&amp;集計用!Q508&amp;集計用!S508</f>
        <v/>
      </c>
      <c r="BW619" s="29" t="str">
        <f>IF(HLOOKUP(BW$14,集計用!$4:$9894,マスター!$C619,FALSE)="","",HLOOKUP(BW$14,集計用!$4:$9894,マスター!$C619,FALSE))</f>
        <v/>
      </c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4"/>
      <c r="CO619" s="54"/>
      <c r="CP619" s="54"/>
      <c r="CQ619" s="54"/>
      <c r="CR619" s="54"/>
      <c r="CS619" s="54"/>
      <c r="CT619" s="54"/>
      <c r="CU619" s="54"/>
      <c r="CV619" s="53"/>
      <c r="CW619" s="53"/>
      <c r="CX619" s="53"/>
      <c r="CY619" s="53"/>
      <c r="CZ619" s="53"/>
      <c r="DA619" s="53"/>
      <c r="DB619" s="53"/>
      <c r="DC619" s="53"/>
      <c r="DD619" s="54"/>
      <c r="DE619" s="54"/>
      <c r="DF619" s="54"/>
      <c r="DG619" s="54"/>
      <c r="DH619" s="54"/>
      <c r="DI619" s="54"/>
    </row>
    <row r="620" spans="3:113" ht="13.5" customHeight="1">
      <c r="C620" s="89">
        <v>611</v>
      </c>
      <c r="D620" s="44"/>
      <c r="E620" s="53"/>
      <c r="F620" s="53"/>
      <c r="G620" s="53"/>
      <c r="H620" s="42" t="str">
        <f>IF(HLOOKUP(H$14,集計用!$4:$9894,マスター!$C620,FALSE)="","",HLOOKUP(H$14,集計用!$4:$9894,マスター!$C620,FALSE))</f>
        <v/>
      </c>
      <c r="I620" s="29" t="str">
        <f>IF(HLOOKUP(I$14,集計用!$4:$9894,マスター!$C620,FALSE)="","",HLOOKUP(I$14,集計用!$4:$9894,マスター!$C620,FALSE))</f>
        <v/>
      </c>
      <c r="J620" s="29" t="str">
        <f>IF(HLOOKUP(J$14,集計用!$4:$9894,マスター!$C620,FALSE)="","",HLOOKUP(J$14,集計用!$4:$9894,マスター!$C620,FALSE))</f>
        <v/>
      </c>
      <c r="K620" s="53"/>
      <c r="L620" s="53"/>
      <c r="M620" s="53"/>
      <c r="N620" s="53"/>
      <c r="O620" s="29" t="str">
        <f>IF(HLOOKUP(O$14,集計用!$4:$9894,マスター!$C620,FALSE)="","",HLOOKUP(O$14,集計用!$4:$9894,マスター!$C620,FALSE))</f>
        <v/>
      </c>
      <c r="P620" s="53"/>
      <c r="Q620" s="53"/>
      <c r="R620" s="42" t="str">
        <f>IF(HLOOKUP(R$14,集計用!$4:$9894,マスター!$C620,FALSE)="","",HLOOKUP(R$14,集計用!$4:$9894,マスター!$C620,FALSE))</f>
        <v/>
      </c>
      <c r="S620" s="42" t="str">
        <f>IF(HLOOKUP(S$14,集計用!$4:$9894,マスター!$C620,FALSE)="","",HLOOKUP(S$14,集計用!$4:$9894,マスター!$C620,FALSE))</f>
        <v/>
      </c>
      <c r="T620" s="214" t="str">
        <f>IF(HLOOKUP(T$14,集計用!$4:$9894,マスター!$C620,FALSE)="","",HLOOKUP(T$14,集計用!$4:$9894,マスター!$C620,FALSE))</f>
        <v/>
      </c>
      <c r="U620" s="214" t="str">
        <f>IF(HLOOKUP(U$14,集計用!$4:$9894,マスター!$C620,FALSE)="","",HLOOKUP(U$14,集計用!$4:$9894,マスター!$C620,FALSE))</f>
        <v/>
      </c>
      <c r="V620" s="53"/>
      <c r="W620" s="44"/>
      <c r="X620" s="53"/>
      <c r="Y620" s="53"/>
      <c r="Z620" s="29" t="str">
        <f>IF(HLOOKUP(Z$14,集計用!$4:$9894,マスター!$C620,FALSE)="","",HLOOKUP(Z$14,集計用!$4:$9894,マスター!$C620,FALSE))</f>
        <v/>
      </c>
      <c r="AA620" s="53"/>
      <c r="AB620" s="53"/>
      <c r="AC620" s="53"/>
      <c r="AD620" s="53"/>
      <c r="AE620" s="53"/>
      <c r="AF620" s="44"/>
      <c r="AG620" s="29" t="str">
        <f>IF(HLOOKUP(AG$14,集計用!$4:$9894,マスター!$C620,FALSE)="","",HLOOKUP(AG$14,集計用!$4:$9894,マスター!$C620,FALSE))</f>
        <v/>
      </c>
      <c r="AH620" s="29" t="str">
        <f>IF(HLOOKUP(AH$14,集計用!$4:$9894,マスター!$C620,FALSE)="","",HLOOKUP(AH$14,集計用!$4:$9894,マスター!$C620,FALSE))</f>
        <v/>
      </c>
      <c r="AI620" s="29" t="str">
        <f>IF(HLOOKUP(AI$14,集計用!$4:$9894,マスター!$C620,FALSE)="","",HLOOKUP(AI$14,集計用!$4:$9894,マスター!$C620,FALSE))</f>
        <v/>
      </c>
      <c r="AJ620" s="60" t="str">
        <f>マスター!$B$3</f>
        <v>建物</v>
      </c>
      <c r="AK620" s="29" t="str">
        <f>IF(HLOOKUP(AK$14,集計用!$4:$9894,マスター!$C620,FALSE)="","",HLOOKUP(AK$14,集計用!$4:$9894,マスター!$C620,FALSE))</f>
        <v/>
      </c>
      <c r="AL620" s="29" t="str">
        <f>IF(HLOOKUP(AL$14,集計用!$4:$9894,マスター!$C620,FALSE)="","",HLOOKUP(AL$14,集計用!$4:$9894,マスター!$C620,FALSE))</f>
        <v/>
      </c>
      <c r="AM620" s="53"/>
      <c r="AN620" s="29" t="str">
        <f>IFERROR(集計用!N509&amp;集計用!P509&amp;集計用!R509,"")</f>
        <v/>
      </c>
      <c r="AO620" s="29" t="str">
        <f>IF(HLOOKUP(AO$14,集計用!$4:$9894,マスター!$C620,FALSE)="","",HLOOKUP(AO$14,集計用!$4:$9894,マスター!$C620,FALSE))</f>
        <v/>
      </c>
      <c r="AP620" s="42" t="str">
        <f>集計用!AU509&amp;集計用!AV509&amp;集計用!AW509&amp;集計用!AX509&amp;集計用!AY509&amp;集計用!AZ509</f>
        <v/>
      </c>
      <c r="AQ620" s="29" t="str">
        <f>IF(HLOOKUP(AQ$14,集計用!$4:$9894,マスター!$C620,FALSE)="","",HLOOKUP(AQ$14,集計用!$4:$9894,マスター!$C620,FALSE))</f>
        <v/>
      </c>
      <c r="AR620" s="29" t="str">
        <f>IF(HLOOKUP(AR$14,集計用!$4:$9894,マスター!$C620,FALSE)="","",HLOOKUP(AR$14,集計用!$4:$9894,マスター!$C620,FALSE))</f>
        <v/>
      </c>
      <c r="AS620" s="29" t="str">
        <f>IF(HLOOKUP(AS$14,集計用!$4:$9894,マスター!$C620,FALSE)="","",HLOOKUP(AS$14,集計用!$4:$9894,マスター!$C620,FALSE))</f>
        <v/>
      </c>
      <c r="AT620" s="29" t="str">
        <f>IF(HLOOKUP(AT$14,集計用!$4:$9894,マスター!$C620,FALSE)="","",HLOOKUP(AT$14,集計用!$4:$9894,マスター!$C620,FALSE))</f>
        <v/>
      </c>
      <c r="AU620" s="29" t="str">
        <f>IF(HLOOKUP(AU$14,集計用!$4:$9894,マスター!$C620,FALSE)="","",HLOOKUP(AU$14,集計用!$4:$9894,マスター!$C620,FALSE))</f>
        <v/>
      </c>
      <c r="AV620" s="61"/>
      <c r="AW620" s="45" t="str">
        <f t="shared" si="11"/>
        <v/>
      </c>
      <c r="AX620" s="29" t="str">
        <f>IF(HLOOKUP(AX$14,集計用!$4:$9894,マスター!$C620,FALSE)="","",HLOOKUP(AX$14,集計用!$4:$9894,マスター!$C620,FALSE))</f>
        <v/>
      </c>
      <c r="AY620" s="29" t="str">
        <f>IF(HLOOKUP(AY$14,集計用!$4:$9894,マスター!$C620,FALSE)="","",HLOOKUP(AY$14,集計用!$4:$9894,マスター!$C620,FALSE))</f>
        <v/>
      </c>
      <c r="AZ620" s="54"/>
      <c r="BA620" s="54"/>
      <c r="BB620" s="54"/>
      <c r="BC620" s="54"/>
      <c r="BD620" s="54"/>
      <c r="BE620" s="54"/>
      <c r="BF620" s="54"/>
      <c r="BG620" s="54"/>
      <c r="BH620" s="29" t="str">
        <f>IF(HLOOKUP(BH$14,集計用!$4:$9894,マスター!$C620,FALSE)="","",HLOOKUP(BH$14,集計用!$4:$9894,マスター!$C620,FALSE))</f>
        <v/>
      </c>
      <c r="BI620" s="29" t="str">
        <f>IF(HLOOKUP(BI$14,集計用!$4:$9894,マスター!$C620,FALSE)="","",HLOOKUP(BI$14,集計用!$4:$9894,マスター!$C620,FALSE))</f>
        <v/>
      </c>
      <c r="BJ620" s="54"/>
      <c r="BK620" s="54"/>
      <c r="BL620" s="54"/>
      <c r="BM620" s="54"/>
      <c r="BN620" s="54"/>
      <c r="BO620" s="54"/>
      <c r="BP620" s="54"/>
      <c r="BQ620" s="54"/>
      <c r="BR620" s="29" t="str">
        <f>IF(HLOOKUP(BR$14,集計用!$4:$9894,マスター!$C620,FALSE)="","",HLOOKUP(BR$14,集計用!$4:$9894,マスター!$C620,FALSE))</f>
        <v/>
      </c>
      <c r="BS620" s="29" t="str">
        <f>IF(HLOOKUP(BS$14,集計用!$4:$9894,マスター!$C620,FALSE)="","",HLOOKUP(BS$14,集計用!$4:$9894,マスター!$C620,FALSE))</f>
        <v/>
      </c>
      <c r="BT620" s="29" t="str">
        <f>IF(HLOOKUP(BT$14,集計用!$4:$9894,マスター!$C620,FALSE)="","",HLOOKUP(BT$14,集計用!$4:$9894,マスター!$C620,FALSE))</f>
        <v/>
      </c>
      <c r="BU620" s="29" t="str">
        <f>IF(HLOOKUP(BU$14,集計用!$4:$9894,マスター!$C620,FALSE)="","",HLOOKUP(BU$14,集計用!$4:$9894,マスター!$C620,FALSE))</f>
        <v/>
      </c>
      <c r="BV620" s="29" t="str">
        <f>集計用!O509&amp;集計用!Q509&amp;集計用!S509</f>
        <v/>
      </c>
      <c r="BW620" s="29" t="str">
        <f>IF(HLOOKUP(BW$14,集計用!$4:$9894,マスター!$C620,FALSE)="","",HLOOKUP(BW$14,集計用!$4:$9894,マスター!$C620,FALSE))</f>
        <v/>
      </c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4"/>
      <c r="CO620" s="54"/>
      <c r="CP620" s="54"/>
      <c r="CQ620" s="54"/>
      <c r="CR620" s="54"/>
      <c r="CS620" s="54"/>
      <c r="CT620" s="54"/>
      <c r="CU620" s="54"/>
      <c r="CV620" s="53"/>
      <c r="CW620" s="53"/>
      <c r="CX620" s="53"/>
      <c r="CY620" s="53"/>
      <c r="CZ620" s="53"/>
      <c r="DA620" s="53"/>
      <c r="DB620" s="53"/>
      <c r="DC620" s="53"/>
      <c r="DD620" s="54"/>
      <c r="DE620" s="54"/>
      <c r="DF620" s="54"/>
      <c r="DG620" s="54"/>
      <c r="DH620" s="54"/>
      <c r="DI620" s="54"/>
    </row>
    <row r="621" spans="3:113" ht="13.5" customHeight="1">
      <c r="C621" s="89">
        <v>612</v>
      </c>
      <c r="D621" s="44"/>
      <c r="E621" s="53"/>
      <c r="F621" s="53"/>
      <c r="G621" s="53"/>
      <c r="H621" s="42" t="str">
        <f>IF(HLOOKUP(H$14,集計用!$4:$9894,マスター!$C621,FALSE)="","",HLOOKUP(H$14,集計用!$4:$9894,マスター!$C621,FALSE))</f>
        <v/>
      </c>
      <c r="I621" s="29" t="str">
        <f>IF(HLOOKUP(I$14,集計用!$4:$9894,マスター!$C621,FALSE)="","",HLOOKUP(I$14,集計用!$4:$9894,マスター!$C621,FALSE))</f>
        <v/>
      </c>
      <c r="J621" s="29" t="str">
        <f>IF(HLOOKUP(J$14,集計用!$4:$9894,マスター!$C621,FALSE)="","",HLOOKUP(J$14,集計用!$4:$9894,マスター!$C621,FALSE))</f>
        <v/>
      </c>
      <c r="K621" s="53"/>
      <c r="L621" s="53"/>
      <c r="M621" s="53"/>
      <c r="N621" s="53"/>
      <c r="O621" s="29" t="str">
        <f>IF(HLOOKUP(O$14,集計用!$4:$9894,マスター!$C621,FALSE)="","",HLOOKUP(O$14,集計用!$4:$9894,マスター!$C621,FALSE))</f>
        <v/>
      </c>
      <c r="P621" s="53"/>
      <c r="Q621" s="53"/>
      <c r="R621" s="42" t="str">
        <f>IF(HLOOKUP(R$14,集計用!$4:$9894,マスター!$C621,FALSE)="","",HLOOKUP(R$14,集計用!$4:$9894,マスター!$C621,FALSE))</f>
        <v/>
      </c>
      <c r="S621" s="42" t="str">
        <f>IF(HLOOKUP(S$14,集計用!$4:$9894,マスター!$C621,FALSE)="","",HLOOKUP(S$14,集計用!$4:$9894,マスター!$C621,FALSE))</f>
        <v/>
      </c>
      <c r="T621" s="214" t="str">
        <f>IF(HLOOKUP(T$14,集計用!$4:$9894,マスター!$C621,FALSE)="","",HLOOKUP(T$14,集計用!$4:$9894,マスター!$C621,FALSE))</f>
        <v/>
      </c>
      <c r="U621" s="214" t="str">
        <f>IF(HLOOKUP(U$14,集計用!$4:$9894,マスター!$C621,FALSE)="","",HLOOKUP(U$14,集計用!$4:$9894,マスター!$C621,FALSE))</f>
        <v/>
      </c>
      <c r="V621" s="53"/>
      <c r="W621" s="44"/>
      <c r="X621" s="53"/>
      <c r="Y621" s="53"/>
      <c r="Z621" s="29" t="str">
        <f>IF(HLOOKUP(Z$14,集計用!$4:$9894,マスター!$C621,FALSE)="","",HLOOKUP(Z$14,集計用!$4:$9894,マスター!$C621,FALSE))</f>
        <v/>
      </c>
      <c r="AA621" s="53"/>
      <c r="AB621" s="53"/>
      <c r="AC621" s="53"/>
      <c r="AD621" s="53"/>
      <c r="AE621" s="53"/>
      <c r="AF621" s="44"/>
      <c r="AG621" s="29" t="str">
        <f>IF(HLOOKUP(AG$14,集計用!$4:$9894,マスター!$C621,FALSE)="","",HLOOKUP(AG$14,集計用!$4:$9894,マスター!$C621,FALSE))</f>
        <v/>
      </c>
      <c r="AH621" s="29" t="str">
        <f>IF(HLOOKUP(AH$14,集計用!$4:$9894,マスター!$C621,FALSE)="","",HLOOKUP(AH$14,集計用!$4:$9894,マスター!$C621,FALSE))</f>
        <v/>
      </c>
      <c r="AI621" s="29" t="str">
        <f>IF(HLOOKUP(AI$14,集計用!$4:$9894,マスター!$C621,FALSE)="","",HLOOKUP(AI$14,集計用!$4:$9894,マスター!$C621,FALSE))</f>
        <v/>
      </c>
      <c r="AJ621" s="60" t="str">
        <f>マスター!$B$3</f>
        <v>建物</v>
      </c>
      <c r="AK621" s="29" t="str">
        <f>IF(HLOOKUP(AK$14,集計用!$4:$9894,マスター!$C621,FALSE)="","",HLOOKUP(AK$14,集計用!$4:$9894,マスター!$C621,FALSE))</f>
        <v/>
      </c>
      <c r="AL621" s="29" t="str">
        <f>IF(HLOOKUP(AL$14,集計用!$4:$9894,マスター!$C621,FALSE)="","",HLOOKUP(AL$14,集計用!$4:$9894,マスター!$C621,FALSE))</f>
        <v/>
      </c>
      <c r="AM621" s="53"/>
      <c r="AN621" s="29" t="str">
        <f>IFERROR(集計用!N510&amp;集計用!P510&amp;集計用!R510,"")</f>
        <v/>
      </c>
      <c r="AO621" s="29" t="str">
        <f>IF(HLOOKUP(AO$14,集計用!$4:$9894,マスター!$C621,FALSE)="","",HLOOKUP(AO$14,集計用!$4:$9894,マスター!$C621,FALSE))</f>
        <v/>
      </c>
      <c r="AP621" s="42" t="str">
        <f>集計用!AU510&amp;集計用!AV510&amp;集計用!AW510&amp;集計用!AX510&amp;集計用!AY510&amp;集計用!AZ510</f>
        <v/>
      </c>
      <c r="AQ621" s="29" t="str">
        <f>IF(HLOOKUP(AQ$14,集計用!$4:$9894,マスター!$C621,FALSE)="","",HLOOKUP(AQ$14,集計用!$4:$9894,マスター!$C621,FALSE))</f>
        <v/>
      </c>
      <c r="AR621" s="29" t="str">
        <f>IF(HLOOKUP(AR$14,集計用!$4:$9894,マスター!$C621,FALSE)="","",HLOOKUP(AR$14,集計用!$4:$9894,マスター!$C621,FALSE))</f>
        <v/>
      </c>
      <c r="AS621" s="29" t="str">
        <f>IF(HLOOKUP(AS$14,集計用!$4:$9894,マスター!$C621,FALSE)="","",HLOOKUP(AS$14,集計用!$4:$9894,マスター!$C621,FALSE))</f>
        <v/>
      </c>
      <c r="AT621" s="29" t="str">
        <f>IF(HLOOKUP(AT$14,集計用!$4:$9894,マスター!$C621,FALSE)="","",HLOOKUP(AT$14,集計用!$4:$9894,マスター!$C621,FALSE))</f>
        <v/>
      </c>
      <c r="AU621" s="29" t="str">
        <f>IF(HLOOKUP(AU$14,集計用!$4:$9894,マスター!$C621,FALSE)="","",HLOOKUP(AU$14,集計用!$4:$9894,マスター!$C621,FALSE))</f>
        <v/>
      </c>
      <c r="AV621" s="61"/>
      <c r="AW621" s="45" t="str">
        <f t="shared" si="11"/>
        <v/>
      </c>
      <c r="AX621" s="29" t="str">
        <f>IF(HLOOKUP(AX$14,集計用!$4:$9894,マスター!$C621,FALSE)="","",HLOOKUP(AX$14,集計用!$4:$9894,マスター!$C621,FALSE))</f>
        <v/>
      </c>
      <c r="AY621" s="29" t="str">
        <f>IF(HLOOKUP(AY$14,集計用!$4:$9894,マスター!$C621,FALSE)="","",HLOOKUP(AY$14,集計用!$4:$9894,マスター!$C621,FALSE))</f>
        <v/>
      </c>
      <c r="AZ621" s="54"/>
      <c r="BA621" s="54"/>
      <c r="BB621" s="54"/>
      <c r="BC621" s="54"/>
      <c r="BD621" s="54"/>
      <c r="BE621" s="54"/>
      <c r="BF621" s="54"/>
      <c r="BG621" s="54"/>
      <c r="BH621" s="29" t="str">
        <f>IF(HLOOKUP(BH$14,集計用!$4:$9894,マスター!$C621,FALSE)="","",HLOOKUP(BH$14,集計用!$4:$9894,マスター!$C621,FALSE))</f>
        <v/>
      </c>
      <c r="BI621" s="29" t="str">
        <f>IF(HLOOKUP(BI$14,集計用!$4:$9894,マスター!$C621,FALSE)="","",HLOOKUP(BI$14,集計用!$4:$9894,マスター!$C621,FALSE))</f>
        <v/>
      </c>
      <c r="BJ621" s="54"/>
      <c r="BK621" s="54"/>
      <c r="BL621" s="54"/>
      <c r="BM621" s="54"/>
      <c r="BN621" s="54"/>
      <c r="BO621" s="54"/>
      <c r="BP621" s="54"/>
      <c r="BQ621" s="54"/>
      <c r="BR621" s="29" t="str">
        <f>IF(HLOOKUP(BR$14,集計用!$4:$9894,マスター!$C621,FALSE)="","",HLOOKUP(BR$14,集計用!$4:$9894,マスター!$C621,FALSE))</f>
        <v/>
      </c>
      <c r="BS621" s="29" t="str">
        <f>IF(HLOOKUP(BS$14,集計用!$4:$9894,マスター!$C621,FALSE)="","",HLOOKUP(BS$14,集計用!$4:$9894,マスター!$C621,FALSE))</f>
        <v/>
      </c>
      <c r="BT621" s="29" t="str">
        <f>IF(HLOOKUP(BT$14,集計用!$4:$9894,マスター!$C621,FALSE)="","",HLOOKUP(BT$14,集計用!$4:$9894,マスター!$C621,FALSE))</f>
        <v/>
      </c>
      <c r="BU621" s="29" t="str">
        <f>IF(HLOOKUP(BU$14,集計用!$4:$9894,マスター!$C621,FALSE)="","",HLOOKUP(BU$14,集計用!$4:$9894,マスター!$C621,FALSE))</f>
        <v/>
      </c>
      <c r="BV621" s="29" t="str">
        <f>集計用!O510&amp;集計用!Q510&amp;集計用!S510</f>
        <v/>
      </c>
      <c r="BW621" s="29" t="str">
        <f>IF(HLOOKUP(BW$14,集計用!$4:$9894,マスター!$C621,FALSE)="","",HLOOKUP(BW$14,集計用!$4:$9894,マスター!$C621,FALSE))</f>
        <v/>
      </c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4"/>
      <c r="CO621" s="54"/>
      <c r="CP621" s="54"/>
      <c r="CQ621" s="54"/>
      <c r="CR621" s="54"/>
      <c r="CS621" s="54"/>
      <c r="CT621" s="54"/>
      <c r="CU621" s="54"/>
      <c r="CV621" s="53"/>
      <c r="CW621" s="53"/>
      <c r="CX621" s="53"/>
      <c r="CY621" s="53"/>
      <c r="CZ621" s="53"/>
      <c r="DA621" s="53"/>
      <c r="DB621" s="53"/>
      <c r="DC621" s="53"/>
      <c r="DD621" s="54"/>
      <c r="DE621" s="54"/>
      <c r="DF621" s="54"/>
      <c r="DG621" s="54"/>
      <c r="DH621" s="54"/>
      <c r="DI621" s="54"/>
    </row>
    <row r="622" spans="3:113" ht="13.5" customHeight="1">
      <c r="C622" s="89">
        <v>613</v>
      </c>
      <c r="D622" s="44"/>
      <c r="E622" s="53"/>
      <c r="F622" s="53"/>
      <c r="G622" s="53"/>
      <c r="H622" s="42" t="str">
        <f>IF(HLOOKUP(H$14,集計用!$4:$9894,マスター!$C622,FALSE)="","",HLOOKUP(H$14,集計用!$4:$9894,マスター!$C622,FALSE))</f>
        <v/>
      </c>
      <c r="I622" s="29" t="str">
        <f>IF(HLOOKUP(I$14,集計用!$4:$9894,マスター!$C622,FALSE)="","",HLOOKUP(I$14,集計用!$4:$9894,マスター!$C622,FALSE))</f>
        <v/>
      </c>
      <c r="J622" s="29" t="str">
        <f>IF(HLOOKUP(J$14,集計用!$4:$9894,マスター!$C622,FALSE)="","",HLOOKUP(J$14,集計用!$4:$9894,マスター!$C622,FALSE))</f>
        <v/>
      </c>
      <c r="K622" s="53"/>
      <c r="L622" s="53"/>
      <c r="M622" s="53"/>
      <c r="N622" s="53"/>
      <c r="O622" s="29" t="str">
        <f>IF(HLOOKUP(O$14,集計用!$4:$9894,マスター!$C622,FALSE)="","",HLOOKUP(O$14,集計用!$4:$9894,マスター!$C622,FALSE))</f>
        <v/>
      </c>
      <c r="P622" s="53"/>
      <c r="Q622" s="53"/>
      <c r="R622" s="42" t="str">
        <f>IF(HLOOKUP(R$14,集計用!$4:$9894,マスター!$C622,FALSE)="","",HLOOKUP(R$14,集計用!$4:$9894,マスター!$C622,FALSE))</f>
        <v/>
      </c>
      <c r="S622" s="42" t="str">
        <f>IF(HLOOKUP(S$14,集計用!$4:$9894,マスター!$C622,FALSE)="","",HLOOKUP(S$14,集計用!$4:$9894,マスター!$C622,FALSE))</f>
        <v/>
      </c>
      <c r="T622" s="214" t="str">
        <f>IF(HLOOKUP(T$14,集計用!$4:$9894,マスター!$C622,FALSE)="","",HLOOKUP(T$14,集計用!$4:$9894,マスター!$C622,FALSE))</f>
        <v/>
      </c>
      <c r="U622" s="214" t="str">
        <f>IF(HLOOKUP(U$14,集計用!$4:$9894,マスター!$C622,FALSE)="","",HLOOKUP(U$14,集計用!$4:$9894,マスター!$C622,FALSE))</f>
        <v/>
      </c>
      <c r="V622" s="53"/>
      <c r="W622" s="44"/>
      <c r="X622" s="53"/>
      <c r="Y622" s="53"/>
      <c r="Z622" s="29" t="str">
        <f>IF(HLOOKUP(Z$14,集計用!$4:$9894,マスター!$C622,FALSE)="","",HLOOKUP(Z$14,集計用!$4:$9894,マスター!$C622,FALSE))</f>
        <v/>
      </c>
      <c r="AA622" s="53"/>
      <c r="AB622" s="53"/>
      <c r="AC622" s="53"/>
      <c r="AD622" s="53"/>
      <c r="AE622" s="53"/>
      <c r="AF622" s="44"/>
      <c r="AG622" s="29" t="str">
        <f>IF(HLOOKUP(AG$14,集計用!$4:$9894,マスター!$C622,FALSE)="","",HLOOKUP(AG$14,集計用!$4:$9894,マスター!$C622,FALSE))</f>
        <v/>
      </c>
      <c r="AH622" s="29" t="str">
        <f>IF(HLOOKUP(AH$14,集計用!$4:$9894,マスター!$C622,FALSE)="","",HLOOKUP(AH$14,集計用!$4:$9894,マスター!$C622,FALSE))</f>
        <v/>
      </c>
      <c r="AI622" s="29" t="str">
        <f>IF(HLOOKUP(AI$14,集計用!$4:$9894,マスター!$C622,FALSE)="","",HLOOKUP(AI$14,集計用!$4:$9894,マスター!$C622,FALSE))</f>
        <v/>
      </c>
      <c r="AJ622" s="60" t="str">
        <f>マスター!$B$3</f>
        <v>建物</v>
      </c>
      <c r="AK622" s="29" t="str">
        <f>IF(HLOOKUP(AK$14,集計用!$4:$9894,マスター!$C622,FALSE)="","",HLOOKUP(AK$14,集計用!$4:$9894,マスター!$C622,FALSE))</f>
        <v/>
      </c>
      <c r="AL622" s="29" t="str">
        <f>IF(HLOOKUP(AL$14,集計用!$4:$9894,マスター!$C622,FALSE)="","",HLOOKUP(AL$14,集計用!$4:$9894,マスター!$C622,FALSE))</f>
        <v/>
      </c>
      <c r="AM622" s="53"/>
      <c r="AN622" s="29" t="str">
        <f>IFERROR(集計用!N511&amp;集計用!P511&amp;集計用!R511,"")</f>
        <v/>
      </c>
      <c r="AO622" s="29" t="str">
        <f>IF(HLOOKUP(AO$14,集計用!$4:$9894,マスター!$C622,FALSE)="","",HLOOKUP(AO$14,集計用!$4:$9894,マスター!$C622,FALSE))</f>
        <v/>
      </c>
      <c r="AP622" s="42" t="str">
        <f>集計用!AU511&amp;集計用!AV511&amp;集計用!AW511&amp;集計用!AX511&amp;集計用!AY511&amp;集計用!AZ511</f>
        <v/>
      </c>
      <c r="AQ622" s="29" t="str">
        <f>IF(HLOOKUP(AQ$14,集計用!$4:$9894,マスター!$C622,FALSE)="","",HLOOKUP(AQ$14,集計用!$4:$9894,マスター!$C622,FALSE))</f>
        <v/>
      </c>
      <c r="AR622" s="29" t="str">
        <f>IF(HLOOKUP(AR$14,集計用!$4:$9894,マスター!$C622,FALSE)="","",HLOOKUP(AR$14,集計用!$4:$9894,マスター!$C622,FALSE))</f>
        <v/>
      </c>
      <c r="AS622" s="29" t="str">
        <f>IF(HLOOKUP(AS$14,集計用!$4:$9894,マスター!$C622,FALSE)="","",HLOOKUP(AS$14,集計用!$4:$9894,マスター!$C622,FALSE))</f>
        <v/>
      </c>
      <c r="AT622" s="29" t="str">
        <f>IF(HLOOKUP(AT$14,集計用!$4:$9894,マスター!$C622,FALSE)="","",HLOOKUP(AT$14,集計用!$4:$9894,マスター!$C622,FALSE))</f>
        <v/>
      </c>
      <c r="AU622" s="29" t="str">
        <f>IF(HLOOKUP(AU$14,集計用!$4:$9894,マスター!$C622,FALSE)="","",HLOOKUP(AU$14,集計用!$4:$9894,マスター!$C622,FALSE))</f>
        <v/>
      </c>
      <c r="AV622" s="61"/>
      <c r="AW622" s="45" t="str">
        <f t="shared" si="11"/>
        <v/>
      </c>
      <c r="AX622" s="29" t="str">
        <f>IF(HLOOKUP(AX$14,集計用!$4:$9894,マスター!$C622,FALSE)="","",HLOOKUP(AX$14,集計用!$4:$9894,マスター!$C622,FALSE))</f>
        <v/>
      </c>
      <c r="AY622" s="29" t="str">
        <f>IF(HLOOKUP(AY$14,集計用!$4:$9894,マスター!$C622,FALSE)="","",HLOOKUP(AY$14,集計用!$4:$9894,マスター!$C622,FALSE))</f>
        <v/>
      </c>
      <c r="AZ622" s="54"/>
      <c r="BA622" s="54"/>
      <c r="BB622" s="54"/>
      <c r="BC622" s="54"/>
      <c r="BD622" s="54"/>
      <c r="BE622" s="54"/>
      <c r="BF622" s="54"/>
      <c r="BG622" s="54"/>
      <c r="BH622" s="29" t="str">
        <f>IF(HLOOKUP(BH$14,集計用!$4:$9894,マスター!$C622,FALSE)="","",HLOOKUP(BH$14,集計用!$4:$9894,マスター!$C622,FALSE))</f>
        <v/>
      </c>
      <c r="BI622" s="29" t="str">
        <f>IF(HLOOKUP(BI$14,集計用!$4:$9894,マスター!$C622,FALSE)="","",HLOOKUP(BI$14,集計用!$4:$9894,マスター!$C622,FALSE))</f>
        <v/>
      </c>
      <c r="BJ622" s="54"/>
      <c r="BK622" s="54"/>
      <c r="BL622" s="54"/>
      <c r="BM622" s="54"/>
      <c r="BN622" s="54"/>
      <c r="BO622" s="54"/>
      <c r="BP622" s="54"/>
      <c r="BQ622" s="54"/>
      <c r="BR622" s="29" t="str">
        <f>IF(HLOOKUP(BR$14,集計用!$4:$9894,マスター!$C622,FALSE)="","",HLOOKUP(BR$14,集計用!$4:$9894,マスター!$C622,FALSE))</f>
        <v/>
      </c>
      <c r="BS622" s="29" t="str">
        <f>IF(HLOOKUP(BS$14,集計用!$4:$9894,マスター!$C622,FALSE)="","",HLOOKUP(BS$14,集計用!$4:$9894,マスター!$C622,FALSE))</f>
        <v/>
      </c>
      <c r="BT622" s="29" t="str">
        <f>IF(HLOOKUP(BT$14,集計用!$4:$9894,マスター!$C622,FALSE)="","",HLOOKUP(BT$14,集計用!$4:$9894,マスター!$C622,FALSE))</f>
        <v/>
      </c>
      <c r="BU622" s="29" t="str">
        <f>IF(HLOOKUP(BU$14,集計用!$4:$9894,マスター!$C622,FALSE)="","",HLOOKUP(BU$14,集計用!$4:$9894,マスター!$C622,FALSE))</f>
        <v/>
      </c>
      <c r="BV622" s="29" t="str">
        <f>集計用!O511&amp;集計用!Q511&amp;集計用!S511</f>
        <v/>
      </c>
      <c r="BW622" s="29" t="str">
        <f>IF(HLOOKUP(BW$14,集計用!$4:$9894,マスター!$C622,FALSE)="","",HLOOKUP(BW$14,集計用!$4:$9894,マスター!$C622,FALSE))</f>
        <v/>
      </c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4"/>
      <c r="CO622" s="54"/>
      <c r="CP622" s="54"/>
      <c r="CQ622" s="54"/>
      <c r="CR622" s="54"/>
      <c r="CS622" s="54"/>
      <c r="CT622" s="54"/>
      <c r="CU622" s="54"/>
      <c r="CV622" s="53"/>
      <c r="CW622" s="53"/>
      <c r="CX622" s="53"/>
      <c r="CY622" s="53"/>
      <c r="CZ622" s="53"/>
      <c r="DA622" s="53"/>
      <c r="DB622" s="53"/>
      <c r="DC622" s="53"/>
      <c r="DD622" s="54"/>
      <c r="DE622" s="54"/>
      <c r="DF622" s="54"/>
      <c r="DG622" s="54"/>
      <c r="DH622" s="54"/>
      <c r="DI622" s="54"/>
    </row>
    <row r="623" spans="3:113" ht="13.5" customHeight="1">
      <c r="C623" s="89">
        <v>614</v>
      </c>
      <c r="D623" s="44"/>
      <c r="E623" s="53"/>
      <c r="F623" s="53"/>
      <c r="G623" s="53"/>
      <c r="H623" s="42" t="str">
        <f>IF(HLOOKUP(H$14,集計用!$4:$9894,マスター!$C623,FALSE)="","",HLOOKUP(H$14,集計用!$4:$9894,マスター!$C623,FALSE))</f>
        <v/>
      </c>
      <c r="I623" s="29" t="str">
        <f>IF(HLOOKUP(I$14,集計用!$4:$9894,マスター!$C623,FALSE)="","",HLOOKUP(I$14,集計用!$4:$9894,マスター!$C623,FALSE))</f>
        <v/>
      </c>
      <c r="J623" s="29" t="str">
        <f>IF(HLOOKUP(J$14,集計用!$4:$9894,マスター!$C623,FALSE)="","",HLOOKUP(J$14,集計用!$4:$9894,マスター!$C623,FALSE))</f>
        <v/>
      </c>
      <c r="K623" s="53"/>
      <c r="L623" s="53"/>
      <c r="M623" s="53"/>
      <c r="N623" s="53"/>
      <c r="O623" s="29" t="str">
        <f>IF(HLOOKUP(O$14,集計用!$4:$9894,マスター!$C623,FALSE)="","",HLOOKUP(O$14,集計用!$4:$9894,マスター!$C623,FALSE))</f>
        <v/>
      </c>
      <c r="P623" s="53"/>
      <c r="Q623" s="53"/>
      <c r="R623" s="42" t="str">
        <f>IF(HLOOKUP(R$14,集計用!$4:$9894,マスター!$C623,FALSE)="","",HLOOKUP(R$14,集計用!$4:$9894,マスター!$C623,FALSE))</f>
        <v/>
      </c>
      <c r="S623" s="42" t="str">
        <f>IF(HLOOKUP(S$14,集計用!$4:$9894,マスター!$C623,FALSE)="","",HLOOKUP(S$14,集計用!$4:$9894,マスター!$C623,FALSE))</f>
        <v/>
      </c>
      <c r="T623" s="214" t="str">
        <f>IF(HLOOKUP(T$14,集計用!$4:$9894,マスター!$C623,FALSE)="","",HLOOKUP(T$14,集計用!$4:$9894,マスター!$C623,FALSE))</f>
        <v/>
      </c>
      <c r="U623" s="214" t="str">
        <f>IF(HLOOKUP(U$14,集計用!$4:$9894,マスター!$C623,FALSE)="","",HLOOKUP(U$14,集計用!$4:$9894,マスター!$C623,FALSE))</f>
        <v/>
      </c>
      <c r="V623" s="53"/>
      <c r="W623" s="44"/>
      <c r="X623" s="53"/>
      <c r="Y623" s="53"/>
      <c r="Z623" s="29" t="str">
        <f>IF(HLOOKUP(Z$14,集計用!$4:$9894,マスター!$C623,FALSE)="","",HLOOKUP(Z$14,集計用!$4:$9894,マスター!$C623,FALSE))</f>
        <v/>
      </c>
      <c r="AA623" s="53"/>
      <c r="AB623" s="53"/>
      <c r="AC623" s="53"/>
      <c r="AD623" s="53"/>
      <c r="AE623" s="53"/>
      <c r="AF623" s="44"/>
      <c r="AG623" s="29" t="str">
        <f>IF(HLOOKUP(AG$14,集計用!$4:$9894,マスター!$C623,FALSE)="","",HLOOKUP(AG$14,集計用!$4:$9894,マスター!$C623,FALSE))</f>
        <v/>
      </c>
      <c r="AH623" s="29" t="str">
        <f>IF(HLOOKUP(AH$14,集計用!$4:$9894,マスター!$C623,FALSE)="","",HLOOKUP(AH$14,集計用!$4:$9894,マスター!$C623,FALSE))</f>
        <v/>
      </c>
      <c r="AI623" s="29" t="str">
        <f>IF(HLOOKUP(AI$14,集計用!$4:$9894,マスター!$C623,FALSE)="","",HLOOKUP(AI$14,集計用!$4:$9894,マスター!$C623,FALSE))</f>
        <v/>
      </c>
      <c r="AJ623" s="60" t="str">
        <f>マスター!$B$3</f>
        <v>建物</v>
      </c>
      <c r="AK623" s="29" t="str">
        <f>IF(HLOOKUP(AK$14,集計用!$4:$9894,マスター!$C623,FALSE)="","",HLOOKUP(AK$14,集計用!$4:$9894,マスター!$C623,FALSE))</f>
        <v/>
      </c>
      <c r="AL623" s="29" t="str">
        <f>IF(HLOOKUP(AL$14,集計用!$4:$9894,マスター!$C623,FALSE)="","",HLOOKUP(AL$14,集計用!$4:$9894,マスター!$C623,FALSE))</f>
        <v/>
      </c>
      <c r="AM623" s="53"/>
      <c r="AN623" s="29" t="str">
        <f>IFERROR(集計用!N512&amp;集計用!P512&amp;集計用!R512,"")</f>
        <v/>
      </c>
      <c r="AO623" s="29" t="str">
        <f>IF(HLOOKUP(AO$14,集計用!$4:$9894,マスター!$C623,FALSE)="","",HLOOKUP(AO$14,集計用!$4:$9894,マスター!$C623,FALSE))</f>
        <v/>
      </c>
      <c r="AP623" s="42" t="str">
        <f>集計用!AU512&amp;集計用!AV512&amp;集計用!AW512&amp;集計用!AX512&amp;集計用!AY512&amp;集計用!AZ512</f>
        <v/>
      </c>
      <c r="AQ623" s="29" t="str">
        <f>IF(HLOOKUP(AQ$14,集計用!$4:$9894,マスター!$C623,FALSE)="","",HLOOKUP(AQ$14,集計用!$4:$9894,マスター!$C623,FALSE))</f>
        <v/>
      </c>
      <c r="AR623" s="29" t="str">
        <f>IF(HLOOKUP(AR$14,集計用!$4:$9894,マスター!$C623,FALSE)="","",HLOOKUP(AR$14,集計用!$4:$9894,マスター!$C623,FALSE))</f>
        <v/>
      </c>
      <c r="AS623" s="29" t="str">
        <f>IF(HLOOKUP(AS$14,集計用!$4:$9894,マスター!$C623,FALSE)="","",HLOOKUP(AS$14,集計用!$4:$9894,マスター!$C623,FALSE))</f>
        <v/>
      </c>
      <c r="AT623" s="29" t="str">
        <f>IF(HLOOKUP(AT$14,集計用!$4:$9894,マスター!$C623,FALSE)="","",HLOOKUP(AT$14,集計用!$4:$9894,マスター!$C623,FALSE))</f>
        <v/>
      </c>
      <c r="AU623" s="29" t="str">
        <f>IF(HLOOKUP(AU$14,集計用!$4:$9894,マスター!$C623,FALSE)="","",HLOOKUP(AU$14,集計用!$4:$9894,マスター!$C623,FALSE))</f>
        <v/>
      </c>
      <c r="AV623" s="61"/>
      <c r="AW623" s="45" t="str">
        <f t="shared" si="11"/>
        <v/>
      </c>
      <c r="AX623" s="29" t="str">
        <f>IF(HLOOKUP(AX$14,集計用!$4:$9894,マスター!$C623,FALSE)="","",HLOOKUP(AX$14,集計用!$4:$9894,マスター!$C623,FALSE))</f>
        <v/>
      </c>
      <c r="AY623" s="29" t="str">
        <f>IF(HLOOKUP(AY$14,集計用!$4:$9894,マスター!$C623,FALSE)="","",HLOOKUP(AY$14,集計用!$4:$9894,マスター!$C623,FALSE))</f>
        <v/>
      </c>
      <c r="AZ623" s="54"/>
      <c r="BA623" s="54"/>
      <c r="BB623" s="54"/>
      <c r="BC623" s="54"/>
      <c r="BD623" s="54"/>
      <c r="BE623" s="54"/>
      <c r="BF623" s="54"/>
      <c r="BG623" s="54"/>
      <c r="BH623" s="29" t="str">
        <f>IF(HLOOKUP(BH$14,集計用!$4:$9894,マスター!$C623,FALSE)="","",HLOOKUP(BH$14,集計用!$4:$9894,マスター!$C623,FALSE))</f>
        <v/>
      </c>
      <c r="BI623" s="29" t="str">
        <f>IF(HLOOKUP(BI$14,集計用!$4:$9894,マスター!$C623,FALSE)="","",HLOOKUP(BI$14,集計用!$4:$9894,マスター!$C623,FALSE))</f>
        <v/>
      </c>
      <c r="BJ623" s="54"/>
      <c r="BK623" s="54"/>
      <c r="BL623" s="54"/>
      <c r="BM623" s="54"/>
      <c r="BN623" s="54"/>
      <c r="BO623" s="54"/>
      <c r="BP623" s="54"/>
      <c r="BQ623" s="54"/>
      <c r="BR623" s="29" t="str">
        <f>IF(HLOOKUP(BR$14,集計用!$4:$9894,マスター!$C623,FALSE)="","",HLOOKUP(BR$14,集計用!$4:$9894,マスター!$C623,FALSE))</f>
        <v/>
      </c>
      <c r="BS623" s="29" t="str">
        <f>IF(HLOOKUP(BS$14,集計用!$4:$9894,マスター!$C623,FALSE)="","",HLOOKUP(BS$14,集計用!$4:$9894,マスター!$C623,FALSE))</f>
        <v/>
      </c>
      <c r="BT623" s="29" t="str">
        <f>IF(HLOOKUP(BT$14,集計用!$4:$9894,マスター!$C623,FALSE)="","",HLOOKUP(BT$14,集計用!$4:$9894,マスター!$C623,FALSE))</f>
        <v/>
      </c>
      <c r="BU623" s="29" t="str">
        <f>IF(HLOOKUP(BU$14,集計用!$4:$9894,マスター!$C623,FALSE)="","",HLOOKUP(BU$14,集計用!$4:$9894,マスター!$C623,FALSE))</f>
        <v/>
      </c>
      <c r="BV623" s="29" t="str">
        <f>集計用!O512&amp;集計用!Q512&amp;集計用!S512</f>
        <v/>
      </c>
      <c r="BW623" s="29" t="str">
        <f>IF(HLOOKUP(BW$14,集計用!$4:$9894,マスター!$C623,FALSE)="","",HLOOKUP(BW$14,集計用!$4:$9894,マスター!$C623,FALSE))</f>
        <v/>
      </c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4"/>
      <c r="CO623" s="54"/>
      <c r="CP623" s="54"/>
      <c r="CQ623" s="54"/>
      <c r="CR623" s="54"/>
      <c r="CS623" s="54"/>
      <c r="CT623" s="54"/>
      <c r="CU623" s="54"/>
      <c r="CV623" s="53"/>
      <c r="CW623" s="53"/>
      <c r="CX623" s="53"/>
      <c r="CY623" s="53"/>
      <c r="CZ623" s="53"/>
      <c r="DA623" s="53"/>
      <c r="DB623" s="53"/>
      <c r="DC623" s="53"/>
      <c r="DD623" s="54"/>
      <c r="DE623" s="54"/>
      <c r="DF623" s="54"/>
      <c r="DG623" s="54"/>
      <c r="DH623" s="54"/>
      <c r="DI623" s="54"/>
    </row>
    <row r="624" spans="3:113" ht="13.5" customHeight="1">
      <c r="C624" s="89">
        <v>615</v>
      </c>
      <c r="D624" s="44"/>
      <c r="E624" s="53"/>
      <c r="F624" s="53"/>
      <c r="G624" s="53"/>
      <c r="H624" s="42" t="str">
        <f>IF(HLOOKUP(H$14,集計用!$4:$9894,マスター!$C624,FALSE)="","",HLOOKUP(H$14,集計用!$4:$9894,マスター!$C624,FALSE))</f>
        <v/>
      </c>
      <c r="I624" s="29" t="str">
        <f>IF(HLOOKUP(I$14,集計用!$4:$9894,マスター!$C624,FALSE)="","",HLOOKUP(I$14,集計用!$4:$9894,マスター!$C624,FALSE))</f>
        <v/>
      </c>
      <c r="J624" s="29" t="str">
        <f>IF(HLOOKUP(J$14,集計用!$4:$9894,マスター!$C624,FALSE)="","",HLOOKUP(J$14,集計用!$4:$9894,マスター!$C624,FALSE))</f>
        <v/>
      </c>
      <c r="K624" s="53"/>
      <c r="L624" s="53"/>
      <c r="M624" s="53"/>
      <c r="N624" s="53"/>
      <c r="O624" s="29" t="str">
        <f>IF(HLOOKUP(O$14,集計用!$4:$9894,マスター!$C624,FALSE)="","",HLOOKUP(O$14,集計用!$4:$9894,マスター!$C624,FALSE))</f>
        <v/>
      </c>
      <c r="P624" s="53"/>
      <c r="Q624" s="53"/>
      <c r="R624" s="42" t="str">
        <f>IF(HLOOKUP(R$14,集計用!$4:$9894,マスター!$C624,FALSE)="","",HLOOKUP(R$14,集計用!$4:$9894,マスター!$C624,FALSE))</f>
        <v/>
      </c>
      <c r="S624" s="42" t="str">
        <f>IF(HLOOKUP(S$14,集計用!$4:$9894,マスター!$C624,FALSE)="","",HLOOKUP(S$14,集計用!$4:$9894,マスター!$C624,FALSE))</f>
        <v/>
      </c>
      <c r="T624" s="214" t="str">
        <f>IF(HLOOKUP(T$14,集計用!$4:$9894,マスター!$C624,FALSE)="","",HLOOKUP(T$14,集計用!$4:$9894,マスター!$C624,FALSE))</f>
        <v/>
      </c>
      <c r="U624" s="214" t="str">
        <f>IF(HLOOKUP(U$14,集計用!$4:$9894,マスター!$C624,FALSE)="","",HLOOKUP(U$14,集計用!$4:$9894,マスター!$C624,FALSE))</f>
        <v/>
      </c>
      <c r="V624" s="53"/>
      <c r="W624" s="44"/>
      <c r="X624" s="53"/>
      <c r="Y624" s="53"/>
      <c r="Z624" s="29" t="str">
        <f>IF(HLOOKUP(Z$14,集計用!$4:$9894,マスター!$C624,FALSE)="","",HLOOKUP(Z$14,集計用!$4:$9894,マスター!$C624,FALSE))</f>
        <v/>
      </c>
      <c r="AA624" s="53"/>
      <c r="AB624" s="53"/>
      <c r="AC624" s="53"/>
      <c r="AD624" s="53"/>
      <c r="AE624" s="53"/>
      <c r="AF624" s="44"/>
      <c r="AG624" s="29" t="str">
        <f>IF(HLOOKUP(AG$14,集計用!$4:$9894,マスター!$C624,FALSE)="","",HLOOKUP(AG$14,集計用!$4:$9894,マスター!$C624,FALSE))</f>
        <v/>
      </c>
      <c r="AH624" s="29" t="str">
        <f>IF(HLOOKUP(AH$14,集計用!$4:$9894,マスター!$C624,FALSE)="","",HLOOKUP(AH$14,集計用!$4:$9894,マスター!$C624,FALSE))</f>
        <v/>
      </c>
      <c r="AI624" s="29" t="str">
        <f>IF(HLOOKUP(AI$14,集計用!$4:$9894,マスター!$C624,FALSE)="","",HLOOKUP(AI$14,集計用!$4:$9894,マスター!$C624,FALSE))</f>
        <v/>
      </c>
      <c r="AJ624" s="60" t="str">
        <f>マスター!$B$3</f>
        <v>建物</v>
      </c>
      <c r="AK624" s="29" t="str">
        <f>IF(HLOOKUP(AK$14,集計用!$4:$9894,マスター!$C624,FALSE)="","",HLOOKUP(AK$14,集計用!$4:$9894,マスター!$C624,FALSE))</f>
        <v/>
      </c>
      <c r="AL624" s="29" t="str">
        <f>IF(HLOOKUP(AL$14,集計用!$4:$9894,マスター!$C624,FALSE)="","",HLOOKUP(AL$14,集計用!$4:$9894,マスター!$C624,FALSE))</f>
        <v/>
      </c>
      <c r="AM624" s="53"/>
      <c r="AN624" s="29" t="str">
        <f>IFERROR(集計用!N513&amp;集計用!P513&amp;集計用!R513,"")</f>
        <v/>
      </c>
      <c r="AO624" s="29" t="str">
        <f>IF(HLOOKUP(AO$14,集計用!$4:$9894,マスター!$C624,FALSE)="","",HLOOKUP(AO$14,集計用!$4:$9894,マスター!$C624,FALSE))</f>
        <v/>
      </c>
      <c r="AP624" s="42" t="str">
        <f>集計用!AU513&amp;集計用!AV513&amp;集計用!AW513&amp;集計用!AX513&amp;集計用!AY513&amp;集計用!AZ513</f>
        <v/>
      </c>
      <c r="AQ624" s="29" t="str">
        <f>IF(HLOOKUP(AQ$14,集計用!$4:$9894,マスター!$C624,FALSE)="","",HLOOKUP(AQ$14,集計用!$4:$9894,マスター!$C624,FALSE))</f>
        <v/>
      </c>
      <c r="AR624" s="29" t="str">
        <f>IF(HLOOKUP(AR$14,集計用!$4:$9894,マスター!$C624,FALSE)="","",HLOOKUP(AR$14,集計用!$4:$9894,マスター!$C624,FALSE))</f>
        <v/>
      </c>
      <c r="AS624" s="29" t="str">
        <f>IF(HLOOKUP(AS$14,集計用!$4:$9894,マスター!$C624,FALSE)="","",HLOOKUP(AS$14,集計用!$4:$9894,マスター!$C624,FALSE))</f>
        <v/>
      </c>
      <c r="AT624" s="29" t="str">
        <f>IF(HLOOKUP(AT$14,集計用!$4:$9894,マスター!$C624,FALSE)="","",HLOOKUP(AT$14,集計用!$4:$9894,マスター!$C624,FALSE))</f>
        <v/>
      </c>
      <c r="AU624" s="29" t="str">
        <f>IF(HLOOKUP(AU$14,集計用!$4:$9894,マスター!$C624,FALSE)="","",HLOOKUP(AU$14,集計用!$4:$9894,マスター!$C624,FALSE))</f>
        <v/>
      </c>
      <c r="AV624" s="61"/>
      <c r="AW624" s="45" t="str">
        <f t="shared" si="11"/>
        <v/>
      </c>
      <c r="AX624" s="29" t="str">
        <f>IF(HLOOKUP(AX$14,集計用!$4:$9894,マスター!$C624,FALSE)="","",HLOOKUP(AX$14,集計用!$4:$9894,マスター!$C624,FALSE))</f>
        <v/>
      </c>
      <c r="AY624" s="29" t="str">
        <f>IF(HLOOKUP(AY$14,集計用!$4:$9894,マスター!$C624,FALSE)="","",HLOOKUP(AY$14,集計用!$4:$9894,マスター!$C624,FALSE))</f>
        <v/>
      </c>
      <c r="AZ624" s="54"/>
      <c r="BA624" s="54"/>
      <c r="BB624" s="54"/>
      <c r="BC624" s="54"/>
      <c r="BD624" s="54"/>
      <c r="BE624" s="54"/>
      <c r="BF624" s="54"/>
      <c r="BG624" s="54"/>
      <c r="BH624" s="29" t="str">
        <f>IF(HLOOKUP(BH$14,集計用!$4:$9894,マスター!$C624,FALSE)="","",HLOOKUP(BH$14,集計用!$4:$9894,マスター!$C624,FALSE))</f>
        <v/>
      </c>
      <c r="BI624" s="29" t="str">
        <f>IF(HLOOKUP(BI$14,集計用!$4:$9894,マスター!$C624,FALSE)="","",HLOOKUP(BI$14,集計用!$4:$9894,マスター!$C624,FALSE))</f>
        <v/>
      </c>
      <c r="BJ624" s="54"/>
      <c r="BK624" s="54"/>
      <c r="BL624" s="54"/>
      <c r="BM624" s="54"/>
      <c r="BN624" s="54"/>
      <c r="BO624" s="54"/>
      <c r="BP624" s="54"/>
      <c r="BQ624" s="54"/>
      <c r="BR624" s="29" t="str">
        <f>IF(HLOOKUP(BR$14,集計用!$4:$9894,マスター!$C624,FALSE)="","",HLOOKUP(BR$14,集計用!$4:$9894,マスター!$C624,FALSE))</f>
        <v/>
      </c>
      <c r="BS624" s="29" t="str">
        <f>IF(HLOOKUP(BS$14,集計用!$4:$9894,マスター!$C624,FALSE)="","",HLOOKUP(BS$14,集計用!$4:$9894,マスター!$C624,FALSE))</f>
        <v/>
      </c>
      <c r="BT624" s="29" t="str">
        <f>IF(HLOOKUP(BT$14,集計用!$4:$9894,マスター!$C624,FALSE)="","",HLOOKUP(BT$14,集計用!$4:$9894,マスター!$C624,FALSE))</f>
        <v/>
      </c>
      <c r="BU624" s="29" t="str">
        <f>IF(HLOOKUP(BU$14,集計用!$4:$9894,マスター!$C624,FALSE)="","",HLOOKUP(BU$14,集計用!$4:$9894,マスター!$C624,FALSE))</f>
        <v/>
      </c>
      <c r="BV624" s="29" t="str">
        <f>集計用!O513&amp;集計用!Q513&amp;集計用!S513</f>
        <v/>
      </c>
      <c r="BW624" s="29" t="str">
        <f>IF(HLOOKUP(BW$14,集計用!$4:$9894,マスター!$C624,FALSE)="","",HLOOKUP(BW$14,集計用!$4:$9894,マスター!$C624,FALSE))</f>
        <v/>
      </c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4"/>
      <c r="CO624" s="54"/>
      <c r="CP624" s="54"/>
      <c r="CQ624" s="54"/>
      <c r="CR624" s="54"/>
      <c r="CS624" s="54"/>
      <c r="CT624" s="54"/>
      <c r="CU624" s="54"/>
      <c r="CV624" s="53"/>
      <c r="CW624" s="53"/>
      <c r="CX624" s="53"/>
      <c r="CY624" s="53"/>
      <c r="CZ624" s="53"/>
      <c r="DA624" s="53"/>
      <c r="DB624" s="53"/>
      <c r="DC624" s="53"/>
      <c r="DD624" s="54"/>
      <c r="DE624" s="54"/>
      <c r="DF624" s="54"/>
      <c r="DG624" s="54"/>
      <c r="DH624" s="54"/>
      <c r="DI624" s="54"/>
    </row>
    <row r="625" spans="3:113" ht="13.5" customHeight="1">
      <c r="C625" s="89">
        <v>616</v>
      </c>
      <c r="D625" s="44"/>
      <c r="E625" s="53"/>
      <c r="F625" s="53"/>
      <c r="G625" s="53"/>
      <c r="H625" s="42" t="str">
        <f>IF(HLOOKUP(H$14,集計用!$4:$9894,マスター!$C625,FALSE)="","",HLOOKUP(H$14,集計用!$4:$9894,マスター!$C625,FALSE))</f>
        <v/>
      </c>
      <c r="I625" s="29" t="str">
        <f>IF(HLOOKUP(I$14,集計用!$4:$9894,マスター!$C625,FALSE)="","",HLOOKUP(I$14,集計用!$4:$9894,マスター!$C625,FALSE))</f>
        <v/>
      </c>
      <c r="J625" s="29" t="str">
        <f>IF(HLOOKUP(J$14,集計用!$4:$9894,マスター!$C625,FALSE)="","",HLOOKUP(J$14,集計用!$4:$9894,マスター!$C625,FALSE))</f>
        <v/>
      </c>
      <c r="K625" s="53"/>
      <c r="L625" s="53"/>
      <c r="M625" s="53"/>
      <c r="N625" s="53"/>
      <c r="O625" s="29" t="str">
        <f>IF(HLOOKUP(O$14,集計用!$4:$9894,マスター!$C625,FALSE)="","",HLOOKUP(O$14,集計用!$4:$9894,マスター!$C625,FALSE))</f>
        <v/>
      </c>
      <c r="P625" s="53"/>
      <c r="Q625" s="53"/>
      <c r="R625" s="42" t="str">
        <f>IF(HLOOKUP(R$14,集計用!$4:$9894,マスター!$C625,FALSE)="","",HLOOKUP(R$14,集計用!$4:$9894,マスター!$C625,FALSE))</f>
        <v/>
      </c>
      <c r="S625" s="42" t="str">
        <f>IF(HLOOKUP(S$14,集計用!$4:$9894,マスター!$C625,FALSE)="","",HLOOKUP(S$14,集計用!$4:$9894,マスター!$C625,FALSE))</f>
        <v/>
      </c>
      <c r="T625" s="214" t="str">
        <f>IF(HLOOKUP(T$14,集計用!$4:$9894,マスター!$C625,FALSE)="","",HLOOKUP(T$14,集計用!$4:$9894,マスター!$C625,FALSE))</f>
        <v/>
      </c>
      <c r="U625" s="214" t="str">
        <f>IF(HLOOKUP(U$14,集計用!$4:$9894,マスター!$C625,FALSE)="","",HLOOKUP(U$14,集計用!$4:$9894,マスター!$C625,FALSE))</f>
        <v/>
      </c>
      <c r="V625" s="53"/>
      <c r="W625" s="44"/>
      <c r="X625" s="53"/>
      <c r="Y625" s="53"/>
      <c r="Z625" s="29" t="str">
        <f>IF(HLOOKUP(Z$14,集計用!$4:$9894,マスター!$C625,FALSE)="","",HLOOKUP(Z$14,集計用!$4:$9894,マスター!$C625,FALSE))</f>
        <v/>
      </c>
      <c r="AA625" s="53"/>
      <c r="AB625" s="53"/>
      <c r="AC625" s="53"/>
      <c r="AD625" s="53"/>
      <c r="AE625" s="53"/>
      <c r="AF625" s="44"/>
      <c r="AG625" s="29" t="str">
        <f>IF(HLOOKUP(AG$14,集計用!$4:$9894,マスター!$C625,FALSE)="","",HLOOKUP(AG$14,集計用!$4:$9894,マスター!$C625,FALSE))</f>
        <v/>
      </c>
      <c r="AH625" s="29" t="str">
        <f>IF(HLOOKUP(AH$14,集計用!$4:$9894,マスター!$C625,FALSE)="","",HLOOKUP(AH$14,集計用!$4:$9894,マスター!$C625,FALSE))</f>
        <v/>
      </c>
      <c r="AI625" s="29" t="str">
        <f>IF(HLOOKUP(AI$14,集計用!$4:$9894,マスター!$C625,FALSE)="","",HLOOKUP(AI$14,集計用!$4:$9894,マスター!$C625,FALSE))</f>
        <v/>
      </c>
      <c r="AJ625" s="60" t="str">
        <f>マスター!$B$3</f>
        <v>建物</v>
      </c>
      <c r="AK625" s="29" t="str">
        <f>IF(HLOOKUP(AK$14,集計用!$4:$9894,マスター!$C625,FALSE)="","",HLOOKUP(AK$14,集計用!$4:$9894,マスター!$C625,FALSE))</f>
        <v/>
      </c>
      <c r="AL625" s="29" t="str">
        <f>IF(HLOOKUP(AL$14,集計用!$4:$9894,マスター!$C625,FALSE)="","",HLOOKUP(AL$14,集計用!$4:$9894,マスター!$C625,FALSE))</f>
        <v/>
      </c>
      <c r="AM625" s="53"/>
      <c r="AN625" s="29" t="str">
        <f>IFERROR(集計用!N514&amp;集計用!P514&amp;集計用!R514,"")</f>
        <v/>
      </c>
      <c r="AO625" s="29" t="str">
        <f>IF(HLOOKUP(AO$14,集計用!$4:$9894,マスター!$C625,FALSE)="","",HLOOKUP(AO$14,集計用!$4:$9894,マスター!$C625,FALSE))</f>
        <v/>
      </c>
      <c r="AP625" s="42" t="str">
        <f>集計用!AU514&amp;集計用!AV514&amp;集計用!AW514&amp;集計用!AX514&amp;集計用!AY514&amp;集計用!AZ514</f>
        <v/>
      </c>
      <c r="AQ625" s="29" t="str">
        <f>IF(HLOOKUP(AQ$14,集計用!$4:$9894,マスター!$C625,FALSE)="","",HLOOKUP(AQ$14,集計用!$4:$9894,マスター!$C625,FALSE))</f>
        <v/>
      </c>
      <c r="AR625" s="29" t="str">
        <f>IF(HLOOKUP(AR$14,集計用!$4:$9894,マスター!$C625,FALSE)="","",HLOOKUP(AR$14,集計用!$4:$9894,マスター!$C625,FALSE))</f>
        <v/>
      </c>
      <c r="AS625" s="29" t="str">
        <f>IF(HLOOKUP(AS$14,集計用!$4:$9894,マスター!$C625,FALSE)="","",HLOOKUP(AS$14,集計用!$4:$9894,マスター!$C625,FALSE))</f>
        <v/>
      </c>
      <c r="AT625" s="29" t="str">
        <f>IF(HLOOKUP(AT$14,集計用!$4:$9894,マスター!$C625,FALSE)="","",HLOOKUP(AT$14,集計用!$4:$9894,マスター!$C625,FALSE))</f>
        <v/>
      </c>
      <c r="AU625" s="29" t="str">
        <f>IF(HLOOKUP(AU$14,集計用!$4:$9894,マスター!$C625,FALSE)="","",HLOOKUP(AU$14,集計用!$4:$9894,マスター!$C625,FALSE))</f>
        <v/>
      </c>
      <c r="AV625" s="61"/>
      <c r="AW625" s="45" t="str">
        <f t="shared" si="11"/>
        <v/>
      </c>
      <c r="AX625" s="29" t="str">
        <f>IF(HLOOKUP(AX$14,集計用!$4:$9894,マスター!$C625,FALSE)="","",HLOOKUP(AX$14,集計用!$4:$9894,マスター!$C625,FALSE))</f>
        <v/>
      </c>
      <c r="AY625" s="29" t="str">
        <f>IF(HLOOKUP(AY$14,集計用!$4:$9894,マスター!$C625,FALSE)="","",HLOOKUP(AY$14,集計用!$4:$9894,マスター!$C625,FALSE))</f>
        <v/>
      </c>
      <c r="AZ625" s="54"/>
      <c r="BA625" s="54"/>
      <c r="BB625" s="54"/>
      <c r="BC625" s="54"/>
      <c r="BD625" s="54"/>
      <c r="BE625" s="54"/>
      <c r="BF625" s="54"/>
      <c r="BG625" s="54"/>
      <c r="BH625" s="29" t="str">
        <f>IF(HLOOKUP(BH$14,集計用!$4:$9894,マスター!$C625,FALSE)="","",HLOOKUP(BH$14,集計用!$4:$9894,マスター!$C625,FALSE))</f>
        <v/>
      </c>
      <c r="BI625" s="29" t="str">
        <f>IF(HLOOKUP(BI$14,集計用!$4:$9894,マスター!$C625,FALSE)="","",HLOOKUP(BI$14,集計用!$4:$9894,マスター!$C625,FALSE))</f>
        <v/>
      </c>
      <c r="BJ625" s="54"/>
      <c r="BK625" s="54"/>
      <c r="BL625" s="54"/>
      <c r="BM625" s="54"/>
      <c r="BN625" s="54"/>
      <c r="BO625" s="54"/>
      <c r="BP625" s="54"/>
      <c r="BQ625" s="54"/>
      <c r="BR625" s="29" t="str">
        <f>IF(HLOOKUP(BR$14,集計用!$4:$9894,マスター!$C625,FALSE)="","",HLOOKUP(BR$14,集計用!$4:$9894,マスター!$C625,FALSE))</f>
        <v/>
      </c>
      <c r="BS625" s="29" t="str">
        <f>IF(HLOOKUP(BS$14,集計用!$4:$9894,マスター!$C625,FALSE)="","",HLOOKUP(BS$14,集計用!$4:$9894,マスター!$C625,FALSE))</f>
        <v/>
      </c>
      <c r="BT625" s="29" t="str">
        <f>IF(HLOOKUP(BT$14,集計用!$4:$9894,マスター!$C625,FALSE)="","",HLOOKUP(BT$14,集計用!$4:$9894,マスター!$C625,FALSE))</f>
        <v/>
      </c>
      <c r="BU625" s="29" t="str">
        <f>IF(HLOOKUP(BU$14,集計用!$4:$9894,マスター!$C625,FALSE)="","",HLOOKUP(BU$14,集計用!$4:$9894,マスター!$C625,FALSE))</f>
        <v/>
      </c>
      <c r="BV625" s="29" t="str">
        <f>集計用!O514&amp;集計用!Q514&amp;集計用!S514</f>
        <v/>
      </c>
      <c r="BW625" s="29" t="str">
        <f>IF(HLOOKUP(BW$14,集計用!$4:$9894,マスター!$C625,FALSE)="","",HLOOKUP(BW$14,集計用!$4:$9894,マスター!$C625,FALSE))</f>
        <v/>
      </c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4"/>
      <c r="CO625" s="54"/>
      <c r="CP625" s="54"/>
      <c r="CQ625" s="54"/>
      <c r="CR625" s="54"/>
      <c r="CS625" s="54"/>
      <c r="CT625" s="54"/>
      <c r="CU625" s="54"/>
      <c r="CV625" s="53"/>
      <c r="CW625" s="53"/>
      <c r="CX625" s="53"/>
      <c r="CY625" s="53"/>
      <c r="CZ625" s="53"/>
      <c r="DA625" s="53"/>
      <c r="DB625" s="53"/>
      <c r="DC625" s="53"/>
      <c r="DD625" s="54"/>
      <c r="DE625" s="54"/>
      <c r="DF625" s="54"/>
      <c r="DG625" s="54"/>
      <c r="DH625" s="54"/>
      <c r="DI625" s="54"/>
    </row>
    <row r="626" spans="3:113" ht="13.5" customHeight="1">
      <c r="C626" s="89">
        <v>617</v>
      </c>
      <c r="D626" s="44"/>
      <c r="E626" s="53"/>
      <c r="F626" s="53"/>
      <c r="G626" s="53"/>
      <c r="H626" s="42" t="str">
        <f>IF(HLOOKUP(H$14,集計用!$4:$9894,マスター!$C626,FALSE)="","",HLOOKUP(H$14,集計用!$4:$9894,マスター!$C626,FALSE))</f>
        <v/>
      </c>
      <c r="I626" s="29" t="str">
        <f>IF(HLOOKUP(I$14,集計用!$4:$9894,マスター!$C626,FALSE)="","",HLOOKUP(I$14,集計用!$4:$9894,マスター!$C626,FALSE))</f>
        <v/>
      </c>
      <c r="J626" s="29" t="str">
        <f>IF(HLOOKUP(J$14,集計用!$4:$9894,マスター!$C626,FALSE)="","",HLOOKUP(J$14,集計用!$4:$9894,マスター!$C626,FALSE))</f>
        <v/>
      </c>
      <c r="K626" s="53"/>
      <c r="L626" s="53"/>
      <c r="M626" s="53"/>
      <c r="N626" s="53"/>
      <c r="O626" s="29" t="str">
        <f>IF(HLOOKUP(O$14,集計用!$4:$9894,マスター!$C626,FALSE)="","",HLOOKUP(O$14,集計用!$4:$9894,マスター!$C626,FALSE))</f>
        <v/>
      </c>
      <c r="P626" s="53"/>
      <c r="Q626" s="53"/>
      <c r="R626" s="42" t="str">
        <f>IF(HLOOKUP(R$14,集計用!$4:$9894,マスター!$C626,FALSE)="","",HLOOKUP(R$14,集計用!$4:$9894,マスター!$C626,FALSE))</f>
        <v/>
      </c>
      <c r="S626" s="42" t="str">
        <f>IF(HLOOKUP(S$14,集計用!$4:$9894,マスター!$C626,FALSE)="","",HLOOKUP(S$14,集計用!$4:$9894,マスター!$C626,FALSE))</f>
        <v/>
      </c>
      <c r="T626" s="214" t="str">
        <f>IF(HLOOKUP(T$14,集計用!$4:$9894,マスター!$C626,FALSE)="","",HLOOKUP(T$14,集計用!$4:$9894,マスター!$C626,FALSE))</f>
        <v/>
      </c>
      <c r="U626" s="214" t="str">
        <f>IF(HLOOKUP(U$14,集計用!$4:$9894,マスター!$C626,FALSE)="","",HLOOKUP(U$14,集計用!$4:$9894,マスター!$C626,FALSE))</f>
        <v/>
      </c>
      <c r="V626" s="53"/>
      <c r="W626" s="44"/>
      <c r="X626" s="53"/>
      <c r="Y626" s="53"/>
      <c r="Z626" s="29" t="str">
        <f>IF(HLOOKUP(Z$14,集計用!$4:$9894,マスター!$C626,FALSE)="","",HLOOKUP(Z$14,集計用!$4:$9894,マスター!$C626,FALSE))</f>
        <v/>
      </c>
      <c r="AA626" s="53"/>
      <c r="AB626" s="53"/>
      <c r="AC626" s="53"/>
      <c r="AD626" s="53"/>
      <c r="AE626" s="53"/>
      <c r="AF626" s="44"/>
      <c r="AG626" s="29" t="str">
        <f>IF(HLOOKUP(AG$14,集計用!$4:$9894,マスター!$C626,FALSE)="","",HLOOKUP(AG$14,集計用!$4:$9894,マスター!$C626,FALSE))</f>
        <v/>
      </c>
      <c r="AH626" s="29" t="str">
        <f>IF(HLOOKUP(AH$14,集計用!$4:$9894,マスター!$C626,FALSE)="","",HLOOKUP(AH$14,集計用!$4:$9894,マスター!$C626,FALSE))</f>
        <v/>
      </c>
      <c r="AI626" s="29" t="str">
        <f>IF(HLOOKUP(AI$14,集計用!$4:$9894,マスター!$C626,FALSE)="","",HLOOKUP(AI$14,集計用!$4:$9894,マスター!$C626,FALSE))</f>
        <v/>
      </c>
      <c r="AJ626" s="60" t="str">
        <f>マスター!$B$3</f>
        <v>建物</v>
      </c>
      <c r="AK626" s="29" t="str">
        <f>IF(HLOOKUP(AK$14,集計用!$4:$9894,マスター!$C626,FALSE)="","",HLOOKUP(AK$14,集計用!$4:$9894,マスター!$C626,FALSE))</f>
        <v/>
      </c>
      <c r="AL626" s="29" t="str">
        <f>IF(HLOOKUP(AL$14,集計用!$4:$9894,マスター!$C626,FALSE)="","",HLOOKUP(AL$14,集計用!$4:$9894,マスター!$C626,FALSE))</f>
        <v/>
      </c>
      <c r="AM626" s="53"/>
      <c r="AN626" s="29" t="str">
        <f>IFERROR(集計用!N515&amp;集計用!P515&amp;集計用!R515,"")</f>
        <v/>
      </c>
      <c r="AO626" s="29" t="str">
        <f>IF(HLOOKUP(AO$14,集計用!$4:$9894,マスター!$C626,FALSE)="","",HLOOKUP(AO$14,集計用!$4:$9894,マスター!$C626,FALSE))</f>
        <v/>
      </c>
      <c r="AP626" s="42" t="str">
        <f>集計用!AU515&amp;集計用!AV515&amp;集計用!AW515&amp;集計用!AX515&amp;集計用!AY515&amp;集計用!AZ515</f>
        <v/>
      </c>
      <c r="AQ626" s="29" t="str">
        <f>IF(HLOOKUP(AQ$14,集計用!$4:$9894,マスター!$C626,FALSE)="","",HLOOKUP(AQ$14,集計用!$4:$9894,マスター!$C626,FALSE))</f>
        <v/>
      </c>
      <c r="AR626" s="29" t="str">
        <f>IF(HLOOKUP(AR$14,集計用!$4:$9894,マスター!$C626,FALSE)="","",HLOOKUP(AR$14,集計用!$4:$9894,マスター!$C626,FALSE))</f>
        <v/>
      </c>
      <c r="AS626" s="29" t="str">
        <f>IF(HLOOKUP(AS$14,集計用!$4:$9894,マスター!$C626,FALSE)="","",HLOOKUP(AS$14,集計用!$4:$9894,マスター!$C626,FALSE))</f>
        <v/>
      </c>
      <c r="AT626" s="29" t="str">
        <f>IF(HLOOKUP(AT$14,集計用!$4:$9894,マスター!$C626,FALSE)="","",HLOOKUP(AT$14,集計用!$4:$9894,マスター!$C626,FALSE))</f>
        <v/>
      </c>
      <c r="AU626" s="29" t="str">
        <f>IF(HLOOKUP(AU$14,集計用!$4:$9894,マスター!$C626,FALSE)="","",HLOOKUP(AU$14,集計用!$4:$9894,マスター!$C626,FALSE))</f>
        <v/>
      </c>
      <c r="AV626" s="61"/>
      <c r="AW626" s="45" t="str">
        <f t="shared" si="11"/>
        <v/>
      </c>
      <c r="AX626" s="29" t="str">
        <f>IF(HLOOKUP(AX$14,集計用!$4:$9894,マスター!$C626,FALSE)="","",HLOOKUP(AX$14,集計用!$4:$9894,マスター!$C626,FALSE))</f>
        <v/>
      </c>
      <c r="AY626" s="29" t="str">
        <f>IF(HLOOKUP(AY$14,集計用!$4:$9894,マスター!$C626,FALSE)="","",HLOOKUP(AY$14,集計用!$4:$9894,マスター!$C626,FALSE))</f>
        <v/>
      </c>
      <c r="AZ626" s="54"/>
      <c r="BA626" s="54"/>
      <c r="BB626" s="54"/>
      <c r="BC626" s="54"/>
      <c r="BD626" s="54"/>
      <c r="BE626" s="54"/>
      <c r="BF626" s="54"/>
      <c r="BG626" s="54"/>
      <c r="BH626" s="29" t="str">
        <f>IF(HLOOKUP(BH$14,集計用!$4:$9894,マスター!$C626,FALSE)="","",HLOOKUP(BH$14,集計用!$4:$9894,マスター!$C626,FALSE))</f>
        <v/>
      </c>
      <c r="BI626" s="29" t="str">
        <f>IF(HLOOKUP(BI$14,集計用!$4:$9894,マスター!$C626,FALSE)="","",HLOOKUP(BI$14,集計用!$4:$9894,マスター!$C626,FALSE))</f>
        <v/>
      </c>
      <c r="BJ626" s="54"/>
      <c r="BK626" s="54"/>
      <c r="BL626" s="54"/>
      <c r="BM626" s="54"/>
      <c r="BN626" s="54"/>
      <c r="BO626" s="54"/>
      <c r="BP626" s="54"/>
      <c r="BQ626" s="54"/>
      <c r="BR626" s="29" t="str">
        <f>IF(HLOOKUP(BR$14,集計用!$4:$9894,マスター!$C626,FALSE)="","",HLOOKUP(BR$14,集計用!$4:$9894,マスター!$C626,FALSE))</f>
        <v/>
      </c>
      <c r="BS626" s="29" t="str">
        <f>IF(HLOOKUP(BS$14,集計用!$4:$9894,マスター!$C626,FALSE)="","",HLOOKUP(BS$14,集計用!$4:$9894,マスター!$C626,FALSE))</f>
        <v/>
      </c>
      <c r="BT626" s="29" t="str">
        <f>IF(HLOOKUP(BT$14,集計用!$4:$9894,マスター!$C626,FALSE)="","",HLOOKUP(BT$14,集計用!$4:$9894,マスター!$C626,FALSE))</f>
        <v/>
      </c>
      <c r="BU626" s="29" t="str">
        <f>IF(HLOOKUP(BU$14,集計用!$4:$9894,マスター!$C626,FALSE)="","",HLOOKUP(BU$14,集計用!$4:$9894,マスター!$C626,FALSE))</f>
        <v/>
      </c>
      <c r="BV626" s="29" t="str">
        <f>集計用!O515&amp;集計用!Q515&amp;集計用!S515</f>
        <v/>
      </c>
      <c r="BW626" s="29" t="str">
        <f>IF(HLOOKUP(BW$14,集計用!$4:$9894,マスター!$C626,FALSE)="","",HLOOKUP(BW$14,集計用!$4:$9894,マスター!$C626,FALSE))</f>
        <v/>
      </c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4"/>
      <c r="CO626" s="54"/>
      <c r="CP626" s="54"/>
      <c r="CQ626" s="54"/>
      <c r="CR626" s="54"/>
      <c r="CS626" s="54"/>
      <c r="CT626" s="54"/>
      <c r="CU626" s="54"/>
      <c r="CV626" s="53"/>
      <c r="CW626" s="53"/>
      <c r="CX626" s="53"/>
      <c r="CY626" s="53"/>
      <c r="CZ626" s="53"/>
      <c r="DA626" s="53"/>
      <c r="DB626" s="53"/>
      <c r="DC626" s="53"/>
      <c r="DD626" s="54"/>
      <c r="DE626" s="54"/>
      <c r="DF626" s="54"/>
      <c r="DG626" s="54"/>
      <c r="DH626" s="54"/>
      <c r="DI626" s="54"/>
    </row>
    <row r="627" spans="3:113" ht="13.5" customHeight="1">
      <c r="C627" s="89">
        <v>618</v>
      </c>
      <c r="D627" s="44"/>
      <c r="E627" s="53"/>
      <c r="F627" s="53"/>
      <c r="G627" s="53"/>
      <c r="H627" s="42" t="str">
        <f>IF(HLOOKUP(H$14,集計用!$4:$9894,マスター!$C627,FALSE)="","",HLOOKUP(H$14,集計用!$4:$9894,マスター!$C627,FALSE))</f>
        <v/>
      </c>
      <c r="I627" s="29" t="str">
        <f>IF(HLOOKUP(I$14,集計用!$4:$9894,マスター!$C627,FALSE)="","",HLOOKUP(I$14,集計用!$4:$9894,マスター!$C627,FALSE))</f>
        <v/>
      </c>
      <c r="J627" s="29" t="str">
        <f>IF(HLOOKUP(J$14,集計用!$4:$9894,マスター!$C627,FALSE)="","",HLOOKUP(J$14,集計用!$4:$9894,マスター!$C627,FALSE))</f>
        <v/>
      </c>
      <c r="K627" s="53"/>
      <c r="L627" s="53"/>
      <c r="M627" s="53"/>
      <c r="N627" s="53"/>
      <c r="O627" s="29" t="str">
        <f>IF(HLOOKUP(O$14,集計用!$4:$9894,マスター!$C627,FALSE)="","",HLOOKUP(O$14,集計用!$4:$9894,マスター!$C627,FALSE))</f>
        <v/>
      </c>
      <c r="P627" s="53"/>
      <c r="Q627" s="53"/>
      <c r="R627" s="42" t="str">
        <f>IF(HLOOKUP(R$14,集計用!$4:$9894,マスター!$C627,FALSE)="","",HLOOKUP(R$14,集計用!$4:$9894,マスター!$C627,FALSE))</f>
        <v/>
      </c>
      <c r="S627" s="42" t="str">
        <f>IF(HLOOKUP(S$14,集計用!$4:$9894,マスター!$C627,FALSE)="","",HLOOKUP(S$14,集計用!$4:$9894,マスター!$C627,FALSE))</f>
        <v/>
      </c>
      <c r="T627" s="214" t="str">
        <f>IF(HLOOKUP(T$14,集計用!$4:$9894,マスター!$C627,FALSE)="","",HLOOKUP(T$14,集計用!$4:$9894,マスター!$C627,FALSE))</f>
        <v/>
      </c>
      <c r="U627" s="214" t="str">
        <f>IF(HLOOKUP(U$14,集計用!$4:$9894,マスター!$C627,FALSE)="","",HLOOKUP(U$14,集計用!$4:$9894,マスター!$C627,FALSE))</f>
        <v/>
      </c>
      <c r="V627" s="53"/>
      <c r="W627" s="44"/>
      <c r="X627" s="53"/>
      <c r="Y627" s="53"/>
      <c r="Z627" s="29" t="str">
        <f>IF(HLOOKUP(Z$14,集計用!$4:$9894,マスター!$C627,FALSE)="","",HLOOKUP(Z$14,集計用!$4:$9894,マスター!$C627,FALSE))</f>
        <v/>
      </c>
      <c r="AA627" s="53"/>
      <c r="AB627" s="53"/>
      <c r="AC627" s="53"/>
      <c r="AD627" s="53"/>
      <c r="AE627" s="53"/>
      <c r="AF627" s="44"/>
      <c r="AG627" s="29" t="str">
        <f>IF(HLOOKUP(AG$14,集計用!$4:$9894,マスター!$C627,FALSE)="","",HLOOKUP(AG$14,集計用!$4:$9894,マスター!$C627,FALSE))</f>
        <v/>
      </c>
      <c r="AH627" s="29" t="str">
        <f>IF(HLOOKUP(AH$14,集計用!$4:$9894,マスター!$C627,FALSE)="","",HLOOKUP(AH$14,集計用!$4:$9894,マスター!$C627,FALSE))</f>
        <v/>
      </c>
      <c r="AI627" s="29" t="str">
        <f>IF(HLOOKUP(AI$14,集計用!$4:$9894,マスター!$C627,FALSE)="","",HLOOKUP(AI$14,集計用!$4:$9894,マスター!$C627,FALSE))</f>
        <v/>
      </c>
      <c r="AJ627" s="60" t="str">
        <f>マスター!$B$3</f>
        <v>建物</v>
      </c>
      <c r="AK627" s="29" t="str">
        <f>IF(HLOOKUP(AK$14,集計用!$4:$9894,マスター!$C627,FALSE)="","",HLOOKUP(AK$14,集計用!$4:$9894,マスター!$C627,FALSE))</f>
        <v/>
      </c>
      <c r="AL627" s="29" t="str">
        <f>IF(HLOOKUP(AL$14,集計用!$4:$9894,マスター!$C627,FALSE)="","",HLOOKUP(AL$14,集計用!$4:$9894,マスター!$C627,FALSE))</f>
        <v/>
      </c>
      <c r="AM627" s="53"/>
      <c r="AN627" s="29" t="str">
        <f>IFERROR(集計用!N516&amp;集計用!P516&amp;集計用!R516,"")</f>
        <v/>
      </c>
      <c r="AO627" s="29" t="str">
        <f>IF(HLOOKUP(AO$14,集計用!$4:$9894,マスター!$C627,FALSE)="","",HLOOKUP(AO$14,集計用!$4:$9894,マスター!$C627,FALSE))</f>
        <v/>
      </c>
      <c r="AP627" s="42" t="str">
        <f>集計用!AU516&amp;集計用!AV516&amp;集計用!AW516&amp;集計用!AX516&amp;集計用!AY516&amp;集計用!AZ516</f>
        <v/>
      </c>
      <c r="AQ627" s="29" t="str">
        <f>IF(HLOOKUP(AQ$14,集計用!$4:$9894,マスター!$C627,FALSE)="","",HLOOKUP(AQ$14,集計用!$4:$9894,マスター!$C627,FALSE))</f>
        <v/>
      </c>
      <c r="AR627" s="29" t="str">
        <f>IF(HLOOKUP(AR$14,集計用!$4:$9894,マスター!$C627,FALSE)="","",HLOOKUP(AR$14,集計用!$4:$9894,マスター!$C627,FALSE))</f>
        <v/>
      </c>
      <c r="AS627" s="29" t="str">
        <f>IF(HLOOKUP(AS$14,集計用!$4:$9894,マスター!$C627,FALSE)="","",HLOOKUP(AS$14,集計用!$4:$9894,マスター!$C627,FALSE))</f>
        <v/>
      </c>
      <c r="AT627" s="29" t="str">
        <f>IF(HLOOKUP(AT$14,集計用!$4:$9894,マスター!$C627,FALSE)="","",HLOOKUP(AT$14,集計用!$4:$9894,マスター!$C627,FALSE))</f>
        <v/>
      </c>
      <c r="AU627" s="29" t="str">
        <f>IF(HLOOKUP(AU$14,集計用!$4:$9894,マスター!$C627,FALSE)="","",HLOOKUP(AU$14,集計用!$4:$9894,マスター!$C627,FALSE))</f>
        <v/>
      </c>
      <c r="AV627" s="61"/>
      <c r="AW627" s="45" t="str">
        <f t="shared" si="11"/>
        <v/>
      </c>
      <c r="AX627" s="29" t="str">
        <f>IF(HLOOKUP(AX$14,集計用!$4:$9894,マスター!$C627,FALSE)="","",HLOOKUP(AX$14,集計用!$4:$9894,マスター!$C627,FALSE))</f>
        <v/>
      </c>
      <c r="AY627" s="29" t="str">
        <f>IF(HLOOKUP(AY$14,集計用!$4:$9894,マスター!$C627,FALSE)="","",HLOOKUP(AY$14,集計用!$4:$9894,マスター!$C627,FALSE))</f>
        <v/>
      </c>
      <c r="AZ627" s="54"/>
      <c r="BA627" s="54"/>
      <c r="BB627" s="54"/>
      <c r="BC627" s="54"/>
      <c r="BD627" s="54"/>
      <c r="BE627" s="54"/>
      <c r="BF627" s="54"/>
      <c r="BG627" s="54"/>
      <c r="BH627" s="29" t="str">
        <f>IF(HLOOKUP(BH$14,集計用!$4:$9894,マスター!$C627,FALSE)="","",HLOOKUP(BH$14,集計用!$4:$9894,マスター!$C627,FALSE))</f>
        <v/>
      </c>
      <c r="BI627" s="29" t="str">
        <f>IF(HLOOKUP(BI$14,集計用!$4:$9894,マスター!$C627,FALSE)="","",HLOOKUP(BI$14,集計用!$4:$9894,マスター!$C627,FALSE))</f>
        <v/>
      </c>
      <c r="BJ627" s="54"/>
      <c r="BK627" s="54"/>
      <c r="BL627" s="54"/>
      <c r="BM627" s="54"/>
      <c r="BN627" s="54"/>
      <c r="BO627" s="54"/>
      <c r="BP627" s="54"/>
      <c r="BQ627" s="54"/>
      <c r="BR627" s="29" t="str">
        <f>IF(HLOOKUP(BR$14,集計用!$4:$9894,マスター!$C627,FALSE)="","",HLOOKUP(BR$14,集計用!$4:$9894,マスター!$C627,FALSE))</f>
        <v/>
      </c>
      <c r="BS627" s="29" t="str">
        <f>IF(HLOOKUP(BS$14,集計用!$4:$9894,マスター!$C627,FALSE)="","",HLOOKUP(BS$14,集計用!$4:$9894,マスター!$C627,FALSE))</f>
        <v/>
      </c>
      <c r="BT627" s="29" t="str">
        <f>IF(HLOOKUP(BT$14,集計用!$4:$9894,マスター!$C627,FALSE)="","",HLOOKUP(BT$14,集計用!$4:$9894,マスター!$C627,FALSE))</f>
        <v/>
      </c>
      <c r="BU627" s="29" t="str">
        <f>IF(HLOOKUP(BU$14,集計用!$4:$9894,マスター!$C627,FALSE)="","",HLOOKUP(BU$14,集計用!$4:$9894,マスター!$C627,FALSE))</f>
        <v/>
      </c>
      <c r="BV627" s="29" t="str">
        <f>集計用!O516&amp;集計用!Q516&amp;集計用!S516</f>
        <v/>
      </c>
      <c r="BW627" s="29" t="str">
        <f>IF(HLOOKUP(BW$14,集計用!$4:$9894,マスター!$C627,FALSE)="","",HLOOKUP(BW$14,集計用!$4:$9894,マスター!$C627,FALSE))</f>
        <v/>
      </c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4"/>
      <c r="CO627" s="54"/>
      <c r="CP627" s="54"/>
      <c r="CQ627" s="54"/>
      <c r="CR627" s="54"/>
      <c r="CS627" s="54"/>
      <c r="CT627" s="54"/>
      <c r="CU627" s="54"/>
      <c r="CV627" s="53"/>
      <c r="CW627" s="53"/>
      <c r="CX627" s="53"/>
      <c r="CY627" s="53"/>
      <c r="CZ627" s="53"/>
      <c r="DA627" s="53"/>
      <c r="DB627" s="53"/>
      <c r="DC627" s="53"/>
      <c r="DD627" s="54"/>
      <c r="DE627" s="54"/>
      <c r="DF627" s="54"/>
      <c r="DG627" s="54"/>
      <c r="DH627" s="54"/>
      <c r="DI627" s="54"/>
    </row>
    <row r="628" spans="3:113" ht="13.5" customHeight="1">
      <c r="C628" s="89">
        <v>619</v>
      </c>
      <c r="D628" s="44"/>
      <c r="E628" s="53"/>
      <c r="F628" s="53"/>
      <c r="G628" s="53"/>
      <c r="H628" s="42" t="str">
        <f>IF(HLOOKUP(H$14,集計用!$4:$9894,マスター!$C628,FALSE)="","",HLOOKUP(H$14,集計用!$4:$9894,マスター!$C628,FALSE))</f>
        <v/>
      </c>
      <c r="I628" s="29" t="str">
        <f>IF(HLOOKUP(I$14,集計用!$4:$9894,マスター!$C628,FALSE)="","",HLOOKUP(I$14,集計用!$4:$9894,マスター!$C628,FALSE))</f>
        <v/>
      </c>
      <c r="J628" s="29" t="str">
        <f>IF(HLOOKUP(J$14,集計用!$4:$9894,マスター!$C628,FALSE)="","",HLOOKUP(J$14,集計用!$4:$9894,マスター!$C628,FALSE))</f>
        <v/>
      </c>
      <c r="K628" s="53"/>
      <c r="L628" s="53"/>
      <c r="M628" s="53"/>
      <c r="N628" s="53"/>
      <c r="O628" s="29" t="str">
        <f>IF(HLOOKUP(O$14,集計用!$4:$9894,マスター!$C628,FALSE)="","",HLOOKUP(O$14,集計用!$4:$9894,マスター!$C628,FALSE))</f>
        <v/>
      </c>
      <c r="P628" s="53"/>
      <c r="Q628" s="53"/>
      <c r="R628" s="42" t="str">
        <f>IF(HLOOKUP(R$14,集計用!$4:$9894,マスター!$C628,FALSE)="","",HLOOKUP(R$14,集計用!$4:$9894,マスター!$C628,FALSE))</f>
        <v/>
      </c>
      <c r="S628" s="42" t="str">
        <f>IF(HLOOKUP(S$14,集計用!$4:$9894,マスター!$C628,FALSE)="","",HLOOKUP(S$14,集計用!$4:$9894,マスター!$C628,FALSE))</f>
        <v/>
      </c>
      <c r="T628" s="214" t="str">
        <f>IF(HLOOKUP(T$14,集計用!$4:$9894,マスター!$C628,FALSE)="","",HLOOKUP(T$14,集計用!$4:$9894,マスター!$C628,FALSE))</f>
        <v/>
      </c>
      <c r="U628" s="214" t="str">
        <f>IF(HLOOKUP(U$14,集計用!$4:$9894,マスター!$C628,FALSE)="","",HLOOKUP(U$14,集計用!$4:$9894,マスター!$C628,FALSE))</f>
        <v/>
      </c>
      <c r="V628" s="53"/>
      <c r="W628" s="44"/>
      <c r="X628" s="53"/>
      <c r="Y628" s="53"/>
      <c r="Z628" s="29" t="str">
        <f>IF(HLOOKUP(Z$14,集計用!$4:$9894,マスター!$C628,FALSE)="","",HLOOKUP(Z$14,集計用!$4:$9894,マスター!$C628,FALSE))</f>
        <v/>
      </c>
      <c r="AA628" s="53"/>
      <c r="AB628" s="53"/>
      <c r="AC628" s="53"/>
      <c r="AD628" s="53"/>
      <c r="AE628" s="53"/>
      <c r="AF628" s="44"/>
      <c r="AG628" s="29" t="str">
        <f>IF(HLOOKUP(AG$14,集計用!$4:$9894,マスター!$C628,FALSE)="","",HLOOKUP(AG$14,集計用!$4:$9894,マスター!$C628,FALSE))</f>
        <v/>
      </c>
      <c r="AH628" s="29" t="str">
        <f>IF(HLOOKUP(AH$14,集計用!$4:$9894,マスター!$C628,FALSE)="","",HLOOKUP(AH$14,集計用!$4:$9894,マスター!$C628,FALSE))</f>
        <v/>
      </c>
      <c r="AI628" s="29" t="str">
        <f>IF(HLOOKUP(AI$14,集計用!$4:$9894,マスター!$C628,FALSE)="","",HLOOKUP(AI$14,集計用!$4:$9894,マスター!$C628,FALSE))</f>
        <v/>
      </c>
      <c r="AJ628" s="60" t="str">
        <f>マスター!$B$3</f>
        <v>建物</v>
      </c>
      <c r="AK628" s="29" t="str">
        <f>IF(HLOOKUP(AK$14,集計用!$4:$9894,マスター!$C628,FALSE)="","",HLOOKUP(AK$14,集計用!$4:$9894,マスター!$C628,FALSE))</f>
        <v/>
      </c>
      <c r="AL628" s="29" t="str">
        <f>IF(HLOOKUP(AL$14,集計用!$4:$9894,マスター!$C628,FALSE)="","",HLOOKUP(AL$14,集計用!$4:$9894,マスター!$C628,FALSE))</f>
        <v/>
      </c>
      <c r="AM628" s="53"/>
      <c r="AN628" s="29" t="str">
        <f>IFERROR(集計用!N517&amp;集計用!P517&amp;集計用!R517,"")</f>
        <v/>
      </c>
      <c r="AO628" s="29" t="str">
        <f>IF(HLOOKUP(AO$14,集計用!$4:$9894,マスター!$C628,FALSE)="","",HLOOKUP(AO$14,集計用!$4:$9894,マスター!$C628,FALSE))</f>
        <v/>
      </c>
      <c r="AP628" s="42" t="str">
        <f>集計用!AU517&amp;集計用!AV517&amp;集計用!AW517&amp;集計用!AX517&amp;集計用!AY517&amp;集計用!AZ517</f>
        <v/>
      </c>
      <c r="AQ628" s="29" t="str">
        <f>IF(HLOOKUP(AQ$14,集計用!$4:$9894,マスター!$C628,FALSE)="","",HLOOKUP(AQ$14,集計用!$4:$9894,マスター!$C628,FALSE))</f>
        <v/>
      </c>
      <c r="AR628" s="29" t="str">
        <f>IF(HLOOKUP(AR$14,集計用!$4:$9894,マスター!$C628,FALSE)="","",HLOOKUP(AR$14,集計用!$4:$9894,マスター!$C628,FALSE))</f>
        <v/>
      </c>
      <c r="AS628" s="29" t="str">
        <f>IF(HLOOKUP(AS$14,集計用!$4:$9894,マスター!$C628,FALSE)="","",HLOOKUP(AS$14,集計用!$4:$9894,マスター!$C628,FALSE))</f>
        <v/>
      </c>
      <c r="AT628" s="29" t="str">
        <f>IF(HLOOKUP(AT$14,集計用!$4:$9894,マスター!$C628,FALSE)="","",HLOOKUP(AT$14,集計用!$4:$9894,マスター!$C628,FALSE))</f>
        <v/>
      </c>
      <c r="AU628" s="29" t="str">
        <f>IF(HLOOKUP(AU$14,集計用!$4:$9894,マスター!$C628,FALSE)="","",HLOOKUP(AU$14,集計用!$4:$9894,マスター!$C628,FALSE))</f>
        <v/>
      </c>
      <c r="AV628" s="61"/>
      <c r="AW628" s="45" t="str">
        <f t="shared" si="11"/>
        <v/>
      </c>
      <c r="AX628" s="29" t="str">
        <f>IF(HLOOKUP(AX$14,集計用!$4:$9894,マスター!$C628,FALSE)="","",HLOOKUP(AX$14,集計用!$4:$9894,マスター!$C628,FALSE))</f>
        <v/>
      </c>
      <c r="AY628" s="29" t="str">
        <f>IF(HLOOKUP(AY$14,集計用!$4:$9894,マスター!$C628,FALSE)="","",HLOOKUP(AY$14,集計用!$4:$9894,マスター!$C628,FALSE))</f>
        <v/>
      </c>
      <c r="AZ628" s="54"/>
      <c r="BA628" s="54"/>
      <c r="BB628" s="54"/>
      <c r="BC628" s="54"/>
      <c r="BD628" s="54"/>
      <c r="BE628" s="54"/>
      <c r="BF628" s="54"/>
      <c r="BG628" s="54"/>
      <c r="BH628" s="29" t="str">
        <f>IF(HLOOKUP(BH$14,集計用!$4:$9894,マスター!$C628,FALSE)="","",HLOOKUP(BH$14,集計用!$4:$9894,マスター!$C628,FALSE))</f>
        <v/>
      </c>
      <c r="BI628" s="29" t="str">
        <f>IF(HLOOKUP(BI$14,集計用!$4:$9894,マスター!$C628,FALSE)="","",HLOOKUP(BI$14,集計用!$4:$9894,マスター!$C628,FALSE))</f>
        <v/>
      </c>
      <c r="BJ628" s="54"/>
      <c r="BK628" s="54"/>
      <c r="BL628" s="54"/>
      <c r="BM628" s="54"/>
      <c r="BN628" s="54"/>
      <c r="BO628" s="54"/>
      <c r="BP628" s="54"/>
      <c r="BQ628" s="54"/>
      <c r="BR628" s="29" t="str">
        <f>IF(HLOOKUP(BR$14,集計用!$4:$9894,マスター!$C628,FALSE)="","",HLOOKUP(BR$14,集計用!$4:$9894,マスター!$C628,FALSE))</f>
        <v/>
      </c>
      <c r="BS628" s="29" t="str">
        <f>IF(HLOOKUP(BS$14,集計用!$4:$9894,マスター!$C628,FALSE)="","",HLOOKUP(BS$14,集計用!$4:$9894,マスター!$C628,FALSE))</f>
        <v/>
      </c>
      <c r="BT628" s="29" t="str">
        <f>IF(HLOOKUP(BT$14,集計用!$4:$9894,マスター!$C628,FALSE)="","",HLOOKUP(BT$14,集計用!$4:$9894,マスター!$C628,FALSE))</f>
        <v/>
      </c>
      <c r="BU628" s="29" t="str">
        <f>IF(HLOOKUP(BU$14,集計用!$4:$9894,マスター!$C628,FALSE)="","",HLOOKUP(BU$14,集計用!$4:$9894,マスター!$C628,FALSE))</f>
        <v/>
      </c>
      <c r="BV628" s="29" t="str">
        <f>集計用!O517&amp;集計用!Q517&amp;集計用!S517</f>
        <v/>
      </c>
      <c r="BW628" s="29" t="str">
        <f>IF(HLOOKUP(BW$14,集計用!$4:$9894,マスター!$C628,FALSE)="","",HLOOKUP(BW$14,集計用!$4:$9894,マスター!$C628,FALSE))</f>
        <v/>
      </c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4"/>
      <c r="CO628" s="54"/>
      <c r="CP628" s="54"/>
      <c r="CQ628" s="54"/>
      <c r="CR628" s="54"/>
      <c r="CS628" s="54"/>
      <c r="CT628" s="54"/>
      <c r="CU628" s="54"/>
      <c r="CV628" s="53"/>
      <c r="CW628" s="53"/>
      <c r="CX628" s="53"/>
      <c r="CY628" s="53"/>
      <c r="CZ628" s="53"/>
      <c r="DA628" s="53"/>
      <c r="DB628" s="53"/>
      <c r="DC628" s="53"/>
      <c r="DD628" s="54"/>
      <c r="DE628" s="54"/>
      <c r="DF628" s="54"/>
      <c r="DG628" s="54"/>
      <c r="DH628" s="54"/>
      <c r="DI628" s="54"/>
    </row>
    <row r="629" spans="3:113" ht="13.5" customHeight="1">
      <c r="C629" s="89">
        <v>620</v>
      </c>
      <c r="D629" s="44"/>
      <c r="E629" s="53"/>
      <c r="F629" s="53"/>
      <c r="G629" s="53"/>
      <c r="H629" s="42" t="str">
        <f>IF(HLOOKUP(H$14,集計用!$4:$9894,マスター!$C629,FALSE)="","",HLOOKUP(H$14,集計用!$4:$9894,マスター!$C629,FALSE))</f>
        <v/>
      </c>
      <c r="I629" s="29" t="str">
        <f>IF(HLOOKUP(I$14,集計用!$4:$9894,マスター!$C629,FALSE)="","",HLOOKUP(I$14,集計用!$4:$9894,マスター!$C629,FALSE))</f>
        <v/>
      </c>
      <c r="J629" s="29" t="str">
        <f>IF(HLOOKUP(J$14,集計用!$4:$9894,マスター!$C629,FALSE)="","",HLOOKUP(J$14,集計用!$4:$9894,マスター!$C629,FALSE))</f>
        <v/>
      </c>
      <c r="K629" s="53"/>
      <c r="L629" s="53"/>
      <c r="M629" s="53"/>
      <c r="N629" s="53"/>
      <c r="O629" s="29" t="str">
        <f>IF(HLOOKUP(O$14,集計用!$4:$9894,マスター!$C629,FALSE)="","",HLOOKUP(O$14,集計用!$4:$9894,マスター!$C629,FALSE))</f>
        <v/>
      </c>
      <c r="P629" s="53"/>
      <c r="Q629" s="53"/>
      <c r="R629" s="42" t="str">
        <f>IF(HLOOKUP(R$14,集計用!$4:$9894,マスター!$C629,FALSE)="","",HLOOKUP(R$14,集計用!$4:$9894,マスター!$C629,FALSE))</f>
        <v/>
      </c>
      <c r="S629" s="42" t="str">
        <f>IF(HLOOKUP(S$14,集計用!$4:$9894,マスター!$C629,FALSE)="","",HLOOKUP(S$14,集計用!$4:$9894,マスター!$C629,FALSE))</f>
        <v/>
      </c>
      <c r="T629" s="214" t="str">
        <f>IF(HLOOKUP(T$14,集計用!$4:$9894,マスター!$C629,FALSE)="","",HLOOKUP(T$14,集計用!$4:$9894,マスター!$C629,FALSE))</f>
        <v/>
      </c>
      <c r="U629" s="214" t="str">
        <f>IF(HLOOKUP(U$14,集計用!$4:$9894,マスター!$C629,FALSE)="","",HLOOKUP(U$14,集計用!$4:$9894,マスター!$C629,FALSE))</f>
        <v/>
      </c>
      <c r="V629" s="53"/>
      <c r="W629" s="44"/>
      <c r="X629" s="53"/>
      <c r="Y629" s="53"/>
      <c r="Z629" s="29" t="str">
        <f>IF(HLOOKUP(Z$14,集計用!$4:$9894,マスター!$C629,FALSE)="","",HLOOKUP(Z$14,集計用!$4:$9894,マスター!$C629,FALSE))</f>
        <v/>
      </c>
      <c r="AA629" s="53"/>
      <c r="AB629" s="53"/>
      <c r="AC629" s="53"/>
      <c r="AD629" s="53"/>
      <c r="AE629" s="53"/>
      <c r="AF629" s="44"/>
      <c r="AG629" s="29" t="str">
        <f>IF(HLOOKUP(AG$14,集計用!$4:$9894,マスター!$C629,FALSE)="","",HLOOKUP(AG$14,集計用!$4:$9894,マスター!$C629,FALSE))</f>
        <v/>
      </c>
      <c r="AH629" s="29" t="str">
        <f>IF(HLOOKUP(AH$14,集計用!$4:$9894,マスター!$C629,FALSE)="","",HLOOKUP(AH$14,集計用!$4:$9894,マスター!$C629,FALSE))</f>
        <v/>
      </c>
      <c r="AI629" s="29" t="str">
        <f>IF(HLOOKUP(AI$14,集計用!$4:$9894,マスター!$C629,FALSE)="","",HLOOKUP(AI$14,集計用!$4:$9894,マスター!$C629,FALSE))</f>
        <v/>
      </c>
      <c r="AJ629" s="60" t="str">
        <f>マスター!$B$3</f>
        <v>建物</v>
      </c>
      <c r="AK629" s="29" t="str">
        <f>IF(HLOOKUP(AK$14,集計用!$4:$9894,マスター!$C629,FALSE)="","",HLOOKUP(AK$14,集計用!$4:$9894,マスター!$C629,FALSE))</f>
        <v/>
      </c>
      <c r="AL629" s="29" t="str">
        <f>IF(HLOOKUP(AL$14,集計用!$4:$9894,マスター!$C629,FALSE)="","",HLOOKUP(AL$14,集計用!$4:$9894,マスター!$C629,FALSE))</f>
        <v/>
      </c>
      <c r="AM629" s="53"/>
      <c r="AN629" s="29" t="str">
        <f>IFERROR(集計用!N518&amp;集計用!P518&amp;集計用!R518,"")</f>
        <v/>
      </c>
      <c r="AO629" s="29" t="str">
        <f>IF(HLOOKUP(AO$14,集計用!$4:$9894,マスター!$C629,FALSE)="","",HLOOKUP(AO$14,集計用!$4:$9894,マスター!$C629,FALSE))</f>
        <v/>
      </c>
      <c r="AP629" s="42" t="str">
        <f>集計用!AU518&amp;集計用!AV518&amp;集計用!AW518&amp;集計用!AX518&amp;集計用!AY518&amp;集計用!AZ518</f>
        <v/>
      </c>
      <c r="AQ629" s="29" t="str">
        <f>IF(HLOOKUP(AQ$14,集計用!$4:$9894,マスター!$C629,FALSE)="","",HLOOKUP(AQ$14,集計用!$4:$9894,マスター!$C629,FALSE))</f>
        <v/>
      </c>
      <c r="AR629" s="29" t="str">
        <f>IF(HLOOKUP(AR$14,集計用!$4:$9894,マスター!$C629,FALSE)="","",HLOOKUP(AR$14,集計用!$4:$9894,マスター!$C629,FALSE))</f>
        <v/>
      </c>
      <c r="AS629" s="29" t="str">
        <f>IF(HLOOKUP(AS$14,集計用!$4:$9894,マスター!$C629,FALSE)="","",HLOOKUP(AS$14,集計用!$4:$9894,マスター!$C629,FALSE))</f>
        <v/>
      </c>
      <c r="AT629" s="29" t="str">
        <f>IF(HLOOKUP(AT$14,集計用!$4:$9894,マスター!$C629,FALSE)="","",HLOOKUP(AT$14,集計用!$4:$9894,マスター!$C629,FALSE))</f>
        <v/>
      </c>
      <c r="AU629" s="29" t="str">
        <f>IF(HLOOKUP(AU$14,集計用!$4:$9894,マスター!$C629,FALSE)="","",HLOOKUP(AU$14,集計用!$4:$9894,マスター!$C629,FALSE))</f>
        <v/>
      </c>
      <c r="AV629" s="61"/>
      <c r="AW629" s="45" t="str">
        <f t="shared" si="11"/>
        <v/>
      </c>
      <c r="AX629" s="29" t="str">
        <f>IF(HLOOKUP(AX$14,集計用!$4:$9894,マスター!$C629,FALSE)="","",HLOOKUP(AX$14,集計用!$4:$9894,マスター!$C629,FALSE))</f>
        <v/>
      </c>
      <c r="AY629" s="29" t="str">
        <f>IF(HLOOKUP(AY$14,集計用!$4:$9894,マスター!$C629,FALSE)="","",HLOOKUP(AY$14,集計用!$4:$9894,マスター!$C629,FALSE))</f>
        <v/>
      </c>
      <c r="AZ629" s="54"/>
      <c r="BA629" s="54"/>
      <c r="BB629" s="54"/>
      <c r="BC629" s="54"/>
      <c r="BD629" s="54"/>
      <c r="BE629" s="54"/>
      <c r="BF629" s="54"/>
      <c r="BG629" s="54"/>
      <c r="BH629" s="29" t="str">
        <f>IF(HLOOKUP(BH$14,集計用!$4:$9894,マスター!$C629,FALSE)="","",HLOOKUP(BH$14,集計用!$4:$9894,マスター!$C629,FALSE))</f>
        <v/>
      </c>
      <c r="BI629" s="29" t="str">
        <f>IF(HLOOKUP(BI$14,集計用!$4:$9894,マスター!$C629,FALSE)="","",HLOOKUP(BI$14,集計用!$4:$9894,マスター!$C629,FALSE))</f>
        <v/>
      </c>
      <c r="BJ629" s="54"/>
      <c r="BK629" s="54"/>
      <c r="BL629" s="54"/>
      <c r="BM629" s="54"/>
      <c r="BN629" s="54"/>
      <c r="BO629" s="54"/>
      <c r="BP629" s="54"/>
      <c r="BQ629" s="54"/>
      <c r="BR629" s="29" t="str">
        <f>IF(HLOOKUP(BR$14,集計用!$4:$9894,マスター!$C629,FALSE)="","",HLOOKUP(BR$14,集計用!$4:$9894,マスター!$C629,FALSE))</f>
        <v/>
      </c>
      <c r="BS629" s="29" t="str">
        <f>IF(HLOOKUP(BS$14,集計用!$4:$9894,マスター!$C629,FALSE)="","",HLOOKUP(BS$14,集計用!$4:$9894,マスター!$C629,FALSE))</f>
        <v/>
      </c>
      <c r="BT629" s="29" t="str">
        <f>IF(HLOOKUP(BT$14,集計用!$4:$9894,マスター!$C629,FALSE)="","",HLOOKUP(BT$14,集計用!$4:$9894,マスター!$C629,FALSE))</f>
        <v/>
      </c>
      <c r="BU629" s="29" t="str">
        <f>IF(HLOOKUP(BU$14,集計用!$4:$9894,マスター!$C629,FALSE)="","",HLOOKUP(BU$14,集計用!$4:$9894,マスター!$C629,FALSE))</f>
        <v/>
      </c>
      <c r="BV629" s="29" t="str">
        <f>集計用!O518&amp;集計用!Q518&amp;集計用!S518</f>
        <v/>
      </c>
      <c r="BW629" s="29" t="str">
        <f>IF(HLOOKUP(BW$14,集計用!$4:$9894,マスター!$C629,FALSE)="","",HLOOKUP(BW$14,集計用!$4:$9894,マスター!$C629,FALSE))</f>
        <v/>
      </c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4"/>
      <c r="CO629" s="54"/>
      <c r="CP629" s="54"/>
      <c r="CQ629" s="54"/>
      <c r="CR629" s="54"/>
      <c r="CS629" s="54"/>
      <c r="CT629" s="54"/>
      <c r="CU629" s="54"/>
      <c r="CV629" s="53"/>
      <c r="CW629" s="53"/>
      <c r="CX629" s="53"/>
      <c r="CY629" s="53"/>
      <c r="CZ629" s="53"/>
      <c r="DA629" s="53"/>
      <c r="DB629" s="53"/>
      <c r="DC629" s="53"/>
      <c r="DD629" s="54"/>
      <c r="DE629" s="54"/>
      <c r="DF629" s="54"/>
      <c r="DG629" s="54"/>
      <c r="DH629" s="54"/>
      <c r="DI629" s="54"/>
    </row>
    <row r="630" spans="3:113" ht="13.5" customHeight="1">
      <c r="C630" s="89">
        <v>621</v>
      </c>
      <c r="D630" s="44"/>
      <c r="E630" s="53"/>
      <c r="F630" s="53"/>
      <c r="G630" s="53"/>
      <c r="H630" s="42" t="str">
        <f>IF(HLOOKUP(H$14,集計用!$4:$9894,マスター!$C630,FALSE)="","",HLOOKUP(H$14,集計用!$4:$9894,マスター!$C630,FALSE))</f>
        <v/>
      </c>
      <c r="I630" s="29" t="str">
        <f>IF(HLOOKUP(I$14,集計用!$4:$9894,マスター!$C630,FALSE)="","",HLOOKUP(I$14,集計用!$4:$9894,マスター!$C630,FALSE))</f>
        <v/>
      </c>
      <c r="J630" s="29" t="str">
        <f>IF(HLOOKUP(J$14,集計用!$4:$9894,マスター!$C630,FALSE)="","",HLOOKUP(J$14,集計用!$4:$9894,マスター!$C630,FALSE))</f>
        <v/>
      </c>
      <c r="K630" s="53"/>
      <c r="L630" s="53"/>
      <c r="M630" s="53"/>
      <c r="N630" s="53"/>
      <c r="O630" s="29" t="str">
        <f>IF(HLOOKUP(O$14,集計用!$4:$9894,マスター!$C630,FALSE)="","",HLOOKUP(O$14,集計用!$4:$9894,マスター!$C630,FALSE))</f>
        <v/>
      </c>
      <c r="P630" s="53"/>
      <c r="Q630" s="53"/>
      <c r="R630" s="42" t="str">
        <f>IF(HLOOKUP(R$14,集計用!$4:$9894,マスター!$C630,FALSE)="","",HLOOKUP(R$14,集計用!$4:$9894,マスター!$C630,FALSE))</f>
        <v/>
      </c>
      <c r="S630" s="42" t="str">
        <f>IF(HLOOKUP(S$14,集計用!$4:$9894,マスター!$C630,FALSE)="","",HLOOKUP(S$14,集計用!$4:$9894,マスター!$C630,FALSE))</f>
        <v/>
      </c>
      <c r="T630" s="214" t="str">
        <f>IF(HLOOKUP(T$14,集計用!$4:$9894,マスター!$C630,FALSE)="","",HLOOKUP(T$14,集計用!$4:$9894,マスター!$C630,FALSE))</f>
        <v/>
      </c>
      <c r="U630" s="214" t="str">
        <f>IF(HLOOKUP(U$14,集計用!$4:$9894,マスター!$C630,FALSE)="","",HLOOKUP(U$14,集計用!$4:$9894,マスター!$C630,FALSE))</f>
        <v/>
      </c>
      <c r="V630" s="53"/>
      <c r="W630" s="44"/>
      <c r="X630" s="53"/>
      <c r="Y630" s="53"/>
      <c r="Z630" s="29" t="str">
        <f>IF(HLOOKUP(Z$14,集計用!$4:$9894,マスター!$C630,FALSE)="","",HLOOKUP(Z$14,集計用!$4:$9894,マスター!$C630,FALSE))</f>
        <v/>
      </c>
      <c r="AA630" s="53"/>
      <c r="AB630" s="53"/>
      <c r="AC630" s="53"/>
      <c r="AD630" s="53"/>
      <c r="AE630" s="53"/>
      <c r="AF630" s="44"/>
      <c r="AG630" s="29" t="str">
        <f>IF(HLOOKUP(AG$14,集計用!$4:$9894,マスター!$C630,FALSE)="","",HLOOKUP(AG$14,集計用!$4:$9894,マスター!$C630,FALSE))</f>
        <v/>
      </c>
      <c r="AH630" s="29" t="str">
        <f>IF(HLOOKUP(AH$14,集計用!$4:$9894,マスター!$C630,FALSE)="","",HLOOKUP(AH$14,集計用!$4:$9894,マスター!$C630,FALSE))</f>
        <v/>
      </c>
      <c r="AI630" s="29" t="str">
        <f>IF(HLOOKUP(AI$14,集計用!$4:$9894,マスター!$C630,FALSE)="","",HLOOKUP(AI$14,集計用!$4:$9894,マスター!$C630,FALSE))</f>
        <v/>
      </c>
      <c r="AJ630" s="60" t="str">
        <f>マスター!$B$3</f>
        <v>建物</v>
      </c>
      <c r="AK630" s="29" t="str">
        <f>IF(HLOOKUP(AK$14,集計用!$4:$9894,マスター!$C630,FALSE)="","",HLOOKUP(AK$14,集計用!$4:$9894,マスター!$C630,FALSE))</f>
        <v/>
      </c>
      <c r="AL630" s="29" t="str">
        <f>IF(HLOOKUP(AL$14,集計用!$4:$9894,マスター!$C630,FALSE)="","",HLOOKUP(AL$14,集計用!$4:$9894,マスター!$C630,FALSE))</f>
        <v/>
      </c>
      <c r="AM630" s="53"/>
      <c r="AN630" s="29" t="str">
        <f>IFERROR(集計用!N519&amp;集計用!P519&amp;集計用!R519,"")</f>
        <v/>
      </c>
      <c r="AO630" s="29" t="str">
        <f>IF(HLOOKUP(AO$14,集計用!$4:$9894,マスター!$C630,FALSE)="","",HLOOKUP(AO$14,集計用!$4:$9894,マスター!$C630,FALSE))</f>
        <v/>
      </c>
      <c r="AP630" s="42" t="str">
        <f>集計用!AU519&amp;集計用!AV519&amp;集計用!AW519&amp;集計用!AX519&amp;集計用!AY519&amp;集計用!AZ519</f>
        <v/>
      </c>
      <c r="AQ630" s="29" t="str">
        <f>IF(HLOOKUP(AQ$14,集計用!$4:$9894,マスター!$C630,FALSE)="","",HLOOKUP(AQ$14,集計用!$4:$9894,マスター!$C630,FALSE))</f>
        <v/>
      </c>
      <c r="AR630" s="29" t="str">
        <f>IF(HLOOKUP(AR$14,集計用!$4:$9894,マスター!$C630,FALSE)="","",HLOOKUP(AR$14,集計用!$4:$9894,マスター!$C630,FALSE))</f>
        <v/>
      </c>
      <c r="AS630" s="29" t="str">
        <f>IF(HLOOKUP(AS$14,集計用!$4:$9894,マスター!$C630,FALSE)="","",HLOOKUP(AS$14,集計用!$4:$9894,マスター!$C630,FALSE))</f>
        <v/>
      </c>
      <c r="AT630" s="29" t="str">
        <f>IF(HLOOKUP(AT$14,集計用!$4:$9894,マスター!$C630,FALSE)="","",HLOOKUP(AT$14,集計用!$4:$9894,マスター!$C630,FALSE))</f>
        <v/>
      </c>
      <c r="AU630" s="29" t="str">
        <f>IF(HLOOKUP(AU$14,集計用!$4:$9894,マスター!$C630,FALSE)="","",HLOOKUP(AU$14,集計用!$4:$9894,マスター!$C630,FALSE))</f>
        <v/>
      </c>
      <c r="AV630" s="61"/>
      <c r="AW630" s="45" t="str">
        <f t="shared" si="11"/>
        <v/>
      </c>
      <c r="AX630" s="29" t="str">
        <f>IF(HLOOKUP(AX$14,集計用!$4:$9894,マスター!$C630,FALSE)="","",HLOOKUP(AX$14,集計用!$4:$9894,マスター!$C630,FALSE))</f>
        <v/>
      </c>
      <c r="AY630" s="29" t="str">
        <f>IF(HLOOKUP(AY$14,集計用!$4:$9894,マスター!$C630,FALSE)="","",HLOOKUP(AY$14,集計用!$4:$9894,マスター!$C630,FALSE))</f>
        <v/>
      </c>
      <c r="AZ630" s="54"/>
      <c r="BA630" s="54"/>
      <c r="BB630" s="54"/>
      <c r="BC630" s="54"/>
      <c r="BD630" s="54"/>
      <c r="BE630" s="54"/>
      <c r="BF630" s="54"/>
      <c r="BG630" s="54"/>
      <c r="BH630" s="29" t="str">
        <f>IF(HLOOKUP(BH$14,集計用!$4:$9894,マスター!$C630,FALSE)="","",HLOOKUP(BH$14,集計用!$4:$9894,マスター!$C630,FALSE))</f>
        <v/>
      </c>
      <c r="BI630" s="29" t="str">
        <f>IF(HLOOKUP(BI$14,集計用!$4:$9894,マスター!$C630,FALSE)="","",HLOOKUP(BI$14,集計用!$4:$9894,マスター!$C630,FALSE))</f>
        <v/>
      </c>
      <c r="BJ630" s="54"/>
      <c r="BK630" s="54"/>
      <c r="BL630" s="54"/>
      <c r="BM630" s="54"/>
      <c r="BN630" s="54"/>
      <c r="BO630" s="54"/>
      <c r="BP630" s="54"/>
      <c r="BQ630" s="54"/>
      <c r="BR630" s="29" t="str">
        <f>IF(HLOOKUP(BR$14,集計用!$4:$9894,マスター!$C630,FALSE)="","",HLOOKUP(BR$14,集計用!$4:$9894,マスター!$C630,FALSE))</f>
        <v/>
      </c>
      <c r="BS630" s="29" t="str">
        <f>IF(HLOOKUP(BS$14,集計用!$4:$9894,マスター!$C630,FALSE)="","",HLOOKUP(BS$14,集計用!$4:$9894,マスター!$C630,FALSE))</f>
        <v/>
      </c>
      <c r="BT630" s="29" t="str">
        <f>IF(HLOOKUP(BT$14,集計用!$4:$9894,マスター!$C630,FALSE)="","",HLOOKUP(BT$14,集計用!$4:$9894,マスター!$C630,FALSE))</f>
        <v/>
      </c>
      <c r="BU630" s="29" t="str">
        <f>IF(HLOOKUP(BU$14,集計用!$4:$9894,マスター!$C630,FALSE)="","",HLOOKUP(BU$14,集計用!$4:$9894,マスター!$C630,FALSE))</f>
        <v/>
      </c>
      <c r="BV630" s="29" t="str">
        <f>集計用!O519&amp;集計用!Q519&amp;集計用!S519</f>
        <v/>
      </c>
      <c r="BW630" s="29" t="str">
        <f>IF(HLOOKUP(BW$14,集計用!$4:$9894,マスター!$C630,FALSE)="","",HLOOKUP(BW$14,集計用!$4:$9894,マスター!$C630,FALSE))</f>
        <v/>
      </c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4"/>
      <c r="CO630" s="54"/>
      <c r="CP630" s="54"/>
      <c r="CQ630" s="54"/>
      <c r="CR630" s="54"/>
      <c r="CS630" s="54"/>
      <c r="CT630" s="54"/>
      <c r="CU630" s="54"/>
      <c r="CV630" s="53"/>
      <c r="CW630" s="53"/>
      <c r="CX630" s="53"/>
      <c r="CY630" s="53"/>
      <c r="CZ630" s="53"/>
      <c r="DA630" s="53"/>
      <c r="DB630" s="53"/>
      <c r="DC630" s="53"/>
      <c r="DD630" s="54"/>
      <c r="DE630" s="54"/>
      <c r="DF630" s="54"/>
      <c r="DG630" s="54"/>
      <c r="DH630" s="54"/>
      <c r="DI630" s="54"/>
    </row>
    <row r="631" spans="3:113" ht="13.5" customHeight="1">
      <c r="C631" s="89">
        <v>622</v>
      </c>
      <c r="D631" s="44"/>
      <c r="E631" s="53"/>
      <c r="F631" s="53"/>
      <c r="G631" s="53"/>
      <c r="H631" s="42" t="str">
        <f>IF(HLOOKUP(H$14,集計用!$4:$9894,マスター!$C631,FALSE)="","",HLOOKUP(H$14,集計用!$4:$9894,マスター!$C631,FALSE))</f>
        <v/>
      </c>
      <c r="I631" s="29" t="str">
        <f>IF(HLOOKUP(I$14,集計用!$4:$9894,マスター!$C631,FALSE)="","",HLOOKUP(I$14,集計用!$4:$9894,マスター!$C631,FALSE))</f>
        <v/>
      </c>
      <c r="J631" s="29" t="str">
        <f>IF(HLOOKUP(J$14,集計用!$4:$9894,マスター!$C631,FALSE)="","",HLOOKUP(J$14,集計用!$4:$9894,マスター!$C631,FALSE))</f>
        <v/>
      </c>
      <c r="K631" s="53"/>
      <c r="L631" s="53"/>
      <c r="M631" s="53"/>
      <c r="N631" s="53"/>
      <c r="O631" s="29" t="str">
        <f>IF(HLOOKUP(O$14,集計用!$4:$9894,マスター!$C631,FALSE)="","",HLOOKUP(O$14,集計用!$4:$9894,マスター!$C631,FALSE))</f>
        <v/>
      </c>
      <c r="P631" s="53"/>
      <c r="Q631" s="53"/>
      <c r="R631" s="42" t="str">
        <f>IF(HLOOKUP(R$14,集計用!$4:$9894,マスター!$C631,FALSE)="","",HLOOKUP(R$14,集計用!$4:$9894,マスター!$C631,FALSE))</f>
        <v/>
      </c>
      <c r="S631" s="42" t="str">
        <f>IF(HLOOKUP(S$14,集計用!$4:$9894,マスター!$C631,FALSE)="","",HLOOKUP(S$14,集計用!$4:$9894,マスター!$C631,FALSE))</f>
        <v/>
      </c>
      <c r="T631" s="214" t="str">
        <f>IF(HLOOKUP(T$14,集計用!$4:$9894,マスター!$C631,FALSE)="","",HLOOKUP(T$14,集計用!$4:$9894,マスター!$C631,FALSE))</f>
        <v/>
      </c>
      <c r="U631" s="214" t="str">
        <f>IF(HLOOKUP(U$14,集計用!$4:$9894,マスター!$C631,FALSE)="","",HLOOKUP(U$14,集計用!$4:$9894,マスター!$C631,FALSE))</f>
        <v/>
      </c>
      <c r="V631" s="53"/>
      <c r="W631" s="44"/>
      <c r="X631" s="53"/>
      <c r="Y631" s="53"/>
      <c r="Z631" s="29" t="str">
        <f>IF(HLOOKUP(Z$14,集計用!$4:$9894,マスター!$C631,FALSE)="","",HLOOKUP(Z$14,集計用!$4:$9894,マスター!$C631,FALSE))</f>
        <v/>
      </c>
      <c r="AA631" s="53"/>
      <c r="AB631" s="53"/>
      <c r="AC631" s="53"/>
      <c r="AD631" s="53"/>
      <c r="AE631" s="53"/>
      <c r="AF631" s="44"/>
      <c r="AG631" s="29" t="str">
        <f>IF(HLOOKUP(AG$14,集計用!$4:$9894,マスター!$C631,FALSE)="","",HLOOKUP(AG$14,集計用!$4:$9894,マスター!$C631,FALSE))</f>
        <v/>
      </c>
      <c r="AH631" s="29" t="str">
        <f>IF(HLOOKUP(AH$14,集計用!$4:$9894,マスター!$C631,FALSE)="","",HLOOKUP(AH$14,集計用!$4:$9894,マスター!$C631,FALSE))</f>
        <v/>
      </c>
      <c r="AI631" s="29" t="str">
        <f>IF(HLOOKUP(AI$14,集計用!$4:$9894,マスター!$C631,FALSE)="","",HLOOKUP(AI$14,集計用!$4:$9894,マスター!$C631,FALSE))</f>
        <v/>
      </c>
      <c r="AJ631" s="60" t="str">
        <f>マスター!$B$3</f>
        <v>建物</v>
      </c>
      <c r="AK631" s="29" t="str">
        <f>IF(HLOOKUP(AK$14,集計用!$4:$9894,マスター!$C631,FALSE)="","",HLOOKUP(AK$14,集計用!$4:$9894,マスター!$C631,FALSE))</f>
        <v/>
      </c>
      <c r="AL631" s="29" t="str">
        <f>IF(HLOOKUP(AL$14,集計用!$4:$9894,マスター!$C631,FALSE)="","",HLOOKUP(AL$14,集計用!$4:$9894,マスター!$C631,FALSE))</f>
        <v/>
      </c>
      <c r="AM631" s="53"/>
      <c r="AN631" s="29" t="str">
        <f>IFERROR(集計用!N520&amp;集計用!P520&amp;集計用!R520,"")</f>
        <v/>
      </c>
      <c r="AO631" s="29" t="str">
        <f>IF(HLOOKUP(AO$14,集計用!$4:$9894,マスター!$C631,FALSE)="","",HLOOKUP(AO$14,集計用!$4:$9894,マスター!$C631,FALSE))</f>
        <v/>
      </c>
      <c r="AP631" s="42" t="str">
        <f>集計用!AU520&amp;集計用!AV520&amp;集計用!AW520&amp;集計用!AX520&amp;集計用!AY520&amp;集計用!AZ520</f>
        <v/>
      </c>
      <c r="AQ631" s="29" t="str">
        <f>IF(HLOOKUP(AQ$14,集計用!$4:$9894,マスター!$C631,FALSE)="","",HLOOKUP(AQ$14,集計用!$4:$9894,マスター!$C631,FALSE))</f>
        <v/>
      </c>
      <c r="AR631" s="29" t="str">
        <f>IF(HLOOKUP(AR$14,集計用!$4:$9894,マスター!$C631,FALSE)="","",HLOOKUP(AR$14,集計用!$4:$9894,マスター!$C631,FALSE))</f>
        <v/>
      </c>
      <c r="AS631" s="29" t="str">
        <f>IF(HLOOKUP(AS$14,集計用!$4:$9894,マスター!$C631,FALSE)="","",HLOOKUP(AS$14,集計用!$4:$9894,マスター!$C631,FALSE))</f>
        <v/>
      </c>
      <c r="AT631" s="29" t="str">
        <f>IF(HLOOKUP(AT$14,集計用!$4:$9894,マスター!$C631,FALSE)="","",HLOOKUP(AT$14,集計用!$4:$9894,マスター!$C631,FALSE))</f>
        <v/>
      </c>
      <c r="AU631" s="29" t="str">
        <f>IF(HLOOKUP(AU$14,集計用!$4:$9894,マスター!$C631,FALSE)="","",HLOOKUP(AU$14,集計用!$4:$9894,マスター!$C631,FALSE))</f>
        <v/>
      </c>
      <c r="AV631" s="61"/>
      <c r="AW631" s="45" t="str">
        <f t="shared" si="11"/>
        <v/>
      </c>
      <c r="AX631" s="29" t="str">
        <f>IF(HLOOKUP(AX$14,集計用!$4:$9894,マスター!$C631,FALSE)="","",HLOOKUP(AX$14,集計用!$4:$9894,マスター!$C631,FALSE))</f>
        <v/>
      </c>
      <c r="AY631" s="29" t="str">
        <f>IF(HLOOKUP(AY$14,集計用!$4:$9894,マスター!$C631,FALSE)="","",HLOOKUP(AY$14,集計用!$4:$9894,マスター!$C631,FALSE))</f>
        <v/>
      </c>
      <c r="AZ631" s="54"/>
      <c r="BA631" s="54"/>
      <c r="BB631" s="54"/>
      <c r="BC631" s="54"/>
      <c r="BD631" s="54"/>
      <c r="BE631" s="54"/>
      <c r="BF631" s="54"/>
      <c r="BG631" s="54"/>
      <c r="BH631" s="29" t="str">
        <f>IF(HLOOKUP(BH$14,集計用!$4:$9894,マスター!$C631,FALSE)="","",HLOOKUP(BH$14,集計用!$4:$9894,マスター!$C631,FALSE))</f>
        <v/>
      </c>
      <c r="BI631" s="29" t="str">
        <f>IF(HLOOKUP(BI$14,集計用!$4:$9894,マスター!$C631,FALSE)="","",HLOOKUP(BI$14,集計用!$4:$9894,マスター!$C631,FALSE))</f>
        <v/>
      </c>
      <c r="BJ631" s="54"/>
      <c r="BK631" s="54"/>
      <c r="BL631" s="54"/>
      <c r="BM631" s="54"/>
      <c r="BN631" s="54"/>
      <c r="BO631" s="54"/>
      <c r="BP631" s="54"/>
      <c r="BQ631" s="54"/>
      <c r="BR631" s="29" t="str">
        <f>IF(HLOOKUP(BR$14,集計用!$4:$9894,マスター!$C631,FALSE)="","",HLOOKUP(BR$14,集計用!$4:$9894,マスター!$C631,FALSE))</f>
        <v/>
      </c>
      <c r="BS631" s="29" t="str">
        <f>IF(HLOOKUP(BS$14,集計用!$4:$9894,マスター!$C631,FALSE)="","",HLOOKUP(BS$14,集計用!$4:$9894,マスター!$C631,FALSE))</f>
        <v/>
      </c>
      <c r="BT631" s="29" t="str">
        <f>IF(HLOOKUP(BT$14,集計用!$4:$9894,マスター!$C631,FALSE)="","",HLOOKUP(BT$14,集計用!$4:$9894,マスター!$C631,FALSE))</f>
        <v/>
      </c>
      <c r="BU631" s="29" t="str">
        <f>IF(HLOOKUP(BU$14,集計用!$4:$9894,マスター!$C631,FALSE)="","",HLOOKUP(BU$14,集計用!$4:$9894,マスター!$C631,FALSE))</f>
        <v/>
      </c>
      <c r="BV631" s="29" t="str">
        <f>集計用!O520&amp;集計用!Q520&amp;集計用!S520</f>
        <v/>
      </c>
      <c r="BW631" s="29" t="str">
        <f>IF(HLOOKUP(BW$14,集計用!$4:$9894,マスター!$C631,FALSE)="","",HLOOKUP(BW$14,集計用!$4:$9894,マスター!$C631,FALSE))</f>
        <v/>
      </c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4"/>
      <c r="CO631" s="54"/>
      <c r="CP631" s="54"/>
      <c r="CQ631" s="54"/>
      <c r="CR631" s="54"/>
      <c r="CS631" s="54"/>
      <c r="CT631" s="54"/>
      <c r="CU631" s="54"/>
      <c r="CV631" s="53"/>
      <c r="CW631" s="53"/>
      <c r="CX631" s="53"/>
      <c r="CY631" s="53"/>
      <c r="CZ631" s="53"/>
      <c r="DA631" s="53"/>
      <c r="DB631" s="53"/>
      <c r="DC631" s="53"/>
      <c r="DD631" s="54"/>
      <c r="DE631" s="54"/>
      <c r="DF631" s="54"/>
      <c r="DG631" s="54"/>
      <c r="DH631" s="54"/>
      <c r="DI631" s="54"/>
    </row>
    <row r="632" spans="3:113" ht="13.5" customHeight="1">
      <c r="C632" s="89">
        <v>623</v>
      </c>
      <c r="D632" s="44"/>
      <c r="E632" s="53"/>
      <c r="F632" s="53"/>
      <c r="G632" s="53"/>
      <c r="H632" s="42" t="str">
        <f>IF(HLOOKUP(H$14,集計用!$4:$9894,マスター!$C632,FALSE)="","",HLOOKUP(H$14,集計用!$4:$9894,マスター!$C632,FALSE))</f>
        <v/>
      </c>
      <c r="I632" s="29" t="str">
        <f>IF(HLOOKUP(I$14,集計用!$4:$9894,マスター!$C632,FALSE)="","",HLOOKUP(I$14,集計用!$4:$9894,マスター!$C632,FALSE))</f>
        <v/>
      </c>
      <c r="J632" s="29" t="str">
        <f>IF(HLOOKUP(J$14,集計用!$4:$9894,マスター!$C632,FALSE)="","",HLOOKUP(J$14,集計用!$4:$9894,マスター!$C632,FALSE))</f>
        <v/>
      </c>
      <c r="K632" s="53"/>
      <c r="L632" s="53"/>
      <c r="M632" s="53"/>
      <c r="N632" s="53"/>
      <c r="O632" s="29" t="str">
        <f>IF(HLOOKUP(O$14,集計用!$4:$9894,マスター!$C632,FALSE)="","",HLOOKUP(O$14,集計用!$4:$9894,マスター!$C632,FALSE))</f>
        <v/>
      </c>
      <c r="P632" s="53"/>
      <c r="Q632" s="53"/>
      <c r="R632" s="42" t="str">
        <f>IF(HLOOKUP(R$14,集計用!$4:$9894,マスター!$C632,FALSE)="","",HLOOKUP(R$14,集計用!$4:$9894,マスター!$C632,FALSE))</f>
        <v/>
      </c>
      <c r="S632" s="42" t="str">
        <f>IF(HLOOKUP(S$14,集計用!$4:$9894,マスター!$C632,FALSE)="","",HLOOKUP(S$14,集計用!$4:$9894,マスター!$C632,FALSE))</f>
        <v/>
      </c>
      <c r="T632" s="214" t="str">
        <f>IF(HLOOKUP(T$14,集計用!$4:$9894,マスター!$C632,FALSE)="","",HLOOKUP(T$14,集計用!$4:$9894,マスター!$C632,FALSE))</f>
        <v/>
      </c>
      <c r="U632" s="214" t="str">
        <f>IF(HLOOKUP(U$14,集計用!$4:$9894,マスター!$C632,FALSE)="","",HLOOKUP(U$14,集計用!$4:$9894,マスター!$C632,FALSE))</f>
        <v/>
      </c>
      <c r="V632" s="53"/>
      <c r="W632" s="44"/>
      <c r="X632" s="53"/>
      <c r="Y632" s="53"/>
      <c r="Z632" s="29" t="str">
        <f>IF(HLOOKUP(Z$14,集計用!$4:$9894,マスター!$C632,FALSE)="","",HLOOKUP(Z$14,集計用!$4:$9894,マスター!$C632,FALSE))</f>
        <v/>
      </c>
      <c r="AA632" s="53"/>
      <c r="AB632" s="53"/>
      <c r="AC632" s="53"/>
      <c r="AD632" s="53"/>
      <c r="AE632" s="53"/>
      <c r="AF632" s="44"/>
      <c r="AG632" s="29" t="str">
        <f>IF(HLOOKUP(AG$14,集計用!$4:$9894,マスター!$C632,FALSE)="","",HLOOKUP(AG$14,集計用!$4:$9894,マスター!$C632,FALSE))</f>
        <v/>
      </c>
      <c r="AH632" s="29" t="str">
        <f>IF(HLOOKUP(AH$14,集計用!$4:$9894,マスター!$C632,FALSE)="","",HLOOKUP(AH$14,集計用!$4:$9894,マスター!$C632,FALSE))</f>
        <v/>
      </c>
      <c r="AI632" s="29" t="str">
        <f>IF(HLOOKUP(AI$14,集計用!$4:$9894,マスター!$C632,FALSE)="","",HLOOKUP(AI$14,集計用!$4:$9894,マスター!$C632,FALSE))</f>
        <v/>
      </c>
      <c r="AJ632" s="60" t="str">
        <f>マスター!$B$3</f>
        <v>建物</v>
      </c>
      <c r="AK632" s="29" t="str">
        <f>IF(HLOOKUP(AK$14,集計用!$4:$9894,マスター!$C632,FALSE)="","",HLOOKUP(AK$14,集計用!$4:$9894,マスター!$C632,FALSE))</f>
        <v/>
      </c>
      <c r="AL632" s="29" t="str">
        <f>IF(HLOOKUP(AL$14,集計用!$4:$9894,マスター!$C632,FALSE)="","",HLOOKUP(AL$14,集計用!$4:$9894,マスター!$C632,FALSE))</f>
        <v/>
      </c>
      <c r="AM632" s="53"/>
      <c r="AN632" s="29" t="str">
        <f>IFERROR(集計用!N521&amp;集計用!P521&amp;集計用!R521,"")</f>
        <v/>
      </c>
      <c r="AO632" s="29" t="str">
        <f>IF(HLOOKUP(AO$14,集計用!$4:$9894,マスター!$C632,FALSE)="","",HLOOKUP(AO$14,集計用!$4:$9894,マスター!$C632,FALSE))</f>
        <v/>
      </c>
      <c r="AP632" s="42" t="str">
        <f>集計用!AU521&amp;集計用!AV521&amp;集計用!AW521&amp;集計用!AX521&amp;集計用!AY521&amp;集計用!AZ521</f>
        <v/>
      </c>
      <c r="AQ632" s="29" t="str">
        <f>IF(HLOOKUP(AQ$14,集計用!$4:$9894,マスター!$C632,FALSE)="","",HLOOKUP(AQ$14,集計用!$4:$9894,マスター!$C632,FALSE))</f>
        <v/>
      </c>
      <c r="AR632" s="29" t="str">
        <f>IF(HLOOKUP(AR$14,集計用!$4:$9894,マスター!$C632,FALSE)="","",HLOOKUP(AR$14,集計用!$4:$9894,マスター!$C632,FALSE))</f>
        <v/>
      </c>
      <c r="AS632" s="29" t="str">
        <f>IF(HLOOKUP(AS$14,集計用!$4:$9894,マスター!$C632,FALSE)="","",HLOOKUP(AS$14,集計用!$4:$9894,マスター!$C632,FALSE))</f>
        <v/>
      </c>
      <c r="AT632" s="29" t="str">
        <f>IF(HLOOKUP(AT$14,集計用!$4:$9894,マスター!$C632,FALSE)="","",HLOOKUP(AT$14,集計用!$4:$9894,マスター!$C632,FALSE))</f>
        <v/>
      </c>
      <c r="AU632" s="29" t="str">
        <f>IF(HLOOKUP(AU$14,集計用!$4:$9894,マスター!$C632,FALSE)="","",HLOOKUP(AU$14,集計用!$4:$9894,マスター!$C632,FALSE))</f>
        <v/>
      </c>
      <c r="AV632" s="61"/>
      <c r="AW632" s="45" t="str">
        <f t="shared" si="11"/>
        <v/>
      </c>
      <c r="AX632" s="29" t="str">
        <f>IF(HLOOKUP(AX$14,集計用!$4:$9894,マスター!$C632,FALSE)="","",HLOOKUP(AX$14,集計用!$4:$9894,マスター!$C632,FALSE))</f>
        <v/>
      </c>
      <c r="AY632" s="29" t="str">
        <f>IF(HLOOKUP(AY$14,集計用!$4:$9894,マスター!$C632,FALSE)="","",HLOOKUP(AY$14,集計用!$4:$9894,マスター!$C632,FALSE))</f>
        <v/>
      </c>
      <c r="AZ632" s="54"/>
      <c r="BA632" s="54"/>
      <c r="BB632" s="54"/>
      <c r="BC632" s="54"/>
      <c r="BD632" s="54"/>
      <c r="BE632" s="54"/>
      <c r="BF632" s="54"/>
      <c r="BG632" s="54"/>
      <c r="BH632" s="29" t="str">
        <f>IF(HLOOKUP(BH$14,集計用!$4:$9894,マスター!$C632,FALSE)="","",HLOOKUP(BH$14,集計用!$4:$9894,マスター!$C632,FALSE))</f>
        <v/>
      </c>
      <c r="BI632" s="29" t="str">
        <f>IF(HLOOKUP(BI$14,集計用!$4:$9894,マスター!$C632,FALSE)="","",HLOOKUP(BI$14,集計用!$4:$9894,マスター!$C632,FALSE))</f>
        <v/>
      </c>
      <c r="BJ632" s="54"/>
      <c r="BK632" s="54"/>
      <c r="BL632" s="54"/>
      <c r="BM632" s="54"/>
      <c r="BN632" s="54"/>
      <c r="BO632" s="54"/>
      <c r="BP632" s="54"/>
      <c r="BQ632" s="54"/>
      <c r="BR632" s="29" t="str">
        <f>IF(HLOOKUP(BR$14,集計用!$4:$9894,マスター!$C632,FALSE)="","",HLOOKUP(BR$14,集計用!$4:$9894,マスター!$C632,FALSE))</f>
        <v/>
      </c>
      <c r="BS632" s="29" t="str">
        <f>IF(HLOOKUP(BS$14,集計用!$4:$9894,マスター!$C632,FALSE)="","",HLOOKUP(BS$14,集計用!$4:$9894,マスター!$C632,FALSE))</f>
        <v/>
      </c>
      <c r="BT632" s="29" t="str">
        <f>IF(HLOOKUP(BT$14,集計用!$4:$9894,マスター!$C632,FALSE)="","",HLOOKUP(BT$14,集計用!$4:$9894,マスター!$C632,FALSE))</f>
        <v/>
      </c>
      <c r="BU632" s="29" t="str">
        <f>IF(HLOOKUP(BU$14,集計用!$4:$9894,マスター!$C632,FALSE)="","",HLOOKUP(BU$14,集計用!$4:$9894,マスター!$C632,FALSE))</f>
        <v/>
      </c>
      <c r="BV632" s="29" t="str">
        <f>集計用!O521&amp;集計用!Q521&amp;集計用!S521</f>
        <v/>
      </c>
      <c r="BW632" s="29" t="str">
        <f>IF(HLOOKUP(BW$14,集計用!$4:$9894,マスター!$C632,FALSE)="","",HLOOKUP(BW$14,集計用!$4:$9894,マスター!$C632,FALSE))</f>
        <v/>
      </c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4"/>
      <c r="CO632" s="54"/>
      <c r="CP632" s="54"/>
      <c r="CQ632" s="54"/>
      <c r="CR632" s="54"/>
      <c r="CS632" s="54"/>
      <c r="CT632" s="54"/>
      <c r="CU632" s="54"/>
      <c r="CV632" s="53"/>
      <c r="CW632" s="53"/>
      <c r="CX632" s="53"/>
      <c r="CY632" s="53"/>
      <c r="CZ632" s="53"/>
      <c r="DA632" s="53"/>
      <c r="DB632" s="53"/>
      <c r="DC632" s="53"/>
      <c r="DD632" s="54"/>
      <c r="DE632" s="54"/>
      <c r="DF632" s="54"/>
      <c r="DG632" s="54"/>
      <c r="DH632" s="54"/>
      <c r="DI632" s="54"/>
    </row>
    <row r="633" spans="3:113" ht="13.5" customHeight="1">
      <c r="C633" s="89">
        <v>624</v>
      </c>
      <c r="D633" s="44"/>
      <c r="E633" s="53"/>
      <c r="F633" s="53"/>
      <c r="G633" s="53"/>
      <c r="H633" s="42" t="str">
        <f>IF(HLOOKUP(H$14,集計用!$4:$9894,マスター!$C633,FALSE)="","",HLOOKUP(H$14,集計用!$4:$9894,マスター!$C633,FALSE))</f>
        <v/>
      </c>
      <c r="I633" s="29" t="str">
        <f>IF(HLOOKUP(I$14,集計用!$4:$9894,マスター!$C633,FALSE)="","",HLOOKUP(I$14,集計用!$4:$9894,マスター!$C633,FALSE))</f>
        <v/>
      </c>
      <c r="J633" s="29" t="str">
        <f>IF(HLOOKUP(J$14,集計用!$4:$9894,マスター!$C633,FALSE)="","",HLOOKUP(J$14,集計用!$4:$9894,マスター!$C633,FALSE))</f>
        <v/>
      </c>
      <c r="K633" s="53"/>
      <c r="L633" s="53"/>
      <c r="M633" s="53"/>
      <c r="N633" s="53"/>
      <c r="O633" s="29" t="str">
        <f>IF(HLOOKUP(O$14,集計用!$4:$9894,マスター!$C633,FALSE)="","",HLOOKUP(O$14,集計用!$4:$9894,マスター!$C633,FALSE))</f>
        <v/>
      </c>
      <c r="P633" s="53"/>
      <c r="Q633" s="53"/>
      <c r="R633" s="42" t="str">
        <f>IF(HLOOKUP(R$14,集計用!$4:$9894,マスター!$C633,FALSE)="","",HLOOKUP(R$14,集計用!$4:$9894,マスター!$C633,FALSE))</f>
        <v/>
      </c>
      <c r="S633" s="42" t="str">
        <f>IF(HLOOKUP(S$14,集計用!$4:$9894,マスター!$C633,FALSE)="","",HLOOKUP(S$14,集計用!$4:$9894,マスター!$C633,FALSE))</f>
        <v/>
      </c>
      <c r="T633" s="214" t="str">
        <f>IF(HLOOKUP(T$14,集計用!$4:$9894,マスター!$C633,FALSE)="","",HLOOKUP(T$14,集計用!$4:$9894,マスター!$C633,FALSE))</f>
        <v/>
      </c>
      <c r="U633" s="214" t="str">
        <f>IF(HLOOKUP(U$14,集計用!$4:$9894,マスター!$C633,FALSE)="","",HLOOKUP(U$14,集計用!$4:$9894,マスター!$C633,FALSE))</f>
        <v/>
      </c>
      <c r="V633" s="53"/>
      <c r="W633" s="44"/>
      <c r="X633" s="53"/>
      <c r="Y633" s="53"/>
      <c r="Z633" s="29" t="str">
        <f>IF(HLOOKUP(Z$14,集計用!$4:$9894,マスター!$C633,FALSE)="","",HLOOKUP(Z$14,集計用!$4:$9894,マスター!$C633,FALSE))</f>
        <v/>
      </c>
      <c r="AA633" s="53"/>
      <c r="AB633" s="53"/>
      <c r="AC633" s="53"/>
      <c r="AD633" s="53"/>
      <c r="AE633" s="53"/>
      <c r="AF633" s="44"/>
      <c r="AG633" s="29" t="str">
        <f>IF(HLOOKUP(AG$14,集計用!$4:$9894,マスター!$C633,FALSE)="","",HLOOKUP(AG$14,集計用!$4:$9894,マスター!$C633,FALSE))</f>
        <v/>
      </c>
      <c r="AH633" s="29" t="str">
        <f>IF(HLOOKUP(AH$14,集計用!$4:$9894,マスター!$C633,FALSE)="","",HLOOKUP(AH$14,集計用!$4:$9894,マスター!$C633,FALSE))</f>
        <v/>
      </c>
      <c r="AI633" s="29" t="str">
        <f>IF(HLOOKUP(AI$14,集計用!$4:$9894,マスター!$C633,FALSE)="","",HLOOKUP(AI$14,集計用!$4:$9894,マスター!$C633,FALSE))</f>
        <v/>
      </c>
      <c r="AJ633" s="60" t="str">
        <f>マスター!$B$3</f>
        <v>建物</v>
      </c>
      <c r="AK633" s="29" t="str">
        <f>IF(HLOOKUP(AK$14,集計用!$4:$9894,マスター!$C633,FALSE)="","",HLOOKUP(AK$14,集計用!$4:$9894,マスター!$C633,FALSE))</f>
        <v/>
      </c>
      <c r="AL633" s="29" t="str">
        <f>IF(HLOOKUP(AL$14,集計用!$4:$9894,マスター!$C633,FALSE)="","",HLOOKUP(AL$14,集計用!$4:$9894,マスター!$C633,FALSE))</f>
        <v/>
      </c>
      <c r="AM633" s="53"/>
      <c r="AN633" s="29" t="str">
        <f>IFERROR(集計用!N522&amp;集計用!P522&amp;集計用!R522,"")</f>
        <v/>
      </c>
      <c r="AO633" s="29" t="str">
        <f>IF(HLOOKUP(AO$14,集計用!$4:$9894,マスター!$C633,FALSE)="","",HLOOKUP(AO$14,集計用!$4:$9894,マスター!$C633,FALSE))</f>
        <v/>
      </c>
      <c r="AP633" s="42" t="str">
        <f>集計用!AU522&amp;集計用!AV522&amp;集計用!AW522&amp;集計用!AX522&amp;集計用!AY522&amp;集計用!AZ522</f>
        <v/>
      </c>
      <c r="AQ633" s="29" t="str">
        <f>IF(HLOOKUP(AQ$14,集計用!$4:$9894,マスター!$C633,FALSE)="","",HLOOKUP(AQ$14,集計用!$4:$9894,マスター!$C633,FALSE))</f>
        <v/>
      </c>
      <c r="AR633" s="29" t="str">
        <f>IF(HLOOKUP(AR$14,集計用!$4:$9894,マスター!$C633,FALSE)="","",HLOOKUP(AR$14,集計用!$4:$9894,マスター!$C633,FALSE))</f>
        <v/>
      </c>
      <c r="AS633" s="29" t="str">
        <f>IF(HLOOKUP(AS$14,集計用!$4:$9894,マスター!$C633,FALSE)="","",HLOOKUP(AS$14,集計用!$4:$9894,マスター!$C633,FALSE))</f>
        <v/>
      </c>
      <c r="AT633" s="29" t="str">
        <f>IF(HLOOKUP(AT$14,集計用!$4:$9894,マスター!$C633,FALSE)="","",HLOOKUP(AT$14,集計用!$4:$9894,マスター!$C633,FALSE))</f>
        <v/>
      </c>
      <c r="AU633" s="29" t="str">
        <f>IF(HLOOKUP(AU$14,集計用!$4:$9894,マスター!$C633,FALSE)="","",HLOOKUP(AU$14,集計用!$4:$9894,マスター!$C633,FALSE))</f>
        <v/>
      </c>
      <c r="AV633" s="61"/>
      <c r="AW633" s="45" t="str">
        <f t="shared" si="11"/>
        <v/>
      </c>
      <c r="AX633" s="29" t="str">
        <f>IF(HLOOKUP(AX$14,集計用!$4:$9894,マスター!$C633,FALSE)="","",HLOOKUP(AX$14,集計用!$4:$9894,マスター!$C633,FALSE))</f>
        <v/>
      </c>
      <c r="AY633" s="29" t="str">
        <f>IF(HLOOKUP(AY$14,集計用!$4:$9894,マスター!$C633,FALSE)="","",HLOOKUP(AY$14,集計用!$4:$9894,マスター!$C633,FALSE))</f>
        <v/>
      </c>
      <c r="AZ633" s="54"/>
      <c r="BA633" s="54"/>
      <c r="BB633" s="54"/>
      <c r="BC633" s="54"/>
      <c r="BD633" s="54"/>
      <c r="BE633" s="54"/>
      <c r="BF633" s="54"/>
      <c r="BG633" s="54"/>
      <c r="BH633" s="29" t="str">
        <f>IF(HLOOKUP(BH$14,集計用!$4:$9894,マスター!$C633,FALSE)="","",HLOOKUP(BH$14,集計用!$4:$9894,マスター!$C633,FALSE))</f>
        <v/>
      </c>
      <c r="BI633" s="29" t="str">
        <f>IF(HLOOKUP(BI$14,集計用!$4:$9894,マスター!$C633,FALSE)="","",HLOOKUP(BI$14,集計用!$4:$9894,マスター!$C633,FALSE))</f>
        <v/>
      </c>
      <c r="BJ633" s="54"/>
      <c r="BK633" s="54"/>
      <c r="BL633" s="54"/>
      <c r="BM633" s="54"/>
      <c r="BN633" s="54"/>
      <c r="BO633" s="54"/>
      <c r="BP633" s="54"/>
      <c r="BQ633" s="54"/>
      <c r="BR633" s="29" t="str">
        <f>IF(HLOOKUP(BR$14,集計用!$4:$9894,マスター!$C633,FALSE)="","",HLOOKUP(BR$14,集計用!$4:$9894,マスター!$C633,FALSE))</f>
        <v/>
      </c>
      <c r="BS633" s="29" t="str">
        <f>IF(HLOOKUP(BS$14,集計用!$4:$9894,マスター!$C633,FALSE)="","",HLOOKUP(BS$14,集計用!$4:$9894,マスター!$C633,FALSE))</f>
        <v/>
      </c>
      <c r="BT633" s="29" t="str">
        <f>IF(HLOOKUP(BT$14,集計用!$4:$9894,マスター!$C633,FALSE)="","",HLOOKUP(BT$14,集計用!$4:$9894,マスター!$C633,FALSE))</f>
        <v/>
      </c>
      <c r="BU633" s="29" t="str">
        <f>IF(HLOOKUP(BU$14,集計用!$4:$9894,マスター!$C633,FALSE)="","",HLOOKUP(BU$14,集計用!$4:$9894,マスター!$C633,FALSE))</f>
        <v/>
      </c>
      <c r="BV633" s="29" t="str">
        <f>集計用!O522&amp;集計用!Q522&amp;集計用!S522</f>
        <v/>
      </c>
      <c r="BW633" s="29" t="str">
        <f>IF(HLOOKUP(BW$14,集計用!$4:$9894,マスター!$C633,FALSE)="","",HLOOKUP(BW$14,集計用!$4:$9894,マスター!$C633,FALSE))</f>
        <v/>
      </c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4"/>
      <c r="CO633" s="54"/>
      <c r="CP633" s="54"/>
      <c r="CQ633" s="54"/>
      <c r="CR633" s="54"/>
      <c r="CS633" s="54"/>
      <c r="CT633" s="54"/>
      <c r="CU633" s="54"/>
      <c r="CV633" s="53"/>
      <c r="CW633" s="53"/>
      <c r="CX633" s="53"/>
      <c r="CY633" s="53"/>
      <c r="CZ633" s="53"/>
      <c r="DA633" s="53"/>
      <c r="DB633" s="53"/>
      <c r="DC633" s="53"/>
      <c r="DD633" s="54"/>
      <c r="DE633" s="54"/>
      <c r="DF633" s="54"/>
      <c r="DG633" s="54"/>
      <c r="DH633" s="54"/>
      <c r="DI633" s="54"/>
    </row>
    <row r="634" spans="3:113" ht="13.5" customHeight="1">
      <c r="C634" s="89">
        <v>625</v>
      </c>
      <c r="D634" s="44"/>
      <c r="E634" s="53"/>
      <c r="F634" s="53"/>
      <c r="G634" s="53"/>
      <c r="H634" s="42" t="str">
        <f>IF(HLOOKUP(H$14,集計用!$4:$9894,マスター!$C634,FALSE)="","",HLOOKUP(H$14,集計用!$4:$9894,マスター!$C634,FALSE))</f>
        <v/>
      </c>
      <c r="I634" s="29" t="str">
        <f>IF(HLOOKUP(I$14,集計用!$4:$9894,マスター!$C634,FALSE)="","",HLOOKUP(I$14,集計用!$4:$9894,マスター!$C634,FALSE))</f>
        <v/>
      </c>
      <c r="J634" s="29" t="str">
        <f>IF(HLOOKUP(J$14,集計用!$4:$9894,マスター!$C634,FALSE)="","",HLOOKUP(J$14,集計用!$4:$9894,マスター!$C634,FALSE))</f>
        <v/>
      </c>
      <c r="K634" s="53"/>
      <c r="L634" s="53"/>
      <c r="M634" s="53"/>
      <c r="N634" s="53"/>
      <c r="O634" s="29" t="str">
        <f>IF(HLOOKUP(O$14,集計用!$4:$9894,マスター!$C634,FALSE)="","",HLOOKUP(O$14,集計用!$4:$9894,マスター!$C634,FALSE))</f>
        <v/>
      </c>
      <c r="P634" s="53"/>
      <c r="Q634" s="53"/>
      <c r="R634" s="42" t="str">
        <f>IF(HLOOKUP(R$14,集計用!$4:$9894,マスター!$C634,FALSE)="","",HLOOKUP(R$14,集計用!$4:$9894,マスター!$C634,FALSE))</f>
        <v/>
      </c>
      <c r="S634" s="42" t="str">
        <f>IF(HLOOKUP(S$14,集計用!$4:$9894,マスター!$C634,FALSE)="","",HLOOKUP(S$14,集計用!$4:$9894,マスター!$C634,FALSE))</f>
        <v/>
      </c>
      <c r="T634" s="214" t="str">
        <f>IF(HLOOKUP(T$14,集計用!$4:$9894,マスター!$C634,FALSE)="","",HLOOKUP(T$14,集計用!$4:$9894,マスター!$C634,FALSE))</f>
        <v/>
      </c>
      <c r="U634" s="214" t="str">
        <f>IF(HLOOKUP(U$14,集計用!$4:$9894,マスター!$C634,FALSE)="","",HLOOKUP(U$14,集計用!$4:$9894,マスター!$C634,FALSE))</f>
        <v/>
      </c>
      <c r="V634" s="53"/>
      <c r="W634" s="44"/>
      <c r="X634" s="53"/>
      <c r="Y634" s="53"/>
      <c r="Z634" s="29" t="str">
        <f>IF(HLOOKUP(Z$14,集計用!$4:$9894,マスター!$C634,FALSE)="","",HLOOKUP(Z$14,集計用!$4:$9894,マスター!$C634,FALSE))</f>
        <v/>
      </c>
      <c r="AA634" s="53"/>
      <c r="AB634" s="53"/>
      <c r="AC634" s="53"/>
      <c r="AD634" s="53"/>
      <c r="AE634" s="53"/>
      <c r="AF634" s="44"/>
      <c r="AG634" s="29" t="str">
        <f>IF(HLOOKUP(AG$14,集計用!$4:$9894,マスター!$C634,FALSE)="","",HLOOKUP(AG$14,集計用!$4:$9894,マスター!$C634,FALSE))</f>
        <v/>
      </c>
      <c r="AH634" s="29" t="str">
        <f>IF(HLOOKUP(AH$14,集計用!$4:$9894,マスター!$C634,FALSE)="","",HLOOKUP(AH$14,集計用!$4:$9894,マスター!$C634,FALSE))</f>
        <v/>
      </c>
      <c r="AI634" s="29" t="str">
        <f>IF(HLOOKUP(AI$14,集計用!$4:$9894,マスター!$C634,FALSE)="","",HLOOKUP(AI$14,集計用!$4:$9894,マスター!$C634,FALSE))</f>
        <v/>
      </c>
      <c r="AJ634" s="60" t="str">
        <f>マスター!$B$3</f>
        <v>建物</v>
      </c>
      <c r="AK634" s="29" t="str">
        <f>IF(HLOOKUP(AK$14,集計用!$4:$9894,マスター!$C634,FALSE)="","",HLOOKUP(AK$14,集計用!$4:$9894,マスター!$C634,FALSE))</f>
        <v/>
      </c>
      <c r="AL634" s="29" t="str">
        <f>IF(HLOOKUP(AL$14,集計用!$4:$9894,マスター!$C634,FALSE)="","",HLOOKUP(AL$14,集計用!$4:$9894,マスター!$C634,FALSE))</f>
        <v/>
      </c>
      <c r="AM634" s="53"/>
      <c r="AN634" s="29" t="str">
        <f>IFERROR(集計用!N523&amp;集計用!P523&amp;集計用!R523,"")</f>
        <v/>
      </c>
      <c r="AO634" s="29" t="str">
        <f>IF(HLOOKUP(AO$14,集計用!$4:$9894,マスター!$C634,FALSE)="","",HLOOKUP(AO$14,集計用!$4:$9894,マスター!$C634,FALSE))</f>
        <v/>
      </c>
      <c r="AP634" s="42" t="str">
        <f>集計用!AU523&amp;集計用!AV523&amp;集計用!AW523&amp;集計用!AX523&amp;集計用!AY523&amp;集計用!AZ523</f>
        <v/>
      </c>
      <c r="AQ634" s="29" t="str">
        <f>IF(HLOOKUP(AQ$14,集計用!$4:$9894,マスター!$C634,FALSE)="","",HLOOKUP(AQ$14,集計用!$4:$9894,マスター!$C634,FALSE))</f>
        <v/>
      </c>
      <c r="AR634" s="29" t="str">
        <f>IF(HLOOKUP(AR$14,集計用!$4:$9894,マスター!$C634,FALSE)="","",HLOOKUP(AR$14,集計用!$4:$9894,マスター!$C634,FALSE))</f>
        <v/>
      </c>
      <c r="AS634" s="29" t="str">
        <f>IF(HLOOKUP(AS$14,集計用!$4:$9894,マスター!$C634,FALSE)="","",HLOOKUP(AS$14,集計用!$4:$9894,マスター!$C634,FALSE))</f>
        <v/>
      </c>
      <c r="AT634" s="29" t="str">
        <f>IF(HLOOKUP(AT$14,集計用!$4:$9894,マスター!$C634,FALSE)="","",HLOOKUP(AT$14,集計用!$4:$9894,マスター!$C634,FALSE))</f>
        <v/>
      </c>
      <c r="AU634" s="29" t="str">
        <f>IF(HLOOKUP(AU$14,集計用!$4:$9894,マスター!$C634,FALSE)="","",HLOOKUP(AU$14,集計用!$4:$9894,マスター!$C634,FALSE))</f>
        <v/>
      </c>
      <c r="AV634" s="61"/>
      <c r="AW634" s="45" t="str">
        <f t="shared" si="11"/>
        <v/>
      </c>
      <c r="AX634" s="29" t="str">
        <f>IF(HLOOKUP(AX$14,集計用!$4:$9894,マスター!$C634,FALSE)="","",HLOOKUP(AX$14,集計用!$4:$9894,マスター!$C634,FALSE))</f>
        <v/>
      </c>
      <c r="AY634" s="29" t="str">
        <f>IF(HLOOKUP(AY$14,集計用!$4:$9894,マスター!$C634,FALSE)="","",HLOOKUP(AY$14,集計用!$4:$9894,マスター!$C634,FALSE))</f>
        <v/>
      </c>
      <c r="AZ634" s="54"/>
      <c r="BA634" s="54"/>
      <c r="BB634" s="54"/>
      <c r="BC634" s="54"/>
      <c r="BD634" s="54"/>
      <c r="BE634" s="54"/>
      <c r="BF634" s="54"/>
      <c r="BG634" s="54"/>
      <c r="BH634" s="29" t="str">
        <f>IF(HLOOKUP(BH$14,集計用!$4:$9894,マスター!$C634,FALSE)="","",HLOOKUP(BH$14,集計用!$4:$9894,マスター!$C634,FALSE))</f>
        <v/>
      </c>
      <c r="BI634" s="29" t="str">
        <f>IF(HLOOKUP(BI$14,集計用!$4:$9894,マスター!$C634,FALSE)="","",HLOOKUP(BI$14,集計用!$4:$9894,マスター!$C634,FALSE))</f>
        <v/>
      </c>
      <c r="BJ634" s="54"/>
      <c r="BK634" s="54"/>
      <c r="BL634" s="54"/>
      <c r="BM634" s="54"/>
      <c r="BN634" s="54"/>
      <c r="BO634" s="54"/>
      <c r="BP634" s="54"/>
      <c r="BQ634" s="54"/>
      <c r="BR634" s="29" t="str">
        <f>IF(HLOOKUP(BR$14,集計用!$4:$9894,マスター!$C634,FALSE)="","",HLOOKUP(BR$14,集計用!$4:$9894,マスター!$C634,FALSE))</f>
        <v/>
      </c>
      <c r="BS634" s="29" t="str">
        <f>IF(HLOOKUP(BS$14,集計用!$4:$9894,マスター!$C634,FALSE)="","",HLOOKUP(BS$14,集計用!$4:$9894,マスター!$C634,FALSE))</f>
        <v/>
      </c>
      <c r="BT634" s="29" t="str">
        <f>IF(HLOOKUP(BT$14,集計用!$4:$9894,マスター!$C634,FALSE)="","",HLOOKUP(BT$14,集計用!$4:$9894,マスター!$C634,FALSE))</f>
        <v/>
      </c>
      <c r="BU634" s="29" t="str">
        <f>IF(HLOOKUP(BU$14,集計用!$4:$9894,マスター!$C634,FALSE)="","",HLOOKUP(BU$14,集計用!$4:$9894,マスター!$C634,FALSE))</f>
        <v/>
      </c>
      <c r="BV634" s="29" t="str">
        <f>集計用!O523&amp;集計用!Q523&amp;集計用!S523</f>
        <v/>
      </c>
      <c r="BW634" s="29" t="str">
        <f>IF(HLOOKUP(BW$14,集計用!$4:$9894,マスター!$C634,FALSE)="","",HLOOKUP(BW$14,集計用!$4:$9894,マスター!$C634,FALSE))</f>
        <v/>
      </c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4"/>
      <c r="CO634" s="54"/>
      <c r="CP634" s="54"/>
      <c r="CQ634" s="54"/>
      <c r="CR634" s="54"/>
      <c r="CS634" s="54"/>
      <c r="CT634" s="54"/>
      <c r="CU634" s="54"/>
      <c r="CV634" s="53"/>
      <c r="CW634" s="53"/>
      <c r="CX634" s="53"/>
      <c r="CY634" s="53"/>
      <c r="CZ634" s="53"/>
      <c r="DA634" s="53"/>
      <c r="DB634" s="53"/>
      <c r="DC634" s="53"/>
      <c r="DD634" s="54"/>
      <c r="DE634" s="54"/>
      <c r="DF634" s="54"/>
      <c r="DG634" s="54"/>
      <c r="DH634" s="54"/>
      <c r="DI634" s="54"/>
    </row>
    <row r="635" spans="3:113" ht="13.5" customHeight="1">
      <c r="C635" s="89">
        <v>626</v>
      </c>
      <c r="D635" s="44"/>
      <c r="E635" s="53"/>
      <c r="F635" s="53"/>
      <c r="G635" s="53"/>
      <c r="H635" s="42" t="str">
        <f>IF(HLOOKUP(H$14,集計用!$4:$9894,マスター!$C635,FALSE)="","",HLOOKUP(H$14,集計用!$4:$9894,マスター!$C635,FALSE))</f>
        <v/>
      </c>
      <c r="I635" s="29" t="str">
        <f>IF(HLOOKUP(I$14,集計用!$4:$9894,マスター!$C635,FALSE)="","",HLOOKUP(I$14,集計用!$4:$9894,マスター!$C635,FALSE))</f>
        <v/>
      </c>
      <c r="J635" s="29" t="str">
        <f>IF(HLOOKUP(J$14,集計用!$4:$9894,マスター!$C635,FALSE)="","",HLOOKUP(J$14,集計用!$4:$9894,マスター!$C635,FALSE))</f>
        <v/>
      </c>
      <c r="K635" s="53"/>
      <c r="L635" s="53"/>
      <c r="M635" s="53"/>
      <c r="N635" s="53"/>
      <c r="O635" s="29" t="str">
        <f>IF(HLOOKUP(O$14,集計用!$4:$9894,マスター!$C635,FALSE)="","",HLOOKUP(O$14,集計用!$4:$9894,マスター!$C635,FALSE))</f>
        <v/>
      </c>
      <c r="P635" s="53"/>
      <c r="Q635" s="53"/>
      <c r="R635" s="42" t="str">
        <f>IF(HLOOKUP(R$14,集計用!$4:$9894,マスター!$C635,FALSE)="","",HLOOKUP(R$14,集計用!$4:$9894,マスター!$C635,FALSE))</f>
        <v/>
      </c>
      <c r="S635" s="42" t="str">
        <f>IF(HLOOKUP(S$14,集計用!$4:$9894,マスター!$C635,FALSE)="","",HLOOKUP(S$14,集計用!$4:$9894,マスター!$C635,FALSE))</f>
        <v/>
      </c>
      <c r="T635" s="214" t="str">
        <f>IF(HLOOKUP(T$14,集計用!$4:$9894,マスター!$C635,FALSE)="","",HLOOKUP(T$14,集計用!$4:$9894,マスター!$C635,FALSE))</f>
        <v/>
      </c>
      <c r="U635" s="214" t="str">
        <f>IF(HLOOKUP(U$14,集計用!$4:$9894,マスター!$C635,FALSE)="","",HLOOKUP(U$14,集計用!$4:$9894,マスター!$C635,FALSE))</f>
        <v/>
      </c>
      <c r="V635" s="53"/>
      <c r="W635" s="44"/>
      <c r="X635" s="53"/>
      <c r="Y635" s="53"/>
      <c r="Z635" s="29" t="str">
        <f>IF(HLOOKUP(Z$14,集計用!$4:$9894,マスター!$C635,FALSE)="","",HLOOKUP(Z$14,集計用!$4:$9894,マスター!$C635,FALSE))</f>
        <v/>
      </c>
      <c r="AA635" s="53"/>
      <c r="AB635" s="53"/>
      <c r="AC635" s="53"/>
      <c r="AD635" s="53"/>
      <c r="AE635" s="53"/>
      <c r="AF635" s="44"/>
      <c r="AG635" s="29" t="str">
        <f>IF(HLOOKUP(AG$14,集計用!$4:$9894,マスター!$C635,FALSE)="","",HLOOKUP(AG$14,集計用!$4:$9894,マスター!$C635,FALSE))</f>
        <v/>
      </c>
      <c r="AH635" s="29" t="str">
        <f>IF(HLOOKUP(AH$14,集計用!$4:$9894,マスター!$C635,FALSE)="","",HLOOKUP(AH$14,集計用!$4:$9894,マスター!$C635,FALSE))</f>
        <v/>
      </c>
      <c r="AI635" s="29" t="str">
        <f>IF(HLOOKUP(AI$14,集計用!$4:$9894,マスター!$C635,FALSE)="","",HLOOKUP(AI$14,集計用!$4:$9894,マスター!$C635,FALSE))</f>
        <v/>
      </c>
      <c r="AJ635" s="60" t="str">
        <f>マスター!$B$3</f>
        <v>建物</v>
      </c>
      <c r="AK635" s="29" t="str">
        <f>IF(HLOOKUP(AK$14,集計用!$4:$9894,マスター!$C635,FALSE)="","",HLOOKUP(AK$14,集計用!$4:$9894,マスター!$C635,FALSE))</f>
        <v/>
      </c>
      <c r="AL635" s="29" t="str">
        <f>IF(HLOOKUP(AL$14,集計用!$4:$9894,マスター!$C635,FALSE)="","",HLOOKUP(AL$14,集計用!$4:$9894,マスター!$C635,FALSE))</f>
        <v/>
      </c>
      <c r="AM635" s="53"/>
      <c r="AN635" s="29" t="str">
        <f>IFERROR(集計用!N524&amp;集計用!P524&amp;集計用!R524,"")</f>
        <v/>
      </c>
      <c r="AO635" s="29" t="str">
        <f>IF(HLOOKUP(AO$14,集計用!$4:$9894,マスター!$C635,FALSE)="","",HLOOKUP(AO$14,集計用!$4:$9894,マスター!$C635,FALSE))</f>
        <v/>
      </c>
      <c r="AP635" s="42" t="str">
        <f>集計用!AU524&amp;集計用!AV524&amp;集計用!AW524&amp;集計用!AX524&amp;集計用!AY524&amp;集計用!AZ524</f>
        <v/>
      </c>
      <c r="AQ635" s="29" t="str">
        <f>IF(HLOOKUP(AQ$14,集計用!$4:$9894,マスター!$C635,FALSE)="","",HLOOKUP(AQ$14,集計用!$4:$9894,マスター!$C635,FALSE))</f>
        <v/>
      </c>
      <c r="AR635" s="29" t="str">
        <f>IF(HLOOKUP(AR$14,集計用!$4:$9894,マスター!$C635,FALSE)="","",HLOOKUP(AR$14,集計用!$4:$9894,マスター!$C635,FALSE))</f>
        <v/>
      </c>
      <c r="AS635" s="29" t="str">
        <f>IF(HLOOKUP(AS$14,集計用!$4:$9894,マスター!$C635,FALSE)="","",HLOOKUP(AS$14,集計用!$4:$9894,マスター!$C635,FALSE))</f>
        <v/>
      </c>
      <c r="AT635" s="29" t="str">
        <f>IF(HLOOKUP(AT$14,集計用!$4:$9894,マスター!$C635,FALSE)="","",HLOOKUP(AT$14,集計用!$4:$9894,マスター!$C635,FALSE))</f>
        <v/>
      </c>
      <c r="AU635" s="29" t="str">
        <f>IF(HLOOKUP(AU$14,集計用!$4:$9894,マスター!$C635,FALSE)="","",HLOOKUP(AU$14,集計用!$4:$9894,マスター!$C635,FALSE))</f>
        <v/>
      </c>
      <c r="AV635" s="61"/>
      <c r="AW635" s="45" t="str">
        <f t="shared" si="11"/>
        <v/>
      </c>
      <c r="AX635" s="29" t="str">
        <f>IF(HLOOKUP(AX$14,集計用!$4:$9894,マスター!$C635,FALSE)="","",HLOOKUP(AX$14,集計用!$4:$9894,マスター!$C635,FALSE))</f>
        <v/>
      </c>
      <c r="AY635" s="29" t="str">
        <f>IF(HLOOKUP(AY$14,集計用!$4:$9894,マスター!$C635,FALSE)="","",HLOOKUP(AY$14,集計用!$4:$9894,マスター!$C635,FALSE))</f>
        <v/>
      </c>
      <c r="AZ635" s="54"/>
      <c r="BA635" s="54"/>
      <c r="BB635" s="54"/>
      <c r="BC635" s="54"/>
      <c r="BD635" s="54"/>
      <c r="BE635" s="54"/>
      <c r="BF635" s="54"/>
      <c r="BG635" s="54"/>
      <c r="BH635" s="29" t="str">
        <f>IF(HLOOKUP(BH$14,集計用!$4:$9894,マスター!$C635,FALSE)="","",HLOOKUP(BH$14,集計用!$4:$9894,マスター!$C635,FALSE))</f>
        <v/>
      </c>
      <c r="BI635" s="29" t="str">
        <f>IF(HLOOKUP(BI$14,集計用!$4:$9894,マスター!$C635,FALSE)="","",HLOOKUP(BI$14,集計用!$4:$9894,マスター!$C635,FALSE))</f>
        <v/>
      </c>
      <c r="BJ635" s="54"/>
      <c r="BK635" s="54"/>
      <c r="BL635" s="54"/>
      <c r="BM635" s="54"/>
      <c r="BN635" s="54"/>
      <c r="BO635" s="54"/>
      <c r="BP635" s="54"/>
      <c r="BQ635" s="54"/>
      <c r="BR635" s="29" t="str">
        <f>IF(HLOOKUP(BR$14,集計用!$4:$9894,マスター!$C635,FALSE)="","",HLOOKUP(BR$14,集計用!$4:$9894,マスター!$C635,FALSE))</f>
        <v/>
      </c>
      <c r="BS635" s="29" t="str">
        <f>IF(HLOOKUP(BS$14,集計用!$4:$9894,マスター!$C635,FALSE)="","",HLOOKUP(BS$14,集計用!$4:$9894,マスター!$C635,FALSE))</f>
        <v/>
      </c>
      <c r="BT635" s="29" t="str">
        <f>IF(HLOOKUP(BT$14,集計用!$4:$9894,マスター!$C635,FALSE)="","",HLOOKUP(BT$14,集計用!$4:$9894,マスター!$C635,FALSE))</f>
        <v/>
      </c>
      <c r="BU635" s="29" t="str">
        <f>IF(HLOOKUP(BU$14,集計用!$4:$9894,マスター!$C635,FALSE)="","",HLOOKUP(BU$14,集計用!$4:$9894,マスター!$C635,FALSE))</f>
        <v/>
      </c>
      <c r="BV635" s="29" t="str">
        <f>集計用!O524&amp;集計用!Q524&amp;集計用!S524</f>
        <v/>
      </c>
      <c r="BW635" s="29" t="str">
        <f>IF(HLOOKUP(BW$14,集計用!$4:$9894,マスター!$C635,FALSE)="","",HLOOKUP(BW$14,集計用!$4:$9894,マスター!$C635,FALSE))</f>
        <v/>
      </c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4"/>
      <c r="CO635" s="54"/>
      <c r="CP635" s="54"/>
      <c r="CQ635" s="54"/>
      <c r="CR635" s="54"/>
      <c r="CS635" s="54"/>
      <c r="CT635" s="54"/>
      <c r="CU635" s="54"/>
      <c r="CV635" s="53"/>
      <c r="CW635" s="53"/>
      <c r="CX635" s="53"/>
      <c r="CY635" s="53"/>
      <c r="CZ635" s="53"/>
      <c r="DA635" s="53"/>
      <c r="DB635" s="53"/>
      <c r="DC635" s="53"/>
      <c r="DD635" s="54"/>
      <c r="DE635" s="54"/>
      <c r="DF635" s="54"/>
      <c r="DG635" s="54"/>
      <c r="DH635" s="54"/>
      <c r="DI635" s="54"/>
    </row>
    <row r="636" spans="3:113" ht="13.5" customHeight="1">
      <c r="C636" s="89">
        <v>627</v>
      </c>
      <c r="D636" s="44"/>
      <c r="E636" s="53"/>
      <c r="F636" s="53"/>
      <c r="G636" s="53"/>
      <c r="H636" s="42" t="str">
        <f>IF(HLOOKUP(H$14,集計用!$4:$9894,マスター!$C636,FALSE)="","",HLOOKUP(H$14,集計用!$4:$9894,マスター!$C636,FALSE))</f>
        <v/>
      </c>
      <c r="I636" s="29" t="str">
        <f>IF(HLOOKUP(I$14,集計用!$4:$9894,マスター!$C636,FALSE)="","",HLOOKUP(I$14,集計用!$4:$9894,マスター!$C636,FALSE))</f>
        <v/>
      </c>
      <c r="J636" s="29" t="str">
        <f>IF(HLOOKUP(J$14,集計用!$4:$9894,マスター!$C636,FALSE)="","",HLOOKUP(J$14,集計用!$4:$9894,マスター!$C636,FALSE))</f>
        <v/>
      </c>
      <c r="K636" s="53"/>
      <c r="L636" s="53"/>
      <c r="M636" s="53"/>
      <c r="N636" s="53"/>
      <c r="O636" s="29" t="str">
        <f>IF(HLOOKUP(O$14,集計用!$4:$9894,マスター!$C636,FALSE)="","",HLOOKUP(O$14,集計用!$4:$9894,マスター!$C636,FALSE))</f>
        <v/>
      </c>
      <c r="P636" s="53"/>
      <c r="Q636" s="53"/>
      <c r="R636" s="42" t="str">
        <f>IF(HLOOKUP(R$14,集計用!$4:$9894,マスター!$C636,FALSE)="","",HLOOKUP(R$14,集計用!$4:$9894,マスター!$C636,FALSE))</f>
        <v/>
      </c>
      <c r="S636" s="42" t="str">
        <f>IF(HLOOKUP(S$14,集計用!$4:$9894,マスター!$C636,FALSE)="","",HLOOKUP(S$14,集計用!$4:$9894,マスター!$C636,FALSE))</f>
        <v/>
      </c>
      <c r="T636" s="214" t="str">
        <f>IF(HLOOKUP(T$14,集計用!$4:$9894,マスター!$C636,FALSE)="","",HLOOKUP(T$14,集計用!$4:$9894,マスター!$C636,FALSE))</f>
        <v/>
      </c>
      <c r="U636" s="214" t="str">
        <f>IF(HLOOKUP(U$14,集計用!$4:$9894,マスター!$C636,FALSE)="","",HLOOKUP(U$14,集計用!$4:$9894,マスター!$C636,FALSE))</f>
        <v/>
      </c>
      <c r="V636" s="53"/>
      <c r="W636" s="44"/>
      <c r="X636" s="53"/>
      <c r="Y636" s="53"/>
      <c r="Z636" s="29" t="str">
        <f>IF(HLOOKUP(Z$14,集計用!$4:$9894,マスター!$C636,FALSE)="","",HLOOKUP(Z$14,集計用!$4:$9894,マスター!$C636,FALSE))</f>
        <v/>
      </c>
      <c r="AA636" s="53"/>
      <c r="AB636" s="53"/>
      <c r="AC636" s="53"/>
      <c r="AD636" s="53"/>
      <c r="AE636" s="53"/>
      <c r="AF636" s="44"/>
      <c r="AG636" s="29" t="str">
        <f>IF(HLOOKUP(AG$14,集計用!$4:$9894,マスター!$C636,FALSE)="","",HLOOKUP(AG$14,集計用!$4:$9894,マスター!$C636,FALSE))</f>
        <v/>
      </c>
      <c r="AH636" s="29" t="str">
        <f>IF(HLOOKUP(AH$14,集計用!$4:$9894,マスター!$C636,FALSE)="","",HLOOKUP(AH$14,集計用!$4:$9894,マスター!$C636,FALSE))</f>
        <v/>
      </c>
      <c r="AI636" s="29" t="str">
        <f>IF(HLOOKUP(AI$14,集計用!$4:$9894,マスター!$C636,FALSE)="","",HLOOKUP(AI$14,集計用!$4:$9894,マスター!$C636,FALSE))</f>
        <v/>
      </c>
      <c r="AJ636" s="60" t="str">
        <f>マスター!$B$3</f>
        <v>建物</v>
      </c>
      <c r="AK636" s="29" t="str">
        <f>IF(HLOOKUP(AK$14,集計用!$4:$9894,マスター!$C636,FALSE)="","",HLOOKUP(AK$14,集計用!$4:$9894,マスター!$C636,FALSE))</f>
        <v/>
      </c>
      <c r="AL636" s="29" t="str">
        <f>IF(HLOOKUP(AL$14,集計用!$4:$9894,マスター!$C636,FALSE)="","",HLOOKUP(AL$14,集計用!$4:$9894,マスター!$C636,FALSE))</f>
        <v/>
      </c>
      <c r="AM636" s="53"/>
      <c r="AN636" s="29" t="str">
        <f>IFERROR(集計用!N525&amp;集計用!P525&amp;集計用!R525,"")</f>
        <v/>
      </c>
      <c r="AO636" s="29" t="str">
        <f>IF(HLOOKUP(AO$14,集計用!$4:$9894,マスター!$C636,FALSE)="","",HLOOKUP(AO$14,集計用!$4:$9894,マスター!$C636,FALSE))</f>
        <v/>
      </c>
      <c r="AP636" s="42" t="str">
        <f>集計用!AU525&amp;集計用!AV525&amp;集計用!AW525&amp;集計用!AX525&amp;集計用!AY525&amp;集計用!AZ525</f>
        <v/>
      </c>
      <c r="AQ636" s="29" t="str">
        <f>IF(HLOOKUP(AQ$14,集計用!$4:$9894,マスター!$C636,FALSE)="","",HLOOKUP(AQ$14,集計用!$4:$9894,マスター!$C636,FALSE))</f>
        <v/>
      </c>
      <c r="AR636" s="29" t="str">
        <f>IF(HLOOKUP(AR$14,集計用!$4:$9894,マスター!$C636,FALSE)="","",HLOOKUP(AR$14,集計用!$4:$9894,マスター!$C636,FALSE))</f>
        <v/>
      </c>
      <c r="AS636" s="29" t="str">
        <f>IF(HLOOKUP(AS$14,集計用!$4:$9894,マスター!$C636,FALSE)="","",HLOOKUP(AS$14,集計用!$4:$9894,マスター!$C636,FALSE))</f>
        <v/>
      </c>
      <c r="AT636" s="29" t="str">
        <f>IF(HLOOKUP(AT$14,集計用!$4:$9894,マスター!$C636,FALSE)="","",HLOOKUP(AT$14,集計用!$4:$9894,マスター!$C636,FALSE))</f>
        <v/>
      </c>
      <c r="AU636" s="29" t="str">
        <f>IF(HLOOKUP(AU$14,集計用!$4:$9894,マスター!$C636,FALSE)="","",HLOOKUP(AU$14,集計用!$4:$9894,マスター!$C636,FALSE))</f>
        <v/>
      </c>
      <c r="AV636" s="61"/>
      <c r="AW636" s="45" t="str">
        <f t="shared" si="11"/>
        <v/>
      </c>
      <c r="AX636" s="29" t="str">
        <f>IF(HLOOKUP(AX$14,集計用!$4:$9894,マスター!$C636,FALSE)="","",HLOOKUP(AX$14,集計用!$4:$9894,マスター!$C636,FALSE))</f>
        <v/>
      </c>
      <c r="AY636" s="29" t="str">
        <f>IF(HLOOKUP(AY$14,集計用!$4:$9894,マスター!$C636,FALSE)="","",HLOOKUP(AY$14,集計用!$4:$9894,マスター!$C636,FALSE))</f>
        <v/>
      </c>
      <c r="AZ636" s="54"/>
      <c r="BA636" s="54"/>
      <c r="BB636" s="54"/>
      <c r="BC636" s="54"/>
      <c r="BD636" s="54"/>
      <c r="BE636" s="54"/>
      <c r="BF636" s="54"/>
      <c r="BG636" s="54"/>
      <c r="BH636" s="29" t="str">
        <f>IF(HLOOKUP(BH$14,集計用!$4:$9894,マスター!$C636,FALSE)="","",HLOOKUP(BH$14,集計用!$4:$9894,マスター!$C636,FALSE))</f>
        <v/>
      </c>
      <c r="BI636" s="29" t="str">
        <f>IF(HLOOKUP(BI$14,集計用!$4:$9894,マスター!$C636,FALSE)="","",HLOOKUP(BI$14,集計用!$4:$9894,マスター!$C636,FALSE))</f>
        <v/>
      </c>
      <c r="BJ636" s="54"/>
      <c r="BK636" s="54"/>
      <c r="BL636" s="54"/>
      <c r="BM636" s="54"/>
      <c r="BN636" s="54"/>
      <c r="BO636" s="54"/>
      <c r="BP636" s="54"/>
      <c r="BQ636" s="54"/>
      <c r="BR636" s="29" t="str">
        <f>IF(HLOOKUP(BR$14,集計用!$4:$9894,マスター!$C636,FALSE)="","",HLOOKUP(BR$14,集計用!$4:$9894,マスター!$C636,FALSE))</f>
        <v/>
      </c>
      <c r="BS636" s="29" t="str">
        <f>IF(HLOOKUP(BS$14,集計用!$4:$9894,マスター!$C636,FALSE)="","",HLOOKUP(BS$14,集計用!$4:$9894,マスター!$C636,FALSE))</f>
        <v/>
      </c>
      <c r="BT636" s="29" t="str">
        <f>IF(HLOOKUP(BT$14,集計用!$4:$9894,マスター!$C636,FALSE)="","",HLOOKUP(BT$14,集計用!$4:$9894,マスター!$C636,FALSE))</f>
        <v/>
      </c>
      <c r="BU636" s="29" t="str">
        <f>IF(HLOOKUP(BU$14,集計用!$4:$9894,マスター!$C636,FALSE)="","",HLOOKUP(BU$14,集計用!$4:$9894,マスター!$C636,FALSE))</f>
        <v/>
      </c>
      <c r="BV636" s="29" t="str">
        <f>集計用!O525&amp;集計用!Q525&amp;集計用!S525</f>
        <v/>
      </c>
      <c r="BW636" s="29" t="str">
        <f>IF(HLOOKUP(BW$14,集計用!$4:$9894,マスター!$C636,FALSE)="","",HLOOKUP(BW$14,集計用!$4:$9894,マスター!$C636,FALSE))</f>
        <v/>
      </c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4"/>
      <c r="CO636" s="54"/>
      <c r="CP636" s="54"/>
      <c r="CQ636" s="54"/>
      <c r="CR636" s="54"/>
      <c r="CS636" s="54"/>
      <c r="CT636" s="54"/>
      <c r="CU636" s="54"/>
      <c r="CV636" s="53"/>
      <c r="CW636" s="53"/>
      <c r="CX636" s="53"/>
      <c r="CY636" s="53"/>
      <c r="CZ636" s="53"/>
      <c r="DA636" s="53"/>
      <c r="DB636" s="53"/>
      <c r="DC636" s="53"/>
      <c r="DD636" s="54"/>
      <c r="DE636" s="54"/>
      <c r="DF636" s="54"/>
      <c r="DG636" s="54"/>
      <c r="DH636" s="54"/>
      <c r="DI636" s="54"/>
    </row>
    <row r="637" spans="3:113" ht="13.5" customHeight="1">
      <c r="C637" s="89">
        <v>628</v>
      </c>
      <c r="D637" s="44"/>
      <c r="E637" s="53"/>
      <c r="F637" s="53"/>
      <c r="G637" s="53"/>
      <c r="H637" s="42" t="str">
        <f>IF(HLOOKUP(H$14,集計用!$4:$9894,マスター!$C637,FALSE)="","",HLOOKUP(H$14,集計用!$4:$9894,マスター!$C637,FALSE))</f>
        <v/>
      </c>
      <c r="I637" s="29" t="str">
        <f>IF(HLOOKUP(I$14,集計用!$4:$9894,マスター!$C637,FALSE)="","",HLOOKUP(I$14,集計用!$4:$9894,マスター!$C637,FALSE))</f>
        <v/>
      </c>
      <c r="J637" s="29" t="str">
        <f>IF(HLOOKUP(J$14,集計用!$4:$9894,マスター!$C637,FALSE)="","",HLOOKUP(J$14,集計用!$4:$9894,マスター!$C637,FALSE))</f>
        <v/>
      </c>
      <c r="K637" s="53"/>
      <c r="L637" s="53"/>
      <c r="M637" s="53"/>
      <c r="N637" s="53"/>
      <c r="O637" s="29" t="str">
        <f>IF(HLOOKUP(O$14,集計用!$4:$9894,マスター!$C637,FALSE)="","",HLOOKUP(O$14,集計用!$4:$9894,マスター!$C637,FALSE))</f>
        <v/>
      </c>
      <c r="P637" s="53"/>
      <c r="Q637" s="53"/>
      <c r="R637" s="42" t="str">
        <f>IF(HLOOKUP(R$14,集計用!$4:$9894,マスター!$C637,FALSE)="","",HLOOKUP(R$14,集計用!$4:$9894,マスター!$C637,FALSE))</f>
        <v/>
      </c>
      <c r="S637" s="42" t="str">
        <f>IF(HLOOKUP(S$14,集計用!$4:$9894,マスター!$C637,FALSE)="","",HLOOKUP(S$14,集計用!$4:$9894,マスター!$C637,FALSE))</f>
        <v/>
      </c>
      <c r="T637" s="214" t="str">
        <f>IF(HLOOKUP(T$14,集計用!$4:$9894,マスター!$C637,FALSE)="","",HLOOKUP(T$14,集計用!$4:$9894,マスター!$C637,FALSE))</f>
        <v/>
      </c>
      <c r="U637" s="214" t="str">
        <f>IF(HLOOKUP(U$14,集計用!$4:$9894,マスター!$C637,FALSE)="","",HLOOKUP(U$14,集計用!$4:$9894,マスター!$C637,FALSE))</f>
        <v/>
      </c>
      <c r="V637" s="53"/>
      <c r="W637" s="44"/>
      <c r="X637" s="53"/>
      <c r="Y637" s="53"/>
      <c r="Z637" s="29" t="str">
        <f>IF(HLOOKUP(Z$14,集計用!$4:$9894,マスター!$C637,FALSE)="","",HLOOKUP(Z$14,集計用!$4:$9894,マスター!$C637,FALSE))</f>
        <v/>
      </c>
      <c r="AA637" s="53"/>
      <c r="AB637" s="53"/>
      <c r="AC637" s="53"/>
      <c r="AD637" s="53"/>
      <c r="AE637" s="53"/>
      <c r="AF637" s="44"/>
      <c r="AG637" s="29" t="str">
        <f>IF(HLOOKUP(AG$14,集計用!$4:$9894,マスター!$C637,FALSE)="","",HLOOKUP(AG$14,集計用!$4:$9894,マスター!$C637,FALSE))</f>
        <v/>
      </c>
      <c r="AH637" s="29" t="str">
        <f>IF(HLOOKUP(AH$14,集計用!$4:$9894,マスター!$C637,FALSE)="","",HLOOKUP(AH$14,集計用!$4:$9894,マスター!$C637,FALSE))</f>
        <v/>
      </c>
      <c r="AI637" s="29" t="str">
        <f>IF(HLOOKUP(AI$14,集計用!$4:$9894,マスター!$C637,FALSE)="","",HLOOKUP(AI$14,集計用!$4:$9894,マスター!$C637,FALSE))</f>
        <v/>
      </c>
      <c r="AJ637" s="60" t="str">
        <f>マスター!$B$3</f>
        <v>建物</v>
      </c>
      <c r="AK637" s="29" t="str">
        <f>IF(HLOOKUP(AK$14,集計用!$4:$9894,マスター!$C637,FALSE)="","",HLOOKUP(AK$14,集計用!$4:$9894,マスター!$C637,FALSE))</f>
        <v/>
      </c>
      <c r="AL637" s="29" t="str">
        <f>IF(HLOOKUP(AL$14,集計用!$4:$9894,マスター!$C637,FALSE)="","",HLOOKUP(AL$14,集計用!$4:$9894,マスター!$C637,FALSE))</f>
        <v/>
      </c>
      <c r="AM637" s="53"/>
      <c r="AN637" s="29" t="str">
        <f>IFERROR(集計用!N526&amp;集計用!P526&amp;集計用!R526,"")</f>
        <v/>
      </c>
      <c r="AO637" s="29" t="str">
        <f>IF(HLOOKUP(AO$14,集計用!$4:$9894,マスター!$C637,FALSE)="","",HLOOKUP(AO$14,集計用!$4:$9894,マスター!$C637,FALSE))</f>
        <v/>
      </c>
      <c r="AP637" s="42" t="str">
        <f>集計用!AU526&amp;集計用!AV526&amp;集計用!AW526&amp;集計用!AX526&amp;集計用!AY526&amp;集計用!AZ526</f>
        <v/>
      </c>
      <c r="AQ637" s="29" t="str">
        <f>IF(HLOOKUP(AQ$14,集計用!$4:$9894,マスター!$C637,FALSE)="","",HLOOKUP(AQ$14,集計用!$4:$9894,マスター!$C637,FALSE))</f>
        <v/>
      </c>
      <c r="AR637" s="29" t="str">
        <f>IF(HLOOKUP(AR$14,集計用!$4:$9894,マスター!$C637,FALSE)="","",HLOOKUP(AR$14,集計用!$4:$9894,マスター!$C637,FALSE))</f>
        <v/>
      </c>
      <c r="AS637" s="29" t="str">
        <f>IF(HLOOKUP(AS$14,集計用!$4:$9894,マスター!$C637,FALSE)="","",HLOOKUP(AS$14,集計用!$4:$9894,マスター!$C637,FALSE))</f>
        <v/>
      </c>
      <c r="AT637" s="29" t="str">
        <f>IF(HLOOKUP(AT$14,集計用!$4:$9894,マスター!$C637,FALSE)="","",HLOOKUP(AT$14,集計用!$4:$9894,マスター!$C637,FALSE))</f>
        <v/>
      </c>
      <c r="AU637" s="29" t="str">
        <f>IF(HLOOKUP(AU$14,集計用!$4:$9894,マスター!$C637,FALSE)="","",HLOOKUP(AU$14,集計用!$4:$9894,マスター!$C637,FALSE))</f>
        <v/>
      </c>
      <c r="AV637" s="61"/>
      <c r="AW637" s="45" t="str">
        <f t="shared" si="11"/>
        <v/>
      </c>
      <c r="AX637" s="29" t="str">
        <f>IF(HLOOKUP(AX$14,集計用!$4:$9894,マスター!$C637,FALSE)="","",HLOOKUP(AX$14,集計用!$4:$9894,マスター!$C637,FALSE))</f>
        <v/>
      </c>
      <c r="AY637" s="29" t="str">
        <f>IF(HLOOKUP(AY$14,集計用!$4:$9894,マスター!$C637,FALSE)="","",HLOOKUP(AY$14,集計用!$4:$9894,マスター!$C637,FALSE))</f>
        <v/>
      </c>
      <c r="AZ637" s="54"/>
      <c r="BA637" s="54"/>
      <c r="BB637" s="54"/>
      <c r="BC637" s="54"/>
      <c r="BD637" s="54"/>
      <c r="BE637" s="54"/>
      <c r="BF637" s="54"/>
      <c r="BG637" s="54"/>
      <c r="BH637" s="29" t="str">
        <f>IF(HLOOKUP(BH$14,集計用!$4:$9894,マスター!$C637,FALSE)="","",HLOOKUP(BH$14,集計用!$4:$9894,マスター!$C637,FALSE))</f>
        <v/>
      </c>
      <c r="BI637" s="29" t="str">
        <f>IF(HLOOKUP(BI$14,集計用!$4:$9894,マスター!$C637,FALSE)="","",HLOOKUP(BI$14,集計用!$4:$9894,マスター!$C637,FALSE))</f>
        <v/>
      </c>
      <c r="BJ637" s="54"/>
      <c r="BK637" s="54"/>
      <c r="BL637" s="54"/>
      <c r="BM637" s="54"/>
      <c r="BN637" s="54"/>
      <c r="BO637" s="54"/>
      <c r="BP637" s="54"/>
      <c r="BQ637" s="54"/>
      <c r="BR637" s="29" t="str">
        <f>IF(HLOOKUP(BR$14,集計用!$4:$9894,マスター!$C637,FALSE)="","",HLOOKUP(BR$14,集計用!$4:$9894,マスター!$C637,FALSE))</f>
        <v/>
      </c>
      <c r="BS637" s="29" t="str">
        <f>IF(HLOOKUP(BS$14,集計用!$4:$9894,マスター!$C637,FALSE)="","",HLOOKUP(BS$14,集計用!$4:$9894,マスター!$C637,FALSE))</f>
        <v/>
      </c>
      <c r="BT637" s="29" t="str">
        <f>IF(HLOOKUP(BT$14,集計用!$4:$9894,マスター!$C637,FALSE)="","",HLOOKUP(BT$14,集計用!$4:$9894,マスター!$C637,FALSE))</f>
        <v/>
      </c>
      <c r="BU637" s="29" t="str">
        <f>IF(HLOOKUP(BU$14,集計用!$4:$9894,マスター!$C637,FALSE)="","",HLOOKUP(BU$14,集計用!$4:$9894,マスター!$C637,FALSE))</f>
        <v/>
      </c>
      <c r="BV637" s="29" t="str">
        <f>集計用!O526&amp;集計用!Q526&amp;集計用!S526</f>
        <v/>
      </c>
      <c r="BW637" s="29" t="str">
        <f>IF(HLOOKUP(BW$14,集計用!$4:$9894,マスター!$C637,FALSE)="","",HLOOKUP(BW$14,集計用!$4:$9894,マスター!$C637,FALSE))</f>
        <v/>
      </c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4"/>
      <c r="CO637" s="54"/>
      <c r="CP637" s="54"/>
      <c r="CQ637" s="54"/>
      <c r="CR637" s="54"/>
      <c r="CS637" s="54"/>
      <c r="CT637" s="54"/>
      <c r="CU637" s="54"/>
      <c r="CV637" s="53"/>
      <c r="CW637" s="53"/>
      <c r="CX637" s="53"/>
      <c r="CY637" s="53"/>
      <c r="CZ637" s="53"/>
      <c r="DA637" s="53"/>
      <c r="DB637" s="53"/>
      <c r="DC637" s="53"/>
      <c r="DD637" s="54"/>
      <c r="DE637" s="54"/>
      <c r="DF637" s="54"/>
      <c r="DG637" s="54"/>
      <c r="DH637" s="54"/>
      <c r="DI637" s="54"/>
    </row>
    <row r="638" spans="3:113" ht="13.5" customHeight="1">
      <c r="C638" s="89">
        <v>629</v>
      </c>
      <c r="D638" s="44"/>
      <c r="E638" s="53"/>
      <c r="F638" s="53"/>
      <c r="G638" s="53"/>
      <c r="H638" s="42" t="str">
        <f>IF(HLOOKUP(H$14,集計用!$4:$9894,マスター!$C638,FALSE)="","",HLOOKUP(H$14,集計用!$4:$9894,マスター!$C638,FALSE))</f>
        <v/>
      </c>
      <c r="I638" s="29" t="str">
        <f>IF(HLOOKUP(I$14,集計用!$4:$9894,マスター!$C638,FALSE)="","",HLOOKUP(I$14,集計用!$4:$9894,マスター!$C638,FALSE))</f>
        <v/>
      </c>
      <c r="J638" s="29" t="str">
        <f>IF(HLOOKUP(J$14,集計用!$4:$9894,マスター!$C638,FALSE)="","",HLOOKUP(J$14,集計用!$4:$9894,マスター!$C638,FALSE))</f>
        <v/>
      </c>
      <c r="K638" s="53"/>
      <c r="L638" s="53"/>
      <c r="M638" s="53"/>
      <c r="N638" s="53"/>
      <c r="O638" s="29" t="str">
        <f>IF(HLOOKUP(O$14,集計用!$4:$9894,マスター!$C638,FALSE)="","",HLOOKUP(O$14,集計用!$4:$9894,マスター!$C638,FALSE))</f>
        <v/>
      </c>
      <c r="P638" s="53"/>
      <c r="Q638" s="53"/>
      <c r="R638" s="42" t="str">
        <f>IF(HLOOKUP(R$14,集計用!$4:$9894,マスター!$C638,FALSE)="","",HLOOKUP(R$14,集計用!$4:$9894,マスター!$C638,FALSE))</f>
        <v/>
      </c>
      <c r="S638" s="42" t="str">
        <f>IF(HLOOKUP(S$14,集計用!$4:$9894,マスター!$C638,FALSE)="","",HLOOKUP(S$14,集計用!$4:$9894,マスター!$C638,FALSE))</f>
        <v/>
      </c>
      <c r="T638" s="214" t="str">
        <f>IF(HLOOKUP(T$14,集計用!$4:$9894,マスター!$C638,FALSE)="","",HLOOKUP(T$14,集計用!$4:$9894,マスター!$C638,FALSE))</f>
        <v/>
      </c>
      <c r="U638" s="214" t="str">
        <f>IF(HLOOKUP(U$14,集計用!$4:$9894,マスター!$C638,FALSE)="","",HLOOKUP(U$14,集計用!$4:$9894,マスター!$C638,FALSE))</f>
        <v/>
      </c>
      <c r="V638" s="53"/>
      <c r="W638" s="44"/>
      <c r="X638" s="53"/>
      <c r="Y638" s="53"/>
      <c r="Z638" s="29" t="str">
        <f>IF(HLOOKUP(Z$14,集計用!$4:$9894,マスター!$C638,FALSE)="","",HLOOKUP(Z$14,集計用!$4:$9894,マスター!$C638,FALSE))</f>
        <v/>
      </c>
      <c r="AA638" s="53"/>
      <c r="AB638" s="53"/>
      <c r="AC638" s="53"/>
      <c r="AD638" s="53"/>
      <c r="AE638" s="53"/>
      <c r="AF638" s="44"/>
      <c r="AG638" s="29" t="str">
        <f>IF(HLOOKUP(AG$14,集計用!$4:$9894,マスター!$C638,FALSE)="","",HLOOKUP(AG$14,集計用!$4:$9894,マスター!$C638,FALSE))</f>
        <v/>
      </c>
      <c r="AH638" s="29" t="str">
        <f>IF(HLOOKUP(AH$14,集計用!$4:$9894,マスター!$C638,FALSE)="","",HLOOKUP(AH$14,集計用!$4:$9894,マスター!$C638,FALSE))</f>
        <v/>
      </c>
      <c r="AI638" s="29" t="str">
        <f>IF(HLOOKUP(AI$14,集計用!$4:$9894,マスター!$C638,FALSE)="","",HLOOKUP(AI$14,集計用!$4:$9894,マスター!$C638,FALSE))</f>
        <v/>
      </c>
      <c r="AJ638" s="60" t="str">
        <f>マスター!$B$3</f>
        <v>建物</v>
      </c>
      <c r="AK638" s="29" t="str">
        <f>IF(HLOOKUP(AK$14,集計用!$4:$9894,マスター!$C638,FALSE)="","",HLOOKUP(AK$14,集計用!$4:$9894,マスター!$C638,FALSE))</f>
        <v/>
      </c>
      <c r="AL638" s="29" t="str">
        <f>IF(HLOOKUP(AL$14,集計用!$4:$9894,マスター!$C638,FALSE)="","",HLOOKUP(AL$14,集計用!$4:$9894,マスター!$C638,FALSE))</f>
        <v/>
      </c>
      <c r="AM638" s="53"/>
      <c r="AN638" s="29" t="str">
        <f>IFERROR(集計用!N527&amp;集計用!P527&amp;集計用!R527,"")</f>
        <v/>
      </c>
      <c r="AO638" s="29" t="str">
        <f>IF(HLOOKUP(AO$14,集計用!$4:$9894,マスター!$C638,FALSE)="","",HLOOKUP(AO$14,集計用!$4:$9894,マスター!$C638,FALSE))</f>
        <v/>
      </c>
      <c r="AP638" s="42" t="str">
        <f>集計用!AU527&amp;集計用!AV527&amp;集計用!AW527&amp;集計用!AX527&amp;集計用!AY527&amp;集計用!AZ527</f>
        <v/>
      </c>
      <c r="AQ638" s="29" t="str">
        <f>IF(HLOOKUP(AQ$14,集計用!$4:$9894,マスター!$C638,FALSE)="","",HLOOKUP(AQ$14,集計用!$4:$9894,マスター!$C638,FALSE))</f>
        <v/>
      </c>
      <c r="AR638" s="29" t="str">
        <f>IF(HLOOKUP(AR$14,集計用!$4:$9894,マスター!$C638,FALSE)="","",HLOOKUP(AR$14,集計用!$4:$9894,マスター!$C638,FALSE))</f>
        <v/>
      </c>
      <c r="AS638" s="29" t="str">
        <f>IF(HLOOKUP(AS$14,集計用!$4:$9894,マスター!$C638,FALSE)="","",HLOOKUP(AS$14,集計用!$4:$9894,マスター!$C638,FALSE))</f>
        <v/>
      </c>
      <c r="AT638" s="29" t="str">
        <f>IF(HLOOKUP(AT$14,集計用!$4:$9894,マスター!$C638,FALSE)="","",HLOOKUP(AT$14,集計用!$4:$9894,マスター!$C638,FALSE))</f>
        <v/>
      </c>
      <c r="AU638" s="29" t="str">
        <f>IF(HLOOKUP(AU$14,集計用!$4:$9894,マスター!$C638,FALSE)="","",HLOOKUP(AU$14,集計用!$4:$9894,マスター!$C638,FALSE))</f>
        <v/>
      </c>
      <c r="AV638" s="61"/>
      <c r="AW638" s="45" t="str">
        <f t="shared" si="11"/>
        <v/>
      </c>
      <c r="AX638" s="29" t="str">
        <f>IF(HLOOKUP(AX$14,集計用!$4:$9894,マスター!$C638,FALSE)="","",HLOOKUP(AX$14,集計用!$4:$9894,マスター!$C638,FALSE))</f>
        <v/>
      </c>
      <c r="AY638" s="29" t="str">
        <f>IF(HLOOKUP(AY$14,集計用!$4:$9894,マスター!$C638,FALSE)="","",HLOOKUP(AY$14,集計用!$4:$9894,マスター!$C638,FALSE))</f>
        <v/>
      </c>
      <c r="AZ638" s="54"/>
      <c r="BA638" s="54"/>
      <c r="BB638" s="54"/>
      <c r="BC638" s="54"/>
      <c r="BD638" s="54"/>
      <c r="BE638" s="54"/>
      <c r="BF638" s="54"/>
      <c r="BG638" s="54"/>
      <c r="BH638" s="29" t="str">
        <f>IF(HLOOKUP(BH$14,集計用!$4:$9894,マスター!$C638,FALSE)="","",HLOOKUP(BH$14,集計用!$4:$9894,マスター!$C638,FALSE))</f>
        <v/>
      </c>
      <c r="BI638" s="29" t="str">
        <f>IF(HLOOKUP(BI$14,集計用!$4:$9894,マスター!$C638,FALSE)="","",HLOOKUP(BI$14,集計用!$4:$9894,マスター!$C638,FALSE))</f>
        <v/>
      </c>
      <c r="BJ638" s="54"/>
      <c r="BK638" s="54"/>
      <c r="BL638" s="54"/>
      <c r="BM638" s="54"/>
      <c r="BN638" s="54"/>
      <c r="BO638" s="54"/>
      <c r="BP638" s="54"/>
      <c r="BQ638" s="54"/>
      <c r="BR638" s="29" t="str">
        <f>IF(HLOOKUP(BR$14,集計用!$4:$9894,マスター!$C638,FALSE)="","",HLOOKUP(BR$14,集計用!$4:$9894,マスター!$C638,FALSE))</f>
        <v/>
      </c>
      <c r="BS638" s="29" t="str">
        <f>IF(HLOOKUP(BS$14,集計用!$4:$9894,マスター!$C638,FALSE)="","",HLOOKUP(BS$14,集計用!$4:$9894,マスター!$C638,FALSE))</f>
        <v/>
      </c>
      <c r="BT638" s="29" t="str">
        <f>IF(HLOOKUP(BT$14,集計用!$4:$9894,マスター!$C638,FALSE)="","",HLOOKUP(BT$14,集計用!$4:$9894,マスター!$C638,FALSE))</f>
        <v/>
      </c>
      <c r="BU638" s="29" t="str">
        <f>IF(HLOOKUP(BU$14,集計用!$4:$9894,マスター!$C638,FALSE)="","",HLOOKUP(BU$14,集計用!$4:$9894,マスター!$C638,FALSE))</f>
        <v/>
      </c>
      <c r="BV638" s="29" t="str">
        <f>集計用!O527&amp;集計用!Q527&amp;集計用!S527</f>
        <v/>
      </c>
      <c r="BW638" s="29" t="str">
        <f>IF(HLOOKUP(BW$14,集計用!$4:$9894,マスター!$C638,FALSE)="","",HLOOKUP(BW$14,集計用!$4:$9894,マスター!$C638,FALSE))</f>
        <v/>
      </c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4"/>
      <c r="CO638" s="54"/>
      <c r="CP638" s="54"/>
      <c r="CQ638" s="54"/>
      <c r="CR638" s="54"/>
      <c r="CS638" s="54"/>
      <c r="CT638" s="54"/>
      <c r="CU638" s="54"/>
      <c r="CV638" s="53"/>
      <c r="CW638" s="53"/>
      <c r="CX638" s="53"/>
      <c r="CY638" s="53"/>
      <c r="CZ638" s="53"/>
      <c r="DA638" s="53"/>
      <c r="DB638" s="53"/>
      <c r="DC638" s="53"/>
      <c r="DD638" s="54"/>
      <c r="DE638" s="54"/>
      <c r="DF638" s="54"/>
      <c r="DG638" s="54"/>
      <c r="DH638" s="54"/>
      <c r="DI638" s="54"/>
    </row>
    <row r="639" spans="3:113" ht="13.5" customHeight="1">
      <c r="C639" s="89">
        <v>630</v>
      </c>
      <c r="D639" s="44"/>
      <c r="E639" s="53"/>
      <c r="F639" s="53"/>
      <c r="G639" s="53"/>
      <c r="H639" s="42" t="str">
        <f>IF(HLOOKUP(H$14,集計用!$4:$9894,マスター!$C639,FALSE)="","",HLOOKUP(H$14,集計用!$4:$9894,マスター!$C639,FALSE))</f>
        <v/>
      </c>
      <c r="I639" s="29" t="str">
        <f>IF(HLOOKUP(I$14,集計用!$4:$9894,マスター!$C639,FALSE)="","",HLOOKUP(I$14,集計用!$4:$9894,マスター!$C639,FALSE))</f>
        <v/>
      </c>
      <c r="J639" s="29" t="str">
        <f>IF(HLOOKUP(J$14,集計用!$4:$9894,マスター!$C639,FALSE)="","",HLOOKUP(J$14,集計用!$4:$9894,マスター!$C639,FALSE))</f>
        <v/>
      </c>
      <c r="K639" s="53"/>
      <c r="L639" s="53"/>
      <c r="M639" s="53"/>
      <c r="N639" s="53"/>
      <c r="O639" s="29" t="str">
        <f>IF(HLOOKUP(O$14,集計用!$4:$9894,マスター!$C639,FALSE)="","",HLOOKUP(O$14,集計用!$4:$9894,マスター!$C639,FALSE))</f>
        <v/>
      </c>
      <c r="P639" s="53"/>
      <c r="Q639" s="53"/>
      <c r="R639" s="42" t="str">
        <f>IF(HLOOKUP(R$14,集計用!$4:$9894,マスター!$C639,FALSE)="","",HLOOKUP(R$14,集計用!$4:$9894,マスター!$C639,FALSE))</f>
        <v/>
      </c>
      <c r="S639" s="42" t="str">
        <f>IF(HLOOKUP(S$14,集計用!$4:$9894,マスター!$C639,FALSE)="","",HLOOKUP(S$14,集計用!$4:$9894,マスター!$C639,FALSE))</f>
        <v/>
      </c>
      <c r="T639" s="214" t="str">
        <f>IF(HLOOKUP(T$14,集計用!$4:$9894,マスター!$C639,FALSE)="","",HLOOKUP(T$14,集計用!$4:$9894,マスター!$C639,FALSE))</f>
        <v/>
      </c>
      <c r="U639" s="214" t="str">
        <f>IF(HLOOKUP(U$14,集計用!$4:$9894,マスター!$C639,FALSE)="","",HLOOKUP(U$14,集計用!$4:$9894,マスター!$C639,FALSE))</f>
        <v/>
      </c>
      <c r="V639" s="53"/>
      <c r="W639" s="44"/>
      <c r="X639" s="53"/>
      <c r="Y639" s="53"/>
      <c r="Z639" s="29" t="str">
        <f>IF(HLOOKUP(Z$14,集計用!$4:$9894,マスター!$C639,FALSE)="","",HLOOKUP(Z$14,集計用!$4:$9894,マスター!$C639,FALSE))</f>
        <v/>
      </c>
      <c r="AA639" s="53"/>
      <c r="AB639" s="53"/>
      <c r="AC639" s="53"/>
      <c r="AD639" s="53"/>
      <c r="AE639" s="53"/>
      <c r="AF639" s="44"/>
      <c r="AG639" s="29" t="str">
        <f>IF(HLOOKUP(AG$14,集計用!$4:$9894,マスター!$C639,FALSE)="","",HLOOKUP(AG$14,集計用!$4:$9894,マスター!$C639,FALSE))</f>
        <v/>
      </c>
      <c r="AH639" s="29" t="str">
        <f>IF(HLOOKUP(AH$14,集計用!$4:$9894,マスター!$C639,FALSE)="","",HLOOKUP(AH$14,集計用!$4:$9894,マスター!$C639,FALSE))</f>
        <v/>
      </c>
      <c r="AI639" s="29" t="str">
        <f>IF(HLOOKUP(AI$14,集計用!$4:$9894,マスター!$C639,FALSE)="","",HLOOKUP(AI$14,集計用!$4:$9894,マスター!$C639,FALSE))</f>
        <v/>
      </c>
      <c r="AJ639" s="60" t="str">
        <f>マスター!$B$3</f>
        <v>建物</v>
      </c>
      <c r="AK639" s="29" t="str">
        <f>IF(HLOOKUP(AK$14,集計用!$4:$9894,マスター!$C639,FALSE)="","",HLOOKUP(AK$14,集計用!$4:$9894,マスター!$C639,FALSE))</f>
        <v/>
      </c>
      <c r="AL639" s="29" t="str">
        <f>IF(HLOOKUP(AL$14,集計用!$4:$9894,マスター!$C639,FALSE)="","",HLOOKUP(AL$14,集計用!$4:$9894,マスター!$C639,FALSE))</f>
        <v/>
      </c>
      <c r="AM639" s="53"/>
      <c r="AN639" s="29" t="str">
        <f>IFERROR(集計用!N528&amp;集計用!P528&amp;集計用!R528,"")</f>
        <v/>
      </c>
      <c r="AO639" s="29" t="str">
        <f>IF(HLOOKUP(AO$14,集計用!$4:$9894,マスター!$C639,FALSE)="","",HLOOKUP(AO$14,集計用!$4:$9894,マスター!$C639,FALSE))</f>
        <v/>
      </c>
      <c r="AP639" s="42" t="str">
        <f>集計用!AU528&amp;集計用!AV528&amp;集計用!AW528&amp;集計用!AX528&amp;集計用!AY528&amp;集計用!AZ528</f>
        <v/>
      </c>
      <c r="AQ639" s="29" t="str">
        <f>IF(HLOOKUP(AQ$14,集計用!$4:$9894,マスター!$C639,FALSE)="","",HLOOKUP(AQ$14,集計用!$4:$9894,マスター!$C639,FALSE))</f>
        <v/>
      </c>
      <c r="AR639" s="29" t="str">
        <f>IF(HLOOKUP(AR$14,集計用!$4:$9894,マスター!$C639,FALSE)="","",HLOOKUP(AR$14,集計用!$4:$9894,マスター!$C639,FALSE))</f>
        <v/>
      </c>
      <c r="AS639" s="29" t="str">
        <f>IF(HLOOKUP(AS$14,集計用!$4:$9894,マスター!$C639,FALSE)="","",HLOOKUP(AS$14,集計用!$4:$9894,マスター!$C639,FALSE))</f>
        <v/>
      </c>
      <c r="AT639" s="29" t="str">
        <f>IF(HLOOKUP(AT$14,集計用!$4:$9894,マスター!$C639,FALSE)="","",HLOOKUP(AT$14,集計用!$4:$9894,マスター!$C639,FALSE))</f>
        <v/>
      </c>
      <c r="AU639" s="29" t="str">
        <f>IF(HLOOKUP(AU$14,集計用!$4:$9894,マスター!$C639,FALSE)="","",HLOOKUP(AU$14,集計用!$4:$9894,マスター!$C639,FALSE))</f>
        <v/>
      </c>
      <c r="AV639" s="61"/>
      <c r="AW639" s="45" t="str">
        <f t="shared" si="11"/>
        <v/>
      </c>
      <c r="AX639" s="29" t="str">
        <f>IF(HLOOKUP(AX$14,集計用!$4:$9894,マスター!$C639,FALSE)="","",HLOOKUP(AX$14,集計用!$4:$9894,マスター!$C639,FALSE))</f>
        <v/>
      </c>
      <c r="AY639" s="29" t="str">
        <f>IF(HLOOKUP(AY$14,集計用!$4:$9894,マスター!$C639,FALSE)="","",HLOOKUP(AY$14,集計用!$4:$9894,マスター!$C639,FALSE))</f>
        <v/>
      </c>
      <c r="AZ639" s="54"/>
      <c r="BA639" s="54"/>
      <c r="BB639" s="54"/>
      <c r="BC639" s="54"/>
      <c r="BD639" s="54"/>
      <c r="BE639" s="54"/>
      <c r="BF639" s="54"/>
      <c r="BG639" s="54"/>
      <c r="BH639" s="29" t="str">
        <f>IF(HLOOKUP(BH$14,集計用!$4:$9894,マスター!$C639,FALSE)="","",HLOOKUP(BH$14,集計用!$4:$9894,マスター!$C639,FALSE))</f>
        <v/>
      </c>
      <c r="BI639" s="29" t="str">
        <f>IF(HLOOKUP(BI$14,集計用!$4:$9894,マスター!$C639,FALSE)="","",HLOOKUP(BI$14,集計用!$4:$9894,マスター!$C639,FALSE))</f>
        <v/>
      </c>
      <c r="BJ639" s="54"/>
      <c r="BK639" s="54"/>
      <c r="BL639" s="54"/>
      <c r="BM639" s="54"/>
      <c r="BN639" s="54"/>
      <c r="BO639" s="54"/>
      <c r="BP639" s="54"/>
      <c r="BQ639" s="54"/>
      <c r="BR639" s="29" t="str">
        <f>IF(HLOOKUP(BR$14,集計用!$4:$9894,マスター!$C639,FALSE)="","",HLOOKUP(BR$14,集計用!$4:$9894,マスター!$C639,FALSE))</f>
        <v/>
      </c>
      <c r="BS639" s="29" t="str">
        <f>IF(HLOOKUP(BS$14,集計用!$4:$9894,マスター!$C639,FALSE)="","",HLOOKUP(BS$14,集計用!$4:$9894,マスター!$C639,FALSE))</f>
        <v/>
      </c>
      <c r="BT639" s="29" t="str">
        <f>IF(HLOOKUP(BT$14,集計用!$4:$9894,マスター!$C639,FALSE)="","",HLOOKUP(BT$14,集計用!$4:$9894,マスター!$C639,FALSE))</f>
        <v/>
      </c>
      <c r="BU639" s="29" t="str">
        <f>IF(HLOOKUP(BU$14,集計用!$4:$9894,マスター!$C639,FALSE)="","",HLOOKUP(BU$14,集計用!$4:$9894,マスター!$C639,FALSE))</f>
        <v/>
      </c>
      <c r="BV639" s="29" t="str">
        <f>集計用!O528&amp;集計用!Q528&amp;集計用!S528</f>
        <v/>
      </c>
      <c r="BW639" s="29" t="str">
        <f>IF(HLOOKUP(BW$14,集計用!$4:$9894,マスター!$C639,FALSE)="","",HLOOKUP(BW$14,集計用!$4:$9894,マスター!$C639,FALSE))</f>
        <v/>
      </c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4"/>
      <c r="CO639" s="54"/>
      <c r="CP639" s="54"/>
      <c r="CQ639" s="54"/>
      <c r="CR639" s="54"/>
      <c r="CS639" s="54"/>
      <c r="CT639" s="54"/>
      <c r="CU639" s="54"/>
      <c r="CV639" s="53"/>
      <c r="CW639" s="53"/>
      <c r="CX639" s="53"/>
      <c r="CY639" s="53"/>
      <c r="CZ639" s="53"/>
      <c r="DA639" s="53"/>
      <c r="DB639" s="53"/>
      <c r="DC639" s="53"/>
      <c r="DD639" s="54"/>
      <c r="DE639" s="54"/>
      <c r="DF639" s="54"/>
      <c r="DG639" s="54"/>
      <c r="DH639" s="54"/>
      <c r="DI639" s="54"/>
    </row>
    <row r="640" spans="3:113" ht="13.5" customHeight="1">
      <c r="C640" s="89">
        <v>631</v>
      </c>
      <c r="D640" s="44"/>
      <c r="E640" s="53"/>
      <c r="F640" s="53"/>
      <c r="G640" s="53"/>
      <c r="H640" s="42" t="str">
        <f>IF(HLOOKUP(H$14,集計用!$4:$9894,マスター!$C640,FALSE)="","",HLOOKUP(H$14,集計用!$4:$9894,マスター!$C640,FALSE))</f>
        <v/>
      </c>
      <c r="I640" s="29" t="str">
        <f>IF(HLOOKUP(I$14,集計用!$4:$9894,マスター!$C640,FALSE)="","",HLOOKUP(I$14,集計用!$4:$9894,マスター!$C640,FALSE))</f>
        <v/>
      </c>
      <c r="J640" s="29" t="str">
        <f>IF(HLOOKUP(J$14,集計用!$4:$9894,マスター!$C640,FALSE)="","",HLOOKUP(J$14,集計用!$4:$9894,マスター!$C640,FALSE))</f>
        <v/>
      </c>
      <c r="K640" s="53"/>
      <c r="L640" s="53"/>
      <c r="M640" s="53"/>
      <c r="N640" s="53"/>
      <c r="O640" s="29" t="str">
        <f>IF(HLOOKUP(O$14,集計用!$4:$9894,マスター!$C640,FALSE)="","",HLOOKUP(O$14,集計用!$4:$9894,マスター!$C640,FALSE))</f>
        <v/>
      </c>
      <c r="P640" s="53"/>
      <c r="Q640" s="53"/>
      <c r="R640" s="42" t="str">
        <f>IF(HLOOKUP(R$14,集計用!$4:$9894,マスター!$C640,FALSE)="","",HLOOKUP(R$14,集計用!$4:$9894,マスター!$C640,FALSE))</f>
        <v/>
      </c>
      <c r="S640" s="42" t="str">
        <f>IF(HLOOKUP(S$14,集計用!$4:$9894,マスター!$C640,FALSE)="","",HLOOKUP(S$14,集計用!$4:$9894,マスター!$C640,FALSE))</f>
        <v/>
      </c>
      <c r="T640" s="214" t="str">
        <f>IF(HLOOKUP(T$14,集計用!$4:$9894,マスター!$C640,FALSE)="","",HLOOKUP(T$14,集計用!$4:$9894,マスター!$C640,FALSE))</f>
        <v/>
      </c>
      <c r="U640" s="214" t="str">
        <f>IF(HLOOKUP(U$14,集計用!$4:$9894,マスター!$C640,FALSE)="","",HLOOKUP(U$14,集計用!$4:$9894,マスター!$C640,FALSE))</f>
        <v/>
      </c>
      <c r="V640" s="53"/>
      <c r="W640" s="44"/>
      <c r="X640" s="53"/>
      <c r="Y640" s="53"/>
      <c r="Z640" s="29" t="str">
        <f>IF(HLOOKUP(Z$14,集計用!$4:$9894,マスター!$C640,FALSE)="","",HLOOKUP(Z$14,集計用!$4:$9894,マスター!$C640,FALSE))</f>
        <v/>
      </c>
      <c r="AA640" s="53"/>
      <c r="AB640" s="53"/>
      <c r="AC640" s="53"/>
      <c r="AD640" s="53"/>
      <c r="AE640" s="53"/>
      <c r="AF640" s="44"/>
      <c r="AG640" s="29" t="str">
        <f>IF(HLOOKUP(AG$14,集計用!$4:$9894,マスター!$C640,FALSE)="","",HLOOKUP(AG$14,集計用!$4:$9894,マスター!$C640,FALSE))</f>
        <v/>
      </c>
      <c r="AH640" s="29" t="str">
        <f>IF(HLOOKUP(AH$14,集計用!$4:$9894,マスター!$C640,FALSE)="","",HLOOKUP(AH$14,集計用!$4:$9894,マスター!$C640,FALSE))</f>
        <v/>
      </c>
      <c r="AI640" s="29" t="str">
        <f>IF(HLOOKUP(AI$14,集計用!$4:$9894,マスター!$C640,FALSE)="","",HLOOKUP(AI$14,集計用!$4:$9894,マスター!$C640,FALSE))</f>
        <v/>
      </c>
      <c r="AJ640" s="60" t="str">
        <f>マスター!$B$3</f>
        <v>建物</v>
      </c>
      <c r="AK640" s="29" t="str">
        <f>IF(HLOOKUP(AK$14,集計用!$4:$9894,マスター!$C640,FALSE)="","",HLOOKUP(AK$14,集計用!$4:$9894,マスター!$C640,FALSE))</f>
        <v/>
      </c>
      <c r="AL640" s="29" t="str">
        <f>IF(HLOOKUP(AL$14,集計用!$4:$9894,マスター!$C640,FALSE)="","",HLOOKUP(AL$14,集計用!$4:$9894,マスター!$C640,FALSE))</f>
        <v/>
      </c>
      <c r="AM640" s="53"/>
      <c r="AN640" s="29" t="str">
        <f>IFERROR(集計用!N529&amp;集計用!P529&amp;集計用!R529,"")</f>
        <v/>
      </c>
      <c r="AO640" s="29" t="str">
        <f>IF(HLOOKUP(AO$14,集計用!$4:$9894,マスター!$C640,FALSE)="","",HLOOKUP(AO$14,集計用!$4:$9894,マスター!$C640,FALSE))</f>
        <v/>
      </c>
      <c r="AP640" s="42" t="str">
        <f>集計用!AU529&amp;集計用!AV529&amp;集計用!AW529&amp;集計用!AX529&amp;集計用!AY529&amp;集計用!AZ529</f>
        <v/>
      </c>
      <c r="AQ640" s="29" t="str">
        <f>IF(HLOOKUP(AQ$14,集計用!$4:$9894,マスター!$C640,FALSE)="","",HLOOKUP(AQ$14,集計用!$4:$9894,マスター!$C640,FALSE))</f>
        <v/>
      </c>
      <c r="AR640" s="29" t="str">
        <f>IF(HLOOKUP(AR$14,集計用!$4:$9894,マスター!$C640,FALSE)="","",HLOOKUP(AR$14,集計用!$4:$9894,マスター!$C640,FALSE))</f>
        <v/>
      </c>
      <c r="AS640" s="29" t="str">
        <f>IF(HLOOKUP(AS$14,集計用!$4:$9894,マスター!$C640,FALSE)="","",HLOOKUP(AS$14,集計用!$4:$9894,マスター!$C640,FALSE))</f>
        <v/>
      </c>
      <c r="AT640" s="29" t="str">
        <f>IF(HLOOKUP(AT$14,集計用!$4:$9894,マスター!$C640,FALSE)="","",HLOOKUP(AT$14,集計用!$4:$9894,マスター!$C640,FALSE))</f>
        <v/>
      </c>
      <c r="AU640" s="29" t="str">
        <f>IF(HLOOKUP(AU$14,集計用!$4:$9894,マスター!$C640,FALSE)="","",HLOOKUP(AU$14,集計用!$4:$9894,マスター!$C640,FALSE))</f>
        <v/>
      </c>
      <c r="AV640" s="61"/>
      <c r="AW640" s="45" t="str">
        <f t="shared" si="11"/>
        <v/>
      </c>
      <c r="AX640" s="29" t="str">
        <f>IF(HLOOKUP(AX$14,集計用!$4:$9894,マスター!$C640,FALSE)="","",HLOOKUP(AX$14,集計用!$4:$9894,マスター!$C640,FALSE))</f>
        <v/>
      </c>
      <c r="AY640" s="29" t="str">
        <f>IF(HLOOKUP(AY$14,集計用!$4:$9894,マスター!$C640,FALSE)="","",HLOOKUP(AY$14,集計用!$4:$9894,マスター!$C640,FALSE))</f>
        <v/>
      </c>
      <c r="AZ640" s="54"/>
      <c r="BA640" s="54"/>
      <c r="BB640" s="54"/>
      <c r="BC640" s="54"/>
      <c r="BD640" s="54"/>
      <c r="BE640" s="54"/>
      <c r="BF640" s="54"/>
      <c r="BG640" s="54"/>
      <c r="BH640" s="29" t="str">
        <f>IF(HLOOKUP(BH$14,集計用!$4:$9894,マスター!$C640,FALSE)="","",HLOOKUP(BH$14,集計用!$4:$9894,マスター!$C640,FALSE))</f>
        <v/>
      </c>
      <c r="BI640" s="29" t="str">
        <f>IF(HLOOKUP(BI$14,集計用!$4:$9894,マスター!$C640,FALSE)="","",HLOOKUP(BI$14,集計用!$4:$9894,マスター!$C640,FALSE))</f>
        <v/>
      </c>
      <c r="BJ640" s="54"/>
      <c r="BK640" s="54"/>
      <c r="BL640" s="54"/>
      <c r="BM640" s="54"/>
      <c r="BN640" s="54"/>
      <c r="BO640" s="54"/>
      <c r="BP640" s="54"/>
      <c r="BQ640" s="54"/>
      <c r="BR640" s="29" t="str">
        <f>IF(HLOOKUP(BR$14,集計用!$4:$9894,マスター!$C640,FALSE)="","",HLOOKUP(BR$14,集計用!$4:$9894,マスター!$C640,FALSE))</f>
        <v/>
      </c>
      <c r="BS640" s="29" t="str">
        <f>IF(HLOOKUP(BS$14,集計用!$4:$9894,マスター!$C640,FALSE)="","",HLOOKUP(BS$14,集計用!$4:$9894,マスター!$C640,FALSE))</f>
        <v/>
      </c>
      <c r="BT640" s="29" t="str">
        <f>IF(HLOOKUP(BT$14,集計用!$4:$9894,マスター!$C640,FALSE)="","",HLOOKUP(BT$14,集計用!$4:$9894,マスター!$C640,FALSE))</f>
        <v/>
      </c>
      <c r="BU640" s="29" t="str">
        <f>IF(HLOOKUP(BU$14,集計用!$4:$9894,マスター!$C640,FALSE)="","",HLOOKUP(BU$14,集計用!$4:$9894,マスター!$C640,FALSE))</f>
        <v/>
      </c>
      <c r="BV640" s="29" t="str">
        <f>集計用!O529&amp;集計用!Q529&amp;集計用!S529</f>
        <v/>
      </c>
      <c r="BW640" s="29" t="str">
        <f>IF(HLOOKUP(BW$14,集計用!$4:$9894,マスター!$C640,FALSE)="","",HLOOKUP(BW$14,集計用!$4:$9894,マスター!$C640,FALSE))</f>
        <v/>
      </c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4"/>
      <c r="CO640" s="54"/>
      <c r="CP640" s="54"/>
      <c r="CQ640" s="54"/>
      <c r="CR640" s="54"/>
      <c r="CS640" s="54"/>
      <c r="CT640" s="54"/>
      <c r="CU640" s="54"/>
      <c r="CV640" s="53"/>
      <c r="CW640" s="53"/>
      <c r="CX640" s="53"/>
      <c r="CY640" s="53"/>
      <c r="CZ640" s="53"/>
      <c r="DA640" s="53"/>
      <c r="DB640" s="53"/>
      <c r="DC640" s="53"/>
      <c r="DD640" s="54"/>
      <c r="DE640" s="54"/>
      <c r="DF640" s="54"/>
      <c r="DG640" s="54"/>
      <c r="DH640" s="54"/>
      <c r="DI640" s="54"/>
    </row>
    <row r="641" spans="3:113" ht="13.5" customHeight="1">
      <c r="C641" s="89">
        <v>632</v>
      </c>
      <c r="D641" s="44"/>
      <c r="E641" s="53"/>
      <c r="F641" s="53"/>
      <c r="G641" s="53"/>
      <c r="H641" s="42" t="str">
        <f>IF(HLOOKUP(H$14,集計用!$4:$9894,マスター!$C641,FALSE)="","",HLOOKUP(H$14,集計用!$4:$9894,マスター!$C641,FALSE))</f>
        <v/>
      </c>
      <c r="I641" s="29" t="str">
        <f>IF(HLOOKUP(I$14,集計用!$4:$9894,マスター!$C641,FALSE)="","",HLOOKUP(I$14,集計用!$4:$9894,マスター!$C641,FALSE))</f>
        <v/>
      </c>
      <c r="J641" s="29" t="str">
        <f>IF(HLOOKUP(J$14,集計用!$4:$9894,マスター!$C641,FALSE)="","",HLOOKUP(J$14,集計用!$4:$9894,マスター!$C641,FALSE))</f>
        <v/>
      </c>
      <c r="K641" s="53"/>
      <c r="L641" s="53"/>
      <c r="M641" s="53"/>
      <c r="N641" s="53"/>
      <c r="O641" s="29" t="str">
        <f>IF(HLOOKUP(O$14,集計用!$4:$9894,マスター!$C641,FALSE)="","",HLOOKUP(O$14,集計用!$4:$9894,マスター!$C641,FALSE))</f>
        <v/>
      </c>
      <c r="P641" s="53"/>
      <c r="Q641" s="53"/>
      <c r="R641" s="42" t="str">
        <f>IF(HLOOKUP(R$14,集計用!$4:$9894,マスター!$C641,FALSE)="","",HLOOKUP(R$14,集計用!$4:$9894,マスター!$C641,FALSE))</f>
        <v/>
      </c>
      <c r="S641" s="42" t="str">
        <f>IF(HLOOKUP(S$14,集計用!$4:$9894,マスター!$C641,FALSE)="","",HLOOKUP(S$14,集計用!$4:$9894,マスター!$C641,FALSE))</f>
        <v/>
      </c>
      <c r="T641" s="214" t="str">
        <f>IF(HLOOKUP(T$14,集計用!$4:$9894,マスター!$C641,FALSE)="","",HLOOKUP(T$14,集計用!$4:$9894,マスター!$C641,FALSE))</f>
        <v/>
      </c>
      <c r="U641" s="214" t="str">
        <f>IF(HLOOKUP(U$14,集計用!$4:$9894,マスター!$C641,FALSE)="","",HLOOKUP(U$14,集計用!$4:$9894,マスター!$C641,FALSE))</f>
        <v/>
      </c>
      <c r="V641" s="53"/>
      <c r="W641" s="44"/>
      <c r="X641" s="53"/>
      <c r="Y641" s="53"/>
      <c r="Z641" s="29" t="str">
        <f>IF(HLOOKUP(Z$14,集計用!$4:$9894,マスター!$C641,FALSE)="","",HLOOKUP(Z$14,集計用!$4:$9894,マスター!$C641,FALSE))</f>
        <v/>
      </c>
      <c r="AA641" s="53"/>
      <c r="AB641" s="53"/>
      <c r="AC641" s="53"/>
      <c r="AD641" s="53"/>
      <c r="AE641" s="53"/>
      <c r="AF641" s="44"/>
      <c r="AG641" s="29" t="str">
        <f>IF(HLOOKUP(AG$14,集計用!$4:$9894,マスター!$C641,FALSE)="","",HLOOKUP(AG$14,集計用!$4:$9894,マスター!$C641,FALSE))</f>
        <v/>
      </c>
      <c r="AH641" s="29" t="str">
        <f>IF(HLOOKUP(AH$14,集計用!$4:$9894,マスター!$C641,FALSE)="","",HLOOKUP(AH$14,集計用!$4:$9894,マスター!$C641,FALSE))</f>
        <v/>
      </c>
      <c r="AI641" s="29" t="str">
        <f>IF(HLOOKUP(AI$14,集計用!$4:$9894,マスター!$C641,FALSE)="","",HLOOKUP(AI$14,集計用!$4:$9894,マスター!$C641,FALSE))</f>
        <v/>
      </c>
      <c r="AJ641" s="60" t="str">
        <f>マスター!$B$3</f>
        <v>建物</v>
      </c>
      <c r="AK641" s="29" t="str">
        <f>IF(HLOOKUP(AK$14,集計用!$4:$9894,マスター!$C641,FALSE)="","",HLOOKUP(AK$14,集計用!$4:$9894,マスター!$C641,FALSE))</f>
        <v/>
      </c>
      <c r="AL641" s="29" t="str">
        <f>IF(HLOOKUP(AL$14,集計用!$4:$9894,マスター!$C641,FALSE)="","",HLOOKUP(AL$14,集計用!$4:$9894,マスター!$C641,FALSE))</f>
        <v/>
      </c>
      <c r="AM641" s="53"/>
      <c r="AN641" s="29" t="str">
        <f>IFERROR(集計用!N530&amp;集計用!P530&amp;集計用!R530,"")</f>
        <v/>
      </c>
      <c r="AO641" s="29" t="str">
        <f>IF(HLOOKUP(AO$14,集計用!$4:$9894,マスター!$C641,FALSE)="","",HLOOKUP(AO$14,集計用!$4:$9894,マスター!$C641,FALSE))</f>
        <v/>
      </c>
      <c r="AP641" s="42" t="str">
        <f>集計用!AU530&amp;集計用!AV530&amp;集計用!AW530&amp;集計用!AX530&amp;集計用!AY530&amp;集計用!AZ530</f>
        <v/>
      </c>
      <c r="AQ641" s="29" t="str">
        <f>IF(HLOOKUP(AQ$14,集計用!$4:$9894,マスター!$C641,FALSE)="","",HLOOKUP(AQ$14,集計用!$4:$9894,マスター!$C641,FALSE))</f>
        <v/>
      </c>
      <c r="AR641" s="29" t="str">
        <f>IF(HLOOKUP(AR$14,集計用!$4:$9894,マスター!$C641,FALSE)="","",HLOOKUP(AR$14,集計用!$4:$9894,マスター!$C641,FALSE))</f>
        <v/>
      </c>
      <c r="AS641" s="29" t="str">
        <f>IF(HLOOKUP(AS$14,集計用!$4:$9894,マスター!$C641,FALSE)="","",HLOOKUP(AS$14,集計用!$4:$9894,マスター!$C641,FALSE))</f>
        <v/>
      </c>
      <c r="AT641" s="29" t="str">
        <f>IF(HLOOKUP(AT$14,集計用!$4:$9894,マスター!$C641,FALSE)="","",HLOOKUP(AT$14,集計用!$4:$9894,マスター!$C641,FALSE))</f>
        <v/>
      </c>
      <c r="AU641" s="29" t="str">
        <f>IF(HLOOKUP(AU$14,集計用!$4:$9894,マスター!$C641,FALSE)="","",HLOOKUP(AU$14,集計用!$4:$9894,マスター!$C641,FALSE))</f>
        <v/>
      </c>
      <c r="AV641" s="61"/>
      <c r="AW641" s="45" t="str">
        <f t="shared" si="11"/>
        <v/>
      </c>
      <c r="AX641" s="29" t="str">
        <f>IF(HLOOKUP(AX$14,集計用!$4:$9894,マスター!$C641,FALSE)="","",HLOOKUP(AX$14,集計用!$4:$9894,マスター!$C641,FALSE))</f>
        <v/>
      </c>
      <c r="AY641" s="29" t="str">
        <f>IF(HLOOKUP(AY$14,集計用!$4:$9894,マスター!$C641,FALSE)="","",HLOOKUP(AY$14,集計用!$4:$9894,マスター!$C641,FALSE))</f>
        <v/>
      </c>
      <c r="AZ641" s="54"/>
      <c r="BA641" s="54"/>
      <c r="BB641" s="54"/>
      <c r="BC641" s="54"/>
      <c r="BD641" s="54"/>
      <c r="BE641" s="54"/>
      <c r="BF641" s="54"/>
      <c r="BG641" s="54"/>
      <c r="BH641" s="29" t="str">
        <f>IF(HLOOKUP(BH$14,集計用!$4:$9894,マスター!$C641,FALSE)="","",HLOOKUP(BH$14,集計用!$4:$9894,マスター!$C641,FALSE))</f>
        <v/>
      </c>
      <c r="BI641" s="29" t="str">
        <f>IF(HLOOKUP(BI$14,集計用!$4:$9894,マスター!$C641,FALSE)="","",HLOOKUP(BI$14,集計用!$4:$9894,マスター!$C641,FALSE))</f>
        <v/>
      </c>
      <c r="BJ641" s="54"/>
      <c r="BK641" s="54"/>
      <c r="BL641" s="54"/>
      <c r="BM641" s="54"/>
      <c r="BN641" s="54"/>
      <c r="BO641" s="54"/>
      <c r="BP641" s="54"/>
      <c r="BQ641" s="54"/>
      <c r="BR641" s="29" t="str">
        <f>IF(HLOOKUP(BR$14,集計用!$4:$9894,マスター!$C641,FALSE)="","",HLOOKUP(BR$14,集計用!$4:$9894,マスター!$C641,FALSE))</f>
        <v/>
      </c>
      <c r="BS641" s="29" t="str">
        <f>IF(HLOOKUP(BS$14,集計用!$4:$9894,マスター!$C641,FALSE)="","",HLOOKUP(BS$14,集計用!$4:$9894,マスター!$C641,FALSE))</f>
        <v/>
      </c>
      <c r="BT641" s="29" t="str">
        <f>IF(HLOOKUP(BT$14,集計用!$4:$9894,マスター!$C641,FALSE)="","",HLOOKUP(BT$14,集計用!$4:$9894,マスター!$C641,FALSE))</f>
        <v/>
      </c>
      <c r="BU641" s="29" t="str">
        <f>IF(HLOOKUP(BU$14,集計用!$4:$9894,マスター!$C641,FALSE)="","",HLOOKUP(BU$14,集計用!$4:$9894,マスター!$C641,FALSE))</f>
        <v/>
      </c>
      <c r="BV641" s="29" t="str">
        <f>集計用!O530&amp;集計用!Q530&amp;集計用!S530</f>
        <v/>
      </c>
      <c r="BW641" s="29" t="str">
        <f>IF(HLOOKUP(BW$14,集計用!$4:$9894,マスター!$C641,FALSE)="","",HLOOKUP(BW$14,集計用!$4:$9894,マスター!$C641,FALSE))</f>
        <v/>
      </c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4"/>
      <c r="CO641" s="54"/>
      <c r="CP641" s="54"/>
      <c r="CQ641" s="54"/>
      <c r="CR641" s="54"/>
      <c r="CS641" s="54"/>
      <c r="CT641" s="54"/>
      <c r="CU641" s="54"/>
      <c r="CV641" s="53"/>
      <c r="CW641" s="53"/>
      <c r="CX641" s="53"/>
      <c r="CY641" s="53"/>
      <c r="CZ641" s="53"/>
      <c r="DA641" s="53"/>
      <c r="DB641" s="53"/>
      <c r="DC641" s="53"/>
      <c r="DD641" s="54"/>
      <c r="DE641" s="54"/>
      <c r="DF641" s="54"/>
      <c r="DG641" s="54"/>
      <c r="DH641" s="54"/>
      <c r="DI641" s="54"/>
    </row>
    <row r="642" spans="3:113" ht="13.5" customHeight="1">
      <c r="C642" s="89">
        <v>633</v>
      </c>
      <c r="D642" s="44"/>
      <c r="E642" s="53"/>
      <c r="F642" s="53"/>
      <c r="G642" s="53"/>
      <c r="H642" s="42" t="str">
        <f>IF(HLOOKUP(H$14,集計用!$4:$9894,マスター!$C642,FALSE)="","",HLOOKUP(H$14,集計用!$4:$9894,マスター!$C642,FALSE))</f>
        <v/>
      </c>
      <c r="I642" s="29" t="str">
        <f>IF(HLOOKUP(I$14,集計用!$4:$9894,マスター!$C642,FALSE)="","",HLOOKUP(I$14,集計用!$4:$9894,マスター!$C642,FALSE))</f>
        <v/>
      </c>
      <c r="J642" s="29" t="str">
        <f>IF(HLOOKUP(J$14,集計用!$4:$9894,マスター!$C642,FALSE)="","",HLOOKUP(J$14,集計用!$4:$9894,マスター!$C642,FALSE))</f>
        <v/>
      </c>
      <c r="K642" s="53"/>
      <c r="L642" s="53"/>
      <c r="M642" s="53"/>
      <c r="N642" s="53"/>
      <c r="O642" s="29" t="str">
        <f>IF(HLOOKUP(O$14,集計用!$4:$9894,マスター!$C642,FALSE)="","",HLOOKUP(O$14,集計用!$4:$9894,マスター!$C642,FALSE))</f>
        <v/>
      </c>
      <c r="P642" s="53"/>
      <c r="Q642" s="53"/>
      <c r="R642" s="42" t="str">
        <f>IF(HLOOKUP(R$14,集計用!$4:$9894,マスター!$C642,FALSE)="","",HLOOKUP(R$14,集計用!$4:$9894,マスター!$C642,FALSE))</f>
        <v/>
      </c>
      <c r="S642" s="42" t="str">
        <f>IF(HLOOKUP(S$14,集計用!$4:$9894,マスター!$C642,FALSE)="","",HLOOKUP(S$14,集計用!$4:$9894,マスター!$C642,FALSE))</f>
        <v/>
      </c>
      <c r="T642" s="214" t="str">
        <f>IF(HLOOKUP(T$14,集計用!$4:$9894,マスター!$C642,FALSE)="","",HLOOKUP(T$14,集計用!$4:$9894,マスター!$C642,FALSE))</f>
        <v/>
      </c>
      <c r="U642" s="214" t="str">
        <f>IF(HLOOKUP(U$14,集計用!$4:$9894,マスター!$C642,FALSE)="","",HLOOKUP(U$14,集計用!$4:$9894,マスター!$C642,FALSE))</f>
        <v/>
      </c>
      <c r="V642" s="53"/>
      <c r="W642" s="44"/>
      <c r="X642" s="53"/>
      <c r="Y642" s="53"/>
      <c r="Z642" s="29" t="str">
        <f>IF(HLOOKUP(Z$14,集計用!$4:$9894,マスター!$C642,FALSE)="","",HLOOKUP(Z$14,集計用!$4:$9894,マスター!$C642,FALSE))</f>
        <v/>
      </c>
      <c r="AA642" s="53"/>
      <c r="AB642" s="53"/>
      <c r="AC642" s="53"/>
      <c r="AD642" s="53"/>
      <c r="AE642" s="53"/>
      <c r="AF642" s="44"/>
      <c r="AG642" s="29" t="str">
        <f>IF(HLOOKUP(AG$14,集計用!$4:$9894,マスター!$C642,FALSE)="","",HLOOKUP(AG$14,集計用!$4:$9894,マスター!$C642,FALSE))</f>
        <v/>
      </c>
      <c r="AH642" s="29" t="str">
        <f>IF(HLOOKUP(AH$14,集計用!$4:$9894,マスター!$C642,FALSE)="","",HLOOKUP(AH$14,集計用!$4:$9894,マスター!$C642,FALSE))</f>
        <v/>
      </c>
      <c r="AI642" s="29" t="str">
        <f>IF(HLOOKUP(AI$14,集計用!$4:$9894,マスター!$C642,FALSE)="","",HLOOKUP(AI$14,集計用!$4:$9894,マスター!$C642,FALSE))</f>
        <v/>
      </c>
      <c r="AJ642" s="60" t="str">
        <f>マスター!$B$3</f>
        <v>建物</v>
      </c>
      <c r="AK642" s="29" t="str">
        <f>IF(HLOOKUP(AK$14,集計用!$4:$9894,マスター!$C642,FALSE)="","",HLOOKUP(AK$14,集計用!$4:$9894,マスター!$C642,FALSE))</f>
        <v/>
      </c>
      <c r="AL642" s="29" t="str">
        <f>IF(HLOOKUP(AL$14,集計用!$4:$9894,マスター!$C642,FALSE)="","",HLOOKUP(AL$14,集計用!$4:$9894,マスター!$C642,FALSE))</f>
        <v/>
      </c>
      <c r="AM642" s="53"/>
      <c r="AN642" s="29" t="str">
        <f>IFERROR(集計用!N531&amp;集計用!P531&amp;集計用!R531,"")</f>
        <v/>
      </c>
      <c r="AO642" s="29" t="str">
        <f>IF(HLOOKUP(AO$14,集計用!$4:$9894,マスター!$C642,FALSE)="","",HLOOKUP(AO$14,集計用!$4:$9894,マスター!$C642,FALSE))</f>
        <v/>
      </c>
      <c r="AP642" s="42" t="str">
        <f>集計用!AU531&amp;集計用!AV531&amp;集計用!AW531&amp;集計用!AX531&amp;集計用!AY531&amp;集計用!AZ531</f>
        <v/>
      </c>
      <c r="AQ642" s="29" t="str">
        <f>IF(HLOOKUP(AQ$14,集計用!$4:$9894,マスター!$C642,FALSE)="","",HLOOKUP(AQ$14,集計用!$4:$9894,マスター!$C642,FALSE))</f>
        <v/>
      </c>
      <c r="AR642" s="29" t="str">
        <f>IF(HLOOKUP(AR$14,集計用!$4:$9894,マスター!$C642,FALSE)="","",HLOOKUP(AR$14,集計用!$4:$9894,マスター!$C642,FALSE))</f>
        <v/>
      </c>
      <c r="AS642" s="29" t="str">
        <f>IF(HLOOKUP(AS$14,集計用!$4:$9894,マスター!$C642,FALSE)="","",HLOOKUP(AS$14,集計用!$4:$9894,マスター!$C642,FALSE))</f>
        <v/>
      </c>
      <c r="AT642" s="29" t="str">
        <f>IF(HLOOKUP(AT$14,集計用!$4:$9894,マスター!$C642,FALSE)="","",HLOOKUP(AT$14,集計用!$4:$9894,マスター!$C642,FALSE))</f>
        <v/>
      </c>
      <c r="AU642" s="29" t="str">
        <f>IF(HLOOKUP(AU$14,集計用!$4:$9894,マスター!$C642,FALSE)="","",HLOOKUP(AU$14,集計用!$4:$9894,マスター!$C642,FALSE))</f>
        <v/>
      </c>
      <c r="AV642" s="61"/>
      <c r="AW642" s="45" t="str">
        <f t="shared" si="11"/>
        <v/>
      </c>
      <c r="AX642" s="29" t="str">
        <f>IF(HLOOKUP(AX$14,集計用!$4:$9894,マスター!$C642,FALSE)="","",HLOOKUP(AX$14,集計用!$4:$9894,マスター!$C642,FALSE))</f>
        <v/>
      </c>
      <c r="AY642" s="29" t="str">
        <f>IF(HLOOKUP(AY$14,集計用!$4:$9894,マスター!$C642,FALSE)="","",HLOOKUP(AY$14,集計用!$4:$9894,マスター!$C642,FALSE))</f>
        <v/>
      </c>
      <c r="AZ642" s="54"/>
      <c r="BA642" s="54"/>
      <c r="BB642" s="54"/>
      <c r="BC642" s="54"/>
      <c r="BD642" s="54"/>
      <c r="BE642" s="54"/>
      <c r="BF642" s="54"/>
      <c r="BG642" s="54"/>
      <c r="BH642" s="29" t="str">
        <f>IF(HLOOKUP(BH$14,集計用!$4:$9894,マスター!$C642,FALSE)="","",HLOOKUP(BH$14,集計用!$4:$9894,マスター!$C642,FALSE))</f>
        <v/>
      </c>
      <c r="BI642" s="29" t="str">
        <f>IF(HLOOKUP(BI$14,集計用!$4:$9894,マスター!$C642,FALSE)="","",HLOOKUP(BI$14,集計用!$4:$9894,マスター!$C642,FALSE))</f>
        <v/>
      </c>
      <c r="BJ642" s="54"/>
      <c r="BK642" s="54"/>
      <c r="BL642" s="54"/>
      <c r="BM642" s="54"/>
      <c r="BN642" s="54"/>
      <c r="BO642" s="54"/>
      <c r="BP642" s="54"/>
      <c r="BQ642" s="54"/>
      <c r="BR642" s="29" t="str">
        <f>IF(HLOOKUP(BR$14,集計用!$4:$9894,マスター!$C642,FALSE)="","",HLOOKUP(BR$14,集計用!$4:$9894,マスター!$C642,FALSE))</f>
        <v/>
      </c>
      <c r="BS642" s="29" t="str">
        <f>IF(HLOOKUP(BS$14,集計用!$4:$9894,マスター!$C642,FALSE)="","",HLOOKUP(BS$14,集計用!$4:$9894,マスター!$C642,FALSE))</f>
        <v/>
      </c>
      <c r="BT642" s="29" t="str">
        <f>IF(HLOOKUP(BT$14,集計用!$4:$9894,マスター!$C642,FALSE)="","",HLOOKUP(BT$14,集計用!$4:$9894,マスター!$C642,FALSE))</f>
        <v/>
      </c>
      <c r="BU642" s="29" t="str">
        <f>IF(HLOOKUP(BU$14,集計用!$4:$9894,マスター!$C642,FALSE)="","",HLOOKUP(BU$14,集計用!$4:$9894,マスター!$C642,FALSE))</f>
        <v/>
      </c>
      <c r="BV642" s="29" t="str">
        <f>集計用!O531&amp;集計用!Q531&amp;集計用!S531</f>
        <v/>
      </c>
      <c r="BW642" s="29" t="str">
        <f>IF(HLOOKUP(BW$14,集計用!$4:$9894,マスター!$C642,FALSE)="","",HLOOKUP(BW$14,集計用!$4:$9894,マスター!$C642,FALSE))</f>
        <v/>
      </c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4"/>
      <c r="CO642" s="54"/>
      <c r="CP642" s="54"/>
      <c r="CQ642" s="54"/>
      <c r="CR642" s="54"/>
      <c r="CS642" s="54"/>
      <c r="CT642" s="54"/>
      <c r="CU642" s="54"/>
      <c r="CV642" s="53"/>
      <c r="CW642" s="53"/>
      <c r="CX642" s="53"/>
      <c r="CY642" s="53"/>
      <c r="CZ642" s="53"/>
      <c r="DA642" s="53"/>
      <c r="DB642" s="53"/>
      <c r="DC642" s="53"/>
      <c r="DD642" s="54"/>
      <c r="DE642" s="54"/>
      <c r="DF642" s="54"/>
      <c r="DG642" s="54"/>
      <c r="DH642" s="54"/>
      <c r="DI642" s="54"/>
    </row>
    <row r="643" spans="3:113" ht="13.5" customHeight="1">
      <c r="C643" s="89">
        <v>634</v>
      </c>
      <c r="D643" s="44"/>
      <c r="E643" s="53"/>
      <c r="F643" s="53"/>
      <c r="G643" s="53"/>
      <c r="H643" s="42" t="str">
        <f>IF(HLOOKUP(H$14,集計用!$4:$9894,マスター!$C643,FALSE)="","",HLOOKUP(H$14,集計用!$4:$9894,マスター!$C643,FALSE))</f>
        <v/>
      </c>
      <c r="I643" s="29" t="str">
        <f>IF(HLOOKUP(I$14,集計用!$4:$9894,マスター!$C643,FALSE)="","",HLOOKUP(I$14,集計用!$4:$9894,マスター!$C643,FALSE))</f>
        <v/>
      </c>
      <c r="J643" s="29" t="str">
        <f>IF(HLOOKUP(J$14,集計用!$4:$9894,マスター!$C643,FALSE)="","",HLOOKUP(J$14,集計用!$4:$9894,マスター!$C643,FALSE))</f>
        <v/>
      </c>
      <c r="K643" s="53"/>
      <c r="L643" s="53"/>
      <c r="M643" s="53"/>
      <c r="N643" s="53"/>
      <c r="O643" s="29" t="str">
        <f>IF(HLOOKUP(O$14,集計用!$4:$9894,マスター!$C643,FALSE)="","",HLOOKUP(O$14,集計用!$4:$9894,マスター!$C643,FALSE))</f>
        <v/>
      </c>
      <c r="P643" s="53"/>
      <c r="Q643" s="53"/>
      <c r="R643" s="42" t="str">
        <f>IF(HLOOKUP(R$14,集計用!$4:$9894,マスター!$C643,FALSE)="","",HLOOKUP(R$14,集計用!$4:$9894,マスター!$C643,FALSE))</f>
        <v/>
      </c>
      <c r="S643" s="42" t="str">
        <f>IF(HLOOKUP(S$14,集計用!$4:$9894,マスター!$C643,FALSE)="","",HLOOKUP(S$14,集計用!$4:$9894,マスター!$C643,FALSE))</f>
        <v/>
      </c>
      <c r="T643" s="214" t="str">
        <f>IF(HLOOKUP(T$14,集計用!$4:$9894,マスター!$C643,FALSE)="","",HLOOKUP(T$14,集計用!$4:$9894,マスター!$C643,FALSE))</f>
        <v/>
      </c>
      <c r="U643" s="214" t="str">
        <f>IF(HLOOKUP(U$14,集計用!$4:$9894,マスター!$C643,FALSE)="","",HLOOKUP(U$14,集計用!$4:$9894,マスター!$C643,FALSE))</f>
        <v/>
      </c>
      <c r="V643" s="53"/>
      <c r="W643" s="44"/>
      <c r="X643" s="53"/>
      <c r="Y643" s="53"/>
      <c r="Z643" s="29" t="str">
        <f>IF(HLOOKUP(Z$14,集計用!$4:$9894,マスター!$C643,FALSE)="","",HLOOKUP(Z$14,集計用!$4:$9894,マスター!$C643,FALSE))</f>
        <v/>
      </c>
      <c r="AA643" s="53"/>
      <c r="AB643" s="53"/>
      <c r="AC643" s="53"/>
      <c r="AD643" s="53"/>
      <c r="AE643" s="53"/>
      <c r="AF643" s="44"/>
      <c r="AG643" s="29" t="str">
        <f>IF(HLOOKUP(AG$14,集計用!$4:$9894,マスター!$C643,FALSE)="","",HLOOKUP(AG$14,集計用!$4:$9894,マスター!$C643,FALSE))</f>
        <v/>
      </c>
      <c r="AH643" s="29" t="str">
        <f>IF(HLOOKUP(AH$14,集計用!$4:$9894,マスター!$C643,FALSE)="","",HLOOKUP(AH$14,集計用!$4:$9894,マスター!$C643,FALSE))</f>
        <v/>
      </c>
      <c r="AI643" s="29" t="str">
        <f>IF(HLOOKUP(AI$14,集計用!$4:$9894,マスター!$C643,FALSE)="","",HLOOKUP(AI$14,集計用!$4:$9894,マスター!$C643,FALSE))</f>
        <v/>
      </c>
      <c r="AJ643" s="60" t="str">
        <f>マスター!$B$3</f>
        <v>建物</v>
      </c>
      <c r="AK643" s="29" t="str">
        <f>IF(HLOOKUP(AK$14,集計用!$4:$9894,マスター!$C643,FALSE)="","",HLOOKUP(AK$14,集計用!$4:$9894,マスター!$C643,FALSE))</f>
        <v/>
      </c>
      <c r="AL643" s="29" t="str">
        <f>IF(HLOOKUP(AL$14,集計用!$4:$9894,マスター!$C643,FALSE)="","",HLOOKUP(AL$14,集計用!$4:$9894,マスター!$C643,FALSE))</f>
        <v/>
      </c>
      <c r="AM643" s="53"/>
      <c r="AN643" s="29" t="str">
        <f>IFERROR(集計用!N532&amp;集計用!P532&amp;集計用!R532,"")</f>
        <v/>
      </c>
      <c r="AO643" s="29" t="str">
        <f>IF(HLOOKUP(AO$14,集計用!$4:$9894,マスター!$C643,FALSE)="","",HLOOKUP(AO$14,集計用!$4:$9894,マスター!$C643,FALSE))</f>
        <v/>
      </c>
      <c r="AP643" s="42" t="str">
        <f>集計用!AU532&amp;集計用!AV532&amp;集計用!AW532&amp;集計用!AX532&amp;集計用!AY532&amp;集計用!AZ532</f>
        <v/>
      </c>
      <c r="AQ643" s="29" t="str">
        <f>IF(HLOOKUP(AQ$14,集計用!$4:$9894,マスター!$C643,FALSE)="","",HLOOKUP(AQ$14,集計用!$4:$9894,マスター!$C643,FALSE))</f>
        <v/>
      </c>
      <c r="AR643" s="29" t="str">
        <f>IF(HLOOKUP(AR$14,集計用!$4:$9894,マスター!$C643,FALSE)="","",HLOOKUP(AR$14,集計用!$4:$9894,マスター!$C643,FALSE))</f>
        <v/>
      </c>
      <c r="AS643" s="29" t="str">
        <f>IF(HLOOKUP(AS$14,集計用!$4:$9894,マスター!$C643,FALSE)="","",HLOOKUP(AS$14,集計用!$4:$9894,マスター!$C643,FALSE))</f>
        <v/>
      </c>
      <c r="AT643" s="29" t="str">
        <f>IF(HLOOKUP(AT$14,集計用!$4:$9894,マスター!$C643,FALSE)="","",HLOOKUP(AT$14,集計用!$4:$9894,マスター!$C643,FALSE))</f>
        <v/>
      </c>
      <c r="AU643" s="29" t="str">
        <f>IF(HLOOKUP(AU$14,集計用!$4:$9894,マスター!$C643,FALSE)="","",HLOOKUP(AU$14,集計用!$4:$9894,マスター!$C643,FALSE))</f>
        <v/>
      </c>
      <c r="AV643" s="61"/>
      <c r="AW643" s="45" t="str">
        <f t="shared" si="11"/>
        <v/>
      </c>
      <c r="AX643" s="29" t="str">
        <f>IF(HLOOKUP(AX$14,集計用!$4:$9894,マスター!$C643,FALSE)="","",HLOOKUP(AX$14,集計用!$4:$9894,マスター!$C643,FALSE))</f>
        <v/>
      </c>
      <c r="AY643" s="29" t="str">
        <f>IF(HLOOKUP(AY$14,集計用!$4:$9894,マスター!$C643,FALSE)="","",HLOOKUP(AY$14,集計用!$4:$9894,マスター!$C643,FALSE))</f>
        <v/>
      </c>
      <c r="AZ643" s="54"/>
      <c r="BA643" s="54"/>
      <c r="BB643" s="54"/>
      <c r="BC643" s="54"/>
      <c r="BD643" s="54"/>
      <c r="BE643" s="54"/>
      <c r="BF643" s="54"/>
      <c r="BG643" s="54"/>
      <c r="BH643" s="29" t="str">
        <f>IF(HLOOKUP(BH$14,集計用!$4:$9894,マスター!$C643,FALSE)="","",HLOOKUP(BH$14,集計用!$4:$9894,マスター!$C643,FALSE))</f>
        <v/>
      </c>
      <c r="BI643" s="29" t="str">
        <f>IF(HLOOKUP(BI$14,集計用!$4:$9894,マスター!$C643,FALSE)="","",HLOOKUP(BI$14,集計用!$4:$9894,マスター!$C643,FALSE))</f>
        <v/>
      </c>
      <c r="BJ643" s="54"/>
      <c r="BK643" s="54"/>
      <c r="BL643" s="54"/>
      <c r="BM643" s="54"/>
      <c r="BN643" s="54"/>
      <c r="BO643" s="54"/>
      <c r="BP643" s="54"/>
      <c r="BQ643" s="54"/>
      <c r="BR643" s="29" t="str">
        <f>IF(HLOOKUP(BR$14,集計用!$4:$9894,マスター!$C643,FALSE)="","",HLOOKUP(BR$14,集計用!$4:$9894,マスター!$C643,FALSE))</f>
        <v/>
      </c>
      <c r="BS643" s="29" t="str">
        <f>IF(HLOOKUP(BS$14,集計用!$4:$9894,マスター!$C643,FALSE)="","",HLOOKUP(BS$14,集計用!$4:$9894,マスター!$C643,FALSE))</f>
        <v/>
      </c>
      <c r="BT643" s="29" t="str">
        <f>IF(HLOOKUP(BT$14,集計用!$4:$9894,マスター!$C643,FALSE)="","",HLOOKUP(BT$14,集計用!$4:$9894,マスター!$C643,FALSE))</f>
        <v/>
      </c>
      <c r="BU643" s="29" t="str">
        <f>IF(HLOOKUP(BU$14,集計用!$4:$9894,マスター!$C643,FALSE)="","",HLOOKUP(BU$14,集計用!$4:$9894,マスター!$C643,FALSE))</f>
        <v/>
      </c>
      <c r="BV643" s="29" t="str">
        <f>集計用!O532&amp;集計用!Q532&amp;集計用!S532</f>
        <v/>
      </c>
      <c r="BW643" s="29" t="str">
        <f>IF(HLOOKUP(BW$14,集計用!$4:$9894,マスター!$C643,FALSE)="","",HLOOKUP(BW$14,集計用!$4:$9894,マスター!$C643,FALSE))</f>
        <v/>
      </c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4"/>
      <c r="CO643" s="54"/>
      <c r="CP643" s="54"/>
      <c r="CQ643" s="54"/>
      <c r="CR643" s="54"/>
      <c r="CS643" s="54"/>
      <c r="CT643" s="54"/>
      <c r="CU643" s="54"/>
      <c r="CV643" s="53"/>
      <c r="CW643" s="53"/>
      <c r="CX643" s="53"/>
      <c r="CY643" s="53"/>
      <c r="CZ643" s="53"/>
      <c r="DA643" s="53"/>
      <c r="DB643" s="53"/>
      <c r="DC643" s="53"/>
      <c r="DD643" s="54"/>
      <c r="DE643" s="54"/>
      <c r="DF643" s="54"/>
      <c r="DG643" s="54"/>
      <c r="DH643" s="54"/>
      <c r="DI643" s="54"/>
    </row>
    <row r="644" spans="3:113" ht="13.5" customHeight="1">
      <c r="C644" s="89">
        <v>635</v>
      </c>
      <c r="D644" s="44"/>
      <c r="E644" s="53"/>
      <c r="F644" s="53"/>
      <c r="G644" s="53"/>
      <c r="H644" s="42" t="str">
        <f>IF(HLOOKUP(H$14,集計用!$4:$9894,マスター!$C644,FALSE)="","",HLOOKUP(H$14,集計用!$4:$9894,マスター!$C644,FALSE))</f>
        <v/>
      </c>
      <c r="I644" s="29" t="str">
        <f>IF(HLOOKUP(I$14,集計用!$4:$9894,マスター!$C644,FALSE)="","",HLOOKUP(I$14,集計用!$4:$9894,マスター!$C644,FALSE))</f>
        <v/>
      </c>
      <c r="J644" s="29" t="str">
        <f>IF(HLOOKUP(J$14,集計用!$4:$9894,マスター!$C644,FALSE)="","",HLOOKUP(J$14,集計用!$4:$9894,マスター!$C644,FALSE))</f>
        <v/>
      </c>
      <c r="K644" s="53"/>
      <c r="L644" s="53"/>
      <c r="M644" s="53"/>
      <c r="N644" s="53"/>
      <c r="O644" s="29" t="str">
        <f>IF(HLOOKUP(O$14,集計用!$4:$9894,マスター!$C644,FALSE)="","",HLOOKUP(O$14,集計用!$4:$9894,マスター!$C644,FALSE))</f>
        <v/>
      </c>
      <c r="P644" s="53"/>
      <c r="Q644" s="53"/>
      <c r="R644" s="42" t="str">
        <f>IF(HLOOKUP(R$14,集計用!$4:$9894,マスター!$C644,FALSE)="","",HLOOKUP(R$14,集計用!$4:$9894,マスター!$C644,FALSE))</f>
        <v/>
      </c>
      <c r="S644" s="42" t="str">
        <f>IF(HLOOKUP(S$14,集計用!$4:$9894,マスター!$C644,FALSE)="","",HLOOKUP(S$14,集計用!$4:$9894,マスター!$C644,FALSE))</f>
        <v/>
      </c>
      <c r="T644" s="214" t="str">
        <f>IF(HLOOKUP(T$14,集計用!$4:$9894,マスター!$C644,FALSE)="","",HLOOKUP(T$14,集計用!$4:$9894,マスター!$C644,FALSE))</f>
        <v/>
      </c>
      <c r="U644" s="214" t="str">
        <f>IF(HLOOKUP(U$14,集計用!$4:$9894,マスター!$C644,FALSE)="","",HLOOKUP(U$14,集計用!$4:$9894,マスター!$C644,FALSE))</f>
        <v/>
      </c>
      <c r="V644" s="53"/>
      <c r="W644" s="44"/>
      <c r="X644" s="53"/>
      <c r="Y644" s="53"/>
      <c r="Z644" s="29" t="str">
        <f>IF(HLOOKUP(Z$14,集計用!$4:$9894,マスター!$C644,FALSE)="","",HLOOKUP(Z$14,集計用!$4:$9894,マスター!$C644,FALSE))</f>
        <v/>
      </c>
      <c r="AA644" s="53"/>
      <c r="AB644" s="53"/>
      <c r="AC644" s="53"/>
      <c r="AD644" s="53"/>
      <c r="AE644" s="53"/>
      <c r="AF644" s="44"/>
      <c r="AG644" s="29" t="str">
        <f>IF(HLOOKUP(AG$14,集計用!$4:$9894,マスター!$C644,FALSE)="","",HLOOKUP(AG$14,集計用!$4:$9894,マスター!$C644,FALSE))</f>
        <v/>
      </c>
      <c r="AH644" s="29" t="str">
        <f>IF(HLOOKUP(AH$14,集計用!$4:$9894,マスター!$C644,FALSE)="","",HLOOKUP(AH$14,集計用!$4:$9894,マスター!$C644,FALSE))</f>
        <v/>
      </c>
      <c r="AI644" s="29" t="str">
        <f>IF(HLOOKUP(AI$14,集計用!$4:$9894,マスター!$C644,FALSE)="","",HLOOKUP(AI$14,集計用!$4:$9894,マスター!$C644,FALSE))</f>
        <v/>
      </c>
      <c r="AJ644" s="60" t="str">
        <f>マスター!$B$3</f>
        <v>建物</v>
      </c>
      <c r="AK644" s="29" t="str">
        <f>IF(HLOOKUP(AK$14,集計用!$4:$9894,マスター!$C644,FALSE)="","",HLOOKUP(AK$14,集計用!$4:$9894,マスター!$C644,FALSE))</f>
        <v/>
      </c>
      <c r="AL644" s="29" t="str">
        <f>IF(HLOOKUP(AL$14,集計用!$4:$9894,マスター!$C644,FALSE)="","",HLOOKUP(AL$14,集計用!$4:$9894,マスター!$C644,FALSE))</f>
        <v/>
      </c>
      <c r="AM644" s="53"/>
      <c r="AN644" s="29" t="str">
        <f>IFERROR(集計用!N533&amp;集計用!P533&amp;集計用!R533,"")</f>
        <v/>
      </c>
      <c r="AO644" s="29" t="str">
        <f>IF(HLOOKUP(AO$14,集計用!$4:$9894,マスター!$C644,FALSE)="","",HLOOKUP(AO$14,集計用!$4:$9894,マスター!$C644,FALSE))</f>
        <v/>
      </c>
      <c r="AP644" s="42" t="str">
        <f>集計用!AU533&amp;集計用!AV533&amp;集計用!AW533&amp;集計用!AX533&amp;集計用!AY533&amp;集計用!AZ533</f>
        <v/>
      </c>
      <c r="AQ644" s="29" t="str">
        <f>IF(HLOOKUP(AQ$14,集計用!$4:$9894,マスター!$C644,FALSE)="","",HLOOKUP(AQ$14,集計用!$4:$9894,マスター!$C644,FALSE))</f>
        <v/>
      </c>
      <c r="AR644" s="29" t="str">
        <f>IF(HLOOKUP(AR$14,集計用!$4:$9894,マスター!$C644,FALSE)="","",HLOOKUP(AR$14,集計用!$4:$9894,マスター!$C644,FALSE))</f>
        <v/>
      </c>
      <c r="AS644" s="29" t="str">
        <f>IF(HLOOKUP(AS$14,集計用!$4:$9894,マスター!$C644,FALSE)="","",HLOOKUP(AS$14,集計用!$4:$9894,マスター!$C644,FALSE))</f>
        <v/>
      </c>
      <c r="AT644" s="29" t="str">
        <f>IF(HLOOKUP(AT$14,集計用!$4:$9894,マスター!$C644,FALSE)="","",HLOOKUP(AT$14,集計用!$4:$9894,マスター!$C644,FALSE))</f>
        <v/>
      </c>
      <c r="AU644" s="29" t="str">
        <f>IF(HLOOKUP(AU$14,集計用!$4:$9894,マスター!$C644,FALSE)="","",HLOOKUP(AU$14,集計用!$4:$9894,マスター!$C644,FALSE))</f>
        <v/>
      </c>
      <c r="AV644" s="61"/>
      <c r="AW644" s="45" t="str">
        <f t="shared" si="11"/>
        <v/>
      </c>
      <c r="AX644" s="29" t="str">
        <f>IF(HLOOKUP(AX$14,集計用!$4:$9894,マスター!$C644,FALSE)="","",HLOOKUP(AX$14,集計用!$4:$9894,マスター!$C644,FALSE))</f>
        <v/>
      </c>
      <c r="AY644" s="29" t="str">
        <f>IF(HLOOKUP(AY$14,集計用!$4:$9894,マスター!$C644,FALSE)="","",HLOOKUP(AY$14,集計用!$4:$9894,マスター!$C644,FALSE))</f>
        <v/>
      </c>
      <c r="AZ644" s="54"/>
      <c r="BA644" s="54"/>
      <c r="BB644" s="54"/>
      <c r="BC644" s="54"/>
      <c r="BD644" s="54"/>
      <c r="BE644" s="54"/>
      <c r="BF644" s="54"/>
      <c r="BG644" s="54"/>
      <c r="BH644" s="29" t="str">
        <f>IF(HLOOKUP(BH$14,集計用!$4:$9894,マスター!$C644,FALSE)="","",HLOOKUP(BH$14,集計用!$4:$9894,マスター!$C644,FALSE))</f>
        <v/>
      </c>
      <c r="BI644" s="29" t="str">
        <f>IF(HLOOKUP(BI$14,集計用!$4:$9894,マスター!$C644,FALSE)="","",HLOOKUP(BI$14,集計用!$4:$9894,マスター!$C644,FALSE))</f>
        <v/>
      </c>
      <c r="BJ644" s="54"/>
      <c r="BK644" s="54"/>
      <c r="BL644" s="54"/>
      <c r="BM644" s="54"/>
      <c r="BN644" s="54"/>
      <c r="BO644" s="54"/>
      <c r="BP644" s="54"/>
      <c r="BQ644" s="54"/>
      <c r="BR644" s="29" t="str">
        <f>IF(HLOOKUP(BR$14,集計用!$4:$9894,マスター!$C644,FALSE)="","",HLOOKUP(BR$14,集計用!$4:$9894,マスター!$C644,FALSE))</f>
        <v/>
      </c>
      <c r="BS644" s="29" t="str">
        <f>IF(HLOOKUP(BS$14,集計用!$4:$9894,マスター!$C644,FALSE)="","",HLOOKUP(BS$14,集計用!$4:$9894,マスター!$C644,FALSE))</f>
        <v/>
      </c>
      <c r="BT644" s="29" t="str">
        <f>IF(HLOOKUP(BT$14,集計用!$4:$9894,マスター!$C644,FALSE)="","",HLOOKUP(BT$14,集計用!$4:$9894,マスター!$C644,FALSE))</f>
        <v/>
      </c>
      <c r="BU644" s="29" t="str">
        <f>IF(HLOOKUP(BU$14,集計用!$4:$9894,マスター!$C644,FALSE)="","",HLOOKUP(BU$14,集計用!$4:$9894,マスター!$C644,FALSE))</f>
        <v/>
      </c>
      <c r="BV644" s="29" t="str">
        <f>集計用!O533&amp;集計用!Q533&amp;集計用!S533</f>
        <v/>
      </c>
      <c r="BW644" s="29" t="str">
        <f>IF(HLOOKUP(BW$14,集計用!$4:$9894,マスター!$C644,FALSE)="","",HLOOKUP(BW$14,集計用!$4:$9894,マスター!$C644,FALSE))</f>
        <v/>
      </c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4"/>
      <c r="CO644" s="54"/>
      <c r="CP644" s="54"/>
      <c r="CQ644" s="54"/>
      <c r="CR644" s="54"/>
      <c r="CS644" s="54"/>
      <c r="CT644" s="54"/>
      <c r="CU644" s="54"/>
      <c r="CV644" s="53"/>
      <c r="CW644" s="53"/>
      <c r="CX644" s="53"/>
      <c r="CY644" s="53"/>
      <c r="CZ644" s="53"/>
      <c r="DA644" s="53"/>
      <c r="DB644" s="53"/>
      <c r="DC644" s="53"/>
      <c r="DD644" s="54"/>
      <c r="DE644" s="54"/>
      <c r="DF644" s="54"/>
      <c r="DG644" s="54"/>
      <c r="DH644" s="54"/>
      <c r="DI644" s="54"/>
    </row>
    <row r="645" spans="3:113" ht="13.5" customHeight="1">
      <c r="C645" s="89">
        <v>636</v>
      </c>
      <c r="D645" s="44"/>
      <c r="E645" s="53"/>
      <c r="F645" s="53"/>
      <c r="G645" s="53"/>
      <c r="H645" s="42" t="str">
        <f>IF(HLOOKUP(H$14,集計用!$4:$9894,マスター!$C645,FALSE)="","",HLOOKUP(H$14,集計用!$4:$9894,マスター!$C645,FALSE))</f>
        <v/>
      </c>
      <c r="I645" s="29" t="str">
        <f>IF(HLOOKUP(I$14,集計用!$4:$9894,マスター!$C645,FALSE)="","",HLOOKUP(I$14,集計用!$4:$9894,マスター!$C645,FALSE))</f>
        <v/>
      </c>
      <c r="J645" s="29" t="str">
        <f>IF(HLOOKUP(J$14,集計用!$4:$9894,マスター!$C645,FALSE)="","",HLOOKUP(J$14,集計用!$4:$9894,マスター!$C645,FALSE))</f>
        <v/>
      </c>
      <c r="K645" s="53"/>
      <c r="L645" s="53"/>
      <c r="M645" s="53"/>
      <c r="N645" s="53"/>
      <c r="O645" s="29" t="str">
        <f>IF(HLOOKUP(O$14,集計用!$4:$9894,マスター!$C645,FALSE)="","",HLOOKUP(O$14,集計用!$4:$9894,マスター!$C645,FALSE))</f>
        <v/>
      </c>
      <c r="P645" s="53"/>
      <c r="Q645" s="53"/>
      <c r="R645" s="42" t="str">
        <f>IF(HLOOKUP(R$14,集計用!$4:$9894,マスター!$C645,FALSE)="","",HLOOKUP(R$14,集計用!$4:$9894,マスター!$C645,FALSE))</f>
        <v/>
      </c>
      <c r="S645" s="42" t="str">
        <f>IF(HLOOKUP(S$14,集計用!$4:$9894,マスター!$C645,FALSE)="","",HLOOKUP(S$14,集計用!$4:$9894,マスター!$C645,FALSE))</f>
        <v/>
      </c>
      <c r="T645" s="214" t="str">
        <f>IF(HLOOKUP(T$14,集計用!$4:$9894,マスター!$C645,FALSE)="","",HLOOKUP(T$14,集計用!$4:$9894,マスター!$C645,FALSE))</f>
        <v/>
      </c>
      <c r="U645" s="214" t="str">
        <f>IF(HLOOKUP(U$14,集計用!$4:$9894,マスター!$C645,FALSE)="","",HLOOKUP(U$14,集計用!$4:$9894,マスター!$C645,FALSE))</f>
        <v/>
      </c>
      <c r="V645" s="53"/>
      <c r="W645" s="44"/>
      <c r="X645" s="53"/>
      <c r="Y645" s="53"/>
      <c r="Z645" s="29" t="str">
        <f>IF(HLOOKUP(Z$14,集計用!$4:$9894,マスター!$C645,FALSE)="","",HLOOKUP(Z$14,集計用!$4:$9894,マスター!$C645,FALSE))</f>
        <v/>
      </c>
      <c r="AA645" s="53"/>
      <c r="AB645" s="53"/>
      <c r="AC645" s="53"/>
      <c r="AD645" s="53"/>
      <c r="AE645" s="53"/>
      <c r="AF645" s="44"/>
      <c r="AG645" s="29" t="str">
        <f>IF(HLOOKUP(AG$14,集計用!$4:$9894,マスター!$C645,FALSE)="","",HLOOKUP(AG$14,集計用!$4:$9894,マスター!$C645,FALSE))</f>
        <v/>
      </c>
      <c r="AH645" s="29" t="str">
        <f>IF(HLOOKUP(AH$14,集計用!$4:$9894,マスター!$C645,FALSE)="","",HLOOKUP(AH$14,集計用!$4:$9894,マスター!$C645,FALSE))</f>
        <v/>
      </c>
      <c r="AI645" s="29" t="str">
        <f>IF(HLOOKUP(AI$14,集計用!$4:$9894,マスター!$C645,FALSE)="","",HLOOKUP(AI$14,集計用!$4:$9894,マスター!$C645,FALSE))</f>
        <v/>
      </c>
      <c r="AJ645" s="60" t="str">
        <f>マスター!$B$3</f>
        <v>建物</v>
      </c>
      <c r="AK645" s="29" t="str">
        <f>IF(HLOOKUP(AK$14,集計用!$4:$9894,マスター!$C645,FALSE)="","",HLOOKUP(AK$14,集計用!$4:$9894,マスター!$C645,FALSE))</f>
        <v/>
      </c>
      <c r="AL645" s="29" t="str">
        <f>IF(HLOOKUP(AL$14,集計用!$4:$9894,マスター!$C645,FALSE)="","",HLOOKUP(AL$14,集計用!$4:$9894,マスター!$C645,FALSE))</f>
        <v/>
      </c>
      <c r="AM645" s="53"/>
      <c r="AN645" s="29" t="str">
        <f>IFERROR(集計用!N534&amp;集計用!P534&amp;集計用!R534,"")</f>
        <v/>
      </c>
      <c r="AO645" s="29" t="str">
        <f>IF(HLOOKUP(AO$14,集計用!$4:$9894,マスター!$C645,FALSE)="","",HLOOKUP(AO$14,集計用!$4:$9894,マスター!$C645,FALSE))</f>
        <v/>
      </c>
      <c r="AP645" s="42" t="str">
        <f>集計用!AU534&amp;集計用!AV534&amp;集計用!AW534&amp;集計用!AX534&amp;集計用!AY534&amp;集計用!AZ534</f>
        <v/>
      </c>
      <c r="AQ645" s="29" t="str">
        <f>IF(HLOOKUP(AQ$14,集計用!$4:$9894,マスター!$C645,FALSE)="","",HLOOKUP(AQ$14,集計用!$4:$9894,マスター!$C645,FALSE))</f>
        <v/>
      </c>
      <c r="AR645" s="29" t="str">
        <f>IF(HLOOKUP(AR$14,集計用!$4:$9894,マスター!$C645,FALSE)="","",HLOOKUP(AR$14,集計用!$4:$9894,マスター!$C645,FALSE))</f>
        <v/>
      </c>
      <c r="AS645" s="29" t="str">
        <f>IF(HLOOKUP(AS$14,集計用!$4:$9894,マスター!$C645,FALSE)="","",HLOOKUP(AS$14,集計用!$4:$9894,マスター!$C645,FALSE))</f>
        <v/>
      </c>
      <c r="AT645" s="29" t="str">
        <f>IF(HLOOKUP(AT$14,集計用!$4:$9894,マスター!$C645,FALSE)="","",HLOOKUP(AT$14,集計用!$4:$9894,マスター!$C645,FALSE))</f>
        <v/>
      </c>
      <c r="AU645" s="29" t="str">
        <f>IF(HLOOKUP(AU$14,集計用!$4:$9894,マスター!$C645,FALSE)="","",HLOOKUP(AU$14,集計用!$4:$9894,マスター!$C645,FALSE))</f>
        <v/>
      </c>
      <c r="AV645" s="61"/>
      <c r="AW645" s="45" t="str">
        <f t="shared" si="11"/>
        <v/>
      </c>
      <c r="AX645" s="29" t="str">
        <f>IF(HLOOKUP(AX$14,集計用!$4:$9894,マスター!$C645,FALSE)="","",HLOOKUP(AX$14,集計用!$4:$9894,マスター!$C645,FALSE))</f>
        <v/>
      </c>
      <c r="AY645" s="29" t="str">
        <f>IF(HLOOKUP(AY$14,集計用!$4:$9894,マスター!$C645,FALSE)="","",HLOOKUP(AY$14,集計用!$4:$9894,マスター!$C645,FALSE))</f>
        <v/>
      </c>
      <c r="AZ645" s="54"/>
      <c r="BA645" s="54"/>
      <c r="BB645" s="54"/>
      <c r="BC645" s="54"/>
      <c r="BD645" s="54"/>
      <c r="BE645" s="54"/>
      <c r="BF645" s="54"/>
      <c r="BG645" s="54"/>
      <c r="BH645" s="29" t="str">
        <f>IF(HLOOKUP(BH$14,集計用!$4:$9894,マスター!$C645,FALSE)="","",HLOOKUP(BH$14,集計用!$4:$9894,マスター!$C645,FALSE))</f>
        <v/>
      </c>
      <c r="BI645" s="29" t="str">
        <f>IF(HLOOKUP(BI$14,集計用!$4:$9894,マスター!$C645,FALSE)="","",HLOOKUP(BI$14,集計用!$4:$9894,マスター!$C645,FALSE))</f>
        <v/>
      </c>
      <c r="BJ645" s="54"/>
      <c r="BK645" s="54"/>
      <c r="BL645" s="54"/>
      <c r="BM645" s="54"/>
      <c r="BN645" s="54"/>
      <c r="BO645" s="54"/>
      <c r="BP645" s="54"/>
      <c r="BQ645" s="54"/>
      <c r="BR645" s="29" t="str">
        <f>IF(HLOOKUP(BR$14,集計用!$4:$9894,マスター!$C645,FALSE)="","",HLOOKUP(BR$14,集計用!$4:$9894,マスター!$C645,FALSE))</f>
        <v/>
      </c>
      <c r="BS645" s="29" t="str">
        <f>IF(HLOOKUP(BS$14,集計用!$4:$9894,マスター!$C645,FALSE)="","",HLOOKUP(BS$14,集計用!$4:$9894,マスター!$C645,FALSE))</f>
        <v/>
      </c>
      <c r="BT645" s="29" t="str">
        <f>IF(HLOOKUP(BT$14,集計用!$4:$9894,マスター!$C645,FALSE)="","",HLOOKUP(BT$14,集計用!$4:$9894,マスター!$C645,FALSE))</f>
        <v/>
      </c>
      <c r="BU645" s="29" t="str">
        <f>IF(HLOOKUP(BU$14,集計用!$4:$9894,マスター!$C645,FALSE)="","",HLOOKUP(BU$14,集計用!$4:$9894,マスター!$C645,FALSE))</f>
        <v/>
      </c>
      <c r="BV645" s="29" t="str">
        <f>集計用!O534&amp;集計用!Q534&amp;集計用!S534</f>
        <v/>
      </c>
      <c r="BW645" s="29" t="str">
        <f>IF(HLOOKUP(BW$14,集計用!$4:$9894,マスター!$C645,FALSE)="","",HLOOKUP(BW$14,集計用!$4:$9894,マスター!$C645,FALSE))</f>
        <v/>
      </c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4"/>
      <c r="CO645" s="54"/>
      <c r="CP645" s="54"/>
      <c r="CQ645" s="54"/>
      <c r="CR645" s="54"/>
      <c r="CS645" s="54"/>
      <c r="CT645" s="54"/>
      <c r="CU645" s="54"/>
      <c r="CV645" s="53"/>
      <c r="CW645" s="53"/>
      <c r="CX645" s="53"/>
      <c r="CY645" s="53"/>
      <c r="CZ645" s="53"/>
      <c r="DA645" s="53"/>
      <c r="DB645" s="53"/>
      <c r="DC645" s="53"/>
      <c r="DD645" s="54"/>
      <c r="DE645" s="54"/>
      <c r="DF645" s="54"/>
      <c r="DG645" s="54"/>
      <c r="DH645" s="54"/>
      <c r="DI645" s="54"/>
    </row>
    <row r="646" spans="3:113" ht="13.5" customHeight="1">
      <c r="C646" s="89">
        <v>637</v>
      </c>
      <c r="D646" s="44"/>
      <c r="E646" s="53"/>
      <c r="F646" s="53"/>
      <c r="G646" s="53"/>
      <c r="H646" s="42" t="str">
        <f>IF(HLOOKUP(H$14,集計用!$4:$9894,マスター!$C646,FALSE)="","",HLOOKUP(H$14,集計用!$4:$9894,マスター!$C646,FALSE))</f>
        <v/>
      </c>
      <c r="I646" s="29" t="str">
        <f>IF(HLOOKUP(I$14,集計用!$4:$9894,マスター!$C646,FALSE)="","",HLOOKUP(I$14,集計用!$4:$9894,マスター!$C646,FALSE))</f>
        <v/>
      </c>
      <c r="J646" s="29" t="str">
        <f>IF(HLOOKUP(J$14,集計用!$4:$9894,マスター!$C646,FALSE)="","",HLOOKUP(J$14,集計用!$4:$9894,マスター!$C646,FALSE))</f>
        <v/>
      </c>
      <c r="K646" s="53"/>
      <c r="L646" s="53"/>
      <c r="M646" s="53"/>
      <c r="N646" s="53"/>
      <c r="O646" s="29" t="str">
        <f>IF(HLOOKUP(O$14,集計用!$4:$9894,マスター!$C646,FALSE)="","",HLOOKUP(O$14,集計用!$4:$9894,マスター!$C646,FALSE))</f>
        <v/>
      </c>
      <c r="P646" s="53"/>
      <c r="Q646" s="53"/>
      <c r="R646" s="42" t="str">
        <f>IF(HLOOKUP(R$14,集計用!$4:$9894,マスター!$C646,FALSE)="","",HLOOKUP(R$14,集計用!$4:$9894,マスター!$C646,FALSE))</f>
        <v/>
      </c>
      <c r="S646" s="42" t="str">
        <f>IF(HLOOKUP(S$14,集計用!$4:$9894,マスター!$C646,FALSE)="","",HLOOKUP(S$14,集計用!$4:$9894,マスター!$C646,FALSE))</f>
        <v/>
      </c>
      <c r="T646" s="214" t="str">
        <f>IF(HLOOKUP(T$14,集計用!$4:$9894,マスター!$C646,FALSE)="","",HLOOKUP(T$14,集計用!$4:$9894,マスター!$C646,FALSE))</f>
        <v/>
      </c>
      <c r="U646" s="214" t="str">
        <f>IF(HLOOKUP(U$14,集計用!$4:$9894,マスター!$C646,FALSE)="","",HLOOKUP(U$14,集計用!$4:$9894,マスター!$C646,FALSE))</f>
        <v/>
      </c>
      <c r="V646" s="53"/>
      <c r="W646" s="44"/>
      <c r="X646" s="53"/>
      <c r="Y646" s="53"/>
      <c r="Z646" s="29" t="str">
        <f>IF(HLOOKUP(Z$14,集計用!$4:$9894,マスター!$C646,FALSE)="","",HLOOKUP(Z$14,集計用!$4:$9894,マスター!$C646,FALSE))</f>
        <v/>
      </c>
      <c r="AA646" s="53"/>
      <c r="AB646" s="53"/>
      <c r="AC646" s="53"/>
      <c r="AD646" s="53"/>
      <c r="AE646" s="53"/>
      <c r="AF646" s="44"/>
      <c r="AG646" s="29" t="str">
        <f>IF(HLOOKUP(AG$14,集計用!$4:$9894,マスター!$C646,FALSE)="","",HLOOKUP(AG$14,集計用!$4:$9894,マスター!$C646,FALSE))</f>
        <v/>
      </c>
      <c r="AH646" s="29" t="str">
        <f>IF(HLOOKUP(AH$14,集計用!$4:$9894,マスター!$C646,FALSE)="","",HLOOKUP(AH$14,集計用!$4:$9894,マスター!$C646,FALSE))</f>
        <v/>
      </c>
      <c r="AI646" s="29" t="str">
        <f>IF(HLOOKUP(AI$14,集計用!$4:$9894,マスター!$C646,FALSE)="","",HLOOKUP(AI$14,集計用!$4:$9894,マスター!$C646,FALSE))</f>
        <v/>
      </c>
      <c r="AJ646" s="60" t="str">
        <f>マスター!$B$3</f>
        <v>建物</v>
      </c>
      <c r="AK646" s="29" t="str">
        <f>IF(HLOOKUP(AK$14,集計用!$4:$9894,マスター!$C646,FALSE)="","",HLOOKUP(AK$14,集計用!$4:$9894,マスター!$C646,FALSE))</f>
        <v/>
      </c>
      <c r="AL646" s="29" t="str">
        <f>IF(HLOOKUP(AL$14,集計用!$4:$9894,マスター!$C646,FALSE)="","",HLOOKUP(AL$14,集計用!$4:$9894,マスター!$C646,FALSE))</f>
        <v/>
      </c>
      <c r="AM646" s="53"/>
      <c r="AN646" s="29" t="str">
        <f>IFERROR(集計用!N535&amp;集計用!P535&amp;集計用!R535,"")</f>
        <v/>
      </c>
      <c r="AO646" s="29" t="str">
        <f>IF(HLOOKUP(AO$14,集計用!$4:$9894,マスター!$C646,FALSE)="","",HLOOKUP(AO$14,集計用!$4:$9894,マスター!$C646,FALSE))</f>
        <v/>
      </c>
      <c r="AP646" s="42" t="str">
        <f>集計用!AU535&amp;集計用!AV535&amp;集計用!AW535&amp;集計用!AX535&amp;集計用!AY535&amp;集計用!AZ535</f>
        <v/>
      </c>
      <c r="AQ646" s="29" t="str">
        <f>IF(HLOOKUP(AQ$14,集計用!$4:$9894,マスター!$C646,FALSE)="","",HLOOKUP(AQ$14,集計用!$4:$9894,マスター!$C646,FALSE))</f>
        <v/>
      </c>
      <c r="AR646" s="29" t="str">
        <f>IF(HLOOKUP(AR$14,集計用!$4:$9894,マスター!$C646,FALSE)="","",HLOOKUP(AR$14,集計用!$4:$9894,マスター!$C646,FALSE))</f>
        <v/>
      </c>
      <c r="AS646" s="29" t="str">
        <f>IF(HLOOKUP(AS$14,集計用!$4:$9894,マスター!$C646,FALSE)="","",HLOOKUP(AS$14,集計用!$4:$9894,マスター!$C646,FALSE))</f>
        <v/>
      </c>
      <c r="AT646" s="29" t="str">
        <f>IF(HLOOKUP(AT$14,集計用!$4:$9894,マスター!$C646,FALSE)="","",HLOOKUP(AT$14,集計用!$4:$9894,マスター!$C646,FALSE))</f>
        <v/>
      </c>
      <c r="AU646" s="29" t="str">
        <f>IF(HLOOKUP(AU$14,集計用!$4:$9894,マスター!$C646,FALSE)="","",HLOOKUP(AU$14,集計用!$4:$9894,マスター!$C646,FALSE))</f>
        <v/>
      </c>
      <c r="AV646" s="61"/>
      <c r="AW646" s="45" t="str">
        <f t="shared" si="11"/>
        <v/>
      </c>
      <c r="AX646" s="29" t="str">
        <f>IF(HLOOKUP(AX$14,集計用!$4:$9894,マスター!$C646,FALSE)="","",HLOOKUP(AX$14,集計用!$4:$9894,マスター!$C646,FALSE))</f>
        <v/>
      </c>
      <c r="AY646" s="29" t="str">
        <f>IF(HLOOKUP(AY$14,集計用!$4:$9894,マスター!$C646,FALSE)="","",HLOOKUP(AY$14,集計用!$4:$9894,マスター!$C646,FALSE))</f>
        <v/>
      </c>
      <c r="AZ646" s="54"/>
      <c r="BA646" s="54"/>
      <c r="BB646" s="54"/>
      <c r="BC646" s="54"/>
      <c r="BD646" s="54"/>
      <c r="BE646" s="54"/>
      <c r="BF646" s="54"/>
      <c r="BG646" s="54"/>
      <c r="BH646" s="29" t="str">
        <f>IF(HLOOKUP(BH$14,集計用!$4:$9894,マスター!$C646,FALSE)="","",HLOOKUP(BH$14,集計用!$4:$9894,マスター!$C646,FALSE))</f>
        <v/>
      </c>
      <c r="BI646" s="29" t="str">
        <f>IF(HLOOKUP(BI$14,集計用!$4:$9894,マスター!$C646,FALSE)="","",HLOOKUP(BI$14,集計用!$4:$9894,マスター!$C646,FALSE))</f>
        <v/>
      </c>
      <c r="BJ646" s="54"/>
      <c r="BK646" s="54"/>
      <c r="BL646" s="54"/>
      <c r="BM646" s="54"/>
      <c r="BN646" s="54"/>
      <c r="BO646" s="54"/>
      <c r="BP646" s="54"/>
      <c r="BQ646" s="54"/>
      <c r="BR646" s="29" t="str">
        <f>IF(HLOOKUP(BR$14,集計用!$4:$9894,マスター!$C646,FALSE)="","",HLOOKUP(BR$14,集計用!$4:$9894,マスター!$C646,FALSE))</f>
        <v/>
      </c>
      <c r="BS646" s="29" t="str">
        <f>IF(HLOOKUP(BS$14,集計用!$4:$9894,マスター!$C646,FALSE)="","",HLOOKUP(BS$14,集計用!$4:$9894,マスター!$C646,FALSE))</f>
        <v/>
      </c>
      <c r="BT646" s="29" t="str">
        <f>IF(HLOOKUP(BT$14,集計用!$4:$9894,マスター!$C646,FALSE)="","",HLOOKUP(BT$14,集計用!$4:$9894,マスター!$C646,FALSE))</f>
        <v/>
      </c>
      <c r="BU646" s="29" t="str">
        <f>IF(HLOOKUP(BU$14,集計用!$4:$9894,マスター!$C646,FALSE)="","",HLOOKUP(BU$14,集計用!$4:$9894,マスター!$C646,FALSE))</f>
        <v/>
      </c>
      <c r="BV646" s="29" t="str">
        <f>集計用!O535&amp;集計用!Q535&amp;集計用!S535</f>
        <v/>
      </c>
      <c r="BW646" s="29" t="str">
        <f>IF(HLOOKUP(BW$14,集計用!$4:$9894,マスター!$C646,FALSE)="","",HLOOKUP(BW$14,集計用!$4:$9894,マスター!$C646,FALSE))</f>
        <v/>
      </c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4"/>
      <c r="CO646" s="54"/>
      <c r="CP646" s="54"/>
      <c r="CQ646" s="54"/>
      <c r="CR646" s="54"/>
      <c r="CS646" s="54"/>
      <c r="CT646" s="54"/>
      <c r="CU646" s="54"/>
      <c r="CV646" s="53"/>
      <c r="CW646" s="53"/>
      <c r="CX646" s="53"/>
      <c r="CY646" s="53"/>
      <c r="CZ646" s="53"/>
      <c r="DA646" s="53"/>
      <c r="DB646" s="53"/>
      <c r="DC646" s="53"/>
      <c r="DD646" s="54"/>
      <c r="DE646" s="54"/>
      <c r="DF646" s="54"/>
      <c r="DG646" s="54"/>
      <c r="DH646" s="54"/>
      <c r="DI646" s="54"/>
    </row>
    <row r="647" spans="3:113" ht="13.5" customHeight="1">
      <c r="C647" s="89">
        <v>638</v>
      </c>
      <c r="D647" s="44"/>
      <c r="E647" s="53"/>
      <c r="F647" s="53"/>
      <c r="G647" s="53"/>
      <c r="H647" s="42" t="str">
        <f>IF(HLOOKUP(H$14,集計用!$4:$9894,マスター!$C647,FALSE)="","",HLOOKUP(H$14,集計用!$4:$9894,マスター!$C647,FALSE))</f>
        <v/>
      </c>
      <c r="I647" s="29" t="str">
        <f>IF(HLOOKUP(I$14,集計用!$4:$9894,マスター!$C647,FALSE)="","",HLOOKUP(I$14,集計用!$4:$9894,マスター!$C647,FALSE))</f>
        <v/>
      </c>
      <c r="J647" s="29" t="str">
        <f>IF(HLOOKUP(J$14,集計用!$4:$9894,マスター!$C647,FALSE)="","",HLOOKUP(J$14,集計用!$4:$9894,マスター!$C647,FALSE))</f>
        <v/>
      </c>
      <c r="K647" s="53"/>
      <c r="L647" s="53"/>
      <c r="M647" s="53"/>
      <c r="N647" s="53"/>
      <c r="O647" s="29" t="str">
        <f>IF(HLOOKUP(O$14,集計用!$4:$9894,マスター!$C647,FALSE)="","",HLOOKUP(O$14,集計用!$4:$9894,マスター!$C647,FALSE))</f>
        <v/>
      </c>
      <c r="P647" s="53"/>
      <c r="Q647" s="53"/>
      <c r="R647" s="42" t="str">
        <f>IF(HLOOKUP(R$14,集計用!$4:$9894,マスター!$C647,FALSE)="","",HLOOKUP(R$14,集計用!$4:$9894,マスター!$C647,FALSE))</f>
        <v/>
      </c>
      <c r="S647" s="42" t="str">
        <f>IF(HLOOKUP(S$14,集計用!$4:$9894,マスター!$C647,FALSE)="","",HLOOKUP(S$14,集計用!$4:$9894,マスター!$C647,FALSE))</f>
        <v/>
      </c>
      <c r="T647" s="214" t="str">
        <f>IF(HLOOKUP(T$14,集計用!$4:$9894,マスター!$C647,FALSE)="","",HLOOKUP(T$14,集計用!$4:$9894,マスター!$C647,FALSE))</f>
        <v/>
      </c>
      <c r="U647" s="214" t="str">
        <f>IF(HLOOKUP(U$14,集計用!$4:$9894,マスター!$C647,FALSE)="","",HLOOKUP(U$14,集計用!$4:$9894,マスター!$C647,FALSE))</f>
        <v/>
      </c>
      <c r="V647" s="53"/>
      <c r="W647" s="44"/>
      <c r="X647" s="53"/>
      <c r="Y647" s="53"/>
      <c r="Z647" s="29" t="str">
        <f>IF(HLOOKUP(Z$14,集計用!$4:$9894,マスター!$C647,FALSE)="","",HLOOKUP(Z$14,集計用!$4:$9894,マスター!$C647,FALSE))</f>
        <v/>
      </c>
      <c r="AA647" s="53"/>
      <c r="AB647" s="53"/>
      <c r="AC647" s="53"/>
      <c r="AD647" s="53"/>
      <c r="AE647" s="53"/>
      <c r="AF647" s="44"/>
      <c r="AG647" s="29" t="str">
        <f>IF(HLOOKUP(AG$14,集計用!$4:$9894,マスター!$C647,FALSE)="","",HLOOKUP(AG$14,集計用!$4:$9894,マスター!$C647,FALSE))</f>
        <v/>
      </c>
      <c r="AH647" s="29" t="str">
        <f>IF(HLOOKUP(AH$14,集計用!$4:$9894,マスター!$C647,FALSE)="","",HLOOKUP(AH$14,集計用!$4:$9894,マスター!$C647,FALSE))</f>
        <v/>
      </c>
      <c r="AI647" s="29" t="str">
        <f>IF(HLOOKUP(AI$14,集計用!$4:$9894,マスター!$C647,FALSE)="","",HLOOKUP(AI$14,集計用!$4:$9894,マスター!$C647,FALSE))</f>
        <v/>
      </c>
      <c r="AJ647" s="60" t="str">
        <f>マスター!$B$3</f>
        <v>建物</v>
      </c>
      <c r="AK647" s="29" t="str">
        <f>IF(HLOOKUP(AK$14,集計用!$4:$9894,マスター!$C647,FALSE)="","",HLOOKUP(AK$14,集計用!$4:$9894,マスター!$C647,FALSE))</f>
        <v/>
      </c>
      <c r="AL647" s="29" t="str">
        <f>IF(HLOOKUP(AL$14,集計用!$4:$9894,マスター!$C647,FALSE)="","",HLOOKUP(AL$14,集計用!$4:$9894,マスター!$C647,FALSE))</f>
        <v/>
      </c>
      <c r="AM647" s="53"/>
      <c r="AN647" s="29" t="str">
        <f>IFERROR(集計用!N536&amp;集計用!P536&amp;集計用!R536,"")</f>
        <v/>
      </c>
      <c r="AO647" s="29" t="str">
        <f>IF(HLOOKUP(AO$14,集計用!$4:$9894,マスター!$C647,FALSE)="","",HLOOKUP(AO$14,集計用!$4:$9894,マスター!$C647,FALSE))</f>
        <v/>
      </c>
      <c r="AP647" s="42" t="str">
        <f>集計用!AU536&amp;集計用!AV536&amp;集計用!AW536&amp;集計用!AX536&amp;集計用!AY536&amp;集計用!AZ536</f>
        <v/>
      </c>
      <c r="AQ647" s="29" t="str">
        <f>IF(HLOOKUP(AQ$14,集計用!$4:$9894,マスター!$C647,FALSE)="","",HLOOKUP(AQ$14,集計用!$4:$9894,マスター!$C647,FALSE))</f>
        <v/>
      </c>
      <c r="AR647" s="29" t="str">
        <f>IF(HLOOKUP(AR$14,集計用!$4:$9894,マスター!$C647,FALSE)="","",HLOOKUP(AR$14,集計用!$4:$9894,マスター!$C647,FALSE))</f>
        <v/>
      </c>
      <c r="AS647" s="29" t="str">
        <f>IF(HLOOKUP(AS$14,集計用!$4:$9894,マスター!$C647,FALSE)="","",HLOOKUP(AS$14,集計用!$4:$9894,マスター!$C647,FALSE))</f>
        <v/>
      </c>
      <c r="AT647" s="29" t="str">
        <f>IF(HLOOKUP(AT$14,集計用!$4:$9894,マスター!$C647,FALSE)="","",HLOOKUP(AT$14,集計用!$4:$9894,マスター!$C647,FALSE))</f>
        <v/>
      </c>
      <c r="AU647" s="29" t="str">
        <f>IF(HLOOKUP(AU$14,集計用!$4:$9894,マスター!$C647,FALSE)="","",HLOOKUP(AU$14,集計用!$4:$9894,マスター!$C647,FALSE))</f>
        <v/>
      </c>
      <c r="AV647" s="61"/>
      <c r="AW647" s="45" t="str">
        <f t="shared" si="11"/>
        <v/>
      </c>
      <c r="AX647" s="29" t="str">
        <f>IF(HLOOKUP(AX$14,集計用!$4:$9894,マスター!$C647,FALSE)="","",HLOOKUP(AX$14,集計用!$4:$9894,マスター!$C647,FALSE))</f>
        <v/>
      </c>
      <c r="AY647" s="29" t="str">
        <f>IF(HLOOKUP(AY$14,集計用!$4:$9894,マスター!$C647,FALSE)="","",HLOOKUP(AY$14,集計用!$4:$9894,マスター!$C647,FALSE))</f>
        <v/>
      </c>
      <c r="AZ647" s="54"/>
      <c r="BA647" s="54"/>
      <c r="BB647" s="54"/>
      <c r="BC647" s="54"/>
      <c r="BD647" s="54"/>
      <c r="BE647" s="54"/>
      <c r="BF647" s="54"/>
      <c r="BG647" s="54"/>
      <c r="BH647" s="29" t="str">
        <f>IF(HLOOKUP(BH$14,集計用!$4:$9894,マスター!$C647,FALSE)="","",HLOOKUP(BH$14,集計用!$4:$9894,マスター!$C647,FALSE))</f>
        <v/>
      </c>
      <c r="BI647" s="29" t="str">
        <f>IF(HLOOKUP(BI$14,集計用!$4:$9894,マスター!$C647,FALSE)="","",HLOOKUP(BI$14,集計用!$4:$9894,マスター!$C647,FALSE))</f>
        <v/>
      </c>
      <c r="BJ647" s="54"/>
      <c r="BK647" s="54"/>
      <c r="BL647" s="54"/>
      <c r="BM647" s="54"/>
      <c r="BN647" s="54"/>
      <c r="BO647" s="54"/>
      <c r="BP647" s="54"/>
      <c r="BQ647" s="54"/>
      <c r="BR647" s="29" t="str">
        <f>IF(HLOOKUP(BR$14,集計用!$4:$9894,マスター!$C647,FALSE)="","",HLOOKUP(BR$14,集計用!$4:$9894,マスター!$C647,FALSE))</f>
        <v/>
      </c>
      <c r="BS647" s="29" t="str">
        <f>IF(HLOOKUP(BS$14,集計用!$4:$9894,マスター!$C647,FALSE)="","",HLOOKUP(BS$14,集計用!$4:$9894,マスター!$C647,FALSE))</f>
        <v/>
      </c>
      <c r="BT647" s="29" t="str">
        <f>IF(HLOOKUP(BT$14,集計用!$4:$9894,マスター!$C647,FALSE)="","",HLOOKUP(BT$14,集計用!$4:$9894,マスター!$C647,FALSE))</f>
        <v/>
      </c>
      <c r="BU647" s="29" t="str">
        <f>IF(HLOOKUP(BU$14,集計用!$4:$9894,マスター!$C647,FALSE)="","",HLOOKUP(BU$14,集計用!$4:$9894,マスター!$C647,FALSE))</f>
        <v/>
      </c>
      <c r="BV647" s="29" t="str">
        <f>集計用!O536&amp;集計用!Q536&amp;集計用!S536</f>
        <v/>
      </c>
      <c r="BW647" s="29" t="str">
        <f>IF(HLOOKUP(BW$14,集計用!$4:$9894,マスター!$C647,FALSE)="","",HLOOKUP(BW$14,集計用!$4:$9894,マスター!$C647,FALSE))</f>
        <v/>
      </c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4"/>
      <c r="CO647" s="54"/>
      <c r="CP647" s="54"/>
      <c r="CQ647" s="54"/>
      <c r="CR647" s="54"/>
      <c r="CS647" s="54"/>
      <c r="CT647" s="54"/>
      <c r="CU647" s="54"/>
      <c r="CV647" s="53"/>
      <c r="CW647" s="53"/>
      <c r="CX647" s="53"/>
      <c r="CY647" s="53"/>
      <c r="CZ647" s="53"/>
      <c r="DA647" s="53"/>
      <c r="DB647" s="53"/>
      <c r="DC647" s="53"/>
      <c r="DD647" s="54"/>
      <c r="DE647" s="54"/>
      <c r="DF647" s="54"/>
      <c r="DG647" s="54"/>
      <c r="DH647" s="54"/>
      <c r="DI647" s="54"/>
    </row>
    <row r="648" spans="3:113" ht="13.5" customHeight="1">
      <c r="C648" s="89">
        <v>639</v>
      </c>
      <c r="D648" s="44"/>
      <c r="E648" s="53"/>
      <c r="F648" s="53"/>
      <c r="G648" s="53"/>
      <c r="H648" s="42" t="str">
        <f>IF(HLOOKUP(H$14,集計用!$4:$9894,マスター!$C648,FALSE)="","",HLOOKUP(H$14,集計用!$4:$9894,マスター!$C648,FALSE))</f>
        <v/>
      </c>
      <c r="I648" s="29" t="str">
        <f>IF(HLOOKUP(I$14,集計用!$4:$9894,マスター!$C648,FALSE)="","",HLOOKUP(I$14,集計用!$4:$9894,マスター!$C648,FALSE))</f>
        <v/>
      </c>
      <c r="J648" s="29" t="str">
        <f>IF(HLOOKUP(J$14,集計用!$4:$9894,マスター!$C648,FALSE)="","",HLOOKUP(J$14,集計用!$4:$9894,マスター!$C648,FALSE))</f>
        <v/>
      </c>
      <c r="K648" s="53"/>
      <c r="L648" s="53"/>
      <c r="M648" s="53"/>
      <c r="N648" s="53"/>
      <c r="O648" s="29" t="str">
        <f>IF(HLOOKUP(O$14,集計用!$4:$9894,マスター!$C648,FALSE)="","",HLOOKUP(O$14,集計用!$4:$9894,マスター!$C648,FALSE))</f>
        <v/>
      </c>
      <c r="P648" s="53"/>
      <c r="Q648" s="53"/>
      <c r="R648" s="42" t="str">
        <f>IF(HLOOKUP(R$14,集計用!$4:$9894,マスター!$C648,FALSE)="","",HLOOKUP(R$14,集計用!$4:$9894,マスター!$C648,FALSE))</f>
        <v/>
      </c>
      <c r="S648" s="42" t="str">
        <f>IF(HLOOKUP(S$14,集計用!$4:$9894,マスター!$C648,FALSE)="","",HLOOKUP(S$14,集計用!$4:$9894,マスター!$C648,FALSE))</f>
        <v/>
      </c>
      <c r="T648" s="214" t="str">
        <f>IF(HLOOKUP(T$14,集計用!$4:$9894,マスター!$C648,FALSE)="","",HLOOKUP(T$14,集計用!$4:$9894,マスター!$C648,FALSE))</f>
        <v/>
      </c>
      <c r="U648" s="214" t="str">
        <f>IF(HLOOKUP(U$14,集計用!$4:$9894,マスター!$C648,FALSE)="","",HLOOKUP(U$14,集計用!$4:$9894,マスター!$C648,FALSE))</f>
        <v/>
      </c>
      <c r="V648" s="53"/>
      <c r="W648" s="44"/>
      <c r="X648" s="53"/>
      <c r="Y648" s="53"/>
      <c r="Z648" s="29" t="str">
        <f>IF(HLOOKUP(Z$14,集計用!$4:$9894,マスター!$C648,FALSE)="","",HLOOKUP(Z$14,集計用!$4:$9894,マスター!$C648,FALSE))</f>
        <v/>
      </c>
      <c r="AA648" s="53"/>
      <c r="AB648" s="53"/>
      <c r="AC648" s="53"/>
      <c r="AD648" s="53"/>
      <c r="AE648" s="53"/>
      <c r="AF648" s="44"/>
      <c r="AG648" s="29" t="str">
        <f>IF(HLOOKUP(AG$14,集計用!$4:$9894,マスター!$C648,FALSE)="","",HLOOKUP(AG$14,集計用!$4:$9894,マスター!$C648,FALSE))</f>
        <v/>
      </c>
      <c r="AH648" s="29" t="str">
        <f>IF(HLOOKUP(AH$14,集計用!$4:$9894,マスター!$C648,FALSE)="","",HLOOKUP(AH$14,集計用!$4:$9894,マスター!$C648,FALSE))</f>
        <v/>
      </c>
      <c r="AI648" s="29" t="str">
        <f>IF(HLOOKUP(AI$14,集計用!$4:$9894,マスター!$C648,FALSE)="","",HLOOKUP(AI$14,集計用!$4:$9894,マスター!$C648,FALSE))</f>
        <v/>
      </c>
      <c r="AJ648" s="60" t="str">
        <f>マスター!$B$3</f>
        <v>建物</v>
      </c>
      <c r="AK648" s="29" t="str">
        <f>IF(HLOOKUP(AK$14,集計用!$4:$9894,マスター!$C648,FALSE)="","",HLOOKUP(AK$14,集計用!$4:$9894,マスター!$C648,FALSE))</f>
        <v/>
      </c>
      <c r="AL648" s="29" t="str">
        <f>IF(HLOOKUP(AL$14,集計用!$4:$9894,マスター!$C648,FALSE)="","",HLOOKUP(AL$14,集計用!$4:$9894,マスター!$C648,FALSE))</f>
        <v/>
      </c>
      <c r="AM648" s="53"/>
      <c r="AN648" s="29" t="str">
        <f>IFERROR(集計用!N537&amp;集計用!P537&amp;集計用!R537,"")</f>
        <v/>
      </c>
      <c r="AO648" s="29" t="str">
        <f>IF(HLOOKUP(AO$14,集計用!$4:$9894,マスター!$C648,FALSE)="","",HLOOKUP(AO$14,集計用!$4:$9894,マスター!$C648,FALSE))</f>
        <v/>
      </c>
      <c r="AP648" s="42" t="str">
        <f>集計用!AU537&amp;集計用!AV537&amp;集計用!AW537&amp;集計用!AX537&amp;集計用!AY537&amp;集計用!AZ537</f>
        <v/>
      </c>
      <c r="AQ648" s="29" t="str">
        <f>IF(HLOOKUP(AQ$14,集計用!$4:$9894,マスター!$C648,FALSE)="","",HLOOKUP(AQ$14,集計用!$4:$9894,マスター!$C648,FALSE))</f>
        <v/>
      </c>
      <c r="AR648" s="29" t="str">
        <f>IF(HLOOKUP(AR$14,集計用!$4:$9894,マスター!$C648,FALSE)="","",HLOOKUP(AR$14,集計用!$4:$9894,マスター!$C648,FALSE))</f>
        <v/>
      </c>
      <c r="AS648" s="29" t="str">
        <f>IF(HLOOKUP(AS$14,集計用!$4:$9894,マスター!$C648,FALSE)="","",HLOOKUP(AS$14,集計用!$4:$9894,マスター!$C648,FALSE))</f>
        <v/>
      </c>
      <c r="AT648" s="29" t="str">
        <f>IF(HLOOKUP(AT$14,集計用!$4:$9894,マスター!$C648,FALSE)="","",HLOOKUP(AT$14,集計用!$4:$9894,マスター!$C648,FALSE))</f>
        <v/>
      </c>
      <c r="AU648" s="29" t="str">
        <f>IF(HLOOKUP(AU$14,集計用!$4:$9894,マスター!$C648,FALSE)="","",HLOOKUP(AU$14,集計用!$4:$9894,マスター!$C648,FALSE))</f>
        <v/>
      </c>
      <c r="AV648" s="61"/>
      <c r="AW648" s="45" t="str">
        <f t="shared" si="11"/>
        <v/>
      </c>
      <c r="AX648" s="29" t="str">
        <f>IF(HLOOKUP(AX$14,集計用!$4:$9894,マスター!$C648,FALSE)="","",HLOOKUP(AX$14,集計用!$4:$9894,マスター!$C648,FALSE))</f>
        <v/>
      </c>
      <c r="AY648" s="29" t="str">
        <f>IF(HLOOKUP(AY$14,集計用!$4:$9894,マスター!$C648,FALSE)="","",HLOOKUP(AY$14,集計用!$4:$9894,マスター!$C648,FALSE))</f>
        <v/>
      </c>
      <c r="AZ648" s="54"/>
      <c r="BA648" s="54"/>
      <c r="BB648" s="54"/>
      <c r="BC648" s="54"/>
      <c r="BD648" s="54"/>
      <c r="BE648" s="54"/>
      <c r="BF648" s="54"/>
      <c r="BG648" s="54"/>
      <c r="BH648" s="29" t="str">
        <f>IF(HLOOKUP(BH$14,集計用!$4:$9894,マスター!$C648,FALSE)="","",HLOOKUP(BH$14,集計用!$4:$9894,マスター!$C648,FALSE))</f>
        <v/>
      </c>
      <c r="BI648" s="29" t="str">
        <f>IF(HLOOKUP(BI$14,集計用!$4:$9894,マスター!$C648,FALSE)="","",HLOOKUP(BI$14,集計用!$4:$9894,マスター!$C648,FALSE))</f>
        <v/>
      </c>
      <c r="BJ648" s="54"/>
      <c r="BK648" s="54"/>
      <c r="BL648" s="54"/>
      <c r="BM648" s="54"/>
      <c r="BN648" s="54"/>
      <c r="BO648" s="54"/>
      <c r="BP648" s="54"/>
      <c r="BQ648" s="54"/>
      <c r="BR648" s="29" t="str">
        <f>IF(HLOOKUP(BR$14,集計用!$4:$9894,マスター!$C648,FALSE)="","",HLOOKUP(BR$14,集計用!$4:$9894,マスター!$C648,FALSE))</f>
        <v/>
      </c>
      <c r="BS648" s="29" t="str">
        <f>IF(HLOOKUP(BS$14,集計用!$4:$9894,マスター!$C648,FALSE)="","",HLOOKUP(BS$14,集計用!$4:$9894,マスター!$C648,FALSE))</f>
        <v/>
      </c>
      <c r="BT648" s="29" t="str">
        <f>IF(HLOOKUP(BT$14,集計用!$4:$9894,マスター!$C648,FALSE)="","",HLOOKUP(BT$14,集計用!$4:$9894,マスター!$C648,FALSE))</f>
        <v/>
      </c>
      <c r="BU648" s="29" t="str">
        <f>IF(HLOOKUP(BU$14,集計用!$4:$9894,マスター!$C648,FALSE)="","",HLOOKUP(BU$14,集計用!$4:$9894,マスター!$C648,FALSE))</f>
        <v/>
      </c>
      <c r="BV648" s="29" t="str">
        <f>集計用!O537&amp;集計用!Q537&amp;集計用!S537</f>
        <v/>
      </c>
      <c r="BW648" s="29" t="str">
        <f>IF(HLOOKUP(BW$14,集計用!$4:$9894,マスター!$C648,FALSE)="","",HLOOKUP(BW$14,集計用!$4:$9894,マスター!$C648,FALSE))</f>
        <v/>
      </c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4"/>
      <c r="CO648" s="54"/>
      <c r="CP648" s="54"/>
      <c r="CQ648" s="54"/>
      <c r="CR648" s="54"/>
      <c r="CS648" s="54"/>
      <c r="CT648" s="54"/>
      <c r="CU648" s="54"/>
      <c r="CV648" s="53"/>
      <c r="CW648" s="53"/>
      <c r="CX648" s="53"/>
      <c r="CY648" s="53"/>
      <c r="CZ648" s="53"/>
      <c r="DA648" s="53"/>
      <c r="DB648" s="53"/>
      <c r="DC648" s="53"/>
      <c r="DD648" s="54"/>
      <c r="DE648" s="54"/>
      <c r="DF648" s="54"/>
      <c r="DG648" s="54"/>
      <c r="DH648" s="54"/>
      <c r="DI648" s="54"/>
    </row>
    <row r="649" spans="3:113" ht="13.5" customHeight="1">
      <c r="C649" s="89">
        <v>640</v>
      </c>
      <c r="D649" s="44"/>
      <c r="E649" s="53"/>
      <c r="F649" s="53"/>
      <c r="G649" s="53"/>
      <c r="H649" s="42" t="str">
        <f>IF(HLOOKUP(H$14,集計用!$4:$9894,マスター!$C649,FALSE)="","",HLOOKUP(H$14,集計用!$4:$9894,マスター!$C649,FALSE))</f>
        <v/>
      </c>
      <c r="I649" s="29" t="str">
        <f>IF(HLOOKUP(I$14,集計用!$4:$9894,マスター!$C649,FALSE)="","",HLOOKUP(I$14,集計用!$4:$9894,マスター!$C649,FALSE))</f>
        <v/>
      </c>
      <c r="J649" s="29" t="str">
        <f>IF(HLOOKUP(J$14,集計用!$4:$9894,マスター!$C649,FALSE)="","",HLOOKUP(J$14,集計用!$4:$9894,マスター!$C649,FALSE))</f>
        <v/>
      </c>
      <c r="K649" s="53"/>
      <c r="L649" s="53"/>
      <c r="M649" s="53"/>
      <c r="N649" s="53"/>
      <c r="O649" s="29" t="str">
        <f>IF(HLOOKUP(O$14,集計用!$4:$9894,マスター!$C649,FALSE)="","",HLOOKUP(O$14,集計用!$4:$9894,マスター!$C649,FALSE))</f>
        <v/>
      </c>
      <c r="P649" s="53"/>
      <c r="Q649" s="53"/>
      <c r="R649" s="42" t="str">
        <f>IF(HLOOKUP(R$14,集計用!$4:$9894,マスター!$C649,FALSE)="","",HLOOKUP(R$14,集計用!$4:$9894,マスター!$C649,FALSE))</f>
        <v/>
      </c>
      <c r="S649" s="42" t="str">
        <f>IF(HLOOKUP(S$14,集計用!$4:$9894,マスター!$C649,FALSE)="","",HLOOKUP(S$14,集計用!$4:$9894,マスター!$C649,FALSE))</f>
        <v/>
      </c>
      <c r="T649" s="214" t="str">
        <f>IF(HLOOKUP(T$14,集計用!$4:$9894,マスター!$C649,FALSE)="","",HLOOKUP(T$14,集計用!$4:$9894,マスター!$C649,FALSE))</f>
        <v/>
      </c>
      <c r="U649" s="214" t="str">
        <f>IF(HLOOKUP(U$14,集計用!$4:$9894,マスター!$C649,FALSE)="","",HLOOKUP(U$14,集計用!$4:$9894,マスター!$C649,FALSE))</f>
        <v/>
      </c>
      <c r="V649" s="53"/>
      <c r="W649" s="44"/>
      <c r="X649" s="53"/>
      <c r="Y649" s="53"/>
      <c r="Z649" s="29" t="str">
        <f>IF(HLOOKUP(Z$14,集計用!$4:$9894,マスター!$C649,FALSE)="","",HLOOKUP(Z$14,集計用!$4:$9894,マスター!$C649,FALSE))</f>
        <v/>
      </c>
      <c r="AA649" s="53"/>
      <c r="AB649" s="53"/>
      <c r="AC649" s="53"/>
      <c r="AD649" s="53"/>
      <c r="AE649" s="53"/>
      <c r="AF649" s="44"/>
      <c r="AG649" s="29" t="str">
        <f>IF(HLOOKUP(AG$14,集計用!$4:$9894,マスター!$C649,FALSE)="","",HLOOKUP(AG$14,集計用!$4:$9894,マスター!$C649,FALSE))</f>
        <v/>
      </c>
      <c r="AH649" s="29" t="str">
        <f>IF(HLOOKUP(AH$14,集計用!$4:$9894,マスター!$C649,FALSE)="","",HLOOKUP(AH$14,集計用!$4:$9894,マスター!$C649,FALSE))</f>
        <v/>
      </c>
      <c r="AI649" s="29" t="str">
        <f>IF(HLOOKUP(AI$14,集計用!$4:$9894,マスター!$C649,FALSE)="","",HLOOKUP(AI$14,集計用!$4:$9894,マスター!$C649,FALSE))</f>
        <v/>
      </c>
      <c r="AJ649" s="60" t="str">
        <f>マスター!$B$3</f>
        <v>建物</v>
      </c>
      <c r="AK649" s="29" t="str">
        <f>IF(HLOOKUP(AK$14,集計用!$4:$9894,マスター!$C649,FALSE)="","",HLOOKUP(AK$14,集計用!$4:$9894,マスター!$C649,FALSE))</f>
        <v/>
      </c>
      <c r="AL649" s="29" t="str">
        <f>IF(HLOOKUP(AL$14,集計用!$4:$9894,マスター!$C649,FALSE)="","",HLOOKUP(AL$14,集計用!$4:$9894,マスター!$C649,FALSE))</f>
        <v/>
      </c>
      <c r="AM649" s="53"/>
      <c r="AN649" s="29" t="str">
        <f>IFERROR(集計用!N538&amp;集計用!P538&amp;集計用!R538,"")</f>
        <v/>
      </c>
      <c r="AO649" s="29" t="str">
        <f>IF(HLOOKUP(AO$14,集計用!$4:$9894,マスター!$C649,FALSE)="","",HLOOKUP(AO$14,集計用!$4:$9894,マスター!$C649,FALSE))</f>
        <v/>
      </c>
      <c r="AP649" s="42" t="str">
        <f>集計用!AU538&amp;集計用!AV538&amp;集計用!AW538&amp;集計用!AX538&amp;集計用!AY538&amp;集計用!AZ538</f>
        <v/>
      </c>
      <c r="AQ649" s="29" t="str">
        <f>IF(HLOOKUP(AQ$14,集計用!$4:$9894,マスター!$C649,FALSE)="","",HLOOKUP(AQ$14,集計用!$4:$9894,マスター!$C649,FALSE))</f>
        <v/>
      </c>
      <c r="AR649" s="29" t="str">
        <f>IF(HLOOKUP(AR$14,集計用!$4:$9894,マスター!$C649,FALSE)="","",HLOOKUP(AR$14,集計用!$4:$9894,マスター!$C649,FALSE))</f>
        <v/>
      </c>
      <c r="AS649" s="29" t="str">
        <f>IF(HLOOKUP(AS$14,集計用!$4:$9894,マスター!$C649,FALSE)="","",HLOOKUP(AS$14,集計用!$4:$9894,マスター!$C649,FALSE))</f>
        <v/>
      </c>
      <c r="AT649" s="29" t="str">
        <f>IF(HLOOKUP(AT$14,集計用!$4:$9894,マスター!$C649,FALSE)="","",HLOOKUP(AT$14,集計用!$4:$9894,マスター!$C649,FALSE))</f>
        <v/>
      </c>
      <c r="AU649" s="29" t="str">
        <f>IF(HLOOKUP(AU$14,集計用!$4:$9894,マスター!$C649,FALSE)="","",HLOOKUP(AU$14,集計用!$4:$9894,マスター!$C649,FALSE))</f>
        <v/>
      </c>
      <c r="AV649" s="61"/>
      <c r="AW649" s="45" t="str">
        <f t="shared" si="11"/>
        <v/>
      </c>
      <c r="AX649" s="29" t="str">
        <f>IF(HLOOKUP(AX$14,集計用!$4:$9894,マスター!$C649,FALSE)="","",HLOOKUP(AX$14,集計用!$4:$9894,マスター!$C649,FALSE))</f>
        <v/>
      </c>
      <c r="AY649" s="29" t="str">
        <f>IF(HLOOKUP(AY$14,集計用!$4:$9894,マスター!$C649,FALSE)="","",HLOOKUP(AY$14,集計用!$4:$9894,マスター!$C649,FALSE))</f>
        <v/>
      </c>
      <c r="AZ649" s="54"/>
      <c r="BA649" s="54"/>
      <c r="BB649" s="54"/>
      <c r="BC649" s="54"/>
      <c r="BD649" s="54"/>
      <c r="BE649" s="54"/>
      <c r="BF649" s="54"/>
      <c r="BG649" s="54"/>
      <c r="BH649" s="29" t="str">
        <f>IF(HLOOKUP(BH$14,集計用!$4:$9894,マスター!$C649,FALSE)="","",HLOOKUP(BH$14,集計用!$4:$9894,マスター!$C649,FALSE))</f>
        <v/>
      </c>
      <c r="BI649" s="29" t="str">
        <f>IF(HLOOKUP(BI$14,集計用!$4:$9894,マスター!$C649,FALSE)="","",HLOOKUP(BI$14,集計用!$4:$9894,マスター!$C649,FALSE))</f>
        <v/>
      </c>
      <c r="BJ649" s="54"/>
      <c r="BK649" s="54"/>
      <c r="BL649" s="54"/>
      <c r="BM649" s="54"/>
      <c r="BN649" s="54"/>
      <c r="BO649" s="54"/>
      <c r="BP649" s="54"/>
      <c r="BQ649" s="54"/>
      <c r="BR649" s="29" t="str">
        <f>IF(HLOOKUP(BR$14,集計用!$4:$9894,マスター!$C649,FALSE)="","",HLOOKUP(BR$14,集計用!$4:$9894,マスター!$C649,FALSE))</f>
        <v/>
      </c>
      <c r="BS649" s="29" t="str">
        <f>IF(HLOOKUP(BS$14,集計用!$4:$9894,マスター!$C649,FALSE)="","",HLOOKUP(BS$14,集計用!$4:$9894,マスター!$C649,FALSE))</f>
        <v/>
      </c>
      <c r="BT649" s="29" t="str">
        <f>IF(HLOOKUP(BT$14,集計用!$4:$9894,マスター!$C649,FALSE)="","",HLOOKUP(BT$14,集計用!$4:$9894,マスター!$C649,FALSE))</f>
        <v/>
      </c>
      <c r="BU649" s="29" t="str">
        <f>IF(HLOOKUP(BU$14,集計用!$4:$9894,マスター!$C649,FALSE)="","",HLOOKUP(BU$14,集計用!$4:$9894,マスター!$C649,FALSE))</f>
        <v/>
      </c>
      <c r="BV649" s="29" t="str">
        <f>集計用!O538&amp;集計用!Q538&amp;集計用!S538</f>
        <v/>
      </c>
      <c r="BW649" s="29" t="str">
        <f>IF(HLOOKUP(BW$14,集計用!$4:$9894,マスター!$C649,FALSE)="","",HLOOKUP(BW$14,集計用!$4:$9894,マスター!$C649,FALSE))</f>
        <v/>
      </c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4"/>
      <c r="CO649" s="54"/>
      <c r="CP649" s="54"/>
      <c r="CQ649" s="54"/>
      <c r="CR649" s="54"/>
      <c r="CS649" s="54"/>
      <c r="CT649" s="54"/>
      <c r="CU649" s="54"/>
      <c r="CV649" s="53"/>
      <c r="CW649" s="53"/>
      <c r="CX649" s="53"/>
      <c r="CY649" s="53"/>
      <c r="CZ649" s="53"/>
      <c r="DA649" s="53"/>
      <c r="DB649" s="53"/>
      <c r="DC649" s="53"/>
      <c r="DD649" s="54"/>
      <c r="DE649" s="54"/>
      <c r="DF649" s="54"/>
      <c r="DG649" s="54"/>
      <c r="DH649" s="54"/>
      <c r="DI649" s="54"/>
    </row>
    <row r="650" spans="3:113" ht="13.5" customHeight="1">
      <c r="C650" s="89">
        <v>641</v>
      </c>
      <c r="D650" s="44"/>
      <c r="E650" s="53"/>
      <c r="F650" s="53"/>
      <c r="G650" s="53"/>
      <c r="H650" s="42" t="str">
        <f>IF(HLOOKUP(H$14,集計用!$4:$9894,マスター!$C650,FALSE)="","",HLOOKUP(H$14,集計用!$4:$9894,マスター!$C650,FALSE))</f>
        <v/>
      </c>
      <c r="I650" s="29" t="str">
        <f>IF(HLOOKUP(I$14,集計用!$4:$9894,マスター!$C650,FALSE)="","",HLOOKUP(I$14,集計用!$4:$9894,マスター!$C650,FALSE))</f>
        <v/>
      </c>
      <c r="J650" s="29" t="str">
        <f>IF(HLOOKUP(J$14,集計用!$4:$9894,マスター!$C650,FALSE)="","",HLOOKUP(J$14,集計用!$4:$9894,マスター!$C650,FALSE))</f>
        <v/>
      </c>
      <c r="K650" s="53"/>
      <c r="L650" s="53"/>
      <c r="M650" s="53"/>
      <c r="N650" s="53"/>
      <c r="O650" s="29" t="str">
        <f>IF(HLOOKUP(O$14,集計用!$4:$9894,マスター!$C650,FALSE)="","",HLOOKUP(O$14,集計用!$4:$9894,マスター!$C650,FALSE))</f>
        <v/>
      </c>
      <c r="P650" s="53"/>
      <c r="Q650" s="53"/>
      <c r="R650" s="42" t="str">
        <f>IF(HLOOKUP(R$14,集計用!$4:$9894,マスター!$C650,FALSE)="","",HLOOKUP(R$14,集計用!$4:$9894,マスター!$C650,FALSE))</f>
        <v/>
      </c>
      <c r="S650" s="42" t="str">
        <f>IF(HLOOKUP(S$14,集計用!$4:$9894,マスター!$C650,FALSE)="","",HLOOKUP(S$14,集計用!$4:$9894,マスター!$C650,FALSE))</f>
        <v/>
      </c>
      <c r="T650" s="214" t="str">
        <f>IF(HLOOKUP(T$14,集計用!$4:$9894,マスター!$C650,FALSE)="","",HLOOKUP(T$14,集計用!$4:$9894,マスター!$C650,FALSE))</f>
        <v/>
      </c>
      <c r="U650" s="214" t="str">
        <f>IF(HLOOKUP(U$14,集計用!$4:$9894,マスター!$C650,FALSE)="","",HLOOKUP(U$14,集計用!$4:$9894,マスター!$C650,FALSE))</f>
        <v/>
      </c>
      <c r="V650" s="53"/>
      <c r="W650" s="44"/>
      <c r="X650" s="53"/>
      <c r="Y650" s="53"/>
      <c r="Z650" s="29" t="str">
        <f>IF(HLOOKUP(Z$14,集計用!$4:$9894,マスター!$C650,FALSE)="","",HLOOKUP(Z$14,集計用!$4:$9894,マスター!$C650,FALSE))</f>
        <v/>
      </c>
      <c r="AA650" s="53"/>
      <c r="AB650" s="53"/>
      <c r="AC650" s="53"/>
      <c r="AD650" s="53"/>
      <c r="AE650" s="53"/>
      <c r="AF650" s="44"/>
      <c r="AG650" s="29" t="str">
        <f>IF(HLOOKUP(AG$14,集計用!$4:$9894,マスター!$C650,FALSE)="","",HLOOKUP(AG$14,集計用!$4:$9894,マスター!$C650,FALSE))</f>
        <v/>
      </c>
      <c r="AH650" s="29" t="str">
        <f>IF(HLOOKUP(AH$14,集計用!$4:$9894,マスター!$C650,FALSE)="","",HLOOKUP(AH$14,集計用!$4:$9894,マスター!$C650,FALSE))</f>
        <v/>
      </c>
      <c r="AI650" s="29" t="str">
        <f>IF(HLOOKUP(AI$14,集計用!$4:$9894,マスター!$C650,FALSE)="","",HLOOKUP(AI$14,集計用!$4:$9894,マスター!$C650,FALSE))</f>
        <v/>
      </c>
      <c r="AJ650" s="60" t="str">
        <f>マスター!$B$3</f>
        <v>建物</v>
      </c>
      <c r="AK650" s="29" t="str">
        <f>IF(HLOOKUP(AK$14,集計用!$4:$9894,マスター!$C650,FALSE)="","",HLOOKUP(AK$14,集計用!$4:$9894,マスター!$C650,FALSE))</f>
        <v/>
      </c>
      <c r="AL650" s="29" t="str">
        <f>IF(HLOOKUP(AL$14,集計用!$4:$9894,マスター!$C650,FALSE)="","",HLOOKUP(AL$14,集計用!$4:$9894,マスター!$C650,FALSE))</f>
        <v/>
      </c>
      <c r="AM650" s="53"/>
      <c r="AN650" s="29" t="str">
        <f>IFERROR(集計用!N539&amp;集計用!P539&amp;集計用!R539,"")</f>
        <v/>
      </c>
      <c r="AO650" s="29" t="str">
        <f>IF(HLOOKUP(AO$14,集計用!$4:$9894,マスター!$C650,FALSE)="","",HLOOKUP(AO$14,集計用!$4:$9894,マスター!$C650,FALSE))</f>
        <v/>
      </c>
      <c r="AP650" s="42" t="str">
        <f>集計用!AU539&amp;集計用!AV539&amp;集計用!AW539&amp;集計用!AX539&amp;集計用!AY539&amp;集計用!AZ539</f>
        <v/>
      </c>
      <c r="AQ650" s="29" t="str">
        <f>IF(HLOOKUP(AQ$14,集計用!$4:$9894,マスター!$C650,FALSE)="","",HLOOKUP(AQ$14,集計用!$4:$9894,マスター!$C650,FALSE))</f>
        <v/>
      </c>
      <c r="AR650" s="29" t="str">
        <f>IF(HLOOKUP(AR$14,集計用!$4:$9894,マスター!$C650,FALSE)="","",HLOOKUP(AR$14,集計用!$4:$9894,マスター!$C650,FALSE))</f>
        <v/>
      </c>
      <c r="AS650" s="29" t="str">
        <f>IF(HLOOKUP(AS$14,集計用!$4:$9894,マスター!$C650,FALSE)="","",HLOOKUP(AS$14,集計用!$4:$9894,マスター!$C650,FALSE))</f>
        <v/>
      </c>
      <c r="AT650" s="29" t="str">
        <f>IF(HLOOKUP(AT$14,集計用!$4:$9894,マスター!$C650,FALSE)="","",HLOOKUP(AT$14,集計用!$4:$9894,マスター!$C650,FALSE))</f>
        <v/>
      </c>
      <c r="AU650" s="29" t="str">
        <f>IF(HLOOKUP(AU$14,集計用!$4:$9894,マスター!$C650,FALSE)="","",HLOOKUP(AU$14,集計用!$4:$9894,マスター!$C650,FALSE))</f>
        <v/>
      </c>
      <c r="AV650" s="61"/>
      <c r="AW650" s="45" t="str">
        <f t="shared" si="11"/>
        <v/>
      </c>
      <c r="AX650" s="29" t="str">
        <f>IF(HLOOKUP(AX$14,集計用!$4:$9894,マスター!$C650,FALSE)="","",HLOOKUP(AX$14,集計用!$4:$9894,マスター!$C650,FALSE))</f>
        <v/>
      </c>
      <c r="AY650" s="29" t="str">
        <f>IF(HLOOKUP(AY$14,集計用!$4:$9894,マスター!$C650,FALSE)="","",HLOOKUP(AY$14,集計用!$4:$9894,マスター!$C650,FALSE))</f>
        <v/>
      </c>
      <c r="AZ650" s="54"/>
      <c r="BA650" s="54"/>
      <c r="BB650" s="54"/>
      <c r="BC650" s="54"/>
      <c r="BD650" s="54"/>
      <c r="BE650" s="54"/>
      <c r="BF650" s="54"/>
      <c r="BG650" s="54"/>
      <c r="BH650" s="29" t="str">
        <f>IF(HLOOKUP(BH$14,集計用!$4:$9894,マスター!$C650,FALSE)="","",HLOOKUP(BH$14,集計用!$4:$9894,マスター!$C650,FALSE))</f>
        <v/>
      </c>
      <c r="BI650" s="29" t="str">
        <f>IF(HLOOKUP(BI$14,集計用!$4:$9894,マスター!$C650,FALSE)="","",HLOOKUP(BI$14,集計用!$4:$9894,マスター!$C650,FALSE))</f>
        <v/>
      </c>
      <c r="BJ650" s="54"/>
      <c r="BK650" s="54"/>
      <c r="BL650" s="54"/>
      <c r="BM650" s="54"/>
      <c r="BN650" s="54"/>
      <c r="BO650" s="54"/>
      <c r="BP650" s="54"/>
      <c r="BQ650" s="54"/>
      <c r="BR650" s="29" t="str">
        <f>IF(HLOOKUP(BR$14,集計用!$4:$9894,マスター!$C650,FALSE)="","",HLOOKUP(BR$14,集計用!$4:$9894,マスター!$C650,FALSE))</f>
        <v/>
      </c>
      <c r="BS650" s="29" t="str">
        <f>IF(HLOOKUP(BS$14,集計用!$4:$9894,マスター!$C650,FALSE)="","",HLOOKUP(BS$14,集計用!$4:$9894,マスター!$C650,FALSE))</f>
        <v/>
      </c>
      <c r="BT650" s="29" t="str">
        <f>IF(HLOOKUP(BT$14,集計用!$4:$9894,マスター!$C650,FALSE)="","",HLOOKUP(BT$14,集計用!$4:$9894,マスター!$C650,FALSE))</f>
        <v/>
      </c>
      <c r="BU650" s="29" t="str">
        <f>IF(HLOOKUP(BU$14,集計用!$4:$9894,マスター!$C650,FALSE)="","",HLOOKUP(BU$14,集計用!$4:$9894,マスター!$C650,FALSE))</f>
        <v/>
      </c>
      <c r="BV650" s="29" t="str">
        <f>集計用!O539&amp;集計用!Q539&amp;集計用!S539</f>
        <v/>
      </c>
      <c r="BW650" s="29" t="str">
        <f>IF(HLOOKUP(BW$14,集計用!$4:$9894,マスター!$C650,FALSE)="","",HLOOKUP(BW$14,集計用!$4:$9894,マスター!$C650,FALSE))</f>
        <v/>
      </c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4"/>
      <c r="CO650" s="54"/>
      <c r="CP650" s="54"/>
      <c r="CQ650" s="54"/>
      <c r="CR650" s="54"/>
      <c r="CS650" s="54"/>
      <c r="CT650" s="54"/>
      <c r="CU650" s="54"/>
      <c r="CV650" s="53"/>
      <c r="CW650" s="53"/>
      <c r="CX650" s="53"/>
      <c r="CY650" s="53"/>
      <c r="CZ650" s="53"/>
      <c r="DA650" s="53"/>
      <c r="DB650" s="53"/>
      <c r="DC650" s="53"/>
      <c r="DD650" s="54"/>
      <c r="DE650" s="54"/>
      <c r="DF650" s="54"/>
      <c r="DG650" s="54"/>
      <c r="DH650" s="54"/>
      <c r="DI650" s="54"/>
    </row>
    <row r="651" spans="3:113" ht="13.5" customHeight="1">
      <c r="C651" s="89">
        <v>642</v>
      </c>
      <c r="D651" s="44"/>
      <c r="E651" s="53"/>
      <c r="F651" s="53"/>
      <c r="G651" s="53"/>
      <c r="H651" s="42" t="str">
        <f>IF(HLOOKUP(H$14,集計用!$4:$9894,マスター!$C651,FALSE)="","",HLOOKUP(H$14,集計用!$4:$9894,マスター!$C651,FALSE))</f>
        <v/>
      </c>
      <c r="I651" s="29" t="str">
        <f>IF(HLOOKUP(I$14,集計用!$4:$9894,マスター!$C651,FALSE)="","",HLOOKUP(I$14,集計用!$4:$9894,マスター!$C651,FALSE))</f>
        <v/>
      </c>
      <c r="J651" s="29" t="str">
        <f>IF(HLOOKUP(J$14,集計用!$4:$9894,マスター!$C651,FALSE)="","",HLOOKUP(J$14,集計用!$4:$9894,マスター!$C651,FALSE))</f>
        <v/>
      </c>
      <c r="K651" s="53"/>
      <c r="L651" s="53"/>
      <c r="M651" s="53"/>
      <c r="N651" s="53"/>
      <c r="O651" s="29" t="str">
        <f>IF(HLOOKUP(O$14,集計用!$4:$9894,マスター!$C651,FALSE)="","",HLOOKUP(O$14,集計用!$4:$9894,マスター!$C651,FALSE))</f>
        <v/>
      </c>
      <c r="P651" s="53"/>
      <c r="Q651" s="53"/>
      <c r="R651" s="42" t="str">
        <f>IF(HLOOKUP(R$14,集計用!$4:$9894,マスター!$C651,FALSE)="","",HLOOKUP(R$14,集計用!$4:$9894,マスター!$C651,FALSE))</f>
        <v/>
      </c>
      <c r="S651" s="42" t="str">
        <f>IF(HLOOKUP(S$14,集計用!$4:$9894,マスター!$C651,FALSE)="","",HLOOKUP(S$14,集計用!$4:$9894,マスター!$C651,FALSE))</f>
        <v/>
      </c>
      <c r="T651" s="214" t="str">
        <f>IF(HLOOKUP(T$14,集計用!$4:$9894,マスター!$C651,FALSE)="","",HLOOKUP(T$14,集計用!$4:$9894,マスター!$C651,FALSE))</f>
        <v/>
      </c>
      <c r="U651" s="214" t="str">
        <f>IF(HLOOKUP(U$14,集計用!$4:$9894,マスター!$C651,FALSE)="","",HLOOKUP(U$14,集計用!$4:$9894,マスター!$C651,FALSE))</f>
        <v/>
      </c>
      <c r="V651" s="53"/>
      <c r="W651" s="44"/>
      <c r="X651" s="53"/>
      <c r="Y651" s="53"/>
      <c r="Z651" s="29" t="str">
        <f>IF(HLOOKUP(Z$14,集計用!$4:$9894,マスター!$C651,FALSE)="","",HLOOKUP(Z$14,集計用!$4:$9894,マスター!$C651,FALSE))</f>
        <v/>
      </c>
      <c r="AA651" s="53"/>
      <c r="AB651" s="53"/>
      <c r="AC651" s="53"/>
      <c r="AD651" s="53"/>
      <c r="AE651" s="53"/>
      <c r="AF651" s="44"/>
      <c r="AG651" s="29" t="str">
        <f>IF(HLOOKUP(AG$14,集計用!$4:$9894,マスター!$C651,FALSE)="","",HLOOKUP(AG$14,集計用!$4:$9894,マスター!$C651,FALSE))</f>
        <v/>
      </c>
      <c r="AH651" s="29" t="str">
        <f>IF(HLOOKUP(AH$14,集計用!$4:$9894,マスター!$C651,FALSE)="","",HLOOKUP(AH$14,集計用!$4:$9894,マスター!$C651,FALSE))</f>
        <v/>
      </c>
      <c r="AI651" s="29" t="str">
        <f>IF(HLOOKUP(AI$14,集計用!$4:$9894,マスター!$C651,FALSE)="","",HLOOKUP(AI$14,集計用!$4:$9894,マスター!$C651,FALSE))</f>
        <v/>
      </c>
      <c r="AJ651" s="60" t="str">
        <f>マスター!$B$3</f>
        <v>建物</v>
      </c>
      <c r="AK651" s="29" t="str">
        <f>IF(HLOOKUP(AK$14,集計用!$4:$9894,マスター!$C651,FALSE)="","",HLOOKUP(AK$14,集計用!$4:$9894,マスター!$C651,FALSE))</f>
        <v/>
      </c>
      <c r="AL651" s="29" t="str">
        <f>IF(HLOOKUP(AL$14,集計用!$4:$9894,マスター!$C651,FALSE)="","",HLOOKUP(AL$14,集計用!$4:$9894,マスター!$C651,FALSE))</f>
        <v/>
      </c>
      <c r="AM651" s="53"/>
      <c r="AN651" s="29" t="str">
        <f>IFERROR(集計用!N540&amp;集計用!P540&amp;集計用!R540,"")</f>
        <v/>
      </c>
      <c r="AO651" s="29" t="str">
        <f>IF(HLOOKUP(AO$14,集計用!$4:$9894,マスター!$C651,FALSE)="","",HLOOKUP(AO$14,集計用!$4:$9894,マスター!$C651,FALSE))</f>
        <v/>
      </c>
      <c r="AP651" s="42" t="str">
        <f>集計用!AU540&amp;集計用!AV540&amp;集計用!AW540&amp;集計用!AX540&amp;集計用!AY540&amp;集計用!AZ540</f>
        <v/>
      </c>
      <c r="AQ651" s="29" t="str">
        <f>IF(HLOOKUP(AQ$14,集計用!$4:$9894,マスター!$C651,FALSE)="","",HLOOKUP(AQ$14,集計用!$4:$9894,マスター!$C651,FALSE))</f>
        <v/>
      </c>
      <c r="AR651" s="29" t="str">
        <f>IF(HLOOKUP(AR$14,集計用!$4:$9894,マスター!$C651,FALSE)="","",HLOOKUP(AR$14,集計用!$4:$9894,マスター!$C651,FALSE))</f>
        <v/>
      </c>
      <c r="AS651" s="29" t="str">
        <f>IF(HLOOKUP(AS$14,集計用!$4:$9894,マスター!$C651,FALSE)="","",HLOOKUP(AS$14,集計用!$4:$9894,マスター!$C651,FALSE))</f>
        <v/>
      </c>
      <c r="AT651" s="29" t="str">
        <f>IF(HLOOKUP(AT$14,集計用!$4:$9894,マスター!$C651,FALSE)="","",HLOOKUP(AT$14,集計用!$4:$9894,マスター!$C651,FALSE))</f>
        <v/>
      </c>
      <c r="AU651" s="29" t="str">
        <f>IF(HLOOKUP(AU$14,集計用!$4:$9894,マスター!$C651,FALSE)="","",HLOOKUP(AU$14,集計用!$4:$9894,マスター!$C651,FALSE))</f>
        <v/>
      </c>
      <c r="AV651" s="61"/>
      <c r="AW651" s="45" t="str">
        <f t="shared" si="11"/>
        <v/>
      </c>
      <c r="AX651" s="29" t="str">
        <f>IF(HLOOKUP(AX$14,集計用!$4:$9894,マスター!$C651,FALSE)="","",HLOOKUP(AX$14,集計用!$4:$9894,マスター!$C651,FALSE))</f>
        <v/>
      </c>
      <c r="AY651" s="29" t="str">
        <f>IF(HLOOKUP(AY$14,集計用!$4:$9894,マスター!$C651,FALSE)="","",HLOOKUP(AY$14,集計用!$4:$9894,マスター!$C651,FALSE))</f>
        <v/>
      </c>
      <c r="AZ651" s="54"/>
      <c r="BA651" s="54"/>
      <c r="BB651" s="54"/>
      <c r="BC651" s="54"/>
      <c r="BD651" s="54"/>
      <c r="BE651" s="54"/>
      <c r="BF651" s="54"/>
      <c r="BG651" s="54"/>
      <c r="BH651" s="29" t="str">
        <f>IF(HLOOKUP(BH$14,集計用!$4:$9894,マスター!$C651,FALSE)="","",HLOOKUP(BH$14,集計用!$4:$9894,マスター!$C651,FALSE))</f>
        <v/>
      </c>
      <c r="BI651" s="29" t="str">
        <f>IF(HLOOKUP(BI$14,集計用!$4:$9894,マスター!$C651,FALSE)="","",HLOOKUP(BI$14,集計用!$4:$9894,マスター!$C651,FALSE))</f>
        <v/>
      </c>
      <c r="BJ651" s="54"/>
      <c r="BK651" s="54"/>
      <c r="BL651" s="54"/>
      <c r="BM651" s="54"/>
      <c r="BN651" s="54"/>
      <c r="BO651" s="54"/>
      <c r="BP651" s="54"/>
      <c r="BQ651" s="54"/>
      <c r="BR651" s="29" t="str">
        <f>IF(HLOOKUP(BR$14,集計用!$4:$9894,マスター!$C651,FALSE)="","",HLOOKUP(BR$14,集計用!$4:$9894,マスター!$C651,FALSE))</f>
        <v/>
      </c>
      <c r="BS651" s="29" t="str">
        <f>IF(HLOOKUP(BS$14,集計用!$4:$9894,マスター!$C651,FALSE)="","",HLOOKUP(BS$14,集計用!$4:$9894,マスター!$C651,FALSE))</f>
        <v/>
      </c>
      <c r="BT651" s="29" t="str">
        <f>IF(HLOOKUP(BT$14,集計用!$4:$9894,マスター!$C651,FALSE)="","",HLOOKUP(BT$14,集計用!$4:$9894,マスター!$C651,FALSE))</f>
        <v/>
      </c>
      <c r="BU651" s="29" t="str">
        <f>IF(HLOOKUP(BU$14,集計用!$4:$9894,マスター!$C651,FALSE)="","",HLOOKUP(BU$14,集計用!$4:$9894,マスター!$C651,FALSE))</f>
        <v/>
      </c>
      <c r="BV651" s="29" t="str">
        <f>集計用!O540&amp;集計用!Q540&amp;集計用!S540</f>
        <v/>
      </c>
      <c r="BW651" s="29" t="str">
        <f>IF(HLOOKUP(BW$14,集計用!$4:$9894,マスター!$C651,FALSE)="","",HLOOKUP(BW$14,集計用!$4:$9894,マスター!$C651,FALSE))</f>
        <v/>
      </c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4"/>
      <c r="CO651" s="54"/>
      <c r="CP651" s="54"/>
      <c r="CQ651" s="54"/>
      <c r="CR651" s="54"/>
      <c r="CS651" s="54"/>
      <c r="CT651" s="54"/>
      <c r="CU651" s="54"/>
      <c r="CV651" s="53"/>
      <c r="CW651" s="53"/>
      <c r="CX651" s="53"/>
      <c r="CY651" s="53"/>
      <c r="CZ651" s="53"/>
      <c r="DA651" s="53"/>
      <c r="DB651" s="53"/>
      <c r="DC651" s="53"/>
      <c r="DD651" s="54"/>
      <c r="DE651" s="54"/>
      <c r="DF651" s="54"/>
      <c r="DG651" s="54"/>
      <c r="DH651" s="54"/>
      <c r="DI651" s="54"/>
    </row>
    <row r="652" spans="3:113" ht="13.5" customHeight="1">
      <c r="C652" s="89">
        <v>643</v>
      </c>
      <c r="D652" s="44"/>
      <c r="E652" s="53"/>
      <c r="F652" s="53"/>
      <c r="G652" s="53"/>
      <c r="H652" s="42" t="str">
        <f>IF(HLOOKUP(H$14,集計用!$4:$9894,マスター!$C652,FALSE)="","",HLOOKUP(H$14,集計用!$4:$9894,マスター!$C652,FALSE))</f>
        <v/>
      </c>
      <c r="I652" s="29" t="str">
        <f>IF(HLOOKUP(I$14,集計用!$4:$9894,マスター!$C652,FALSE)="","",HLOOKUP(I$14,集計用!$4:$9894,マスター!$C652,FALSE))</f>
        <v/>
      </c>
      <c r="J652" s="29" t="str">
        <f>IF(HLOOKUP(J$14,集計用!$4:$9894,マスター!$C652,FALSE)="","",HLOOKUP(J$14,集計用!$4:$9894,マスター!$C652,FALSE))</f>
        <v/>
      </c>
      <c r="K652" s="53"/>
      <c r="L652" s="53"/>
      <c r="M652" s="53"/>
      <c r="N652" s="53"/>
      <c r="O652" s="29" t="str">
        <f>IF(HLOOKUP(O$14,集計用!$4:$9894,マスター!$C652,FALSE)="","",HLOOKUP(O$14,集計用!$4:$9894,マスター!$C652,FALSE))</f>
        <v/>
      </c>
      <c r="P652" s="53"/>
      <c r="Q652" s="53"/>
      <c r="R652" s="42" t="str">
        <f>IF(HLOOKUP(R$14,集計用!$4:$9894,マスター!$C652,FALSE)="","",HLOOKUP(R$14,集計用!$4:$9894,マスター!$C652,FALSE))</f>
        <v/>
      </c>
      <c r="S652" s="42" t="str">
        <f>IF(HLOOKUP(S$14,集計用!$4:$9894,マスター!$C652,FALSE)="","",HLOOKUP(S$14,集計用!$4:$9894,マスター!$C652,FALSE))</f>
        <v/>
      </c>
      <c r="T652" s="214" t="str">
        <f>IF(HLOOKUP(T$14,集計用!$4:$9894,マスター!$C652,FALSE)="","",HLOOKUP(T$14,集計用!$4:$9894,マスター!$C652,FALSE))</f>
        <v/>
      </c>
      <c r="U652" s="214" t="str">
        <f>IF(HLOOKUP(U$14,集計用!$4:$9894,マスター!$C652,FALSE)="","",HLOOKUP(U$14,集計用!$4:$9894,マスター!$C652,FALSE))</f>
        <v/>
      </c>
      <c r="V652" s="53"/>
      <c r="W652" s="44"/>
      <c r="X652" s="53"/>
      <c r="Y652" s="53"/>
      <c r="Z652" s="29" t="str">
        <f>IF(HLOOKUP(Z$14,集計用!$4:$9894,マスター!$C652,FALSE)="","",HLOOKUP(Z$14,集計用!$4:$9894,マスター!$C652,FALSE))</f>
        <v/>
      </c>
      <c r="AA652" s="53"/>
      <c r="AB652" s="53"/>
      <c r="AC652" s="53"/>
      <c r="AD652" s="53"/>
      <c r="AE652" s="53"/>
      <c r="AF652" s="44"/>
      <c r="AG652" s="29" t="str">
        <f>IF(HLOOKUP(AG$14,集計用!$4:$9894,マスター!$C652,FALSE)="","",HLOOKUP(AG$14,集計用!$4:$9894,マスター!$C652,FALSE))</f>
        <v/>
      </c>
      <c r="AH652" s="29" t="str">
        <f>IF(HLOOKUP(AH$14,集計用!$4:$9894,マスター!$C652,FALSE)="","",HLOOKUP(AH$14,集計用!$4:$9894,マスター!$C652,FALSE))</f>
        <v/>
      </c>
      <c r="AI652" s="29" t="str">
        <f>IF(HLOOKUP(AI$14,集計用!$4:$9894,マスター!$C652,FALSE)="","",HLOOKUP(AI$14,集計用!$4:$9894,マスター!$C652,FALSE))</f>
        <v/>
      </c>
      <c r="AJ652" s="60" t="str">
        <f>マスター!$B$3</f>
        <v>建物</v>
      </c>
      <c r="AK652" s="29" t="str">
        <f>IF(HLOOKUP(AK$14,集計用!$4:$9894,マスター!$C652,FALSE)="","",HLOOKUP(AK$14,集計用!$4:$9894,マスター!$C652,FALSE))</f>
        <v/>
      </c>
      <c r="AL652" s="29" t="str">
        <f>IF(HLOOKUP(AL$14,集計用!$4:$9894,マスター!$C652,FALSE)="","",HLOOKUP(AL$14,集計用!$4:$9894,マスター!$C652,FALSE))</f>
        <v/>
      </c>
      <c r="AM652" s="53"/>
      <c r="AN652" s="29" t="str">
        <f>IFERROR(集計用!N541&amp;集計用!P541&amp;集計用!R541,"")</f>
        <v/>
      </c>
      <c r="AO652" s="29" t="str">
        <f>IF(HLOOKUP(AO$14,集計用!$4:$9894,マスター!$C652,FALSE)="","",HLOOKUP(AO$14,集計用!$4:$9894,マスター!$C652,FALSE))</f>
        <v/>
      </c>
      <c r="AP652" s="42" t="str">
        <f>集計用!AU541&amp;集計用!AV541&amp;集計用!AW541&amp;集計用!AX541&amp;集計用!AY541&amp;集計用!AZ541</f>
        <v/>
      </c>
      <c r="AQ652" s="29" t="str">
        <f>IF(HLOOKUP(AQ$14,集計用!$4:$9894,マスター!$C652,FALSE)="","",HLOOKUP(AQ$14,集計用!$4:$9894,マスター!$C652,FALSE))</f>
        <v/>
      </c>
      <c r="AR652" s="29" t="str">
        <f>IF(HLOOKUP(AR$14,集計用!$4:$9894,マスター!$C652,FALSE)="","",HLOOKUP(AR$14,集計用!$4:$9894,マスター!$C652,FALSE))</f>
        <v/>
      </c>
      <c r="AS652" s="29" t="str">
        <f>IF(HLOOKUP(AS$14,集計用!$4:$9894,マスター!$C652,FALSE)="","",HLOOKUP(AS$14,集計用!$4:$9894,マスター!$C652,FALSE))</f>
        <v/>
      </c>
      <c r="AT652" s="29" t="str">
        <f>IF(HLOOKUP(AT$14,集計用!$4:$9894,マスター!$C652,FALSE)="","",HLOOKUP(AT$14,集計用!$4:$9894,マスター!$C652,FALSE))</f>
        <v/>
      </c>
      <c r="AU652" s="29" t="str">
        <f>IF(HLOOKUP(AU$14,集計用!$4:$9894,マスター!$C652,FALSE)="","",HLOOKUP(AU$14,集計用!$4:$9894,マスター!$C652,FALSE))</f>
        <v/>
      </c>
      <c r="AV652" s="61"/>
      <c r="AW652" s="45" t="str">
        <f t="shared" si="11"/>
        <v/>
      </c>
      <c r="AX652" s="29" t="str">
        <f>IF(HLOOKUP(AX$14,集計用!$4:$9894,マスター!$C652,FALSE)="","",HLOOKUP(AX$14,集計用!$4:$9894,マスター!$C652,FALSE))</f>
        <v/>
      </c>
      <c r="AY652" s="29" t="str">
        <f>IF(HLOOKUP(AY$14,集計用!$4:$9894,マスター!$C652,FALSE)="","",HLOOKUP(AY$14,集計用!$4:$9894,マスター!$C652,FALSE))</f>
        <v/>
      </c>
      <c r="AZ652" s="54"/>
      <c r="BA652" s="54"/>
      <c r="BB652" s="54"/>
      <c r="BC652" s="54"/>
      <c r="BD652" s="54"/>
      <c r="BE652" s="54"/>
      <c r="BF652" s="54"/>
      <c r="BG652" s="54"/>
      <c r="BH652" s="29" t="str">
        <f>IF(HLOOKUP(BH$14,集計用!$4:$9894,マスター!$C652,FALSE)="","",HLOOKUP(BH$14,集計用!$4:$9894,マスター!$C652,FALSE))</f>
        <v/>
      </c>
      <c r="BI652" s="29" t="str">
        <f>IF(HLOOKUP(BI$14,集計用!$4:$9894,マスター!$C652,FALSE)="","",HLOOKUP(BI$14,集計用!$4:$9894,マスター!$C652,FALSE))</f>
        <v/>
      </c>
      <c r="BJ652" s="54"/>
      <c r="BK652" s="54"/>
      <c r="BL652" s="54"/>
      <c r="BM652" s="54"/>
      <c r="BN652" s="54"/>
      <c r="BO652" s="54"/>
      <c r="BP652" s="54"/>
      <c r="BQ652" s="54"/>
      <c r="BR652" s="29" t="str">
        <f>IF(HLOOKUP(BR$14,集計用!$4:$9894,マスター!$C652,FALSE)="","",HLOOKUP(BR$14,集計用!$4:$9894,マスター!$C652,FALSE))</f>
        <v/>
      </c>
      <c r="BS652" s="29" t="str">
        <f>IF(HLOOKUP(BS$14,集計用!$4:$9894,マスター!$C652,FALSE)="","",HLOOKUP(BS$14,集計用!$4:$9894,マスター!$C652,FALSE))</f>
        <v/>
      </c>
      <c r="BT652" s="29" t="str">
        <f>IF(HLOOKUP(BT$14,集計用!$4:$9894,マスター!$C652,FALSE)="","",HLOOKUP(BT$14,集計用!$4:$9894,マスター!$C652,FALSE))</f>
        <v/>
      </c>
      <c r="BU652" s="29" t="str">
        <f>IF(HLOOKUP(BU$14,集計用!$4:$9894,マスター!$C652,FALSE)="","",HLOOKUP(BU$14,集計用!$4:$9894,マスター!$C652,FALSE))</f>
        <v/>
      </c>
      <c r="BV652" s="29" t="str">
        <f>集計用!O541&amp;集計用!Q541&amp;集計用!S541</f>
        <v/>
      </c>
      <c r="BW652" s="29" t="str">
        <f>IF(HLOOKUP(BW$14,集計用!$4:$9894,マスター!$C652,FALSE)="","",HLOOKUP(BW$14,集計用!$4:$9894,マスター!$C652,FALSE))</f>
        <v/>
      </c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4"/>
      <c r="CO652" s="54"/>
      <c r="CP652" s="54"/>
      <c r="CQ652" s="54"/>
      <c r="CR652" s="54"/>
      <c r="CS652" s="54"/>
      <c r="CT652" s="54"/>
      <c r="CU652" s="54"/>
      <c r="CV652" s="53"/>
      <c r="CW652" s="53"/>
      <c r="CX652" s="53"/>
      <c r="CY652" s="53"/>
      <c r="CZ652" s="53"/>
      <c r="DA652" s="53"/>
      <c r="DB652" s="53"/>
      <c r="DC652" s="53"/>
      <c r="DD652" s="54"/>
      <c r="DE652" s="54"/>
      <c r="DF652" s="54"/>
      <c r="DG652" s="54"/>
      <c r="DH652" s="54"/>
      <c r="DI652" s="54"/>
    </row>
    <row r="653" spans="3:113" ht="13.5" customHeight="1">
      <c r="C653" s="89">
        <v>644</v>
      </c>
      <c r="D653" s="44"/>
      <c r="E653" s="53"/>
      <c r="F653" s="53"/>
      <c r="G653" s="53"/>
      <c r="H653" s="42" t="str">
        <f>IF(HLOOKUP(H$14,集計用!$4:$9894,マスター!$C653,FALSE)="","",HLOOKUP(H$14,集計用!$4:$9894,マスター!$C653,FALSE))</f>
        <v/>
      </c>
      <c r="I653" s="29" t="str">
        <f>IF(HLOOKUP(I$14,集計用!$4:$9894,マスター!$C653,FALSE)="","",HLOOKUP(I$14,集計用!$4:$9894,マスター!$C653,FALSE))</f>
        <v/>
      </c>
      <c r="J653" s="29" t="str">
        <f>IF(HLOOKUP(J$14,集計用!$4:$9894,マスター!$C653,FALSE)="","",HLOOKUP(J$14,集計用!$4:$9894,マスター!$C653,FALSE))</f>
        <v/>
      </c>
      <c r="K653" s="53"/>
      <c r="L653" s="53"/>
      <c r="M653" s="53"/>
      <c r="N653" s="53"/>
      <c r="O653" s="29" t="str">
        <f>IF(HLOOKUP(O$14,集計用!$4:$9894,マスター!$C653,FALSE)="","",HLOOKUP(O$14,集計用!$4:$9894,マスター!$C653,FALSE))</f>
        <v/>
      </c>
      <c r="P653" s="53"/>
      <c r="Q653" s="53"/>
      <c r="R653" s="42" t="str">
        <f>IF(HLOOKUP(R$14,集計用!$4:$9894,マスター!$C653,FALSE)="","",HLOOKUP(R$14,集計用!$4:$9894,マスター!$C653,FALSE))</f>
        <v/>
      </c>
      <c r="S653" s="42" t="str">
        <f>IF(HLOOKUP(S$14,集計用!$4:$9894,マスター!$C653,FALSE)="","",HLOOKUP(S$14,集計用!$4:$9894,マスター!$C653,FALSE))</f>
        <v/>
      </c>
      <c r="T653" s="214" t="str">
        <f>IF(HLOOKUP(T$14,集計用!$4:$9894,マスター!$C653,FALSE)="","",HLOOKUP(T$14,集計用!$4:$9894,マスター!$C653,FALSE))</f>
        <v/>
      </c>
      <c r="U653" s="214" t="str">
        <f>IF(HLOOKUP(U$14,集計用!$4:$9894,マスター!$C653,FALSE)="","",HLOOKUP(U$14,集計用!$4:$9894,マスター!$C653,FALSE))</f>
        <v/>
      </c>
      <c r="V653" s="53"/>
      <c r="W653" s="44"/>
      <c r="X653" s="53"/>
      <c r="Y653" s="53"/>
      <c r="Z653" s="29" t="str">
        <f>IF(HLOOKUP(Z$14,集計用!$4:$9894,マスター!$C653,FALSE)="","",HLOOKUP(Z$14,集計用!$4:$9894,マスター!$C653,FALSE))</f>
        <v/>
      </c>
      <c r="AA653" s="53"/>
      <c r="AB653" s="53"/>
      <c r="AC653" s="53"/>
      <c r="AD653" s="53"/>
      <c r="AE653" s="53"/>
      <c r="AF653" s="44"/>
      <c r="AG653" s="29" t="str">
        <f>IF(HLOOKUP(AG$14,集計用!$4:$9894,マスター!$C653,FALSE)="","",HLOOKUP(AG$14,集計用!$4:$9894,マスター!$C653,FALSE))</f>
        <v/>
      </c>
      <c r="AH653" s="29" t="str">
        <f>IF(HLOOKUP(AH$14,集計用!$4:$9894,マスター!$C653,FALSE)="","",HLOOKUP(AH$14,集計用!$4:$9894,マスター!$C653,FALSE))</f>
        <v/>
      </c>
      <c r="AI653" s="29" t="str">
        <f>IF(HLOOKUP(AI$14,集計用!$4:$9894,マスター!$C653,FALSE)="","",HLOOKUP(AI$14,集計用!$4:$9894,マスター!$C653,FALSE))</f>
        <v/>
      </c>
      <c r="AJ653" s="60" t="str">
        <f>マスター!$B$3</f>
        <v>建物</v>
      </c>
      <c r="AK653" s="29" t="str">
        <f>IF(HLOOKUP(AK$14,集計用!$4:$9894,マスター!$C653,FALSE)="","",HLOOKUP(AK$14,集計用!$4:$9894,マスター!$C653,FALSE))</f>
        <v/>
      </c>
      <c r="AL653" s="29" t="str">
        <f>IF(HLOOKUP(AL$14,集計用!$4:$9894,マスター!$C653,FALSE)="","",HLOOKUP(AL$14,集計用!$4:$9894,マスター!$C653,FALSE))</f>
        <v/>
      </c>
      <c r="AM653" s="53"/>
      <c r="AN653" s="29" t="str">
        <f>IFERROR(集計用!N542&amp;集計用!P542&amp;集計用!R542,"")</f>
        <v/>
      </c>
      <c r="AO653" s="29" t="str">
        <f>IF(HLOOKUP(AO$14,集計用!$4:$9894,マスター!$C653,FALSE)="","",HLOOKUP(AO$14,集計用!$4:$9894,マスター!$C653,FALSE))</f>
        <v/>
      </c>
      <c r="AP653" s="42" t="str">
        <f>集計用!AU542&amp;集計用!AV542&amp;集計用!AW542&amp;集計用!AX542&amp;集計用!AY542&amp;集計用!AZ542</f>
        <v/>
      </c>
      <c r="AQ653" s="29" t="str">
        <f>IF(HLOOKUP(AQ$14,集計用!$4:$9894,マスター!$C653,FALSE)="","",HLOOKUP(AQ$14,集計用!$4:$9894,マスター!$C653,FALSE))</f>
        <v/>
      </c>
      <c r="AR653" s="29" t="str">
        <f>IF(HLOOKUP(AR$14,集計用!$4:$9894,マスター!$C653,FALSE)="","",HLOOKUP(AR$14,集計用!$4:$9894,マスター!$C653,FALSE))</f>
        <v/>
      </c>
      <c r="AS653" s="29" t="str">
        <f>IF(HLOOKUP(AS$14,集計用!$4:$9894,マスター!$C653,FALSE)="","",HLOOKUP(AS$14,集計用!$4:$9894,マスター!$C653,FALSE))</f>
        <v/>
      </c>
      <c r="AT653" s="29" t="str">
        <f>IF(HLOOKUP(AT$14,集計用!$4:$9894,マスター!$C653,FALSE)="","",HLOOKUP(AT$14,集計用!$4:$9894,マスター!$C653,FALSE))</f>
        <v/>
      </c>
      <c r="AU653" s="29" t="str">
        <f>IF(HLOOKUP(AU$14,集計用!$4:$9894,マスター!$C653,FALSE)="","",HLOOKUP(AU$14,集計用!$4:$9894,マスター!$C653,FALSE))</f>
        <v/>
      </c>
      <c r="AV653" s="61"/>
      <c r="AW653" s="45" t="str">
        <f t="shared" si="11"/>
        <v/>
      </c>
      <c r="AX653" s="29" t="str">
        <f>IF(HLOOKUP(AX$14,集計用!$4:$9894,マスター!$C653,FALSE)="","",HLOOKUP(AX$14,集計用!$4:$9894,マスター!$C653,FALSE))</f>
        <v/>
      </c>
      <c r="AY653" s="29" t="str">
        <f>IF(HLOOKUP(AY$14,集計用!$4:$9894,マスター!$C653,FALSE)="","",HLOOKUP(AY$14,集計用!$4:$9894,マスター!$C653,FALSE))</f>
        <v/>
      </c>
      <c r="AZ653" s="54"/>
      <c r="BA653" s="54"/>
      <c r="BB653" s="54"/>
      <c r="BC653" s="54"/>
      <c r="BD653" s="54"/>
      <c r="BE653" s="54"/>
      <c r="BF653" s="54"/>
      <c r="BG653" s="54"/>
      <c r="BH653" s="29" t="str">
        <f>IF(HLOOKUP(BH$14,集計用!$4:$9894,マスター!$C653,FALSE)="","",HLOOKUP(BH$14,集計用!$4:$9894,マスター!$C653,FALSE))</f>
        <v/>
      </c>
      <c r="BI653" s="29" t="str">
        <f>IF(HLOOKUP(BI$14,集計用!$4:$9894,マスター!$C653,FALSE)="","",HLOOKUP(BI$14,集計用!$4:$9894,マスター!$C653,FALSE))</f>
        <v/>
      </c>
      <c r="BJ653" s="54"/>
      <c r="BK653" s="54"/>
      <c r="BL653" s="54"/>
      <c r="BM653" s="54"/>
      <c r="BN653" s="54"/>
      <c r="BO653" s="54"/>
      <c r="BP653" s="54"/>
      <c r="BQ653" s="54"/>
      <c r="BR653" s="29" t="str">
        <f>IF(HLOOKUP(BR$14,集計用!$4:$9894,マスター!$C653,FALSE)="","",HLOOKUP(BR$14,集計用!$4:$9894,マスター!$C653,FALSE))</f>
        <v/>
      </c>
      <c r="BS653" s="29" t="str">
        <f>IF(HLOOKUP(BS$14,集計用!$4:$9894,マスター!$C653,FALSE)="","",HLOOKUP(BS$14,集計用!$4:$9894,マスター!$C653,FALSE))</f>
        <v/>
      </c>
      <c r="BT653" s="29" t="str">
        <f>IF(HLOOKUP(BT$14,集計用!$4:$9894,マスター!$C653,FALSE)="","",HLOOKUP(BT$14,集計用!$4:$9894,マスター!$C653,FALSE))</f>
        <v/>
      </c>
      <c r="BU653" s="29" t="str">
        <f>IF(HLOOKUP(BU$14,集計用!$4:$9894,マスター!$C653,FALSE)="","",HLOOKUP(BU$14,集計用!$4:$9894,マスター!$C653,FALSE))</f>
        <v/>
      </c>
      <c r="BV653" s="29" t="str">
        <f>集計用!O542&amp;集計用!Q542&amp;集計用!S542</f>
        <v/>
      </c>
      <c r="BW653" s="29" t="str">
        <f>IF(HLOOKUP(BW$14,集計用!$4:$9894,マスター!$C653,FALSE)="","",HLOOKUP(BW$14,集計用!$4:$9894,マスター!$C653,FALSE))</f>
        <v/>
      </c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4"/>
      <c r="CO653" s="54"/>
      <c r="CP653" s="54"/>
      <c r="CQ653" s="54"/>
      <c r="CR653" s="54"/>
      <c r="CS653" s="54"/>
      <c r="CT653" s="54"/>
      <c r="CU653" s="54"/>
      <c r="CV653" s="53"/>
      <c r="CW653" s="53"/>
      <c r="CX653" s="53"/>
      <c r="CY653" s="53"/>
      <c r="CZ653" s="53"/>
      <c r="DA653" s="53"/>
      <c r="DB653" s="53"/>
      <c r="DC653" s="53"/>
      <c r="DD653" s="54"/>
      <c r="DE653" s="54"/>
      <c r="DF653" s="54"/>
      <c r="DG653" s="54"/>
      <c r="DH653" s="54"/>
      <c r="DI653" s="54"/>
    </row>
    <row r="654" spans="3:113" ht="13.5" customHeight="1">
      <c r="C654" s="89">
        <v>645</v>
      </c>
      <c r="D654" s="44"/>
      <c r="E654" s="53"/>
      <c r="F654" s="53"/>
      <c r="G654" s="53"/>
      <c r="H654" s="42" t="str">
        <f>IF(HLOOKUP(H$14,集計用!$4:$9894,マスター!$C654,FALSE)="","",HLOOKUP(H$14,集計用!$4:$9894,マスター!$C654,FALSE))</f>
        <v/>
      </c>
      <c r="I654" s="29" t="str">
        <f>IF(HLOOKUP(I$14,集計用!$4:$9894,マスター!$C654,FALSE)="","",HLOOKUP(I$14,集計用!$4:$9894,マスター!$C654,FALSE))</f>
        <v/>
      </c>
      <c r="J654" s="29" t="str">
        <f>IF(HLOOKUP(J$14,集計用!$4:$9894,マスター!$C654,FALSE)="","",HLOOKUP(J$14,集計用!$4:$9894,マスター!$C654,FALSE))</f>
        <v/>
      </c>
      <c r="K654" s="53"/>
      <c r="L654" s="53"/>
      <c r="M654" s="53"/>
      <c r="N654" s="53"/>
      <c r="O654" s="29" t="str">
        <f>IF(HLOOKUP(O$14,集計用!$4:$9894,マスター!$C654,FALSE)="","",HLOOKUP(O$14,集計用!$4:$9894,マスター!$C654,FALSE))</f>
        <v/>
      </c>
      <c r="P654" s="53"/>
      <c r="Q654" s="53"/>
      <c r="R654" s="42" t="str">
        <f>IF(HLOOKUP(R$14,集計用!$4:$9894,マスター!$C654,FALSE)="","",HLOOKUP(R$14,集計用!$4:$9894,マスター!$C654,FALSE))</f>
        <v/>
      </c>
      <c r="S654" s="42" t="str">
        <f>IF(HLOOKUP(S$14,集計用!$4:$9894,マスター!$C654,FALSE)="","",HLOOKUP(S$14,集計用!$4:$9894,マスター!$C654,FALSE))</f>
        <v/>
      </c>
      <c r="T654" s="214" t="str">
        <f>IF(HLOOKUP(T$14,集計用!$4:$9894,マスター!$C654,FALSE)="","",HLOOKUP(T$14,集計用!$4:$9894,マスター!$C654,FALSE))</f>
        <v/>
      </c>
      <c r="U654" s="214" t="str">
        <f>IF(HLOOKUP(U$14,集計用!$4:$9894,マスター!$C654,FALSE)="","",HLOOKUP(U$14,集計用!$4:$9894,マスター!$C654,FALSE))</f>
        <v/>
      </c>
      <c r="V654" s="53"/>
      <c r="W654" s="44"/>
      <c r="X654" s="53"/>
      <c r="Y654" s="53"/>
      <c r="Z654" s="29" t="str">
        <f>IF(HLOOKUP(Z$14,集計用!$4:$9894,マスター!$C654,FALSE)="","",HLOOKUP(Z$14,集計用!$4:$9894,マスター!$C654,FALSE))</f>
        <v/>
      </c>
      <c r="AA654" s="53"/>
      <c r="AB654" s="53"/>
      <c r="AC654" s="53"/>
      <c r="AD654" s="53"/>
      <c r="AE654" s="53"/>
      <c r="AF654" s="44"/>
      <c r="AG654" s="29" t="str">
        <f>IF(HLOOKUP(AG$14,集計用!$4:$9894,マスター!$C654,FALSE)="","",HLOOKUP(AG$14,集計用!$4:$9894,マスター!$C654,FALSE))</f>
        <v/>
      </c>
      <c r="AH654" s="29" t="str">
        <f>IF(HLOOKUP(AH$14,集計用!$4:$9894,マスター!$C654,FALSE)="","",HLOOKUP(AH$14,集計用!$4:$9894,マスター!$C654,FALSE))</f>
        <v/>
      </c>
      <c r="AI654" s="29" t="str">
        <f>IF(HLOOKUP(AI$14,集計用!$4:$9894,マスター!$C654,FALSE)="","",HLOOKUP(AI$14,集計用!$4:$9894,マスター!$C654,FALSE))</f>
        <v/>
      </c>
      <c r="AJ654" s="60" t="str">
        <f>マスター!$B$3</f>
        <v>建物</v>
      </c>
      <c r="AK654" s="29" t="str">
        <f>IF(HLOOKUP(AK$14,集計用!$4:$9894,マスター!$C654,FALSE)="","",HLOOKUP(AK$14,集計用!$4:$9894,マスター!$C654,FALSE))</f>
        <v/>
      </c>
      <c r="AL654" s="29" t="str">
        <f>IF(HLOOKUP(AL$14,集計用!$4:$9894,マスター!$C654,FALSE)="","",HLOOKUP(AL$14,集計用!$4:$9894,マスター!$C654,FALSE))</f>
        <v/>
      </c>
      <c r="AM654" s="53"/>
      <c r="AN654" s="29" t="str">
        <f>IFERROR(集計用!N543&amp;集計用!P543&amp;集計用!R543,"")</f>
        <v/>
      </c>
      <c r="AO654" s="29" t="str">
        <f>IF(HLOOKUP(AO$14,集計用!$4:$9894,マスター!$C654,FALSE)="","",HLOOKUP(AO$14,集計用!$4:$9894,マスター!$C654,FALSE))</f>
        <v/>
      </c>
      <c r="AP654" s="42" t="str">
        <f>集計用!AU543&amp;集計用!AV543&amp;集計用!AW543&amp;集計用!AX543&amp;集計用!AY543&amp;集計用!AZ543</f>
        <v/>
      </c>
      <c r="AQ654" s="29" t="str">
        <f>IF(HLOOKUP(AQ$14,集計用!$4:$9894,マスター!$C654,FALSE)="","",HLOOKUP(AQ$14,集計用!$4:$9894,マスター!$C654,FALSE))</f>
        <v/>
      </c>
      <c r="AR654" s="29" t="str">
        <f>IF(HLOOKUP(AR$14,集計用!$4:$9894,マスター!$C654,FALSE)="","",HLOOKUP(AR$14,集計用!$4:$9894,マスター!$C654,FALSE))</f>
        <v/>
      </c>
      <c r="AS654" s="29" t="str">
        <f>IF(HLOOKUP(AS$14,集計用!$4:$9894,マスター!$C654,FALSE)="","",HLOOKUP(AS$14,集計用!$4:$9894,マスター!$C654,FALSE))</f>
        <v/>
      </c>
      <c r="AT654" s="29" t="str">
        <f>IF(HLOOKUP(AT$14,集計用!$4:$9894,マスター!$C654,FALSE)="","",HLOOKUP(AT$14,集計用!$4:$9894,マスター!$C654,FALSE))</f>
        <v/>
      </c>
      <c r="AU654" s="29" t="str">
        <f>IF(HLOOKUP(AU$14,集計用!$4:$9894,マスター!$C654,FALSE)="","",HLOOKUP(AU$14,集計用!$4:$9894,マスター!$C654,FALSE))</f>
        <v/>
      </c>
      <c r="AV654" s="61"/>
      <c r="AW654" s="45" t="str">
        <f t="shared" si="11"/>
        <v/>
      </c>
      <c r="AX654" s="29" t="str">
        <f>IF(HLOOKUP(AX$14,集計用!$4:$9894,マスター!$C654,FALSE)="","",HLOOKUP(AX$14,集計用!$4:$9894,マスター!$C654,FALSE))</f>
        <v/>
      </c>
      <c r="AY654" s="29" t="str">
        <f>IF(HLOOKUP(AY$14,集計用!$4:$9894,マスター!$C654,FALSE)="","",HLOOKUP(AY$14,集計用!$4:$9894,マスター!$C654,FALSE))</f>
        <v/>
      </c>
      <c r="AZ654" s="54"/>
      <c r="BA654" s="54"/>
      <c r="BB654" s="54"/>
      <c r="BC654" s="54"/>
      <c r="BD654" s="54"/>
      <c r="BE654" s="54"/>
      <c r="BF654" s="54"/>
      <c r="BG654" s="54"/>
      <c r="BH654" s="29" t="str">
        <f>IF(HLOOKUP(BH$14,集計用!$4:$9894,マスター!$C654,FALSE)="","",HLOOKUP(BH$14,集計用!$4:$9894,マスター!$C654,FALSE))</f>
        <v/>
      </c>
      <c r="BI654" s="29" t="str">
        <f>IF(HLOOKUP(BI$14,集計用!$4:$9894,マスター!$C654,FALSE)="","",HLOOKUP(BI$14,集計用!$4:$9894,マスター!$C654,FALSE))</f>
        <v/>
      </c>
      <c r="BJ654" s="54"/>
      <c r="BK654" s="54"/>
      <c r="BL654" s="54"/>
      <c r="BM654" s="54"/>
      <c r="BN654" s="54"/>
      <c r="BO654" s="54"/>
      <c r="BP654" s="54"/>
      <c r="BQ654" s="54"/>
      <c r="BR654" s="29" t="str">
        <f>IF(HLOOKUP(BR$14,集計用!$4:$9894,マスター!$C654,FALSE)="","",HLOOKUP(BR$14,集計用!$4:$9894,マスター!$C654,FALSE))</f>
        <v/>
      </c>
      <c r="BS654" s="29" t="str">
        <f>IF(HLOOKUP(BS$14,集計用!$4:$9894,マスター!$C654,FALSE)="","",HLOOKUP(BS$14,集計用!$4:$9894,マスター!$C654,FALSE))</f>
        <v/>
      </c>
      <c r="BT654" s="29" t="str">
        <f>IF(HLOOKUP(BT$14,集計用!$4:$9894,マスター!$C654,FALSE)="","",HLOOKUP(BT$14,集計用!$4:$9894,マスター!$C654,FALSE))</f>
        <v/>
      </c>
      <c r="BU654" s="29" t="str">
        <f>IF(HLOOKUP(BU$14,集計用!$4:$9894,マスター!$C654,FALSE)="","",HLOOKUP(BU$14,集計用!$4:$9894,マスター!$C654,FALSE))</f>
        <v/>
      </c>
      <c r="BV654" s="29" t="str">
        <f>集計用!O543&amp;集計用!Q543&amp;集計用!S543</f>
        <v/>
      </c>
      <c r="BW654" s="29" t="str">
        <f>IF(HLOOKUP(BW$14,集計用!$4:$9894,マスター!$C654,FALSE)="","",HLOOKUP(BW$14,集計用!$4:$9894,マスター!$C654,FALSE))</f>
        <v/>
      </c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4"/>
      <c r="CO654" s="54"/>
      <c r="CP654" s="54"/>
      <c r="CQ654" s="54"/>
      <c r="CR654" s="54"/>
      <c r="CS654" s="54"/>
      <c r="CT654" s="54"/>
      <c r="CU654" s="54"/>
      <c r="CV654" s="53"/>
      <c r="CW654" s="53"/>
      <c r="CX654" s="53"/>
      <c r="CY654" s="53"/>
      <c r="CZ654" s="53"/>
      <c r="DA654" s="53"/>
      <c r="DB654" s="53"/>
      <c r="DC654" s="53"/>
      <c r="DD654" s="54"/>
      <c r="DE654" s="54"/>
      <c r="DF654" s="54"/>
      <c r="DG654" s="54"/>
      <c r="DH654" s="54"/>
      <c r="DI654" s="54"/>
    </row>
    <row r="655" spans="3:113" ht="13.5" customHeight="1">
      <c r="C655" s="89">
        <v>646</v>
      </c>
      <c r="D655" s="44"/>
      <c r="E655" s="53"/>
      <c r="F655" s="53"/>
      <c r="G655" s="53"/>
      <c r="H655" s="42" t="str">
        <f>IF(HLOOKUP(H$14,集計用!$4:$9894,マスター!$C655,FALSE)="","",HLOOKUP(H$14,集計用!$4:$9894,マスター!$C655,FALSE))</f>
        <v/>
      </c>
      <c r="I655" s="29" t="str">
        <f>IF(HLOOKUP(I$14,集計用!$4:$9894,マスター!$C655,FALSE)="","",HLOOKUP(I$14,集計用!$4:$9894,マスター!$C655,FALSE))</f>
        <v/>
      </c>
      <c r="J655" s="29" t="str">
        <f>IF(HLOOKUP(J$14,集計用!$4:$9894,マスター!$C655,FALSE)="","",HLOOKUP(J$14,集計用!$4:$9894,マスター!$C655,FALSE))</f>
        <v/>
      </c>
      <c r="K655" s="53"/>
      <c r="L655" s="53"/>
      <c r="M655" s="53"/>
      <c r="N655" s="53"/>
      <c r="O655" s="29" t="str">
        <f>IF(HLOOKUP(O$14,集計用!$4:$9894,マスター!$C655,FALSE)="","",HLOOKUP(O$14,集計用!$4:$9894,マスター!$C655,FALSE))</f>
        <v/>
      </c>
      <c r="P655" s="53"/>
      <c r="Q655" s="53"/>
      <c r="R655" s="42" t="str">
        <f>IF(HLOOKUP(R$14,集計用!$4:$9894,マスター!$C655,FALSE)="","",HLOOKUP(R$14,集計用!$4:$9894,マスター!$C655,FALSE))</f>
        <v/>
      </c>
      <c r="S655" s="42" t="str">
        <f>IF(HLOOKUP(S$14,集計用!$4:$9894,マスター!$C655,FALSE)="","",HLOOKUP(S$14,集計用!$4:$9894,マスター!$C655,FALSE))</f>
        <v/>
      </c>
      <c r="T655" s="214" t="str">
        <f>IF(HLOOKUP(T$14,集計用!$4:$9894,マスター!$C655,FALSE)="","",HLOOKUP(T$14,集計用!$4:$9894,マスター!$C655,FALSE))</f>
        <v/>
      </c>
      <c r="U655" s="214" t="str">
        <f>IF(HLOOKUP(U$14,集計用!$4:$9894,マスター!$C655,FALSE)="","",HLOOKUP(U$14,集計用!$4:$9894,マスター!$C655,FALSE))</f>
        <v/>
      </c>
      <c r="V655" s="53"/>
      <c r="W655" s="44"/>
      <c r="X655" s="53"/>
      <c r="Y655" s="53"/>
      <c r="Z655" s="29" t="str">
        <f>IF(HLOOKUP(Z$14,集計用!$4:$9894,マスター!$C655,FALSE)="","",HLOOKUP(Z$14,集計用!$4:$9894,マスター!$C655,FALSE))</f>
        <v/>
      </c>
      <c r="AA655" s="53"/>
      <c r="AB655" s="53"/>
      <c r="AC655" s="53"/>
      <c r="AD655" s="53"/>
      <c r="AE655" s="53"/>
      <c r="AF655" s="44"/>
      <c r="AG655" s="29" t="str">
        <f>IF(HLOOKUP(AG$14,集計用!$4:$9894,マスター!$C655,FALSE)="","",HLOOKUP(AG$14,集計用!$4:$9894,マスター!$C655,FALSE))</f>
        <v/>
      </c>
      <c r="AH655" s="29" t="str">
        <f>IF(HLOOKUP(AH$14,集計用!$4:$9894,マスター!$C655,FALSE)="","",HLOOKUP(AH$14,集計用!$4:$9894,マスター!$C655,FALSE))</f>
        <v/>
      </c>
      <c r="AI655" s="29" t="str">
        <f>IF(HLOOKUP(AI$14,集計用!$4:$9894,マスター!$C655,FALSE)="","",HLOOKUP(AI$14,集計用!$4:$9894,マスター!$C655,FALSE))</f>
        <v/>
      </c>
      <c r="AJ655" s="60" t="str">
        <f>マスター!$B$3</f>
        <v>建物</v>
      </c>
      <c r="AK655" s="29" t="str">
        <f>IF(HLOOKUP(AK$14,集計用!$4:$9894,マスター!$C655,FALSE)="","",HLOOKUP(AK$14,集計用!$4:$9894,マスター!$C655,FALSE))</f>
        <v/>
      </c>
      <c r="AL655" s="29" t="str">
        <f>IF(HLOOKUP(AL$14,集計用!$4:$9894,マスター!$C655,FALSE)="","",HLOOKUP(AL$14,集計用!$4:$9894,マスター!$C655,FALSE))</f>
        <v/>
      </c>
      <c r="AM655" s="53"/>
      <c r="AN655" s="29" t="str">
        <f>IFERROR(集計用!N544&amp;集計用!P544&amp;集計用!R544,"")</f>
        <v/>
      </c>
      <c r="AO655" s="29" t="str">
        <f>IF(HLOOKUP(AO$14,集計用!$4:$9894,マスター!$C655,FALSE)="","",HLOOKUP(AO$14,集計用!$4:$9894,マスター!$C655,FALSE))</f>
        <v/>
      </c>
      <c r="AP655" s="42" t="str">
        <f>集計用!AU544&amp;集計用!AV544&amp;集計用!AW544&amp;集計用!AX544&amp;集計用!AY544&amp;集計用!AZ544</f>
        <v/>
      </c>
      <c r="AQ655" s="29" t="str">
        <f>IF(HLOOKUP(AQ$14,集計用!$4:$9894,マスター!$C655,FALSE)="","",HLOOKUP(AQ$14,集計用!$4:$9894,マスター!$C655,FALSE))</f>
        <v/>
      </c>
      <c r="AR655" s="29" t="str">
        <f>IF(HLOOKUP(AR$14,集計用!$4:$9894,マスター!$C655,FALSE)="","",HLOOKUP(AR$14,集計用!$4:$9894,マスター!$C655,FALSE))</f>
        <v/>
      </c>
      <c r="AS655" s="29" t="str">
        <f>IF(HLOOKUP(AS$14,集計用!$4:$9894,マスター!$C655,FALSE)="","",HLOOKUP(AS$14,集計用!$4:$9894,マスター!$C655,FALSE))</f>
        <v/>
      </c>
      <c r="AT655" s="29" t="str">
        <f>IF(HLOOKUP(AT$14,集計用!$4:$9894,マスター!$C655,FALSE)="","",HLOOKUP(AT$14,集計用!$4:$9894,マスター!$C655,FALSE))</f>
        <v/>
      </c>
      <c r="AU655" s="29" t="str">
        <f>IF(HLOOKUP(AU$14,集計用!$4:$9894,マスター!$C655,FALSE)="","",HLOOKUP(AU$14,集計用!$4:$9894,マスター!$C655,FALSE))</f>
        <v/>
      </c>
      <c r="AV655" s="61"/>
      <c r="AW655" s="45" t="str">
        <f t="shared" si="11"/>
        <v/>
      </c>
      <c r="AX655" s="29" t="str">
        <f>IF(HLOOKUP(AX$14,集計用!$4:$9894,マスター!$C655,FALSE)="","",HLOOKUP(AX$14,集計用!$4:$9894,マスター!$C655,FALSE))</f>
        <v/>
      </c>
      <c r="AY655" s="29" t="str">
        <f>IF(HLOOKUP(AY$14,集計用!$4:$9894,マスター!$C655,FALSE)="","",HLOOKUP(AY$14,集計用!$4:$9894,マスター!$C655,FALSE))</f>
        <v/>
      </c>
      <c r="AZ655" s="54"/>
      <c r="BA655" s="54"/>
      <c r="BB655" s="54"/>
      <c r="BC655" s="54"/>
      <c r="BD655" s="54"/>
      <c r="BE655" s="54"/>
      <c r="BF655" s="54"/>
      <c r="BG655" s="54"/>
      <c r="BH655" s="29" t="str">
        <f>IF(HLOOKUP(BH$14,集計用!$4:$9894,マスター!$C655,FALSE)="","",HLOOKUP(BH$14,集計用!$4:$9894,マスター!$C655,FALSE))</f>
        <v/>
      </c>
      <c r="BI655" s="29" t="str">
        <f>IF(HLOOKUP(BI$14,集計用!$4:$9894,マスター!$C655,FALSE)="","",HLOOKUP(BI$14,集計用!$4:$9894,マスター!$C655,FALSE))</f>
        <v/>
      </c>
      <c r="BJ655" s="54"/>
      <c r="BK655" s="54"/>
      <c r="BL655" s="54"/>
      <c r="BM655" s="54"/>
      <c r="BN655" s="54"/>
      <c r="BO655" s="54"/>
      <c r="BP655" s="54"/>
      <c r="BQ655" s="54"/>
      <c r="BR655" s="29" t="str">
        <f>IF(HLOOKUP(BR$14,集計用!$4:$9894,マスター!$C655,FALSE)="","",HLOOKUP(BR$14,集計用!$4:$9894,マスター!$C655,FALSE))</f>
        <v/>
      </c>
      <c r="BS655" s="29" t="str">
        <f>IF(HLOOKUP(BS$14,集計用!$4:$9894,マスター!$C655,FALSE)="","",HLOOKUP(BS$14,集計用!$4:$9894,マスター!$C655,FALSE))</f>
        <v/>
      </c>
      <c r="BT655" s="29" t="str">
        <f>IF(HLOOKUP(BT$14,集計用!$4:$9894,マスター!$C655,FALSE)="","",HLOOKUP(BT$14,集計用!$4:$9894,マスター!$C655,FALSE))</f>
        <v/>
      </c>
      <c r="BU655" s="29" t="str">
        <f>IF(HLOOKUP(BU$14,集計用!$4:$9894,マスター!$C655,FALSE)="","",HLOOKUP(BU$14,集計用!$4:$9894,マスター!$C655,FALSE))</f>
        <v/>
      </c>
      <c r="BV655" s="29" t="str">
        <f>集計用!O544&amp;集計用!Q544&amp;集計用!S544</f>
        <v/>
      </c>
      <c r="BW655" s="29" t="str">
        <f>IF(HLOOKUP(BW$14,集計用!$4:$9894,マスター!$C655,FALSE)="","",HLOOKUP(BW$14,集計用!$4:$9894,マスター!$C655,FALSE))</f>
        <v/>
      </c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4"/>
      <c r="CO655" s="54"/>
      <c r="CP655" s="54"/>
      <c r="CQ655" s="54"/>
      <c r="CR655" s="54"/>
      <c r="CS655" s="54"/>
      <c r="CT655" s="54"/>
      <c r="CU655" s="54"/>
      <c r="CV655" s="53"/>
      <c r="CW655" s="53"/>
      <c r="CX655" s="53"/>
      <c r="CY655" s="53"/>
      <c r="CZ655" s="53"/>
      <c r="DA655" s="53"/>
      <c r="DB655" s="53"/>
      <c r="DC655" s="53"/>
      <c r="DD655" s="54"/>
      <c r="DE655" s="54"/>
      <c r="DF655" s="54"/>
      <c r="DG655" s="54"/>
      <c r="DH655" s="54"/>
      <c r="DI655" s="54"/>
    </row>
    <row r="656" spans="3:113" ht="13.5" customHeight="1">
      <c r="C656" s="89">
        <v>647</v>
      </c>
      <c r="D656" s="44"/>
      <c r="E656" s="53"/>
      <c r="F656" s="53"/>
      <c r="G656" s="53"/>
      <c r="H656" s="42" t="str">
        <f>IF(HLOOKUP(H$14,集計用!$4:$9894,マスター!$C656,FALSE)="","",HLOOKUP(H$14,集計用!$4:$9894,マスター!$C656,FALSE))</f>
        <v/>
      </c>
      <c r="I656" s="29" t="str">
        <f>IF(HLOOKUP(I$14,集計用!$4:$9894,マスター!$C656,FALSE)="","",HLOOKUP(I$14,集計用!$4:$9894,マスター!$C656,FALSE))</f>
        <v/>
      </c>
      <c r="J656" s="29" t="str">
        <f>IF(HLOOKUP(J$14,集計用!$4:$9894,マスター!$C656,FALSE)="","",HLOOKUP(J$14,集計用!$4:$9894,マスター!$C656,FALSE))</f>
        <v/>
      </c>
      <c r="K656" s="53"/>
      <c r="L656" s="53"/>
      <c r="M656" s="53"/>
      <c r="N656" s="53"/>
      <c r="O656" s="29" t="str">
        <f>IF(HLOOKUP(O$14,集計用!$4:$9894,マスター!$C656,FALSE)="","",HLOOKUP(O$14,集計用!$4:$9894,マスター!$C656,FALSE))</f>
        <v/>
      </c>
      <c r="P656" s="53"/>
      <c r="Q656" s="53"/>
      <c r="R656" s="42" t="str">
        <f>IF(HLOOKUP(R$14,集計用!$4:$9894,マスター!$C656,FALSE)="","",HLOOKUP(R$14,集計用!$4:$9894,マスター!$C656,FALSE))</f>
        <v/>
      </c>
      <c r="S656" s="42" t="str">
        <f>IF(HLOOKUP(S$14,集計用!$4:$9894,マスター!$C656,FALSE)="","",HLOOKUP(S$14,集計用!$4:$9894,マスター!$C656,FALSE))</f>
        <v/>
      </c>
      <c r="T656" s="214" t="str">
        <f>IF(HLOOKUP(T$14,集計用!$4:$9894,マスター!$C656,FALSE)="","",HLOOKUP(T$14,集計用!$4:$9894,マスター!$C656,FALSE))</f>
        <v/>
      </c>
      <c r="U656" s="214" t="str">
        <f>IF(HLOOKUP(U$14,集計用!$4:$9894,マスター!$C656,FALSE)="","",HLOOKUP(U$14,集計用!$4:$9894,マスター!$C656,FALSE))</f>
        <v/>
      </c>
      <c r="V656" s="53"/>
      <c r="W656" s="44"/>
      <c r="X656" s="53"/>
      <c r="Y656" s="53"/>
      <c r="Z656" s="29" t="str">
        <f>IF(HLOOKUP(Z$14,集計用!$4:$9894,マスター!$C656,FALSE)="","",HLOOKUP(Z$14,集計用!$4:$9894,マスター!$C656,FALSE))</f>
        <v/>
      </c>
      <c r="AA656" s="53"/>
      <c r="AB656" s="53"/>
      <c r="AC656" s="53"/>
      <c r="AD656" s="53"/>
      <c r="AE656" s="53"/>
      <c r="AF656" s="44"/>
      <c r="AG656" s="29" t="str">
        <f>IF(HLOOKUP(AG$14,集計用!$4:$9894,マスター!$C656,FALSE)="","",HLOOKUP(AG$14,集計用!$4:$9894,マスター!$C656,FALSE))</f>
        <v/>
      </c>
      <c r="AH656" s="29" t="str">
        <f>IF(HLOOKUP(AH$14,集計用!$4:$9894,マスター!$C656,FALSE)="","",HLOOKUP(AH$14,集計用!$4:$9894,マスター!$C656,FALSE))</f>
        <v/>
      </c>
      <c r="AI656" s="29" t="str">
        <f>IF(HLOOKUP(AI$14,集計用!$4:$9894,マスター!$C656,FALSE)="","",HLOOKUP(AI$14,集計用!$4:$9894,マスター!$C656,FALSE))</f>
        <v/>
      </c>
      <c r="AJ656" s="60" t="str">
        <f>マスター!$B$3</f>
        <v>建物</v>
      </c>
      <c r="AK656" s="29" t="str">
        <f>IF(HLOOKUP(AK$14,集計用!$4:$9894,マスター!$C656,FALSE)="","",HLOOKUP(AK$14,集計用!$4:$9894,マスター!$C656,FALSE))</f>
        <v/>
      </c>
      <c r="AL656" s="29" t="str">
        <f>IF(HLOOKUP(AL$14,集計用!$4:$9894,マスター!$C656,FALSE)="","",HLOOKUP(AL$14,集計用!$4:$9894,マスター!$C656,FALSE))</f>
        <v/>
      </c>
      <c r="AM656" s="53"/>
      <c r="AN656" s="29" t="str">
        <f>IFERROR(集計用!N545&amp;集計用!P545&amp;集計用!R545,"")</f>
        <v/>
      </c>
      <c r="AO656" s="29" t="str">
        <f>IF(HLOOKUP(AO$14,集計用!$4:$9894,マスター!$C656,FALSE)="","",HLOOKUP(AO$14,集計用!$4:$9894,マスター!$C656,FALSE))</f>
        <v/>
      </c>
      <c r="AP656" s="42" t="str">
        <f>集計用!AU545&amp;集計用!AV545&amp;集計用!AW545&amp;集計用!AX545&amp;集計用!AY545&amp;集計用!AZ545</f>
        <v/>
      </c>
      <c r="AQ656" s="29" t="str">
        <f>IF(HLOOKUP(AQ$14,集計用!$4:$9894,マスター!$C656,FALSE)="","",HLOOKUP(AQ$14,集計用!$4:$9894,マスター!$C656,FALSE))</f>
        <v/>
      </c>
      <c r="AR656" s="29" t="str">
        <f>IF(HLOOKUP(AR$14,集計用!$4:$9894,マスター!$C656,FALSE)="","",HLOOKUP(AR$14,集計用!$4:$9894,マスター!$C656,FALSE))</f>
        <v/>
      </c>
      <c r="AS656" s="29" t="str">
        <f>IF(HLOOKUP(AS$14,集計用!$4:$9894,マスター!$C656,FALSE)="","",HLOOKUP(AS$14,集計用!$4:$9894,マスター!$C656,FALSE))</f>
        <v/>
      </c>
      <c r="AT656" s="29" t="str">
        <f>IF(HLOOKUP(AT$14,集計用!$4:$9894,マスター!$C656,FALSE)="","",HLOOKUP(AT$14,集計用!$4:$9894,マスター!$C656,FALSE))</f>
        <v/>
      </c>
      <c r="AU656" s="29" t="str">
        <f>IF(HLOOKUP(AU$14,集計用!$4:$9894,マスター!$C656,FALSE)="","",HLOOKUP(AU$14,集計用!$4:$9894,マスター!$C656,FALSE))</f>
        <v/>
      </c>
      <c r="AV656" s="61"/>
      <c r="AW656" s="45" t="str">
        <f t="shared" si="11"/>
        <v/>
      </c>
      <c r="AX656" s="29" t="str">
        <f>IF(HLOOKUP(AX$14,集計用!$4:$9894,マスター!$C656,FALSE)="","",HLOOKUP(AX$14,集計用!$4:$9894,マスター!$C656,FALSE))</f>
        <v/>
      </c>
      <c r="AY656" s="29" t="str">
        <f>IF(HLOOKUP(AY$14,集計用!$4:$9894,マスター!$C656,FALSE)="","",HLOOKUP(AY$14,集計用!$4:$9894,マスター!$C656,FALSE))</f>
        <v/>
      </c>
      <c r="AZ656" s="54"/>
      <c r="BA656" s="54"/>
      <c r="BB656" s="54"/>
      <c r="BC656" s="54"/>
      <c r="BD656" s="54"/>
      <c r="BE656" s="54"/>
      <c r="BF656" s="54"/>
      <c r="BG656" s="54"/>
      <c r="BH656" s="29" t="str">
        <f>IF(HLOOKUP(BH$14,集計用!$4:$9894,マスター!$C656,FALSE)="","",HLOOKUP(BH$14,集計用!$4:$9894,マスター!$C656,FALSE))</f>
        <v/>
      </c>
      <c r="BI656" s="29" t="str">
        <f>IF(HLOOKUP(BI$14,集計用!$4:$9894,マスター!$C656,FALSE)="","",HLOOKUP(BI$14,集計用!$4:$9894,マスター!$C656,FALSE))</f>
        <v/>
      </c>
      <c r="BJ656" s="54"/>
      <c r="BK656" s="54"/>
      <c r="BL656" s="54"/>
      <c r="BM656" s="54"/>
      <c r="BN656" s="54"/>
      <c r="BO656" s="54"/>
      <c r="BP656" s="54"/>
      <c r="BQ656" s="54"/>
      <c r="BR656" s="29" t="str">
        <f>IF(HLOOKUP(BR$14,集計用!$4:$9894,マスター!$C656,FALSE)="","",HLOOKUP(BR$14,集計用!$4:$9894,マスター!$C656,FALSE))</f>
        <v/>
      </c>
      <c r="BS656" s="29" t="str">
        <f>IF(HLOOKUP(BS$14,集計用!$4:$9894,マスター!$C656,FALSE)="","",HLOOKUP(BS$14,集計用!$4:$9894,マスター!$C656,FALSE))</f>
        <v/>
      </c>
      <c r="BT656" s="29" t="str">
        <f>IF(HLOOKUP(BT$14,集計用!$4:$9894,マスター!$C656,FALSE)="","",HLOOKUP(BT$14,集計用!$4:$9894,マスター!$C656,FALSE))</f>
        <v/>
      </c>
      <c r="BU656" s="29" t="str">
        <f>IF(HLOOKUP(BU$14,集計用!$4:$9894,マスター!$C656,FALSE)="","",HLOOKUP(BU$14,集計用!$4:$9894,マスター!$C656,FALSE))</f>
        <v/>
      </c>
      <c r="BV656" s="29" t="str">
        <f>集計用!O545&amp;集計用!Q545&amp;集計用!S545</f>
        <v/>
      </c>
      <c r="BW656" s="29" t="str">
        <f>IF(HLOOKUP(BW$14,集計用!$4:$9894,マスター!$C656,FALSE)="","",HLOOKUP(BW$14,集計用!$4:$9894,マスター!$C656,FALSE))</f>
        <v/>
      </c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4"/>
      <c r="CO656" s="54"/>
      <c r="CP656" s="54"/>
      <c r="CQ656" s="54"/>
      <c r="CR656" s="54"/>
      <c r="CS656" s="54"/>
      <c r="CT656" s="54"/>
      <c r="CU656" s="54"/>
      <c r="CV656" s="53"/>
      <c r="CW656" s="53"/>
      <c r="CX656" s="53"/>
      <c r="CY656" s="53"/>
      <c r="CZ656" s="53"/>
      <c r="DA656" s="53"/>
      <c r="DB656" s="53"/>
      <c r="DC656" s="53"/>
      <c r="DD656" s="54"/>
      <c r="DE656" s="54"/>
      <c r="DF656" s="54"/>
      <c r="DG656" s="54"/>
      <c r="DH656" s="54"/>
      <c r="DI656" s="54"/>
    </row>
    <row r="657" spans="3:113" ht="13.5" customHeight="1">
      <c r="C657" s="89">
        <v>648</v>
      </c>
      <c r="D657" s="44"/>
      <c r="E657" s="53"/>
      <c r="F657" s="53"/>
      <c r="G657" s="53"/>
      <c r="H657" s="42" t="str">
        <f>IF(HLOOKUP(H$14,集計用!$4:$9894,マスター!$C657,FALSE)="","",HLOOKUP(H$14,集計用!$4:$9894,マスター!$C657,FALSE))</f>
        <v/>
      </c>
      <c r="I657" s="29" t="str">
        <f>IF(HLOOKUP(I$14,集計用!$4:$9894,マスター!$C657,FALSE)="","",HLOOKUP(I$14,集計用!$4:$9894,マスター!$C657,FALSE))</f>
        <v/>
      </c>
      <c r="J657" s="29" t="str">
        <f>IF(HLOOKUP(J$14,集計用!$4:$9894,マスター!$C657,FALSE)="","",HLOOKUP(J$14,集計用!$4:$9894,マスター!$C657,FALSE))</f>
        <v/>
      </c>
      <c r="K657" s="53"/>
      <c r="L657" s="53"/>
      <c r="M657" s="53"/>
      <c r="N657" s="53"/>
      <c r="O657" s="29" t="str">
        <f>IF(HLOOKUP(O$14,集計用!$4:$9894,マスター!$C657,FALSE)="","",HLOOKUP(O$14,集計用!$4:$9894,マスター!$C657,FALSE))</f>
        <v/>
      </c>
      <c r="P657" s="53"/>
      <c r="Q657" s="53"/>
      <c r="R657" s="42" t="str">
        <f>IF(HLOOKUP(R$14,集計用!$4:$9894,マスター!$C657,FALSE)="","",HLOOKUP(R$14,集計用!$4:$9894,マスター!$C657,FALSE))</f>
        <v/>
      </c>
      <c r="S657" s="42" t="str">
        <f>IF(HLOOKUP(S$14,集計用!$4:$9894,マスター!$C657,FALSE)="","",HLOOKUP(S$14,集計用!$4:$9894,マスター!$C657,FALSE))</f>
        <v/>
      </c>
      <c r="T657" s="214" t="str">
        <f>IF(HLOOKUP(T$14,集計用!$4:$9894,マスター!$C657,FALSE)="","",HLOOKUP(T$14,集計用!$4:$9894,マスター!$C657,FALSE))</f>
        <v/>
      </c>
      <c r="U657" s="214" t="str">
        <f>IF(HLOOKUP(U$14,集計用!$4:$9894,マスター!$C657,FALSE)="","",HLOOKUP(U$14,集計用!$4:$9894,マスター!$C657,FALSE))</f>
        <v/>
      </c>
      <c r="V657" s="53"/>
      <c r="W657" s="44"/>
      <c r="X657" s="53"/>
      <c r="Y657" s="53"/>
      <c r="Z657" s="29" t="str">
        <f>IF(HLOOKUP(Z$14,集計用!$4:$9894,マスター!$C657,FALSE)="","",HLOOKUP(Z$14,集計用!$4:$9894,マスター!$C657,FALSE))</f>
        <v/>
      </c>
      <c r="AA657" s="53"/>
      <c r="AB657" s="53"/>
      <c r="AC657" s="53"/>
      <c r="AD657" s="53"/>
      <c r="AE657" s="53"/>
      <c r="AF657" s="44"/>
      <c r="AG657" s="29" t="str">
        <f>IF(HLOOKUP(AG$14,集計用!$4:$9894,マスター!$C657,FALSE)="","",HLOOKUP(AG$14,集計用!$4:$9894,マスター!$C657,FALSE))</f>
        <v/>
      </c>
      <c r="AH657" s="29" t="str">
        <f>IF(HLOOKUP(AH$14,集計用!$4:$9894,マスター!$C657,FALSE)="","",HLOOKUP(AH$14,集計用!$4:$9894,マスター!$C657,FALSE))</f>
        <v/>
      </c>
      <c r="AI657" s="29" t="str">
        <f>IF(HLOOKUP(AI$14,集計用!$4:$9894,マスター!$C657,FALSE)="","",HLOOKUP(AI$14,集計用!$4:$9894,マスター!$C657,FALSE))</f>
        <v/>
      </c>
      <c r="AJ657" s="60" t="str">
        <f>マスター!$B$3</f>
        <v>建物</v>
      </c>
      <c r="AK657" s="29" t="str">
        <f>IF(HLOOKUP(AK$14,集計用!$4:$9894,マスター!$C657,FALSE)="","",HLOOKUP(AK$14,集計用!$4:$9894,マスター!$C657,FALSE))</f>
        <v/>
      </c>
      <c r="AL657" s="29" t="str">
        <f>IF(HLOOKUP(AL$14,集計用!$4:$9894,マスター!$C657,FALSE)="","",HLOOKUP(AL$14,集計用!$4:$9894,マスター!$C657,FALSE))</f>
        <v/>
      </c>
      <c r="AM657" s="53"/>
      <c r="AN657" s="29" t="str">
        <f>IFERROR(集計用!N546&amp;集計用!P546&amp;集計用!R546,"")</f>
        <v/>
      </c>
      <c r="AO657" s="29" t="str">
        <f>IF(HLOOKUP(AO$14,集計用!$4:$9894,マスター!$C657,FALSE)="","",HLOOKUP(AO$14,集計用!$4:$9894,マスター!$C657,FALSE))</f>
        <v/>
      </c>
      <c r="AP657" s="42" t="str">
        <f>集計用!AU546&amp;集計用!AV546&amp;集計用!AW546&amp;集計用!AX546&amp;集計用!AY546&amp;集計用!AZ546</f>
        <v/>
      </c>
      <c r="AQ657" s="29" t="str">
        <f>IF(HLOOKUP(AQ$14,集計用!$4:$9894,マスター!$C657,FALSE)="","",HLOOKUP(AQ$14,集計用!$4:$9894,マスター!$C657,FALSE))</f>
        <v/>
      </c>
      <c r="AR657" s="29" t="str">
        <f>IF(HLOOKUP(AR$14,集計用!$4:$9894,マスター!$C657,FALSE)="","",HLOOKUP(AR$14,集計用!$4:$9894,マスター!$C657,FALSE))</f>
        <v/>
      </c>
      <c r="AS657" s="29" t="str">
        <f>IF(HLOOKUP(AS$14,集計用!$4:$9894,マスター!$C657,FALSE)="","",HLOOKUP(AS$14,集計用!$4:$9894,マスター!$C657,FALSE))</f>
        <v/>
      </c>
      <c r="AT657" s="29" t="str">
        <f>IF(HLOOKUP(AT$14,集計用!$4:$9894,マスター!$C657,FALSE)="","",HLOOKUP(AT$14,集計用!$4:$9894,マスター!$C657,FALSE))</f>
        <v/>
      </c>
      <c r="AU657" s="29" t="str">
        <f>IF(HLOOKUP(AU$14,集計用!$4:$9894,マスター!$C657,FALSE)="","",HLOOKUP(AU$14,集計用!$4:$9894,マスター!$C657,FALSE))</f>
        <v/>
      </c>
      <c r="AV657" s="61"/>
      <c r="AW657" s="45" t="str">
        <f t="shared" si="11"/>
        <v/>
      </c>
      <c r="AX657" s="29" t="str">
        <f>IF(HLOOKUP(AX$14,集計用!$4:$9894,マスター!$C657,FALSE)="","",HLOOKUP(AX$14,集計用!$4:$9894,マスター!$C657,FALSE))</f>
        <v/>
      </c>
      <c r="AY657" s="29" t="str">
        <f>IF(HLOOKUP(AY$14,集計用!$4:$9894,マスター!$C657,FALSE)="","",HLOOKUP(AY$14,集計用!$4:$9894,マスター!$C657,FALSE))</f>
        <v/>
      </c>
      <c r="AZ657" s="54"/>
      <c r="BA657" s="54"/>
      <c r="BB657" s="54"/>
      <c r="BC657" s="54"/>
      <c r="BD657" s="54"/>
      <c r="BE657" s="54"/>
      <c r="BF657" s="54"/>
      <c r="BG657" s="54"/>
      <c r="BH657" s="29" t="str">
        <f>IF(HLOOKUP(BH$14,集計用!$4:$9894,マスター!$C657,FALSE)="","",HLOOKUP(BH$14,集計用!$4:$9894,マスター!$C657,FALSE))</f>
        <v/>
      </c>
      <c r="BI657" s="29" t="str">
        <f>IF(HLOOKUP(BI$14,集計用!$4:$9894,マスター!$C657,FALSE)="","",HLOOKUP(BI$14,集計用!$4:$9894,マスター!$C657,FALSE))</f>
        <v/>
      </c>
      <c r="BJ657" s="54"/>
      <c r="BK657" s="54"/>
      <c r="BL657" s="54"/>
      <c r="BM657" s="54"/>
      <c r="BN657" s="54"/>
      <c r="BO657" s="54"/>
      <c r="BP657" s="54"/>
      <c r="BQ657" s="54"/>
      <c r="BR657" s="29" t="str">
        <f>IF(HLOOKUP(BR$14,集計用!$4:$9894,マスター!$C657,FALSE)="","",HLOOKUP(BR$14,集計用!$4:$9894,マスター!$C657,FALSE))</f>
        <v/>
      </c>
      <c r="BS657" s="29" t="str">
        <f>IF(HLOOKUP(BS$14,集計用!$4:$9894,マスター!$C657,FALSE)="","",HLOOKUP(BS$14,集計用!$4:$9894,マスター!$C657,FALSE))</f>
        <v/>
      </c>
      <c r="BT657" s="29" t="str">
        <f>IF(HLOOKUP(BT$14,集計用!$4:$9894,マスター!$C657,FALSE)="","",HLOOKUP(BT$14,集計用!$4:$9894,マスター!$C657,FALSE))</f>
        <v/>
      </c>
      <c r="BU657" s="29" t="str">
        <f>IF(HLOOKUP(BU$14,集計用!$4:$9894,マスター!$C657,FALSE)="","",HLOOKUP(BU$14,集計用!$4:$9894,マスター!$C657,FALSE))</f>
        <v/>
      </c>
      <c r="BV657" s="29" t="str">
        <f>集計用!O546&amp;集計用!Q546&amp;集計用!S546</f>
        <v/>
      </c>
      <c r="BW657" s="29" t="str">
        <f>IF(HLOOKUP(BW$14,集計用!$4:$9894,マスター!$C657,FALSE)="","",HLOOKUP(BW$14,集計用!$4:$9894,マスター!$C657,FALSE))</f>
        <v/>
      </c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4"/>
      <c r="CO657" s="54"/>
      <c r="CP657" s="54"/>
      <c r="CQ657" s="54"/>
      <c r="CR657" s="54"/>
      <c r="CS657" s="54"/>
      <c r="CT657" s="54"/>
      <c r="CU657" s="54"/>
      <c r="CV657" s="53"/>
      <c r="CW657" s="53"/>
      <c r="CX657" s="53"/>
      <c r="CY657" s="53"/>
      <c r="CZ657" s="53"/>
      <c r="DA657" s="53"/>
      <c r="DB657" s="53"/>
      <c r="DC657" s="53"/>
      <c r="DD657" s="54"/>
      <c r="DE657" s="54"/>
      <c r="DF657" s="54"/>
      <c r="DG657" s="54"/>
      <c r="DH657" s="54"/>
      <c r="DI657" s="54"/>
    </row>
    <row r="658" spans="3:113" ht="13.5" customHeight="1">
      <c r="C658" s="89">
        <v>649</v>
      </c>
      <c r="D658" s="44"/>
      <c r="E658" s="53"/>
      <c r="F658" s="53"/>
      <c r="G658" s="53"/>
      <c r="H658" s="42" t="str">
        <f>IF(HLOOKUP(H$14,集計用!$4:$9894,マスター!$C658,FALSE)="","",HLOOKUP(H$14,集計用!$4:$9894,マスター!$C658,FALSE))</f>
        <v/>
      </c>
      <c r="I658" s="29" t="str">
        <f>IF(HLOOKUP(I$14,集計用!$4:$9894,マスター!$C658,FALSE)="","",HLOOKUP(I$14,集計用!$4:$9894,マスター!$C658,FALSE))</f>
        <v/>
      </c>
      <c r="J658" s="29" t="str">
        <f>IF(HLOOKUP(J$14,集計用!$4:$9894,マスター!$C658,FALSE)="","",HLOOKUP(J$14,集計用!$4:$9894,マスター!$C658,FALSE))</f>
        <v/>
      </c>
      <c r="K658" s="53"/>
      <c r="L658" s="53"/>
      <c r="M658" s="53"/>
      <c r="N658" s="53"/>
      <c r="O658" s="29" t="str">
        <f>IF(HLOOKUP(O$14,集計用!$4:$9894,マスター!$C658,FALSE)="","",HLOOKUP(O$14,集計用!$4:$9894,マスター!$C658,FALSE))</f>
        <v/>
      </c>
      <c r="P658" s="53"/>
      <c r="Q658" s="53"/>
      <c r="R658" s="42" t="str">
        <f>IF(HLOOKUP(R$14,集計用!$4:$9894,マスター!$C658,FALSE)="","",HLOOKUP(R$14,集計用!$4:$9894,マスター!$C658,FALSE))</f>
        <v/>
      </c>
      <c r="S658" s="42" t="str">
        <f>IF(HLOOKUP(S$14,集計用!$4:$9894,マスター!$C658,FALSE)="","",HLOOKUP(S$14,集計用!$4:$9894,マスター!$C658,FALSE))</f>
        <v/>
      </c>
      <c r="T658" s="214" t="str">
        <f>IF(HLOOKUP(T$14,集計用!$4:$9894,マスター!$C658,FALSE)="","",HLOOKUP(T$14,集計用!$4:$9894,マスター!$C658,FALSE))</f>
        <v/>
      </c>
      <c r="U658" s="214" t="str">
        <f>IF(HLOOKUP(U$14,集計用!$4:$9894,マスター!$C658,FALSE)="","",HLOOKUP(U$14,集計用!$4:$9894,マスター!$C658,FALSE))</f>
        <v/>
      </c>
      <c r="V658" s="53"/>
      <c r="W658" s="44"/>
      <c r="X658" s="53"/>
      <c r="Y658" s="53"/>
      <c r="Z658" s="29" t="str">
        <f>IF(HLOOKUP(Z$14,集計用!$4:$9894,マスター!$C658,FALSE)="","",HLOOKUP(Z$14,集計用!$4:$9894,マスター!$C658,FALSE))</f>
        <v/>
      </c>
      <c r="AA658" s="53"/>
      <c r="AB658" s="53"/>
      <c r="AC658" s="53"/>
      <c r="AD658" s="53"/>
      <c r="AE658" s="53"/>
      <c r="AF658" s="44"/>
      <c r="AG658" s="29" t="str">
        <f>IF(HLOOKUP(AG$14,集計用!$4:$9894,マスター!$C658,FALSE)="","",HLOOKUP(AG$14,集計用!$4:$9894,マスター!$C658,FALSE))</f>
        <v/>
      </c>
      <c r="AH658" s="29" t="str">
        <f>IF(HLOOKUP(AH$14,集計用!$4:$9894,マスター!$C658,FALSE)="","",HLOOKUP(AH$14,集計用!$4:$9894,マスター!$C658,FALSE))</f>
        <v/>
      </c>
      <c r="AI658" s="29" t="str">
        <f>IF(HLOOKUP(AI$14,集計用!$4:$9894,マスター!$C658,FALSE)="","",HLOOKUP(AI$14,集計用!$4:$9894,マスター!$C658,FALSE))</f>
        <v/>
      </c>
      <c r="AJ658" s="60" t="str">
        <f>マスター!$B$3</f>
        <v>建物</v>
      </c>
      <c r="AK658" s="29" t="str">
        <f>IF(HLOOKUP(AK$14,集計用!$4:$9894,マスター!$C658,FALSE)="","",HLOOKUP(AK$14,集計用!$4:$9894,マスター!$C658,FALSE))</f>
        <v/>
      </c>
      <c r="AL658" s="29" t="str">
        <f>IF(HLOOKUP(AL$14,集計用!$4:$9894,マスター!$C658,FALSE)="","",HLOOKUP(AL$14,集計用!$4:$9894,マスター!$C658,FALSE))</f>
        <v/>
      </c>
      <c r="AM658" s="53"/>
      <c r="AN658" s="29" t="str">
        <f>IFERROR(集計用!N547&amp;集計用!P547&amp;集計用!R547,"")</f>
        <v/>
      </c>
      <c r="AO658" s="29" t="str">
        <f>IF(HLOOKUP(AO$14,集計用!$4:$9894,マスター!$C658,FALSE)="","",HLOOKUP(AO$14,集計用!$4:$9894,マスター!$C658,FALSE))</f>
        <v/>
      </c>
      <c r="AP658" s="42" t="str">
        <f>集計用!AU547&amp;集計用!AV547&amp;集計用!AW547&amp;集計用!AX547&amp;集計用!AY547&amp;集計用!AZ547</f>
        <v/>
      </c>
      <c r="AQ658" s="29" t="str">
        <f>IF(HLOOKUP(AQ$14,集計用!$4:$9894,マスター!$C658,FALSE)="","",HLOOKUP(AQ$14,集計用!$4:$9894,マスター!$C658,FALSE))</f>
        <v/>
      </c>
      <c r="AR658" s="29" t="str">
        <f>IF(HLOOKUP(AR$14,集計用!$4:$9894,マスター!$C658,FALSE)="","",HLOOKUP(AR$14,集計用!$4:$9894,マスター!$C658,FALSE))</f>
        <v/>
      </c>
      <c r="AS658" s="29" t="str">
        <f>IF(HLOOKUP(AS$14,集計用!$4:$9894,マスター!$C658,FALSE)="","",HLOOKUP(AS$14,集計用!$4:$9894,マスター!$C658,FALSE))</f>
        <v/>
      </c>
      <c r="AT658" s="29" t="str">
        <f>IF(HLOOKUP(AT$14,集計用!$4:$9894,マスター!$C658,FALSE)="","",HLOOKUP(AT$14,集計用!$4:$9894,マスター!$C658,FALSE))</f>
        <v/>
      </c>
      <c r="AU658" s="29" t="str">
        <f>IF(HLOOKUP(AU$14,集計用!$4:$9894,マスター!$C658,FALSE)="","",HLOOKUP(AU$14,集計用!$4:$9894,マスター!$C658,FALSE))</f>
        <v/>
      </c>
      <c r="AV658" s="61"/>
      <c r="AW658" s="45" t="str">
        <f t="shared" si="11"/>
        <v/>
      </c>
      <c r="AX658" s="29" t="str">
        <f>IF(HLOOKUP(AX$14,集計用!$4:$9894,マスター!$C658,FALSE)="","",HLOOKUP(AX$14,集計用!$4:$9894,マスター!$C658,FALSE))</f>
        <v/>
      </c>
      <c r="AY658" s="29" t="str">
        <f>IF(HLOOKUP(AY$14,集計用!$4:$9894,マスター!$C658,FALSE)="","",HLOOKUP(AY$14,集計用!$4:$9894,マスター!$C658,FALSE))</f>
        <v/>
      </c>
      <c r="AZ658" s="54"/>
      <c r="BA658" s="54"/>
      <c r="BB658" s="54"/>
      <c r="BC658" s="54"/>
      <c r="BD658" s="54"/>
      <c r="BE658" s="54"/>
      <c r="BF658" s="54"/>
      <c r="BG658" s="54"/>
      <c r="BH658" s="29" t="str">
        <f>IF(HLOOKUP(BH$14,集計用!$4:$9894,マスター!$C658,FALSE)="","",HLOOKUP(BH$14,集計用!$4:$9894,マスター!$C658,FALSE))</f>
        <v/>
      </c>
      <c r="BI658" s="29" t="str">
        <f>IF(HLOOKUP(BI$14,集計用!$4:$9894,マスター!$C658,FALSE)="","",HLOOKUP(BI$14,集計用!$4:$9894,マスター!$C658,FALSE))</f>
        <v/>
      </c>
      <c r="BJ658" s="54"/>
      <c r="BK658" s="54"/>
      <c r="BL658" s="54"/>
      <c r="BM658" s="54"/>
      <c r="BN658" s="54"/>
      <c r="BO658" s="54"/>
      <c r="BP658" s="54"/>
      <c r="BQ658" s="54"/>
      <c r="BR658" s="29" t="str">
        <f>IF(HLOOKUP(BR$14,集計用!$4:$9894,マスター!$C658,FALSE)="","",HLOOKUP(BR$14,集計用!$4:$9894,マスター!$C658,FALSE))</f>
        <v/>
      </c>
      <c r="BS658" s="29" t="str">
        <f>IF(HLOOKUP(BS$14,集計用!$4:$9894,マスター!$C658,FALSE)="","",HLOOKUP(BS$14,集計用!$4:$9894,マスター!$C658,FALSE))</f>
        <v/>
      </c>
      <c r="BT658" s="29" t="str">
        <f>IF(HLOOKUP(BT$14,集計用!$4:$9894,マスター!$C658,FALSE)="","",HLOOKUP(BT$14,集計用!$4:$9894,マスター!$C658,FALSE))</f>
        <v/>
      </c>
      <c r="BU658" s="29" t="str">
        <f>IF(HLOOKUP(BU$14,集計用!$4:$9894,マスター!$C658,FALSE)="","",HLOOKUP(BU$14,集計用!$4:$9894,マスター!$C658,FALSE))</f>
        <v/>
      </c>
      <c r="BV658" s="29" t="str">
        <f>集計用!O547&amp;集計用!Q547&amp;集計用!S547</f>
        <v/>
      </c>
      <c r="BW658" s="29" t="str">
        <f>IF(HLOOKUP(BW$14,集計用!$4:$9894,マスター!$C658,FALSE)="","",HLOOKUP(BW$14,集計用!$4:$9894,マスター!$C658,FALSE))</f>
        <v/>
      </c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4"/>
      <c r="CO658" s="54"/>
      <c r="CP658" s="54"/>
      <c r="CQ658" s="54"/>
      <c r="CR658" s="54"/>
      <c r="CS658" s="54"/>
      <c r="CT658" s="54"/>
      <c r="CU658" s="54"/>
      <c r="CV658" s="53"/>
      <c r="CW658" s="53"/>
      <c r="CX658" s="53"/>
      <c r="CY658" s="53"/>
      <c r="CZ658" s="53"/>
      <c r="DA658" s="53"/>
      <c r="DB658" s="53"/>
      <c r="DC658" s="53"/>
      <c r="DD658" s="54"/>
      <c r="DE658" s="54"/>
      <c r="DF658" s="54"/>
      <c r="DG658" s="54"/>
      <c r="DH658" s="54"/>
      <c r="DI658" s="54"/>
    </row>
    <row r="659" spans="3:113" ht="13.5" customHeight="1">
      <c r="C659" s="89">
        <v>650</v>
      </c>
      <c r="D659" s="44"/>
      <c r="E659" s="53"/>
      <c r="F659" s="53"/>
      <c r="G659" s="53"/>
      <c r="H659" s="42" t="str">
        <f>IF(HLOOKUP(H$14,集計用!$4:$9894,マスター!$C659,FALSE)="","",HLOOKUP(H$14,集計用!$4:$9894,マスター!$C659,FALSE))</f>
        <v/>
      </c>
      <c r="I659" s="29" t="str">
        <f>IF(HLOOKUP(I$14,集計用!$4:$9894,マスター!$C659,FALSE)="","",HLOOKUP(I$14,集計用!$4:$9894,マスター!$C659,FALSE))</f>
        <v/>
      </c>
      <c r="J659" s="29" t="str">
        <f>IF(HLOOKUP(J$14,集計用!$4:$9894,マスター!$C659,FALSE)="","",HLOOKUP(J$14,集計用!$4:$9894,マスター!$C659,FALSE))</f>
        <v/>
      </c>
      <c r="K659" s="53"/>
      <c r="L659" s="53"/>
      <c r="M659" s="53"/>
      <c r="N659" s="53"/>
      <c r="O659" s="29" t="str">
        <f>IF(HLOOKUP(O$14,集計用!$4:$9894,マスター!$C659,FALSE)="","",HLOOKUP(O$14,集計用!$4:$9894,マスター!$C659,FALSE))</f>
        <v/>
      </c>
      <c r="P659" s="53"/>
      <c r="Q659" s="53"/>
      <c r="R659" s="42" t="str">
        <f>IF(HLOOKUP(R$14,集計用!$4:$9894,マスター!$C659,FALSE)="","",HLOOKUP(R$14,集計用!$4:$9894,マスター!$C659,FALSE))</f>
        <v/>
      </c>
      <c r="S659" s="42" t="str">
        <f>IF(HLOOKUP(S$14,集計用!$4:$9894,マスター!$C659,FALSE)="","",HLOOKUP(S$14,集計用!$4:$9894,マスター!$C659,FALSE))</f>
        <v/>
      </c>
      <c r="T659" s="214" t="str">
        <f>IF(HLOOKUP(T$14,集計用!$4:$9894,マスター!$C659,FALSE)="","",HLOOKUP(T$14,集計用!$4:$9894,マスター!$C659,FALSE))</f>
        <v/>
      </c>
      <c r="U659" s="214" t="str">
        <f>IF(HLOOKUP(U$14,集計用!$4:$9894,マスター!$C659,FALSE)="","",HLOOKUP(U$14,集計用!$4:$9894,マスター!$C659,FALSE))</f>
        <v/>
      </c>
      <c r="V659" s="53"/>
      <c r="W659" s="44"/>
      <c r="X659" s="53"/>
      <c r="Y659" s="53"/>
      <c r="Z659" s="29" t="str">
        <f>IF(HLOOKUP(Z$14,集計用!$4:$9894,マスター!$C659,FALSE)="","",HLOOKUP(Z$14,集計用!$4:$9894,マスター!$C659,FALSE))</f>
        <v/>
      </c>
      <c r="AA659" s="53"/>
      <c r="AB659" s="53"/>
      <c r="AC659" s="53"/>
      <c r="AD659" s="53"/>
      <c r="AE659" s="53"/>
      <c r="AF659" s="44"/>
      <c r="AG659" s="29" t="str">
        <f>IF(HLOOKUP(AG$14,集計用!$4:$9894,マスター!$C659,FALSE)="","",HLOOKUP(AG$14,集計用!$4:$9894,マスター!$C659,FALSE))</f>
        <v/>
      </c>
      <c r="AH659" s="29" t="str">
        <f>IF(HLOOKUP(AH$14,集計用!$4:$9894,マスター!$C659,FALSE)="","",HLOOKUP(AH$14,集計用!$4:$9894,マスター!$C659,FALSE))</f>
        <v/>
      </c>
      <c r="AI659" s="29" t="str">
        <f>IF(HLOOKUP(AI$14,集計用!$4:$9894,マスター!$C659,FALSE)="","",HLOOKUP(AI$14,集計用!$4:$9894,マスター!$C659,FALSE))</f>
        <v/>
      </c>
      <c r="AJ659" s="60" t="str">
        <f>マスター!$B$3</f>
        <v>建物</v>
      </c>
      <c r="AK659" s="29" t="str">
        <f>IF(HLOOKUP(AK$14,集計用!$4:$9894,マスター!$C659,FALSE)="","",HLOOKUP(AK$14,集計用!$4:$9894,マスター!$C659,FALSE))</f>
        <v/>
      </c>
      <c r="AL659" s="29" t="str">
        <f>IF(HLOOKUP(AL$14,集計用!$4:$9894,マスター!$C659,FALSE)="","",HLOOKUP(AL$14,集計用!$4:$9894,マスター!$C659,FALSE))</f>
        <v/>
      </c>
      <c r="AM659" s="53"/>
      <c r="AN659" s="29" t="str">
        <f>IFERROR(集計用!N548&amp;集計用!P548&amp;集計用!R548,"")</f>
        <v/>
      </c>
      <c r="AO659" s="29" t="str">
        <f>IF(HLOOKUP(AO$14,集計用!$4:$9894,マスター!$C659,FALSE)="","",HLOOKUP(AO$14,集計用!$4:$9894,マスター!$C659,FALSE))</f>
        <v/>
      </c>
      <c r="AP659" s="42" t="str">
        <f>集計用!AU548&amp;集計用!AV548&amp;集計用!AW548&amp;集計用!AX548&amp;集計用!AY548&amp;集計用!AZ548</f>
        <v/>
      </c>
      <c r="AQ659" s="29" t="str">
        <f>IF(HLOOKUP(AQ$14,集計用!$4:$9894,マスター!$C659,FALSE)="","",HLOOKUP(AQ$14,集計用!$4:$9894,マスター!$C659,FALSE))</f>
        <v/>
      </c>
      <c r="AR659" s="29" t="str">
        <f>IF(HLOOKUP(AR$14,集計用!$4:$9894,マスター!$C659,FALSE)="","",HLOOKUP(AR$14,集計用!$4:$9894,マスター!$C659,FALSE))</f>
        <v/>
      </c>
      <c r="AS659" s="29" t="str">
        <f>IF(HLOOKUP(AS$14,集計用!$4:$9894,マスター!$C659,FALSE)="","",HLOOKUP(AS$14,集計用!$4:$9894,マスター!$C659,FALSE))</f>
        <v/>
      </c>
      <c r="AT659" s="29" t="str">
        <f>IF(HLOOKUP(AT$14,集計用!$4:$9894,マスター!$C659,FALSE)="","",HLOOKUP(AT$14,集計用!$4:$9894,マスター!$C659,FALSE))</f>
        <v/>
      </c>
      <c r="AU659" s="29" t="str">
        <f>IF(HLOOKUP(AU$14,集計用!$4:$9894,マスター!$C659,FALSE)="","",HLOOKUP(AU$14,集計用!$4:$9894,マスター!$C659,FALSE))</f>
        <v/>
      </c>
      <c r="AV659" s="61"/>
      <c r="AW659" s="45" t="str">
        <f t="shared" si="11"/>
        <v/>
      </c>
      <c r="AX659" s="29" t="str">
        <f>IF(HLOOKUP(AX$14,集計用!$4:$9894,マスター!$C659,FALSE)="","",HLOOKUP(AX$14,集計用!$4:$9894,マスター!$C659,FALSE))</f>
        <v/>
      </c>
      <c r="AY659" s="29" t="str">
        <f>IF(HLOOKUP(AY$14,集計用!$4:$9894,マスター!$C659,FALSE)="","",HLOOKUP(AY$14,集計用!$4:$9894,マスター!$C659,FALSE))</f>
        <v/>
      </c>
      <c r="AZ659" s="54"/>
      <c r="BA659" s="54"/>
      <c r="BB659" s="54"/>
      <c r="BC659" s="54"/>
      <c r="BD659" s="54"/>
      <c r="BE659" s="54"/>
      <c r="BF659" s="54"/>
      <c r="BG659" s="54"/>
      <c r="BH659" s="29" t="str">
        <f>IF(HLOOKUP(BH$14,集計用!$4:$9894,マスター!$C659,FALSE)="","",HLOOKUP(BH$14,集計用!$4:$9894,マスター!$C659,FALSE))</f>
        <v/>
      </c>
      <c r="BI659" s="29" t="str">
        <f>IF(HLOOKUP(BI$14,集計用!$4:$9894,マスター!$C659,FALSE)="","",HLOOKUP(BI$14,集計用!$4:$9894,マスター!$C659,FALSE))</f>
        <v/>
      </c>
      <c r="BJ659" s="54"/>
      <c r="BK659" s="54"/>
      <c r="BL659" s="54"/>
      <c r="BM659" s="54"/>
      <c r="BN659" s="54"/>
      <c r="BO659" s="54"/>
      <c r="BP659" s="54"/>
      <c r="BQ659" s="54"/>
      <c r="BR659" s="29" t="str">
        <f>IF(HLOOKUP(BR$14,集計用!$4:$9894,マスター!$C659,FALSE)="","",HLOOKUP(BR$14,集計用!$4:$9894,マスター!$C659,FALSE))</f>
        <v/>
      </c>
      <c r="BS659" s="29" t="str">
        <f>IF(HLOOKUP(BS$14,集計用!$4:$9894,マスター!$C659,FALSE)="","",HLOOKUP(BS$14,集計用!$4:$9894,マスター!$C659,FALSE))</f>
        <v/>
      </c>
      <c r="BT659" s="29" t="str">
        <f>IF(HLOOKUP(BT$14,集計用!$4:$9894,マスター!$C659,FALSE)="","",HLOOKUP(BT$14,集計用!$4:$9894,マスター!$C659,FALSE))</f>
        <v/>
      </c>
      <c r="BU659" s="29" t="str">
        <f>IF(HLOOKUP(BU$14,集計用!$4:$9894,マスター!$C659,FALSE)="","",HLOOKUP(BU$14,集計用!$4:$9894,マスター!$C659,FALSE))</f>
        <v/>
      </c>
      <c r="BV659" s="29" t="str">
        <f>集計用!O548&amp;集計用!Q548&amp;集計用!S548</f>
        <v/>
      </c>
      <c r="BW659" s="29" t="str">
        <f>IF(HLOOKUP(BW$14,集計用!$4:$9894,マスター!$C659,FALSE)="","",HLOOKUP(BW$14,集計用!$4:$9894,マスター!$C659,FALSE))</f>
        <v/>
      </c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4"/>
      <c r="CO659" s="54"/>
      <c r="CP659" s="54"/>
      <c r="CQ659" s="54"/>
      <c r="CR659" s="54"/>
      <c r="CS659" s="54"/>
      <c r="CT659" s="54"/>
      <c r="CU659" s="54"/>
      <c r="CV659" s="53"/>
      <c r="CW659" s="53"/>
      <c r="CX659" s="53"/>
      <c r="CY659" s="53"/>
      <c r="CZ659" s="53"/>
      <c r="DA659" s="53"/>
      <c r="DB659" s="53"/>
      <c r="DC659" s="53"/>
      <c r="DD659" s="54"/>
      <c r="DE659" s="54"/>
      <c r="DF659" s="54"/>
      <c r="DG659" s="54"/>
      <c r="DH659" s="54"/>
      <c r="DI659" s="54"/>
    </row>
    <row r="660" spans="3:113" ht="13.5" customHeight="1">
      <c r="C660" s="89">
        <v>651</v>
      </c>
      <c r="D660" s="44"/>
      <c r="E660" s="53"/>
      <c r="F660" s="53"/>
      <c r="G660" s="53"/>
      <c r="H660" s="42" t="str">
        <f>IF(HLOOKUP(H$14,集計用!$4:$9894,マスター!$C660,FALSE)="","",HLOOKUP(H$14,集計用!$4:$9894,マスター!$C660,FALSE))</f>
        <v/>
      </c>
      <c r="I660" s="29" t="str">
        <f>IF(HLOOKUP(I$14,集計用!$4:$9894,マスター!$C660,FALSE)="","",HLOOKUP(I$14,集計用!$4:$9894,マスター!$C660,FALSE))</f>
        <v/>
      </c>
      <c r="J660" s="29" t="str">
        <f>IF(HLOOKUP(J$14,集計用!$4:$9894,マスター!$C660,FALSE)="","",HLOOKUP(J$14,集計用!$4:$9894,マスター!$C660,FALSE))</f>
        <v/>
      </c>
      <c r="K660" s="53"/>
      <c r="L660" s="53"/>
      <c r="M660" s="53"/>
      <c r="N660" s="53"/>
      <c r="O660" s="29" t="str">
        <f>IF(HLOOKUP(O$14,集計用!$4:$9894,マスター!$C660,FALSE)="","",HLOOKUP(O$14,集計用!$4:$9894,マスター!$C660,FALSE))</f>
        <v/>
      </c>
      <c r="P660" s="53"/>
      <c r="Q660" s="53"/>
      <c r="R660" s="42" t="str">
        <f>IF(HLOOKUP(R$14,集計用!$4:$9894,マスター!$C660,FALSE)="","",HLOOKUP(R$14,集計用!$4:$9894,マスター!$C660,FALSE))</f>
        <v/>
      </c>
      <c r="S660" s="42" t="str">
        <f>IF(HLOOKUP(S$14,集計用!$4:$9894,マスター!$C660,FALSE)="","",HLOOKUP(S$14,集計用!$4:$9894,マスター!$C660,FALSE))</f>
        <v/>
      </c>
      <c r="T660" s="214" t="str">
        <f>IF(HLOOKUP(T$14,集計用!$4:$9894,マスター!$C660,FALSE)="","",HLOOKUP(T$14,集計用!$4:$9894,マスター!$C660,FALSE))</f>
        <v/>
      </c>
      <c r="U660" s="214" t="str">
        <f>IF(HLOOKUP(U$14,集計用!$4:$9894,マスター!$C660,FALSE)="","",HLOOKUP(U$14,集計用!$4:$9894,マスター!$C660,FALSE))</f>
        <v/>
      </c>
      <c r="V660" s="53"/>
      <c r="W660" s="44"/>
      <c r="X660" s="53"/>
      <c r="Y660" s="53"/>
      <c r="Z660" s="29" t="str">
        <f>IF(HLOOKUP(Z$14,集計用!$4:$9894,マスター!$C660,FALSE)="","",HLOOKUP(Z$14,集計用!$4:$9894,マスター!$C660,FALSE))</f>
        <v/>
      </c>
      <c r="AA660" s="53"/>
      <c r="AB660" s="53"/>
      <c r="AC660" s="53"/>
      <c r="AD660" s="53"/>
      <c r="AE660" s="53"/>
      <c r="AF660" s="44"/>
      <c r="AG660" s="29" t="str">
        <f>IF(HLOOKUP(AG$14,集計用!$4:$9894,マスター!$C660,FALSE)="","",HLOOKUP(AG$14,集計用!$4:$9894,マスター!$C660,FALSE))</f>
        <v/>
      </c>
      <c r="AH660" s="29" t="str">
        <f>IF(HLOOKUP(AH$14,集計用!$4:$9894,マスター!$C660,FALSE)="","",HLOOKUP(AH$14,集計用!$4:$9894,マスター!$C660,FALSE))</f>
        <v/>
      </c>
      <c r="AI660" s="29" t="str">
        <f>IF(HLOOKUP(AI$14,集計用!$4:$9894,マスター!$C660,FALSE)="","",HLOOKUP(AI$14,集計用!$4:$9894,マスター!$C660,FALSE))</f>
        <v/>
      </c>
      <c r="AJ660" s="60" t="str">
        <f>マスター!$B$3</f>
        <v>建物</v>
      </c>
      <c r="AK660" s="29" t="str">
        <f>IF(HLOOKUP(AK$14,集計用!$4:$9894,マスター!$C660,FALSE)="","",HLOOKUP(AK$14,集計用!$4:$9894,マスター!$C660,FALSE))</f>
        <v/>
      </c>
      <c r="AL660" s="29" t="str">
        <f>IF(HLOOKUP(AL$14,集計用!$4:$9894,マスター!$C660,FALSE)="","",HLOOKUP(AL$14,集計用!$4:$9894,マスター!$C660,FALSE))</f>
        <v/>
      </c>
      <c r="AM660" s="53"/>
      <c r="AN660" s="29" t="str">
        <f>IFERROR(集計用!N549&amp;集計用!P549&amp;集計用!R549,"")</f>
        <v/>
      </c>
      <c r="AO660" s="29" t="str">
        <f>IF(HLOOKUP(AO$14,集計用!$4:$9894,マスター!$C660,FALSE)="","",HLOOKUP(AO$14,集計用!$4:$9894,マスター!$C660,FALSE))</f>
        <v/>
      </c>
      <c r="AP660" s="42" t="str">
        <f>集計用!AU549&amp;集計用!AV549&amp;集計用!AW549&amp;集計用!AX549&amp;集計用!AY549&amp;集計用!AZ549</f>
        <v/>
      </c>
      <c r="AQ660" s="29" t="str">
        <f>IF(HLOOKUP(AQ$14,集計用!$4:$9894,マスター!$C660,FALSE)="","",HLOOKUP(AQ$14,集計用!$4:$9894,マスター!$C660,FALSE))</f>
        <v/>
      </c>
      <c r="AR660" s="29" t="str">
        <f>IF(HLOOKUP(AR$14,集計用!$4:$9894,マスター!$C660,FALSE)="","",HLOOKUP(AR$14,集計用!$4:$9894,マスター!$C660,FALSE))</f>
        <v/>
      </c>
      <c r="AS660" s="29" t="str">
        <f>IF(HLOOKUP(AS$14,集計用!$4:$9894,マスター!$C660,FALSE)="","",HLOOKUP(AS$14,集計用!$4:$9894,マスター!$C660,FALSE))</f>
        <v/>
      </c>
      <c r="AT660" s="29" t="str">
        <f>IF(HLOOKUP(AT$14,集計用!$4:$9894,マスター!$C660,FALSE)="","",HLOOKUP(AT$14,集計用!$4:$9894,マスター!$C660,FALSE))</f>
        <v/>
      </c>
      <c r="AU660" s="29" t="str">
        <f>IF(HLOOKUP(AU$14,集計用!$4:$9894,マスター!$C660,FALSE)="","",HLOOKUP(AU$14,集計用!$4:$9894,マスター!$C660,FALSE))</f>
        <v/>
      </c>
      <c r="AV660" s="61"/>
      <c r="AW660" s="45" t="str">
        <f t="shared" si="11"/>
        <v/>
      </c>
      <c r="AX660" s="29" t="str">
        <f>IF(HLOOKUP(AX$14,集計用!$4:$9894,マスター!$C660,FALSE)="","",HLOOKUP(AX$14,集計用!$4:$9894,マスター!$C660,FALSE))</f>
        <v/>
      </c>
      <c r="AY660" s="29" t="str">
        <f>IF(HLOOKUP(AY$14,集計用!$4:$9894,マスター!$C660,FALSE)="","",HLOOKUP(AY$14,集計用!$4:$9894,マスター!$C660,FALSE))</f>
        <v/>
      </c>
      <c r="AZ660" s="54"/>
      <c r="BA660" s="54"/>
      <c r="BB660" s="54"/>
      <c r="BC660" s="54"/>
      <c r="BD660" s="54"/>
      <c r="BE660" s="54"/>
      <c r="BF660" s="54"/>
      <c r="BG660" s="54"/>
      <c r="BH660" s="29" t="str">
        <f>IF(HLOOKUP(BH$14,集計用!$4:$9894,マスター!$C660,FALSE)="","",HLOOKUP(BH$14,集計用!$4:$9894,マスター!$C660,FALSE))</f>
        <v/>
      </c>
      <c r="BI660" s="29" t="str">
        <f>IF(HLOOKUP(BI$14,集計用!$4:$9894,マスター!$C660,FALSE)="","",HLOOKUP(BI$14,集計用!$4:$9894,マスター!$C660,FALSE))</f>
        <v/>
      </c>
      <c r="BJ660" s="54"/>
      <c r="BK660" s="54"/>
      <c r="BL660" s="54"/>
      <c r="BM660" s="54"/>
      <c r="BN660" s="54"/>
      <c r="BO660" s="54"/>
      <c r="BP660" s="54"/>
      <c r="BQ660" s="54"/>
      <c r="BR660" s="29" t="str">
        <f>IF(HLOOKUP(BR$14,集計用!$4:$9894,マスター!$C660,FALSE)="","",HLOOKUP(BR$14,集計用!$4:$9894,マスター!$C660,FALSE))</f>
        <v/>
      </c>
      <c r="BS660" s="29" t="str">
        <f>IF(HLOOKUP(BS$14,集計用!$4:$9894,マスター!$C660,FALSE)="","",HLOOKUP(BS$14,集計用!$4:$9894,マスター!$C660,FALSE))</f>
        <v/>
      </c>
      <c r="BT660" s="29" t="str">
        <f>IF(HLOOKUP(BT$14,集計用!$4:$9894,マスター!$C660,FALSE)="","",HLOOKUP(BT$14,集計用!$4:$9894,マスター!$C660,FALSE))</f>
        <v/>
      </c>
      <c r="BU660" s="29" t="str">
        <f>IF(HLOOKUP(BU$14,集計用!$4:$9894,マスター!$C660,FALSE)="","",HLOOKUP(BU$14,集計用!$4:$9894,マスター!$C660,FALSE))</f>
        <v/>
      </c>
      <c r="BV660" s="29" t="str">
        <f>集計用!O549&amp;集計用!Q549&amp;集計用!S549</f>
        <v/>
      </c>
      <c r="BW660" s="29" t="str">
        <f>IF(HLOOKUP(BW$14,集計用!$4:$9894,マスター!$C660,FALSE)="","",HLOOKUP(BW$14,集計用!$4:$9894,マスター!$C660,FALSE))</f>
        <v/>
      </c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4"/>
      <c r="CO660" s="54"/>
      <c r="CP660" s="54"/>
      <c r="CQ660" s="54"/>
      <c r="CR660" s="54"/>
      <c r="CS660" s="54"/>
      <c r="CT660" s="54"/>
      <c r="CU660" s="54"/>
      <c r="CV660" s="53"/>
      <c r="CW660" s="53"/>
      <c r="CX660" s="53"/>
      <c r="CY660" s="53"/>
      <c r="CZ660" s="53"/>
      <c r="DA660" s="53"/>
      <c r="DB660" s="53"/>
      <c r="DC660" s="53"/>
      <c r="DD660" s="54"/>
      <c r="DE660" s="54"/>
      <c r="DF660" s="54"/>
      <c r="DG660" s="54"/>
      <c r="DH660" s="54"/>
      <c r="DI660" s="54"/>
    </row>
    <row r="661" spans="3:113" ht="13.5" customHeight="1">
      <c r="C661" s="89">
        <v>652</v>
      </c>
      <c r="D661" s="44"/>
      <c r="E661" s="53"/>
      <c r="F661" s="53"/>
      <c r="G661" s="53"/>
      <c r="H661" s="42" t="str">
        <f>IF(HLOOKUP(H$14,集計用!$4:$9894,マスター!$C661,FALSE)="","",HLOOKUP(H$14,集計用!$4:$9894,マスター!$C661,FALSE))</f>
        <v/>
      </c>
      <c r="I661" s="29" t="str">
        <f>IF(HLOOKUP(I$14,集計用!$4:$9894,マスター!$C661,FALSE)="","",HLOOKUP(I$14,集計用!$4:$9894,マスター!$C661,FALSE))</f>
        <v/>
      </c>
      <c r="J661" s="29" t="str">
        <f>IF(HLOOKUP(J$14,集計用!$4:$9894,マスター!$C661,FALSE)="","",HLOOKUP(J$14,集計用!$4:$9894,マスター!$C661,FALSE))</f>
        <v/>
      </c>
      <c r="K661" s="53"/>
      <c r="L661" s="53"/>
      <c r="M661" s="53"/>
      <c r="N661" s="53"/>
      <c r="O661" s="29" t="str">
        <f>IF(HLOOKUP(O$14,集計用!$4:$9894,マスター!$C661,FALSE)="","",HLOOKUP(O$14,集計用!$4:$9894,マスター!$C661,FALSE))</f>
        <v/>
      </c>
      <c r="P661" s="53"/>
      <c r="Q661" s="53"/>
      <c r="R661" s="42" t="str">
        <f>IF(HLOOKUP(R$14,集計用!$4:$9894,マスター!$C661,FALSE)="","",HLOOKUP(R$14,集計用!$4:$9894,マスター!$C661,FALSE))</f>
        <v/>
      </c>
      <c r="S661" s="42" t="str">
        <f>IF(HLOOKUP(S$14,集計用!$4:$9894,マスター!$C661,FALSE)="","",HLOOKUP(S$14,集計用!$4:$9894,マスター!$C661,FALSE))</f>
        <v/>
      </c>
      <c r="T661" s="214" t="str">
        <f>IF(HLOOKUP(T$14,集計用!$4:$9894,マスター!$C661,FALSE)="","",HLOOKUP(T$14,集計用!$4:$9894,マスター!$C661,FALSE))</f>
        <v/>
      </c>
      <c r="U661" s="214" t="str">
        <f>IF(HLOOKUP(U$14,集計用!$4:$9894,マスター!$C661,FALSE)="","",HLOOKUP(U$14,集計用!$4:$9894,マスター!$C661,FALSE))</f>
        <v/>
      </c>
      <c r="V661" s="53"/>
      <c r="W661" s="44"/>
      <c r="X661" s="53"/>
      <c r="Y661" s="53"/>
      <c r="Z661" s="29" t="str">
        <f>IF(HLOOKUP(Z$14,集計用!$4:$9894,マスター!$C661,FALSE)="","",HLOOKUP(Z$14,集計用!$4:$9894,マスター!$C661,FALSE))</f>
        <v/>
      </c>
      <c r="AA661" s="53"/>
      <c r="AB661" s="53"/>
      <c r="AC661" s="53"/>
      <c r="AD661" s="53"/>
      <c r="AE661" s="53"/>
      <c r="AF661" s="44"/>
      <c r="AG661" s="29" t="str">
        <f>IF(HLOOKUP(AG$14,集計用!$4:$9894,マスター!$C661,FALSE)="","",HLOOKUP(AG$14,集計用!$4:$9894,マスター!$C661,FALSE))</f>
        <v/>
      </c>
      <c r="AH661" s="29" t="str">
        <f>IF(HLOOKUP(AH$14,集計用!$4:$9894,マスター!$C661,FALSE)="","",HLOOKUP(AH$14,集計用!$4:$9894,マスター!$C661,FALSE))</f>
        <v/>
      </c>
      <c r="AI661" s="29" t="str">
        <f>IF(HLOOKUP(AI$14,集計用!$4:$9894,マスター!$C661,FALSE)="","",HLOOKUP(AI$14,集計用!$4:$9894,マスター!$C661,FALSE))</f>
        <v/>
      </c>
      <c r="AJ661" s="60" t="str">
        <f>マスター!$B$3</f>
        <v>建物</v>
      </c>
      <c r="AK661" s="29" t="str">
        <f>IF(HLOOKUP(AK$14,集計用!$4:$9894,マスター!$C661,FALSE)="","",HLOOKUP(AK$14,集計用!$4:$9894,マスター!$C661,FALSE))</f>
        <v/>
      </c>
      <c r="AL661" s="29" t="str">
        <f>IF(HLOOKUP(AL$14,集計用!$4:$9894,マスター!$C661,FALSE)="","",HLOOKUP(AL$14,集計用!$4:$9894,マスター!$C661,FALSE))</f>
        <v/>
      </c>
      <c r="AM661" s="53"/>
      <c r="AN661" s="29" t="str">
        <f>IFERROR(集計用!N550&amp;集計用!P550&amp;集計用!R550,"")</f>
        <v/>
      </c>
      <c r="AO661" s="29" t="str">
        <f>IF(HLOOKUP(AO$14,集計用!$4:$9894,マスター!$C661,FALSE)="","",HLOOKUP(AO$14,集計用!$4:$9894,マスター!$C661,FALSE))</f>
        <v/>
      </c>
      <c r="AP661" s="42" t="str">
        <f>集計用!AU550&amp;集計用!AV550&amp;集計用!AW550&amp;集計用!AX550&amp;集計用!AY550&amp;集計用!AZ550</f>
        <v/>
      </c>
      <c r="AQ661" s="29" t="str">
        <f>IF(HLOOKUP(AQ$14,集計用!$4:$9894,マスター!$C661,FALSE)="","",HLOOKUP(AQ$14,集計用!$4:$9894,マスター!$C661,FALSE))</f>
        <v/>
      </c>
      <c r="AR661" s="29" t="str">
        <f>IF(HLOOKUP(AR$14,集計用!$4:$9894,マスター!$C661,FALSE)="","",HLOOKUP(AR$14,集計用!$4:$9894,マスター!$C661,FALSE))</f>
        <v/>
      </c>
      <c r="AS661" s="29" t="str">
        <f>IF(HLOOKUP(AS$14,集計用!$4:$9894,マスター!$C661,FALSE)="","",HLOOKUP(AS$14,集計用!$4:$9894,マスター!$C661,FALSE))</f>
        <v/>
      </c>
      <c r="AT661" s="29" t="str">
        <f>IF(HLOOKUP(AT$14,集計用!$4:$9894,マスター!$C661,FALSE)="","",HLOOKUP(AT$14,集計用!$4:$9894,マスター!$C661,FALSE))</f>
        <v/>
      </c>
      <c r="AU661" s="29" t="str">
        <f>IF(HLOOKUP(AU$14,集計用!$4:$9894,マスター!$C661,FALSE)="","",HLOOKUP(AU$14,集計用!$4:$9894,マスター!$C661,FALSE))</f>
        <v/>
      </c>
      <c r="AV661" s="61"/>
      <c r="AW661" s="45" t="str">
        <f t="shared" ref="AW661:AW663" si="12">IFERROR(IF(VALUE(MID($B$4,5,2))&gt;3,LEFT($B$4,4),LEFT($B$4,4)-1)-IF(U661="","",IF(VALUE(MID(U661,5,2))&gt;3,LEFT(U661,4),LEFT(U661,4)-1))+1,"")</f>
        <v/>
      </c>
      <c r="AX661" s="29" t="str">
        <f>IF(HLOOKUP(AX$14,集計用!$4:$9894,マスター!$C661,FALSE)="","",HLOOKUP(AX$14,集計用!$4:$9894,マスター!$C661,FALSE))</f>
        <v/>
      </c>
      <c r="AY661" s="29" t="str">
        <f>IF(HLOOKUP(AY$14,集計用!$4:$9894,マスター!$C661,FALSE)="","",HLOOKUP(AY$14,集計用!$4:$9894,マスター!$C661,FALSE))</f>
        <v/>
      </c>
      <c r="AZ661" s="54"/>
      <c r="BA661" s="54"/>
      <c r="BB661" s="54"/>
      <c r="BC661" s="54"/>
      <c r="BD661" s="54"/>
      <c r="BE661" s="54"/>
      <c r="BF661" s="54"/>
      <c r="BG661" s="54"/>
      <c r="BH661" s="29" t="str">
        <f>IF(HLOOKUP(BH$14,集計用!$4:$9894,マスター!$C661,FALSE)="","",HLOOKUP(BH$14,集計用!$4:$9894,マスター!$C661,FALSE))</f>
        <v/>
      </c>
      <c r="BI661" s="29" t="str">
        <f>IF(HLOOKUP(BI$14,集計用!$4:$9894,マスター!$C661,FALSE)="","",HLOOKUP(BI$14,集計用!$4:$9894,マスター!$C661,FALSE))</f>
        <v/>
      </c>
      <c r="BJ661" s="54"/>
      <c r="BK661" s="54"/>
      <c r="BL661" s="54"/>
      <c r="BM661" s="54"/>
      <c r="BN661" s="54"/>
      <c r="BO661" s="54"/>
      <c r="BP661" s="54"/>
      <c r="BQ661" s="54"/>
      <c r="BR661" s="29" t="str">
        <f>IF(HLOOKUP(BR$14,集計用!$4:$9894,マスター!$C661,FALSE)="","",HLOOKUP(BR$14,集計用!$4:$9894,マスター!$C661,FALSE))</f>
        <v/>
      </c>
      <c r="BS661" s="29" t="str">
        <f>IF(HLOOKUP(BS$14,集計用!$4:$9894,マスター!$C661,FALSE)="","",HLOOKUP(BS$14,集計用!$4:$9894,マスター!$C661,FALSE))</f>
        <v/>
      </c>
      <c r="BT661" s="29" t="str">
        <f>IF(HLOOKUP(BT$14,集計用!$4:$9894,マスター!$C661,FALSE)="","",HLOOKUP(BT$14,集計用!$4:$9894,マスター!$C661,FALSE))</f>
        <v/>
      </c>
      <c r="BU661" s="29" t="str">
        <f>IF(HLOOKUP(BU$14,集計用!$4:$9894,マスター!$C661,FALSE)="","",HLOOKUP(BU$14,集計用!$4:$9894,マスター!$C661,FALSE))</f>
        <v/>
      </c>
      <c r="BV661" s="29" t="str">
        <f>集計用!O550&amp;集計用!Q550&amp;集計用!S550</f>
        <v/>
      </c>
      <c r="BW661" s="29" t="str">
        <f>IF(HLOOKUP(BW$14,集計用!$4:$9894,マスター!$C661,FALSE)="","",HLOOKUP(BW$14,集計用!$4:$9894,マスター!$C661,FALSE))</f>
        <v/>
      </c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4"/>
      <c r="CO661" s="54"/>
      <c r="CP661" s="54"/>
      <c r="CQ661" s="54"/>
      <c r="CR661" s="54"/>
      <c r="CS661" s="54"/>
      <c r="CT661" s="54"/>
      <c r="CU661" s="54"/>
      <c r="CV661" s="53"/>
      <c r="CW661" s="53"/>
      <c r="CX661" s="53"/>
      <c r="CY661" s="53"/>
      <c r="CZ661" s="53"/>
      <c r="DA661" s="53"/>
      <c r="DB661" s="53"/>
      <c r="DC661" s="53"/>
      <c r="DD661" s="54"/>
      <c r="DE661" s="54"/>
      <c r="DF661" s="54"/>
      <c r="DG661" s="54"/>
      <c r="DH661" s="54"/>
      <c r="DI661" s="54"/>
    </row>
    <row r="662" spans="3:113" ht="13.5" customHeight="1">
      <c r="C662" s="89">
        <v>653</v>
      </c>
      <c r="D662" s="44"/>
      <c r="E662" s="53"/>
      <c r="F662" s="53"/>
      <c r="G662" s="53"/>
      <c r="H662" s="42" t="str">
        <f>IF(HLOOKUP(H$14,集計用!$4:$9894,マスター!$C662,FALSE)="","",HLOOKUP(H$14,集計用!$4:$9894,マスター!$C662,FALSE))</f>
        <v/>
      </c>
      <c r="I662" s="29" t="str">
        <f>IF(HLOOKUP(I$14,集計用!$4:$9894,マスター!$C662,FALSE)="","",HLOOKUP(I$14,集計用!$4:$9894,マスター!$C662,FALSE))</f>
        <v/>
      </c>
      <c r="J662" s="29" t="str">
        <f>IF(HLOOKUP(J$14,集計用!$4:$9894,マスター!$C662,FALSE)="","",HLOOKUP(J$14,集計用!$4:$9894,マスター!$C662,FALSE))</f>
        <v/>
      </c>
      <c r="K662" s="53"/>
      <c r="L662" s="53"/>
      <c r="M662" s="53"/>
      <c r="N662" s="53"/>
      <c r="O662" s="29" t="str">
        <f>IF(HLOOKUP(O$14,集計用!$4:$9894,マスター!$C662,FALSE)="","",HLOOKUP(O$14,集計用!$4:$9894,マスター!$C662,FALSE))</f>
        <v/>
      </c>
      <c r="P662" s="53"/>
      <c r="Q662" s="53"/>
      <c r="R662" s="42" t="str">
        <f>IF(HLOOKUP(R$14,集計用!$4:$9894,マスター!$C662,FALSE)="","",HLOOKUP(R$14,集計用!$4:$9894,マスター!$C662,FALSE))</f>
        <v/>
      </c>
      <c r="S662" s="42" t="str">
        <f>IF(HLOOKUP(S$14,集計用!$4:$9894,マスター!$C662,FALSE)="","",HLOOKUP(S$14,集計用!$4:$9894,マスター!$C662,FALSE))</f>
        <v/>
      </c>
      <c r="T662" s="214" t="str">
        <f>IF(HLOOKUP(T$14,集計用!$4:$9894,マスター!$C662,FALSE)="","",HLOOKUP(T$14,集計用!$4:$9894,マスター!$C662,FALSE))</f>
        <v/>
      </c>
      <c r="U662" s="214" t="str">
        <f>IF(HLOOKUP(U$14,集計用!$4:$9894,マスター!$C662,FALSE)="","",HLOOKUP(U$14,集計用!$4:$9894,マスター!$C662,FALSE))</f>
        <v/>
      </c>
      <c r="V662" s="53"/>
      <c r="W662" s="44"/>
      <c r="X662" s="53"/>
      <c r="Y662" s="53"/>
      <c r="Z662" s="29" t="str">
        <f>IF(HLOOKUP(Z$14,集計用!$4:$9894,マスター!$C662,FALSE)="","",HLOOKUP(Z$14,集計用!$4:$9894,マスター!$C662,FALSE))</f>
        <v/>
      </c>
      <c r="AA662" s="53"/>
      <c r="AB662" s="53"/>
      <c r="AC662" s="53"/>
      <c r="AD662" s="53"/>
      <c r="AE662" s="53"/>
      <c r="AF662" s="44"/>
      <c r="AG662" s="29" t="str">
        <f>IF(HLOOKUP(AG$14,集計用!$4:$9894,マスター!$C662,FALSE)="","",HLOOKUP(AG$14,集計用!$4:$9894,マスター!$C662,FALSE))</f>
        <v/>
      </c>
      <c r="AH662" s="29" t="str">
        <f>IF(HLOOKUP(AH$14,集計用!$4:$9894,マスター!$C662,FALSE)="","",HLOOKUP(AH$14,集計用!$4:$9894,マスター!$C662,FALSE))</f>
        <v/>
      </c>
      <c r="AI662" s="29" t="str">
        <f>IF(HLOOKUP(AI$14,集計用!$4:$9894,マスター!$C662,FALSE)="","",HLOOKUP(AI$14,集計用!$4:$9894,マスター!$C662,FALSE))</f>
        <v/>
      </c>
      <c r="AJ662" s="60" t="str">
        <f>マスター!$B$3</f>
        <v>建物</v>
      </c>
      <c r="AK662" s="29" t="str">
        <f>IF(HLOOKUP(AK$14,集計用!$4:$9894,マスター!$C662,FALSE)="","",HLOOKUP(AK$14,集計用!$4:$9894,マスター!$C662,FALSE))</f>
        <v/>
      </c>
      <c r="AL662" s="29" t="str">
        <f>IF(HLOOKUP(AL$14,集計用!$4:$9894,マスター!$C662,FALSE)="","",HLOOKUP(AL$14,集計用!$4:$9894,マスター!$C662,FALSE))</f>
        <v/>
      </c>
      <c r="AM662" s="53"/>
      <c r="AN662" s="29" t="str">
        <f>IFERROR(集計用!N551&amp;集計用!P551&amp;集計用!R551,"")</f>
        <v/>
      </c>
      <c r="AO662" s="29" t="str">
        <f>IF(HLOOKUP(AO$14,集計用!$4:$9894,マスター!$C662,FALSE)="","",HLOOKUP(AO$14,集計用!$4:$9894,マスター!$C662,FALSE))</f>
        <v/>
      </c>
      <c r="AP662" s="42" t="str">
        <f>集計用!AU551&amp;集計用!AV551&amp;集計用!AW551&amp;集計用!AX551&amp;集計用!AY551&amp;集計用!AZ551</f>
        <v/>
      </c>
      <c r="AQ662" s="29" t="str">
        <f>IF(HLOOKUP(AQ$14,集計用!$4:$9894,マスター!$C662,FALSE)="","",HLOOKUP(AQ$14,集計用!$4:$9894,マスター!$C662,FALSE))</f>
        <v/>
      </c>
      <c r="AR662" s="29" t="str">
        <f>IF(HLOOKUP(AR$14,集計用!$4:$9894,マスター!$C662,FALSE)="","",HLOOKUP(AR$14,集計用!$4:$9894,マスター!$C662,FALSE))</f>
        <v/>
      </c>
      <c r="AS662" s="29" t="str">
        <f>IF(HLOOKUP(AS$14,集計用!$4:$9894,マスター!$C662,FALSE)="","",HLOOKUP(AS$14,集計用!$4:$9894,マスター!$C662,FALSE))</f>
        <v/>
      </c>
      <c r="AT662" s="29" t="str">
        <f>IF(HLOOKUP(AT$14,集計用!$4:$9894,マスター!$C662,FALSE)="","",HLOOKUP(AT$14,集計用!$4:$9894,マスター!$C662,FALSE))</f>
        <v/>
      </c>
      <c r="AU662" s="29" t="str">
        <f>IF(HLOOKUP(AU$14,集計用!$4:$9894,マスター!$C662,FALSE)="","",HLOOKUP(AU$14,集計用!$4:$9894,マスター!$C662,FALSE))</f>
        <v/>
      </c>
      <c r="AV662" s="61"/>
      <c r="AW662" s="45" t="str">
        <f t="shared" si="12"/>
        <v/>
      </c>
      <c r="AX662" s="29" t="str">
        <f>IF(HLOOKUP(AX$14,集計用!$4:$9894,マスター!$C662,FALSE)="","",HLOOKUP(AX$14,集計用!$4:$9894,マスター!$C662,FALSE))</f>
        <v/>
      </c>
      <c r="AY662" s="29" t="str">
        <f>IF(HLOOKUP(AY$14,集計用!$4:$9894,マスター!$C662,FALSE)="","",HLOOKUP(AY$14,集計用!$4:$9894,マスター!$C662,FALSE))</f>
        <v/>
      </c>
      <c r="AZ662" s="54"/>
      <c r="BA662" s="54"/>
      <c r="BB662" s="54"/>
      <c r="BC662" s="54"/>
      <c r="BD662" s="54"/>
      <c r="BE662" s="54"/>
      <c r="BF662" s="54"/>
      <c r="BG662" s="54"/>
      <c r="BH662" s="29" t="str">
        <f>IF(HLOOKUP(BH$14,集計用!$4:$9894,マスター!$C662,FALSE)="","",HLOOKUP(BH$14,集計用!$4:$9894,マスター!$C662,FALSE))</f>
        <v/>
      </c>
      <c r="BI662" s="29" t="str">
        <f>IF(HLOOKUP(BI$14,集計用!$4:$9894,マスター!$C662,FALSE)="","",HLOOKUP(BI$14,集計用!$4:$9894,マスター!$C662,FALSE))</f>
        <v/>
      </c>
      <c r="BJ662" s="54"/>
      <c r="BK662" s="54"/>
      <c r="BL662" s="54"/>
      <c r="BM662" s="54"/>
      <c r="BN662" s="54"/>
      <c r="BO662" s="54"/>
      <c r="BP662" s="54"/>
      <c r="BQ662" s="54"/>
      <c r="BR662" s="29" t="str">
        <f>IF(HLOOKUP(BR$14,集計用!$4:$9894,マスター!$C662,FALSE)="","",HLOOKUP(BR$14,集計用!$4:$9894,マスター!$C662,FALSE))</f>
        <v/>
      </c>
      <c r="BS662" s="29" t="str">
        <f>IF(HLOOKUP(BS$14,集計用!$4:$9894,マスター!$C662,FALSE)="","",HLOOKUP(BS$14,集計用!$4:$9894,マスター!$C662,FALSE))</f>
        <v/>
      </c>
      <c r="BT662" s="29" t="str">
        <f>IF(HLOOKUP(BT$14,集計用!$4:$9894,マスター!$C662,FALSE)="","",HLOOKUP(BT$14,集計用!$4:$9894,マスター!$C662,FALSE))</f>
        <v/>
      </c>
      <c r="BU662" s="29" t="str">
        <f>IF(HLOOKUP(BU$14,集計用!$4:$9894,マスター!$C662,FALSE)="","",HLOOKUP(BU$14,集計用!$4:$9894,マスター!$C662,FALSE))</f>
        <v/>
      </c>
      <c r="BV662" s="29" t="str">
        <f>集計用!O551&amp;集計用!Q551&amp;集計用!S551</f>
        <v/>
      </c>
      <c r="BW662" s="29" t="str">
        <f>IF(HLOOKUP(BW$14,集計用!$4:$9894,マスター!$C662,FALSE)="","",HLOOKUP(BW$14,集計用!$4:$9894,マスター!$C662,FALSE))</f>
        <v/>
      </c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4"/>
      <c r="CO662" s="54"/>
      <c r="CP662" s="54"/>
      <c r="CQ662" s="54"/>
      <c r="CR662" s="54"/>
      <c r="CS662" s="54"/>
      <c r="CT662" s="54"/>
      <c r="CU662" s="54"/>
      <c r="CV662" s="53"/>
      <c r="CW662" s="53"/>
      <c r="CX662" s="53"/>
      <c r="CY662" s="53"/>
      <c r="CZ662" s="53"/>
      <c r="DA662" s="53"/>
      <c r="DB662" s="53"/>
      <c r="DC662" s="53"/>
      <c r="DD662" s="54"/>
      <c r="DE662" s="54"/>
      <c r="DF662" s="54"/>
      <c r="DG662" s="54"/>
      <c r="DH662" s="54"/>
      <c r="DI662" s="54"/>
    </row>
    <row r="663" spans="3:113" ht="35.25" customHeight="1">
      <c r="C663" s="89">
        <v>654</v>
      </c>
      <c r="D663" s="44"/>
      <c r="E663" s="53"/>
      <c r="F663" s="53"/>
      <c r="G663" s="53"/>
      <c r="H663" s="42" t="str">
        <f>IF(HLOOKUP(H$14,集計用!$4:$9894,マスター!$C663,FALSE)="","",HLOOKUP(H$14,集計用!$4:$9894,マスター!$C663,FALSE))</f>
        <v/>
      </c>
      <c r="I663" s="29" t="str">
        <f>IF(HLOOKUP(I$14,集計用!$4:$9894,マスター!$C663,FALSE)="","",HLOOKUP(I$14,集計用!$4:$9894,マスター!$C663,FALSE))</f>
        <v/>
      </c>
      <c r="J663" s="29" t="str">
        <f>IF(HLOOKUP(J$14,集計用!$4:$9894,マスター!$C663,FALSE)="","",HLOOKUP(J$14,集計用!$4:$9894,マスター!$C663,FALSE))</f>
        <v/>
      </c>
      <c r="K663" s="53"/>
      <c r="L663" s="53"/>
      <c r="M663" s="53"/>
      <c r="N663" s="53"/>
      <c r="O663" s="29" t="str">
        <f>IF(HLOOKUP(O$14,集計用!$4:$9894,マスター!$C663,FALSE)="","",HLOOKUP(O$14,集計用!$4:$9894,マスター!$C663,FALSE))</f>
        <v/>
      </c>
      <c r="P663" s="53"/>
      <c r="Q663" s="53"/>
      <c r="R663" s="42" t="str">
        <f>IF(HLOOKUP(R$14,集計用!$4:$9894,マスター!$C663,FALSE)="","",HLOOKUP(R$14,集計用!$4:$9894,マスター!$C663,FALSE))</f>
        <v/>
      </c>
      <c r="S663" s="42" t="str">
        <f>IF(HLOOKUP(S$14,集計用!$4:$9894,マスター!$C663,FALSE)="","",HLOOKUP(S$14,集計用!$4:$9894,マスター!$C663,FALSE))</f>
        <v/>
      </c>
      <c r="T663" s="214" t="str">
        <f>IF(HLOOKUP(T$14,集計用!$4:$9894,マスター!$C663,FALSE)="","",HLOOKUP(T$14,集計用!$4:$9894,マスター!$C663,FALSE))</f>
        <v/>
      </c>
      <c r="U663" s="214" t="str">
        <f>IF(HLOOKUP(U$14,集計用!$4:$9894,マスター!$C663,FALSE)="","",HLOOKUP(U$14,集計用!$4:$9894,マスター!$C663,FALSE))</f>
        <v/>
      </c>
      <c r="V663" s="53"/>
      <c r="W663" s="44"/>
      <c r="X663" s="53"/>
      <c r="Y663" s="53"/>
      <c r="Z663" s="29" t="str">
        <f>IF(HLOOKUP(Z$14,集計用!$4:$9894,マスター!$C663,FALSE)="","",HLOOKUP(Z$14,集計用!$4:$9894,マスター!$C663,FALSE))</f>
        <v/>
      </c>
      <c r="AA663" s="53"/>
      <c r="AB663" s="53"/>
      <c r="AC663" s="53"/>
      <c r="AD663" s="53"/>
      <c r="AE663" s="53"/>
      <c r="AF663" s="44"/>
      <c r="AG663" s="29" t="str">
        <f>IF(HLOOKUP(AG$14,集計用!$4:$9894,マスター!$C663,FALSE)="","",HLOOKUP(AG$14,集計用!$4:$9894,マスター!$C663,FALSE))</f>
        <v/>
      </c>
      <c r="AH663" s="29" t="str">
        <f>IF(HLOOKUP(AH$14,集計用!$4:$9894,マスター!$C663,FALSE)="","",HLOOKUP(AH$14,集計用!$4:$9894,マスター!$C663,FALSE))</f>
        <v/>
      </c>
      <c r="AI663" s="29" t="str">
        <f>IF(HLOOKUP(AI$14,集計用!$4:$9894,マスター!$C663,FALSE)="","",HLOOKUP(AI$14,集計用!$4:$9894,マスター!$C663,FALSE))</f>
        <v/>
      </c>
      <c r="AJ663" s="60" t="str">
        <f>マスター!$B$3</f>
        <v>建物</v>
      </c>
      <c r="AK663" s="29" t="str">
        <f>IF(HLOOKUP(AK$14,集計用!$4:$9894,マスター!$C663,FALSE)="","",HLOOKUP(AK$14,集計用!$4:$9894,マスター!$C663,FALSE))</f>
        <v/>
      </c>
      <c r="AL663" s="29" t="str">
        <f>IF(HLOOKUP(AL$14,集計用!$4:$9894,マスター!$C663,FALSE)="","",HLOOKUP(AL$14,集計用!$4:$9894,マスター!$C663,FALSE))</f>
        <v/>
      </c>
      <c r="AM663" s="53"/>
      <c r="AN663" s="29" t="str">
        <f>IFERROR(集計用!N552&amp;集計用!P552&amp;集計用!R552,"")</f>
        <v/>
      </c>
      <c r="AO663" s="29" t="str">
        <f>IF(HLOOKUP(AO$14,集計用!$4:$9894,マスター!$C663,FALSE)="","",HLOOKUP(AO$14,集計用!$4:$9894,マスター!$C663,FALSE))</f>
        <v/>
      </c>
      <c r="AP663" s="42" t="str">
        <f>集計用!AU552&amp;集計用!AV552&amp;集計用!AW552&amp;集計用!AX552&amp;集計用!AY552&amp;集計用!AZ552</f>
        <v/>
      </c>
      <c r="AQ663" s="29" t="str">
        <f>IF(HLOOKUP(AQ$14,集計用!$4:$9894,マスター!$C663,FALSE)="","",HLOOKUP(AQ$14,集計用!$4:$9894,マスター!$C663,FALSE))</f>
        <v/>
      </c>
      <c r="AR663" s="29" t="str">
        <f>IF(HLOOKUP(AR$14,集計用!$4:$9894,マスター!$C663,FALSE)="","",HLOOKUP(AR$14,集計用!$4:$9894,マスター!$C663,FALSE))</f>
        <v/>
      </c>
      <c r="AS663" s="29" t="str">
        <f>IF(HLOOKUP(AS$14,集計用!$4:$9894,マスター!$C663,FALSE)="","",HLOOKUP(AS$14,集計用!$4:$9894,マスター!$C663,FALSE))</f>
        <v/>
      </c>
      <c r="AT663" s="29" t="str">
        <f>IF(HLOOKUP(AT$14,集計用!$4:$9894,マスター!$C663,FALSE)="","",HLOOKUP(AT$14,集計用!$4:$9894,マスター!$C663,FALSE))</f>
        <v/>
      </c>
      <c r="AU663" s="29" t="str">
        <f>IF(HLOOKUP(AU$14,集計用!$4:$9894,マスター!$C663,FALSE)="","",HLOOKUP(AU$14,集計用!$4:$9894,マスター!$C663,FALSE))</f>
        <v/>
      </c>
      <c r="AV663" s="61"/>
      <c r="AW663" s="45" t="str">
        <f t="shared" si="12"/>
        <v/>
      </c>
      <c r="AX663" s="29" t="str">
        <f>IF(HLOOKUP(AX$14,集計用!$4:$9894,マスター!$C663,FALSE)="","",HLOOKUP(AX$14,集計用!$4:$9894,マスター!$C663,FALSE))</f>
        <v/>
      </c>
      <c r="AY663" s="29" t="str">
        <f>IF(HLOOKUP(AY$14,集計用!$4:$9894,マスター!$C663,FALSE)="","",HLOOKUP(AY$14,集計用!$4:$9894,マスター!$C663,FALSE))</f>
        <v/>
      </c>
      <c r="AZ663" s="54"/>
      <c r="BA663" s="54"/>
      <c r="BB663" s="54"/>
      <c r="BC663" s="54"/>
      <c r="BD663" s="54"/>
      <c r="BE663" s="54"/>
      <c r="BF663" s="54"/>
      <c r="BG663" s="54"/>
      <c r="BH663" s="29" t="str">
        <f>IF(HLOOKUP(BH$14,集計用!$4:$9894,マスター!$C663,FALSE)="","",HLOOKUP(BH$14,集計用!$4:$9894,マスター!$C663,FALSE))</f>
        <v/>
      </c>
      <c r="BI663" s="29" t="str">
        <f>IF(HLOOKUP(BI$14,集計用!$4:$9894,マスター!$C663,FALSE)="","",HLOOKUP(BI$14,集計用!$4:$9894,マスター!$C663,FALSE))</f>
        <v/>
      </c>
      <c r="BJ663" s="54"/>
      <c r="BK663" s="54"/>
      <c r="BL663" s="54"/>
      <c r="BM663" s="54"/>
      <c r="BN663" s="54"/>
      <c r="BO663" s="54"/>
      <c r="BP663" s="54"/>
      <c r="BQ663" s="54"/>
      <c r="BR663" s="29" t="str">
        <f>IF(HLOOKUP(BR$14,集計用!$4:$9894,マスター!$C663,FALSE)="","",HLOOKUP(BR$14,集計用!$4:$9894,マスター!$C663,FALSE))</f>
        <v/>
      </c>
      <c r="BS663" s="29" t="str">
        <f>IF(HLOOKUP(BS$14,集計用!$4:$9894,マスター!$C663,FALSE)="","",HLOOKUP(BS$14,集計用!$4:$9894,マスター!$C663,FALSE))</f>
        <v/>
      </c>
      <c r="BT663" s="29" t="str">
        <f>IF(HLOOKUP(BT$14,集計用!$4:$9894,マスター!$C663,FALSE)="","",HLOOKUP(BT$14,集計用!$4:$9894,マスター!$C663,FALSE))</f>
        <v/>
      </c>
      <c r="BU663" s="29" t="str">
        <f>IF(HLOOKUP(BU$14,集計用!$4:$9894,マスター!$C663,FALSE)="","",HLOOKUP(BU$14,集計用!$4:$9894,マスター!$C663,FALSE))</f>
        <v/>
      </c>
      <c r="BV663" s="29" t="str">
        <f>集計用!O552&amp;集計用!Q552&amp;集計用!S552</f>
        <v/>
      </c>
      <c r="BW663" s="29" t="str">
        <f>IF(HLOOKUP(BW$14,集計用!$4:$9894,マスター!$C663,FALSE)="","",HLOOKUP(BW$14,集計用!$4:$9894,マスター!$C663,FALSE))</f>
        <v/>
      </c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4"/>
      <c r="CO663" s="54"/>
      <c r="CP663" s="54"/>
      <c r="CQ663" s="54"/>
      <c r="CR663" s="54"/>
      <c r="CS663" s="54"/>
      <c r="CT663" s="54"/>
      <c r="CU663" s="54"/>
      <c r="CV663" s="53"/>
      <c r="CW663" s="53"/>
      <c r="CX663" s="53"/>
      <c r="CY663" s="53"/>
      <c r="CZ663" s="53"/>
      <c r="DA663" s="53"/>
      <c r="DB663" s="53"/>
      <c r="DC663" s="53"/>
      <c r="DD663" s="54"/>
      <c r="DE663" s="54"/>
      <c r="DF663" s="54"/>
      <c r="DG663" s="54"/>
      <c r="DH663" s="54"/>
      <c r="DI663" s="54"/>
    </row>
    <row r="664" spans="3:113" ht="35.25" customHeight="1">
      <c r="C664" s="89">
        <v>655</v>
      </c>
      <c r="D664" s="44"/>
      <c r="E664" s="53"/>
      <c r="F664" s="53"/>
      <c r="G664" s="53"/>
      <c r="H664" s="42" t="str">
        <f>IF(HLOOKUP(H$14,集計用!$4:$9894,マスター!$C664,FALSE)="","",HLOOKUP(H$14,集計用!$4:$9894,マスター!$C664,FALSE))</f>
        <v/>
      </c>
      <c r="I664" s="29" t="str">
        <f>IF(HLOOKUP(I$14,集計用!$4:$9894,マスター!$C664,FALSE)="","",HLOOKUP(I$14,集計用!$4:$9894,マスター!$C664,FALSE))</f>
        <v/>
      </c>
      <c r="J664" s="29" t="str">
        <f>IF(HLOOKUP(J$14,集計用!$4:$9894,マスター!$C664,FALSE)="","",HLOOKUP(J$14,集計用!$4:$9894,マスター!$C664,FALSE))</f>
        <v/>
      </c>
      <c r="K664" s="53"/>
      <c r="L664" s="53"/>
      <c r="M664" s="53"/>
      <c r="N664" s="53"/>
      <c r="O664" s="29" t="str">
        <f>IF(HLOOKUP(O$14,集計用!$4:$9894,マスター!$C664,FALSE)="","",HLOOKUP(O$14,集計用!$4:$9894,マスター!$C664,FALSE))</f>
        <v/>
      </c>
      <c r="P664" s="53"/>
      <c r="Q664" s="53"/>
      <c r="R664" s="42" t="str">
        <f>IF(HLOOKUP(R$14,集計用!$4:$9894,マスター!$C664,FALSE)="","",HLOOKUP(R$14,集計用!$4:$9894,マスター!$C664,FALSE))</f>
        <v/>
      </c>
      <c r="S664" s="42" t="str">
        <f>IF(HLOOKUP(S$14,集計用!$4:$9894,マスター!$C664,FALSE)="","",HLOOKUP(S$14,集計用!$4:$9894,マスター!$C664,FALSE))</f>
        <v/>
      </c>
      <c r="T664" s="214" t="str">
        <f>IF(HLOOKUP(T$14,集計用!$4:$9894,マスター!$C664,FALSE)="","",HLOOKUP(T$14,集計用!$4:$9894,マスター!$C664,FALSE))</f>
        <v/>
      </c>
      <c r="U664" s="214" t="str">
        <f>IF(HLOOKUP(U$14,集計用!$4:$9894,マスター!$C664,FALSE)="","",HLOOKUP(U$14,集計用!$4:$9894,マスター!$C664,FALSE))</f>
        <v/>
      </c>
      <c r="V664" s="53"/>
      <c r="W664" s="44"/>
      <c r="X664" s="53"/>
      <c r="Y664" s="53"/>
      <c r="Z664" s="29" t="str">
        <f>IF(HLOOKUP(Z$14,集計用!$4:$9894,マスター!$C664,FALSE)="","",HLOOKUP(Z$14,集計用!$4:$9894,マスター!$C664,FALSE))</f>
        <v/>
      </c>
      <c r="AA664" s="53"/>
      <c r="AB664" s="53"/>
      <c r="AC664" s="53"/>
      <c r="AD664" s="53"/>
      <c r="AE664" s="53"/>
      <c r="AF664" s="44"/>
      <c r="AG664" s="29" t="str">
        <f>IF(HLOOKUP(AG$14,集計用!$4:$9894,マスター!$C664,FALSE)="","",HLOOKUP(AG$14,集計用!$4:$9894,マスター!$C664,FALSE))</f>
        <v/>
      </c>
      <c r="AH664" s="29" t="str">
        <f>IF(HLOOKUP(AH$14,集計用!$4:$9894,マスター!$C664,FALSE)="","",HLOOKUP(AH$14,集計用!$4:$9894,マスター!$C664,FALSE))</f>
        <v/>
      </c>
      <c r="AI664" s="29" t="str">
        <f>IF(HLOOKUP(AI$14,集計用!$4:$9894,マスター!$C664,FALSE)="","",HLOOKUP(AI$14,集計用!$4:$9894,マスター!$C664,FALSE))</f>
        <v/>
      </c>
      <c r="AJ664" s="60" t="str">
        <f>マスター!$B$3</f>
        <v>建物</v>
      </c>
      <c r="AK664" s="29" t="str">
        <f>IF(HLOOKUP(AK$14,集計用!$4:$9894,マスター!$C664,FALSE)="","",HLOOKUP(AK$14,集計用!$4:$9894,マスター!$C664,FALSE))</f>
        <v/>
      </c>
      <c r="AL664" s="29" t="str">
        <f>IF(HLOOKUP(AL$14,集計用!$4:$9894,マスター!$C664,FALSE)="","",HLOOKUP(AL$14,集計用!$4:$9894,マスター!$C664,FALSE))</f>
        <v/>
      </c>
      <c r="AM664" s="53"/>
      <c r="AN664" s="29" t="str">
        <f>IFERROR(集計用!N553&amp;集計用!P553&amp;集計用!R553,"")</f>
        <v/>
      </c>
      <c r="AO664" s="29" t="str">
        <f>IF(HLOOKUP(AO$14,集計用!$4:$9894,マスター!$C664,FALSE)="","",HLOOKUP(AO$14,集計用!$4:$9894,マスター!$C664,FALSE))</f>
        <v/>
      </c>
      <c r="AP664" s="42" t="str">
        <f>集計用!AU553&amp;集計用!AV553&amp;集計用!AW553&amp;集計用!AX553&amp;集計用!AY553&amp;集計用!AZ553</f>
        <v/>
      </c>
      <c r="AQ664" s="29" t="str">
        <f>IF(HLOOKUP(AQ$14,集計用!$4:$9894,マスター!$C664,FALSE)="","",HLOOKUP(AQ$14,集計用!$4:$9894,マスター!$C664,FALSE))</f>
        <v/>
      </c>
      <c r="AR664" s="29" t="str">
        <f>IF(HLOOKUP(AR$14,集計用!$4:$9894,マスター!$C664,FALSE)="","",HLOOKUP(AR$14,集計用!$4:$9894,マスター!$C664,FALSE))</f>
        <v/>
      </c>
      <c r="AS664" s="29" t="str">
        <f>IF(HLOOKUP(AS$14,集計用!$4:$9894,マスター!$C664,FALSE)="","",HLOOKUP(AS$14,集計用!$4:$9894,マスター!$C664,FALSE))</f>
        <v/>
      </c>
      <c r="AT664" s="29" t="str">
        <f>IF(HLOOKUP(AT$14,集計用!$4:$9894,マスター!$C664,FALSE)="","",HLOOKUP(AT$14,集計用!$4:$9894,マスター!$C664,FALSE))</f>
        <v/>
      </c>
      <c r="AU664" s="29" t="str">
        <f>IF(HLOOKUP(AU$14,集計用!$4:$9894,マスター!$C664,FALSE)="","",HLOOKUP(AU$14,集計用!$4:$9894,マスター!$C664,FALSE))</f>
        <v/>
      </c>
      <c r="AV664" s="61"/>
      <c r="AW664" s="45" t="str">
        <f t="shared" ref="AW664:AW667" si="13">IFERROR(IF(VALUE(MID($B$4,5,2))&gt;3,LEFT($B$4,4),LEFT($B$4,4)-1)-IF(U664="","",IF(VALUE(MID(U664,5,2))&gt;3,LEFT(U664,4),LEFT(U664,4)-1))+1,"")</f>
        <v/>
      </c>
      <c r="AX664" s="29" t="str">
        <f>IF(HLOOKUP(AX$14,集計用!$4:$9894,マスター!$C664,FALSE)="","",HLOOKUP(AX$14,集計用!$4:$9894,マスター!$C664,FALSE))</f>
        <v/>
      </c>
      <c r="AY664" s="29" t="str">
        <f>IF(HLOOKUP(AY$14,集計用!$4:$9894,マスター!$C664,FALSE)="","",HLOOKUP(AY$14,集計用!$4:$9894,マスター!$C664,FALSE))</f>
        <v/>
      </c>
      <c r="AZ664" s="54"/>
      <c r="BA664" s="54"/>
      <c r="BB664" s="54"/>
      <c r="BC664" s="54"/>
      <c r="BD664" s="54"/>
      <c r="BE664" s="54"/>
      <c r="BF664" s="54"/>
      <c r="BG664" s="54"/>
      <c r="BH664" s="29" t="str">
        <f>IF(HLOOKUP(BH$14,集計用!$4:$9894,マスター!$C664,FALSE)="","",HLOOKUP(BH$14,集計用!$4:$9894,マスター!$C664,FALSE))</f>
        <v/>
      </c>
      <c r="BI664" s="29" t="str">
        <f>IF(HLOOKUP(BI$14,集計用!$4:$9894,マスター!$C664,FALSE)="","",HLOOKUP(BI$14,集計用!$4:$9894,マスター!$C664,FALSE))</f>
        <v/>
      </c>
      <c r="BJ664" s="54"/>
      <c r="BK664" s="54"/>
      <c r="BL664" s="54"/>
      <c r="BM664" s="54"/>
      <c r="BN664" s="54"/>
      <c r="BO664" s="54"/>
      <c r="BP664" s="54"/>
      <c r="BQ664" s="54"/>
      <c r="BR664" s="29" t="str">
        <f>IF(HLOOKUP(BR$14,集計用!$4:$9894,マスター!$C664,FALSE)="","",HLOOKUP(BR$14,集計用!$4:$9894,マスター!$C664,FALSE))</f>
        <v/>
      </c>
      <c r="BS664" s="29" t="str">
        <f>IF(HLOOKUP(BS$14,集計用!$4:$9894,マスター!$C664,FALSE)="","",HLOOKUP(BS$14,集計用!$4:$9894,マスター!$C664,FALSE))</f>
        <v/>
      </c>
      <c r="BT664" s="29" t="str">
        <f>IF(HLOOKUP(BT$14,集計用!$4:$9894,マスター!$C664,FALSE)="","",HLOOKUP(BT$14,集計用!$4:$9894,マスター!$C664,FALSE))</f>
        <v/>
      </c>
      <c r="BU664" s="29" t="str">
        <f>IF(HLOOKUP(BU$14,集計用!$4:$9894,マスター!$C664,FALSE)="","",HLOOKUP(BU$14,集計用!$4:$9894,マスター!$C664,FALSE))</f>
        <v/>
      </c>
      <c r="BV664" s="29" t="str">
        <f>集計用!O553&amp;集計用!Q553&amp;集計用!S553</f>
        <v/>
      </c>
      <c r="BW664" s="29" t="str">
        <f>IF(HLOOKUP(BW$14,集計用!$4:$9894,マスター!$C664,FALSE)="","",HLOOKUP(BW$14,集計用!$4:$9894,マスター!$C664,FALSE))</f>
        <v/>
      </c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4"/>
      <c r="CO664" s="54"/>
      <c r="CP664" s="54"/>
      <c r="CQ664" s="54"/>
      <c r="CR664" s="54"/>
      <c r="CS664" s="54"/>
      <c r="CT664" s="54"/>
      <c r="CU664" s="54"/>
      <c r="CV664" s="53"/>
      <c r="CW664" s="53"/>
      <c r="CX664" s="53"/>
      <c r="CY664" s="53"/>
      <c r="CZ664" s="53"/>
      <c r="DA664" s="53"/>
      <c r="DB664" s="53"/>
      <c r="DC664" s="53"/>
      <c r="DD664" s="54"/>
      <c r="DE664" s="54"/>
      <c r="DF664" s="54"/>
      <c r="DG664" s="54"/>
      <c r="DH664" s="54"/>
      <c r="DI664" s="54"/>
    </row>
    <row r="665" spans="3:113" ht="35.25" customHeight="1">
      <c r="C665" s="89">
        <v>656</v>
      </c>
      <c r="D665" s="44"/>
      <c r="E665" s="53"/>
      <c r="F665" s="53"/>
      <c r="G665" s="53"/>
      <c r="H665" s="42" t="str">
        <f>IF(HLOOKUP(H$14,集計用!$4:$9894,マスター!$C665,FALSE)="","",HLOOKUP(H$14,集計用!$4:$9894,マスター!$C665,FALSE))</f>
        <v/>
      </c>
      <c r="I665" s="29" t="str">
        <f>IF(HLOOKUP(I$14,集計用!$4:$9894,マスター!$C665,FALSE)="","",HLOOKUP(I$14,集計用!$4:$9894,マスター!$C665,FALSE))</f>
        <v/>
      </c>
      <c r="J665" s="29" t="str">
        <f>IF(HLOOKUP(J$14,集計用!$4:$9894,マスター!$C665,FALSE)="","",HLOOKUP(J$14,集計用!$4:$9894,マスター!$C665,FALSE))</f>
        <v/>
      </c>
      <c r="K665" s="53"/>
      <c r="L665" s="53"/>
      <c r="M665" s="53"/>
      <c r="N665" s="53"/>
      <c r="O665" s="29" t="str">
        <f>IF(HLOOKUP(O$14,集計用!$4:$9894,マスター!$C665,FALSE)="","",HLOOKUP(O$14,集計用!$4:$9894,マスター!$C665,FALSE))</f>
        <v/>
      </c>
      <c r="P665" s="53"/>
      <c r="Q665" s="53"/>
      <c r="R665" s="42" t="str">
        <f>IF(HLOOKUP(R$14,集計用!$4:$9894,マスター!$C665,FALSE)="","",HLOOKUP(R$14,集計用!$4:$9894,マスター!$C665,FALSE))</f>
        <v/>
      </c>
      <c r="S665" s="42" t="str">
        <f>IF(HLOOKUP(S$14,集計用!$4:$9894,マスター!$C665,FALSE)="","",HLOOKUP(S$14,集計用!$4:$9894,マスター!$C665,FALSE))</f>
        <v/>
      </c>
      <c r="T665" s="214" t="str">
        <f>IF(HLOOKUP(T$14,集計用!$4:$9894,マスター!$C665,FALSE)="","",HLOOKUP(T$14,集計用!$4:$9894,マスター!$C665,FALSE))</f>
        <v/>
      </c>
      <c r="U665" s="214" t="str">
        <f>IF(HLOOKUP(U$14,集計用!$4:$9894,マスター!$C665,FALSE)="","",HLOOKUP(U$14,集計用!$4:$9894,マスター!$C665,FALSE))</f>
        <v/>
      </c>
      <c r="V665" s="53"/>
      <c r="W665" s="44"/>
      <c r="X665" s="53"/>
      <c r="Y665" s="53"/>
      <c r="Z665" s="29" t="str">
        <f>IF(HLOOKUP(Z$14,集計用!$4:$9894,マスター!$C665,FALSE)="","",HLOOKUP(Z$14,集計用!$4:$9894,マスター!$C665,FALSE))</f>
        <v/>
      </c>
      <c r="AA665" s="53"/>
      <c r="AB665" s="53"/>
      <c r="AC665" s="53"/>
      <c r="AD665" s="53"/>
      <c r="AE665" s="53"/>
      <c r="AF665" s="44"/>
      <c r="AG665" s="29" t="str">
        <f>IF(HLOOKUP(AG$14,集計用!$4:$9894,マスター!$C665,FALSE)="","",HLOOKUP(AG$14,集計用!$4:$9894,マスター!$C665,FALSE))</f>
        <v/>
      </c>
      <c r="AH665" s="29" t="str">
        <f>IF(HLOOKUP(AH$14,集計用!$4:$9894,マスター!$C665,FALSE)="","",HLOOKUP(AH$14,集計用!$4:$9894,マスター!$C665,FALSE))</f>
        <v/>
      </c>
      <c r="AI665" s="29" t="str">
        <f>IF(HLOOKUP(AI$14,集計用!$4:$9894,マスター!$C665,FALSE)="","",HLOOKUP(AI$14,集計用!$4:$9894,マスター!$C665,FALSE))</f>
        <v/>
      </c>
      <c r="AJ665" s="60" t="str">
        <f>マスター!$B$3</f>
        <v>建物</v>
      </c>
      <c r="AK665" s="29" t="str">
        <f>IF(HLOOKUP(AK$14,集計用!$4:$9894,マスター!$C665,FALSE)="","",HLOOKUP(AK$14,集計用!$4:$9894,マスター!$C665,FALSE))</f>
        <v/>
      </c>
      <c r="AL665" s="29" t="str">
        <f>IF(HLOOKUP(AL$14,集計用!$4:$9894,マスター!$C665,FALSE)="","",HLOOKUP(AL$14,集計用!$4:$9894,マスター!$C665,FALSE))</f>
        <v/>
      </c>
      <c r="AM665" s="53"/>
      <c r="AN665" s="29" t="str">
        <f>IFERROR(集計用!N554&amp;集計用!P554&amp;集計用!R554,"")</f>
        <v/>
      </c>
      <c r="AO665" s="29" t="str">
        <f>IF(HLOOKUP(AO$14,集計用!$4:$9894,マスター!$C665,FALSE)="","",HLOOKUP(AO$14,集計用!$4:$9894,マスター!$C665,FALSE))</f>
        <v/>
      </c>
      <c r="AP665" s="42" t="str">
        <f>集計用!AU554&amp;集計用!AV554&amp;集計用!AW554&amp;集計用!AX554&amp;集計用!AY554&amp;集計用!AZ554</f>
        <v/>
      </c>
      <c r="AQ665" s="29" t="str">
        <f>IF(HLOOKUP(AQ$14,集計用!$4:$9894,マスター!$C665,FALSE)="","",HLOOKUP(AQ$14,集計用!$4:$9894,マスター!$C665,FALSE))</f>
        <v/>
      </c>
      <c r="AR665" s="29" t="str">
        <f>IF(HLOOKUP(AR$14,集計用!$4:$9894,マスター!$C665,FALSE)="","",HLOOKUP(AR$14,集計用!$4:$9894,マスター!$C665,FALSE))</f>
        <v/>
      </c>
      <c r="AS665" s="29" t="str">
        <f>IF(HLOOKUP(AS$14,集計用!$4:$9894,マスター!$C665,FALSE)="","",HLOOKUP(AS$14,集計用!$4:$9894,マスター!$C665,FALSE))</f>
        <v/>
      </c>
      <c r="AT665" s="29" t="str">
        <f>IF(HLOOKUP(AT$14,集計用!$4:$9894,マスター!$C665,FALSE)="","",HLOOKUP(AT$14,集計用!$4:$9894,マスター!$C665,FALSE))</f>
        <v/>
      </c>
      <c r="AU665" s="29" t="str">
        <f>IF(HLOOKUP(AU$14,集計用!$4:$9894,マスター!$C665,FALSE)="","",HLOOKUP(AU$14,集計用!$4:$9894,マスター!$C665,FALSE))</f>
        <v/>
      </c>
      <c r="AV665" s="61"/>
      <c r="AW665" s="45" t="str">
        <f t="shared" si="13"/>
        <v/>
      </c>
      <c r="AX665" s="29" t="str">
        <f>IF(HLOOKUP(AX$14,集計用!$4:$9894,マスター!$C665,FALSE)="","",HLOOKUP(AX$14,集計用!$4:$9894,マスター!$C665,FALSE))</f>
        <v/>
      </c>
      <c r="AY665" s="29" t="str">
        <f>IF(HLOOKUP(AY$14,集計用!$4:$9894,マスター!$C665,FALSE)="","",HLOOKUP(AY$14,集計用!$4:$9894,マスター!$C665,FALSE))</f>
        <v/>
      </c>
      <c r="AZ665" s="54"/>
      <c r="BA665" s="54"/>
      <c r="BB665" s="54"/>
      <c r="BC665" s="54"/>
      <c r="BD665" s="54"/>
      <c r="BE665" s="54"/>
      <c r="BF665" s="54"/>
      <c r="BG665" s="54"/>
      <c r="BH665" s="29" t="str">
        <f>IF(HLOOKUP(BH$14,集計用!$4:$9894,マスター!$C665,FALSE)="","",HLOOKUP(BH$14,集計用!$4:$9894,マスター!$C665,FALSE))</f>
        <v/>
      </c>
      <c r="BI665" s="29" t="str">
        <f>IF(HLOOKUP(BI$14,集計用!$4:$9894,マスター!$C665,FALSE)="","",HLOOKUP(BI$14,集計用!$4:$9894,マスター!$C665,FALSE))</f>
        <v/>
      </c>
      <c r="BJ665" s="54"/>
      <c r="BK665" s="54"/>
      <c r="BL665" s="54"/>
      <c r="BM665" s="54"/>
      <c r="BN665" s="54"/>
      <c r="BO665" s="54"/>
      <c r="BP665" s="54"/>
      <c r="BQ665" s="54"/>
      <c r="BR665" s="29" t="str">
        <f>IF(HLOOKUP(BR$14,集計用!$4:$9894,マスター!$C665,FALSE)="","",HLOOKUP(BR$14,集計用!$4:$9894,マスター!$C665,FALSE))</f>
        <v/>
      </c>
      <c r="BS665" s="29" t="str">
        <f>IF(HLOOKUP(BS$14,集計用!$4:$9894,マスター!$C665,FALSE)="","",HLOOKUP(BS$14,集計用!$4:$9894,マスター!$C665,FALSE))</f>
        <v/>
      </c>
      <c r="BT665" s="29" t="str">
        <f>IF(HLOOKUP(BT$14,集計用!$4:$9894,マスター!$C665,FALSE)="","",HLOOKUP(BT$14,集計用!$4:$9894,マスター!$C665,FALSE))</f>
        <v/>
      </c>
      <c r="BU665" s="29" t="str">
        <f>IF(HLOOKUP(BU$14,集計用!$4:$9894,マスター!$C665,FALSE)="","",HLOOKUP(BU$14,集計用!$4:$9894,マスター!$C665,FALSE))</f>
        <v/>
      </c>
      <c r="BV665" s="29" t="str">
        <f>集計用!O554&amp;集計用!Q554&amp;集計用!S554</f>
        <v/>
      </c>
      <c r="BW665" s="29" t="str">
        <f>IF(HLOOKUP(BW$14,集計用!$4:$9894,マスター!$C665,FALSE)="","",HLOOKUP(BW$14,集計用!$4:$9894,マスター!$C665,FALSE))</f>
        <v/>
      </c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4"/>
      <c r="CO665" s="54"/>
      <c r="CP665" s="54"/>
      <c r="CQ665" s="54"/>
      <c r="CR665" s="54"/>
      <c r="CS665" s="54"/>
      <c r="CT665" s="54"/>
      <c r="CU665" s="54"/>
      <c r="CV665" s="53"/>
      <c r="CW665" s="53"/>
      <c r="CX665" s="53"/>
      <c r="CY665" s="53"/>
      <c r="CZ665" s="53"/>
      <c r="DA665" s="53"/>
      <c r="DB665" s="53"/>
      <c r="DC665" s="53"/>
      <c r="DD665" s="54"/>
      <c r="DE665" s="54"/>
      <c r="DF665" s="54"/>
      <c r="DG665" s="54"/>
      <c r="DH665" s="54"/>
      <c r="DI665" s="54"/>
    </row>
    <row r="666" spans="3:113" ht="35.25" customHeight="1">
      <c r="C666" s="89">
        <v>657</v>
      </c>
      <c r="D666" s="44"/>
      <c r="E666" s="53"/>
      <c r="F666" s="53"/>
      <c r="G666" s="53"/>
      <c r="H666" s="42" t="str">
        <f>IF(HLOOKUP(H$14,集計用!$4:$9894,マスター!$C666,FALSE)="","",HLOOKUP(H$14,集計用!$4:$9894,マスター!$C666,FALSE))</f>
        <v/>
      </c>
      <c r="I666" s="29" t="str">
        <f>IF(HLOOKUP(I$14,集計用!$4:$9894,マスター!$C666,FALSE)="","",HLOOKUP(I$14,集計用!$4:$9894,マスター!$C666,FALSE))</f>
        <v/>
      </c>
      <c r="J666" s="29" t="str">
        <f>IF(HLOOKUP(J$14,集計用!$4:$9894,マスター!$C666,FALSE)="","",HLOOKUP(J$14,集計用!$4:$9894,マスター!$C666,FALSE))</f>
        <v/>
      </c>
      <c r="K666" s="53"/>
      <c r="L666" s="53"/>
      <c r="M666" s="53"/>
      <c r="N666" s="53"/>
      <c r="O666" s="29" t="str">
        <f>IF(HLOOKUP(O$14,集計用!$4:$9894,マスター!$C666,FALSE)="","",HLOOKUP(O$14,集計用!$4:$9894,マスター!$C666,FALSE))</f>
        <v/>
      </c>
      <c r="P666" s="53"/>
      <c r="Q666" s="53"/>
      <c r="R666" s="42" t="str">
        <f>IF(HLOOKUP(R$14,集計用!$4:$9894,マスター!$C666,FALSE)="","",HLOOKUP(R$14,集計用!$4:$9894,マスター!$C666,FALSE))</f>
        <v/>
      </c>
      <c r="S666" s="42" t="str">
        <f>IF(HLOOKUP(S$14,集計用!$4:$9894,マスター!$C666,FALSE)="","",HLOOKUP(S$14,集計用!$4:$9894,マスター!$C666,FALSE))</f>
        <v/>
      </c>
      <c r="T666" s="214" t="str">
        <f>IF(HLOOKUP(T$14,集計用!$4:$9894,マスター!$C666,FALSE)="","",HLOOKUP(T$14,集計用!$4:$9894,マスター!$C666,FALSE))</f>
        <v/>
      </c>
      <c r="U666" s="214" t="str">
        <f>IF(HLOOKUP(U$14,集計用!$4:$9894,マスター!$C666,FALSE)="","",HLOOKUP(U$14,集計用!$4:$9894,マスター!$C666,FALSE))</f>
        <v/>
      </c>
      <c r="V666" s="53"/>
      <c r="W666" s="44"/>
      <c r="X666" s="53"/>
      <c r="Y666" s="53"/>
      <c r="Z666" s="29" t="str">
        <f>IF(HLOOKUP(Z$14,集計用!$4:$9894,マスター!$C666,FALSE)="","",HLOOKUP(Z$14,集計用!$4:$9894,マスター!$C666,FALSE))</f>
        <v/>
      </c>
      <c r="AA666" s="53"/>
      <c r="AB666" s="53"/>
      <c r="AC666" s="53"/>
      <c r="AD666" s="53"/>
      <c r="AE666" s="53"/>
      <c r="AF666" s="44"/>
      <c r="AG666" s="29" t="str">
        <f>IF(HLOOKUP(AG$14,集計用!$4:$9894,マスター!$C666,FALSE)="","",HLOOKUP(AG$14,集計用!$4:$9894,マスター!$C666,FALSE))</f>
        <v/>
      </c>
      <c r="AH666" s="29" t="str">
        <f>IF(HLOOKUP(AH$14,集計用!$4:$9894,マスター!$C666,FALSE)="","",HLOOKUP(AH$14,集計用!$4:$9894,マスター!$C666,FALSE))</f>
        <v/>
      </c>
      <c r="AI666" s="29" t="str">
        <f>IF(HLOOKUP(AI$14,集計用!$4:$9894,マスター!$C666,FALSE)="","",HLOOKUP(AI$14,集計用!$4:$9894,マスター!$C666,FALSE))</f>
        <v/>
      </c>
      <c r="AJ666" s="60" t="str">
        <f>マスター!$B$3</f>
        <v>建物</v>
      </c>
      <c r="AK666" s="29" t="str">
        <f>IF(HLOOKUP(AK$14,集計用!$4:$9894,マスター!$C666,FALSE)="","",HLOOKUP(AK$14,集計用!$4:$9894,マスター!$C666,FALSE))</f>
        <v/>
      </c>
      <c r="AL666" s="29" t="str">
        <f>IF(HLOOKUP(AL$14,集計用!$4:$9894,マスター!$C666,FALSE)="","",HLOOKUP(AL$14,集計用!$4:$9894,マスター!$C666,FALSE))</f>
        <v/>
      </c>
      <c r="AM666" s="53"/>
      <c r="AN666" s="29" t="str">
        <f>IFERROR(集計用!N555&amp;集計用!P555&amp;集計用!R555,"")</f>
        <v/>
      </c>
      <c r="AO666" s="29" t="str">
        <f>IF(HLOOKUP(AO$14,集計用!$4:$9894,マスター!$C666,FALSE)="","",HLOOKUP(AO$14,集計用!$4:$9894,マスター!$C666,FALSE))</f>
        <v/>
      </c>
      <c r="AP666" s="42" t="str">
        <f>集計用!AU555&amp;集計用!AV555&amp;集計用!AW555&amp;集計用!AX555&amp;集計用!AY555&amp;集計用!AZ555</f>
        <v/>
      </c>
      <c r="AQ666" s="29" t="str">
        <f>IF(HLOOKUP(AQ$14,集計用!$4:$9894,マスター!$C666,FALSE)="","",HLOOKUP(AQ$14,集計用!$4:$9894,マスター!$C666,FALSE))</f>
        <v/>
      </c>
      <c r="AR666" s="29" t="str">
        <f>IF(HLOOKUP(AR$14,集計用!$4:$9894,マスター!$C666,FALSE)="","",HLOOKUP(AR$14,集計用!$4:$9894,マスター!$C666,FALSE))</f>
        <v/>
      </c>
      <c r="AS666" s="29" t="str">
        <f>IF(HLOOKUP(AS$14,集計用!$4:$9894,マスター!$C666,FALSE)="","",HLOOKUP(AS$14,集計用!$4:$9894,マスター!$C666,FALSE))</f>
        <v/>
      </c>
      <c r="AT666" s="29" t="str">
        <f>IF(HLOOKUP(AT$14,集計用!$4:$9894,マスター!$C666,FALSE)="","",HLOOKUP(AT$14,集計用!$4:$9894,マスター!$C666,FALSE))</f>
        <v/>
      </c>
      <c r="AU666" s="29" t="str">
        <f>IF(HLOOKUP(AU$14,集計用!$4:$9894,マスター!$C666,FALSE)="","",HLOOKUP(AU$14,集計用!$4:$9894,マスター!$C666,FALSE))</f>
        <v/>
      </c>
      <c r="AV666" s="61"/>
      <c r="AW666" s="45" t="str">
        <f t="shared" si="13"/>
        <v/>
      </c>
      <c r="AX666" s="29" t="str">
        <f>IF(HLOOKUP(AX$14,集計用!$4:$9894,マスター!$C666,FALSE)="","",HLOOKUP(AX$14,集計用!$4:$9894,マスター!$C666,FALSE))</f>
        <v/>
      </c>
      <c r="AY666" s="29" t="str">
        <f>IF(HLOOKUP(AY$14,集計用!$4:$9894,マスター!$C666,FALSE)="","",HLOOKUP(AY$14,集計用!$4:$9894,マスター!$C666,FALSE))</f>
        <v/>
      </c>
      <c r="AZ666" s="54"/>
      <c r="BA666" s="54"/>
      <c r="BB666" s="54"/>
      <c r="BC666" s="54"/>
      <c r="BD666" s="54"/>
      <c r="BE666" s="54"/>
      <c r="BF666" s="54"/>
      <c r="BG666" s="54"/>
      <c r="BH666" s="29" t="str">
        <f>IF(HLOOKUP(BH$14,集計用!$4:$9894,マスター!$C666,FALSE)="","",HLOOKUP(BH$14,集計用!$4:$9894,マスター!$C666,FALSE))</f>
        <v/>
      </c>
      <c r="BI666" s="29" t="str">
        <f>IF(HLOOKUP(BI$14,集計用!$4:$9894,マスター!$C666,FALSE)="","",HLOOKUP(BI$14,集計用!$4:$9894,マスター!$C666,FALSE))</f>
        <v/>
      </c>
      <c r="BJ666" s="54"/>
      <c r="BK666" s="54"/>
      <c r="BL666" s="54"/>
      <c r="BM666" s="54"/>
      <c r="BN666" s="54"/>
      <c r="BO666" s="54"/>
      <c r="BP666" s="54"/>
      <c r="BQ666" s="54"/>
      <c r="BR666" s="29" t="str">
        <f>IF(HLOOKUP(BR$14,集計用!$4:$9894,マスター!$C666,FALSE)="","",HLOOKUP(BR$14,集計用!$4:$9894,マスター!$C666,FALSE))</f>
        <v/>
      </c>
      <c r="BS666" s="29" t="str">
        <f>IF(HLOOKUP(BS$14,集計用!$4:$9894,マスター!$C666,FALSE)="","",HLOOKUP(BS$14,集計用!$4:$9894,マスター!$C666,FALSE))</f>
        <v/>
      </c>
      <c r="BT666" s="29" t="str">
        <f>IF(HLOOKUP(BT$14,集計用!$4:$9894,マスター!$C666,FALSE)="","",HLOOKUP(BT$14,集計用!$4:$9894,マスター!$C666,FALSE))</f>
        <v/>
      </c>
      <c r="BU666" s="29" t="str">
        <f>IF(HLOOKUP(BU$14,集計用!$4:$9894,マスター!$C666,FALSE)="","",HLOOKUP(BU$14,集計用!$4:$9894,マスター!$C666,FALSE))</f>
        <v/>
      </c>
      <c r="BV666" s="29" t="str">
        <f>集計用!O555&amp;集計用!Q555&amp;集計用!S555</f>
        <v/>
      </c>
      <c r="BW666" s="29" t="str">
        <f>IF(HLOOKUP(BW$14,集計用!$4:$9894,マスター!$C666,FALSE)="","",HLOOKUP(BW$14,集計用!$4:$9894,マスター!$C666,FALSE))</f>
        <v/>
      </c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4"/>
      <c r="CO666" s="54"/>
      <c r="CP666" s="54"/>
      <c r="CQ666" s="54"/>
      <c r="CR666" s="54"/>
      <c r="CS666" s="54"/>
      <c r="CT666" s="54"/>
      <c r="CU666" s="54"/>
      <c r="CV666" s="53"/>
      <c r="CW666" s="53"/>
      <c r="CX666" s="53"/>
      <c r="CY666" s="53"/>
      <c r="CZ666" s="53"/>
      <c r="DA666" s="53"/>
      <c r="DB666" s="53"/>
      <c r="DC666" s="53"/>
      <c r="DD666" s="54"/>
      <c r="DE666" s="54"/>
      <c r="DF666" s="54"/>
      <c r="DG666" s="54"/>
      <c r="DH666" s="54"/>
      <c r="DI666" s="54"/>
    </row>
    <row r="667" spans="3:113" ht="35.25" customHeight="1">
      <c r="C667" s="89">
        <v>658</v>
      </c>
      <c r="D667" s="44"/>
      <c r="E667" s="53"/>
      <c r="F667" s="53"/>
      <c r="G667" s="53"/>
      <c r="H667" s="42" t="str">
        <f>IF(HLOOKUP(H$14,集計用!$4:$9894,マスター!$C667,FALSE)="","",HLOOKUP(H$14,集計用!$4:$9894,マスター!$C667,FALSE))</f>
        <v/>
      </c>
      <c r="I667" s="29" t="str">
        <f>IF(HLOOKUP(I$14,集計用!$4:$9894,マスター!$C667,FALSE)="","",HLOOKUP(I$14,集計用!$4:$9894,マスター!$C667,FALSE))</f>
        <v/>
      </c>
      <c r="J667" s="29" t="str">
        <f>IF(HLOOKUP(J$14,集計用!$4:$9894,マスター!$C667,FALSE)="","",HLOOKUP(J$14,集計用!$4:$9894,マスター!$C667,FALSE))</f>
        <v/>
      </c>
      <c r="K667" s="53"/>
      <c r="L667" s="53"/>
      <c r="M667" s="53"/>
      <c r="N667" s="53"/>
      <c r="O667" s="29" t="str">
        <f>IF(HLOOKUP(O$14,集計用!$4:$9894,マスター!$C667,FALSE)="","",HLOOKUP(O$14,集計用!$4:$9894,マスター!$C667,FALSE))</f>
        <v/>
      </c>
      <c r="P667" s="53"/>
      <c r="Q667" s="53"/>
      <c r="R667" s="42" t="str">
        <f>IF(HLOOKUP(R$14,集計用!$4:$9894,マスター!$C667,FALSE)="","",HLOOKUP(R$14,集計用!$4:$9894,マスター!$C667,FALSE))</f>
        <v/>
      </c>
      <c r="S667" s="42" t="str">
        <f>IF(HLOOKUP(S$14,集計用!$4:$9894,マスター!$C667,FALSE)="","",HLOOKUP(S$14,集計用!$4:$9894,マスター!$C667,FALSE))</f>
        <v/>
      </c>
      <c r="T667" s="214" t="str">
        <f>IF(HLOOKUP(T$14,集計用!$4:$9894,マスター!$C667,FALSE)="","",HLOOKUP(T$14,集計用!$4:$9894,マスター!$C667,FALSE))</f>
        <v/>
      </c>
      <c r="U667" s="214" t="str">
        <f>IF(HLOOKUP(U$14,集計用!$4:$9894,マスター!$C667,FALSE)="","",HLOOKUP(U$14,集計用!$4:$9894,マスター!$C667,FALSE))</f>
        <v/>
      </c>
      <c r="V667" s="53"/>
      <c r="W667" s="44"/>
      <c r="X667" s="53"/>
      <c r="Y667" s="53"/>
      <c r="Z667" s="29" t="str">
        <f>IF(HLOOKUP(Z$14,集計用!$4:$9894,マスター!$C667,FALSE)="","",HLOOKUP(Z$14,集計用!$4:$9894,マスター!$C667,FALSE))</f>
        <v/>
      </c>
      <c r="AA667" s="53"/>
      <c r="AB667" s="53"/>
      <c r="AC667" s="53"/>
      <c r="AD667" s="53"/>
      <c r="AE667" s="53"/>
      <c r="AF667" s="44"/>
      <c r="AG667" s="29" t="str">
        <f>IF(HLOOKUP(AG$14,集計用!$4:$9894,マスター!$C667,FALSE)="","",HLOOKUP(AG$14,集計用!$4:$9894,マスター!$C667,FALSE))</f>
        <v/>
      </c>
      <c r="AH667" s="29" t="str">
        <f>IF(HLOOKUP(AH$14,集計用!$4:$9894,マスター!$C667,FALSE)="","",HLOOKUP(AH$14,集計用!$4:$9894,マスター!$C667,FALSE))</f>
        <v/>
      </c>
      <c r="AI667" s="29" t="str">
        <f>IF(HLOOKUP(AI$14,集計用!$4:$9894,マスター!$C667,FALSE)="","",HLOOKUP(AI$14,集計用!$4:$9894,マスター!$C667,FALSE))</f>
        <v/>
      </c>
      <c r="AJ667" s="60" t="str">
        <f>マスター!$B$3</f>
        <v>建物</v>
      </c>
      <c r="AK667" s="29" t="str">
        <f>IF(HLOOKUP(AK$14,集計用!$4:$9894,マスター!$C667,FALSE)="","",HLOOKUP(AK$14,集計用!$4:$9894,マスター!$C667,FALSE))</f>
        <v/>
      </c>
      <c r="AL667" s="29" t="str">
        <f>IF(HLOOKUP(AL$14,集計用!$4:$9894,マスター!$C667,FALSE)="","",HLOOKUP(AL$14,集計用!$4:$9894,マスター!$C667,FALSE))</f>
        <v/>
      </c>
      <c r="AM667" s="53"/>
      <c r="AN667" s="29" t="str">
        <f>IFERROR(集計用!N556&amp;集計用!P556&amp;集計用!R556,"")</f>
        <v/>
      </c>
      <c r="AO667" s="29" t="str">
        <f>IF(HLOOKUP(AO$14,集計用!$4:$9894,マスター!$C667,FALSE)="","",HLOOKUP(AO$14,集計用!$4:$9894,マスター!$C667,FALSE))</f>
        <v/>
      </c>
      <c r="AP667" s="42" t="str">
        <f>集計用!AU556&amp;集計用!AV556&amp;集計用!AW556&amp;集計用!AX556&amp;集計用!AY556&amp;集計用!AZ556</f>
        <v/>
      </c>
      <c r="AQ667" s="29" t="str">
        <f>IF(HLOOKUP(AQ$14,集計用!$4:$9894,マスター!$C667,FALSE)="","",HLOOKUP(AQ$14,集計用!$4:$9894,マスター!$C667,FALSE))</f>
        <v/>
      </c>
      <c r="AR667" s="29" t="str">
        <f>IF(HLOOKUP(AR$14,集計用!$4:$9894,マスター!$C667,FALSE)="","",HLOOKUP(AR$14,集計用!$4:$9894,マスター!$C667,FALSE))</f>
        <v/>
      </c>
      <c r="AS667" s="29" t="str">
        <f>IF(HLOOKUP(AS$14,集計用!$4:$9894,マスター!$C667,FALSE)="","",HLOOKUP(AS$14,集計用!$4:$9894,マスター!$C667,FALSE))</f>
        <v/>
      </c>
      <c r="AT667" s="29" t="str">
        <f>IF(HLOOKUP(AT$14,集計用!$4:$9894,マスター!$C667,FALSE)="","",HLOOKUP(AT$14,集計用!$4:$9894,マスター!$C667,FALSE))</f>
        <v/>
      </c>
      <c r="AU667" s="29" t="str">
        <f>IF(HLOOKUP(AU$14,集計用!$4:$9894,マスター!$C667,FALSE)="","",HLOOKUP(AU$14,集計用!$4:$9894,マスター!$C667,FALSE))</f>
        <v/>
      </c>
      <c r="AV667" s="61"/>
      <c r="AW667" s="45" t="str">
        <f t="shared" si="13"/>
        <v/>
      </c>
      <c r="AX667" s="29" t="str">
        <f>IF(HLOOKUP(AX$14,集計用!$4:$9894,マスター!$C667,FALSE)="","",HLOOKUP(AX$14,集計用!$4:$9894,マスター!$C667,FALSE))</f>
        <v/>
      </c>
      <c r="AY667" s="29" t="str">
        <f>IF(HLOOKUP(AY$14,集計用!$4:$9894,マスター!$C667,FALSE)="","",HLOOKUP(AY$14,集計用!$4:$9894,マスター!$C667,FALSE))</f>
        <v/>
      </c>
      <c r="AZ667" s="54"/>
      <c r="BA667" s="54"/>
      <c r="BB667" s="54"/>
      <c r="BC667" s="54"/>
      <c r="BD667" s="54"/>
      <c r="BE667" s="54"/>
      <c r="BF667" s="54"/>
      <c r="BG667" s="54"/>
      <c r="BH667" s="29" t="str">
        <f>IF(HLOOKUP(BH$14,集計用!$4:$9894,マスター!$C667,FALSE)="","",HLOOKUP(BH$14,集計用!$4:$9894,マスター!$C667,FALSE))</f>
        <v/>
      </c>
      <c r="BI667" s="29" t="str">
        <f>IF(HLOOKUP(BI$14,集計用!$4:$9894,マスター!$C667,FALSE)="","",HLOOKUP(BI$14,集計用!$4:$9894,マスター!$C667,FALSE))</f>
        <v/>
      </c>
      <c r="BJ667" s="54"/>
      <c r="BK667" s="54"/>
      <c r="BL667" s="54"/>
      <c r="BM667" s="54"/>
      <c r="BN667" s="54"/>
      <c r="BO667" s="54"/>
      <c r="BP667" s="54"/>
      <c r="BQ667" s="54"/>
      <c r="BR667" s="29" t="str">
        <f>IF(HLOOKUP(BR$14,集計用!$4:$9894,マスター!$C667,FALSE)="","",HLOOKUP(BR$14,集計用!$4:$9894,マスター!$C667,FALSE))</f>
        <v/>
      </c>
      <c r="BS667" s="29" t="str">
        <f>IF(HLOOKUP(BS$14,集計用!$4:$9894,マスター!$C667,FALSE)="","",HLOOKUP(BS$14,集計用!$4:$9894,マスター!$C667,FALSE))</f>
        <v/>
      </c>
      <c r="BT667" s="29" t="str">
        <f>IF(HLOOKUP(BT$14,集計用!$4:$9894,マスター!$C667,FALSE)="","",HLOOKUP(BT$14,集計用!$4:$9894,マスター!$C667,FALSE))</f>
        <v/>
      </c>
      <c r="BU667" s="29" t="str">
        <f>IF(HLOOKUP(BU$14,集計用!$4:$9894,マスター!$C667,FALSE)="","",HLOOKUP(BU$14,集計用!$4:$9894,マスター!$C667,FALSE))</f>
        <v/>
      </c>
      <c r="BV667" s="29" t="str">
        <f>集計用!O556&amp;集計用!Q556&amp;集計用!S556</f>
        <v/>
      </c>
      <c r="BW667" s="29" t="str">
        <f>IF(HLOOKUP(BW$14,集計用!$4:$9894,マスター!$C667,FALSE)="","",HLOOKUP(BW$14,集計用!$4:$9894,マスター!$C667,FALSE))</f>
        <v/>
      </c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4"/>
      <c r="CO667" s="54"/>
      <c r="CP667" s="54"/>
      <c r="CQ667" s="54"/>
      <c r="CR667" s="54"/>
      <c r="CS667" s="54"/>
      <c r="CT667" s="54"/>
      <c r="CU667" s="54"/>
      <c r="CV667" s="53"/>
      <c r="CW667" s="53"/>
      <c r="CX667" s="53"/>
      <c r="CY667" s="53"/>
      <c r="CZ667" s="53"/>
      <c r="DA667" s="53"/>
      <c r="DB667" s="53"/>
      <c r="DC667" s="53"/>
      <c r="DD667" s="54"/>
      <c r="DE667" s="54"/>
      <c r="DF667" s="54"/>
      <c r="DG667" s="54"/>
      <c r="DH667" s="54"/>
      <c r="DI667" s="54"/>
    </row>
  </sheetData>
  <sheetProtection insertRows="0"/>
  <mergeCells count="7">
    <mergeCell ref="BW4:BW5"/>
    <mergeCell ref="BV4:BV5"/>
    <mergeCell ref="B10:B12"/>
    <mergeCell ref="BR4:BR5"/>
    <mergeCell ref="BS4:BS5"/>
    <mergeCell ref="BT4:BT5"/>
    <mergeCell ref="BU4:BU5"/>
  </mergeCells>
  <phoneticPr fontId="5"/>
  <printOptions gridLinesSet="0"/>
  <pageMargins left="1.1811023622047245" right="1.1811023622047245" top="1.3779527559055118" bottom="0.78740157480314965" header="0.59055118110236227" footer="0.39370078740157483"/>
  <pageSetup paperSize="9" scale="10" orientation="portrait" horizontalDpi="4294967292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CK791"/>
  <sheetViews>
    <sheetView showGridLines="0" view="pageBreakPreview" topLeftCell="BG2" zoomScale="90" zoomScaleNormal="100" zoomScaleSheetLayoutView="90" workbookViewId="0">
      <selection activeCell="B6" sqref="B6"/>
    </sheetView>
  </sheetViews>
  <sheetFormatPr defaultColWidth="9" defaultRowHeight="13.5" customHeight="1"/>
  <cols>
    <col min="1" max="1" width="2.125" style="1" customWidth="1"/>
    <col min="2" max="2" width="3.25" style="68" customWidth="1"/>
    <col min="3" max="3" width="10.25" style="68" bestFit="1" customWidth="1"/>
    <col min="4" max="4" width="2.125" style="1" customWidth="1"/>
    <col min="5" max="5" width="2.375" style="1" customWidth="1"/>
    <col min="6" max="6" width="8" style="1" bestFit="1" customWidth="1"/>
    <col min="7" max="7" width="3" style="1" customWidth="1"/>
    <col min="8" max="8" width="4.375" style="1" customWidth="1"/>
    <col min="9" max="9" width="24.875" style="1" bestFit="1" customWidth="1"/>
    <col min="10" max="10" width="1.625" style="1" customWidth="1"/>
    <col min="11" max="11" width="3.375" style="1" customWidth="1"/>
    <col min="12" max="12" width="5.875" style="1" bestFit="1" customWidth="1"/>
    <col min="13" max="13" width="2.125" style="1" customWidth="1"/>
    <col min="14" max="14" width="2.875" style="1" customWidth="1"/>
    <col min="15" max="15" width="15.625" style="1" customWidth="1"/>
    <col min="16" max="16" width="1.625" style="1" customWidth="1"/>
    <col min="17" max="17" width="2.625" style="1" customWidth="1"/>
    <col min="18" max="18" width="16" style="1" bestFit="1" customWidth="1"/>
    <col min="19" max="19" width="1.625" style="1" customWidth="1"/>
    <col min="20" max="20" width="3.75" style="1" customWidth="1"/>
    <col min="21" max="21" width="20.75" style="1" bestFit="1" customWidth="1"/>
    <col min="22" max="22" width="1.625" style="1" customWidth="1"/>
    <col min="23" max="23" width="5.625" style="68" customWidth="1"/>
    <col min="24" max="24" width="27.75" style="68" bestFit="1" customWidth="1"/>
    <col min="25" max="25" width="1.5" style="1" customWidth="1"/>
    <col min="26" max="26" width="3.75" style="1" customWidth="1"/>
    <col min="27" max="27" width="13" style="1" bestFit="1" customWidth="1"/>
    <col min="28" max="28" width="2.75" style="65" customWidth="1"/>
    <col min="29" max="29" width="6.75" style="100" customWidth="1"/>
    <col min="30" max="30" width="14.25" style="68" customWidth="1"/>
    <col min="31" max="31" width="1.625" style="1" customWidth="1"/>
    <col min="32" max="32" width="5.125" style="100" customWidth="1"/>
    <col min="33" max="33" width="17.625" style="68" customWidth="1"/>
    <col min="34" max="34" width="1.625" style="1" customWidth="1"/>
    <col min="35" max="35" width="8.5" style="101" customWidth="1"/>
    <col min="36" max="36" width="26" style="68" customWidth="1"/>
    <col min="37" max="37" width="1.625" style="1" customWidth="1"/>
    <col min="38" max="38" width="4.125" style="102" bestFit="1" customWidth="1"/>
    <col min="39" max="39" width="18.625" style="68" customWidth="1"/>
    <col min="40" max="40" width="1.625" style="1" customWidth="1"/>
    <col min="41" max="41" width="6.25" style="102" customWidth="1"/>
    <col min="42" max="42" width="18.625" style="68" customWidth="1"/>
    <col min="43" max="43" width="2" style="1" customWidth="1"/>
    <col min="44" max="44" width="4.125" style="102" bestFit="1" customWidth="1"/>
    <col min="45" max="45" width="9" style="68"/>
    <col min="46" max="46" width="2.625" style="1" customWidth="1"/>
    <col min="47" max="47" width="4.125" style="102" bestFit="1" customWidth="1"/>
    <col min="48" max="48" width="16" style="68" bestFit="1" customWidth="1"/>
    <col min="49" max="49" width="4.125" style="1" customWidth="1"/>
    <col min="50" max="50" width="9" style="1"/>
    <col min="51" max="51" width="2.625" style="1" customWidth="1"/>
    <col min="52" max="52" width="3.5" style="68" customWidth="1"/>
    <col min="53" max="53" width="14.875" style="68" bestFit="1" customWidth="1"/>
    <col min="54" max="54" width="1.625" style="1" customWidth="1"/>
    <col min="55" max="55" width="5.875" style="11" bestFit="1" customWidth="1"/>
    <col min="56" max="56" width="2.875" style="1" customWidth="1"/>
    <col min="57" max="57" width="4.625" style="1" bestFit="1" customWidth="1"/>
    <col min="58" max="58" width="13.75" style="59" customWidth="1"/>
    <col min="59" max="59" width="3.375" style="1" customWidth="1"/>
    <col min="60" max="60" width="3.625" style="1" bestFit="1" customWidth="1"/>
    <col min="61" max="61" width="13" style="1" customWidth="1"/>
    <col min="62" max="62" width="3.25" style="1" customWidth="1"/>
    <col min="63" max="63" width="2.625" style="1" bestFit="1" customWidth="1"/>
    <col min="64" max="64" width="9" style="1"/>
    <col min="65" max="65" width="3" style="1" customWidth="1"/>
    <col min="66" max="66" width="2.625" style="1" bestFit="1" customWidth="1"/>
    <col min="67" max="67" width="17.375" style="1" customWidth="1"/>
    <col min="68" max="68" width="3.375" style="1" customWidth="1"/>
    <col min="69" max="69" width="2.625" style="1" bestFit="1" customWidth="1"/>
    <col min="70" max="70" width="17.375" style="1" customWidth="1"/>
    <col min="71" max="71" width="2.375" style="1" customWidth="1"/>
    <col min="72" max="72" width="2.625" style="1" bestFit="1" customWidth="1"/>
    <col min="73" max="73" width="13.625" style="1" customWidth="1"/>
    <col min="74" max="74" width="3.25" style="1" customWidth="1"/>
    <col min="75" max="75" width="9" style="1"/>
    <col min="76" max="76" width="24.875" style="1" bestFit="1" customWidth="1"/>
    <col min="77" max="77" width="3.125" style="1" customWidth="1"/>
    <col min="78" max="78" width="9" style="68"/>
    <col min="79" max="79" width="24.875" style="68" bestFit="1" customWidth="1"/>
    <col min="80" max="80" width="3.25" style="1" customWidth="1"/>
    <col min="81" max="82" width="9" style="68"/>
    <col min="83" max="83" width="2" style="1" customWidth="1"/>
    <col min="84" max="84" width="8.25" style="103" customWidth="1"/>
    <col min="85" max="85" width="24.125" style="1" customWidth="1"/>
    <col min="86" max="87" width="9" style="1" customWidth="1"/>
    <col min="88" max="16384" width="9" style="1"/>
  </cols>
  <sheetData>
    <row r="1" spans="1:89" ht="17.25" customHeight="1">
      <c r="A1" s="98" t="s">
        <v>442</v>
      </c>
    </row>
    <row r="2" spans="1:89" ht="20.25" customHeight="1">
      <c r="B2" s="90" t="s">
        <v>441</v>
      </c>
      <c r="C2" s="90"/>
      <c r="D2" s="91"/>
      <c r="E2" s="91"/>
      <c r="F2" s="92"/>
      <c r="G2" s="91"/>
      <c r="H2" s="91"/>
      <c r="I2" s="93"/>
      <c r="J2" s="93"/>
      <c r="K2" s="93"/>
      <c r="L2" s="94"/>
      <c r="M2" s="94"/>
      <c r="N2" s="94"/>
      <c r="O2" s="94"/>
      <c r="P2" s="92"/>
      <c r="Q2" s="91"/>
      <c r="R2" s="92"/>
      <c r="S2" s="92"/>
      <c r="T2" s="92"/>
      <c r="U2" s="91"/>
      <c r="V2" s="93"/>
      <c r="W2" s="95"/>
      <c r="X2" s="96"/>
      <c r="Y2" s="91"/>
      <c r="Z2" s="91"/>
      <c r="AA2" s="91"/>
      <c r="AB2" s="97"/>
      <c r="AC2" s="104"/>
      <c r="AD2" s="90"/>
      <c r="AE2" s="91"/>
      <c r="AF2" s="105"/>
      <c r="AG2" s="90"/>
      <c r="AH2" s="91"/>
      <c r="AI2" s="106"/>
      <c r="AJ2" s="90"/>
      <c r="AK2" s="92"/>
      <c r="AL2" s="107"/>
      <c r="AM2" s="90"/>
      <c r="AN2" s="91"/>
      <c r="AO2" s="108"/>
      <c r="AP2" s="90"/>
      <c r="AQ2" s="93"/>
      <c r="AR2" s="96"/>
      <c r="AS2" s="90"/>
      <c r="AT2" s="91"/>
      <c r="AU2" s="108"/>
      <c r="AV2" s="95"/>
      <c r="AW2" s="91"/>
      <c r="AX2" s="91"/>
      <c r="AY2" s="2"/>
      <c r="AZ2" s="81" t="s">
        <v>406</v>
      </c>
      <c r="BA2" s="82"/>
      <c r="BB2" s="84"/>
      <c r="BC2" s="84"/>
      <c r="BE2" s="62" t="s">
        <v>445</v>
      </c>
      <c r="BF2" s="67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W2" s="62" t="s">
        <v>446</v>
      </c>
      <c r="BX2" s="62"/>
      <c r="BY2" s="62"/>
      <c r="BZ2" s="83"/>
      <c r="CA2" s="83"/>
      <c r="CB2" s="62"/>
      <c r="CC2" s="83"/>
      <c r="CD2" s="83"/>
      <c r="CF2" s="90" t="s">
        <v>447</v>
      </c>
      <c r="CG2" s="90"/>
      <c r="CK2" s="1" t="s">
        <v>434</v>
      </c>
    </row>
    <row r="3" spans="1:89" ht="31.5" customHeight="1">
      <c r="B3" s="85"/>
      <c r="C3" s="70" t="s">
        <v>111</v>
      </c>
      <c r="E3" s="5"/>
      <c r="F3" s="5" t="s">
        <v>19</v>
      </c>
      <c r="H3" s="4"/>
      <c r="I3" s="4" t="s">
        <v>17</v>
      </c>
      <c r="J3" s="3"/>
      <c r="K3" s="86"/>
      <c r="L3" s="86" t="s">
        <v>14</v>
      </c>
      <c r="M3" s="3"/>
      <c r="N3" s="6"/>
      <c r="O3" s="6" t="s">
        <v>117</v>
      </c>
      <c r="P3" s="3"/>
      <c r="Q3" s="5"/>
      <c r="R3" s="5" t="s">
        <v>18</v>
      </c>
      <c r="S3" s="3"/>
      <c r="T3" s="86"/>
      <c r="U3" s="86" t="s">
        <v>448</v>
      </c>
      <c r="V3" s="3"/>
      <c r="W3" s="85"/>
      <c r="X3" s="70" t="s">
        <v>20</v>
      </c>
      <c r="Y3" s="12"/>
      <c r="Z3" s="5"/>
      <c r="AA3" s="5" t="s">
        <v>449</v>
      </c>
      <c r="AB3" s="66"/>
      <c r="AC3" s="109"/>
      <c r="AD3" s="70" t="s">
        <v>43</v>
      </c>
      <c r="AF3" s="109"/>
      <c r="AG3" s="70" t="s">
        <v>41</v>
      </c>
      <c r="AI3" s="110"/>
      <c r="AJ3" s="78" t="s">
        <v>42</v>
      </c>
      <c r="AK3" s="3"/>
      <c r="AL3" s="78"/>
      <c r="AM3" s="78" t="s">
        <v>88</v>
      </c>
      <c r="AO3" s="78"/>
      <c r="AP3" s="78" t="s">
        <v>89</v>
      </c>
      <c r="AQ3" s="3"/>
      <c r="AR3" s="78"/>
      <c r="AS3" s="78" t="s">
        <v>450</v>
      </c>
      <c r="AT3" s="3"/>
      <c r="AU3" s="78"/>
      <c r="AV3" s="78" t="s">
        <v>99</v>
      </c>
      <c r="AX3" s="5" t="s">
        <v>357</v>
      </c>
      <c r="AY3" s="3"/>
      <c r="AZ3" s="78"/>
      <c r="BA3" s="78" t="s">
        <v>64</v>
      </c>
      <c r="BB3" s="3"/>
      <c r="BC3" s="5" t="s">
        <v>123</v>
      </c>
      <c r="BD3" s="111"/>
      <c r="BE3" s="5"/>
      <c r="BF3" s="5" t="s">
        <v>336</v>
      </c>
      <c r="BG3" s="111"/>
      <c r="BH3" s="5"/>
      <c r="BI3" s="5" t="s">
        <v>337</v>
      </c>
      <c r="BK3" s="5"/>
      <c r="BL3" s="5" t="s">
        <v>338</v>
      </c>
      <c r="BM3" s="112"/>
      <c r="BN3" s="5"/>
      <c r="BO3" s="5" t="s">
        <v>339</v>
      </c>
      <c r="BP3" s="113"/>
      <c r="BQ3" s="5"/>
      <c r="BR3" s="5" t="s">
        <v>358</v>
      </c>
      <c r="BS3" s="113"/>
      <c r="BT3" s="5"/>
      <c r="BU3" s="5" t="s">
        <v>359</v>
      </c>
      <c r="BW3" s="5"/>
      <c r="BX3" s="5" t="s">
        <v>17</v>
      </c>
      <c r="BZ3" s="78"/>
      <c r="CA3" s="78" t="s">
        <v>366</v>
      </c>
      <c r="CC3" s="78"/>
      <c r="CD3" s="78" t="s">
        <v>367</v>
      </c>
      <c r="CF3" s="114"/>
      <c r="CG3" s="70" t="s">
        <v>451</v>
      </c>
    </row>
    <row r="4" spans="1:89" ht="24">
      <c r="B4" s="69">
        <v>1</v>
      </c>
      <c r="C4" s="71" t="s">
        <v>112</v>
      </c>
      <c r="E4" s="10">
        <v>1</v>
      </c>
      <c r="F4" s="10" t="s">
        <v>15</v>
      </c>
      <c r="H4" s="26">
        <v>11</v>
      </c>
      <c r="I4" s="26" t="s">
        <v>252</v>
      </c>
      <c r="J4" s="3"/>
      <c r="K4" s="115">
        <v>1</v>
      </c>
      <c r="L4" s="116" t="s">
        <v>23</v>
      </c>
      <c r="M4" s="3"/>
      <c r="N4" s="7">
        <v>0</v>
      </c>
      <c r="O4" s="8" t="s">
        <v>277</v>
      </c>
      <c r="P4" s="9"/>
      <c r="Q4" s="8">
        <v>1</v>
      </c>
      <c r="R4" s="8" t="s">
        <v>90</v>
      </c>
      <c r="S4" s="3"/>
      <c r="T4" s="115">
        <v>100</v>
      </c>
      <c r="U4" s="116" t="s">
        <v>268</v>
      </c>
      <c r="V4" s="3"/>
      <c r="W4" s="80">
        <v>101</v>
      </c>
      <c r="X4" s="76" t="s">
        <v>21</v>
      </c>
      <c r="Y4" s="111"/>
      <c r="Z4" s="115">
        <v>100</v>
      </c>
      <c r="AA4" s="116" t="s">
        <v>452</v>
      </c>
      <c r="AB4" s="117"/>
      <c r="AC4" s="118">
        <v>101</v>
      </c>
      <c r="AD4" s="69" t="s">
        <v>453</v>
      </c>
      <c r="AF4" s="119">
        <v>101</v>
      </c>
      <c r="AG4" s="69" t="s">
        <v>453</v>
      </c>
      <c r="AI4" s="119">
        <v>1001</v>
      </c>
      <c r="AJ4" s="69" t="s">
        <v>453</v>
      </c>
      <c r="AK4" s="3"/>
      <c r="AL4" s="80"/>
      <c r="AM4" s="120"/>
      <c r="AO4" s="80"/>
      <c r="AP4" s="120"/>
      <c r="AQ4" s="3"/>
      <c r="AR4" s="80">
        <v>1</v>
      </c>
      <c r="AS4" s="121"/>
      <c r="AT4" s="3"/>
      <c r="AU4" s="80">
        <v>1</v>
      </c>
      <c r="AV4" s="80"/>
      <c r="AX4" s="115" t="s">
        <v>454</v>
      </c>
      <c r="AY4" s="3"/>
      <c r="AZ4" s="80">
        <v>1</v>
      </c>
      <c r="BA4" s="73" t="s">
        <v>65</v>
      </c>
      <c r="BB4" s="3"/>
      <c r="BC4" s="115" t="s">
        <v>454</v>
      </c>
      <c r="BD4" s="111"/>
      <c r="BE4" s="115">
        <v>101</v>
      </c>
      <c r="BF4" s="122" t="s">
        <v>294</v>
      </c>
      <c r="BG4" s="111"/>
      <c r="BH4" s="115">
        <v>11</v>
      </c>
      <c r="BI4" s="123" t="s">
        <v>285</v>
      </c>
      <c r="BK4" s="115">
        <v>1</v>
      </c>
      <c r="BL4" s="26" t="s">
        <v>340</v>
      </c>
      <c r="BM4" s="112"/>
      <c r="BN4" s="115">
        <v>1</v>
      </c>
      <c r="BO4" s="122" t="s">
        <v>350</v>
      </c>
      <c r="BP4" s="113"/>
      <c r="BQ4" s="115">
        <v>1</v>
      </c>
      <c r="BR4" s="122" t="s">
        <v>360</v>
      </c>
      <c r="BS4" s="113"/>
      <c r="BT4" s="115">
        <v>1</v>
      </c>
      <c r="BU4" s="122" t="s">
        <v>360</v>
      </c>
      <c r="BW4" s="115">
        <v>1</v>
      </c>
      <c r="BX4" s="26" t="s">
        <v>368</v>
      </c>
      <c r="BZ4" s="121">
        <v>101</v>
      </c>
      <c r="CA4" s="69" t="s">
        <v>369</v>
      </c>
      <c r="CC4" s="121">
        <v>1</v>
      </c>
      <c r="CD4" s="69" t="s">
        <v>370</v>
      </c>
      <c r="CF4" s="121">
        <v>1010</v>
      </c>
      <c r="CG4" s="69" t="s">
        <v>726</v>
      </c>
    </row>
    <row r="5" spans="1:89" ht="25.5" customHeight="1">
      <c r="B5" s="69">
        <v>2</v>
      </c>
      <c r="C5" s="72" t="s">
        <v>279</v>
      </c>
      <c r="E5" s="10">
        <v>2</v>
      </c>
      <c r="F5" s="10" t="s">
        <v>22</v>
      </c>
      <c r="H5" s="26">
        <v>12</v>
      </c>
      <c r="I5" s="26" t="s">
        <v>253</v>
      </c>
      <c r="J5" s="3"/>
      <c r="K5" s="115">
        <v>2</v>
      </c>
      <c r="L5" s="116" t="s">
        <v>24</v>
      </c>
      <c r="M5" s="3"/>
      <c r="N5" s="7">
        <v>1</v>
      </c>
      <c r="O5" s="8" t="s">
        <v>278</v>
      </c>
      <c r="P5" s="9"/>
      <c r="Q5" s="8">
        <v>2</v>
      </c>
      <c r="R5" s="8" t="s">
        <v>91</v>
      </c>
      <c r="S5" s="3"/>
      <c r="T5" s="115">
        <v>200</v>
      </c>
      <c r="U5" s="116" t="s">
        <v>269</v>
      </c>
      <c r="V5" s="3"/>
      <c r="W5" s="80">
        <v>102</v>
      </c>
      <c r="X5" s="128" t="s">
        <v>721</v>
      </c>
      <c r="Y5" s="111"/>
      <c r="Z5" s="115">
        <v>200</v>
      </c>
      <c r="AA5" s="116" t="s">
        <v>455</v>
      </c>
      <c r="AB5" s="117"/>
      <c r="AC5" s="118">
        <v>102</v>
      </c>
      <c r="AD5" s="69" t="s">
        <v>556</v>
      </c>
      <c r="AF5" s="119">
        <v>102</v>
      </c>
      <c r="AG5" s="69" t="s">
        <v>456</v>
      </c>
      <c r="AI5" s="119">
        <v>1002</v>
      </c>
      <c r="AJ5" s="69" t="s">
        <v>571</v>
      </c>
      <c r="AK5" s="3"/>
      <c r="AL5" s="80"/>
      <c r="AM5" s="120"/>
      <c r="AO5" s="80"/>
      <c r="AP5" s="120"/>
      <c r="AQ5" s="111"/>
      <c r="AR5" s="80">
        <v>2</v>
      </c>
      <c r="AS5" s="121"/>
      <c r="AT5" s="3"/>
      <c r="AU5" s="80">
        <v>2</v>
      </c>
      <c r="AV5" s="80"/>
      <c r="AX5" s="111"/>
      <c r="AY5" s="3"/>
      <c r="AZ5" s="80">
        <v>2</v>
      </c>
      <c r="BA5" s="73" t="s">
        <v>66</v>
      </c>
      <c r="BB5" s="3"/>
      <c r="BC5" s="111"/>
      <c r="BD5" s="111"/>
      <c r="BE5" s="115">
        <v>102</v>
      </c>
      <c r="BF5" s="122" t="s">
        <v>295</v>
      </c>
      <c r="BG5" s="111"/>
      <c r="BH5" s="115">
        <v>12</v>
      </c>
      <c r="BI5" s="123" t="s">
        <v>286</v>
      </c>
      <c r="BK5" s="115">
        <v>2</v>
      </c>
      <c r="BL5" s="26" t="s">
        <v>341</v>
      </c>
      <c r="BM5" s="112"/>
      <c r="BN5" s="115">
        <v>2</v>
      </c>
      <c r="BO5" s="122" t="s">
        <v>351</v>
      </c>
      <c r="BP5" s="113"/>
      <c r="BQ5" s="115">
        <v>2</v>
      </c>
      <c r="BR5" s="122" t="s">
        <v>361</v>
      </c>
      <c r="BS5" s="113"/>
      <c r="BT5" s="115">
        <v>2</v>
      </c>
      <c r="BU5" s="122" t="s">
        <v>361</v>
      </c>
      <c r="BW5" s="115">
        <v>2</v>
      </c>
      <c r="BX5" s="26" t="s">
        <v>371</v>
      </c>
      <c r="BZ5" s="121">
        <v>102</v>
      </c>
      <c r="CA5" s="69" t="s">
        <v>372</v>
      </c>
      <c r="CC5" s="121">
        <v>2</v>
      </c>
      <c r="CD5" s="69"/>
      <c r="CF5" s="121">
        <v>1011</v>
      </c>
      <c r="CG5" s="69" t="s">
        <v>727</v>
      </c>
    </row>
    <row r="6" spans="1:89" ht="13.5" customHeight="1">
      <c r="B6" s="69">
        <v>3</v>
      </c>
      <c r="C6" s="72" t="s">
        <v>280</v>
      </c>
      <c r="H6" s="26">
        <v>13</v>
      </c>
      <c r="I6" s="26" t="s">
        <v>254</v>
      </c>
      <c r="J6" s="3"/>
      <c r="K6" s="115">
        <v>3</v>
      </c>
      <c r="L6" s="116" t="s">
        <v>25</v>
      </c>
      <c r="M6" s="3"/>
      <c r="N6" s="7">
        <v>3</v>
      </c>
      <c r="O6" s="8" t="s">
        <v>457</v>
      </c>
      <c r="P6" s="9"/>
      <c r="Q6" s="3"/>
      <c r="R6" s="3"/>
      <c r="S6" s="3"/>
      <c r="T6" s="115">
        <v>300</v>
      </c>
      <c r="U6" s="116" t="s">
        <v>16</v>
      </c>
      <c r="V6" s="3"/>
      <c r="W6" s="80">
        <v>103</v>
      </c>
      <c r="X6" s="129" t="s">
        <v>722</v>
      </c>
      <c r="Y6" s="111"/>
      <c r="Z6" s="115"/>
      <c r="AA6" s="115"/>
      <c r="AB6" s="117"/>
      <c r="AC6" s="118">
        <v>103</v>
      </c>
      <c r="AD6" s="69" t="s">
        <v>557</v>
      </c>
      <c r="AF6" s="119">
        <v>103</v>
      </c>
      <c r="AG6" s="69" t="s">
        <v>458</v>
      </c>
      <c r="AI6" s="119">
        <v>1003</v>
      </c>
      <c r="AJ6" s="69" t="s">
        <v>572</v>
      </c>
      <c r="AK6" s="3"/>
      <c r="AL6" s="80"/>
      <c r="AM6" s="120"/>
      <c r="AO6" s="80"/>
      <c r="AP6" s="120"/>
      <c r="AQ6" s="111"/>
      <c r="AR6" s="80">
        <v>3</v>
      </c>
      <c r="AS6" s="121"/>
      <c r="AT6" s="3"/>
      <c r="AU6" s="80">
        <v>3</v>
      </c>
      <c r="AV6" s="80"/>
      <c r="AX6" s="111"/>
      <c r="AY6" s="3"/>
      <c r="AZ6" s="80">
        <v>3</v>
      </c>
      <c r="BA6" s="73" t="s">
        <v>67</v>
      </c>
      <c r="BB6" s="3"/>
      <c r="BC6" s="111"/>
      <c r="BD6" s="111"/>
      <c r="BE6" s="115">
        <v>103</v>
      </c>
      <c r="BF6" s="122" t="s">
        <v>296</v>
      </c>
      <c r="BG6" s="111"/>
      <c r="BH6" s="115">
        <v>13</v>
      </c>
      <c r="BI6" s="123" t="s">
        <v>287</v>
      </c>
      <c r="BK6" s="115">
        <v>3</v>
      </c>
      <c r="BL6" s="26" t="s">
        <v>342</v>
      </c>
      <c r="BM6" s="112"/>
      <c r="BN6" s="115">
        <v>3</v>
      </c>
      <c r="BO6" s="122" t="s">
        <v>352</v>
      </c>
      <c r="BP6" s="113"/>
      <c r="BQ6" s="113"/>
      <c r="BR6" s="113"/>
      <c r="BS6" s="113"/>
      <c r="BT6" s="113"/>
      <c r="BW6" s="115">
        <v>3</v>
      </c>
      <c r="BX6" s="26" t="s">
        <v>282</v>
      </c>
      <c r="BZ6" s="121">
        <v>103</v>
      </c>
      <c r="CA6" s="69" t="s">
        <v>373</v>
      </c>
      <c r="CC6" s="121">
        <v>3</v>
      </c>
      <c r="CD6" s="69"/>
      <c r="CF6" s="121">
        <v>1012</v>
      </c>
      <c r="CG6" s="69" t="s">
        <v>728</v>
      </c>
    </row>
    <row r="7" spans="1:89" ht="13.5" customHeight="1">
      <c r="B7" s="69">
        <v>4</v>
      </c>
      <c r="C7" s="72" t="s">
        <v>281</v>
      </c>
      <c r="F7" s="3"/>
      <c r="H7" s="26">
        <v>14</v>
      </c>
      <c r="I7" s="26" t="s">
        <v>255</v>
      </c>
      <c r="J7" s="3"/>
      <c r="K7" s="115">
        <v>4</v>
      </c>
      <c r="L7" s="116" t="s">
        <v>40</v>
      </c>
      <c r="M7" s="111"/>
      <c r="N7" s="111"/>
      <c r="O7" s="2"/>
      <c r="P7" s="3"/>
      <c r="Q7" s="3"/>
      <c r="R7" s="3"/>
      <c r="S7" s="3"/>
      <c r="T7" s="115"/>
      <c r="U7" s="116"/>
      <c r="V7" s="3"/>
      <c r="W7" s="80">
        <v>104</v>
      </c>
      <c r="X7" s="132" t="s">
        <v>723</v>
      </c>
      <c r="Y7" s="111"/>
      <c r="Z7" s="115"/>
      <c r="AA7" s="115"/>
      <c r="AB7" s="117"/>
      <c r="AC7" s="118">
        <v>104</v>
      </c>
      <c r="AD7" s="69" t="s">
        <v>558</v>
      </c>
      <c r="AF7" s="119">
        <v>104</v>
      </c>
      <c r="AG7" s="69" t="s">
        <v>459</v>
      </c>
      <c r="AI7" s="119">
        <v>1004</v>
      </c>
      <c r="AJ7" s="69" t="s">
        <v>460</v>
      </c>
      <c r="AK7" s="3"/>
      <c r="AL7" s="80"/>
      <c r="AM7" s="120"/>
      <c r="AO7" s="80"/>
      <c r="AP7" s="120"/>
      <c r="AQ7" s="111"/>
      <c r="AR7" s="80">
        <v>4</v>
      </c>
      <c r="AS7" s="121"/>
      <c r="AT7" s="3"/>
      <c r="AU7" s="80">
        <v>4</v>
      </c>
      <c r="AV7" s="80"/>
      <c r="AX7" s="111"/>
      <c r="AY7" s="3"/>
      <c r="AZ7" s="80">
        <v>4</v>
      </c>
      <c r="BA7" s="73" t="s">
        <v>68</v>
      </c>
      <c r="BB7" s="3"/>
      <c r="BC7" s="111"/>
      <c r="BD7" s="111"/>
      <c r="BE7" s="115">
        <v>104</v>
      </c>
      <c r="BF7" s="122" t="s">
        <v>297</v>
      </c>
      <c r="BG7" s="111"/>
      <c r="BH7" s="115">
        <v>14</v>
      </c>
      <c r="BI7" s="123" t="s">
        <v>288</v>
      </c>
      <c r="BK7" s="115">
        <v>4</v>
      </c>
      <c r="BL7" s="26" t="s">
        <v>343</v>
      </c>
      <c r="BM7" s="112"/>
      <c r="BN7" s="115">
        <v>4</v>
      </c>
      <c r="BO7" s="122" t="s">
        <v>353</v>
      </c>
      <c r="BP7" s="113"/>
      <c r="BQ7" s="113"/>
      <c r="BR7" s="113"/>
      <c r="BS7" s="113"/>
      <c r="BT7" s="113"/>
      <c r="BW7" s="115">
        <v>4</v>
      </c>
      <c r="BX7" s="26" t="s">
        <v>374</v>
      </c>
      <c r="BZ7" s="121">
        <v>104</v>
      </c>
      <c r="CA7" s="69" t="s">
        <v>375</v>
      </c>
      <c r="CC7" s="121">
        <v>4</v>
      </c>
      <c r="CD7" s="69"/>
      <c r="CF7" s="121">
        <v>1013</v>
      </c>
      <c r="CG7" s="69" t="s">
        <v>729</v>
      </c>
    </row>
    <row r="8" spans="1:89" ht="13.5" customHeight="1">
      <c r="B8" s="69">
        <v>5</v>
      </c>
      <c r="C8" s="72"/>
      <c r="F8" s="3"/>
      <c r="H8" s="26">
        <v>15</v>
      </c>
      <c r="I8" s="26" t="s">
        <v>256</v>
      </c>
      <c r="J8" s="3"/>
      <c r="K8" s="115">
        <v>5</v>
      </c>
      <c r="L8" s="116" t="s">
        <v>461</v>
      </c>
      <c r="M8" s="111"/>
      <c r="N8" s="111"/>
      <c r="O8" s="2"/>
      <c r="P8" s="3"/>
      <c r="Q8" s="111"/>
      <c r="R8" s="3"/>
      <c r="S8" s="3"/>
      <c r="T8" s="115"/>
      <c r="U8" s="116"/>
      <c r="V8" s="3"/>
      <c r="W8" s="80">
        <v>105</v>
      </c>
      <c r="X8" s="130" t="s">
        <v>724</v>
      </c>
      <c r="Y8" s="111"/>
      <c r="Z8" s="115"/>
      <c r="AA8" s="115"/>
      <c r="AB8" s="117"/>
      <c r="AC8" s="118">
        <v>105</v>
      </c>
      <c r="AD8" s="69" t="s">
        <v>559</v>
      </c>
      <c r="AF8" s="119">
        <v>105</v>
      </c>
      <c r="AG8" s="69" t="s">
        <v>462</v>
      </c>
      <c r="AI8" s="119">
        <v>1005</v>
      </c>
      <c r="AJ8" s="69" t="s">
        <v>463</v>
      </c>
      <c r="AK8" s="3"/>
      <c r="AL8" s="80"/>
      <c r="AM8" s="120"/>
      <c r="AO8" s="80"/>
      <c r="AP8" s="120"/>
      <c r="AQ8" s="111"/>
      <c r="AR8" s="80">
        <v>5</v>
      </c>
      <c r="AS8" s="121"/>
      <c r="AT8" s="111"/>
      <c r="AU8" s="80">
        <v>5</v>
      </c>
      <c r="AV8" s="80"/>
      <c r="AX8" s="111"/>
      <c r="AY8" s="3"/>
      <c r="AZ8" s="80">
        <v>5</v>
      </c>
      <c r="BA8" s="73" t="s">
        <v>69</v>
      </c>
      <c r="BB8" s="3"/>
      <c r="BC8" s="111"/>
      <c r="BD8" s="111"/>
      <c r="BE8" s="115">
        <v>105</v>
      </c>
      <c r="BF8" s="122" t="s">
        <v>298</v>
      </c>
      <c r="BG8" s="111"/>
      <c r="BH8" s="115">
        <v>15</v>
      </c>
      <c r="BI8" s="123" t="s">
        <v>464</v>
      </c>
      <c r="BK8" s="115">
        <v>5</v>
      </c>
      <c r="BL8" s="26" t="s">
        <v>344</v>
      </c>
      <c r="BM8" s="112"/>
      <c r="BN8" s="115">
        <v>5</v>
      </c>
      <c r="BO8" s="122" t="s">
        <v>293</v>
      </c>
      <c r="BP8" s="113"/>
      <c r="BQ8" s="113"/>
      <c r="BR8" s="113"/>
      <c r="BS8" s="113"/>
      <c r="BT8" s="113"/>
      <c r="BW8" s="115">
        <v>5</v>
      </c>
      <c r="BX8" s="26" t="s">
        <v>376</v>
      </c>
      <c r="BZ8" s="121">
        <v>105</v>
      </c>
      <c r="CA8" s="69" t="s">
        <v>377</v>
      </c>
      <c r="CC8" s="121">
        <v>5</v>
      </c>
      <c r="CD8" s="69"/>
      <c r="CF8" s="121">
        <v>1014</v>
      </c>
      <c r="CG8" s="69" t="s">
        <v>730</v>
      </c>
    </row>
    <row r="9" spans="1:89" ht="13.5" customHeight="1">
      <c r="B9" s="69">
        <v>6</v>
      </c>
      <c r="C9" s="72"/>
      <c r="F9" s="3"/>
      <c r="H9" s="26">
        <v>16</v>
      </c>
      <c r="I9" s="26" t="s">
        <v>257</v>
      </c>
      <c r="J9" s="3"/>
      <c r="K9" s="115">
        <v>6</v>
      </c>
      <c r="L9" s="116" t="s">
        <v>465</v>
      </c>
      <c r="M9" s="111"/>
      <c r="N9" s="111"/>
      <c r="O9" s="2"/>
      <c r="P9" s="3"/>
      <c r="Q9" s="111"/>
      <c r="R9" s="3"/>
      <c r="S9" s="3"/>
      <c r="T9" s="115"/>
      <c r="U9" s="116"/>
      <c r="V9" s="3"/>
      <c r="W9" s="80">
        <v>106</v>
      </c>
      <c r="X9" s="131" t="s">
        <v>725</v>
      </c>
      <c r="Y9" s="111"/>
      <c r="Z9" s="115"/>
      <c r="AA9" s="115"/>
      <c r="AB9" s="117"/>
      <c r="AC9" s="118">
        <v>106</v>
      </c>
      <c r="AD9" s="69" t="s">
        <v>560</v>
      </c>
      <c r="AF9" s="119">
        <v>106</v>
      </c>
      <c r="AG9" s="69" t="s">
        <v>466</v>
      </c>
      <c r="AI9" s="119">
        <v>1006</v>
      </c>
      <c r="AJ9" s="69" t="s">
        <v>467</v>
      </c>
      <c r="AK9" s="3"/>
      <c r="AL9" s="80"/>
      <c r="AM9" s="120"/>
      <c r="AO9" s="80"/>
      <c r="AP9" s="120"/>
      <c r="AQ9" s="111"/>
      <c r="AR9" s="80">
        <v>6</v>
      </c>
      <c r="AS9" s="121"/>
      <c r="AT9" s="111"/>
      <c r="AU9" s="80">
        <v>6</v>
      </c>
      <c r="AV9" s="80"/>
      <c r="AX9" s="111"/>
      <c r="AY9" s="2"/>
      <c r="AZ9" s="80">
        <v>6</v>
      </c>
      <c r="BA9" s="73" t="s">
        <v>70</v>
      </c>
      <c r="BB9" s="3"/>
      <c r="BC9" s="111"/>
      <c r="BD9" s="111"/>
      <c r="BE9" s="115">
        <v>106</v>
      </c>
      <c r="BF9" s="122" t="s">
        <v>299</v>
      </c>
      <c r="BG9" s="111"/>
      <c r="BH9" s="115">
        <v>16</v>
      </c>
      <c r="BI9" s="123" t="s">
        <v>289</v>
      </c>
      <c r="BM9" s="112"/>
      <c r="BN9" s="115"/>
      <c r="BO9" s="123"/>
      <c r="BP9" s="112"/>
      <c r="BQ9" s="112"/>
      <c r="BR9" s="112"/>
      <c r="BS9" s="112"/>
      <c r="BT9" s="112"/>
      <c r="BW9" s="115">
        <v>6</v>
      </c>
      <c r="BX9" s="26" t="s">
        <v>378</v>
      </c>
      <c r="BZ9" s="121">
        <v>106</v>
      </c>
      <c r="CA9" s="69" t="s">
        <v>379</v>
      </c>
      <c r="CC9" s="121">
        <v>6</v>
      </c>
      <c r="CD9" s="69"/>
      <c r="CF9" s="121">
        <v>1015</v>
      </c>
      <c r="CG9" s="69" t="s">
        <v>731</v>
      </c>
    </row>
    <row r="10" spans="1:89" ht="13.5" customHeight="1">
      <c r="B10" s="69">
        <v>7</v>
      </c>
      <c r="C10" s="72"/>
      <c r="F10" s="3"/>
      <c r="H10" s="26">
        <v>17</v>
      </c>
      <c r="I10" s="26" t="s">
        <v>258</v>
      </c>
      <c r="J10" s="3"/>
      <c r="K10" s="115">
        <v>7</v>
      </c>
      <c r="L10" s="116" t="s">
        <v>26</v>
      </c>
      <c r="M10" s="111"/>
      <c r="N10" s="111"/>
      <c r="O10" s="2"/>
      <c r="P10" s="3"/>
      <c r="Q10" s="111"/>
      <c r="R10" s="3"/>
      <c r="S10" s="3"/>
      <c r="T10" s="115"/>
      <c r="U10" s="116"/>
      <c r="V10" s="3"/>
      <c r="W10" s="80"/>
      <c r="X10" s="77"/>
      <c r="Y10" s="111"/>
      <c r="Z10" s="115"/>
      <c r="AA10" s="115"/>
      <c r="AB10" s="117"/>
      <c r="AC10" s="118">
        <v>107</v>
      </c>
      <c r="AD10" s="69" t="s">
        <v>483</v>
      </c>
      <c r="AF10" s="119">
        <v>107</v>
      </c>
      <c r="AG10" s="69" t="s">
        <v>468</v>
      </c>
      <c r="AI10" s="119">
        <v>1007</v>
      </c>
      <c r="AJ10" s="69" t="s">
        <v>469</v>
      </c>
      <c r="AK10" s="3"/>
      <c r="AL10" s="80"/>
      <c r="AM10" s="120"/>
      <c r="AO10" s="80"/>
      <c r="AP10" s="120"/>
      <c r="AQ10" s="111"/>
      <c r="AR10" s="80">
        <v>7</v>
      </c>
      <c r="AS10" s="121"/>
      <c r="AT10" s="111"/>
      <c r="AU10" s="80">
        <v>7</v>
      </c>
      <c r="AV10" s="80"/>
      <c r="AX10" s="111"/>
      <c r="AY10" s="2"/>
      <c r="AZ10" s="80">
        <v>7</v>
      </c>
      <c r="BA10" s="73" t="s">
        <v>71</v>
      </c>
      <c r="BB10" s="3"/>
      <c r="BC10" s="111"/>
      <c r="BD10" s="111"/>
      <c r="BE10" s="115">
        <v>107</v>
      </c>
      <c r="BF10" s="122" t="s">
        <v>300</v>
      </c>
      <c r="BG10" s="111"/>
      <c r="BH10" s="115">
        <v>17</v>
      </c>
      <c r="BI10" s="123" t="s">
        <v>470</v>
      </c>
      <c r="BM10" s="112"/>
      <c r="BN10" s="115"/>
      <c r="BO10" s="123"/>
      <c r="BP10" s="112"/>
      <c r="BQ10" s="112"/>
      <c r="BR10" s="112"/>
      <c r="BS10" s="112"/>
      <c r="BT10" s="112"/>
      <c r="BW10" s="115">
        <v>7</v>
      </c>
      <c r="BX10" s="26" t="s">
        <v>380</v>
      </c>
      <c r="BZ10" s="121">
        <v>107</v>
      </c>
      <c r="CA10" s="69" t="s">
        <v>381</v>
      </c>
      <c r="CC10" s="121">
        <v>7</v>
      </c>
      <c r="CD10" s="69"/>
      <c r="CF10" s="121">
        <v>1016</v>
      </c>
      <c r="CG10" s="69" t="s">
        <v>732</v>
      </c>
    </row>
    <row r="11" spans="1:89" ht="13.5" customHeight="1">
      <c r="B11" s="69">
        <v>8</v>
      </c>
      <c r="C11" s="72"/>
      <c r="F11" s="3"/>
      <c r="H11" s="26">
        <v>18</v>
      </c>
      <c r="I11" s="26" t="s">
        <v>259</v>
      </c>
      <c r="J11" s="3"/>
      <c r="K11" s="115">
        <v>8</v>
      </c>
      <c r="L11" s="116" t="s">
        <v>471</v>
      </c>
      <c r="M11" s="111"/>
      <c r="N11" s="111"/>
      <c r="O11" s="2"/>
      <c r="P11" s="3"/>
      <c r="Q11" s="111"/>
      <c r="R11" s="3"/>
      <c r="S11" s="3"/>
      <c r="T11" s="115"/>
      <c r="U11" s="116"/>
      <c r="V11" s="3"/>
      <c r="W11" s="80"/>
      <c r="X11" s="77"/>
      <c r="Y11" s="111"/>
      <c r="Z11" s="115"/>
      <c r="AA11" s="115"/>
      <c r="AB11" s="117"/>
      <c r="AC11" s="118">
        <v>108</v>
      </c>
      <c r="AD11" s="69" t="s">
        <v>561</v>
      </c>
      <c r="AF11" s="119">
        <v>108</v>
      </c>
      <c r="AG11" s="69" t="s">
        <v>472</v>
      </c>
      <c r="AI11" s="119">
        <v>1008</v>
      </c>
      <c r="AJ11" s="69" t="s">
        <v>573</v>
      </c>
      <c r="AK11" s="3"/>
      <c r="AL11" s="80"/>
      <c r="AM11" s="120"/>
      <c r="AO11" s="80"/>
      <c r="AP11" s="120"/>
      <c r="AQ11" s="111"/>
      <c r="AR11" s="80">
        <v>8</v>
      </c>
      <c r="AS11" s="121"/>
      <c r="AT11" s="111"/>
      <c r="AU11" s="80">
        <v>8</v>
      </c>
      <c r="AV11" s="80"/>
      <c r="AX11" s="111"/>
      <c r="AY11" s="2"/>
      <c r="AZ11" s="80">
        <v>8</v>
      </c>
      <c r="BA11" s="73" t="s">
        <v>72</v>
      </c>
      <c r="BB11" s="3"/>
      <c r="BC11" s="111"/>
      <c r="BD11" s="111"/>
      <c r="BE11" s="115">
        <v>108</v>
      </c>
      <c r="BF11" s="122" t="s">
        <v>301</v>
      </c>
      <c r="BG11" s="111"/>
      <c r="BH11" s="115">
        <v>18</v>
      </c>
      <c r="BI11" s="123" t="s">
        <v>473</v>
      </c>
      <c r="BM11" s="112"/>
      <c r="BN11" s="115"/>
      <c r="BO11" s="123"/>
      <c r="BP11" s="112"/>
      <c r="BQ11" s="112"/>
      <c r="BR11" s="112"/>
      <c r="BS11" s="112"/>
      <c r="BT11" s="112"/>
      <c r="BW11" s="115">
        <v>8</v>
      </c>
      <c r="BX11" s="26" t="s">
        <v>251</v>
      </c>
      <c r="BZ11" s="121">
        <v>108</v>
      </c>
      <c r="CA11" s="69" t="s">
        <v>382</v>
      </c>
      <c r="CC11" s="121">
        <v>8</v>
      </c>
      <c r="CD11" s="69"/>
      <c r="CF11" s="121">
        <v>1017</v>
      </c>
      <c r="CG11" s="69" t="s">
        <v>733</v>
      </c>
    </row>
    <row r="12" spans="1:89" ht="13.5" customHeight="1">
      <c r="B12" s="69">
        <v>9</v>
      </c>
      <c r="C12" s="72"/>
      <c r="F12" s="3"/>
      <c r="H12" s="26">
        <v>31</v>
      </c>
      <c r="I12" s="26" t="s">
        <v>260</v>
      </c>
      <c r="J12" s="3"/>
      <c r="K12" s="115">
        <v>9</v>
      </c>
      <c r="L12" s="116" t="s">
        <v>27</v>
      </c>
      <c r="M12" s="111"/>
      <c r="N12" s="111"/>
      <c r="O12" s="2"/>
      <c r="P12" s="3"/>
      <c r="Q12" s="111"/>
      <c r="R12" s="3"/>
      <c r="S12" s="3"/>
      <c r="T12" s="115"/>
      <c r="U12" s="116"/>
      <c r="V12" s="3"/>
      <c r="W12" s="80"/>
      <c r="X12" s="77"/>
      <c r="Y12" s="111"/>
      <c r="Z12" s="115"/>
      <c r="AA12" s="115"/>
      <c r="AB12" s="117"/>
      <c r="AC12" s="118">
        <v>109</v>
      </c>
      <c r="AD12" s="69" t="s">
        <v>491</v>
      </c>
      <c r="AF12" s="119">
        <v>109</v>
      </c>
      <c r="AG12" s="69" t="s">
        <v>474</v>
      </c>
      <c r="AI12" s="119">
        <v>1009</v>
      </c>
      <c r="AJ12" s="69" t="s">
        <v>574</v>
      </c>
      <c r="AK12" s="3"/>
      <c r="AL12" s="80"/>
      <c r="AM12" s="120"/>
      <c r="AO12" s="80"/>
      <c r="AP12" s="120"/>
      <c r="AQ12" s="111"/>
      <c r="AR12" s="80">
        <v>9</v>
      </c>
      <c r="AS12" s="121"/>
      <c r="AT12" s="111"/>
      <c r="AU12" s="80">
        <v>9</v>
      </c>
      <c r="AV12" s="80"/>
      <c r="AX12" s="111"/>
      <c r="AY12" s="2"/>
      <c r="AZ12" s="80">
        <v>9</v>
      </c>
      <c r="BA12" s="73" t="s">
        <v>73</v>
      </c>
      <c r="BB12" s="3"/>
      <c r="BC12" s="111"/>
      <c r="BD12" s="111"/>
      <c r="BE12" s="115">
        <v>109</v>
      </c>
      <c r="BF12" s="122" t="s">
        <v>302</v>
      </c>
      <c r="BG12" s="111"/>
      <c r="BH12" s="115">
        <v>19</v>
      </c>
      <c r="BI12" s="123" t="s">
        <v>290</v>
      </c>
      <c r="BM12" s="112"/>
      <c r="BN12" s="115"/>
      <c r="BO12" s="123"/>
      <c r="BP12" s="112"/>
      <c r="BQ12" s="112"/>
      <c r="BR12" s="112"/>
      <c r="BS12" s="112"/>
      <c r="BT12" s="112"/>
      <c r="BW12" s="115">
        <v>9</v>
      </c>
      <c r="BX12" s="26" t="s">
        <v>383</v>
      </c>
      <c r="BZ12" s="121">
        <v>109</v>
      </c>
      <c r="CA12" s="69" t="s">
        <v>384</v>
      </c>
      <c r="CC12" s="121">
        <v>9</v>
      </c>
      <c r="CD12" s="69"/>
      <c r="CF12" s="121">
        <v>1018</v>
      </c>
      <c r="CG12" s="69" t="s">
        <v>734</v>
      </c>
    </row>
    <row r="13" spans="1:89" ht="13.5" customHeight="1">
      <c r="F13" s="3"/>
      <c r="H13" s="26">
        <v>41</v>
      </c>
      <c r="I13" s="26" t="s">
        <v>261</v>
      </c>
      <c r="J13" s="3"/>
      <c r="K13" s="115">
        <v>10</v>
      </c>
      <c r="L13" s="116" t="s">
        <v>28</v>
      </c>
      <c r="M13" s="111"/>
      <c r="N13" s="111"/>
      <c r="O13" s="2"/>
      <c r="P13" s="3"/>
      <c r="Q13" s="111"/>
      <c r="R13" s="3"/>
      <c r="S13" s="3"/>
      <c r="T13" s="115"/>
      <c r="U13" s="116"/>
      <c r="V13" s="3"/>
      <c r="W13" s="80"/>
      <c r="X13" s="77"/>
      <c r="Y13" s="111"/>
      <c r="Z13" s="115"/>
      <c r="AA13" s="115"/>
      <c r="AB13" s="117"/>
      <c r="AC13" s="118">
        <v>110</v>
      </c>
      <c r="AD13" s="69" t="s">
        <v>562</v>
      </c>
      <c r="AF13" s="119">
        <v>110</v>
      </c>
      <c r="AG13" s="69" t="s">
        <v>476</v>
      </c>
      <c r="AI13" s="119">
        <v>1010</v>
      </c>
      <c r="AJ13" s="69" t="s">
        <v>575</v>
      </c>
      <c r="AK13" s="3"/>
      <c r="AL13" s="80"/>
      <c r="AM13" s="120"/>
      <c r="AO13" s="80"/>
      <c r="AP13" s="120"/>
      <c r="AQ13" s="111"/>
      <c r="AR13" s="80">
        <v>10</v>
      </c>
      <c r="AS13" s="121"/>
      <c r="AT13" s="111"/>
      <c r="AU13" s="80">
        <v>10</v>
      </c>
      <c r="AV13" s="80"/>
      <c r="AX13" s="111"/>
      <c r="AY13" s="2"/>
      <c r="AZ13" s="80">
        <v>10</v>
      </c>
      <c r="BA13" s="73" t="s">
        <v>74</v>
      </c>
      <c r="BB13" s="3"/>
      <c r="BC13" s="111"/>
      <c r="BD13" s="111"/>
      <c r="BE13" s="115">
        <v>110</v>
      </c>
      <c r="BF13" s="122" t="s">
        <v>303</v>
      </c>
      <c r="BG13" s="111"/>
      <c r="BH13" s="115">
        <v>20</v>
      </c>
      <c r="BI13" s="123" t="s">
        <v>291</v>
      </c>
      <c r="BM13" s="112"/>
      <c r="BN13" s="115"/>
      <c r="BO13" s="123"/>
      <c r="BP13" s="112"/>
      <c r="BQ13" s="112"/>
      <c r="BR13" s="112"/>
      <c r="BS13" s="112"/>
      <c r="BT13" s="112"/>
      <c r="BW13" s="115">
        <v>10</v>
      </c>
      <c r="BX13" s="26" t="s">
        <v>475</v>
      </c>
      <c r="BZ13" s="121">
        <v>110</v>
      </c>
      <c r="CA13" s="69" t="s">
        <v>385</v>
      </c>
      <c r="CC13" s="121">
        <v>10</v>
      </c>
      <c r="CD13" s="69"/>
      <c r="CF13" s="121">
        <v>1019</v>
      </c>
      <c r="CG13" s="69" t="s">
        <v>735</v>
      </c>
    </row>
    <row r="14" spans="1:89" ht="13.5" customHeight="1">
      <c r="F14" s="3"/>
      <c r="H14" s="26">
        <v>42</v>
      </c>
      <c r="I14" s="26" t="s">
        <v>262</v>
      </c>
      <c r="J14" s="3"/>
      <c r="K14" s="115">
        <v>11</v>
      </c>
      <c r="L14" s="116" t="s">
        <v>29</v>
      </c>
      <c r="M14" s="111"/>
      <c r="N14" s="111"/>
      <c r="O14" s="2"/>
      <c r="P14" s="3"/>
      <c r="Q14" s="111"/>
      <c r="R14" s="3"/>
      <c r="S14" s="3"/>
      <c r="T14" s="115"/>
      <c r="U14" s="116"/>
      <c r="V14" s="3"/>
      <c r="W14" s="80"/>
      <c r="X14" s="77"/>
      <c r="Y14" s="111"/>
      <c r="Z14" s="115"/>
      <c r="AA14" s="115"/>
      <c r="AB14" s="117"/>
      <c r="AC14" s="118">
        <v>111</v>
      </c>
      <c r="AD14" s="69" t="s">
        <v>563</v>
      </c>
      <c r="AF14" s="119">
        <v>111</v>
      </c>
      <c r="AG14" s="69" t="s">
        <v>477</v>
      </c>
      <c r="AI14" s="119">
        <v>1011</v>
      </c>
      <c r="AJ14" s="69" t="s">
        <v>576</v>
      </c>
      <c r="AK14" s="3"/>
      <c r="AL14" s="80"/>
      <c r="AM14" s="120"/>
      <c r="AO14" s="80"/>
      <c r="AP14" s="120"/>
      <c r="AQ14" s="111"/>
      <c r="AR14" s="80">
        <v>11</v>
      </c>
      <c r="AS14" s="121"/>
      <c r="AT14" s="111"/>
      <c r="AU14" s="80">
        <v>11</v>
      </c>
      <c r="AV14" s="80"/>
      <c r="AX14" s="111"/>
      <c r="AY14" s="2"/>
      <c r="AZ14" s="80">
        <v>11</v>
      </c>
      <c r="BA14" s="73" t="s">
        <v>75</v>
      </c>
      <c r="BB14" s="3"/>
      <c r="BC14" s="111"/>
      <c r="BD14" s="111"/>
      <c r="BE14" s="115">
        <v>111</v>
      </c>
      <c r="BF14" s="122" t="s">
        <v>304</v>
      </c>
      <c r="BG14" s="111"/>
      <c r="BH14" s="115">
        <v>21</v>
      </c>
      <c r="BI14" s="123" t="s">
        <v>292</v>
      </c>
      <c r="BM14" s="112"/>
      <c r="BN14" s="115"/>
      <c r="BO14" s="123"/>
      <c r="BP14" s="112"/>
      <c r="BQ14" s="112"/>
      <c r="BR14" s="112"/>
      <c r="BS14" s="112"/>
      <c r="BT14" s="112"/>
      <c r="BW14" s="115">
        <v>11</v>
      </c>
      <c r="BX14" s="26" t="s">
        <v>386</v>
      </c>
      <c r="BZ14" s="121">
        <v>111</v>
      </c>
      <c r="CA14" s="69" t="s">
        <v>387</v>
      </c>
      <c r="CC14" s="121">
        <v>11</v>
      </c>
      <c r="CD14" s="69"/>
      <c r="CF14" s="121">
        <v>1020</v>
      </c>
      <c r="CG14" s="69" t="s">
        <v>736</v>
      </c>
    </row>
    <row r="15" spans="1:89" ht="13.5" customHeight="1">
      <c r="F15" s="3"/>
      <c r="H15" s="26">
        <v>43</v>
      </c>
      <c r="I15" s="26" t="s">
        <v>263</v>
      </c>
      <c r="J15" s="3"/>
      <c r="K15" s="115">
        <v>12</v>
      </c>
      <c r="L15" s="116" t="s">
        <v>30</v>
      </c>
      <c r="M15" s="111"/>
      <c r="N15" s="111"/>
      <c r="O15" s="2"/>
      <c r="P15" s="3"/>
      <c r="Q15" s="111"/>
      <c r="R15" s="3"/>
      <c r="S15" s="3"/>
      <c r="T15" s="115"/>
      <c r="U15" s="116"/>
      <c r="V15" s="3"/>
      <c r="W15" s="80"/>
      <c r="X15" s="77"/>
      <c r="Y15" s="111"/>
      <c r="Z15" s="115"/>
      <c r="AA15" s="115"/>
      <c r="AB15" s="117"/>
      <c r="AC15" s="118">
        <v>112</v>
      </c>
      <c r="AD15" s="69" t="s">
        <v>500</v>
      </c>
      <c r="AF15" s="119">
        <v>112</v>
      </c>
      <c r="AG15" s="69" t="s">
        <v>478</v>
      </c>
      <c r="AI15" s="119">
        <v>1012</v>
      </c>
      <c r="AJ15" s="69" t="s">
        <v>517</v>
      </c>
      <c r="AK15" s="3"/>
      <c r="AL15" s="80"/>
      <c r="AM15" s="120"/>
      <c r="AO15" s="80"/>
      <c r="AP15" s="120"/>
      <c r="AQ15" s="111"/>
      <c r="AR15" s="80">
        <v>12</v>
      </c>
      <c r="AS15" s="121"/>
      <c r="AT15" s="111"/>
      <c r="AU15" s="80">
        <v>12</v>
      </c>
      <c r="AV15" s="80"/>
      <c r="AX15" s="111"/>
      <c r="AY15" s="2"/>
      <c r="AZ15" s="80">
        <v>12</v>
      </c>
      <c r="BA15" s="73" t="s">
        <v>76</v>
      </c>
      <c r="BB15" s="3"/>
      <c r="BC15" s="111"/>
      <c r="BD15" s="111"/>
      <c r="BE15" s="115">
        <v>112</v>
      </c>
      <c r="BF15" s="122" t="s">
        <v>305</v>
      </c>
      <c r="BG15" s="111"/>
      <c r="BH15" s="115">
        <v>22</v>
      </c>
      <c r="BI15" s="123" t="s">
        <v>293</v>
      </c>
      <c r="BM15" s="112"/>
      <c r="BN15" s="115"/>
      <c r="BO15" s="123"/>
      <c r="BP15" s="112"/>
      <c r="BQ15" s="112"/>
      <c r="BR15" s="112"/>
      <c r="BS15" s="112"/>
      <c r="BT15" s="112"/>
      <c r="BW15" s="115">
        <v>12</v>
      </c>
      <c r="BX15" s="26" t="s">
        <v>267</v>
      </c>
      <c r="BZ15" s="121">
        <v>112</v>
      </c>
      <c r="CA15" s="69" t="s">
        <v>388</v>
      </c>
      <c r="CC15" s="121">
        <v>12</v>
      </c>
      <c r="CD15" s="69"/>
      <c r="CF15" s="121">
        <v>1021</v>
      </c>
      <c r="CG15" s="69" t="s">
        <v>737</v>
      </c>
    </row>
    <row r="16" spans="1:89" ht="13.5" customHeight="1">
      <c r="F16" s="3"/>
      <c r="H16" s="26">
        <v>44</v>
      </c>
      <c r="I16" s="26" t="s">
        <v>264</v>
      </c>
      <c r="J16" s="3"/>
      <c r="K16" s="115">
        <v>13</v>
      </c>
      <c r="L16" s="116" t="s">
        <v>31</v>
      </c>
      <c r="M16" s="111"/>
      <c r="N16" s="111"/>
      <c r="O16" s="2"/>
      <c r="P16" s="3"/>
      <c r="Q16" s="111"/>
      <c r="R16" s="3"/>
      <c r="S16" s="3"/>
      <c r="T16" s="115"/>
      <c r="U16" s="116"/>
      <c r="V16" s="3"/>
      <c r="W16" s="80"/>
      <c r="X16" s="77"/>
      <c r="Y16" s="111"/>
      <c r="Z16" s="115"/>
      <c r="AA16" s="115"/>
      <c r="AB16" s="117"/>
      <c r="AC16" s="118">
        <v>113</v>
      </c>
      <c r="AD16" s="69" t="s">
        <v>564</v>
      </c>
      <c r="AF16" s="119">
        <v>113</v>
      </c>
      <c r="AG16" s="69" t="s">
        <v>479</v>
      </c>
      <c r="AI16" s="119">
        <v>1013</v>
      </c>
      <c r="AJ16" s="69" t="s">
        <v>577</v>
      </c>
      <c r="AK16" s="3"/>
      <c r="AL16" s="80"/>
      <c r="AM16" s="120"/>
      <c r="AO16" s="80"/>
      <c r="AP16" s="120"/>
      <c r="AQ16" s="111"/>
      <c r="AR16" s="80">
        <v>13</v>
      </c>
      <c r="AS16" s="121"/>
      <c r="AT16" s="111"/>
      <c r="AU16" s="80">
        <v>13</v>
      </c>
      <c r="AV16" s="80"/>
      <c r="AX16" s="111"/>
      <c r="AY16" s="2"/>
      <c r="AZ16" s="80">
        <v>13</v>
      </c>
      <c r="BA16" s="73" t="s">
        <v>77</v>
      </c>
      <c r="BB16" s="3"/>
      <c r="BC16" s="111"/>
      <c r="BD16" s="111"/>
      <c r="BE16" s="115">
        <v>113</v>
      </c>
      <c r="BF16" s="122" t="s">
        <v>306</v>
      </c>
      <c r="BG16" s="111"/>
      <c r="BH16" s="111"/>
      <c r="BI16" s="111"/>
      <c r="BW16" s="115"/>
      <c r="BX16" s="26"/>
      <c r="BZ16" s="121">
        <v>113</v>
      </c>
      <c r="CA16" s="69" t="s">
        <v>389</v>
      </c>
      <c r="CC16" s="121">
        <v>13</v>
      </c>
      <c r="CD16" s="69"/>
      <c r="CF16" s="121">
        <v>1022</v>
      </c>
      <c r="CG16" s="69" t="s">
        <v>738</v>
      </c>
    </row>
    <row r="17" spans="2:85" ht="13.5" customHeight="1">
      <c r="F17" s="3"/>
      <c r="H17" s="26">
        <v>61</v>
      </c>
      <c r="I17" s="26" t="s">
        <v>265</v>
      </c>
      <c r="J17" s="3"/>
      <c r="K17" s="115">
        <v>14</v>
      </c>
      <c r="L17" s="116" t="s">
        <v>32</v>
      </c>
      <c r="M17" s="111"/>
      <c r="N17" s="111"/>
      <c r="O17" s="2"/>
      <c r="P17" s="3"/>
      <c r="Q17" s="111"/>
      <c r="R17" s="3"/>
      <c r="S17" s="3"/>
      <c r="T17" s="3"/>
      <c r="V17" s="3"/>
      <c r="W17" s="80"/>
      <c r="X17" s="77"/>
      <c r="Y17" s="111"/>
      <c r="Z17" s="111"/>
      <c r="AA17" s="111"/>
      <c r="AB17" s="117"/>
      <c r="AC17" s="118">
        <v>114</v>
      </c>
      <c r="AD17" s="197" t="s">
        <v>499</v>
      </c>
      <c r="AF17" s="119">
        <v>114</v>
      </c>
      <c r="AG17" s="69" t="s">
        <v>481</v>
      </c>
      <c r="AI17" s="119">
        <v>1014</v>
      </c>
      <c r="AJ17" s="69" t="s">
        <v>578</v>
      </c>
      <c r="AK17" s="3"/>
      <c r="AL17" s="80"/>
      <c r="AM17" s="120"/>
      <c r="AO17" s="80"/>
      <c r="AP17" s="120"/>
      <c r="AQ17" s="111"/>
      <c r="AR17" s="80">
        <v>14</v>
      </c>
      <c r="AS17" s="121"/>
      <c r="AT17" s="111"/>
      <c r="AU17" s="80">
        <v>14</v>
      </c>
      <c r="AV17" s="80"/>
      <c r="AX17" s="111"/>
      <c r="AY17" s="2"/>
      <c r="AZ17" s="80">
        <v>14</v>
      </c>
      <c r="BA17" s="73" t="s">
        <v>78</v>
      </c>
      <c r="BB17" s="3"/>
      <c r="BC17" s="111"/>
      <c r="BD17" s="111"/>
      <c r="BE17" s="115">
        <v>114</v>
      </c>
      <c r="BF17" s="122" t="s">
        <v>307</v>
      </c>
      <c r="BG17" s="111"/>
      <c r="BH17" s="111"/>
      <c r="BI17" s="111"/>
      <c r="BW17" s="115"/>
      <c r="BX17" s="26"/>
      <c r="BZ17" s="121">
        <v>114</v>
      </c>
      <c r="CA17" s="69" t="s">
        <v>390</v>
      </c>
      <c r="CC17" s="121">
        <v>14</v>
      </c>
      <c r="CD17" s="69"/>
      <c r="CF17" s="121">
        <v>1023</v>
      </c>
      <c r="CG17" s="69" t="s">
        <v>739</v>
      </c>
    </row>
    <row r="18" spans="2:85" ht="13.5" customHeight="1">
      <c r="B18" s="1"/>
      <c r="C18" s="1"/>
      <c r="F18" s="3"/>
      <c r="H18" s="26">
        <v>71</v>
      </c>
      <c r="I18" s="26" t="s">
        <v>266</v>
      </c>
      <c r="J18" s="3"/>
      <c r="K18" s="115">
        <v>15</v>
      </c>
      <c r="L18" s="116" t="s">
        <v>33</v>
      </c>
      <c r="M18" s="111"/>
      <c r="N18" s="111"/>
      <c r="O18" s="2"/>
      <c r="P18" s="3"/>
      <c r="Q18" s="111"/>
      <c r="R18" s="3"/>
      <c r="S18" s="3"/>
      <c r="T18" s="3"/>
      <c r="V18" s="3"/>
      <c r="W18" s="74"/>
      <c r="X18" s="75"/>
      <c r="Y18" s="111"/>
      <c r="Z18" s="111"/>
      <c r="AA18" s="111"/>
      <c r="AB18" s="117"/>
      <c r="AC18" s="118"/>
      <c r="AD18" s="197"/>
      <c r="AF18" s="119">
        <v>115</v>
      </c>
      <c r="AG18" s="69" t="s">
        <v>483</v>
      </c>
      <c r="AI18" s="119">
        <v>1015</v>
      </c>
      <c r="AJ18" s="69" t="s">
        <v>579</v>
      </c>
      <c r="AK18" s="3"/>
      <c r="AL18" s="80"/>
      <c r="AM18" s="120"/>
      <c r="AO18" s="80"/>
      <c r="AP18" s="120"/>
      <c r="AQ18" s="111"/>
      <c r="AR18" s="80">
        <v>15</v>
      </c>
      <c r="AS18" s="121"/>
      <c r="AT18" s="111"/>
      <c r="AU18" s="80">
        <v>15</v>
      </c>
      <c r="AV18" s="80"/>
      <c r="AX18" s="111"/>
      <c r="AY18" s="2"/>
      <c r="AZ18" s="80">
        <v>15</v>
      </c>
      <c r="BA18" s="73" t="s">
        <v>79</v>
      </c>
      <c r="BB18" s="3"/>
      <c r="BC18" s="111"/>
      <c r="BD18" s="111"/>
      <c r="BE18" s="115">
        <v>115</v>
      </c>
      <c r="BF18" s="122" t="s">
        <v>308</v>
      </c>
      <c r="BG18" s="111"/>
      <c r="BH18" s="111"/>
      <c r="BI18" s="111"/>
      <c r="BW18" s="115"/>
      <c r="BX18" s="26"/>
      <c r="BZ18" s="121">
        <v>115</v>
      </c>
      <c r="CA18" s="69" t="s">
        <v>391</v>
      </c>
      <c r="CC18" s="121">
        <v>15</v>
      </c>
      <c r="CD18" s="69"/>
      <c r="CF18" s="121">
        <v>1024</v>
      </c>
      <c r="CG18" s="69" t="s">
        <v>740</v>
      </c>
    </row>
    <row r="19" spans="2:85" ht="13.5" customHeight="1">
      <c r="B19" s="1"/>
      <c r="C19" s="1"/>
      <c r="F19" s="3"/>
      <c r="H19" s="26">
        <v>81</v>
      </c>
      <c r="I19" s="26" t="s">
        <v>118</v>
      </c>
      <c r="J19" s="3"/>
      <c r="K19" s="115">
        <v>16</v>
      </c>
      <c r="L19" s="116" t="s">
        <v>34</v>
      </c>
      <c r="M19" s="111"/>
      <c r="N19" s="111"/>
      <c r="O19" s="2"/>
      <c r="P19" s="3"/>
      <c r="Q19" s="111"/>
      <c r="R19" s="3"/>
      <c r="S19" s="3"/>
      <c r="T19" s="3"/>
      <c r="V19" s="3"/>
      <c r="W19" s="74"/>
      <c r="X19" s="75"/>
      <c r="Y19" s="111"/>
      <c r="Z19" s="111"/>
      <c r="AA19" s="111"/>
      <c r="AB19" s="117"/>
      <c r="AC19" s="118"/>
      <c r="AD19" s="197"/>
      <c r="AF19" s="119">
        <v>116</v>
      </c>
      <c r="AG19" s="69" t="s">
        <v>487</v>
      </c>
      <c r="AI19" s="119">
        <v>1016</v>
      </c>
      <c r="AJ19" s="69" t="s">
        <v>580</v>
      </c>
      <c r="AK19" s="3"/>
      <c r="AL19" s="80"/>
      <c r="AM19" s="120"/>
      <c r="AO19" s="80"/>
      <c r="AP19" s="120"/>
      <c r="AQ19" s="111"/>
      <c r="AR19" s="80">
        <v>16</v>
      </c>
      <c r="AS19" s="121"/>
      <c r="AT19" s="111"/>
      <c r="AU19" s="80">
        <v>16</v>
      </c>
      <c r="AV19" s="80"/>
      <c r="AX19" s="111"/>
      <c r="AY19" s="2"/>
      <c r="AZ19" s="80">
        <v>16</v>
      </c>
      <c r="BA19" s="73" t="s">
        <v>80</v>
      </c>
      <c r="BB19" s="3"/>
      <c r="BC19" s="111"/>
      <c r="BD19" s="111"/>
      <c r="BE19" s="115">
        <v>116</v>
      </c>
      <c r="BF19" s="122" t="s">
        <v>309</v>
      </c>
      <c r="BG19" s="111"/>
      <c r="BH19" s="111"/>
      <c r="BI19" s="111"/>
      <c r="BW19" s="115"/>
      <c r="BX19" s="26"/>
      <c r="BZ19" s="121">
        <v>116</v>
      </c>
      <c r="CA19" s="69" t="s">
        <v>392</v>
      </c>
      <c r="CC19" s="121">
        <v>16</v>
      </c>
      <c r="CD19" s="69"/>
      <c r="CF19" s="121">
        <v>1025</v>
      </c>
      <c r="CG19" s="69" t="s">
        <v>741</v>
      </c>
    </row>
    <row r="20" spans="2:85" ht="13.5" customHeight="1">
      <c r="B20" s="1"/>
      <c r="C20" s="1"/>
      <c r="F20" s="3"/>
      <c r="H20" s="26">
        <v>82</v>
      </c>
      <c r="I20" s="26" t="s">
        <v>119</v>
      </c>
      <c r="J20" s="3"/>
      <c r="K20" s="115">
        <v>17</v>
      </c>
      <c r="L20" s="116" t="s">
        <v>35</v>
      </c>
      <c r="M20" s="111"/>
      <c r="N20" s="111"/>
      <c r="O20" s="2"/>
      <c r="P20" s="3"/>
      <c r="Q20" s="111"/>
      <c r="R20" s="3"/>
      <c r="S20" s="3"/>
      <c r="T20" s="3"/>
      <c r="V20" s="3"/>
      <c r="W20" s="74"/>
      <c r="X20" s="75"/>
      <c r="Y20" s="111"/>
      <c r="Z20" s="111"/>
      <c r="AA20" s="111"/>
      <c r="AB20" s="117"/>
      <c r="AC20" s="118"/>
      <c r="AD20" s="197"/>
      <c r="AF20" s="119">
        <v>117</v>
      </c>
      <c r="AG20" s="69" t="s">
        <v>488</v>
      </c>
      <c r="AI20" s="119">
        <v>1017</v>
      </c>
      <c r="AJ20" s="69" t="s">
        <v>581</v>
      </c>
      <c r="AK20" s="3"/>
      <c r="AL20" s="80"/>
      <c r="AM20" s="120"/>
      <c r="AO20" s="80"/>
      <c r="AP20" s="120"/>
      <c r="AQ20" s="111"/>
      <c r="AR20" s="80">
        <v>17</v>
      </c>
      <c r="AS20" s="121"/>
      <c r="AT20" s="111"/>
      <c r="AU20" s="80">
        <v>17</v>
      </c>
      <c r="AV20" s="80"/>
      <c r="AX20" s="111"/>
      <c r="AY20" s="2"/>
      <c r="AZ20" s="80">
        <v>17</v>
      </c>
      <c r="BA20" s="73" t="s">
        <v>81</v>
      </c>
      <c r="BB20" s="3"/>
      <c r="BC20" s="111"/>
      <c r="BD20" s="111"/>
      <c r="BE20" s="115">
        <v>117</v>
      </c>
      <c r="BF20" s="122" t="s">
        <v>310</v>
      </c>
      <c r="BG20" s="111"/>
      <c r="BH20" s="111"/>
      <c r="BI20" s="111"/>
      <c r="BW20" s="115"/>
      <c r="BX20" s="26"/>
      <c r="BZ20" s="121">
        <v>117</v>
      </c>
      <c r="CA20" s="69" t="s">
        <v>393</v>
      </c>
      <c r="CC20" s="121">
        <v>17</v>
      </c>
      <c r="CD20" s="69"/>
      <c r="CF20" s="121">
        <v>1026</v>
      </c>
      <c r="CG20" s="69" t="s">
        <v>742</v>
      </c>
    </row>
    <row r="21" spans="2:85" ht="13.5" customHeight="1">
      <c r="B21" s="1"/>
      <c r="C21" s="1"/>
      <c r="F21" s="3"/>
      <c r="H21" s="43" t="s">
        <v>484</v>
      </c>
      <c r="I21" s="26" t="s">
        <v>267</v>
      </c>
      <c r="J21" s="3"/>
      <c r="K21" s="115">
        <v>18</v>
      </c>
      <c r="L21" s="116" t="s">
        <v>36</v>
      </c>
      <c r="M21" s="111"/>
      <c r="N21" s="111"/>
      <c r="O21" s="2"/>
      <c r="P21" s="3"/>
      <c r="Q21" s="111"/>
      <c r="R21" s="3"/>
      <c r="S21" s="3"/>
      <c r="T21" s="3"/>
      <c r="V21" s="3"/>
      <c r="W21" s="74"/>
      <c r="X21" s="75"/>
      <c r="Y21" s="111"/>
      <c r="Z21" s="111"/>
      <c r="AA21" s="111"/>
      <c r="AB21" s="117"/>
      <c r="AC21" s="118"/>
      <c r="AD21" s="197"/>
      <c r="AF21" s="119">
        <v>118</v>
      </c>
      <c r="AG21" s="69" t="s">
        <v>490</v>
      </c>
      <c r="AI21" s="119">
        <v>1018</v>
      </c>
      <c r="AJ21" s="69" t="s">
        <v>582</v>
      </c>
      <c r="AK21" s="3"/>
      <c r="AL21" s="80"/>
      <c r="AM21" s="120"/>
      <c r="AO21" s="80"/>
      <c r="AP21" s="120"/>
      <c r="AQ21" s="111"/>
      <c r="AR21" s="80">
        <v>18</v>
      </c>
      <c r="AS21" s="121"/>
      <c r="AT21" s="111"/>
      <c r="AU21" s="80">
        <v>18</v>
      </c>
      <c r="AV21" s="80"/>
      <c r="AX21" s="111"/>
      <c r="AY21" s="2"/>
      <c r="AZ21" s="80">
        <v>18</v>
      </c>
      <c r="BA21" s="73" t="s">
        <v>83</v>
      </c>
      <c r="BB21" s="3"/>
      <c r="BC21" s="111"/>
      <c r="BD21" s="111"/>
      <c r="BE21" s="115">
        <v>118</v>
      </c>
      <c r="BF21" s="122" t="s">
        <v>311</v>
      </c>
      <c r="BG21" s="111"/>
      <c r="BH21" s="111"/>
      <c r="BI21" s="111"/>
      <c r="BW21" s="115"/>
      <c r="BX21" s="26"/>
      <c r="BZ21" s="121">
        <v>118</v>
      </c>
      <c r="CA21" s="69" t="s">
        <v>394</v>
      </c>
      <c r="CC21" s="121">
        <v>18</v>
      </c>
      <c r="CD21" s="69"/>
      <c r="CF21" s="121">
        <v>1027</v>
      </c>
      <c r="CG21" s="69" t="s">
        <v>743</v>
      </c>
    </row>
    <row r="22" spans="2:85" ht="13.5" customHeight="1">
      <c r="B22" s="1"/>
      <c r="C22" s="1"/>
      <c r="F22" s="3"/>
      <c r="H22" s="26"/>
      <c r="I22" s="26"/>
      <c r="J22" s="3"/>
      <c r="K22" s="115">
        <v>19</v>
      </c>
      <c r="L22" s="116" t="s">
        <v>37</v>
      </c>
      <c r="M22" s="111"/>
      <c r="N22" s="111"/>
      <c r="O22" s="2"/>
      <c r="P22" s="3"/>
      <c r="Q22" s="111"/>
      <c r="R22" s="3"/>
      <c r="S22" s="3"/>
      <c r="T22" s="3"/>
      <c r="V22" s="3"/>
      <c r="W22" s="74"/>
      <c r="X22" s="75"/>
      <c r="Y22" s="111"/>
      <c r="Z22" s="111"/>
      <c r="AA22" s="111"/>
      <c r="AB22" s="117"/>
      <c r="AC22" s="118"/>
      <c r="AD22" s="197"/>
      <c r="AF22" s="119">
        <v>119</v>
      </c>
      <c r="AG22" s="69" t="s">
        <v>485</v>
      </c>
      <c r="AI22" s="119">
        <v>1019</v>
      </c>
      <c r="AJ22" s="69" t="s">
        <v>583</v>
      </c>
      <c r="AK22" s="3"/>
      <c r="AL22" s="80"/>
      <c r="AM22" s="120"/>
      <c r="AO22" s="80"/>
      <c r="AP22" s="120"/>
      <c r="AQ22" s="111"/>
      <c r="AR22" s="80">
        <v>19</v>
      </c>
      <c r="AS22" s="121"/>
      <c r="AT22" s="111"/>
      <c r="AU22" s="80">
        <v>19</v>
      </c>
      <c r="AV22" s="80"/>
      <c r="AX22" s="111"/>
      <c r="AY22" s="2"/>
      <c r="AZ22" s="80">
        <v>19</v>
      </c>
      <c r="BA22" s="73" t="s">
        <v>82</v>
      </c>
      <c r="BB22" s="3"/>
      <c r="BC22" s="111"/>
      <c r="BD22" s="111"/>
      <c r="BE22" s="115">
        <v>119</v>
      </c>
      <c r="BF22" s="122" t="s">
        <v>312</v>
      </c>
      <c r="BG22" s="111"/>
      <c r="BH22" s="111"/>
      <c r="BI22" s="111"/>
      <c r="BW22" s="115"/>
      <c r="BX22" s="26"/>
      <c r="BZ22" s="121">
        <v>119</v>
      </c>
      <c r="CA22" s="69" t="s">
        <v>395</v>
      </c>
      <c r="CC22" s="121">
        <v>19</v>
      </c>
      <c r="CD22" s="69"/>
      <c r="CF22" s="121">
        <v>1028</v>
      </c>
      <c r="CG22" s="69" t="s">
        <v>744</v>
      </c>
    </row>
    <row r="23" spans="2:85" ht="13.5" customHeight="1">
      <c r="B23" s="1"/>
      <c r="C23" s="1"/>
      <c r="F23" s="3"/>
      <c r="H23" s="26"/>
      <c r="I23" s="26"/>
      <c r="J23" s="3"/>
      <c r="K23" s="115">
        <v>20</v>
      </c>
      <c r="L23" s="116" t="s">
        <v>38</v>
      </c>
      <c r="M23" s="111"/>
      <c r="N23" s="111"/>
      <c r="O23" s="2"/>
      <c r="P23" s="3"/>
      <c r="Q23" s="111"/>
      <c r="R23" s="3"/>
      <c r="S23" s="3"/>
      <c r="T23" s="3"/>
      <c r="V23" s="3"/>
      <c r="W23" s="74"/>
      <c r="X23" s="75"/>
      <c r="Y23" s="111"/>
      <c r="Z23" s="111"/>
      <c r="AA23" s="111"/>
      <c r="AB23" s="117"/>
      <c r="AC23" s="118"/>
      <c r="AD23" s="197"/>
      <c r="AF23" s="119">
        <v>120</v>
      </c>
      <c r="AG23" s="69" t="s">
        <v>491</v>
      </c>
      <c r="AI23" s="119">
        <v>1020</v>
      </c>
      <c r="AJ23" s="69" t="s">
        <v>584</v>
      </c>
      <c r="AK23" s="3"/>
      <c r="AL23" s="80"/>
      <c r="AM23" s="120"/>
      <c r="AO23" s="80"/>
      <c r="AP23" s="120"/>
      <c r="AQ23" s="111"/>
      <c r="AR23" s="80">
        <v>20</v>
      </c>
      <c r="AS23" s="121"/>
      <c r="AT23" s="111"/>
      <c r="AU23" s="80">
        <v>20</v>
      </c>
      <c r="AV23" s="80"/>
      <c r="AX23" s="111"/>
      <c r="AY23" s="2"/>
      <c r="AZ23" s="80">
        <v>20</v>
      </c>
      <c r="BA23" s="73" t="s">
        <v>84</v>
      </c>
      <c r="BB23" s="3"/>
      <c r="BC23" s="111"/>
      <c r="BD23" s="111"/>
      <c r="BE23" s="115">
        <v>120</v>
      </c>
      <c r="BF23" s="122" t="s">
        <v>313</v>
      </c>
      <c r="BG23" s="111"/>
      <c r="BH23" s="111"/>
      <c r="BI23" s="111"/>
      <c r="BW23" s="115"/>
      <c r="BX23" s="26"/>
      <c r="BZ23" s="121">
        <v>120</v>
      </c>
      <c r="CA23" s="69"/>
      <c r="CC23" s="121">
        <v>20</v>
      </c>
      <c r="CD23" s="69"/>
      <c r="CF23" s="121">
        <v>1029</v>
      </c>
      <c r="CG23" s="69" t="s">
        <v>745</v>
      </c>
    </row>
    <row r="24" spans="2:85" ht="13.5" customHeight="1">
      <c r="B24" s="1"/>
      <c r="C24" s="1"/>
      <c r="F24" s="3"/>
      <c r="H24" s="26"/>
      <c r="I24" s="26"/>
      <c r="J24" s="3"/>
      <c r="K24" s="115">
        <v>21</v>
      </c>
      <c r="L24" s="116" t="s">
        <v>39</v>
      </c>
      <c r="M24" s="111"/>
      <c r="N24" s="111"/>
      <c r="O24" s="2"/>
      <c r="P24" s="3"/>
      <c r="Q24" s="111"/>
      <c r="R24" s="3"/>
      <c r="S24" s="3"/>
      <c r="T24" s="3"/>
      <c r="V24" s="3"/>
      <c r="W24" s="74"/>
      <c r="X24" s="75"/>
      <c r="Y24" s="111"/>
      <c r="Z24" s="111"/>
      <c r="AA24" s="111"/>
      <c r="AB24" s="117"/>
      <c r="AC24" s="118"/>
      <c r="AD24" s="197"/>
      <c r="AF24" s="119">
        <v>121</v>
      </c>
      <c r="AG24" s="69" t="s">
        <v>493</v>
      </c>
      <c r="AI24" s="119">
        <v>1021</v>
      </c>
      <c r="AJ24" s="69" t="s">
        <v>585</v>
      </c>
      <c r="AK24" s="3"/>
      <c r="AL24" s="80"/>
      <c r="AM24" s="120"/>
      <c r="AO24" s="80"/>
      <c r="AP24" s="120"/>
      <c r="AQ24" s="111"/>
      <c r="AR24" s="80">
        <v>21</v>
      </c>
      <c r="AS24" s="121"/>
      <c r="AT24" s="111"/>
      <c r="AU24" s="80">
        <v>21</v>
      </c>
      <c r="AV24" s="80"/>
      <c r="AX24" s="111"/>
      <c r="AY24" s="2"/>
      <c r="AZ24" s="80">
        <v>21</v>
      </c>
      <c r="BA24" s="73" t="s">
        <v>87</v>
      </c>
      <c r="BB24" s="3"/>
      <c r="BC24" s="111"/>
      <c r="BD24" s="111"/>
      <c r="BE24" s="115">
        <v>121</v>
      </c>
      <c r="BF24" s="122" t="s">
        <v>314</v>
      </c>
      <c r="BG24" s="111"/>
      <c r="BH24" s="111"/>
      <c r="BI24" s="111"/>
      <c r="BW24" s="115"/>
      <c r="BX24" s="26"/>
      <c r="BZ24" s="121">
        <v>121</v>
      </c>
      <c r="CA24" s="69"/>
      <c r="CC24" s="121">
        <v>21</v>
      </c>
      <c r="CD24" s="69"/>
      <c r="CF24" s="121">
        <v>1030</v>
      </c>
      <c r="CG24" s="69" t="s">
        <v>746</v>
      </c>
    </row>
    <row r="25" spans="2:85" ht="13.5" customHeight="1">
      <c r="B25" s="1"/>
      <c r="C25" s="1"/>
      <c r="F25" s="3"/>
      <c r="H25" s="26"/>
      <c r="I25" s="26"/>
      <c r="J25" s="3"/>
      <c r="K25" s="115"/>
      <c r="L25" s="116"/>
      <c r="M25" s="111"/>
      <c r="N25" s="111"/>
      <c r="O25" s="2"/>
      <c r="P25" s="3"/>
      <c r="Q25" s="111"/>
      <c r="R25" s="3"/>
      <c r="S25" s="3"/>
      <c r="T25" s="3"/>
      <c r="V25" s="3"/>
      <c r="W25" s="74"/>
      <c r="X25" s="75"/>
      <c r="Y25" s="111"/>
      <c r="Z25" s="111"/>
      <c r="AA25" s="111"/>
      <c r="AB25" s="117"/>
      <c r="AC25" s="118"/>
      <c r="AD25" s="197"/>
      <c r="AF25" s="119">
        <v>122</v>
      </c>
      <c r="AG25" s="69" t="s">
        <v>494</v>
      </c>
      <c r="AI25" s="119">
        <v>1022</v>
      </c>
      <c r="AJ25" s="69" t="s">
        <v>586</v>
      </c>
      <c r="AK25" s="3"/>
      <c r="AL25" s="80"/>
      <c r="AM25" s="120"/>
      <c r="AO25" s="80"/>
      <c r="AP25" s="120"/>
      <c r="AQ25" s="111"/>
      <c r="AR25" s="80">
        <v>22</v>
      </c>
      <c r="AS25" s="121"/>
      <c r="AT25" s="111"/>
      <c r="AU25" s="80">
        <v>22</v>
      </c>
      <c r="AV25" s="80"/>
      <c r="AX25" s="111"/>
      <c r="AY25" s="2"/>
      <c r="AZ25" s="80">
        <v>22</v>
      </c>
      <c r="BA25" s="73" t="s">
        <v>85</v>
      </c>
      <c r="BB25" s="3"/>
      <c r="BC25" s="111"/>
      <c r="BD25" s="111"/>
      <c r="BE25" s="115">
        <v>122</v>
      </c>
      <c r="BF25" s="122" t="s">
        <v>315</v>
      </c>
      <c r="BG25" s="111"/>
      <c r="BH25" s="111"/>
      <c r="BI25" s="111"/>
      <c r="BW25" s="115"/>
      <c r="BX25" s="26"/>
      <c r="BZ25" s="121"/>
      <c r="CA25" s="69"/>
      <c r="CC25" s="121">
        <v>22</v>
      </c>
      <c r="CD25" s="69"/>
      <c r="CF25" s="121">
        <v>1031</v>
      </c>
      <c r="CG25" s="69" t="s">
        <v>747</v>
      </c>
    </row>
    <row r="26" spans="2:85" ht="13.5" customHeight="1">
      <c r="B26" s="1"/>
      <c r="C26" s="1"/>
      <c r="F26" s="3"/>
      <c r="H26" s="26"/>
      <c r="I26" s="26"/>
      <c r="J26" s="3"/>
      <c r="K26" s="115"/>
      <c r="L26" s="116"/>
      <c r="M26" s="2"/>
      <c r="N26" s="2"/>
      <c r="O26" s="2"/>
      <c r="P26" s="3"/>
      <c r="Q26" s="111"/>
      <c r="R26" s="3"/>
      <c r="S26" s="3"/>
      <c r="T26" s="3"/>
      <c r="V26" s="3"/>
      <c r="W26" s="74"/>
      <c r="X26" s="75"/>
      <c r="Y26" s="111"/>
      <c r="Z26" s="111"/>
      <c r="AA26" s="111"/>
      <c r="AB26" s="117"/>
      <c r="AC26" s="118"/>
      <c r="AD26" s="132"/>
      <c r="AF26" s="119">
        <v>123</v>
      </c>
      <c r="AG26" s="69" t="s">
        <v>496</v>
      </c>
      <c r="AI26" s="119">
        <v>1023</v>
      </c>
      <c r="AJ26" s="69" t="s">
        <v>587</v>
      </c>
      <c r="AK26" s="3"/>
      <c r="AL26" s="80"/>
      <c r="AM26" s="120"/>
      <c r="AO26" s="80"/>
      <c r="AP26" s="120"/>
      <c r="AQ26" s="111"/>
      <c r="AR26" s="80">
        <v>23</v>
      </c>
      <c r="AS26" s="121"/>
      <c r="AT26" s="111"/>
      <c r="AU26" s="80">
        <v>23</v>
      </c>
      <c r="AV26" s="80"/>
      <c r="AX26" s="111"/>
      <c r="AY26" s="2"/>
      <c r="AZ26" s="80">
        <v>23</v>
      </c>
      <c r="BA26" s="73" t="s">
        <v>86</v>
      </c>
      <c r="BB26" s="3"/>
      <c r="BC26" s="27"/>
      <c r="BD26" s="111"/>
      <c r="BE26" s="115">
        <v>123</v>
      </c>
      <c r="BF26" s="122" t="s">
        <v>316</v>
      </c>
      <c r="BG26" s="111"/>
      <c r="BH26" s="111"/>
      <c r="BI26" s="111"/>
      <c r="BZ26" s="121"/>
      <c r="CA26" s="69"/>
      <c r="CC26" s="121">
        <v>23</v>
      </c>
      <c r="CD26" s="69"/>
      <c r="CF26" s="121">
        <v>1032</v>
      </c>
      <c r="CG26" s="69" t="s">
        <v>748</v>
      </c>
    </row>
    <row r="27" spans="2:85" ht="13.5" customHeight="1">
      <c r="B27" s="1"/>
      <c r="C27" s="1"/>
      <c r="F27" s="3"/>
      <c r="H27" s="26"/>
      <c r="I27" s="26"/>
      <c r="J27" s="3"/>
      <c r="K27" s="115"/>
      <c r="L27" s="115"/>
      <c r="M27" s="2"/>
      <c r="N27" s="2"/>
      <c r="O27" s="2"/>
      <c r="P27" s="3"/>
      <c r="Q27" s="111"/>
      <c r="R27" s="3"/>
      <c r="S27" s="3"/>
      <c r="T27" s="3"/>
      <c r="V27" s="3"/>
      <c r="W27" s="74"/>
      <c r="X27" s="75"/>
      <c r="Y27" s="111"/>
      <c r="Z27" s="111"/>
      <c r="AA27" s="111"/>
      <c r="AB27" s="117"/>
      <c r="AC27" s="118"/>
      <c r="AD27" s="132"/>
      <c r="AF27" s="119">
        <v>124</v>
      </c>
      <c r="AG27" s="69" t="s">
        <v>497</v>
      </c>
      <c r="AI27" s="119">
        <v>1024</v>
      </c>
      <c r="AJ27" s="69" t="s">
        <v>588</v>
      </c>
      <c r="AK27" s="3"/>
      <c r="AL27" s="80"/>
      <c r="AM27" s="120"/>
      <c r="AO27" s="80"/>
      <c r="AP27" s="120"/>
      <c r="AQ27" s="111"/>
      <c r="AR27" s="80">
        <v>24</v>
      </c>
      <c r="AS27" s="121"/>
      <c r="AT27" s="111"/>
      <c r="AU27" s="80">
        <v>24</v>
      </c>
      <c r="AV27" s="80"/>
      <c r="AX27" s="111"/>
      <c r="AY27" s="2"/>
      <c r="AZ27" s="75"/>
      <c r="BA27" s="74"/>
      <c r="BB27" s="3"/>
      <c r="BC27" s="27"/>
      <c r="BD27" s="111"/>
      <c r="BE27" s="115">
        <v>124</v>
      </c>
      <c r="BF27" s="122" t="s">
        <v>317</v>
      </c>
      <c r="BG27" s="111"/>
      <c r="BH27" s="111"/>
      <c r="BI27" s="111"/>
      <c r="BZ27" s="121"/>
      <c r="CA27" s="69"/>
      <c r="CC27" s="121">
        <v>24</v>
      </c>
      <c r="CD27" s="69"/>
      <c r="CF27" s="121">
        <v>1033</v>
      </c>
      <c r="CG27" s="69" t="s">
        <v>749</v>
      </c>
    </row>
    <row r="28" spans="2:85" ht="13.5" customHeight="1">
      <c r="B28" s="1"/>
      <c r="C28" s="1"/>
      <c r="F28" s="3"/>
      <c r="H28" s="26"/>
      <c r="I28" s="26"/>
      <c r="J28" s="3"/>
      <c r="K28" s="115"/>
      <c r="L28" s="115"/>
      <c r="M28" s="2"/>
      <c r="N28" s="2"/>
      <c r="O28" s="2"/>
      <c r="P28" s="3"/>
      <c r="Q28" s="111"/>
      <c r="R28" s="3"/>
      <c r="S28" s="3"/>
      <c r="T28" s="3"/>
      <c r="V28" s="3"/>
      <c r="W28" s="74"/>
      <c r="X28" s="75"/>
      <c r="Y28" s="111"/>
      <c r="Z28" s="111"/>
      <c r="AA28" s="111"/>
      <c r="AB28" s="117"/>
      <c r="AC28" s="118"/>
      <c r="AD28" s="132"/>
      <c r="AF28" s="119">
        <v>125</v>
      </c>
      <c r="AG28" s="69" t="s">
        <v>498</v>
      </c>
      <c r="AI28" s="119">
        <v>1025</v>
      </c>
      <c r="AJ28" s="69" t="s">
        <v>589</v>
      </c>
      <c r="AK28" s="3"/>
      <c r="AL28" s="80"/>
      <c r="AM28" s="120"/>
      <c r="AO28" s="80"/>
      <c r="AP28" s="120"/>
      <c r="AQ28" s="111"/>
      <c r="AR28" s="80">
        <v>25</v>
      </c>
      <c r="AS28" s="121"/>
      <c r="AT28" s="111"/>
      <c r="AU28" s="80">
        <v>25</v>
      </c>
      <c r="AV28" s="80"/>
      <c r="AX28" s="111"/>
      <c r="AY28" s="2"/>
      <c r="AZ28" s="75"/>
      <c r="BA28" s="74"/>
      <c r="BB28" s="3"/>
      <c r="BC28" s="27"/>
      <c r="BD28" s="111"/>
      <c r="BE28" s="115">
        <v>125</v>
      </c>
      <c r="BF28" s="122" t="s">
        <v>318</v>
      </c>
      <c r="BG28" s="111"/>
      <c r="BH28" s="111"/>
      <c r="BI28" s="111"/>
      <c r="BZ28" s="121"/>
      <c r="CA28" s="69"/>
      <c r="CC28" s="121">
        <v>25</v>
      </c>
      <c r="CD28" s="69"/>
      <c r="CF28" s="121">
        <v>1034</v>
      </c>
      <c r="CG28" s="69" t="s">
        <v>750</v>
      </c>
    </row>
    <row r="29" spans="2:85" ht="13.5" customHeight="1">
      <c r="B29" s="1"/>
      <c r="C29" s="1"/>
      <c r="F29" s="3"/>
      <c r="H29" s="26"/>
      <c r="I29" s="26"/>
      <c r="J29" s="3"/>
      <c r="K29" s="115"/>
      <c r="L29" s="115"/>
      <c r="M29" s="2"/>
      <c r="N29" s="2"/>
      <c r="O29" s="2"/>
      <c r="P29" s="3"/>
      <c r="Q29" s="111"/>
      <c r="R29" s="3"/>
      <c r="S29" s="3"/>
      <c r="T29" s="3"/>
      <c r="V29" s="3"/>
      <c r="W29" s="74"/>
      <c r="X29" s="75"/>
      <c r="Y29" s="111"/>
      <c r="Z29" s="111"/>
      <c r="AA29" s="111"/>
      <c r="AB29" s="117"/>
      <c r="AC29" s="118"/>
      <c r="AD29" s="132"/>
      <c r="AF29" s="119">
        <v>126</v>
      </c>
      <c r="AG29" s="69" t="s">
        <v>565</v>
      </c>
      <c r="AI29" s="119">
        <v>1026</v>
      </c>
      <c r="AJ29" s="69" t="s">
        <v>480</v>
      </c>
      <c r="AK29" s="3"/>
      <c r="AL29" s="80"/>
      <c r="AM29" s="120"/>
      <c r="AO29" s="80"/>
      <c r="AP29" s="120"/>
      <c r="AQ29" s="111"/>
      <c r="AR29" s="80">
        <v>26</v>
      </c>
      <c r="AS29" s="121"/>
      <c r="AT29" s="111"/>
      <c r="AU29" s="80">
        <v>26</v>
      </c>
      <c r="AV29" s="80"/>
      <c r="AX29" s="111"/>
      <c r="AY29" s="2"/>
      <c r="AZ29" s="75"/>
      <c r="BA29" s="74"/>
      <c r="BB29" s="3"/>
      <c r="BC29" s="27"/>
      <c r="BD29" s="111"/>
      <c r="BE29" s="115">
        <v>126</v>
      </c>
      <c r="BF29" s="122" t="s">
        <v>319</v>
      </c>
      <c r="BG29" s="111"/>
      <c r="BH29" s="111"/>
      <c r="BI29" s="111"/>
      <c r="BZ29" s="121"/>
      <c r="CA29" s="69"/>
      <c r="CC29" s="121">
        <v>26</v>
      </c>
      <c r="CD29" s="69"/>
      <c r="CF29" s="121">
        <v>1035</v>
      </c>
      <c r="CG29" s="69" t="s">
        <v>751</v>
      </c>
    </row>
    <row r="30" spans="2:85" ht="13.5" customHeight="1">
      <c r="B30" s="1"/>
      <c r="C30" s="1"/>
      <c r="F30" s="3"/>
      <c r="H30" s="43"/>
      <c r="I30" s="26"/>
      <c r="J30" s="3"/>
      <c r="K30" s="115"/>
      <c r="L30" s="115"/>
      <c r="M30" s="2"/>
      <c r="N30" s="2"/>
      <c r="O30" s="2"/>
      <c r="P30" s="3"/>
      <c r="Q30" s="111"/>
      <c r="R30" s="3"/>
      <c r="S30" s="3"/>
      <c r="T30" s="3"/>
      <c r="V30" s="3"/>
      <c r="W30" s="74"/>
      <c r="X30" s="75"/>
      <c r="Y30" s="111"/>
      <c r="Z30" s="111"/>
      <c r="AA30" s="111"/>
      <c r="AB30" s="117"/>
      <c r="AC30" s="118"/>
      <c r="AD30" s="198"/>
      <c r="AF30" s="119">
        <v>127</v>
      </c>
      <c r="AG30" s="69" t="s">
        <v>566</v>
      </c>
      <c r="AI30" s="119">
        <v>1027</v>
      </c>
      <c r="AJ30" s="69" t="s">
        <v>482</v>
      </c>
      <c r="AK30" s="3"/>
      <c r="AL30" s="80"/>
      <c r="AM30" s="120"/>
      <c r="AO30" s="80"/>
      <c r="AP30" s="120"/>
      <c r="AQ30" s="111"/>
      <c r="AR30" s="80">
        <v>27</v>
      </c>
      <c r="AS30" s="121"/>
      <c r="AT30" s="111"/>
      <c r="AU30" s="80">
        <v>27</v>
      </c>
      <c r="AV30" s="80"/>
      <c r="AX30" s="111"/>
      <c r="AY30" s="2"/>
      <c r="AZ30" s="75"/>
      <c r="BA30" s="74"/>
      <c r="BB30" s="3"/>
      <c r="BC30" s="27"/>
      <c r="BD30" s="111"/>
      <c r="BE30" s="115">
        <v>127</v>
      </c>
      <c r="BF30" s="122" t="s">
        <v>320</v>
      </c>
      <c r="BG30" s="111"/>
      <c r="BH30" s="111"/>
      <c r="BI30" s="111"/>
      <c r="BZ30" s="121"/>
      <c r="CA30" s="69"/>
      <c r="CC30" s="121">
        <v>27</v>
      </c>
      <c r="CD30" s="69"/>
      <c r="CF30" s="121">
        <v>1036</v>
      </c>
      <c r="CG30" s="69" t="s">
        <v>752</v>
      </c>
    </row>
    <row r="31" spans="2:85" ht="13.5" customHeight="1">
      <c r="B31" s="1"/>
      <c r="C31" s="1"/>
      <c r="F31" s="3"/>
      <c r="H31" s="43"/>
      <c r="I31" s="26"/>
      <c r="J31" s="3"/>
      <c r="K31" s="115"/>
      <c r="L31" s="115"/>
      <c r="M31" s="2"/>
      <c r="N31" s="2"/>
      <c r="O31" s="2"/>
      <c r="P31" s="3"/>
      <c r="Q31" s="111"/>
      <c r="R31" s="3"/>
      <c r="S31" s="3"/>
      <c r="T31" s="3"/>
      <c r="V31" s="3"/>
      <c r="W31" s="74"/>
      <c r="X31" s="75"/>
      <c r="Y31" s="111"/>
      <c r="Z31" s="111"/>
      <c r="AA31" s="111"/>
      <c r="AB31" s="117"/>
      <c r="AC31" s="118"/>
      <c r="AD31" s="121"/>
      <c r="AF31" s="119">
        <v>128</v>
      </c>
      <c r="AG31" s="69" t="s">
        <v>567</v>
      </c>
      <c r="AI31" s="119">
        <v>1028</v>
      </c>
      <c r="AJ31" s="69" t="s">
        <v>459</v>
      </c>
      <c r="AK31" s="3"/>
      <c r="AL31" s="80"/>
      <c r="AM31" s="120"/>
      <c r="AO31" s="80"/>
      <c r="AP31" s="120"/>
      <c r="AQ31" s="111"/>
      <c r="AR31" s="80">
        <v>28</v>
      </c>
      <c r="AS31" s="121"/>
      <c r="AT31" s="111"/>
      <c r="AU31" s="80">
        <v>28</v>
      </c>
      <c r="AV31" s="80"/>
      <c r="AX31" s="111"/>
      <c r="AY31" s="2"/>
      <c r="AZ31" s="75"/>
      <c r="BA31" s="74"/>
      <c r="BB31" s="3"/>
      <c r="BC31" s="27"/>
      <c r="BD31" s="111"/>
      <c r="BE31" s="115">
        <v>128</v>
      </c>
      <c r="BF31" s="122" t="s">
        <v>321</v>
      </c>
      <c r="BG31" s="111"/>
      <c r="BH31" s="111"/>
      <c r="BI31" s="111"/>
      <c r="BZ31" s="121"/>
      <c r="CA31" s="69"/>
      <c r="CC31" s="121">
        <v>28</v>
      </c>
      <c r="CD31" s="69"/>
      <c r="CF31" s="121">
        <v>1037</v>
      </c>
      <c r="CG31" s="69" t="s">
        <v>753</v>
      </c>
    </row>
    <row r="32" spans="2:85" ht="13.5" customHeight="1">
      <c r="B32" s="1"/>
      <c r="C32" s="1"/>
      <c r="F32" s="3"/>
      <c r="I32" s="3"/>
      <c r="J32" s="3"/>
      <c r="K32" s="3"/>
      <c r="L32" s="2"/>
      <c r="M32" s="2"/>
      <c r="N32" s="2"/>
      <c r="O32" s="2"/>
      <c r="P32" s="3"/>
      <c r="Q32" s="111"/>
      <c r="R32" s="3"/>
      <c r="S32" s="3"/>
      <c r="T32" s="3"/>
      <c r="V32" s="3"/>
      <c r="W32" s="74"/>
      <c r="X32" s="75"/>
      <c r="Y32" s="111"/>
      <c r="Z32" s="111"/>
      <c r="AA32" s="111"/>
      <c r="AB32" s="117"/>
      <c r="AC32" s="118"/>
      <c r="AD32" s="121"/>
      <c r="AF32" s="119">
        <v>129</v>
      </c>
      <c r="AG32" s="69" t="s">
        <v>568</v>
      </c>
      <c r="AI32" s="119">
        <v>1029</v>
      </c>
      <c r="AJ32" s="69" t="s">
        <v>486</v>
      </c>
      <c r="AK32" s="3"/>
      <c r="AL32" s="80"/>
      <c r="AM32" s="120"/>
      <c r="AO32" s="80"/>
      <c r="AP32" s="120"/>
      <c r="AQ32" s="111"/>
      <c r="AR32" s="80">
        <v>29</v>
      </c>
      <c r="AS32" s="121"/>
      <c r="AT32" s="111"/>
      <c r="AU32" s="80">
        <v>29</v>
      </c>
      <c r="AV32" s="80"/>
      <c r="AX32" s="111"/>
      <c r="AY32" s="2"/>
      <c r="AZ32" s="75"/>
      <c r="BA32" s="74"/>
      <c r="BB32" s="3"/>
      <c r="BC32" s="27"/>
      <c r="BD32" s="111"/>
      <c r="BE32" s="115">
        <v>129</v>
      </c>
      <c r="BF32" s="122" t="s">
        <v>322</v>
      </c>
      <c r="BG32" s="111"/>
      <c r="BH32" s="111"/>
      <c r="BI32" s="111"/>
      <c r="BZ32" s="121"/>
      <c r="CA32" s="69"/>
      <c r="CC32" s="121">
        <v>29</v>
      </c>
      <c r="CD32" s="69"/>
      <c r="CF32" s="121">
        <v>1038</v>
      </c>
      <c r="CG32" s="69" t="s">
        <v>754</v>
      </c>
    </row>
    <row r="33" spans="2:85" ht="13.5" customHeight="1">
      <c r="B33" s="1"/>
      <c r="C33" s="1"/>
      <c r="F33" s="3"/>
      <c r="I33" s="3"/>
      <c r="J33" s="3"/>
      <c r="K33" s="3"/>
      <c r="L33" s="2"/>
      <c r="M33" s="2"/>
      <c r="N33" s="2"/>
      <c r="O33" s="2"/>
      <c r="P33" s="3"/>
      <c r="Q33" s="111"/>
      <c r="R33" s="3"/>
      <c r="S33" s="3"/>
      <c r="T33" s="3"/>
      <c r="V33" s="3"/>
      <c r="W33" s="74"/>
      <c r="X33" s="75"/>
      <c r="Y33" s="111"/>
      <c r="Z33" s="111"/>
      <c r="AA33" s="111"/>
      <c r="AB33" s="117"/>
      <c r="AC33" s="118"/>
      <c r="AD33" s="121"/>
      <c r="AF33" s="119">
        <v>130</v>
      </c>
      <c r="AG33" s="69" t="s">
        <v>569</v>
      </c>
      <c r="AI33" s="119">
        <v>1030</v>
      </c>
      <c r="AJ33" s="69" t="s">
        <v>590</v>
      </c>
      <c r="AK33" s="3"/>
      <c r="AL33" s="80"/>
      <c r="AM33" s="121"/>
      <c r="AO33" s="80"/>
      <c r="AP33" s="120"/>
      <c r="AQ33" s="111"/>
      <c r="AR33" s="80">
        <v>30</v>
      </c>
      <c r="AS33" s="121"/>
      <c r="AT33" s="111"/>
      <c r="AU33" s="80">
        <v>30</v>
      </c>
      <c r="AV33" s="80"/>
      <c r="AX33" s="111"/>
      <c r="AY33" s="2"/>
      <c r="AZ33" s="75"/>
      <c r="BA33" s="74"/>
      <c r="BB33" s="3"/>
      <c r="BC33" s="27"/>
      <c r="BD33" s="111"/>
      <c r="BE33" s="115">
        <v>130</v>
      </c>
      <c r="BF33" s="122" t="s">
        <v>323</v>
      </c>
      <c r="BG33" s="111"/>
      <c r="BH33" s="111"/>
      <c r="BI33" s="111"/>
      <c r="BZ33" s="121"/>
      <c r="CA33" s="69"/>
      <c r="CC33" s="121">
        <v>30</v>
      </c>
      <c r="CD33" s="69"/>
      <c r="CF33" s="121">
        <v>1039</v>
      </c>
      <c r="CG33" s="69" t="s">
        <v>755</v>
      </c>
    </row>
    <row r="34" spans="2:85" ht="13.5" customHeight="1">
      <c r="B34" s="1"/>
      <c r="C34" s="1"/>
      <c r="F34" s="3"/>
      <c r="I34" s="3"/>
      <c r="J34" s="3"/>
      <c r="K34" s="3"/>
      <c r="L34" s="2"/>
      <c r="M34" s="2"/>
      <c r="N34" s="2"/>
      <c r="O34" s="2"/>
      <c r="P34" s="3"/>
      <c r="Q34" s="111"/>
      <c r="R34" s="3"/>
      <c r="S34" s="3"/>
      <c r="T34" s="3"/>
      <c r="V34" s="3"/>
      <c r="W34" s="74"/>
      <c r="X34" s="75"/>
      <c r="Y34" s="111"/>
      <c r="Z34" s="111"/>
      <c r="AA34" s="111"/>
      <c r="AB34" s="117"/>
      <c r="AC34" s="118"/>
      <c r="AD34" s="121"/>
      <c r="AF34" s="119">
        <v>131</v>
      </c>
      <c r="AG34" s="69" t="s">
        <v>500</v>
      </c>
      <c r="AI34" s="119">
        <v>1031</v>
      </c>
      <c r="AJ34" s="69" t="s">
        <v>591</v>
      </c>
      <c r="AK34" s="3"/>
      <c r="AL34" s="80"/>
      <c r="AM34" s="121"/>
      <c r="AO34" s="80"/>
      <c r="AP34" s="120"/>
      <c r="AQ34" s="111"/>
      <c r="AR34" s="80">
        <v>31</v>
      </c>
      <c r="AS34" s="121"/>
      <c r="AT34" s="111"/>
      <c r="AU34" s="80">
        <v>31</v>
      </c>
      <c r="AV34" s="80"/>
      <c r="AX34" s="111"/>
      <c r="AY34" s="2"/>
      <c r="AZ34" s="75"/>
      <c r="BA34" s="74"/>
      <c r="BB34" s="3"/>
      <c r="BC34" s="27"/>
      <c r="BD34" s="111"/>
      <c r="BE34" s="115">
        <v>131</v>
      </c>
      <c r="BF34" s="122" t="s">
        <v>324</v>
      </c>
      <c r="BG34" s="111"/>
      <c r="BH34" s="111"/>
      <c r="BI34" s="111"/>
      <c r="BZ34" s="121"/>
      <c r="CA34" s="69"/>
      <c r="CC34" s="121">
        <v>31</v>
      </c>
      <c r="CD34" s="69"/>
      <c r="CF34" s="121">
        <v>1040</v>
      </c>
      <c r="CG34" s="69" t="s">
        <v>756</v>
      </c>
    </row>
    <row r="35" spans="2:85" ht="13.5" customHeight="1">
      <c r="B35" s="1"/>
      <c r="C35" s="1"/>
      <c r="F35" s="3"/>
      <c r="I35" s="3"/>
      <c r="J35" s="3"/>
      <c r="K35" s="3"/>
      <c r="L35" s="2"/>
      <c r="M35" s="2"/>
      <c r="N35" s="2"/>
      <c r="O35" s="2"/>
      <c r="P35" s="3"/>
      <c r="Q35" s="111"/>
      <c r="R35" s="3"/>
      <c r="S35" s="3"/>
      <c r="T35" s="3"/>
      <c r="V35" s="3"/>
      <c r="W35" s="74"/>
      <c r="X35" s="75"/>
      <c r="Y35" s="111"/>
      <c r="Z35" s="111"/>
      <c r="AA35" s="111"/>
      <c r="AB35" s="117"/>
      <c r="AC35" s="118"/>
      <c r="AD35" s="121"/>
      <c r="AF35" s="119">
        <v>132</v>
      </c>
      <c r="AG35" s="69" t="s">
        <v>570</v>
      </c>
      <c r="AI35" s="119">
        <v>1032</v>
      </c>
      <c r="AJ35" s="69" t="s">
        <v>489</v>
      </c>
      <c r="AK35" s="3"/>
      <c r="AL35" s="80"/>
      <c r="AM35" s="121"/>
      <c r="AO35" s="80"/>
      <c r="AP35" s="120"/>
      <c r="AQ35" s="111"/>
      <c r="AR35" s="80">
        <v>32</v>
      </c>
      <c r="AS35" s="121"/>
      <c r="AT35" s="111"/>
      <c r="AU35" s="80">
        <v>32</v>
      </c>
      <c r="AV35" s="80"/>
      <c r="AX35" s="111"/>
      <c r="AY35" s="2"/>
      <c r="AZ35" s="75"/>
      <c r="BA35" s="74"/>
      <c r="BB35" s="3"/>
      <c r="BC35" s="27"/>
      <c r="BD35" s="111"/>
      <c r="BE35" s="115">
        <v>132</v>
      </c>
      <c r="BF35" s="122" t="s">
        <v>325</v>
      </c>
      <c r="BG35" s="111"/>
      <c r="BH35" s="111"/>
      <c r="BI35" s="111"/>
      <c r="BZ35" s="121"/>
      <c r="CA35" s="69"/>
      <c r="CC35" s="121">
        <v>32</v>
      </c>
      <c r="CD35" s="69"/>
      <c r="CF35" s="121">
        <v>1041</v>
      </c>
      <c r="CG35" s="69" t="s">
        <v>757</v>
      </c>
    </row>
    <row r="36" spans="2:85" ht="13.5" customHeight="1">
      <c r="B36" s="1"/>
      <c r="C36" s="1"/>
      <c r="F36" s="3"/>
      <c r="I36" s="3"/>
      <c r="J36" s="3"/>
      <c r="K36" s="3"/>
      <c r="L36" s="2"/>
      <c r="M36" s="2"/>
      <c r="N36" s="2"/>
      <c r="O36" s="2"/>
      <c r="P36" s="3"/>
      <c r="Q36" s="111"/>
      <c r="R36" s="3"/>
      <c r="S36" s="3"/>
      <c r="T36" s="3"/>
      <c r="V36" s="3"/>
      <c r="W36" s="74"/>
      <c r="X36" s="75"/>
      <c r="Y36" s="111"/>
      <c r="Z36" s="111"/>
      <c r="AA36" s="111"/>
      <c r="AB36" s="117"/>
      <c r="AC36" s="118"/>
      <c r="AD36" s="121"/>
      <c r="AF36" s="119">
        <v>133</v>
      </c>
      <c r="AG36" s="197" t="s">
        <v>499</v>
      </c>
      <c r="AI36" s="119">
        <v>1033</v>
      </c>
      <c r="AJ36" s="69" t="s">
        <v>592</v>
      </c>
      <c r="AK36" s="3"/>
      <c r="AL36" s="80"/>
      <c r="AM36" s="121"/>
      <c r="AO36" s="80"/>
      <c r="AP36" s="120"/>
      <c r="AQ36" s="111"/>
      <c r="AR36" s="80">
        <v>33</v>
      </c>
      <c r="AS36" s="121"/>
      <c r="AT36" s="111"/>
      <c r="AU36" s="75"/>
      <c r="AV36" s="74"/>
      <c r="AX36" s="111"/>
      <c r="AY36" s="2"/>
      <c r="AZ36" s="75"/>
      <c r="BA36" s="74"/>
      <c r="BB36" s="3"/>
      <c r="BC36" s="27"/>
      <c r="BD36" s="111"/>
      <c r="BE36" s="115">
        <v>133</v>
      </c>
      <c r="BF36" s="122" t="s">
        <v>326</v>
      </c>
      <c r="BG36" s="111"/>
      <c r="BH36" s="111"/>
      <c r="BI36" s="111"/>
      <c r="BZ36" s="121"/>
      <c r="CA36" s="69"/>
      <c r="CC36" s="121">
        <v>33</v>
      </c>
      <c r="CD36" s="69"/>
      <c r="CF36" s="121">
        <v>1042</v>
      </c>
      <c r="CG36" s="69" t="s">
        <v>758</v>
      </c>
    </row>
    <row r="37" spans="2:85" ht="13.5" customHeight="1">
      <c r="B37" s="1"/>
      <c r="C37" s="1"/>
      <c r="F37" s="3"/>
      <c r="I37" s="3"/>
      <c r="J37" s="3"/>
      <c r="K37" s="3"/>
      <c r="L37" s="2"/>
      <c r="M37" s="2"/>
      <c r="N37" s="2"/>
      <c r="O37" s="2"/>
      <c r="P37" s="3"/>
      <c r="Q37" s="111"/>
      <c r="R37" s="3"/>
      <c r="S37" s="3"/>
      <c r="T37" s="3"/>
      <c r="V37" s="3"/>
      <c r="W37" s="74"/>
      <c r="X37" s="75"/>
      <c r="Y37" s="111"/>
      <c r="Z37" s="111"/>
      <c r="AA37" s="111"/>
      <c r="AB37" s="117"/>
      <c r="AC37" s="118"/>
      <c r="AD37" s="121"/>
      <c r="AF37" s="119"/>
      <c r="AG37" s="197"/>
      <c r="AI37" s="119">
        <v>1034</v>
      </c>
      <c r="AJ37" s="69" t="s">
        <v>468</v>
      </c>
      <c r="AK37" s="3"/>
      <c r="AL37" s="80"/>
      <c r="AM37" s="121"/>
      <c r="AO37" s="80"/>
      <c r="AP37" s="120"/>
      <c r="AQ37" s="111"/>
      <c r="AR37" s="80">
        <v>34</v>
      </c>
      <c r="AS37" s="121"/>
      <c r="AT37" s="111"/>
      <c r="AU37" s="75"/>
      <c r="AV37" s="74"/>
      <c r="AX37" s="111"/>
      <c r="AY37" s="2"/>
      <c r="AZ37" s="75"/>
      <c r="BA37" s="74"/>
      <c r="BB37" s="3"/>
      <c r="BC37" s="27"/>
      <c r="BD37" s="111"/>
      <c r="BE37" s="115">
        <v>134</v>
      </c>
      <c r="BF37" s="122" t="s">
        <v>327</v>
      </c>
      <c r="BG37" s="111"/>
      <c r="BH37" s="111"/>
      <c r="BI37" s="111"/>
      <c r="BZ37" s="121"/>
      <c r="CA37" s="69"/>
      <c r="CC37" s="121">
        <v>34</v>
      </c>
      <c r="CD37" s="69"/>
      <c r="CF37" s="121">
        <v>1043</v>
      </c>
      <c r="CG37" s="69" t="s">
        <v>672</v>
      </c>
    </row>
    <row r="38" spans="2:85" ht="13.5" customHeight="1">
      <c r="B38" s="1"/>
      <c r="C38" s="1"/>
      <c r="F38" s="3"/>
      <c r="I38" s="3"/>
      <c r="J38" s="3"/>
      <c r="K38" s="3"/>
      <c r="L38" s="2"/>
      <c r="M38" s="2"/>
      <c r="N38" s="2"/>
      <c r="O38" s="2"/>
      <c r="P38" s="3"/>
      <c r="Q38" s="111"/>
      <c r="R38" s="3"/>
      <c r="S38" s="3"/>
      <c r="T38" s="3"/>
      <c r="V38" s="3"/>
      <c r="W38" s="74"/>
      <c r="X38" s="75"/>
      <c r="Y38" s="111"/>
      <c r="Z38" s="111"/>
      <c r="AA38" s="111"/>
      <c r="AB38" s="117"/>
      <c r="AC38" s="118"/>
      <c r="AD38" s="121"/>
      <c r="AF38" s="119"/>
      <c r="AG38" s="197"/>
      <c r="AI38" s="119">
        <v>1035</v>
      </c>
      <c r="AJ38" s="69" t="s">
        <v>492</v>
      </c>
      <c r="AK38" s="3"/>
      <c r="AL38" s="80"/>
      <c r="AM38" s="121"/>
      <c r="AO38" s="80"/>
      <c r="AP38" s="120"/>
      <c r="AQ38" s="111"/>
      <c r="AR38" s="80">
        <v>35</v>
      </c>
      <c r="AS38" s="121"/>
      <c r="AT38" s="111"/>
      <c r="AU38" s="75"/>
      <c r="AV38" s="74"/>
      <c r="AX38" s="111"/>
      <c r="AY38" s="2"/>
      <c r="AZ38" s="75"/>
      <c r="BA38" s="74"/>
      <c r="BB38" s="3"/>
      <c r="BC38" s="27"/>
      <c r="BD38" s="111"/>
      <c r="BE38" s="115">
        <v>135</v>
      </c>
      <c r="BF38" s="122" t="s">
        <v>328</v>
      </c>
      <c r="BG38" s="111"/>
      <c r="BH38" s="111"/>
      <c r="BI38" s="111"/>
      <c r="BZ38" s="121"/>
      <c r="CA38" s="69"/>
      <c r="CC38" s="121">
        <v>35</v>
      </c>
      <c r="CD38" s="69"/>
      <c r="CF38" s="121">
        <v>1044</v>
      </c>
      <c r="CG38" s="69" t="s">
        <v>759</v>
      </c>
    </row>
    <row r="39" spans="2:85" ht="13.5" customHeight="1">
      <c r="B39" s="1"/>
      <c r="C39" s="1"/>
      <c r="F39" s="3"/>
      <c r="I39" s="3"/>
      <c r="J39" s="3"/>
      <c r="K39" s="3"/>
      <c r="L39" s="2"/>
      <c r="M39" s="2"/>
      <c r="N39" s="2"/>
      <c r="O39" s="2"/>
      <c r="P39" s="3"/>
      <c r="Q39" s="111"/>
      <c r="R39" s="3"/>
      <c r="S39" s="3"/>
      <c r="T39" s="3"/>
      <c r="V39" s="3"/>
      <c r="W39" s="74"/>
      <c r="X39" s="75"/>
      <c r="Y39" s="111"/>
      <c r="Z39" s="111"/>
      <c r="AA39" s="111"/>
      <c r="AB39" s="117"/>
      <c r="AC39" s="118"/>
      <c r="AD39" s="121"/>
      <c r="AF39" s="119"/>
      <c r="AG39" s="197"/>
      <c r="AI39" s="119">
        <v>1036</v>
      </c>
      <c r="AJ39" s="69" t="s">
        <v>593</v>
      </c>
      <c r="AK39" s="3"/>
      <c r="AL39" s="80"/>
      <c r="AM39" s="121"/>
      <c r="AO39" s="80"/>
      <c r="AP39" s="120"/>
      <c r="AQ39" s="111"/>
      <c r="AR39" s="80">
        <v>36</v>
      </c>
      <c r="AS39" s="121"/>
      <c r="AT39" s="111"/>
      <c r="AU39" s="75"/>
      <c r="AV39" s="74"/>
      <c r="AX39" s="111"/>
      <c r="AY39" s="2"/>
      <c r="AZ39" s="75"/>
      <c r="BA39" s="74"/>
      <c r="BB39" s="3"/>
      <c r="BC39" s="27"/>
      <c r="BD39" s="111"/>
      <c r="BE39" s="115">
        <v>136</v>
      </c>
      <c r="BF39" s="122" t="s">
        <v>329</v>
      </c>
      <c r="BG39" s="111"/>
      <c r="BH39" s="111"/>
      <c r="BI39" s="111"/>
      <c r="BZ39" s="121"/>
      <c r="CA39" s="69"/>
      <c r="CC39" s="121">
        <v>36</v>
      </c>
      <c r="CD39" s="69"/>
      <c r="CF39" s="121">
        <v>1045</v>
      </c>
      <c r="CG39" s="69" t="s">
        <v>760</v>
      </c>
    </row>
    <row r="40" spans="2:85" ht="13.5" customHeight="1">
      <c r="B40" s="1"/>
      <c r="C40" s="1"/>
      <c r="F40" s="3"/>
      <c r="I40" s="3"/>
      <c r="J40" s="3"/>
      <c r="K40" s="3"/>
      <c r="L40" s="2"/>
      <c r="M40" s="2"/>
      <c r="N40" s="2"/>
      <c r="O40" s="2"/>
      <c r="P40" s="3"/>
      <c r="Q40" s="111"/>
      <c r="R40" s="3"/>
      <c r="S40" s="3"/>
      <c r="T40" s="3"/>
      <c r="V40" s="3"/>
      <c r="W40" s="74"/>
      <c r="X40" s="75"/>
      <c r="Y40" s="111"/>
      <c r="Z40" s="111"/>
      <c r="AA40" s="111"/>
      <c r="AB40" s="117"/>
      <c r="AC40" s="118"/>
      <c r="AD40" s="121"/>
      <c r="AF40" s="119"/>
      <c r="AG40" s="197"/>
      <c r="AI40" s="119">
        <v>1037</v>
      </c>
      <c r="AJ40" s="69" t="s">
        <v>594</v>
      </c>
      <c r="AK40" s="3"/>
      <c r="AL40" s="80"/>
      <c r="AM40" s="121"/>
      <c r="AO40" s="80"/>
      <c r="AP40" s="120"/>
      <c r="AQ40" s="111"/>
      <c r="AR40" s="80">
        <v>37</v>
      </c>
      <c r="AS40" s="121"/>
      <c r="AT40" s="111"/>
      <c r="AU40" s="75"/>
      <c r="AV40" s="74"/>
      <c r="AX40" s="111"/>
      <c r="AY40" s="2"/>
      <c r="AZ40" s="75"/>
      <c r="BA40" s="74"/>
      <c r="BB40" s="3"/>
      <c r="BC40" s="27"/>
      <c r="BD40" s="111"/>
      <c r="BE40" s="115">
        <v>137</v>
      </c>
      <c r="BF40" s="122" t="s">
        <v>330</v>
      </c>
      <c r="BG40" s="111"/>
      <c r="BH40" s="111"/>
      <c r="BI40" s="111"/>
      <c r="BZ40" s="121"/>
      <c r="CA40" s="69"/>
      <c r="CC40" s="121">
        <v>37</v>
      </c>
      <c r="CD40" s="69"/>
      <c r="CF40" s="121">
        <v>1046</v>
      </c>
      <c r="CG40" s="69" t="s">
        <v>761</v>
      </c>
    </row>
    <row r="41" spans="2:85" ht="13.5" customHeight="1">
      <c r="B41" s="1"/>
      <c r="C41" s="1"/>
      <c r="F41" s="3"/>
      <c r="I41" s="3"/>
      <c r="J41" s="3"/>
      <c r="K41" s="3"/>
      <c r="L41" s="2"/>
      <c r="M41" s="2"/>
      <c r="N41" s="2"/>
      <c r="O41" s="2"/>
      <c r="P41" s="3"/>
      <c r="Q41" s="111"/>
      <c r="R41" s="3"/>
      <c r="S41" s="3"/>
      <c r="T41" s="3"/>
      <c r="V41" s="3"/>
      <c r="W41" s="74"/>
      <c r="X41" s="75"/>
      <c r="Y41" s="111"/>
      <c r="Z41" s="111"/>
      <c r="AA41" s="111"/>
      <c r="AB41" s="117"/>
      <c r="AC41" s="118"/>
      <c r="AD41" s="121"/>
      <c r="AF41" s="119"/>
      <c r="AG41" s="197"/>
      <c r="AI41" s="119">
        <v>1038</v>
      </c>
      <c r="AJ41" s="69" t="s">
        <v>595</v>
      </c>
      <c r="AK41" s="3"/>
      <c r="AL41" s="80"/>
      <c r="AM41" s="121"/>
      <c r="AO41" s="80"/>
      <c r="AP41" s="120"/>
      <c r="AQ41" s="111"/>
      <c r="AR41" s="80">
        <v>38</v>
      </c>
      <c r="AS41" s="121"/>
      <c r="AT41" s="111"/>
      <c r="AU41" s="75"/>
      <c r="AV41" s="74"/>
      <c r="AX41" s="111"/>
      <c r="AY41" s="2"/>
      <c r="AZ41" s="75"/>
      <c r="BA41" s="74"/>
      <c r="BB41" s="3"/>
      <c r="BC41" s="27"/>
      <c r="BD41" s="111"/>
      <c r="BE41" s="115">
        <v>138</v>
      </c>
      <c r="BF41" s="122" t="s">
        <v>331</v>
      </c>
      <c r="BG41" s="111"/>
      <c r="BH41" s="111"/>
      <c r="BI41" s="111"/>
      <c r="BZ41" s="121"/>
      <c r="CA41" s="69"/>
      <c r="CC41" s="121">
        <v>38</v>
      </c>
      <c r="CD41" s="69"/>
      <c r="CF41" s="121">
        <v>1047</v>
      </c>
      <c r="CG41" s="69" t="s">
        <v>762</v>
      </c>
    </row>
    <row r="42" spans="2:85" ht="13.5" customHeight="1">
      <c r="B42" s="1"/>
      <c r="C42" s="1"/>
      <c r="F42" s="3"/>
      <c r="I42" s="3"/>
      <c r="J42" s="3"/>
      <c r="K42" s="3"/>
      <c r="L42" s="2"/>
      <c r="M42" s="2"/>
      <c r="N42" s="2"/>
      <c r="O42" s="2"/>
      <c r="P42" s="3"/>
      <c r="Q42" s="111"/>
      <c r="R42" s="3"/>
      <c r="S42" s="3"/>
      <c r="T42" s="3"/>
      <c r="V42" s="3"/>
      <c r="W42" s="74"/>
      <c r="X42" s="75"/>
      <c r="Y42" s="111"/>
      <c r="Z42" s="111"/>
      <c r="AA42" s="111"/>
      <c r="AB42" s="117"/>
      <c r="AC42" s="118"/>
      <c r="AD42" s="121"/>
      <c r="AF42" s="119"/>
      <c r="AG42" s="197"/>
      <c r="AI42" s="119">
        <v>1039</v>
      </c>
      <c r="AJ42" s="69" t="s">
        <v>495</v>
      </c>
      <c r="AK42" s="3"/>
      <c r="AL42" s="80"/>
      <c r="AM42" s="121"/>
      <c r="AO42" s="80"/>
      <c r="AP42" s="120"/>
      <c r="AQ42" s="111"/>
      <c r="AR42" s="80">
        <v>39</v>
      </c>
      <c r="AS42" s="121"/>
      <c r="AT42" s="111"/>
      <c r="AU42" s="75"/>
      <c r="AV42" s="74"/>
      <c r="AX42" s="111"/>
      <c r="AY42" s="2"/>
      <c r="AZ42" s="75"/>
      <c r="BA42" s="74"/>
      <c r="BB42" s="3"/>
      <c r="BC42" s="27"/>
      <c r="BD42" s="111"/>
      <c r="BE42" s="115">
        <v>139</v>
      </c>
      <c r="BF42" s="122" t="s">
        <v>332</v>
      </c>
      <c r="BG42" s="111"/>
      <c r="BH42" s="111"/>
      <c r="BI42" s="111"/>
      <c r="BZ42" s="121"/>
      <c r="CA42" s="69"/>
      <c r="CC42" s="121">
        <v>39</v>
      </c>
      <c r="CD42" s="69"/>
      <c r="CF42" s="121">
        <v>1048</v>
      </c>
      <c r="CG42" s="69" t="s">
        <v>763</v>
      </c>
    </row>
    <row r="43" spans="2:85" ht="13.5" customHeight="1">
      <c r="B43" s="1"/>
      <c r="C43" s="1"/>
      <c r="F43" s="3"/>
      <c r="I43" s="3"/>
      <c r="J43" s="3"/>
      <c r="K43" s="3"/>
      <c r="L43" s="2"/>
      <c r="M43" s="2"/>
      <c r="N43" s="2"/>
      <c r="O43" s="2"/>
      <c r="P43" s="3"/>
      <c r="Q43" s="111"/>
      <c r="R43" s="3"/>
      <c r="S43" s="3"/>
      <c r="T43" s="3"/>
      <c r="V43" s="3"/>
      <c r="W43" s="74"/>
      <c r="X43" s="75"/>
      <c r="Y43" s="111"/>
      <c r="Z43" s="111"/>
      <c r="AA43" s="111"/>
      <c r="AB43" s="117"/>
      <c r="AC43" s="118"/>
      <c r="AD43" s="121"/>
      <c r="AF43" s="119"/>
      <c r="AG43" s="197"/>
      <c r="AI43" s="119">
        <v>1040</v>
      </c>
      <c r="AJ43" s="69" t="s">
        <v>501</v>
      </c>
      <c r="AK43" s="3"/>
      <c r="AL43" s="80"/>
      <c r="AM43" s="121"/>
      <c r="AO43" s="80"/>
      <c r="AP43" s="120"/>
      <c r="AQ43" s="111"/>
      <c r="AR43" s="80">
        <v>40</v>
      </c>
      <c r="AS43" s="121"/>
      <c r="AT43" s="111"/>
      <c r="AU43" s="75"/>
      <c r="AV43" s="74"/>
      <c r="AX43" s="111"/>
      <c r="AY43" s="2"/>
      <c r="AZ43" s="75"/>
      <c r="BA43" s="74"/>
      <c r="BB43" s="3"/>
      <c r="BC43" s="27"/>
      <c r="BD43" s="111"/>
      <c r="BE43" s="115">
        <v>140</v>
      </c>
      <c r="BF43" s="122" t="s">
        <v>333</v>
      </c>
      <c r="BG43" s="111"/>
      <c r="BH43" s="111"/>
      <c r="BI43" s="111"/>
      <c r="BZ43" s="121"/>
      <c r="CA43" s="69"/>
      <c r="CC43" s="121">
        <v>40</v>
      </c>
      <c r="CD43" s="69"/>
      <c r="CF43" s="121">
        <v>1049</v>
      </c>
      <c r="CG43" s="69" t="s">
        <v>764</v>
      </c>
    </row>
    <row r="44" spans="2:85" ht="13.5" customHeight="1">
      <c r="B44" s="1"/>
      <c r="C44" s="1"/>
      <c r="F44" s="3"/>
      <c r="I44" s="3"/>
      <c r="J44" s="3"/>
      <c r="K44" s="3"/>
      <c r="L44" s="2"/>
      <c r="M44" s="2"/>
      <c r="N44" s="2"/>
      <c r="O44" s="2"/>
      <c r="P44" s="3"/>
      <c r="Q44" s="111"/>
      <c r="R44" s="3"/>
      <c r="S44" s="3"/>
      <c r="T44" s="3"/>
      <c r="V44" s="3"/>
      <c r="W44" s="74"/>
      <c r="X44" s="75"/>
      <c r="Y44" s="111"/>
      <c r="Z44" s="111"/>
      <c r="AA44" s="111"/>
      <c r="AB44" s="117"/>
      <c r="AC44" s="118"/>
      <c r="AD44" s="121"/>
      <c r="AF44" s="119"/>
      <c r="AG44" s="197"/>
      <c r="AI44" s="119">
        <v>1041</v>
      </c>
      <c r="AJ44" s="69" t="s">
        <v>596</v>
      </c>
      <c r="AK44" s="3"/>
      <c r="AL44" s="80"/>
      <c r="AM44" s="121"/>
      <c r="AO44" s="80"/>
      <c r="AP44" s="120"/>
      <c r="AQ44" s="111"/>
      <c r="AR44" s="80">
        <v>41</v>
      </c>
      <c r="AS44" s="121"/>
      <c r="AT44" s="111"/>
      <c r="AU44" s="75"/>
      <c r="AV44" s="74"/>
      <c r="AX44" s="111"/>
      <c r="AY44" s="2"/>
      <c r="AZ44" s="75"/>
      <c r="BA44" s="74"/>
      <c r="BB44" s="3"/>
      <c r="BC44" s="27"/>
      <c r="BD44" s="111"/>
      <c r="BE44" s="111"/>
      <c r="BF44" s="112"/>
      <c r="BG44" s="111"/>
      <c r="BH44" s="111"/>
      <c r="BI44" s="111"/>
      <c r="BZ44" s="121"/>
      <c r="CA44" s="69"/>
      <c r="CC44" s="121">
        <v>41</v>
      </c>
      <c r="CD44" s="69"/>
      <c r="CF44" s="121">
        <v>1050</v>
      </c>
      <c r="CG44" s="69" t="s">
        <v>765</v>
      </c>
    </row>
    <row r="45" spans="2:85" ht="13.5" customHeight="1">
      <c r="B45" s="1"/>
      <c r="C45" s="1"/>
      <c r="F45" s="3"/>
      <c r="I45" s="3"/>
      <c r="J45" s="3"/>
      <c r="K45" s="3"/>
      <c r="L45" s="2"/>
      <c r="M45" s="2"/>
      <c r="N45" s="2"/>
      <c r="O45" s="2"/>
      <c r="P45" s="3"/>
      <c r="Q45" s="111"/>
      <c r="R45" s="3"/>
      <c r="S45" s="3"/>
      <c r="T45" s="3"/>
      <c r="V45" s="3"/>
      <c r="W45" s="74"/>
      <c r="X45" s="75"/>
      <c r="Y45" s="111"/>
      <c r="Z45" s="111"/>
      <c r="AA45" s="111"/>
      <c r="AB45" s="117"/>
      <c r="AC45" s="118"/>
      <c r="AD45" s="121"/>
      <c r="AF45" s="119"/>
      <c r="AG45" s="197"/>
      <c r="AI45" s="119">
        <v>1042</v>
      </c>
      <c r="AJ45" s="69" t="s">
        <v>502</v>
      </c>
      <c r="AK45" s="3"/>
      <c r="AL45" s="80"/>
      <c r="AM45" s="121"/>
      <c r="AO45" s="80"/>
      <c r="AP45" s="120"/>
      <c r="AQ45" s="111"/>
      <c r="AR45" s="80">
        <v>42</v>
      </c>
      <c r="AS45" s="121"/>
      <c r="AT45" s="111"/>
      <c r="AU45" s="75"/>
      <c r="AV45" s="74"/>
      <c r="AX45" s="111"/>
      <c r="AY45" s="2"/>
      <c r="AZ45" s="75"/>
      <c r="BA45" s="74"/>
      <c r="BB45" s="3"/>
      <c r="BC45" s="27"/>
      <c r="BD45" s="111"/>
      <c r="BE45" s="111"/>
      <c r="BF45" s="112"/>
      <c r="BG45" s="111"/>
      <c r="BH45" s="111"/>
      <c r="BI45" s="111"/>
      <c r="BZ45" s="121"/>
      <c r="CA45" s="69"/>
      <c r="CC45" s="121">
        <v>42</v>
      </c>
      <c r="CD45" s="69"/>
      <c r="CF45" s="121">
        <v>1051</v>
      </c>
      <c r="CG45" s="69" t="s">
        <v>766</v>
      </c>
    </row>
    <row r="46" spans="2:85" ht="13.5" customHeight="1">
      <c r="B46" s="1"/>
      <c r="C46" s="1"/>
      <c r="F46" s="3"/>
      <c r="I46" s="3"/>
      <c r="J46" s="3"/>
      <c r="K46" s="3"/>
      <c r="L46" s="2"/>
      <c r="M46" s="2"/>
      <c r="N46" s="2"/>
      <c r="O46" s="2"/>
      <c r="P46" s="3"/>
      <c r="Q46" s="111"/>
      <c r="R46" s="3"/>
      <c r="S46" s="3"/>
      <c r="T46" s="3"/>
      <c r="V46" s="3"/>
      <c r="W46" s="74"/>
      <c r="X46" s="75"/>
      <c r="AC46" s="124"/>
      <c r="AF46" s="119"/>
      <c r="AG46" s="197"/>
      <c r="AI46" s="119">
        <v>1043</v>
      </c>
      <c r="AJ46" s="69" t="s">
        <v>503</v>
      </c>
      <c r="AK46" s="3"/>
      <c r="AL46" s="75"/>
      <c r="AO46" s="80"/>
      <c r="AP46" s="120"/>
      <c r="AS46" s="125"/>
      <c r="AT46" s="111"/>
      <c r="AU46" s="75"/>
      <c r="AV46" s="74"/>
      <c r="AY46" s="2"/>
      <c r="AZ46" s="75"/>
      <c r="BA46" s="74"/>
      <c r="BB46" s="3"/>
      <c r="BC46" s="27"/>
      <c r="BZ46" s="121"/>
      <c r="CA46" s="69"/>
      <c r="CC46" s="121">
        <v>43</v>
      </c>
      <c r="CD46" s="69"/>
      <c r="CF46" s="121">
        <v>1052</v>
      </c>
      <c r="CG46" s="69" t="s">
        <v>767</v>
      </c>
    </row>
    <row r="47" spans="2:85" ht="13.5" customHeight="1">
      <c r="B47" s="1"/>
      <c r="C47" s="1"/>
      <c r="F47" s="3"/>
      <c r="I47" s="3"/>
      <c r="J47" s="3"/>
      <c r="K47" s="3"/>
      <c r="L47" s="2"/>
      <c r="M47" s="2"/>
      <c r="N47" s="2"/>
      <c r="O47" s="2"/>
      <c r="P47" s="3"/>
      <c r="Q47" s="111"/>
      <c r="R47" s="3"/>
      <c r="S47" s="3"/>
      <c r="T47" s="3"/>
      <c r="V47" s="3"/>
      <c r="W47" s="74"/>
      <c r="X47" s="75"/>
      <c r="AC47" s="124"/>
      <c r="AF47" s="119"/>
      <c r="AG47" s="197"/>
      <c r="AI47" s="119">
        <v>1044</v>
      </c>
      <c r="AJ47" s="69" t="s">
        <v>597</v>
      </c>
      <c r="AK47" s="3"/>
      <c r="AL47" s="75"/>
      <c r="AO47" s="80"/>
      <c r="AP47" s="120"/>
      <c r="AS47" s="125"/>
      <c r="AT47" s="111"/>
      <c r="AU47" s="75"/>
      <c r="AV47" s="74"/>
      <c r="AY47" s="2"/>
      <c r="AZ47" s="75"/>
      <c r="BA47" s="74"/>
      <c r="BB47" s="3"/>
      <c r="BC47" s="27"/>
      <c r="BZ47" s="121"/>
      <c r="CA47" s="69"/>
      <c r="CC47" s="121">
        <v>44</v>
      </c>
      <c r="CD47" s="69"/>
      <c r="CF47" s="121">
        <v>1053</v>
      </c>
      <c r="CG47" s="69" t="s">
        <v>768</v>
      </c>
    </row>
    <row r="48" spans="2:85" ht="13.5" customHeight="1">
      <c r="B48" s="1"/>
      <c r="C48" s="1"/>
      <c r="F48" s="3"/>
      <c r="I48" s="3"/>
      <c r="J48" s="3"/>
      <c r="K48" s="3"/>
      <c r="L48" s="2"/>
      <c r="M48" s="2"/>
      <c r="N48" s="2"/>
      <c r="O48" s="2"/>
      <c r="P48" s="3"/>
      <c r="Q48" s="111"/>
      <c r="R48" s="3"/>
      <c r="S48" s="3"/>
      <c r="T48" s="3"/>
      <c r="V48" s="3"/>
      <c r="W48" s="74"/>
      <c r="X48" s="75"/>
      <c r="AC48" s="124"/>
      <c r="AF48" s="119"/>
      <c r="AG48" s="197"/>
      <c r="AI48" s="119">
        <v>1045</v>
      </c>
      <c r="AJ48" s="69" t="s">
        <v>476</v>
      </c>
      <c r="AK48" s="3"/>
      <c r="AL48" s="75"/>
      <c r="AO48" s="80"/>
      <c r="AP48" s="120"/>
      <c r="AS48" s="125"/>
      <c r="AT48" s="111"/>
      <c r="AU48" s="125"/>
      <c r="AV48" s="74"/>
      <c r="AY48" s="2"/>
      <c r="AZ48" s="75"/>
      <c r="BA48" s="74"/>
      <c r="BB48" s="3"/>
      <c r="BC48" s="27"/>
      <c r="BZ48" s="121"/>
      <c r="CA48" s="69"/>
      <c r="CC48" s="121">
        <v>45</v>
      </c>
      <c r="CD48" s="69"/>
      <c r="CF48" s="121">
        <v>1054</v>
      </c>
      <c r="CG48" s="69" t="s">
        <v>769</v>
      </c>
    </row>
    <row r="49" spans="2:85" ht="13.5" customHeight="1">
      <c r="B49" s="1"/>
      <c r="C49" s="1"/>
      <c r="F49" s="3"/>
      <c r="I49" s="3"/>
      <c r="J49" s="3"/>
      <c r="K49" s="3"/>
      <c r="L49" s="2"/>
      <c r="M49" s="2"/>
      <c r="N49" s="2"/>
      <c r="O49" s="2"/>
      <c r="P49" s="3"/>
      <c r="Q49" s="111"/>
      <c r="R49" s="3"/>
      <c r="S49" s="3"/>
      <c r="T49" s="3"/>
      <c r="V49" s="3"/>
      <c r="W49" s="74"/>
      <c r="X49" s="75"/>
      <c r="AC49" s="124"/>
      <c r="AF49" s="119"/>
      <c r="AG49" s="197"/>
      <c r="AI49" s="119">
        <v>1046</v>
      </c>
      <c r="AJ49" s="69" t="s">
        <v>504</v>
      </c>
      <c r="AK49" s="3"/>
      <c r="AL49" s="75"/>
      <c r="AO49" s="80"/>
      <c r="AP49" s="120"/>
      <c r="AS49" s="125"/>
      <c r="AT49" s="111"/>
      <c r="AU49" s="125"/>
      <c r="AV49" s="74"/>
      <c r="AY49" s="2"/>
      <c r="AZ49" s="75"/>
      <c r="BA49" s="74"/>
      <c r="BB49" s="3"/>
      <c r="BC49" s="27"/>
      <c r="BZ49" s="121"/>
      <c r="CA49" s="69"/>
      <c r="CC49" s="121">
        <v>46</v>
      </c>
      <c r="CD49" s="69"/>
      <c r="CF49" s="121">
        <v>1055</v>
      </c>
      <c r="CG49" s="69" t="s">
        <v>770</v>
      </c>
    </row>
    <row r="50" spans="2:85" ht="13.5" customHeight="1">
      <c r="B50" s="1"/>
      <c r="C50" s="1"/>
      <c r="F50" s="3"/>
      <c r="I50" s="3"/>
      <c r="J50" s="3"/>
      <c r="K50" s="3"/>
      <c r="L50" s="2"/>
      <c r="M50" s="2"/>
      <c r="N50" s="2"/>
      <c r="O50" s="2"/>
      <c r="P50" s="3"/>
      <c r="Q50" s="111"/>
      <c r="R50" s="3"/>
      <c r="S50" s="3"/>
      <c r="T50" s="3"/>
      <c r="V50" s="3"/>
      <c r="W50" s="74"/>
      <c r="X50" s="75"/>
      <c r="AC50" s="124"/>
      <c r="AF50" s="119"/>
      <c r="AG50" s="197"/>
      <c r="AI50" s="119">
        <v>1047</v>
      </c>
      <c r="AJ50" s="69" t="s">
        <v>598</v>
      </c>
      <c r="AK50" s="3"/>
      <c r="AL50" s="75"/>
      <c r="AO50" s="80"/>
      <c r="AP50" s="120"/>
      <c r="AS50" s="125"/>
      <c r="AT50" s="111"/>
      <c r="AU50" s="125"/>
      <c r="AV50" s="74"/>
      <c r="AY50" s="2"/>
      <c r="AZ50" s="75"/>
      <c r="BA50" s="74"/>
      <c r="BB50" s="3"/>
      <c r="BC50" s="27"/>
      <c r="BZ50" s="121"/>
      <c r="CA50" s="69"/>
      <c r="CC50" s="121">
        <v>47</v>
      </c>
      <c r="CD50" s="69"/>
      <c r="CF50" s="121">
        <v>1056</v>
      </c>
      <c r="CG50" s="69" t="s">
        <v>771</v>
      </c>
    </row>
    <row r="51" spans="2:85" ht="13.5" customHeight="1">
      <c r="B51" s="1"/>
      <c r="C51" s="1"/>
      <c r="F51" s="3"/>
      <c r="I51" s="3"/>
      <c r="J51" s="3"/>
      <c r="K51" s="3"/>
      <c r="L51" s="2"/>
      <c r="M51" s="2"/>
      <c r="N51" s="2"/>
      <c r="O51" s="2"/>
      <c r="P51" s="3"/>
      <c r="Q51" s="111"/>
      <c r="R51" s="3"/>
      <c r="S51" s="3"/>
      <c r="T51" s="3"/>
      <c r="V51" s="3"/>
      <c r="W51" s="74"/>
      <c r="X51" s="75"/>
      <c r="AC51" s="124"/>
      <c r="AF51" s="119"/>
      <c r="AG51" s="197"/>
      <c r="AI51" s="119">
        <v>1048</v>
      </c>
      <c r="AJ51" s="69" t="s">
        <v>599</v>
      </c>
      <c r="AK51" s="3"/>
      <c r="AL51" s="75"/>
      <c r="AO51" s="80"/>
      <c r="AP51" s="120"/>
      <c r="AS51" s="125"/>
      <c r="AT51" s="111"/>
      <c r="AU51" s="125"/>
      <c r="AV51" s="74"/>
      <c r="AY51" s="2"/>
      <c r="AZ51" s="75"/>
      <c r="BA51" s="74"/>
      <c r="BB51" s="3"/>
      <c r="BC51" s="27"/>
      <c r="BZ51" s="121"/>
      <c r="CA51" s="69"/>
      <c r="CC51" s="121">
        <v>48</v>
      </c>
      <c r="CD51" s="69"/>
      <c r="CF51" s="121">
        <v>1057</v>
      </c>
      <c r="CG51" s="69" t="s">
        <v>772</v>
      </c>
    </row>
    <row r="52" spans="2:85" ht="13.5" customHeight="1">
      <c r="B52" s="1"/>
      <c r="C52" s="1"/>
      <c r="F52" s="3"/>
      <c r="I52" s="3"/>
      <c r="J52" s="3"/>
      <c r="K52" s="3"/>
      <c r="L52" s="2"/>
      <c r="M52" s="2"/>
      <c r="N52" s="2"/>
      <c r="O52" s="2"/>
      <c r="P52" s="3"/>
      <c r="Q52" s="111"/>
      <c r="R52" s="3"/>
      <c r="S52" s="3"/>
      <c r="T52" s="3"/>
      <c r="V52" s="3"/>
      <c r="W52" s="74"/>
      <c r="X52" s="75"/>
      <c r="AC52" s="124"/>
      <c r="AF52" s="119"/>
      <c r="AG52" s="197"/>
      <c r="AI52" s="119">
        <v>1049</v>
      </c>
      <c r="AJ52" s="69" t="s">
        <v>505</v>
      </c>
      <c r="AK52" s="3"/>
      <c r="AL52" s="75"/>
      <c r="AO52" s="80"/>
      <c r="AP52" s="120"/>
      <c r="AS52" s="125"/>
      <c r="AT52" s="111"/>
      <c r="AU52" s="125"/>
      <c r="AV52" s="74"/>
      <c r="AY52" s="2"/>
      <c r="AZ52" s="75"/>
      <c r="BA52" s="74"/>
      <c r="BB52" s="3"/>
      <c r="BC52" s="27"/>
      <c r="BZ52" s="121"/>
      <c r="CA52" s="69"/>
      <c r="CC52" s="121">
        <v>49</v>
      </c>
      <c r="CD52" s="69"/>
      <c r="CF52" s="121">
        <v>1058</v>
      </c>
      <c r="CG52" s="69" t="s">
        <v>773</v>
      </c>
    </row>
    <row r="53" spans="2:85" ht="13.5" customHeight="1">
      <c r="B53" s="1"/>
      <c r="C53" s="1"/>
      <c r="F53" s="3"/>
      <c r="I53" s="3"/>
      <c r="J53" s="3"/>
      <c r="K53" s="3"/>
      <c r="L53" s="2"/>
      <c r="M53" s="2"/>
      <c r="N53" s="2"/>
      <c r="O53" s="2"/>
      <c r="P53" s="3"/>
      <c r="Q53" s="111"/>
      <c r="R53" s="3"/>
      <c r="S53" s="3"/>
      <c r="T53" s="3"/>
      <c r="V53" s="3"/>
      <c r="W53" s="74"/>
      <c r="X53" s="75"/>
      <c r="AC53" s="124"/>
      <c r="AF53" s="119"/>
      <c r="AG53" s="197"/>
      <c r="AI53" s="119">
        <v>1050</v>
      </c>
      <c r="AJ53" s="69" t="s">
        <v>600</v>
      </c>
      <c r="AK53" s="3"/>
      <c r="AL53" s="75"/>
      <c r="AO53" s="80"/>
      <c r="AP53" s="120"/>
      <c r="AS53" s="125"/>
      <c r="AT53" s="111"/>
      <c r="AU53" s="125"/>
      <c r="AV53" s="74"/>
      <c r="AY53" s="2"/>
      <c r="AZ53" s="75"/>
      <c r="BA53" s="74"/>
      <c r="BB53" s="3"/>
      <c r="BC53" s="27"/>
      <c r="BZ53" s="121"/>
      <c r="CA53" s="69"/>
      <c r="CC53" s="121">
        <v>50</v>
      </c>
      <c r="CD53" s="69"/>
      <c r="CF53" s="121">
        <v>1059</v>
      </c>
      <c r="CG53" s="69" t="s">
        <v>774</v>
      </c>
    </row>
    <row r="54" spans="2:85" ht="13.5" customHeight="1">
      <c r="B54" s="1"/>
      <c r="C54" s="1"/>
      <c r="F54" s="3"/>
      <c r="I54" s="3"/>
      <c r="J54" s="3"/>
      <c r="K54" s="3"/>
      <c r="L54" s="2"/>
      <c r="M54" s="2"/>
      <c r="N54" s="2"/>
      <c r="O54" s="2"/>
      <c r="P54" s="3"/>
      <c r="Q54" s="111"/>
      <c r="R54" s="3"/>
      <c r="S54" s="3"/>
      <c r="T54" s="3"/>
      <c r="V54" s="3"/>
      <c r="W54" s="74"/>
      <c r="X54" s="75"/>
      <c r="AC54" s="124"/>
      <c r="AF54" s="119"/>
      <c r="AG54" s="197"/>
      <c r="AI54" s="119">
        <v>1051</v>
      </c>
      <c r="AJ54" s="69" t="s">
        <v>601</v>
      </c>
      <c r="AK54" s="3"/>
      <c r="AL54" s="75"/>
      <c r="AO54" s="80"/>
      <c r="AP54" s="120"/>
      <c r="AS54" s="125"/>
      <c r="AT54" s="111"/>
      <c r="AU54" s="125"/>
      <c r="AV54" s="74"/>
      <c r="AY54" s="2"/>
      <c r="AZ54" s="75"/>
      <c r="BA54" s="74"/>
      <c r="BB54" s="3"/>
      <c r="BC54" s="27"/>
      <c r="BZ54" s="121"/>
      <c r="CA54" s="69"/>
      <c r="CC54" s="121">
        <v>51</v>
      </c>
      <c r="CD54" s="69"/>
      <c r="CF54" s="121">
        <v>1060</v>
      </c>
      <c r="CG54" s="69" t="s">
        <v>775</v>
      </c>
    </row>
    <row r="55" spans="2:85" ht="13.5" customHeight="1">
      <c r="B55" s="1"/>
      <c r="C55" s="1"/>
      <c r="F55" s="3"/>
      <c r="I55" s="3"/>
      <c r="J55" s="3"/>
      <c r="K55" s="3"/>
      <c r="L55" s="2"/>
      <c r="M55" s="2"/>
      <c r="N55" s="2"/>
      <c r="O55" s="2"/>
      <c r="P55" s="3"/>
      <c r="Q55" s="111"/>
      <c r="R55" s="3"/>
      <c r="S55" s="3"/>
      <c r="T55" s="3"/>
      <c r="V55" s="3"/>
      <c r="W55" s="74"/>
      <c r="X55" s="75"/>
      <c r="AC55" s="124"/>
      <c r="AF55" s="119"/>
      <c r="AG55" s="197"/>
      <c r="AI55" s="119">
        <v>1052</v>
      </c>
      <c r="AJ55" s="69" t="s">
        <v>506</v>
      </c>
      <c r="AK55" s="3"/>
      <c r="AL55" s="75"/>
      <c r="AO55" s="80"/>
      <c r="AP55" s="120"/>
      <c r="AS55" s="125"/>
      <c r="AT55" s="111"/>
      <c r="AU55" s="125"/>
      <c r="AV55" s="74"/>
      <c r="AY55" s="2"/>
      <c r="AZ55" s="75"/>
      <c r="BA55" s="74"/>
      <c r="BB55" s="3"/>
      <c r="BC55" s="27"/>
      <c r="BZ55" s="121"/>
      <c r="CA55" s="69"/>
      <c r="CC55" s="121">
        <v>52</v>
      </c>
      <c r="CD55" s="69"/>
      <c r="CF55" s="121">
        <v>1061</v>
      </c>
      <c r="CG55" s="69" t="s">
        <v>776</v>
      </c>
    </row>
    <row r="56" spans="2:85" ht="13.5" customHeight="1">
      <c r="B56" s="1"/>
      <c r="C56" s="1"/>
      <c r="F56" s="3"/>
      <c r="I56" s="3"/>
      <c r="J56" s="3"/>
      <c r="K56" s="3"/>
      <c r="L56" s="2"/>
      <c r="M56" s="2"/>
      <c r="N56" s="2"/>
      <c r="O56" s="2"/>
      <c r="P56" s="3"/>
      <c r="Q56" s="111"/>
      <c r="R56" s="3"/>
      <c r="S56" s="3"/>
      <c r="T56" s="3"/>
      <c r="V56" s="3"/>
      <c r="W56" s="74"/>
      <c r="X56" s="75"/>
      <c r="AC56" s="124"/>
      <c r="AF56" s="119"/>
      <c r="AG56" s="132"/>
      <c r="AI56" s="119">
        <v>1053</v>
      </c>
      <c r="AJ56" s="69" t="s">
        <v>602</v>
      </c>
      <c r="AK56" s="3"/>
      <c r="AL56" s="75"/>
      <c r="AO56" s="80"/>
      <c r="AP56" s="120"/>
      <c r="AS56" s="125"/>
      <c r="AT56" s="111"/>
      <c r="AU56" s="125"/>
      <c r="AV56" s="74"/>
      <c r="AY56" s="2"/>
      <c r="AZ56" s="75"/>
      <c r="BA56" s="74"/>
      <c r="BB56" s="3"/>
      <c r="BC56" s="27"/>
      <c r="BZ56" s="121"/>
      <c r="CA56" s="69"/>
      <c r="CC56" s="121">
        <v>53</v>
      </c>
      <c r="CD56" s="69"/>
      <c r="CF56" s="121">
        <v>1062</v>
      </c>
      <c r="CG56" s="69" t="s">
        <v>777</v>
      </c>
    </row>
    <row r="57" spans="2:85" ht="13.5" customHeight="1">
      <c r="B57" s="1"/>
      <c r="C57" s="1"/>
      <c r="F57" s="3"/>
      <c r="I57" s="3"/>
      <c r="J57" s="3"/>
      <c r="K57" s="3"/>
      <c r="L57" s="2"/>
      <c r="M57" s="2"/>
      <c r="N57" s="2"/>
      <c r="O57" s="2"/>
      <c r="P57" s="3"/>
      <c r="Q57" s="111"/>
      <c r="R57" s="3"/>
      <c r="S57" s="3"/>
      <c r="T57" s="3"/>
      <c r="V57" s="3"/>
      <c r="W57" s="74"/>
      <c r="X57" s="75"/>
      <c r="AC57" s="124"/>
      <c r="AF57" s="119"/>
      <c r="AG57" s="132"/>
      <c r="AI57" s="119">
        <v>1054</v>
      </c>
      <c r="AJ57" s="69" t="s">
        <v>507</v>
      </c>
      <c r="AK57" s="3"/>
      <c r="AL57" s="75"/>
      <c r="AO57" s="80"/>
      <c r="AP57" s="120"/>
      <c r="AS57" s="125"/>
      <c r="AT57" s="111"/>
      <c r="AU57" s="125"/>
      <c r="AV57" s="74"/>
      <c r="AY57" s="2"/>
      <c r="AZ57" s="75"/>
      <c r="BA57" s="74"/>
      <c r="BB57" s="3"/>
      <c r="BC57" s="27"/>
      <c r="BZ57" s="121"/>
      <c r="CA57" s="69"/>
      <c r="CC57" s="121">
        <v>54</v>
      </c>
      <c r="CD57" s="69"/>
      <c r="CF57" s="121">
        <v>1063</v>
      </c>
      <c r="CG57" s="69" t="s">
        <v>778</v>
      </c>
    </row>
    <row r="58" spans="2:85" ht="13.5" customHeight="1">
      <c r="B58" s="1"/>
      <c r="C58" s="1"/>
      <c r="F58" s="3"/>
      <c r="I58" s="3"/>
      <c r="J58" s="3"/>
      <c r="K58" s="3"/>
      <c r="L58" s="2"/>
      <c r="M58" s="2"/>
      <c r="N58" s="2"/>
      <c r="O58" s="2"/>
      <c r="P58" s="3"/>
      <c r="Q58" s="111"/>
      <c r="R58" s="3"/>
      <c r="S58" s="3"/>
      <c r="T58" s="3"/>
      <c r="V58" s="3"/>
      <c r="W58" s="74"/>
      <c r="X58" s="75"/>
      <c r="AC58" s="124"/>
      <c r="AF58" s="119"/>
      <c r="AG58" s="132"/>
      <c r="AI58" s="119">
        <v>1055</v>
      </c>
      <c r="AJ58" s="69" t="s">
        <v>479</v>
      </c>
      <c r="AK58" s="3"/>
      <c r="AL58" s="75"/>
      <c r="AO58" s="80"/>
      <c r="AP58" s="120"/>
      <c r="AS58" s="125"/>
      <c r="AT58" s="111"/>
      <c r="AU58" s="125"/>
      <c r="AV58" s="74"/>
      <c r="AY58" s="2"/>
      <c r="AZ58" s="75"/>
      <c r="BA58" s="74"/>
      <c r="BB58" s="3"/>
      <c r="BC58" s="27"/>
      <c r="BZ58" s="121"/>
      <c r="CA58" s="69"/>
      <c r="CC58" s="121">
        <v>55</v>
      </c>
      <c r="CD58" s="69"/>
      <c r="CF58" s="121">
        <v>1064</v>
      </c>
      <c r="CG58" s="69" t="s">
        <v>779</v>
      </c>
    </row>
    <row r="59" spans="2:85" ht="13.5" customHeight="1">
      <c r="B59" s="1"/>
      <c r="C59" s="1"/>
      <c r="F59" s="3"/>
      <c r="I59" s="3"/>
      <c r="J59" s="3"/>
      <c r="K59" s="3"/>
      <c r="L59" s="2"/>
      <c r="M59" s="2"/>
      <c r="N59" s="2"/>
      <c r="O59" s="2"/>
      <c r="P59" s="3"/>
      <c r="Q59" s="111"/>
      <c r="R59" s="3"/>
      <c r="S59" s="3"/>
      <c r="T59" s="3"/>
      <c r="V59" s="3"/>
      <c r="W59" s="74"/>
      <c r="X59" s="75"/>
      <c r="AC59" s="124"/>
      <c r="AF59" s="119"/>
      <c r="AG59" s="132"/>
      <c r="AI59" s="119">
        <v>1056</v>
      </c>
      <c r="AJ59" s="69" t="s">
        <v>508</v>
      </c>
      <c r="AK59" s="3"/>
      <c r="AL59" s="75"/>
      <c r="AO59" s="80"/>
      <c r="AP59" s="120"/>
      <c r="AS59" s="125"/>
      <c r="AT59" s="111"/>
      <c r="AU59" s="125"/>
      <c r="AV59" s="74"/>
      <c r="AY59" s="2"/>
      <c r="AZ59" s="75"/>
      <c r="BA59" s="74"/>
      <c r="BB59" s="3"/>
      <c r="BC59" s="27"/>
      <c r="BZ59" s="121"/>
      <c r="CA59" s="69"/>
      <c r="CC59" s="121">
        <v>56</v>
      </c>
      <c r="CD59" s="69"/>
      <c r="CF59" s="121">
        <v>1065</v>
      </c>
      <c r="CG59" s="69" t="s">
        <v>780</v>
      </c>
    </row>
    <row r="60" spans="2:85" ht="13.5" customHeight="1">
      <c r="B60" s="1"/>
      <c r="C60" s="1"/>
      <c r="F60" s="3"/>
      <c r="I60" s="3"/>
      <c r="J60" s="3"/>
      <c r="K60" s="3"/>
      <c r="L60" s="2"/>
      <c r="M60" s="2"/>
      <c r="N60" s="2"/>
      <c r="O60" s="2"/>
      <c r="P60" s="3"/>
      <c r="Q60" s="111"/>
      <c r="R60" s="3"/>
      <c r="S60" s="3"/>
      <c r="T60" s="3"/>
      <c r="V60" s="3"/>
      <c r="W60" s="74"/>
      <c r="X60" s="75"/>
      <c r="AC60" s="124"/>
      <c r="AF60" s="119"/>
      <c r="AG60" s="132"/>
      <c r="AI60" s="119">
        <v>1057</v>
      </c>
      <c r="AJ60" s="69" t="s">
        <v>509</v>
      </c>
      <c r="AK60" s="3"/>
      <c r="AL60" s="75"/>
      <c r="AO60" s="80"/>
      <c r="AP60" s="120"/>
      <c r="AS60" s="125"/>
      <c r="AT60" s="111"/>
      <c r="AU60" s="125"/>
      <c r="AV60" s="74"/>
      <c r="AY60" s="2"/>
      <c r="AZ60" s="75"/>
      <c r="BA60" s="74"/>
      <c r="BB60" s="3"/>
      <c r="BC60" s="27"/>
      <c r="BZ60" s="121"/>
      <c r="CA60" s="69"/>
      <c r="CC60" s="121">
        <v>57</v>
      </c>
      <c r="CD60" s="69"/>
      <c r="CF60" s="121">
        <v>1066</v>
      </c>
      <c r="CG60" s="69" t="s">
        <v>781</v>
      </c>
    </row>
    <row r="61" spans="2:85" ht="13.5" customHeight="1">
      <c r="B61" s="1"/>
      <c r="C61" s="1"/>
      <c r="F61" s="3"/>
      <c r="I61" s="3"/>
      <c r="J61" s="3"/>
      <c r="K61" s="3"/>
      <c r="L61" s="2"/>
      <c r="M61" s="2"/>
      <c r="N61" s="2"/>
      <c r="O61" s="2"/>
      <c r="P61" s="3"/>
      <c r="Q61" s="11"/>
      <c r="R61" s="3"/>
      <c r="S61" s="3"/>
      <c r="T61" s="3"/>
      <c r="V61" s="3"/>
      <c r="W61" s="74"/>
      <c r="X61" s="75"/>
      <c r="AC61" s="124"/>
      <c r="AF61" s="119"/>
      <c r="AG61" s="132"/>
      <c r="AI61" s="119">
        <v>1058</v>
      </c>
      <c r="AJ61" s="69" t="s">
        <v>510</v>
      </c>
      <c r="AK61" s="3"/>
      <c r="AL61" s="75"/>
      <c r="AO61" s="80"/>
      <c r="AP61" s="120"/>
      <c r="AS61" s="79"/>
      <c r="AT61" s="11"/>
      <c r="AU61" s="126"/>
      <c r="AV61" s="74"/>
      <c r="AY61" s="2"/>
      <c r="AZ61" s="75"/>
      <c r="BA61" s="74"/>
      <c r="BB61" s="3"/>
      <c r="BC61" s="27"/>
      <c r="BZ61" s="121"/>
      <c r="CA61" s="69"/>
      <c r="CC61" s="121">
        <v>58</v>
      </c>
      <c r="CD61" s="69"/>
      <c r="CF61" s="121">
        <v>1067</v>
      </c>
      <c r="CG61" s="69" t="s">
        <v>782</v>
      </c>
    </row>
    <row r="62" spans="2:85" ht="13.5" customHeight="1">
      <c r="B62" s="1"/>
      <c r="C62" s="1"/>
      <c r="F62" s="3"/>
      <c r="I62" s="3"/>
      <c r="J62" s="3"/>
      <c r="K62" s="3"/>
      <c r="L62" s="2"/>
      <c r="M62" s="2"/>
      <c r="N62" s="2"/>
      <c r="O62" s="2"/>
      <c r="P62" s="3"/>
      <c r="R62" s="3"/>
      <c r="S62" s="3"/>
      <c r="T62" s="3"/>
      <c r="V62" s="3"/>
      <c r="W62" s="74"/>
      <c r="X62" s="75"/>
      <c r="AC62" s="124"/>
      <c r="AF62" s="119"/>
      <c r="AG62" s="132"/>
      <c r="AI62" s="119">
        <v>1059</v>
      </c>
      <c r="AJ62" s="69" t="s">
        <v>603</v>
      </c>
      <c r="AK62" s="3"/>
      <c r="AL62" s="75"/>
      <c r="AO62" s="80"/>
      <c r="AP62" s="120"/>
      <c r="AV62" s="74"/>
      <c r="AY62" s="2"/>
      <c r="AZ62" s="75"/>
      <c r="BA62" s="74"/>
      <c r="BB62" s="3"/>
      <c r="BC62" s="27"/>
      <c r="BZ62" s="121"/>
      <c r="CA62" s="69"/>
      <c r="CC62" s="121">
        <v>59</v>
      </c>
      <c r="CD62" s="69"/>
      <c r="CF62" s="121">
        <v>1068</v>
      </c>
      <c r="CG62" s="69" t="s">
        <v>783</v>
      </c>
    </row>
    <row r="63" spans="2:85" ht="13.5" customHeight="1">
      <c r="B63" s="1"/>
      <c r="C63" s="1"/>
      <c r="F63" s="3"/>
      <c r="I63" s="3"/>
      <c r="J63" s="3"/>
      <c r="K63" s="3"/>
      <c r="L63" s="2"/>
      <c r="M63" s="2"/>
      <c r="N63" s="2"/>
      <c r="O63" s="2"/>
      <c r="P63" s="3"/>
      <c r="R63" s="3"/>
      <c r="S63" s="3"/>
      <c r="T63" s="3"/>
      <c r="V63" s="3"/>
      <c r="W63" s="74"/>
      <c r="X63" s="75"/>
      <c r="AC63" s="124"/>
      <c r="AF63" s="119"/>
      <c r="AG63" s="132"/>
      <c r="AI63" s="119">
        <v>1060</v>
      </c>
      <c r="AJ63" s="69" t="s">
        <v>604</v>
      </c>
      <c r="AK63" s="3"/>
      <c r="AL63" s="75"/>
      <c r="AO63" s="80"/>
      <c r="AP63" s="120"/>
      <c r="AV63" s="74"/>
      <c r="AY63" s="2"/>
      <c r="AZ63" s="75"/>
      <c r="BA63" s="74"/>
      <c r="BB63" s="3"/>
      <c r="BC63" s="27"/>
      <c r="BZ63" s="121"/>
      <c r="CA63" s="69"/>
      <c r="CC63" s="121">
        <v>60</v>
      </c>
      <c r="CD63" s="69"/>
      <c r="CF63" s="121">
        <v>1069</v>
      </c>
      <c r="CG63" s="69" t="s">
        <v>784</v>
      </c>
    </row>
    <row r="64" spans="2:85" ht="13.5" customHeight="1">
      <c r="B64" s="1"/>
      <c r="C64" s="1"/>
      <c r="F64" s="3"/>
      <c r="I64" s="3"/>
      <c r="J64" s="3"/>
      <c r="K64" s="3"/>
      <c r="L64" s="2"/>
      <c r="M64" s="2"/>
      <c r="N64" s="2"/>
      <c r="O64" s="2"/>
      <c r="P64" s="3"/>
      <c r="R64" s="3"/>
      <c r="S64" s="3"/>
      <c r="T64" s="3"/>
      <c r="V64" s="3"/>
      <c r="W64" s="74"/>
      <c r="X64" s="75"/>
      <c r="AC64" s="124"/>
      <c r="AF64" s="119"/>
      <c r="AG64" s="132"/>
      <c r="AI64" s="119">
        <v>1061</v>
      </c>
      <c r="AJ64" s="69" t="s">
        <v>605</v>
      </c>
      <c r="AK64" s="3"/>
      <c r="AL64" s="75"/>
      <c r="AO64" s="80"/>
      <c r="AP64" s="120"/>
      <c r="AV64" s="74"/>
      <c r="AY64" s="2"/>
      <c r="AZ64" s="75"/>
      <c r="BA64" s="74"/>
      <c r="BB64" s="3"/>
      <c r="BC64" s="27"/>
      <c r="CF64" s="121">
        <v>1070</v>
      </c>
      <c r="CG64" s="69" t="s">
        <v>785</v>
      </c>
    </row>
    <row r="65" spans="2:85" ht="13.5" customHeight="1">
      <c r="B65" s="1"/>
      <c r="C65" s="1"/>
      <c r="F65" s="3"/>
      <c r="I65" s="3"/>
      <c r="J65" s="3"/>
      <c r="K65" s="3"/>
      <c r="L65" s="2"/>
      <c r="M65" s="2"/>
      <c r="N65" s="2"/>
      <c r="O65" s="2"/>
      <c r="P65" s="3"/>
      <c r="R65" s="3"/>
      <c r="S65" s="3"/>
      <c r="T65" s="3"/>
      <c r="V65" s="3"/>
      <c r="W65" s="74"/>
      <c r="X65" s="75"/>
      <c r="AC65" s="124"/>
      <c r="AF65" s="119"/>
      <c r="AG65" s="132"/>
      <c r="AI65" s="119">
        <v>1062</v>
      </c>
      <c r="AJ65" s="69" t="s">
        <v>606</v>
      </c>
      <c r="AK65" s="3"/>
      <c r="AL65" s="75"/>
      <c r="AO65" s="80"/>
      <c r="AP65" s="120"/>
      <c r="AV65" s="74"/>
      <c r="AY65" s="2"/>
      <c r="AZ65" s="75"/>
      <c r="BA65" s="74"/>
      <c r="BB65" s="3"/>
      <c r="BC65" s="27"/>
      <c r="CF65" s="121">
        <v>1071</v>
      </c>
      <c r="CG65" s="69" t="s">
        <v>786</v>
      </c>
    </row>
    <row r="66" spans="2:85" ht="13.5" customHeight="1">
      <c r="B66" s="1"/>
      <c r="C66" s="1"/>
      <c r="F66" s="3"/>
      <c r="I66" s="3"/>
      <c r="J66" s="3"/>
      <c r="K66" s="3"/>
      <c r="L66" s="2"/>
      <c r="M66" s="2"/>
      <c r="N66" s="2"/>
      <c r="O66" s="2"/>
      <c r="P66" s="3"/>
      <c r="R66" s="3"/>
      <c r="S66" s="3"/>
      <c r="T66" s="3"/>
      <c r="V66" s="3"/>
      <c r="W66" s="74"/>
      <c r="X66" s="75"/>
      <c r="AC66" s="124"/>
      <c r="AF66" s="119"/>
      <c r="AG66" s="132"/>
      <c r="AI66" s="119">
        <v>1063</v>
      </c>
      <c r="AJ66" s="69" t="s">
        <v>511</v>
      </c>
      <c r="AK66" s="3"/>
      <c r="AL66" s="75"/>
      <c r="AO66" s="80"/>
      <c r="AP66" s="120"/>
      <c r="AV66" s="74"/>
      <c r="AY66" s="2"/>
      <c r="AZ66" s="75"/>
      <c r="BA66" s="74"/>
      <c r="BB66" s="3"/>
      <c r="BC66" s="27"/>
      <c r="BF66" s="1"/>
      <c r="BZ66" s="1"/>
      <c r="CA66" s="1"/>
      <c r="CC66" s="1"/>
      <c r="CD66" s="1"/>
      <c r="CF66" s="121">
        <v>1072</v>
      </c>
      <c r="CG66" s="69" t="s">
        <v>787</v>
      </c>
    </row>
    <row r="67" spans="2:85" ht="13.5" customHeight="1">
      <c r="B67" s="1"/>
      <c r="C67" s="1"/>
      <c r="F67" s="3"/>
      <c r="I67" s="3"/>
      <c r="J67" s="3"/>
      <c r="K67" s="3"/>
      <c r="L67" s="2"/>
      <c r="M67" s="2"/>
      <c r="N67" s="2"/>
      <c r="O67" s="2"/>
      <c r="P67" s="3"/>
      <c r="R67" s="3"/>
      <c r="S67" s="3"/>
      <c r="T67" s="3"/>
      <c r="V67" s="3"/>
      <c r="W67" s="74"/>
      <c r="X67" s="75"/>
      <c r="AC67" s="124"/>
      <c r="AF67" s="119"/>
      <c r="AG67" s="132"/>
      <c r="AI67" s="119">
        <v>1064</v>
      </c>
      <c r="AJ67" s="69" t="s">
        <v>607</v>
      </c>
      <c r="AK67" s="3"/>
      <c r="AL67" s="75"/>
      <c r="AO67" s="80"/>
      <c r="AP67" s="120"/>
      <c r="AV67" s="74"/>
      <c r="AY67" s="2"/>
      <c r="AZ67" s="75"/>
      <c r="BA67" s="74"/>
      <c r="BB67" s="3"/>
      <c r="BC67" s="27"/>
      <c r="BF67" s="1"/>
      <c r="BZ67" s="1"/>
      <c r="CA67" s="1"/>
      <c r="CC67" s="1"/>
      <c r="CD67" s="1"/>
      <c r="CF67" s="121">
        <v>1073</v>
      </c>
      <c r="CG67" s="69" t="s">
        <v>788</v>
      </c>
    </row>
    <row r="68" spans="2:85" ht="13.5" customHeight="1">
      <c r="B68" s="1"/>
      <c r="C68" s="1"/>
      <c r="F68" s="3"/>
      <c r="I68" s="3"/>
      <c r="J68" s="3"/>
      <c r="K68" s="3"/>
      <c r="L68" s="2"/>
      <c r="M68" s="2"/>
      <c r="N68" s="2"/>
      <c r="O68" s="2"/>
      <c r="P68" s="3"/>
      <c r="R68" s="3"/>
      <c r="S68" s="3"/>
      <c r="T68" s="3"/>
      <c r="V68" s="3"/>
      <c r="W68" s="74"/>
      <c r="X68" s="75"/>
      <c r="AC68" s="124"/>
      <c r="AF68" s="119"/>
      <c r="AG68" s="132"/>
      <c r="AI68" s="119">
        <v>1065</v>
      </c>
      <c r="AJ68" s="69" t="s">
        <v>512</v>
      </c>
      <c r="AK68" s="3"/>
      <c r="AL68" s="75"/>
      <c r="AO68" s="80"/>
      <c r="AP68" s="120"/>
      <c r="AV68" s="74"/>
      <c r="AY68" s="2"/>
      <c r="AZ68" s="75"/>
      <c r="BA68" s="74"/>
      <c r="BB68" s="3"/>
      <c r="BC68" s="27"/>
      <c r="BF68" s="1"/>
      <c r="BZ68" s="1"/>
      <c r="CA68" s="1"/>
      <c r="CC68" s="1"/>
      <c r="CD68" s="1"/>
      <c r="CF68" s="121">
        <v>1074</v>
      </c>
      <c r="CG68" s="69" t="s">
        <v>789</v>
      </c>
    </row>
    <row r="69" spans="2:85" ht="13.5" customHeight="1">
      <c r="B69" s="1"/>
      <c r="C69" s="1"/>
      <c r="F69" s="3"/>
      <c r="I69" s="3"/>
      <c r="J69" s="3"/>
      <c r="K69" s="3"/>
      <c r="L69" s="2"/>
      <c r="M69" s="2"/>
      <c r="N69" s="2"/>
      <c r="O69" s="2"/>
      <c r="P69" s="3"/>
      <c r="R69" s="3"/>
      <c r="S69" s="3"/>
      <c r="T69" s="3"/>
      <c r="V69" s="3"/>
      <c r="W69" s="74"/>
      <c r="X69" s="75"/>
      <c r="AC69" s="124"/>
      <c r="AF69" s="119"/>
      <c r="AG69" s="132"/>
      <c r="AI69" s="119">
        <v>1066</v>
      </c>
      <c r="AJ69" s="69" t="s">
        <v>608</v>
      </c>
      <c r="AK69" s="3"/>
      <c r="AL69" s="75"/>
      <c r="AO69" s="80"/>
      <c r="AP69" s="120"/>
      <c r="AV69" s="74"/>
      <c r="AY69" s="2"/>
      <c r="AZ69" s="75"/>
      <c r="BA69" s="74"/>
      <c r="BB69" s="3"/>
      <c r="BC69" s="27"/>
      <c r="BF69" s="1"/>
      <c r="BZ69" s="1"/>
      <c r="CA69" s="1"/>
      <c r="CC69" s="1"/>
      <c r="CD69" s="1"/>
      <c r="CF69" s="121">
        <v>1075</v>
      </c>
      <c r="CG69" s="69" t="s">
        <v>790</v>
      </c>
    </row>
    <row r="70" spans="2:85" ht="13.5" customHeight="1">
      <c r="B70" s="1"/>
      <c r="C70" s="1"/>
      <c r="F70" s="3"/>
      <c r="I70" s="3"/>
      <c r="J70" s="3"/>
      <c r="K70" s="3"/>
      <c r="L70" s="2"/>
      <c r="M70" s="2"/>
      <c r="N70" s="2"/>
      <c r="O70" s="2"/>
      <c r="P70" s="3"/>
      <c r="R70" s="3"/>
      <c r="S70" s="3"/>
      <c r="T70" s="3"/>
      <c r="V70" s="3"/>
      <c r="W70" s="74"/>
      <c r="X70" s="75"/>
      <c r="AC70" s="124"/>
      <c r="AF70" s="119"/>
      <c r="AG70" s="132"/>
      <c r="AI70" s="119">
        <v>1067</v>
      </c>
      <c r="AJ70" s="69" t="s">
        <v>513</v>
      </c>
      <c r="AK70" s="3"/>
      <c r="AL70" s="75"/>
      <c r="AO70" s="80"/>
      <c r="AP70" s="120"/>
      <c r="AV70" s="74"/>
      <c r="AY70" s="2"/>
      <c r="AZ70" s="75"/>
      <c r="BA70" s="74"/>
      <c r="BB70" s="3"/>
      <c r="BC70" s="27"/>
      <c r="BF70" s="1"/>
      <c r="BZ70" s="1"/>
      <c r="CA70" s="1"/>
      <c r="CC70" s="1"/>
      <c r="CD70" s="1"/>
      <c r="CF70" s="121">
        <v>1076</v>
      </c>
      <c r="CG70" s="69" t="s">
        <v>791</v>
      </c>
    </row>
    <row r="71" spans="2:85" ht="13.5" customHeight="1">
      <c r="B71" s="1"/>
      <c r="C71" s="1"/>
      <c r="F71" s="3"/>
      <c r="I71" s="3"/>
      <c r="J71" s="3"/>
      <c r="K71" s="3"/>
      <c r="L71" s="2"/>
      <c r="M71" s="2"/>
      <c r="N71" s="2"/>
      <c r="O71" s="2"/>
      <c r="P71" s="3"/>
      <c r="R71" s="3"/>
      <c r="S71" s="3"/>
      <c r="T71" s="3"/>
      <c r="V71" s="3"/>
      <c r="W71" s="74"/>
      <c r="X71" s="75"/>
      <c r="AC71" s="124"/>
      <c r="AF71" s="119"/>
      <c r="AG71" s="132"/>
      <c r="AI71" s="119">
        <v>1068</v>
      </c>
      <c r="AJ71" s="69" t="s">
        <v>514</v>
      </c>
      <c r="AK71" s="3"/>
      <c r="AL71" s="75"/>
      <c r="AO71" s="80"/>
      <c r="AP71" s="120"/>
      <c r="AV71" s="74"/>
      <c r="AY71" s="2"/>
      <c r="AZ71" s="75"/>
      <c r="BA71" s="74"/>
      <c r="BB71" s="3"/>
      <c r="BC71" s="27"/>
      <c r="BF71" s="1"/>
      <c r="BZ71" s="1"/>
      <c r="CA71" s="1"/>
      <c r="CC71" s="1"/>
      <c r="CD71" s="1"/>
      <c r="CF71" s="121">
        <v>1077</v>
      </c>
      <c r="CG71" s="69" t="s">
        <v>792</v>
      </c>
    </row>
    <row r="72" spans="2:85" ht="13.5" customHeight="1">
      <c r="B72" s="1"/>
      <c r="C72" s="1"/>
      <c r="F72" s="3"/>
      <c r="I72" s="3"/>
      <c r="J72" s="3"/>
      <c r="K72" s="3"/>
      <c r="L72" s="2"/>
      <c r="M72" s="2"/>
      <c r="N72" s="2"/>
      <c r="O72" s="2"/>
      <c r="P72" s="3"/>
      <c r="R72" s="3"/>
      <c r="S72" s="3"/>
      <c r="T72" s="3"/>
      <c r="V72" s="3"/>
      <c r="W72" s="74"/>
      <c r="X72" s="75"/>
      <c r="AC72" s="124"/>
      <c r="AF72" s="119"/>
      <c r="AG72" s="132"/>
      <c r="AI72" s="119">
        <v>1069</v>
      </c>
      <c r="AJ72" s="69" t="s">
        <v>515</v>
      </c>
      <c r="AK72" s="3"/>
      <c r="AL72" s="75"/>
      <c r="AO72" s="80"/>
      <c r="AP72" s="120"/>
      <c r="AV72" s="74"/>
      <c r="AY72" s="2"/>
      <c r="AZ72" s="75"/>
      <c r="BA72" s="74"/>
      <c r="BB72" s="3"/>
      <c r="BC72" s="27"/>
      <c r="BF72" s="1"/>
      <c r="BZ72" s="1"/>
      <c r="CA72" s="1"/>
      <c r="CC72" s="1"/>
      <c r="CD72" s="1"/>
      <c r="CF72" s="121">
        <v>1078</v>
      </c>
      <c r="CG72" s="69" t="s">
        <v>793</v>
      </c>
    </row>
    <row r="73" spans="2:85" ht="13.5" customHeight="1">
      <c r="B73" s="1"/>
      <c r="C73" s="1"/>
      <c r="F73" s="3"/>
      <c r="I73" s="3"/>
      <c r="J73" s="3"/>
      <c r="K73" s="3"/>
      <c r="L73" s="2"/>
      <c r="M73" s="2"/>
      <c r="N73" s="2"/>
      <c r="O73" s="2"/>
      <c r="P73" s="3"/>
      <c r="R73" s="3"/>
      <c r="S73" s="3"/>
      <c r="T73" s="3"/>
      <c r="V73" s="3"/>
      <c r="W73" s="74"/>
      <c r="X73" s="75"/>
      <c r="AC73" s="124"/>
      <c r="AF73" s="68"/>
      <c r="AI73" s="119">
        <v>1070</v>
      </c>
      <c r="AJ73" s="69" t="s">
        <v>516</v>
      </c>
      <c r="AK73" s="3"/>
      <c r="AL73" s="75"/>
      <c r="AO73" s="80"/>
      <c r="AP73" s="120"/>
      <c r="AV73" s="74"/>
      <c r="AY73" s="2"/>
      <c r="AZ73" s="75"/>
      <c r="BA73" s="74"/>
      <c r="BB73" s="3"/>
      <c r="BC73" s="27"/>
      <c r="BF73" s="1"/>
      <c r="BZ73" s="1"/>
      <c r="CA73" s="1"/>
      <c r="CC73" s="1"/>
      <c r="CD73" s="1"/>
      <c r="CF73" s="121">
        <v>1079</v>
      </c>
      <c r="CG73" s="69" t="s">
        <v>794</v>
      </c>
    </row>
    <row r="74" spans="2:85" ht="13.5" customHeight="1">
      <c r="B74" s="1"/>
      <c r="C74" s="1"/>
      <c r="F74" s="3"/>
      <c r="I74" s="3"/>
      <c r="J74" s="3"/>
      <c r="K74" s="3"/>
      <c r="L74" s="2"/>
      <c r="M74" s="2"/>
      <c r="N74" s="2"/>
      <c r="O74" s="2"/>
      <c r="P74" s="3"/>
      <c r="R74" s="3"/>
      <c r="S74" s="3"/>
      <c r="T74" s="3"/>
      <c r="V74" s="3"/>
      <c r="W74" s="74"/>
      <c r="X74" s="75"/>
      <c r="AC74" s="124"/>
      <c r="AF74" s="68"/>
      <c r="AI74" s="119">
        <v>1071</v>
      </c>
      <c r="AJ74" s="69" t="s">
        <v>518</v>
      </c>
      <c r="AK74" s="3"/>
      <c r="AL74" s="75"/>
      <c r="AO74" s="80"/>
      <c r="AP74" s="120"/>
      <c r="AV74" s="74"/>
      <c r="AY74" s="2"/>
      <c r="AZ74" s="75"/>
      <c r="BA74" s="74"/>
      <c r="BB74" s="3"/>
      <c r="BC74" s="27"/>
      <c r="BF74" s="1"/>
      <c r="BZ74" s="1"/>
      <c r="CA74" s="1"/>
      <c r="CC74" s="1"/>
      <c r="CD74" s="1"/>
      <c r="CF74" s="121">
        <v>1080</v>
      </c>
      <c r="CG74" s="69" t="s">
        <v>795</v>
      </c>
    </row>
    <row r="75" spans="2:85" ht="13.5" customHeight="1">
      <c r="B75" s="1"/>
      <c r="C75" s="1"/>
      <c r="F75" s="3"/>
      <c r="I75" s="3"/>
      <c r="J75" s="3"/>
      <c r="K75" s="3"/>
      <c r="L75" s="2"/>
      <c r="M75" s="2"/>
      <c r="N75" s="2"/>
      <c r="O75" s="2"/>
      <c r="P75" s="3"/>
      <c r="R75" s="3"/>
      <c r="S75" s="3"/>
      <c r="T75" s="3"/>
      <c r="V75" s="3"/>
      <c r="W75" s="74"/>
      <c r="X75" s="75"/>
      <c r="AC75" s="124"/>
      <c r="AF75" s="68"/>
      <c r="AI75" s="119">
        <v>1072</v>
      </c>
      <c r="AJ75" s="69" t="s">
        <v>609</v>
      </c>
      <c r="AK75" s="3"/>
      <c r="AL75" s="75"/>
      <c r="AO75" s="80"/>
      <c r="AP75" s="120"/>
      <c r="AV75" s="74"/>
      <c r="AY75" s="2"/>
      <c r="AZ75" s="75"/>
      <c r="BA75" s="74"/>
      <c r="BB75" s="3"/>
      <c r="BC75" s="27"/>
      <c r="BF75" s="1"/>
      <c r="BZ75" s="1"/>
      <c r="CA75" s="1"/>
      <c r="CC75" s="1"/>
      <c r="CD75" s="1"/>
      <c r="CF75" s="121">
        <v>1081</v>
      </c>
      <c r="CG75" s="69" t="s">
        <v>796</v>
      </c>
    </row>
    <row r="76" spans="2:85" ht="13.5" customHeight="1">
      <c r="B76" s="1"/>
      <c r="C76" s="1"/>
      <c r="F76" s="3"/>
      <c r="I76" s="3"/>
      <c r="J76" s="3"/>
      <c r="K76" s="3"/>
      <c r="L76" s="2"/>
      <c r="M76" s="2"/>
      <c r="N76" s="2"/>
      <c r="O76" s="2"/>
      <c r="P76" s="3"/>
      <c r="R76" s="3"/>
      <c r="S76" s="3"/>
      <c r="T76" s="3"/>
      <c r="V76" s="3"/>
      <c r="W76" s="74"/>
      <c r="X76" s="75"/>
      <c r="AC76" s="124"/>
      <c r="AF76" s="68"/>
      <c r="AI76" s="119">
        <v>1073</v>
      </c>
      <c r="AJ76" s="69" t="s">
        <v>610</v>
      </c>
      <c r="AK76" s="3"/>
      <c r="AL76" s="75"/>
      <c r="AO76" s="80"/>
      <c r="AP76" s="120"/>
      <c r="AV76" s="74"/>
      <c r="AY76" s="2"/>
      <c r="AZ76" s="75"/>
      <c r="BA76" s="74"/>
      <c r="BB76" s="3"/>
      <c r="BC76" s="27"/>
      <c r="BF76" s="1"/>
      <c r="BZ76" s="1"/>
      <c r="CA76" s="1"/>
      <c r="CC76" s="1"/>
      <c r="CD76" s="1"/>
      <c r="CF76" s="121">
        <v>1082</v>
      </c>
      <c r="CG76" s="69" t="s">
        <v>797</v>
      </c>
    </row>
    <row r="77" spans="2:85" ht="13.5" customHeight="1">
      <c r="B77" s="1"/>
      <c r="C77" s="1"/>
      <c r="F77" s="3"/>
      <c r="I77" s="3"/>
      <c r="J77" s="3"/>
      <c r="K77" s="3"/>
      <c r="L77" s="2"/>
      <c r="M77" s="2"/>
      <c r="N77" s="2"/>
      <c r="O77" s="2"/>
      <c r="P77" s="3"/>
      <c r="R77" s="3"/>
      <c r="S77" s="3"/>
      <c r="T77" s="3"/>
      <c r="V77" s="3"/>
      <c r="W77" s="74"/>
      <c r="X77" s="75"/>
      <c r="AC77" s="124"/>
      <c r="AF77" s="68"/>
      <c r="AI77" s="119">
        <v>1074</v>
      </c>
      <c r="AJ77" s="69" t="s">
        <v>611</v>
      </c>
      <c r="AK77" s="3"/>
      <c r="AL77" s="75"/>
      <c r="AO77" s="80"/>
      <c r="AP77" s="120"/>
      <c r="AV77" s="74"/>
      <c r="AY77" s="2"/>
      <c r="AZ77" s="75"/>
      <c r="BA77" s="74"/>
      <c r="BB77" s="3"/>
      <c r="BC77" s="27"/>
      <c r="BF77" s="1"/>
      <c r="BZ77" s="1"/>
      <c r="CA77" s="1"/>
      <c r="CC77" s="1"/>
      <c r="CD77" s="1"/>
      <c r="CF77" s="121">
        <v>1083</v>
      </c>
      <c r="CG77" s="69" t="s">
        <v>798</v>
      </c>
    </row>
    <row r="78" spans="2:85" ht="13.5" customHeight="1">
      <c r="B78" s="1"/>
      <c r="C78" s="1"/>
      <c r="F78" s="3"/>
      <c r="I78" s="3"/>
      <c r="J78" s="3"/>
      <c r="K78" s="3"/>
      <c r="L78" s="2"/>
      <c r="M78" s="2"/>
      <c r="N78" s="2"/>
      <c r="O78" s="2"/>
      <c r="P78" s="3"/>
      <c r="R78" s="3"/>
      <c r="S78" s="3"/>
      <c r="T78" s="3"/>
      <c r="V78" s="3"/>
      <c r="W78" s="74"/>
      <c r="X78" s="75"/>
      <c r="AC78" s="124"/>
      <c r="AF78" s="68"/>
      <c r="AI78" s="119">
        <v>1075</v>
      </c>
      <c r="AJ78" s="69" t="s">
        <v>612</v>
      </c>
      <c r="AK78" s="3"/>
      <c r="AL78" s="75"/>
      <c r="AO78" s="80"/>
      <c r="AP78" s="120"/>
      <c r="AV78" s="74"/>
      <c r="AY78" s="2"/>
      <c r="AZ78" s="75"/>
      <c r="BA78" s="74"/>
      <c r="BB78" s="3"/>
      <c r="BC78" s="27"/>
      <c r="BF78" s="1"/>
      <c r="BZ78" s="1"/>
      <c r="CA78" s="1"/>
      <c r="CC78" s="1"/>
      <c r="CD78" s="1"/>
      <c r="CF78" s="121">
        <v>1084</v>
      </c>
      <c r="CG78" s="69" t="s">
        <v>799</v>
      </c>
    </row>
    <row r="79" spans="2:85" ht="13.5" customHeight="1">
      <c r="B79" s="1"/>
      <c r="C79" s="1"/>
      <c r="F79" s="3"/>
      <c r="I79" s="3"/>
      <c r="J79" s="3"/>
      <c r="K79" s="3"/>
      <c r="L79" s="2"/>
      <c r="M79" s="2"/>
      <c r="N79" s="2"/>
      <c r="O79" s="2"/>
      <c r="P79" s="3"/>
      <c r="R79" s="3"/>
      <c r="S79" s="3"/>
      <c r="T79" s="3"/>
      <c r="V79" s="3"/>
      <c r="W79" s="74"/>
      <c r="X79" s="75"/>
      <c r="AC79" s="124"/>
      <c r="AF79" s="68"/>
      <c r="AI79" s="119">
        <v>1076</v>
      </c>
      <c r="AJ79" s="69" t="s">
        <v>519</v>
      </c>
      <c r="AK79" s="3"/>
      <c r="AL79" s="75"/>
      <c r="AO79" s="80"/>
      <c r="AP79" s="120"/>
      <c r="AV79" s="74"/>
      <c r="AY79" s="2"/>
      <c r="AZ79" s="75"/>
      <c r="BA79" s="74"/>
      <c r="BB79" s="3"/>
      <c r="BC79" s="27"/>
      <c r="BF79" s="1"/>
      <c r="BZ79" s="1"/>
      <c r="CA79" s="1"/>
      <c r="CC79" s="1"/>
      <c r="CD79" s="1"/>
      <c r="CF79" s="121">
        <v>1085</v>
      </c>
      <c r="CG79" s="69" t="s">
        <v>800</v>
      </c>
    </row>
    <row r="80" spans="2:85" ht="13.5" customHeight="1">
      <c r="B80" s="1"/>
      <c r="C80" s="1"/>
      <c r="F80" s="3"/>
      <c r="I80" s="3"/>
      <c r="J80" s="3"/>
      <c r="K80" s="3"/>
      <c r="L80" s="2"/>
      <c r="M80" s="2"/>
      <c r="N80" s="2"/>
      <c r="O80" s="2"/>
      <c r="P80" s="3"/>
      <c r="R80" s="3"/>
      <c r="S80" s="3"/>
      <c r="T80" s="3"/>
      <c r="V80" s="3"/>
      <c r="W80" s="74"/>
      <c r="X80" s="75"/>
      <c r="AC80" s="124"/>
      <c r="AF80" s="68"/>
      <c r="AI80" s="119">
        <v>1077</v>
      </c>
      <c r="AJ80" s="69" t="s">
        <v>520</v>
      </c>
      <c r="AK80" s="3"/>
      <c r="AL80" s="75"/>
      <c r="AO80" s="80"/>
      <c r="AP80" s="120"/>
      <c r="AV80" s="74"/>
      <c r="AY80" s="2"/>
      <c r="AZ80" s="75"/>
      <c r="BA80" s="74"/>
      <c r="BB80" s="3"/>
      <c r="BC80" s="27"/>
      <c r="BF80" s="1"/>
      <c r="BZ80" s="1"/>
      <c r="CA80" s="1"/>
      <c r="CC80" s="1"/>
      <c r="CD80" s="1"/>
      <c r="CF80" s="121">
        <v>1086</v>
      </c>
      <c r="CG80" s="69" t="s">
        <v>801</v>
      </c>
    </row>
    <row r="81" spans="2:85" ht="13.5" customHeight="1">
      <c r="B81" s="1"/>
      <c r="C81" s="1"/>
      <c r="F81" s="3"/>
      <c r="I81" s="3"/>
      <c r="J81" s="3"/>
      <c r="K81" s="3"/>
      <c r="L81" s="2"/>
      <c r="M81" s="2"/>
      <c r="N81" s="2"/>
      <c r="O81" s="2"/>
      <c r="P81" s="3"/>
      <c r="R81" s="3"/>
      <c r="S81" s="3"/>
      <c r="T81" s="3"/>
      <c r="V81" s="3"/>
      <c r="W81" s="74"/>
      <c r="X81" s="75"/>
      <c r="AC81" s="124"/>
      <c r="AF81" s="68"/>
      <c r="AI81" s="119">
        <v>1078</v>
      </c>
      <c r="AJ81" s="69" t="s">
        <v>521</v>
      </c>
      <c r="AK81" s="3"/>
      <c r="AL81" s="75"/>
      <c r="AO81" s="80"/>
      <c r="AP81" s="120"/>
      <c r="AV81" s="74"/>
      <c r="AY81" s="2"/>
      <c r="AZ81" s="75"/>
      <c r="BA81" s="74"/>
      <c r="BB81" s="3"/>
      <c r="BC81" s="27"/>
      <c r="BF81" s="1"/>
      <c r="BZ81" s="1"/>
      <c r="CA81" s="1"/>
      <c r="CC81" s="1"/>
      <c r="CD81" s="1"/>
      <c r="CF81" s="121">
        <v>1087</v>
      </c>
      <c r="CG81" s="69" t="s">
        <v>802</v>
      </c>
    </row>
    <row r="82" spans="2:85" ht="13.5" customHeight="1">
      <c r="B82" s="1"/>
      <c r="C82" s="1"/>
      <c r="F82" s="3"/>
      <c r="I82" s="3"/>
      <c r="J82" s="3"/>
      <c r="K82" s="3"/>
      <c r="L82" s="2"/>
      <c r="M82" s="2"/>
      <c r="N82" s="2"/>
      <c r="O82" s="2"/>
      <c r="P82" s="3"/>
      <c r="R82" s="3"/>
      <c r="S82" s="3"/>
      <c r="T82" s="3"/>
      <c r="V82" s="3"/>
      <c r="W82" s="74"/>
      <c r="X82" s="75"/>
      <c r="AC82" s="124"/>
      <c r="AF82" s="68"/>
      <c r="AI82" s="119">
        <v>1079</v>
      </c>
      <c r="AJ82" s="69" t="s">
        <v>613</v>
      </c>
      <c r="AK82" s="3"/>
      <c r="AL82" s="75"/>
      <c r="AO82" s="80"/>
      <c r="AP82" s="120"/>
      <c r="AV82" s="74"/>
      <c r="AY82" s="2"/>
      <c r="AZ82" s="75"/>
      <c r="BA82" s="74"/>
      <c r="BB82" s="3"/>
      <c r="BC82" s="27"/>
      <c r="BF82" s="1"/>
      <c r="BZ82" s="1"/>
      <c r="CA82" s="1"/>
      <c r="CC82" s="1"/>
      <c r="CD82" s="1"/>
      <c r="CF82" s="121">
        <v>1088</v>
      </c>
      <c r="CG82" s="69" t="s">
        <v>803</v>
      </c>
    </row>
    <row r="83" spans="2:85" ht="13.5" customHeight="1">
      <c r="B83" s="1"/>
      <c r="C83" s="1"/>
      <c r="F83" s="3"/>
      <c r="I83" s="3"/>
      <c r="J83" s="3"/>
      <c r="K83" s="3"/>
      <c r="L83" s="2"/>
      <c r="M83" s="2"/>
      <c r="N83" s="2"/>
      <c r="O83" s="2"/>
      <c r="P83" s="3"/>
      <c r="R83" s="3"/>
      <c r="S83" s="3"/>
      <c r="T83" s="3"/>
      <c r="V83" s="3"/>
      <c r="W83" s="74"/>
      <c r="X83" s="75"/>
      <c r="AC83" s="124"/>
      <c r="AF83" s="68"/>
      <c r="AI83" s="119">
        <v>1080</v>
      </c>
      <c r="AJ83" s="69" t="s">
        <v>614</v>
      </c>
      <c r="AK83" s="3"/>
      <c r="AL83" s="75"/>
      <c r="AO83" s="80"/>
      <c r="AP83" s="120"/>
      <c r="AV83" s="74"/>
      <c r="AY83" s="2"/>
      <c r="AZ83" s="75"/>
      <c r="BA83" s="74"/>
      <c r="BB83" s="3"/>
      <c r="BC83" s="27"/>
      <c r="BF83" s="1"/>
      <c r="BZ83" s="1"/>
      <c r="CA83" s="1"/>
      <c r="CC83" s="1"/>
      <c r="CD83" s="1"/>
      <c r="CF83" s="121">
        <v>1089</v>
      </c>
      <c r="CG83" s="69" t="s">
        <v>804</v>
      </c>
    </row>
    <row r="84" spans="2:85" ht="13.5" customHeight="1">
      <c r="B84" s="1"/>
      <c r="C84" s="1"/>
      <c r="F84" s="3"/>
      <c r="I84" s="3"/>
      <c r="J84" s="3"/>
      <c r="K84" s="3"/>
      <c r="L84" s="2"/>
      <c r="M84" s="2"/>
      <c r="N84" s="2"/>
      <c r="O84" s="2"/>
      <c r="P84" s="3"/>
      <c r="R84" s="3"/>
      <c r="S84" s="3"/>
      <c r="T84" s="3"/>
      <c r="V84" s="3"/>
      <c r="W84" s="74"/>
      <c r="X84" s="75"/>
      <c r="AC84" s="124"/>
      <c r="AF84" s="68"/>
      <c r="AI84" s="119">
        <v>1081</v>
      </c>
      <c r="AJ84" s="69" t="s">
        <v>522</v>
      </c>
      <c r="AK84" s="3"/>
      <c r="AL84" s="75"/>
      <c r="AO84" s="80"/>
      <c r="AP84" s="120"/>
      <c r="AV84" s="74"/>
      <c r="AY84" s="2"/>
      <c r="AZ84" s="75"/>
      <c r="BA84" s="74"/>
      <c r="BB84" s="3"/>
      <c r="BC84" s="27"/>
      <c r="BF84" s="1"/>
      <c r="BZ84" s="1"/>
      <c r="CA84" s="1"/>
      <c r="CC84" s="1"/>
      <c r="CD84" s="1"/>
      <c r="CF84" s="121">
        <v>1090</v>
      </c>
      <c r="CG84" s="69" t="s">
        <v>805</v>
      </c>
    </row>
    <row r="85" spans="2:85" ht="13.5" customHeight="1">
      <c r="B85" s="1"/>
      <c r="C85" s="1"/>
      <c r="F85" s="3"/>
      <c r="I85" s="3"/>
      <c r="J85" s="3"/>
      <c r="K85" s="3"/>
      <c r="L85" s="2"/>
      <c r="M85" s="2"/>
      <c r="N85" s="2"/>
      <c r="O85" s="2"/>
      <c r="P85" s="3"/>
      <c r="R85" s="3"/>
      <c r="S85" s="3"/>
      <c r="T85" s="3"/>
      <c r="V85" s="3"/>
      <c r="W85" s="74"/>
      <c r="X85" s="75"/>
      <c r="AC85" s="124"/>
      <c r="AF85" s="68"/>
      <c r="AI85" s="119">
        <v>1082</v>
      </c>
      <c r="AJ85" s="69" t="s">
        <v>523</v>
      </c>
      <c r="AK85" s="3"/>
      <c r="AL85" s="75"/>
      <c r="AO85" s="80"/>
      <c r="AP85" s="120"/>
      <c r="AV85" s="74"/>
      <c r="AY85" s="2"/>
      <c r="AZ85" s="75"/>
      <c r="BA85" s="74"/>
      <c r="BB85" s="3"/>
      <c r="BC85" s="27"/>
      <c r="BF85" s="1"/>
      <c r="BZ85" s="1"/>
      <c r="CA85" s="1"/>
      <c r="CC85" s="1"/>
      <c r="CD85" s="1"/>
      <c r="CF85" s="121">
        <v>1091</v>
      </c>
      <c r="CG85" s="69" t="s">
        <v>806</v>
      </c>
    </row>
    <row r="86" spans="2:85" ht="13.5" customHeight="1">
      <c r="B86" s="1"/>
      <c r="C86" s="1"/>
      <c r="F86" s="3"/>
      <c r="I86" s="3"/>
      <c r="J86" s="3"/>
      <c r="K86" s="3"/>
      <c r="L86" s="2"/>
      <c r="M86" s="2"/>
      <c r="N86" s="2"/>
      <c r="O86" s="2"/>
      <c r="P86" s="3"/>
      <c r="R86" s="3"/>
      <c r="S86" s="3"/>
      <c r="T86" s="3"/>
      <c r="V86" s="3"/>
      <c r="W86" s="74"/>
      <c r="X86" s="75"/>
      <c r="AC86" s="124"/>
      <c r="AF86" s="68"/>
      <c r="AI86" s="119">
        <v>1083</v>
      </c>
      <c r="AJ86" s="69" t="s">
        <v>524</v>
      </c>
      <c r="AK86" s="3"/>
      <c r="AL86" s="75"/>
      <c r="AO86" s="80"/>
      <c r="AP86" s="120"/>
      <c r="AV86" s="74"/>
      <c r="AY86" s="2"/>
      <c r="AZ86" s="75"/>
      <c r="BA86" s="74"/>
      <c r="BB86" s="3"/>
      <c r="BC86" s="27"/>
      <c r="BF86" s="1"/>
      <c r="BZ86" s="1"/>
      <c r="CA86" s="1"/>
      <c r="CC86" s="1"/>
      <c r="CD86" s="1"/>
      <c r="CF86" s="121">
        <v>1092</v>
      </c>
      <c r="CG86" s="69" t="s">
        <v>807</v>
      </c>
    </row>
    <row r="87" spans="2:85" ht="13.5" customHeight="1">
      <c r="B87" s="1"/>
      <c r="C87" s="1"/>
      <c r="F87" s="3"/>
      <c r="I87" s="3"/>
      <c r="J87" s="3"/>
      <c r="K87" s="3"/>
      <c r="L87" s="2"/>
      <c r="M87" s="2"/>
      <c r="N87" s="2"/>
      <c r="O87" s="2"/>
      <c r="P87" s="3"/>
      <c r="R87" s="3"/>
      <c r="S87" s="3"/>
      <c r="T87" s="3"/>
      <c r="V87" s="3"/>
      <c r="W87" s="74"/>
      <c r="X87" s="75"/>
      <c r="AC87" s="124"/>
      <c r="AF87" s="68"/>
      <c r="AI87" s="119">
        <v>1084</v>
      </c>
      <c r="AJ87" s="69" t="s">
        <v>525</v>
      </c>
      <c r="AK87" s="3"/>
      <c r="AL87" s="75"/>
      <c r="AO87" s="80"/>
      <c r="AP87" s="120"/>
      <c r="AV87" s="74"/>
      <c r="AY87" s="2"/>
      <c r="AZ87" s="75"/>
      <c r="BA87" s="74"/>
      <c r="BB87" s="3"/>
      <c r="BC87" s="27"/>
      <c r="BF87" s="1"/>
      <c r="BZ87" s="1"/>
      <c r="CA87" s="1"/>
      <c r="CC87" s="1"/>
      <c r="CD87" s="1"/>
      <c r="CF87" s="121">
        <v>1093</v>
      </c>
      <c r="CG87" s="69" t="s">
        <v>808</v>
      </c>
    </row>
    <row r="88" spans="2:85" ht="13.5" customHeight="1">
      <c r="B88" s="1"/>
      <c r="C88" s="1"/>
      <c r="F88" s="3"/>
      <c r="I88" s="3"/>
      <c r="J88" s="3"/>
      <c r="K88" s="3"/>
      <c r="L88" s="2"/>
      <c r="M88" s="2"/>
      <c r="N88" s="2"/>
      <c r="O88" s="2"/>
      <c r="P88" s="3"/>
      <c r="R88" s="3"/>
      <c r="S88" s="3"/>
      <c r="T88" s="3"/>
      <c r="V88" s="3"/>
      <c r="W88" s="74"/>
      <c r="X88" s="75"/>
      <c r="AC88" s="124"/>
      <c r="AF88" s="68"/>
      <c r="AI88" s="119">
        <v>1085</v>
      </c>
      <c r="AJ88" s="69" t="s">
        <v>526</v>
      </c>
      <c r="AK88" s="3"/>
      <c r="AL88" s="75"/>
      <c r="AO88" s="80"/>
      <c r="AP88" s="120"/>
      <c r="AV88" s="74"/>
      <c r="AY88" s="2"/>
      <c r="AZ88" s="75"/>
      <c r="BA88" s="74"/>
      <c r="BB88" s="3"/>
      <c r="BC88" s="27"/>
      <c r="BF88" s="1"/>
      <c r="BZ88" s="1"/>
      <c r="CA88" s="1"/>
      <c r="CC88" s="1"/>
      <c r="CD88" s="1"/>
      <c r="CF88" s="121">
        <v>1094</v>
      </c>
      <c r="CG88" s="69" t="s">
        <v>809</v>
      </c>
    </row>
    <row r="89" spans="2:85" ht="13.5" customHeight="1">
      <c r="B89" s="1"/>
      <c r="C89" s="1"/>
      <c r="F89" s="3"/>
      <c r="I89" s="3"/>
      <c r="J89" s="3"/>
      <c r="K89" s="3"/>
      <c r="L89" s="2"/>
      <c r="M89" s="2"/>
      <c r="N89" s="2"/>
      <c r="O89" s="2"/>
      <c r="P89" s="3"/>
      <c r="R89" s="3"/>
      <c r="S89" s="3"/>
      <c r="T89" s="3"/>
      <c r="V89" s="3"/>
      <c r="W89" s="74"/>
      <c r="X89" s="75"/>
      <c r="AC89" s="124"/>
      <c r="AF89" s="68"/>
      <c r="AI89" s="119">
        <v>1086</v>
      </c>
      <c r="AJ89" s="69" t="s">
        <v>525</v>
      </c>
      <c r="AK89" s="3"/>
      <c r="AL89" s="75"/>
      <c r="AO89" s="80"/>
      <c r="AP89" s="120"/>
      <c r="AV89" s="74"/>
      <c r="AY89" s="2"/>
      <c r="AZ89" s="75"/>
      <c r="BA89" s="74"/>
      <c r="BB89" s="3"/>
      <c r="BC89" s="27"/>
      <c r="BF89" s="1"/>
      <c r="BZ89" s="1"/>
      <c r="CA89" s="1"/>
      <c r="CC89" s="1"/>
      <c r="CD89" s="1"/>
      <c r="CF89" s="121">
        <v>1095</v>
      </c>
      <c r="CG89" s="69" t="s">
        <v>810</v>
      </c>
    </row>
    <row r="90" spans="2:85" ht="13.5" customHeight="1">
      <c r="B90" s="1"/>
      <c r="C90" s="1"/>
      <c r="F90" s="3"/>
      <c r="I90" s="3"/>
      <c r="J90" s="3"/>
      <c r="K90" s="3"/>
      <c r="L90" s="2"/>
      <c r="M90" s="2"/>
      <c r="N90" s="2"/>
      <c r="O90" s="2"/>
      <c r="P90" s="3"/>
      <c r="R90" s="3"/>
      <c r="S90" s="3"/>
      <c r="T90" s="3"/>
      <c r="V90" s="3"/>
      <c r="W90" s="74"/>
      <c r="X90" s="75"/>
      <c r="AC90" s="124"/>
      <c r="AF90" s="68"/>
      <c r="AI90" s="119">
        <v>1087</v>
      </c>
      <c r="AJ90" s="69" t="s">
        <v>526</v>
      </c>
      <c r="AK90" s="3"/>
      <c r="AL90" s="75"/>
      <c r="AO90" s="80"/>
      <c r="AP90" s="120"/>
      <c r="AV90" s="74"/>
      <c r="AY90" s="2"/>
      <c r="AZ90" s="75"/>
      <c r="BA90" s="74"/>
      <c r="BB90" s="3"/>
      <c r="BC90" s="27"/>
      <c r="BF90" s="1"/>
      <c r="BZ90" s="1"/>
      <c r="CA90" s="1"/>
      <c r="CC90" s="1"/>
      <c r="CD90" s="1"/>
      <c r="CF90" s="121">
        <v>1096</v>
      </c>
      <c r="CG90" s="69" t="s">
        <v>811</v>
      </c>
    </row>
    <row r="91" spans="2:85" ht="13.5" customHeight="1">
      <c r="B91" s="1"/>
      <c r="C91" s="1"/>
      <c r="F91" s="3"/>
      <c r="I91" s="3"/>
      <c r="J91" s="3"/>
      <c r="K91" s="3"/>
      <c r="L91" s="2"/>
      <c r="M91" s="2"/>
      <c r="N91" s="2"/>
      <c r="O91" s="2"/>
      <c r="P91" s="3"/>
      <c r="R91" s="3"/>
      <c r="S91" s="3"/>
      <c r="T91" s="3"/>
      <c r="V91" s="3"/>
      <c r="W91" s="74"/>
      <c r="X91" s="75"/>
      <c r="AC91" s="124"/>
      <c r="AF91" s="68"/>
      <c r="AI91" s="119">
        <v>1088</v>
      </c>
      <c r="AJ91" s="69" t="s">
        <v>615</v>
      </c>
      <c r="AK91" s="3"/>
      <c r="AL91" s="75"/>
      <c r="AO91" s="80"/>
      <c r="AP91" s="120"/>
      <c r="AV91" s="74"/>
      <c r="AY91" s="2"/>
      <c r="AZ91" s="75"/>
      <c r="BA91" s="74"/>
      <c r="BB91" s="3"/>
      <c r="BC91" s="27"/>
      <c r="BF91" s="1"/>
      <c r="BZ91" s="1"/>
      <c r="CA91" s="1"/>
      <c r="CC91" s="1"/>
      <c r="CD91" s="1"/>
      <c r="CF91" s="121">
        <v>1097</v>
      </c>
      <c r="CG91" s="69" t="s">
        <v>812</v>
      </c>
    </row>
    <row r="92" spans="2:85" ht="13.5" customHeight="1">
      <c r="B92" s="1"/>
      <c r="C92" s="1"/>
      <c r="F92" s="3"/>
      <c r="I92" s="3"/>
      <c r="J92" s="3"/>
      <c r="K92" s="3"/>
      <c r="L92" s="2"/>
      <c r="M92" s="2"/>
      <c r="N92" s="2"/>
      <c r="O92" s="2"/>
      <c r="P92" s="3"/>
      <c r="R92" s="3"/>
      <c r="S92" s="3"/>
      <c r="T92" s="3"/>
      <c r="V92" s="3"/>
      <c r="W92" s="74"/>
      <c r="X92" s="75"/>
      <c r="AC92" s="124"/>
      <c r="AF92" s="68"/>
      <c r="AI92" s="119">
        <v>1089</v>
      </c>
      <c r="AJ92" s="69" t="s">
        <v>527</v>
      </c>
      <c r="AK92" s="3"/>
      <c r="AL92" s="75"/>
      <c r="AO92" s="80"/>
      <c r="AP92" s="120"/>
      <c r="AV92" s="74"/>
      <c r="AY92" s="2"/>
      <c r="AZ92" s="75"/>
      <c r="BA92" s="74"/>
      <c r="BB92" s="3"/>
      <c r="BC92" s="27"/>
      <c r="BF92" s="1"/>
      <c r="BZ92" s="1"/>
      <c r="CA92" s="1"/>
      <c r="CC92" s="1"/>
      <c r="CD92" s="1"/>
      <c r="CF92" s="121">
        <v>1098</v>
      </c>
      <c r="CG92" s="69" t="s">
        <v>813</v>
      </c>
    </row>
    <row r="93" spans="2:85" ht="13.5" customHeight="1">
      <c r="B93" s="1"/>
      <c r="C93" s="1"/>
      <c r="F93" s="3"/>
      <c r="I93" s="3"/>
      <c r="J93" s="3"/>
      <c r="K93" s="3"/>
      <c r="L93" s="2"/>
      <c r="M93" s="2"/>
      <c r="N93" s="2"/>
      <c r="O93" s="2"/>
      <c r="P93" s="3"/>
      <c r="R93" s="3"/>
      <c r="S93" s="3"/>
      <c r="T93" s="3"/>
      <c r="V93" s="3"/>
      <c r="W93" s="74"/>
      <c r="X93" s="75"/>
      <c r="AC93" s="124"/>
      <c r="AF93" s="68"/>
      <c r="AI93" s="119">
        <v>1090</v>
      </c>
      <c r="AJ93" s="69" t="s">
        <v>528</v>
      </c>
      <c r="AK93" s="3"/>
      <c r="AL93" s="75"/>
      <c r="AO93" s="80"/>
      <c r="AP93" s="120"/>
      <c r="AV93" s="74"/>
      <c r="AY93" s="2"/>
      <c r="AZ93" s="75"/>
      <c r="BA93" s="74"/>
      <c r="BB93" s="3"/>
      <c r="BC93" s="27"/>
      <c r="BF93" s="1"/>
      <c r="BZ93" s="1"/>
      <c r="CA93" s="1"/>
      <c r="CC93" s="1"/>
      <c r="CD93" s="1"/>
      <c r="CF93" s="121">
        <v>1099</v>
      </c>
      <c r="CG93" s="69" t="s">
        <v>814</v>
      </c>
    </row>
    <row r="94" spans="2:85" ht="13.5" customHeight="1">
      <c r="B94" s="1"/>
      <c r="C94" s="1"/>
      <c r="F94" s="3"/>
      <c r="I94" s="3"/>
      <c r="J94" s="3"/>
      <c r="K94" s="3"/>
      <c r="L94" s="2"/>
      <c r="M94" s="2"/>
      <c r="N94" s="2"/>
      <c r="O94" s="2"/>
      <c r="P94" s="3"/>
      <c r="R94" s="3"/>
      <c r="S94" s="3"/>
      <c r="T94" s="3"/>
      <c r="V94" s="3"/>
      <c r="W94" s="74"/>
      <c r="X94" s="75"/>
      <c r="AC94" s="124"/>
      <c r="AF94" s="68"/>
      <c r="AI94" s="119">
        <v>1091</v>
      </c>
      <c r="AJ94" s="69" t="s">
        <v>529</v>
      </c>
      <c r="AK94" s="3"/>
      <c r="AL94" s="75"/>
      <c r="AO94" s="80"/>
      <c r="AP94" s="120"/>
      <c r="AV94" s="74"/>
      <c r="AY94" s="2"/>
      <c r="AZ94" s="75"/>
      <c r="BA94" s="74"/>
      <c r="BB94" s="3"/>
      <c r="BC94" s="27"/>
      <c r="BF94" s="1"/>
      <c r="BZ94" s="1"/>
      <c r="CA94" s="1"/>
      <c r="CC94" s="1"/>
      <c r="CD94" s="1"/>
      <c r="CF94" s="121">
        <v>1100</v>
      </c>
      <c r="CG94" s="69" t="s">
        <v>815</v>
      </c>
    </row>
    <row r="95" spans="2:85" ht="13.5" customHeight="1">
      <c r="B95" s="1"/>
      <c r="C95" s="1"/>
      <c r="F95" s="3"/>
      <c r="I95" s="3"/>
      <c r="J95" s="3"/>
      <c r="K95" s="3"/>
      <c r="L95" s="2"/>
      <c r="M95" s="2"/>
      <c r="N95" s="2"/>
      <c r="O95" s="2"/>
      <c r="P95" s="3"/>
      <c r="R95" s="3"/>
      <c r="S95" s="3"/>
      <c r="T95" s="3"/>
      <c r="V95" s="3"/>
      <c r="W95" s="74"/>
      <c r="X95" s="75"/>
      <c r="AC95" s="124"/>
      <c r="AF95" s="68"/>
      <c r="AI95" s="119">
        <v>1092</v>
      </c>
      <c r="AJ95" s="69" t="s">
        <v>616</v>
      </c>
      <c r="AK95" s="3"/>
      <c r="AL95" s="75"/>
      <c r="AO95" s="80"/>
      <c r="AP95" s="120"/>
      <c r="AV95" s="74"/>
      <c r="AY95" s="2"/>
      <c r="AZ95" s="75"/>
      <c r="BA95" s="74"/>
      <c r="BB95" s="3"/>
      <c r="BC95" s="27"/>
      <c r="BF95" s="1"/>
      <c r="BZ95" s="1"/>
      <c r="CA95" s="1"/>
      <c r="CC95" s="1"/>
      <c r="CD95" s="1"/>
      <c r="CF95" s="121">
        <v>1101</v>
      </c>
      <c r="CG95" s="69" t="s">
        <v>816</v>
      </c>
    </row>
    <row r="96" spans="2:85" ht="13.5" customHeight="1">
      <c r="B96" s="1"/>
      <c r="C96" s="1"/>
      <c r="F96" s="3"/>
      <c r="I96" s="3"/>
      <c r="J96" s="3"/>
      <c r="K96" s="3"/>
      <c r="L96" s="2"/>
      <c r="M96" s="2"/>
      <c r="N96" s="2"/>
      <c r="O96" s="2"/>
      <c r="P96" s="3"/>
      <c r="R96" s="3"/>
      <c r="S96" s="3"/>
      <c r="T96" s="3"/>
      <c r="V96" s="3"/>
      <c r="W96" s="74"/>
      <c r="X96" s="75"/>
      <c r="AC96" s="124"/>
      <c r="AF96" s="68"/>
      <c r="AI96" s="119">
        <v>1093</v>
      </c>
      <c r="AJ96" s="69" t="s">
        <v>617</v>
      </c>
      <c r="AK96" s="3"/>
      <c r="AL96" s="75"/>
      <c r="AO96" s="80"/>
      <c r="AP96" s="120"/>
      <c r="AV96" s="74"/>
      <c r="AY96" s="2"/>
      <c r="AZ96" s="75"/>
      <c r="BA96" s="74"/>
      <c r="BB96" s="3"/>
      <c r="BC96" s="27"/>
      <c r="BF96" s="1"/>
      <c r="BZ96" s="1"/>
      <c r="CA96" s="1"/>
      <c r="CC96" s="1"/>
      <c r="CD96" s="1"/>
      <c r="CF96" s="121">
        <v>1102</v>
      </c>
      <c r="CG96" s="69" t="s">
        <v>817</v>
      </c>
    </row>
    <row r="97" spans="2:85" ht="13.5" customHeight="1">
      <c r="B97" s="1"/>
      <c r="C97" s="1"/>
      <c r="F97" s="3"/>
      <c r="I97" s="3"/>
      <c r="J97" s="3"/>
      <c r="K97" s="3"/>
      <c r="L97" s="2"/>
      <c r="M97" s="2"/>
      <c r="N97" s="2"/>
      <c r="O97" s="2"/>
      <c r="P97" s="3"/>
      <c r="R97" s="3"/>
      <c r="S97" s="3"/>
      <c r="T97" s="3"/>
      <c r="V97" s="3"/>
      <c r="W97" s="74"/>
      <c r="X97" s="75"/>
      <c r="AC97" s="124"/>
      <c r="AF97" s="68"/>
      <c r="AI97" s="119">
        <v>1094</v>
      </c>
      <c r="AJ97" s="69" t="s">
        <v>618</v>
      </c>
      <c r="AK97" s="3"/>
      <c r="AL97" s="75"/>
      <c r="AO97" s="80"/>
      <c r="AP97" s="120"/>
      <c r="AV97" s="74"/>
      <c r="AY97" s="2"/>
      <c r="AZ97" s="75"/>
      <c r="BA97" s="74"/>
      <c r="BB97" s="3"/>
      <c r="BC97" s="27"/>
      <c r="BF97" s="1"/>
      <c r="BZ97" s="1"/>
      <c r="CA97" s="1"/>
      <c r="CC97" s="1"/>
      <c r="CD97" s="1"/>
      <c r="CF97" s="121">
        <v>1103</v>
      </c>
      <c r="CG97" s="69" t="s">
        <v>818</v>
      </c>
    </row>
    <row r="98" spans="2:85" ht="13.5" customHeight="1">
      <c r="B98" s="1"/>
      <c r="C98" s="1"/>
      <c r="F98" s="3"/>
      <c r="I98" s="3"/>
      <c r="J98" s="3"/>
      <c r="K98" s="3"/>
      <c r="L98" s="2"/>
      <c r="M98" s="2"/>
      <c r="N98" s="2"/>
      <c r="O98" s="2"/>
      <c r="P98" s="3"/>
      <c r="R98" s="3"/>
      <c r="S98" s="3"/>
      <c r="T98" s="3"/>
      <c r="V98" s="3"/>
      <c r="W98" s="74"/>
      <c r="X98" s="75"/>
      <c r="AC98" s="124"/>
      <c r="AF98" s="68"/>
      <c r="AI98" s="119">
        <v>1095</v>
      </c>
      <c r="AJ98" s="69" t="s">
        <v>619</v>
      </c>
      <c r="AK98" s="3"/>
      <c r="AL98" s="75"/>
      <c r="AO98" s="80"/>
      <c r="AP98" s="120"/>
      <c r="AV98" s="74"/>
      <c r="AY98" s="2"/>
      <c r="AZ98" s="75"/>
      <c r="BA98" s="74"/>
      <c r="BB98" s="3"/>
      <c r="BC98" s="27"/>
      <c r="BF98" s="1"/>
      <c r="BZ98" s="1"/>
      <c r="CA98" s="1"/>
      <c r="CC98" s="1"/>
      <c r="CD98" s="1"/>
      <c r="CF98" s="121">
        <v>1104</v>
      </c>
      <c r="CG98" s="69" t="s">
        <v>819</v>
      </c>
    </row>
    <row r="99" spans="2:85" ht="13.5" customHeight="1">
      <c r="B99" s="1"/>
      <c r="C99" s="1"/>
      <c r="F99" s="3"/>
      <c r="I99" s="3"/>
      <c r="J99" s="3"/>
      <c r="K99" s="3"/>
      <c r="L99" s="2"/>
      <c r="M99" s="2"/>
      <c r="N99" s="2"/>
      <c r="O99" s="2"/>
      <c r="P99" s="3"/>
      <c r="R99" s="3"/>
      <c r="S99" s="3"/>
      <c r="T99" s="3"/>
      <c r="V99" s="3"/>
      <c r="W99" s="74"/>
      <c r="X99" s="75"/>
      <c r="AC99" s="124"/>
      <c r="AF99" s="68"/>
      <c r="AI99" s="119">
        <v>1096</v>
      </c>
      <c r="AJ99" s="69" t="s">
        <v>620</v>
      </c>
      <c r="AK99" s="3"/>
      <c r="AL99" s="75"/>
      <c r="AO99" s="80"/>
      <c r="AP99" s="120"/>
      <c r="AV99" s="74"/>
      <c r="AY99" s="2"/>
      <c r="AZ99" s="75"/>
      <c r="BA99" s="74"/>
      <c r="BB99" s="3"/>
      <c r="BC99" s="27"/>
      <c r="BF99" s="1"/>
      <c r="BZ99" s="1"/>
      <c r="CA99" s="1"/>
      <c r="CC99" s="1"/>
      <c r="CD99" s="1"/>
      <c r="CF99" s="121">
        <v>1105</v>
      </c>
      <c r="CG99" s="69" t="s">
        <v>820</v>
      </c>
    </row>
    <row r="100" spans="2:85" ht="13.5" customHeight="1">
      <c r="B100" s="1"/>
      <c r="C100" s="1"/>
      <c r="F100" s="3"/>
      <c r="I100" s="3"/>
      <c r="J100" s="3"/>
      <c r="K100" s="3"/>
      <c r="L100" s="2"/>
      <c r="M100" s="2"/>
      <c r="N100" s="2"/>
      <c r="O100" s="2"/>
      <c r="P100" s="3"/>
      <c r="R100" s="3"/>
      <c r="S100" s="3"/>
      <c r="T100" s="3"/>
      <c r="V100" s="3"/>
      <c r="W100" s="74"/>
      <c r="X100" s="75"/>
      <c r="AC100" s="124"/>
      <c r="AF100" s="68"/>
      <c r="AI100" s="119">
        <v>1097</v>
      </c>
      <c r="AJ100" s="69" t="s">
        <v>621</v>
      </c>
      <c r="AK100" s="3"/>
      <c r="AL100" s="75"/>
      <c r="AO100" s="80"/>
      <c r="AP100" s="120"/>
      <c r="AV100" s="74"/>
      <c r="AY100" s="2"/>
      <c r="AZ100" s="75"/>
      <c r="BA100" s="74"/>
      <c r="BB100" s="3"/>
      <c r="BC100" s="27"/>
      <c r="BF100" s="1"/>
      <c r="BZ100" s="1"/>
      <c r="CA100" s="1"/>
      <c r="CC100" s="1"/>
      <c r="CD100" s="1"/>
      <c r="CF100" s="121">
        <v>1106</v>
      </c>
      <c r="CG100" s="69" t="s">
        <v>821</v>
      </c>
    </row>
    <row r="101" spans="2:85" ht="13.5" customHeight="1">
      <c r="B101" s="1"/>
      <c r="C101" s="1"/>
      <c r="F101" s="3"/>
      <c r="I101" s="3"/>
      <c r="J101" s="3"/>
      <c r="K101" s="3"/>
      <c r="L101" s="2"/>
      <c r="M101" s="2"/>
      <c r="N101" s="2"/>
      <c r="O101" s="2"/>
      <c r="P101" s="3"/>
      <c r="R101" s="3"/>
      <c r="S101" s="3"/>
      <c r="T101" s="3"/>
      <c r="V101" s="3"/>
      <c r="W101" s="74"/>
      <c r="X101" s="75"/>
      <c r="AC101" s="124"/>
      <c r="AF101" s="68"/>
      <c r="AI101" s="119">
        <v>1098</v>
      </c>
      <c r="AJ101" s="69" t="s">
        <v>622</v>
      </c>
      <c r="AK101" s="3"/>
      <c r="AL101" s="75"/>
      <c r="AO101" s="80"/>
      <c r="AP101" s="120"/>
      <c r="AV101" s="74"/>
      <c r="AY101" s="2"/>
      <c r="AZ101" s="75"/>
      <c r="BA101" s="74"/>
      <c r="BB101" s="3"/>
      <c r="BC101" s="27"/>
      <c r="BF101" s="1"/>
      <c r="BZ101" s="1"/>
      <c r="CA101" s="1"/>
      <c r="CC101" s="1"/>
      <c r="CD101" s="1"/>
      <c r="CF101" s="121">
        <v>1107</v>
      </c>
      <c r="CG101" s="69" t="s">
        <v>822</v>
      </c>
    </row>
    <row r="102" spans="2:85" ht="13.5" customHeight="1">
      <c r="B102" s="1"/>
      <c r="C102" s="1"/>
      <c r="F102" s="3"/>
      <c r="I102" s="3"/>
      <c r="J102" s="3"/>
      <c r="K102" s="3"/>
      <c r="L102" s="2"/>
      <c r="M102" s="2"/>
      <c r="N102" s="2"/>
      <c r="O102" s="2"/>
      <c r="P102" s="3"/>
      <c r="R102" s="3"/>
      <c r="S102" s="3"/>
      <c r="T102" s="3"/>
      <c r="V102" s="3"/>
      <c r="W102" s="74"/>
      <c r="X102" s="75"/>
      <c r="AC102" s="124"/>
      <c r="AF102" s="68"/>
      <c r="AI102" s="119">
        <v>1099</v>
      </c>
      <c r="AJ102" s="69" t="s">
        <v>623</v>
      </c>
      <c r="AK102" s="3"/>
      <c r="AL102" s="75"/>
      <c r="AO102" s="80"/>
      <c r="AP102" s="120"/>
      <c r="AV102" s="74"/>
      <c r="AY102" s="2"/>
      <c r="AZ102" s="75"/>
      <c r="BA102" s="74"/>
      <c r="BB102" s="3"/>
      <c r="BC102" s="27"/>
      <c r="BF102" s="1"/>
      <c r="BZ102" s="1"/>
      <c r="CA102" s="1"/>
      <c r="CC102" s="1"/>
      <c r="CD102" s="1"/>
      <c r="CF102" s="121">
        <v>1108</v>
      </c>
      <c r="CG102" s="69" t="s">
        <v>823</v>
      </c>
    </row>
    <row r="103" spans="2:85" ht="13.5" customHeight="1">
      <c r="B103" s="1"/>
      <c r="C103" s="1"/>
      <c r="F103" s="3"/>
      <c r="I103" s="3"/>
      <c r="J103" s="3"/>
      <c r="K103" s="3"/>
      <c r="L103" s="2"/>
      <c r="M103" s="2"/>
      <c r="N103" s="2"/>
      <c r="O103" s="2"/>
      <c r="P103" s="3"/>
      <c r="R103" s="3"/>
      <c r="S103" s="3"/>
      <c r="T103" s="3"/>
      <c r="V103" s="3"/>
      <c r="W103" s="74"/>
      <c r="X103" s="75"/>
      <c r="AC103" s="124"/>
      <c r="AF103" s="68"/>
      <c r="AI103" s="119">
        <v>1100</v>
      </c>
      <c r="AJ103" s="69" t="s">
        <v>624</v>
      </c>
      <c r="AK103" s="3"/>
      <c r="AL103" s="75"/>
      <c r="AO103" s="80"/>
      <c r="AP103" s="120"/>
      <c r="AV103" s="74"/>
      <c r="AY103" s="2"/>
      <c r="AZ103" s="75"/>
      <c r="BA103" s="74"/>
      <c r="BB103" s="3"/>
      <c r="BC103" s="27"/>
      <c r="BF103" s="1"/>
      <c r="BZ103" s="1"/>
      <c r="CA103" s="1"/>
      <c r="CC103" s="1"/>
      <c r="CD103" s="1"/>
      <c r="CF103" s="121">
        <v>1109</v>
      </c>
      <c r="CG103" s="69" t="s">
        <v>824</v>
      </c>
    </row>
    <row r="104" spans="2:85" ht="13.5" customHeight="1">
      <c r="B104" s="1"/>
      <c r="C104" s="1"/>
      <c r="F104" s="3"/>
      <c r="I104" s="3"/>
      <c r="J104" s="3"/>
      <c r="K104" s="3"/>
      <c r="L104" s="2"/>
      <c r="M104" s="2"/>
      <c r="N104" s="2"/>
      <c r="O104" s="2"/>
      <c r="P104" s="3"/>
      <c r="R104" s="3"/>
      <c r="S104" s="3"/>
      <c r="T104" s="3"/>
      <c r="V104" s="3"/>
      <c r="W104" s="74"/>
      <c r="X104" s="75"/>
      <c r="AC104" s="124"/>
      <c r="AF104" s="68"/>
      <c r="AI104" s="119">
        <v>1101</v>
      </c>
      <c r="AJ104" s="69" t="s">
        <v>625</v>
      </c>
      <c r="AK104" s="3"/>
      <c r="AL104" s="75"/>
      <c r="AO104" s="80"/>
      <c r="AP104" s="120"/>
      <c r="AV104" s="74"/>
      <c r="AY104" s="2"/>
      <c r="AZ104" s="75"/>
      <c r="BA104" s="74"/>
      <c r="BB104" s="3"/>
      <c r="BC104" s="27"/>
      <c r="BF104" s="1"/>
      <c r="BZ104" s="1"/>
      <c r="CA104" s="1"/>
      <c r="CC104" s="1"/>
      <c r="CD104" s="1"/>
      <c r="CF104" s="121">
        <v>1110</v>
      </c>
      <c r="CG104" s="69" t="s">
        <v>825</v>
      </c>
    </row>
    <row r="105" spans="2:85" ht="13.5" customHeight="1">
      <c r="B105" s="1"/>
      <c r="C105" s="1"/>
      <c r="F105" s="3"/>
      <c r="I105" s="3"/>
      <c r="J105" s="3"/>
      <c r="K105" s="3"/>
      <c r="L105" s="2"/>
      <c r="M105" s="2"/>
      <c r="N105" s="2"/>
      <c r="O105" s="2"/>
      <c r="P105" s="3"/>
      <c r="R105" s="3"/>
      <c r="S105" s="3"/>
      <c r="T105" s="3"/>
      <c r="V105" s="3"/>
      <c r="W105" s="74"/>
      <c r="X105" s="75"/>
      <c r="AC105" s="124"/>
      <c r="AF105" s="68"/>
      <c r="AI105" s="119">
        <v>1102</v>
      </c>
      <c r="AJ105" s="69" t="s">
        <v>530</v>
      </c>
      <c r="AK105" s="3"/>
      <c r="AL105" s="75"/>
      <c r="AO105" s="80"/>
      <c r="AP105" s="120"/>
      <c r="AV105" s="74"/>
      <c r="AY105" s="2"/>
      <c r="AZ105" s="75"/>
      <c r="BA105" s="74"/>
      <c r="BB105" s="3"/>
      <c r="BC105" s="27"/>
      <c r="BF105" s="1"/>
      <c r="BZ105" s="1"/>
      <c r="CA105" s="1"/>
      <c r="CC105" s="1"/>
      <c r="CD105" s="1"/>
      <c r="CF105" s="121">
        <v>1111</v>
      </c>
      <c r="CG105" s="69" t="s">
        <v>826</v>
      </c>
    </row>
    <row r="106" spans="2:85" ht="13.5" customHeight="1">
      <c r="B106" s="1"/>
      <c r="C106" s="1"/>
      <c r="F106" s="3"/>
      <c r="I106" s="3"/>
      <c r="J106" s="3"/>
      <c r="K106" s="3"/>
      <c r="L106" s="2"/>
      <c r="M106" s="2"/>
      <c r="N106" s="2"/>
      <c r="O106" s="2"/>
      <c r="P106" s="3"/>
      <c r="R106" s="3"/>
      <c r="S106" s="3"/>
      <c r="T106" s="3"/>
      <c r="V106" s="3"/>
      <c r="W106" s="74"/>
      <c r="X106" s="75"/>
      <c r="AC106" s="124"/>
      <c r="AF106" s="68"/>
      <c r="AI106" s="119">
        <v>1103</v>
      </c>
      <c r="AJ106" s="69" t="s">
        <v>626</v>
      </c>
      <c r="AK106" s="3"/>
      <c r="AL106" s="75"/>
      <c r="AO106" s="80"/>
      <c r="AP106" s="120"/>
      <c r="AV106" s="74"/>
      <c r="AY106" s="2"/>
      <c r="AZ106" s="75"/>
      <c r="BA106" s="74"/>
      <c r="BB106" s="3"/>
      <c r="BC106" s="27"/>
      <c r="BF106" s="1"/>
      <c r="BZ106" s="1"/>
      <c r="CA106" s="1"/>
      <c r="CC106" s="1"/>
      <c r="CD106" s="1"/>
      <c r="CF106" s="121">
        <v>1112</v>
      </c>
      <c r="CG106" s="69" t="s">
        <v>827</v>
      </c>
    </row>
    <row r="107" spans="2:85" ht="13.5" customHeight="1">
      <c r="B107" s="1"/>
      <c r="C107" s="1"/>
      <c r="F107" s="3"/>
      <c r="I107" s="3"/>
      <c r="J107" s="3"/>
      <c r="K107" s="3"/>
      <c r="L107" s="2"/>
      <c r="M107" s="2"/>
      <c r="N107" s="2"/>
      <c r="O107" s="2"/>
      <c r="P107" s="3"/>
      <c r="R107" s="3"/>
      <c r="S107" s="3"/>
      <c r="T107" s="3"/>
      <c r="V107" s="3"/>
      <c r="W107" s="74"/>
      <c r="X107" s="75"/>
      <c r="AC107" s="124"/>
      <c r="AF107" s="68"/>
      <c r="AI107" s="119">
        <v>1104</v>
      </c>
      <c r="AJ107" s="69" t="s">
        <v>627</v>
      </c>
      <c r="AK107" s="3"/>
      <c r="AL107" s="75"/>
      <c r="AO107" s="80"/>
      <c r="AP107" s="120"/>
      <c r="AV107" s="74"/>
      <c r="AY107" s="2"/>
      <c r="AZ107" s="75"/>
      <c r="BA107" s="74"/>
      <c r="BB107" s="3"/>
      <c r="BC107" s="27"/>
      <c r="BF107" s="1"/>
      <c r="BZ107" s="1"/>
      <c r="CA107" s="1"/>
      <c r="CC107" s="1"/>
      <c r="CD107" s="1"/>
      <c r="CF107" s="121">
        <v>1113</v>
      </c>
      <c r="CG107" s="69" t="s">
        <v>828</v>
      </c>
    </row>
    <row r="108" spans="2:85" ht="13.5" customHeight="1">
      <c r="B108" s="1"/>
      <c r="C108" s="1"/>
      <c r="F108" s="3"/>
      <c r="I108" s="3"/>
      <c r="J108" s="3"/>
      <c r="K108" s="3"/>
      <c r="L108" s="2"/>
      <c r="M108" s="2"/>
      <c r="N108" s="2"/>
      <c r="O108" s="2"/>
      <c r="P108" s="3"/>
      <c r="R108" s="3"/>
      <c r="S108" s="3"/>
      <c r="T108" s="3"/>
      <c r="V108" s="3"/>
      <c r="W108" s="74"/>
      <c r="X108" s="75"/>
      <c r="AC108" s="124"/>
      <c r="AF108" s="68"/>
      <c r="AI108" s="119">
        <v>1105</v>
      </c>
      <c r="AJ108" s="69" t="s">
        <v>499</v>
      </c>
      <c r="AK108" s="3"/>
      <c r="AL108" s="75"/>
      <c r="AO108" s="80"/>
      <c r="AP108" s="120"/>
      <c r="AV108" s="74"/>
      <c r="AY108" s="2"/>
      <c r="AZ108" s="75"/>
      <c r="BA108" s="74"/>
      <c r="BB108" s="3"/>
      <c r="BC108" s="27"/>
      <c r="BF108" s="1"/>
      <c r="BZ108" s="1"/>
      <c r="CA108" s="1"/>
      <c r="CC108" s="1"/>
      <c r="CD108" s="1"/>
      <c r="CF108" s="121">
        <v>1114</v>
      </c>
      <c r="CG108" s="69" t="s">
        <v>829</v>
      </c>
    </row>
    <row r="109" spans="2:85" ht="13.5" customHeight="1">
      <c r="B109" s="1"/>
      <c r="C109" s="1"/>
      <c r="F109" s="3"/>
      <c r="I109" s="3"/>
      <c r="J109" s="3"/>
      <c r="K109" s="3"/>
      <c r="L109" s="2"/>
      <c r="M109" s="2"/>
      <c r="N109" s="2"/>
      <c r="O109" s="2"/>
      <c r="P109" s="3"/>
      <c r="R109" s="3"/>
      <c r="S109" s="3"/>
      <c r="T109" s="3"/>
      <c r="V109" s="3"/>
      <c r="W109" s="74"/>
      <c r="X109" s="75"/>
      <c r="AC109" s="124"/>
      <c r="AF109" s="68"/>
      <c r="AI109" s="199"/>
      <c r="AJ109" s="197"/>
      <c r="AK109" s="3"/>
      <c r="AL109" s="75"/>
      <c r="AO109" s="80"/>
      <c r="AP109" s="120"/>
      <c r="AV109" s="74"/>
      <c r="AY109" s="2"/>
      <c r="AZ109" s="75"/>
      <c r="BA109" s="74"/>
      <c r="BB109" s="3"/>
      <c r="BC109" s="27"/>
      <c r="BF109" s="1"/>
      <c r="BZ109" s="1"/>
      <c r="CA109" s="1"/>
      <c r="CC109" s="1"/>
      <c r="CD109" s="1"/>
      <c r="CF109" s="121">
        <v>1115</v>
      </c>
      <c r="CG109" s="69" t="s">
        <v>830</v>
      </c>
    </row>
    <row r="110" spans="2:85" ht="13.5" customHeight="1">
      <c r="B110" s="1"/>
      <c r="C110" s="1"/>
      <c r="F110" s="3"/>
      <c r="I110" s="3"/>
      <c r="J110" s="3"/>
      <c r="K110" s="3"/>
      <c r="L110" s="2"/>
      <c r="M110" s="2"/>
      <c r="N110" s="2"/>
      <c r="O110" s="2"/>
      <c r="P110" s="3"/>
      <c r="R110" s="3"/>
      <c r="S110" s="3"/>
      <c r="T110" s="3"/>
      <c r="V110" s="3"/>
      <c r="W110" s="74"/>
      <c r="X110" s="75"/>
      <c r="AC110" s="124"/>
      <c r="AF110" s="68"/>
      <c r="AI110" s="199"/>
      <c r="AJ110" s="197"/>
      <c r="AK110" s="3"/>
      <c r="AL110" s="75"/>
      <c r="AO110" s="80"/>
      <c r="AP110" s="120"/>
      <c r="AV110" s="74"/>
      <c r="AY110" s="2"/>
      <c r="AZ110" s="75"/>
      <c r="BA110" s="74"/>
      <c r="BB110" s="3"/>
      <c r="BC110" s="27"/>
      <c r="BF110" s="1"/>
      <c r="BZ110" s="1"/>
      <c r="CA110" s="1"/>
      <c r="CC110" s="1"/>
      <c r="CD110" s="1"/>
      <c r="CF110" s="121">
        <v>1116</v>
      </c>
      <c r="CG110" s="69" t="s">
        <v>831</v>
      </c>
    </row>
    <row r="111" spans="2:85" ht="13.5" customHeight="1">
      <c r="B111" s="1"/>
      <c r="C111" s="1"/>
      <c r="F111" s="3"/>
      <c r="I111" s="3"/>
      <c r="J111" s="3"/>
      <c r="K111" s="3"/>
      <c r="L111" s="2"/>
      <c r="M111" s="2"/>
      <c r="N111" s="2"/>
      <c r="O111" s="2"/>
      <c r="P111" s="3"/>
      <c r="R111" s="3"/>
      <c r="S111" s="3"/>
      <c r="T111" s="3"/>
      <c r="V111" s="3"/>
      <c r="W111" s="74"/>
      <c r="X111" s="75"/>
      <c r="AC111" s="124"/>
      <c r="AF111" s="68"/>
      <c r="AI111" s="199"/>
      <c r="AJ111" s="197"/>
      <c r="AK111" s="3"/>
      <c r="AL111" s="75"/>
      <c r="AO111" s="80"/>
      <c r="AP111" s="120"/>
      <c r="AV111" s="74"/>
      <c r="AY111" s="2"/>
      <c r="AZ111" s="75"/>
      <c r="BA111" s="74"/>
      <c r="BB111" s="3"/>
      <c r="BC111" s="27"/>
      <c r="BF111" s="1"/>
      <c r="BZ111" s="1"/>
      <c r="CA111" s="1"/>
      <c r="CC111" s="1"/>
      <c r="CD111" s="1"/>
      <c r="CF111" s="121">
        <v>1117</v>
      </c>
      <c r="CG111" s="69" t="s">
        <v>832</v>
      </c>
    </row>
    <row r="112" spans="2:85" ht="13.5" customHeight="1">
      <c r="B112" s="1"/>
      <c r="C112" s="1"/>
      <c r="F112" s="3"/>
      <c r="I112" s="3"/>
      <c r="J112" s="3"/>
      <c r="K112" s="3"/>
      <c r="L112" s="2"/>
      <c r="M112" s="2"/>
      <c r="N112" s="2"/>
      <c r="O112" s="2"/>
      <c r="P112" s="3"/>
      <c r="R112" s="3"/>
      <c r="S112" s="3"/>
      <c r="T112" s="3"/>
      <c r="V112" s="3"/>
      <c r="W112" s="74"/>
      <c r="X112" s="75"/>
      <c r="AC112" s="124"/>
      <c r="AF112" s="68"/>
      <c r="AI112" s="199"/>
      <c r="AJ112" s="197"/>
      <c r="AK112" s="3"/>
      <c r="AL112" s="75"/>
      <c r="AO112" s="80"/>
      <c r="AP112" s="120"/>
      <c r="AV112" s="74"/>
      <c r="AY112" s="2"/>
      <c r="AZ112" s="75"/>
      <c r="BA112" s="74"/>
      <c r="BB112" s="3"/>
      <c r="BC112" s="27"/>
      <c r="BF112" s="1"/>
      <c r="BZ112" s="1"/>
      <c r="CA112" s="1"/>
      <c r="CC112" s="1"/>
      <c r="CD112" s="1"/>
      <c r="CF112" s="121">
        <v>1118</v>
      </c>
      <c r="CG112" s="69" t="s">
        <v>833</v>
      </c>
    </row>
    <row r="113" spans="2:85" ht="13.5" customHeight="1">
      <c r="B113" s="1"/>
      <c r="C113" s="1"/>
      <c r="F113" s="3"/>
      <c r="I113" s="3"/>
      <c r="J113" s="3"/>
      <c r="K113" s="3"/>
      <c r="L113" s="2"/>
      <c r="M113" s="2"/>
      <c r="N113" s="2"/>
      <c r="O113" s="2"/>
      <c r="P113" s="3"/>
      <c r="R113" s="3"/>
      <c r="S113" s="3"/>
      <c r="T113" s="3"/>
      <c r="V113" s="3"/>
      <c r="W113" s="74"/>
      <c r="X113" s="75"/>
      <c r="AC113" s="124"/>
      <c r="AF113" s="68"/>
      <c r="AI113" s="199"/>
      <c r="AJ113" s="197"/>
      <c r="AK113" s="3"/>
      <c r="AL113" s="75"/>
      <c r="AO113" s="80"/>
      <c r="AP113" s="120"/>
      <c r="AV113" s="74"/>
      <c r="AY113" s="2"/>
      <c r="AZ113" s="75"/>
      <c r="BA113" s="74"/>
      <c r="BB113" s="3"/>
      <c r="BC113" s="27"/>
      <c r="BF113" s="1"/>
      <c r="BZ113" s="1"/>
      <c r="CA113" s="1"/>
      <c r="CC113" s="1"/>
      <c r="CD113" s="1"/>
      <c r="CF113" s="121">
        <v>1119</v>
      </c>
      <c r="CG113" s="69" t="s">
        <v>834</v>
      </c>
    </row>
    <row r="114" spans="2:85" ht="13.5" customHeight="1">
      <c r="B114" s="1"/>
      <c r="C114" s="1"/>
      <c r="F114" s="3"/>
      <c r="I114" s="3"/>
      <c r="J114" s="3"/>
      <c r="K114" s="3"/>
      <c r="L114" s="2"/>
      <c r="M114" s="2"/>
      <c r="N114" s="2"/>
      <c r="O114" s="2"/>
      <c r="P114" s="3"/>
      <c r="R114" s="3"/>
      <c r="S114" s="3"/>
      <c r="T114" s="3"/>
      <c r="V114" s="3"/>
      <c r="W114" s="74"/>
      <c r="X114" s="75"/>
      <c r="AC114" s="124"/>
      <c r="AF114" s="68"/>
      <c r="AI114" s="199"/>
      <c r="AJ114" s="197"/>
      <c r="AK114" s="3"/>
      <c r="AL114" s="75"/>
      <c r="AO114" s="80"/>
      <c r="AP114" s="120"/>
      <c r="AV114" s="74"/>
      <c r="AY114" s="2"/>
      <c r="AZ114" s="75"/>
      <c r="BA114" s="74"/>
      <c r="BB114" s="3"/>
      <c r="BC114" s="27"/>
      <c r="BF114" s="1"/>
      <c r="BZ114" s="1"/>
      <c r="CA114" s="1"/>
      <c r="CC114" s="1"/>
      <c r="CD114" s="1"/>
      <c r="CF114" s="121">
        <v>1120</v>
      </c>
      <c r="CG114" s="69" t="s">
        <v>835</v>
      </c>
    </row>
    <row r="115" spans="2:85" ht="13.5" customHeight="1">
      <c r="B115" s="1"/>
      <c r="C115" s="1"/>
      <c r="F115" s="3"/>
      <c r="I115" s="3"/>
      <c r="J115" s="3"/>
      <c r="K115" s="3"/>
      <c r="L115" s="2"/>
      <c r="M115" s="2"/>
      <c r="N115" s="2"/>
      <c r="O115" s="2"/>
      <c r="P115" s="3"/>
      <c r="R115" s="3"/>
      <c r="S115" s="3"/>
      <c r="T115" s="3"/>
      <c r="V115" s="3"/>
      <c r="W115" s="74"/>
      <c r="X115" s="75"/>
      <c r="AC115" s="124"/>
      <c r="AF115" s="68"/>
      <c r="AI115" s="199"/>
      <c r="AJ115" s="197"/>
      <c r="AK115" s="3"/>
      <c r="AL115" s="75"/>
      <c r="AO115" s="80"/>
      <c r="AP115" s="120"/>
      <c r="AV115" s="74"/>
      <c r="AY115" s="2"/>
      <c r="AZ115" s="75"/>
      <c r="BA115" s="74"/>
      <c r="BB115" s="3"/>
      <c r="BC115" s="27"/>
      <c r="BF115" s="1"/>
      <c r="BZ115" s="1"/>
      <c r="CA115" s="1"/>
      <c r="CC115" s="1"/>
      <c r="CD115" s="1"/>
      <c r="CF115" s="121">
        <v>1121</v>
      </c>
      <c r="CG115" s="69" t="s">
        <v>836</v>
      </c>
    </row>
    <row r="116" spans="2:85" ht="13.5" customHeight="1">
      <c r="B116" s="1"/>
      <c r="C116" s="1"/>
      <c r="F116" s="3"/>
      <c r="I116" s="3"/>
      <c r="J116" s="3"/>
      <c r="K116" s="3"/>
      <c r="L116" s="2"/>
      <c r="M116" s="2"/>
      <c r="N116" s="2"/>
      <c r="O116" s="2"/>
      <c r="P116" s="3"/>
      <c r="R116" s="3"/>
      <c r="S116" s="3"/>
      <c r="T116" s="3"/>
      <c r="V116" s="3"/>
      <c r="W116" s="74"/>
      <c r="X116" s="75"/>
      <c r="AC116" s="124"/>
      <c r="AF116" s="68"/>
      <c r="AI116" s="199"/>
      <c r="AJ116" s="197"/>
      <c r="AK116" s="3"/>
      <c r="AL116" s="75"/>
      <c r="AO116" s="80"/>
      <c r="AP116" s="120"/>
      <c r="AV116" s="74"/>
      <c r="AY116" s="2"/>
      <c r="AZ116" s="75"/>
      <c r="BA116" s="74"/>
      <c r="BB116" s="3"/>
      <c r="BC116" s="27"/>
      <c r="BF116" s="1"/>
      <c r="BZ116" s="1"/>
      <c r="CA116" s="1"/>
      <c r="CC116" s="1"/>
      <c r="CD116" s="1"/>
      <c r="CF116" s="121">
        <v>1122</v>
      </c>
      <c r="CG116" s="69" t="s">
        <v>837</v>
      </c>
    </row>
    <row r="117" spans="2:85" ht="13.5" customHeight="1">
      <c r="B117" s="1"/>
      <c r="C117" s="1"/>
      <c r="F117" s="3"/>
      <c r="I117" s="3"/>
      <c r="J117" s="3"/>
      <c r="K117" s="3"/>
      <c r="L117" s="2"/>
      <c r="M117" s="2"/>
      <c r="N117" s="2"/>
      <c r="O117" s="2"/>
      <c r="P117" s="3"/>
      <c r="R117" s="3"/>
      <c r="S117" s="3"/>
      <c r="T117" s="3"/>
      <c r="V117" s="3"/>
      <c r="W117" s="74"/>
      <c r="X117" s="75"/>
      <c r="AC117" s="124"/>
      <c r="AF117" s="68"/>
      <c r="AI117" s="199"/>
      <c r="AJ117" s="197"/>
      <c r="AK117" s="3"/>
      <c r="AL117" s="75"/>
      <c r="AO117" s="80"/>
      <c r="AP117" s="120"/>
      <c r="AV117" s="74"/>
      <c r="AY117" s="2"/>
      <c r="AZ117" s="75"/>
      <c r="BA117" s="74"/>
      <c r="BB117" s="3"/>
      <c r="BC117" s="27"/>
      <c r="BF117" s="1"/>
      <c r="BZ117" s="1"/>
      <c r="CA117" s="1"/>
      <c r="CC117" s="1"/>
      <c r="CD117" s="1"/>
      <c r="CF117" s="121">
        <v>1123</v>
      </c>
      <c r="CG117" s="69" t="s">
        <v>838</v>
      </c>
    </row>
    <row r="118" spans="2:85" ht="13.5" customHeight="1">
      <c r="B118" s="1"/>
      <c r="C118" s="1"/>
      <c r="F118" s="3"/>
      <c r="I118" s="3"/>
      <c r="J118" s="3"/>
      <c r="K118" s="3"/>
      <c r="L118" s="2"/>
      <c r="M118" s="2"/>
      <c r="N118" s="2"/>
      <c r="O118" s="2"/>
      <c r="P118" s="3"/>
      <c r="R118" s="3"/>
      <c r="S118" s="3"/>
      <c r="T118" s="3"/>
      <c r="V118" s="3"/>
      <c r="W118" s="74"/>
      <c r="X118" s="75"/>
      <c r="AC118" s="124"/>
      <c r="AF118" s="68"/>
      <c r="AI118" s="199"/>
      <c r="AJ118" s="197"/>
      <c r="AK118" s="3"/>
      <c r="AL118" s="75"/>
      <c r="AO118" s="80"/>
      <c r="AP118" s="120"/>
      <c r="AV118" s="74"/>
      <c r="AY118" s="2"/>
      <c r="AZ118" s="75"/>
      <c r="BA118" s="74"/>
      <c r="BB118" s="3"/>
      <c r="BC118" s="27"/>
      <c r="BF118" s="1"/>
      <c r="BZ118" s="1"/>
      <c r="CA118" s="1"/>
      <c r="CC118" s="1"/>
      <c r="CD118" s="1"/>
      <c r="CF118" s="121">
        <v>1124</v>
      </c>
      <c r="CG118" s="69" t="s">
        <v>839</v>
      </c>
    </row>
    <row r="119" spans="2:85" ht="13.5" customHeight="1">
      <c r="B119" s="1"/>
      <c r="C119" s="1"/>
      <c r="F119" s="3"/>
      <c r="I119" s="3"/>
      <c r="J119" s="3"/>
      <c r="K119" s="3"/>
      <c r="L119" s="2"/>
      <c r="M119" s="2"/>
      <c r="N119" s="2"/>
      <c r="O119" s="2"/>
      <c r="P119" s="3"/>
      <c r="R119" s="3"/>
      <c r="S119" s="3"/>
      <c r="T119" s="3"/>
      <c r="V119" s="3"/>
      <c r="W119" s="74"/>
      <c r="X119" s="75"/>
      <c r="AC119" s="124"/>
      <c r="AF119" s="68"/>
      <c r="AI119" s="199"/>
      <c r="AJ119" s="197"/>
      <c r="AK119" s="3"/>
      <c r="AL119" s="75"/>
      <c r="AO119" s="80"/>
      <c r="AP119" s="120"/>
      <c r="AV119" s="74"/>
      <c r="AY119" s="2"/>
      <c r="AZ119" s="75"/>
      <c r="BA119" s="74"/>
      <c r="BB119" s="3"/>
      <c r="BC119" s="27"/>
      <c r="BF119" s="1"/>
      <c r="BZ119" s="1"/>
      <c r="CA119" s="1"/>
      <c r="CC119" s="1"/>
      <c r="CD119" s="1"/>
      <c r="CF119" s="121">
        <v>1125</v>
      </c>
      <c r="CG119" s="69" t="s">
        <v>840</v>
      </c>
    </row>
    <row r="120" spans="2:85" ht="13.5" customHeight="1">
      <c r="B120" s="1"/>
      <c r="C120" s="1"/>
      <c r="F120" s="3"/>
      <c r="I120" s="3"/>
      <c r="J120" s="3"/>
      <c r="K120" s="3"/>
      <c r="L120" s="2"/>
      <c r="M120" s="2"/>
      <c r="N120" s="2"/>
      <c r="O120" s="2"/>
      <c r="P120" s="3"/>
      <c r="R120" s="3"/>
      <c r="S120" s="3"/>
      <c r="T120" s="3"/>
      <c r="V120" s="3"/>
      <c r="W120" s="74"/>
      <c r="X120" s="75"/>
      <c r="AC120" s="124"/>
      <c r="AF120" s="68"/>
      <c r="AI120" s="199"/>
      <c r="AJ120" s="197"/>
      <c r="AK120" s="3"/>
      <c r="AL120" s="75"/>
      <c r="AO120" s="80"/>
      <c r="AP120" s="120"/>
      <c r="AV120" s="74"/>
      <c r="AY120" s="2"/>
      <c r="AZ120" s="75"/>
      <c r="BA120" s="74"/>
      <c r="BB120" s="3"/>
      <c r="BC120" s="27"/>
      <c r="BF120" s="1"/>
      <c r="BZ120" s="1"/>
      <c r="CA120" s="1"/>
      <c r="CC120" s="1"/>
      <c r="CD120" s="1"/>
      <c r="CF120" s="121">
        <v>1126</v>
      </c>
      <c r="CG120" s="69" t="s">
        <v>841</v>
      </c>
    </row>
    <row r="121" spans="2:85" ht="13.5" customHeight="1">
      <c r="B121" s="1"/>
      <c r="C121" s="1"/>
      <c r="F121" s="3"/>
      <c r="I121" s="3"/>
      <c r="J121" s="3"/>
      <c r="K121" s="3"/>
      <c r="L121" s="2"/>
      <c r="M121" s="2"/>
      <c r="N121" s="2"/>
      <c r="O121" s="2"/>
      <c r="P121" s="3"/>
      <c r="R121" s="3"/>
      <c r="S121" s="3"/>
      <c r="T121" s="3"/>
      <c r="V121" s="3"/>
      <c r="W121" s="74"/>
      <c r="X121" s="75"/>
      <c r="AC121" s="124"/>
      <c r="AF121" s="68"/>
      <c r="AI121" s="199"/>
      <c r="AJ121" s="197"/>
      <c r="AK121" s="3"/>
      <c r="AL121" s="75"/>
      <c r="AO121" s="80"/>
      <c r="AP121" s="120"/>
      <c r="AV121" s="74"/>
      <c r="AY121" s="2"/>
      <c r="AZ121" s="75"/>
      <c r="BA121" s="74"/>
      <c r="BB121" s="3"/>
      <c r="BC121" s="27"/>
      <c r="BF121" s="1"/>
      <c r="BZ121" s="1"/>
      <c r="CA121" s="1"/>
      <c r="CC121" s="1"/>
      <c r="CD121" s="1"/>
      <c r="CF121" s="121">
        <v>1127</v>
      </c>
      <c r="CG121" s="69" t="s">
        <v>842</v>
      </c>
    </row>
    <row r="122" spans="2:85" ht="13.5" customHeight="1">
      <c r="B122" s="1"/>
      <c r="C122" s="1"/>
      <c r="F122" s="3"/>
      <c r="I122" s="3"/>
      <c r="J122" s="3"/>
      <c r="K122" s="3"/>
      <c r="L122" s="2"/>
      <c r="M122" s="2"/>
      <c r="N122" s="2"/>
      <c r="O122" s="2"/>
      <c r="P122" s="3"/>
      <c r="R122" s="3"/>
      <c r="S122" s="3"/>
      <c r="T122" s="3"/>
      <c r="V122" s="3"/>
      <c r="W122" s="74"/>
      <c r="X122" s="75"/>
      <c r="AC122" s="124"/>
      <c r="AF122" s="68"/>
      <c r="AI122" s="199"/>
      <c r="AJ122" s="197"/>
      <c r="AK122" s="3"/>
      <c r="AL122" s="75"/>
      <c r="AO122" s="80"/>
      <c r="AP122" s="120"/>
      <c r="AV122" s="74"/>
      <c r="AY122" s="2"/>
      <c r="AZ122" s="75"/>
      <c r="BA122" s="74"/>
      <c r="BB122" s="3"/>
      <c r="BC122" s="27"/>
      <c r="BF122" s="1"/>
      <c r="BZ122" s="1"/>
      <c r="CA122" s="1"/>
      <c r="CC122" s="1"/>
      <c r="CD122" s="1"/>
      <c r="CF122" s="121">
        <v>1128</v>
      </c>
      <c r="CG122" s="69" t="s">
        <v>843</v>
      </c>
    </row>
    <row r="123" spans="2:85" ht="13.5" customHeight="1">
      <c r="B123" s="1"/>
      <c r="C123" s="1"/>
      <c r="F123" s="3"/>
      <c r="I123" s="3"/>
      <c r="J123" s="3"/>
      <c r="K123" s="3"/>
      <c r="L123" s="2"/>
      <c r="M123" s="2"/>
      <c r="N123" s="2"/>
      <c r="O123" s="2"/>
      <c r="P123" s="3"/>
      <c r="S123" s="3"/>
      <c r="T123" s="3"/>
      <c r="V123" s="3"/>
      <c r="W123" s="74"/>
      <c r="X123" s="75"/>
      <c r="AC123" s="124"/>
      <c r="AF123" s="68"/>
      <c r="AI123" s="199"/>
      <c r="AJ123" s="197"/>
      <c r="AK123" s="3"/>
      <c r="AL123" s="75"/>
      <c r="AO123" s="80"/>
      <c r="AP123" s="120"/>
      <c r="AY123" s="2"/>
      <c r="AZ123" s="75"/>
      <c r="BA123" s="74"/>
      <c r="BB123" s="3"/>
      <c r="BC123" s="27"/>
      <c r="BF123" s="1"/>
      <c r="BZ123" s="1"/>
      <c r="CA123" s="1"/>
      <c r="CC123" s="1"/>
      <c r="CD123" s="1"/>
      <c r="CF123" s="121">
        <v>1129</v>
      </c>
      <c r="CG123" s="69" t="s">
        <v>844</v>
      </c>
    </row>
    <row r="124" spans="2:85" ht="13.5" customHeight="1">
      <c r="AF124" s="68"/>
      <c r="AI124" s="199"/>
      <c r="AJ124" s="197"/>
      <c r="AO124" s="80"/>
      <c r="AP124" s="120"/>
      <c r="CF124" s="121">
        <v>1130</v>
      </c>
      <c r="CG124" s="69" t="s">
        <v>845</v>
      </c>
    </row>
    <row r="125" spans="2:85" ht="13.5" customHeight="1">
      <c r="AI125" s="199"/>
      <c r="AJ125" s="197"/>
      <c r="AO125" s="80"/>
      <c r="AP125" s="120"/>
      <c r="CF125" s="121">
        <v>1131</v>
      </c>
      <c r="CG125" s="69" t="s">
        <v>846</v>
      </c>
    </row>
    <row r="126" spans="2:85" ht="13.5" customHeight="1">
      <c r="AI126" s="199"/>
      <c r="AJ126" s="197"/>
      <c r="AO126" s="80"/>
      <c r="AP126" s="120"/>
      <c r="CF126" s="121">
        <v>1132</v>
      </c>
      <c r="CG126" s="69" t="s">
        <v>847</v>
      </c>
    </row>
    <row r="127" spans="2:85" ht="13.5" customHeight="1">
      <c r="AI127" s="199"/>
      <c r="AJ127" s="197"/>
      <c r="AO127" s="80"/>
      <c r="AP127" s="120"/>
      <c r="CF127" s="121">
        <v>1133</v>
      </c>
      <c r="CG127" s="69" t="s">
        <v>848</v>
      </c>
    </row>
    <row r="128" spans="2:85" ht="13.5" customHeight="1">
      <c r="AI128" s="199"/>
      <c r="AJ128" s="197"/>
      <c r="AO128" s="80"/>
      <c r="AP128" s="120"/>
      <c r="CF128" s="121">
        <v>1134</v>
      </c>
      <c r="CG128" s="69" t="s">
        <v>849</v>
      </c>
    </row>
    <row r="129" spans="35:85" s="1" customFormat="1" ht="13.5" customHeight="1">
      <c r="AI129" s="199"/>
      <c r="AJ129" s="197"/>
      <c r="AO129" s="80"/>
      <c r="AP129" s="120"/>
      <c r="AR129" s="102"/>
      <c r="AS129" s="68"/>
      <c r="AU129" s="102"/>
      <c r="AV129" s="68"/>
      <c r="AZ129" s="68"/>
      <c r="BA129" s="68"/>
      <c r="BC129" s="11"/>
      <c r="BF129" s="59"/>
      <c r="BZ129" s="68"/>
      <c r="CA129" s="68"/>
      <c r="CC129" s="68"/>
      <c r="CD129" s="68"/>
      <c r="CF129" s="121">
        <v>1135</v>
      </c>
      <c r="CG129" s="69" t="s">
        <v>850</v>
      </c>
    </row>
    <row r="130" spans="35:85" s="1" customFormat="1" ht="13.5" customHeight="1">
      <c r="AI130" s="199"/>
      <c r="AJ130" s="197"/>
      <c r="AO130" s="80"/>
      <c r="AP130" s="120"/>
      <c r="AR130" s="102"/>
      <c r="AS130" s="68"/>
      <c r="AU130" s="102"/>
      <c r="AV130" s="68"/>
      <c r="AZ130" s="68"/>
      <c r="BA130" s="68"/>
      <c r="BC130" s="11"/>
      <c r="BF130" s="59"/>
      <c r="BZ130" s="68"/>
      <c r="CA130" s="68"/>
      <c r="CC130" s="68"/>
      <c r="CD130" s="68"/>
      <c r="CF130" s="121"/>
      <c r="CG130" s="69"/>
    </row>
    <row r="131" spans="35:85" s="1" customFormat="1" ht="13.5" customHeight="1">
      <c r="AI131" s="199"/>
      <c r="AJ131" s="197"/>
      <c r="AO131" s="80"/>
      <c r="AP131" s="120"/>
      <c r="AR131" s="102"/>
      <c r="AS131" s="68"/>
      <c r="AU131" s="102"/>
      <c r="AV131" s="68"/>
      <c r="AZ131" s="68"/>
      <c r="BA131" s="68"/>
      <c r="BC131" s="11"/>
      <c r="BF131" s="59"/>
      <c r="BZ131" s="68"/>
      <c r="CA131" s="68"/>
      <c r="CC131" s="68"/>
      <c r="CD131" s="68"/>
      <c r="CF131" s="121"/>
      <c r="CG131" s="69"/>
    </row>
    <row r="132" spans="35:85" s="1" customFormat="1" ht="13.5" customHeight="1">
      <c r="AI132" s="199"/>
      <c r="AJ132" s="197"/>
      <c r="AO132" s="80"/>
      <c r="AP132" s="120"/>
      <c r="AR132" s="102"/>
      <c r="AS132" s="68"/>
      <c r="AU132" s="102"/>
      <c r="AV132" s="68"/>
      <c r="AZ132" s="68"/>
      <c r="BA132" s="68"/>
      <c r="BC132" s="11"/>
      <c r="BF132" s="59"/>
      <c r="BZ132" s="68"/>
      <c r="CA132" s="68"/>
      <c r="CC132" s="68"/>
      <c r="CD132" s="68"/>
      <c r="CF132" s="121"/>
      <c r="CG132" s="69"/>
    </row>
    <row r="133" spans="35:85" s="1" customFormat="1" ht="13.5" customHeight="1">
      <c r="AI133" s="199"/>
      <c r="AJ133" s="197"/>
      <c r="AO133" s="80"/>
      <c r="AP133" s="120"/>
      <c r="AR133" s="102"/>
      <c r="AS133" s="68"/>
      <c r="AU133" s="102"/>
      <c r="AV133" s="68"/>
      <c r="AZ133" s="68"/>
      <c r="BA133" s="68"/>
      <c r="BC133" s="11"/>
      <c r="BF133" s="59"/>
      <c r="BZ133" s="68"/>
      <c r="CA133" s="68"/>
      <c r="CC133" s="68"/>
      <c r="CD133" s="68"/>
      <c r="CF133" s="121"/>
      <c r="CG133" s="69"/>
    </row>
    <row r="134" spans="35:85" s="1" customFormat="1" ht="13.5" customHeight="1">
      <c r="AI134" s="199"/>
      <c r="AJ134" s="197"/>
      <c r="AO134" s="80"/>
      <c r="AP134" s="120"/>
      <c r="AR134" s="102"/>
      <c r="AS134" s="68"/>
      <c r="AU134" s="102"/>
      <c r="AV134" s="68"/>
      <c r="AZ134" s="68"/>
      <c r="BA134" s="68"/>
      <c r="BC134" s="11"/>
      <c r="BF134" s="59"/>
      <c r="BZ134" s="68"/>
      <c r="CA134" s="68"/>
      <c r="CC134" s="68"/>
      <c r="CD134" s="68"/>
      <c r="CF134" s="121"/>
      <c r="CG134" s="69"/>
    </row>
    <row r="135" spans="35:85" s="1" customFormat="1" ht="13.5" customHeight="1">
      <c r="AI135" s="199"/>
      <c r="AJ135" s="197"/>
      <c r="AO135" s="80"/>
      <c r="AP135" s="120"/>
      <c r="AR135" s="102"/>
      <c r="AS135" s="68"/>
      <c r="AU135" s="102"/>
      <c r="AV135" s="68"/>
      <c r="AZ135" s="68"/>
      <c r="BA135" s="68"/>
      <c r="BC135" s="11"/>
      <c r="BF135" s="59"/>
      <c r="BZ135" s="68"/>
      <c r="CA135" s="68"/>
      <c r="CC135" s="68"/>
      <c r="CD135" s="68"/>
      <c r="CF135" s="121"/>
      <c r="CG135" s="69"/>
    </row>
    <row r="136" spans="35:85" s="1" customFormat="1" ht="13.5" customHeight="1">
      <c r="AI136" s="199"/>
      <c r="AJ136" s="197"/>
      <c r="AO136" s="80"/>
      <c r="AP136" s="120"/>
      <c r="AR136" s="102"/>
      <c r="AS136" s="68"/>
      <c r="AU136" s="102"/>
      <c r="AV136" s="68"/>
      <c r="AZ136" s="68"/>
      <c r="BA136" s="68"/>
      <c r="BC136" s="11"/>
      <c r="BF136" s="59"/>
      <c r="BZ136" s="68"/>
      <c r="CA136" s="68"/>
      <c r="CC136" s="68"/>
      <c r="CD136" s="68"/>
      <c r="CF136" s="121"/>
      <c r="CG136" s="69"/>
    </row>
    <row r="137" spans="35:85" s="1" customFormat="1" ht="13.5" customHeight="1">
      <c r="AI137" s="199"/>
      <c r="AJ137" s="197"/>
      <c r="AO137" s="80"/>
      <c r="AP137" s="120"/>
      <c r="AR137" s="102"/>
      <c r="AS137" s="68"/>
      <c r="AU137" s="102"/>
      <c r="AV137" s="68"/>
      <c r="AZ137" s="68"/>
      <c r="BA137" s="68"/>
      <c r="BC137" s="11"/>
      <c r="BF137" s="59"/>
      <c r="BZ137" s="68"/>
      <c r="CA137" s="68"/>
      <c r="CC137" s="68"/>
      <c r="CD137" s="68"/>
      <c r="CF137" s="121"/>
      <c r="CG137" s="69"/>
    </row>
    <row r="138" spans="35:85" s="1" customFormat="1" ht="13.5" customHeight="1">
      <c r="AI138" s="199"/>
      <c r="AJ138" s="197"/>
      <c r="AO138" s="80"/>
      <c r="AP138" s="120"/>
      <c r="AR138" s="102"/>
      <c r="AS138" s="68"/>
      <c r="AU138" s="102"/>
      <c r="AV138" s="68"/>
      <c r="AZ138" s="68"/>
      <c r="BA138" s="68"/>
      <c r="BC138" s="11"/>
      <c r="BF138" s="59"/>
      <c r="BZ138" s="68"/>
      <c r="CA138" s="68"/>
      <c r="CC138" s="68"/>
      <c r="CD138" s="68"/>
      <c r="CF138" s="121"/>
      <c r="CG138" s="69"/>
    </row>
    <row r="139" spans="35:85" s="1" customFormat="1" ht="13.5" customHeight="1">
      <c r="AI139" s="199"/>
      <c r="AJ139" s="197"/>
      <c r="AO139" s="80"/>
      <c r="AP139" s="120"/>
      <c r="AR139" s="102"/>
      <c r="AS139" s="68"/>
      <c r="AU139" s="102"/>
      <c r="AV139" s="68"/>
      <c r="AZ139" s="68"/>
      <c r="BA139" s="68"/>
      <c r="BC139" s="11"/>
      <c r="BF139" s="59"/>
      <c r="BZ139" s="68"/>
      <c r="CA139" s="68"/>
      <c r="CC139" s="68"/>
      <c r="CD139" s="68"/>
      <c r="CF139" s="121"/>
      <c r="CG139" s="69"/>
    </row>
    <row r="140" spans="35:85" s="1" customFormat="1" ht="13.5" customHeight="1">
      <c r="AI140" s="199"/>
      <c r="AJ140" s="197"/>
      <c r="AO140" s="80"/>
      <c r="AP140" s="120"/>
      <c r="AR140" s="102"/>
      <c r="AS140" s="68"/>
      <c r="AU140" s="102"/>
      <c r="AV140" s="68"/>
      <c r="AZ140" s="68"/>
      <c r="BA140" s="68"/>
      <c r="BC140" s="11"/>
      <c r="BF140" s="59"/>
      <c r="BZ140" s="68"/>
      <c r="CA140" s="68"/>
      <c r="CC140" s="68"/>
      <c r="CD140" s="68"/>
      <c r="CF140" s="121"/>
      <c r="CG140" s="69"/>
    </row>
    <row r="141" spans="35:85" s="1" customFormat="1" ht="13.5" customHeight="1">
      <c r="AI141" s="199"/>
      <c r="AJ141" s="197"/>
      <c r="AO141" s="80"/>
      <c r="AP141" s="120"/>
      <c r="AR141" s="102"/>
      <c r="AS141" s="68"/>
      <c r="AU141" s="102"/>
      <c r="AV141" s="68"/>
      <c r="AZ141" s="68"/>
      <c r="BA141" s="68"/>
      <c r="BC141" s="11"/>
      <c r="BF141" s="59"/>
      <c r="BZ141" s="68"/>
      <c r="CA141" s="68"/>
      <c r="CC141" s="68"/>
      <c r="CD141" s="68"/>
      <c r="CF141" s="121"/>
      <c r="CG141" s="69"/>
    </row>
    <row r="142" spans="35:85" s="1" customFormat="1" ht="13.5" customHeight="1">
      <c r="AI142" s="199"/>
      <c r="AJ142" s="197"/>
      <c r="AO142" s="80"/>
      <c r="AP142" s="120"/>
      <c r="AR142" s="102"/>
      <c r="AS142" s="68"/>
      <c r="AU142" s="102"/>
      <c r="AV142" s="68"/>
      <c r="AZ142" s="68"/>
      <c r="BA142" s="68"/>
      <c r="BC142" s="11"/>
      <c r="BF142" s="59"/>
      <c r="BZ142" s="68"/>
      <c r="CA142" s="68"/>
      <c r="CC142" s="68"/>
      <c r="CD142" s="68"/>
      <c r="CF142" s="121"/>
      <c r="CG142" s="69"/>
    </row>
    <row r="143" spans="35:85" s="1" customFormat="1" ht="13.5" customHeight="1">
      <c r="AI143" s="199"/>
      <c r="AJ143" s="197"/>
      <c r="AO143" s="80"/>
      <c r="AP143" s="120"/>
      <c r="AR143" s="102"/>
      <c r="AS143" s="68"/>
      <c r="AU143" s="102"/>
      <c r="AV143" s="68"/>
      <c r="AZ143" s="68"/>
      <c r="BA143" s="68"/>
      <c r="BC143" s="11"/>
      <c r="BF143" s="59"/>
      <c r="BZ143" s="68"/>
      <c r="CA143" s="68"/>
      <c r="CC143" s="68"/>
      <c r="CD143" s="68"/>
      <c r="CF143" s="121"/>
      <c r="CG143" s="69"/>
    </row>
    <row r="144" spans="35:85" s="1" customFormat="1" ht="13.5" customHeight="1">
      <c r="AI144" s="199"/>
      <c r="AJ144" s="197"/>
      <c r="AO144" s="80"/>
      <c r="AP144" s="120"/>
      <c r="AR144" s="102"/>
      <c r="AS144" s="68"/>
      <c r="AU144" s="102"/>
      <c r="AV144" s="68"/>
      <c r="AZ144" s="68"/>
      <c r="BA144" s="68"/>
      <c r="BC144" s="11"/>
      <c r="BF144" s="59"/>
      <c r="BZ144" s="68"/>
      <c r="CA144" s="68"/>
      <c r="CC144" s="68"/>
      <c r="CD144" s="68"/>
      <c r="CF144" s="121"/>
      <c r="CG144" s="69"/>
    </row>
    <row r="145" spans="35:85" s="1" customFormat="1" ht="13.5" customHeight="1">
      <c r="AI145" s="199"/>
      <c r="AJ145" s="197"/>
      <c r="AO145" s="80"/>
      <c r="AP145" s="120"/>
      <c r="AR145" s="102"/>
      <c r="AS145" s="68"/>
      <c r="AU145" s="102"/>
      <c r="AV145" s="68"/>
      <c r="AZ145" s="68"/>
      <c r="BA145" s="68"/>
      <c r="BC145" s="11"/>
      <c r="BF145" s="59"/>
      <c r="BZ145" s="68"/>
      <c r="CA145" s="68"/>
      <c r="CC145" s="68"/>
      <c r="CD145" s="68"/>
      <c r="CF145" s="121"/>
      <c r="CG145" s="69"/>
    </row>
    <row r="146" spans="35:85" s="1" customFormat="1" ht="13.5" customHeight="1">
      <c r="AI146" s="199"/>
      <c r="AJ146" s="197"/>
      <c r="AO146" s="80"/>
      <c r="AP146" s="120"/>
      <c r="AR146" s="102"/>
      <c r="AS146" s="68"/>
      <c r="AU146" s="102"/>
      <c r="AV146" s="68"/>
      <c r="AZ146" s="68"/>
      <c r="BA146" s="68"/>
      <c r="BC146" s="11"/>
      <c r="BF146" s="59"/>
      <c r="BZ146" s="68"/>
      <c r="CA146" s="68"/>
      <c r="CC146" s="68"/>
      <c r="CD146" s="68"/>
      <c r="CF146" s="121"/>
      <c r="CG146" s="69"/>
    </row>
    <row r="147" spans="35:85" s="1" customFormat="1" ht="13.5" customHeight="1">
      <c r="AI147" s="199"/>
      <c r="AJ147" s="197"/>
      <c r="AO147" s="80"/>
      <c r="AP147" s="120"/>
      <c r="AR147" s="102"/>
      <c r="AS147" s="68"/>
      <c r="AU147" s="102"/>
      <c r="AV147" s="68"/>
      <c r="AZ147" s="68"/>
      <c r="BA147" s="68"/>
      <c r="BC147" s="11"/>
      <c r="BF147" s="59"/>
      <c r="BZ147" s="68"/>
      <c r="CA147" s="68"/>
      <c r="CC147" s="68"/>
      <c r="CD147" s="68"/>
      <c r="CF147" s="121"/>
      <c r="CG147" s="69"/>
    </row>
    <row r="148" spans="35:85" s="1" customFormat="1" ht="13.5" customHeight="1">
      <c r="AI148" s="199"/>
      <c r="AJ148" s="197"/>
      <c r="AO148" s="80"/>
      <c r="AP148" s="120"/>
      <c r="AR148" s="102"/>
      <c r="AS148" s="68"/>
      <c r="AU148" s="102"/>
      <c r="AV148" s="68"/>
      <c r="AZ148" s="68"/>
      <c r="BA148" s="68"/>
      <c r="BC148" s="11"/>
      <c r="BF148" s="59"/>
      <c r="BZ148" s="68"/>
      <c r="CA148" s="68"/>
      <c r="CC148" s="68"/>
      <c r="CD148" s="68"/>
      <c r="CF148" s="121"/>
      <c r="CG148" s="69"/>
    </row>
    <row r="149" spans="35:85" s="1" customFormat="1" ht="13.5" customHeight="1">
      <c r="AI149" s="199"/>
      <c r="AJ149" s="197"/>
      <c r="AO149" s="80"/>
      <c r="AP149" s="120"/>
      <c r="AR149" s="102"/>
      <c r="AS149" s="68"/>
      <c r="AU149" s="102"/>
      <c r="AV149" s="68"/>
      <c r="AZ149" s="68"/>
      <c r="BA149" s="68"/>
      <c r="BC149" s="11"/>
      <c r="BF149" s="59"/>
      <c r="BZ149" s="68"/>
      <c r="CA149" s="68"/>
      <c r="CC149" s="68"/>
      <c r="CD149" s="68"/>
      <c r="CF149" s="121"/>
      <c r="CG149" s="69"/>
    </row>
    <row r="150" spans="35:85" s="1" customFormat="1" ht="13.5" customHeight="1">
      <c r="AI150" s="199"/>
      <c r="AJ150" s="197"/>
      <c r="AO150" s="80"/>
      <c r="AP150" s="120"/>
      <c r="AR150" s="102"/>
      <c r="AS150" s="68"/>
      <c r="AU150" s="102"/>
      <c r="AV150" s="68"/>
      <c r="AZ150" s="68"/>
      <c r="BA150" s="68"/>
      <c r="BC150" s="11"/>
      <c r="BF150" s="59"/>
      <c r="BZ150" s="68"/>
      <c r="CA150" s="68"/>
      <c r="CC150" s="68"/>
      <c r="CD150" s="68"/>
      <c r="CF150" s="121"/>
      <c r="CG150" s="69"/>
    </row>
    <row r="151" spans="35:85" s="1" customFormat="1" ht="13.5" customHeight="1">
      <c r="AI151" s="199"/>
      <c r="AJ151" s="197"/>
      <c r="AO151" s="80"/>
      <c r="AP151" s="120"/>
      <c r="AR151" s="102"/>
      <c r="AS151" s="68"/>
      <c r="AU151" s="102"/>
      <c r="AV151" s="68"/>
      <c r="AZ151" s="68"/>
      <c r="BA151" s="68"/>
      <c r="BC151" s="11"/>
      <c r="BF151" s="59"/>
      <c r="BZ151" s="68"/>
      <c r="CA151" s="68"/>
      <c r="CC151" s="68"/>
      <c r="CD151" s="68"/>
      <c r="CF151" s="121"/>
      <c r="CG151" s="69"/>
    </row>
    <row r="152" spans="35:85" s="1" customFormat="1" ht="13.5" customHeight="1">
      <c r="AI152" s="199"/>
      <c r="AJ152" s="197"/>
      <c r="AO152" s="80"/>
      <c r="AP152" s="120"/>
      <c r="AR152" s="102"/>
      <c r="AS152" s="68"/>
      <c r="AU152" s="102"/>
      <c r="AV152" s="68"/>
      <c r="AZ152" s="68"/>
      <c r="BA152" s="68"/>
      <c r="BC152" s="11"/>
      <c r="BF152" s="59"/>
      <c r="BZ152" s="68"/>
      <c r="CA152" s="68"/>
      <c r="CC152" s="68"/>
      <c r="CD152" s="68"/>
      <c r="CF152" s="121"/>
      <c r="CG152" s="69"/>
    </row>
    <row r="153" spans="35:85" s="1" customFormat="1" ht="13.5" customHeight="1">
      <c r="AI153" s="199"/>
      <c r="AJ153" s="197"/>
      <c r="AO153" s="80"/>
      <c r="AP153" s="120"/>
      <c r="AR153" s="102"/>
      <c r="AS153" s="68"/>
      <c r="AU153" s="102"/>
      <c r="AV153" s="68"/>
      <c r="AZ153" s="68"/>
      <c r="BA153" s="68"/>
      <c r="BC153" s="11"/>
      <c r="BF153" s="59"/>
      <c r="BZ153" s="68"/>
      <c r="CA153" s="68"/>
      <c r="CC153" s="68"/>
      <c r="CD153" s="68"/>
      <c r="CF153" s="121"/>
      <c r="CG153" s="69"/>
    </row>
    <row r="154" spans="35:85" s="1" customFormat="1" ht="13.5" customHeight="1">
      <c r="AI154" s="199"/>
      <c r="AJ154" s="197"/>
      <c r="AO154" s="80"/>
      <c r="AP154" s="120"/>
      <c r="AR154" s="102"/>
      <c r="AS154" s="68"/>
      <c r="AU154" s="102"/>
      <c r="AV154" s="68"/>
      <c r="AZ154" s="68"/>
      <c r="BA154" s="68"/>
      <c r="BC154" s="11"/>
      <c r="BF154" s="59"/>
      <c r="BZ154" s="68"/>
      <c r="CA154" s="68"/>
      <c r="CC154" s="68"/>
      <c r="CD154" s="68"/>
      <c r="CF154" s="121"/>
      <c r="CG154" s="69"/>
    </row>
    <row r="155" spans="35:85" s="1" customFormat="1" ht="13.5" customHeight="1">
      <c r="AI155" s="199"/>
      <c r="AJ155" s="132"/>
      <c r="AO155" s="80"/>
      <c r="AP155" s="120"/>
      <c r="AR155" s="102"/>
      <c r="AS155" s="68"/>
      <c r="AU155" s="102"/>
      <c r="AV155" s="68"/>
      <c r="AZ155" s="68"/>
      <c r="BA155" s="68"/>
      <c r="BC155" s="11"/>
      <c r="BF155" s="59"/>
      <c r="BZ155" s="68"/>
      <c r="CA155" s="68"/>
      <c r="CC155" s="68"/>
      <c r="CD155" s="68"/>
      <c r="CF155" s="121"/>
      <c r="CG155" s="69"/>
    </row>
    <row r="156" spans="35:85" s="1" customFormat="1" ht="13.5" customHeight="1">
      <c r="AI156" s="199"/>
      <c r="AJ156" s="132"/>
      <c r="AO156" s="80"/>
      <c r="AP156" s="120"/>
      <c r="AR156" s="102"/>
      <c r="AS156" s="68"/>
      <c r="AU156" s="102"/>
      <c r="AV156" s="68"/>
      <c r="AZ156" s="68"/>
      <c r="BA156" s="68"/>
      <c r="BC156" s="11"/>
      <c r="BF156" s="59"/>
      <c r="BZ156" s="68"/>
      <c r="CA156" s="68"/>
      <c r="CC156" s="68"/>
      <c r="CD156" s="68"/>
      <c r="CF156" s="121"/>
      <c r="CG156" s="69"/>
    </row>
    <row r="157" spans="35:85" s="1" customFormat="1" ht="13.5" customHeight="1">
      <c r="AI157" s="199"/>
      <c r="AJ157" s="132"/>
      <c r="AO157" s="80"/>
      <c r="AP157" s="120"/>
      <c r="AR157" s="102"/>
      <c r="AS157" s="68"/>
      <c r="AU157" s="102"/>
      <c r="AV157" s="68"/>
      <c r="AZ157" s="68"/>
      <c r="BA157" s="68"/>
      <c r="BC157" s="11"/>
      <c r="BF157" s="59"/>
      <c r="BZ157" s="68"/>
      <c r="CA157" s="68"/>
      <c r="CC157" s="68"/>
      <c r="CD157" s="68"/>
      <c r="CF157" s="121"/>
      <c r="CG157" s="69"/>
    </row>
    <row r="158" spans="35:85" s="1" customFormat="1" ht="13.5" customHeight="1">
      <c r="AI158" s="199"/>
      <c r="AJ158" s="132"/>
      <c r="AO158" s="80"/>
      <c r="AP158" s="120"/>
      <c r="AR158" s="102"/>
      <c r="AS158" s="68"/>
      <c r="AU158" s="102"/>
      <c r="AV158" s="68"/>
      <c r="AZ158" s="68"/>
      <c r="BA158" s="68"/>
      <c r="BC158" s="11"/>
      <c r="BF158" s="59"/>
      <c r="BZ158" s="68"/>
      <c r="CA158" s="68"/>
      <c r="CC158" s="68"/>
      <c r="CD158" s="68"/>
      <c r="CF158" s="121"/>
      <c r="CG158" s="69"/>
    </row>
    <row r="159" spans="35:85" s="1" customFormat="1" ht="13.5" customHeight="1">
      <c r="AI159" s="199"/>
      <c r="AJ159" s="132"/>
      <c r="AO159" s="80"/>
      <c r="AP159" s="120"/>
      <c r="AR159" s="102"/>
      <c r="AS159" s="68"/>
      <c r="AU159" s="102"/>
      <c r="AV159" s="68"/>
      <c r="AZ159" s="68"/>
      <c r="BA159" s="68"/>
      <c r="BC159" s="11"/>
      <c r="BF159" s="59"/>
      <c r="BZ159" s="68"/>
      <c r="CA159" s="68"/>
      <c r="CC159" s="68"/>
      <c r="CD159" s="68"/>
      <c r="CF159" s="121"/>
      <c r="CG159" s="69"/>
    </row>
    <row r="160" spans="35:85" s="1" customFormat="1" ht="13.5" customHeight="1">
      <c r="AI160" s="199"/>
      <c r="AJ160" s="132"/>
      <c r="AO160" s="80"/>
      <c r="AP160" s="120"/>
      <c r="AR160" s="102"/>
      <c r="AS160" s="68"/>
      <c r="AU160" s="102"/>
      <c r="AV160" s="68"/>
      <c r="AZ160" s="68"/>
      <c r="BA160" s="68"/>
      <c r="BC160" s="11"/>
      <c r="BF160" s="59"/>
      <c r="BZ160" s="68"/>
      <c r="CA160" s="68"/>
      <c r="CC160" s="68"/>
      <c r="CD160" s="68"/>
      <c r="CF160" s="121"/>
      <c r="CG160" s="69"/>
    </row>
    <row r="161" spans="35:85" s="1" customFormat="1" ht="13.5" customHeight="1">
      <c r="AI161" s="199"/>
      <c r="AJ161" s="132"/>
      <c r="AO161" s="80"/>
      <c r="AP161" s="120"/>
      <c r="AR161" s="102"/>
      <c r="AS161" s="68"/>
      <c r="AU161" s="102"/>
      <c r="AV161" s="68"/>
      <c r="AZ161" s="68"/>
      <c r="BA161" s="68"/>
      <c r="BC161" s="11"/>
      <c r="BF161" s="59"/>
      <c r="BZ161" s="68"/>
      <c r="CA161" s="68"/>
      <c r="CC161" s="68"/>
      <c r="CD161" s="68"/>
      <c r="CF161" s="121"/>
      <c r="CG161" s="69"/>
    </row>
    <row r="162" spans="35:85" s="1" customFormat="1" ht="13.5" customHeight="1">
      <c r="AI162" s="199"/>
      <c r="AJ162" s="132"/>
      <c r="AO162" s="80"/>
      <c r="AP162" s="120"/>
      <c r="AR162" s="102"/>
      <c r="AS162" s="68"/>
      <c r="AU162" s="102"/>
      <c r="AV162" s="68"/>
      <c r="AZ162" s="68"/>
      <c r="BA162" s="68"/>
      <c r="BC162" s="11"/>
      <c r="BF162" s="59"/>
      <c r="BZ162" s="68"/>
      <c r="CA162" s="68"/>
      <c r="CC162" s="68"/>
      <c r="CD162" s="68"/>
      <c r="CF162" s="121"/>
      <c r="CG162" s="69"/>
    </row>
    <row r="163" spans="35:85" s="1" customFormat="1" ht="13.5" customHeight="1">
      <c r="AI163" s="199"/>
      <c r="AJ163" s="132"/>
      <c r="AO163" s="80"/>
      <c r="AP163" s="120"/>
      <c r="AR163" s="102"/>
      <c r="AS163" s="68"/>
      <c r="AU163" s="102"/>
      <c r="AV163" s="68"/>
      <c r="AZ163" s="68"/>
      <c r="BA163" s="68"/>
      <c r="BC163" s="11"/>
      <c r="BF163" s="59"/>
      <c r="BZ163" s="68"/>
      <c r="CA163" s="68"/>
      <c r="CC163" s="68"/>
      <c r="CD163" s="68"/>
      <c r="CF163" s="121"/>
      <c r="CG163" s="69"/>
    </row>
    <row r="164" spans="35:85" s="1" customFormat="1" ht="13.5" customHeight="1">
      <c r="AI164" s="199"/>
      <c r="AJ164" s="132"/>
      <c r="AO164" s="80"/>
      <c r="AP164" s="120"/>
      <c r="AR164" s="102"/>
      <c r="AS164" s="68"/>
      <c r="AU164" s="102"/>
      <c r="AV164" s="68"/>
      <c r="AZ164" s="68"/>
      <c r="BA164" s="68"/>
      <c r="BC164" s="11"/>
      <c r="BF164" s="59"/>
      <c r="BZ164" s="68"/>
      <c r="CA164" s="68"/>
      <c r="CC164" s="68"/>
      <c r="CD164" s="68"/>
      <c r="CF164" s="121"/>
      <c r="CG164" s="69"/>
    </row>
    <row r="165" spans="35:85" s="1" customFormat="1" ht="13.5" customHeight="1">
      <c r="AI165" s="199"/>
      <c r="AJ165" s="132"/>
      <c r="AO165" s="80"/>
      <c r="AP165" s="120"/>
      <c r="AR165" s="102"/>
      <c r="AS165" s="68"/>
      <c r="AU165" s="102"/>
      <c r="AV165" s="68"/>
      <c r="AZ165" s="68"/>
      <c r="BA165" s="68"/>
      <c r="BC165" s="11"/>
      <c r="BF165" s="59"/>
      <c r="BZ165" s="68"/>
      <c r="CA165" s="68"/>
      <c r="CC165" s="68"/>
      <c r="CD165" s="68"/>
      <c r="CF165" s="121"/>
      <c r="CG165" s="69"/>
    </row>
    <row r="166" spans="35:85" s="1" customFormat="1" ht="13.5" customHeight="1">
      <c r="AI166" s="199"/>
      <c r="AJ166" s="132"/>
      <c r="AO166" s="80"/>
      <c r="AP166" s="120"/>
      <c r="AR166" s="102"/>
      <c r="AS166" s="68"/>
      <c r="AU166" s="102"/>
      <c r="AV166" s="68"/>
      <c r="AZ166" s="68"/>
      <c r="BA166" s="68"/>
      <c r="BC166" s="11"/>
      <c r="BF166" s="59"/>
      <c r="BZ166" s="68"/>
      <c r="CA166" s="68"/>
      <c r="CC166" s="68"/>
      <c r="CD166" s="68"/>
      <c r="CF166" s="121"/>
      <c r="CG166" s="69"/>
    </row>
    <row r="167" spans="35:85" s="1" customFormat="1" ht="13.5" customHeight="1">
      <c r="AI167" s="199"/>
      <c r="AJ167" s="132"/>
      <c r="AO167" s="80"/>
      <c r="AP167" s="120"/>
      <c r="AR167" s="102"/>
      <c r="AS167" s="68"/>
      <c r="AU167" s="102"/>
      <c r="AV167" s="68"/>
      <c r="AZ167" s="68"/>
      <c r="BA167" s="68"/>
      <c r="BC167" s="11"/>
      <c r="BF167" s="59"/>
      <c r="BZ167" s="68"/>
      <c r="CA167" s="68"/>
      <c r="CC167" s="68"/>
      <c r="CD167" s="68"/>
      <c r="CF167" s="121"/>
      <c r="CG167" s="69"/>
    </row>
    <row r="168" spans="35:85" s="1" customFormat="1" ht="13.5" customHeight="1">
      <c r="AI168" s="199"/>
      <c r="AJ168" s="132"/>
      <c r="AO168" s="80"/>
      <c r="AP168" s="120"/>
      <c r="AR168" s="102"/>
      <c r="AS168" s="68"/>
      <c r="AU168" s="102"/>
      <c r="AV168" s="68"/>
      <c r="AZ168" s="68"/>
      <c r="BA168" s="68"/>
      <c r="BC168" s="11"/>
      <c r="BF168" s="59"/>
      <c r="BZ168" s="68"/>
      <c r="CA168" s="68"/>
      <c r="CC168" s="68"/>
      <c r="CD168" s="68"/>
      <c r="CF168" s="121"/>
      <c r="CG168" s="69"/>
    </row>
    <row r="169" spans="35:85" s="1" customFormat="1" ht="13.5" customHeight="1">
      <c r="AI169" s="199"/>
      <c r="AJ169" s="132"/>
      <c r="AO169" s="80"/>
      <c r="AP169" s="120"/>
      <c r="AR169" s="102"/>
      <c r="AS169" s="68"/>
      <c r="AU169" s="102"/>
      <c r="AV169" s="68"/>
      <c r="AZ169" s="68"/>
      <c r="BA169" s="68"/>
      <c r="BC169" s="11"/>
      <c r="BF169" s="59"/>
      <c r="BZ169" s="68"/>
      <c r="CA169" s="68"/>
      <c r="CC169" s="68"/>
      <c r="CD169" s="68"/>
      <c r="CF169" s="121"/>
      <c r="CG169" s="69"/>
    </row>
    <row r="170" spans="35:85" s="1" customFormat="1" ht="13.5" customHeight="1">
      <c r="AI170" s="199"/>
      <c r="AJ170" s="132"/>
      <c r="AO170" s="80"/>
      <c r="AP170" s="120"/>
      <c r="AR170" s="102"/>
      <c r="AS170" s="68"/>
      <c r="AU170" s="102"/>
      <c r="AV170" s="68"/>
      <c r="AZ170" s="68"/>
      <c r="BA170" s="68"/>
      <c r="BC170" s="11"/>
      <c r="BF170" s="59"/>
      <c r="BZ170" s="68"/>
      <c r="CA170" s="68"/>
      <c r="CC170" s="68"/>
      <c r="CD170" s="68"/>
      <c r="CF170" s="121"/>
      <c r="CG170" s="69"/>
    </row>
    <row r="171" spans="35:85" s="1" customFormat="1" ht="13.5" customHeight="1">
      <c r="AI171" s="199"/>
      <c r="AJ171" s="132"/>
      <c r="AO171" s="80"/>
      <c r="AP171" s="120"/>
      <c r="AR171" s="102"/>
      <c r="AS171" s="68"/>
      <c r="AU171" s="102"/>
      <c r="AV171" s="68"/>
      <c r="AZ171" s="68"/>
      <c r="BA171" s="68"/>
      <c r="BC171" s="11"/>
      <c r="BF171" s="59"/>
      <c r="BZ171" s="68"/>
      <c r="CA171" s="68"/>
      <c r="CC171" s="68"/>
      <c r="CD171" s="68"/>
      <c r="CF171" s="121"/>
      <c r="CG171" s="69"/>
    </row>
    <row r="172" spans="35:85" s="1" customFormat="1" ht="13.5" customHeight="1">
      <c r="AI172" s="199"/>
      <c r="AJ172" s="132"/>
      <c r="AO172" s="80"/>
      <c r="AP172" s="120"/>
      <c r="AR172" s="102"/>
      <c r="AS172" s="68"/>
      <c r="AU172" s="102"/>
      <c r="AV172" s="68"/>
      <c r="AZ172" s="68"/>
      <c r="BA172" s="68"/>
      <c r="BC172" s="11"/>
      <c r="BF172" s="59"/>
      <c r="BZ172" s="68"/>
      <c r="CA172" s="68"/>
      <c r="CC172" s="68"/>
      <c r="CD172" s="68"/>
      <c r="CF172" s="121"/>
      <c r="CG172" s="69"/>
    </row>
    <row r="173" spans="35:85" s="1" customFormat="1" ht="13.5" customHeight="1">
      <c r="AI173" s="199"/>
      <c r="AJ173" s="132"/>
      <c r="AO173" s="80"/>
      <c r="AP173" s="120"/>
      <c r="AR173" s="102"/>
      <c r="AS173" s="68"/>
      <c r="AU173" s="102"/>
      <c r="AV173" s="68"/>
      <c r="AZ173" s="68"/>
      <c r="BA173" s="68"/>
      <c r="BC173" s="11"/>
      <c r="BF173" s="59"/>
      <c r="BZ173" s="68"/>
      <c r="CA173" s="68"/>
      <c r="CC173" s="68"/>
      <c r="CD173" s="68"/>
      <c r="CF173" s="121"/>
      <c r="CG173" s="69"/>
    </row>
    <row r="174" spans="35:85" s="1" customFormat="1" ht="13.5" customHeight="1">
      <c r="AI174" s="199"/>
      <c r="AJ174" s="132"/>
      <c r="AO174" s="80"/>
      <c r="AP174" s="120"/>
      <c r="AR174" s="102"/>
      <c r="AS174" s="68"/>
      <c r="AU174" s="102"/>
      <c r="AV174" s="68"/>
      <c r="AZ174" s="68"/>
      <c r="BA174" s="68"/>
      <c r="BC174" s="11"/>
      <c r="BF174" s="59"/>
      <c r="BZ174" s="68"/>
      <c r="CA174" s="68"/>
      <c r="CC174" s="68"/>
      <c r="CD174" s="68"/>
      <c r="CF174" s="121"/>
      <c r="CG174" s="69"/>
    </row>
    <row r="175" spans="35:85" s="1" customFormat="1" ht="13.5" customHeight="1">
      <c r="AI175" s="199"/>
      <c r="AJ175" s="132"/>
      <c r="AO175" s="80"/>
      <c r="AP175" s="120"/>
      <c r="AR175" s="102"/>
      <c r="AS175" s="68"/>
      <c r="AU175" s="102"/>
      <c r="AV175" s="68"/>
      <c r="AZ175" s="68"/>
      <c r="BA175" s="68"/>
      <c r="BC175" s="11"/>
      <c r="BF175" s="59"/>
      <c r="BZ175" s="68"/>
      <c r="CA175" s="68"/>
      <c r="CC175" s="68"/>
      <c r="CD175" s="68"/>
      <c r="CF175" s="121"/>
      <c r="CG175" s="69"/>
    </row>
    <row r="176" spans="35:85" s="1" customFormat="1" ht="13.5" customHeight="1">
      <c r="AI176" s="199"/>
      <c r="AJ176" s="132"/>
      <c r="AO176" s="80"/>
      <c r="AP176" s="120"/>
      <c r="AR176" s="102"/>
      <c r="AS176" s="68"/>
      <c r="AU176" s="102"/>
      <c r="AV176" s="68"/>
      <c r="AZ176" s="68"/>
      <c r="BA176" s="68"/>
      <c r="BC176" s="11"/>
      <c r="BF176" s="59"/>
      <c r="BZ176" s="68"/>
      <c r="CA176" s="68"/>
      <c r="CC176" s="68"/>
      <c r="CD176" s="68"/>
      <c r="CF176" s="121"/>
      <c r="CG176" s="69"/>
    </row>
    <row r="177" spans="35:85" s="1" customFormat="1" ht="13.5" customHeight="1">
      <c r="AI177" s="199"/>
      <c r="AJ177" s="132"/>
      <c r="CF177" s="121"/>
      <c r="CG177" s="69"/>
    </row>
    <row r="178" spans="35:85" s="1" customFormat="1" ht="13.5" customHeight="1">
      <c r="AI178" s="199"/>
      <c r="AJ178" s="132"/>
      <c r="CF178" s="121"/>
      <c r="CG178" s="69"/>
    </row>
    <row r="179" spans="35:85" s="1" customFormat="1" ht="13.5" customHeight="1">
      <c r="AI179" s="199"/>
      <c r="AJ179" s="132"/>
      <c r="CF179" s="121"/>
      <c r="CG179" s="69"/>
    </row>
    <row r="180" spans="35:85" s="1" customFormat="1" ht="13.5" customHeight="1">
      <c r="AI180" s="199"/>
      <c r="AJ180" s="132"/>
      <c r="CF180" s="121"/>
      <c r="CG180" s="69"/>
    </row>
    <row r="181" spans="35:85" s="1" customFormat="1" ht="13.5" customHeight="1">
      <c r="AI181" s="199"/>
      <c r="AJ181" s="132"/>
      <c r="CF181" s="121"/>
      <c r="CG181" s="69"/>
    </row>
    <row r="182" spans="35:85" s="1" customFormat="1" ht="13.5" customHeight="1">
      <c r="AI182" s="199"/>
      <c r="AJ182" s="132"/>
      <c r="CF182" s="121"/>
      <c r="CG182" s="69"/>
    </row>
    <row r="183" spans="35:85" s="1" customFormat="1" ht="13.5" customHeight="1">
      <c r="AI183" s="199"/>
      <c r="AJ183" s="132"/>
      <c r="CF183" s="121"/>
      <c r="CG183" s="69"/>
    </row>
    <row r="184" spans="35:85" s="1" customFormat="1" ht="13.5" customHeight="1">
      <c r="AJ184"/>
      <c r="CF184" s="121"/>
      <c r="CG184" s="69"/>
    </row>
    <row r="185" spans="35:85" s="1" customFormat="1" ht="13.5" customHeight="1">
      <c r="AJ185"/>
      <c r="CF185" s="121"/>
      <c r="CG185" s="69"/>
    </row>
    <row r="186" spans="35:85" s="1" customFormat="1" ht="13.5" customHeight="1">
      <c r="AJ186"/>
      <c r="CF186" s="121"/>
      <c r="CG186" s="69"/>
    </row>
    <row r="187" spans="35:85" s="1" customFormat="1" ht="13.5" customHeight="1">
      <c r="AJ187"/>
      <c r="CF187" s="121"/>
      <c r="CG187" s="69"/>
    </row>
    <row r="188" spans="35:85" s="1" customFormat="1" ht="13.5" customHeight="1">
      <c r="AJ188"/>
      <c r="CF188" s="121"/>
      <c r="CG188" s="69"/>
    </row>
    <row r="189" spans="35:85" s="1" customFormat="1" ht="13.5" customHeight="1">
      <c r="AJ189"/>
      <c r="CF189" s="121"/>
      <c r="CG189" s="69"/>
    </row>
    <row r="190" spans="35:85" s="1" customFormat="1" ht="13.5" customHeight="1">
      <c r="AJ190"/>
      <c r="CF190" s="121"/>
      <c r="CG190" s="69"/>
    </row>
    <row r="191" spans="35:85" s="1" customFormat="1" ht="13.5" customHeight="1">
      <c r="AJ191"/>
      <c r="CF191" s="121"/>
      <c r="CG191" s="69"/>
    </row>
    <row r="192" spans="35:85" s="1" customFormat="1" ht="13.5" customHeight="1">
      <c r="AJ192"/>
      <c r="CF192" s="121"/>
      <c r="CG192" s="69"/>
    </row>
    <row r="193" spans="36:85" s="1" customFormat="1" ht="13.5" customHeight="1">
      <c r="AJ193"/>
      <c r="CF193" s="121"/>
      <c r="CG193" s="69"/>
    </row>
    <row r="194" spans="36:85" s="1" customFormat="1" ht="13.5" customHeight="1">
      <c r="AJ194"/>
      <c r="CF194" s="121"/>
      <c r="CG194" s="69"/>
    </row>
    <row r="195" spans="36:85" s="1" customFormat="1" ht="13.5" customHeight="1">
      <c r="AJ195"/>
      <c r="CF195" s="121"/>
      <c r="CG195" s="69"/>
    </row>
    <row r="196" spans="36:85" s="1" customFormat="1" ht="13.5" customHeight="1">
      <c r="AJ196"/>
      <c r="CF196" s="121"/>
      <c r="CG196" s="69"/>
    </row>
    <row r="197" spans="36:85" s="1" customFormat="1" ht="13.5" customHeight="1">
      <c r="AJ197"/>
      <c r="CF197" s="121"/>
      <c r="CG197" s="69"/>
    </row>
    <row r="198" spans="36:85" s="1" customFormat="1" ht="13.5" customHeight="1">
      <c r="AJ198"/>
      <c r="CF198" s="121"/>
      <c r="CG198" s="69"/>
    </row>
    <row r="199" spans="36:85" s="1" customFormat="1" ht="13.5" customHeight="1">
      <c r="AJ199"/>
      <c r="CF199" s="121"/>
      <c r="CG199" s="69"/>
    </row>
    <row r="200" spans="36:85" s="1" customFormat="1" ht="13.5" customHeight="1">
      <c r="AJ200"/>
      <c r="CF200" s="121"/>
      <c r="CG200" s="69"/>
    </row>
    <row r="201" spans="36:85" s="1" customFormat="1" ht="13.5" customHeight="1">
      <c r="AJ201"/>
      <c r="CF201" s="121"/>
      <c r="CG201" s="69"/>
    </row>
    <row r="202" spans="36:85" s="1" customFormat="1" ht="13.5" customHeight="1">
      <c r="AJ202"/>
      <c r="CF202" s="121"/>
      <c r="CG202" s="69"/>
    </row>
    <row r="203" spans="36:85" s="1" customFormat="1" ht="13.5" customHeight="1">
      <c r="AJ203"/>
      <c r="CF203" s="121"/>
      <c r="CG203" s="69"/>
    </row>
    <row r="204" spans="36:85" s="1" customFormat="1" ht="13.5" customHeight="1">
      <c r="AJ204"/>
      <c r="CF204" s="121"/>
      <c r="CG204" s="69"/>
    </row>
    <row r="205" spans="36:85" s="1" customFormat="1" ht="13.5" customHeight="1">
      <c r="CF205" s="121"/>
      <c r="CG205" s="69"/>
    </row>
    <row r="206" spans="36:85" s="1" customFormat="1" ht="13.5" customHeight="1">
      <c r="CF206" s="121"/>
      <c r="CG206" s="69"/>
    </row>
    <row r="207" spans="36:85" s="1" customFormat="1" ht="13.5" customHeight="1">
      <c r="CF207" s="121"/>
      <c r="CG207" s="69"/>
    </row>
    <row r="208" spans="36:85" s="1" customFormat="1" ht="13.5" customHeight="1">
      <c r="CF208" s="121"/>
      <c r="CG208" s="69"/>
    </row>
    <row r="209" spans="84:85" s="1" customFormat="1" ht="13.5" customHeight="1">
      <c r="CF209" s="121"/>
      <c r="CG209" s="69"/>
    </row>
    <row r="210" spans="84:85" s="1" customFormat="1" ht="13.5" customHeight="1">
      <c r="CF210" s="121"/>
      <c r="CG210" s="69"/>
    </row>
    <row r="211" spans="84:85" s="1" customFormat="1" ht="13.5" customHeight="1">
      <c r="CF211" s="121"/>
      <c r="CG211" s="69"/>
    </row>
    <row r="212" spans="84:85" s="1" customFormat="1" ht="13.5" customHeight="1">
      <c r="CF212" s="121"/>
      <c r="CG212" s="69"/>
    </row>
    <row r="213" spans="84:85" s="1" customFormat="1" ht="13.5" customHeight="1">
      <c r="CF213" s="121"/>
      <c r="CG213" s="69"/>
    </row>
    <row r="214" spans="84:85" s="1" customFormat="1" ht="13.5" customHeight="1">
      <c r="CF214" s="121"/>
      <c r="CG214" s="69"/>
    </row>
    <row r="215" spans="84:85" s="1" customFormat="1" ht="13.5" customHeight="1">
      <c r="CF215" s="121"/>
      <c r="CG215" s="69"/>
    </row>
    <row r="216" spans="84:85" s="1" customFormat="1" ht="13.5" customHeight="1">
      <c r="CF216" s="121"/>
      <c r="CG216" s="69"/>
    </row>
    <row r="217" spans="84:85" s="1" customFormat="1" ht="13.5" customHeight="1">
      <c r="CF217" s="121"/>
      <c r="CG217" s="69"/>
    </row>
    <row r="218" spans="84:85" s="1" customFormat="1" ht="13.5" customHeight="1">
      <c r="CF218" s="121"/>
      <c r="CG218" s="69"/>
    </row>
    <row r="219" spans="84:85" s="1" customFormat="1" ht="13.5" customHeight="1">
      <c r="CF219" s="121"/>
      <c r="CG219" s="69"/>
    </row>
    <row r="220" spans="84:85" s="1" customFormat="1" ht="13.5" customHeight="1">
      <c r="CF220" s="121"/>
      <c r="CG220" s="69"/>
    </row>
    <row r="221" spans="84:85" s="1" customFormat="1" ht="13.5" customHeight="1">
      <c r="CF221" s="121"/>
      <c r="CG221" s="69"/>
    </row>
    <row r="222" spans="84:85" s="1" customFormat="1" ht="13.5" customHeight="1">
      <c r="CF222" s="121"/>
      <c r="CG222" s="69"/>
    </row>
    <row r="223" spans="84:85" s="1" customFormat="1" ht="13.5" customHeight="1">
      <c r="CF223" s="121"/>
      <c r="CG223" s="69"/>
    </row>
    <row r="224" spans="84:85" s="1" customFormat="1" ht="13.5" customHeight="1">
      <c r="CF224" s="121"/>
      <c r="CG224" s="69"/>
    </row>
    <row r="225" spans="84:85" s="1" customFormat="1" ht="13.5" customHeight="1">
      <c r="CF225" s="121"/>
      <c r="CG225" s="69"/>
    </row>
    <row r="226" spans="84:85" s="1" customFormat="1" ht="13.5" customHeight="1">
      <c r="CF226" s="121"/>
      <c r="CG226" s="69"/>
    </row>
    <row r="227" spans="84:85" s="1" customFormat="1" ht="13.5" customHeight="1">
      <c r="CF227" s="121"/>
      <c r="CG227" s="69"/>
    </row>
    <row r="228" spans="84:85" s="1" customFormat="1" ht="13.5" customHeight="1">
      <c r="CF228" s="121"/>
      <c r="CG228" s="69"/>
    </row>
    <row r="229" spans="84:85" s="1" customFormat="1" ht="13.5" customHeight="1">
      <c r="CF229" s="121"/>
      <c r="CG229" s="69"/>
    </row>
    <row r="230" spans="84:85" s="1" customFormat="1" ht="13.5" customHeight="1">
      <c r="CF230" s="121"/>
      <c r="CG230" s="69"/>
    </row>
    <row r="231" spans="84:85" s="1" customFormat="1" ht="13.5" customHeight="1">
      <c r="CF231" s="121"/>
      <c r="CG231" s="69"/>
    </row>
    <row r="232" spans="84:85" s="1" customFormat="1" ht="13.5" customHeight="1">
      <c r="CF232" s="121"/>
      <c r="CG232" s="69"/>
    </row>
    <row r="233" spans="84:85" s="1" customFormat="1" ht="13.5" customHeight="1">
      <c r="CF233" s="121"/>
      <c r="CG233" s="69"/>
    </row>
    <row r="234" spans="84:85" s="1" customFormat="1" ht="13.5" customHeight="1">
      <c r="CF234" s="121"/>
      <c r="CG234" s="69"/>
    </row>
    <row r="235" spans="84:85" ht="13.5" customHeight="1">
      <c r="CF235" s="121"/>
      <c r="CG235" s="69"/>
    </row>
    <row r="236" spans="84:85" ht="13.5" customHeight="1">
      <c r="CF236" s="121"/>
      <c r="CG236" s="69"/>
    </row>
    <row r="237" spans="84:85" ht="13.5" customHeight="1">
      <c r="CF237" s="121"/>
      <c r="CG237" s="69"/>
    </row>
    <row r="238" spans="84:85" ht="13.5" customHeight="1">
      <c r="CF238" s="121"/>
      <c r="CG238" s="69"/>
    </row>
    <row r="239" spans="84:85" ht="13.5" customHeight="1">
      <c r="CF239" s="121"/>
      <c r="CG239" s="69"/>
    </row>
    <row r="240" spans="84:85" ht="13.5" customHeight="1">
      <c r="CF240" s="121"/>
      <c r="CG240" s="69"/>
    </row>
    <row r="241" spans="84:85" ht="13.5" customHeight="1">
      <c r="CF241" s="121"/>
      <c r="CG241" s="69"/>
    </row>
    <row r="242" spans="84:85" ht="13.5" customHeight="1">
      <c r="CF242" s="121"/>
      <c r="CG242" s="69"/>
    </row>
    <row r="243" spans="84:85" ht="13.5" customHeight="1">
      <c r="CF243" s="121"/>
      <c r="CG243" s="69"/>
    </row>
    <row r="244" spans="84:85" ht="13.5" customHeight="1">
      <c r="CF244" s="121"/>
      <c r="CG244" s="69"/>
    </row>
    <row r="245" spans="84:85" ht="13.5" customHeight="1">
      <c r="CF245" s="121"/>
      <c r="CG245" s="69"/>
    </row>
    <row r="246" spans="84:85" ht="13.5" customHeight="1">
      <c r="CF246" s="121"/>
      <c r="CG246" s="69"/>
    </row>
    <row r="247" spans="84:85" ht="13.5" customHeight="1">
      <c r="CF247" s="121"/>
      <c r="CG247" s="69"/>
    </row>
    <row r="248" spans="84:85" ht="13.5" customHeight="1">
      <c r="CF248" s="121"/>
      <c r="CG248" s="69"/>
    </row>
    <row r="249" spans="84:85" ht="13.5" customHeight="1">
      <c r="CF249" s="121"/>
      <c r="CG249" s="69"/>
    </row>
    <row r="250" spans="84:85" ht="13.5" customHeight="1">
      <c r="CF250" s="121"/>
      <c r="CG250" s="69"/>
    </row>
    <row r="251" spans="84:85" ht="13.5" customHeight="1">
      <c r="CF251" s="121"/>
      <c r="CG251" s="69"/>
    </row>
    <row r="252" spans="84:85" ht="13.5" customHeight="1">
      <c r="CF252" s="121"/>
      <c r="CG252" s="69"/>
    </row>
    <row r="253" spans="84:85" ht="13.5" customHeight="1">
      <c r="CF253" s="121"/>
      <c r="CG253" s="145"/>
    </row>
    <row r="254" spans="84:85" ht="13.5" customHeight="1">
      <c r="CF254" s="121"/>
      <c r="CG254" s="145"/>
    </row>
    <row r="255" spans="84:85" ht="13.5" customHeight="1">
      <c r="CF255" s="121"/>
      <c r="CG255" s="145"/>
    </row>
    <row r="256" spans="84:85" ht="13.5" customHeight="1">
      <c r="CF256" s="121"/>
      <c r="CG256" s="145"/>
    </row>
    <row r="257" spans="84:85" ht="13.5" customHeight="1">
      <c r="CF257" s="121"/>
      <c r="CG257" s="145"/>
    </row>
    <row r="258" spans="84:85" ht="13.5" customHeight="1">
      <c r="CF258" s="121"/>
      <c r="CG258" s="145"/>
    </row>
    <row r="259" spans="84:85" ht="13.5" customHeight="1">
      <c r="CF259" s="121"/>
      <c r="CG259" s="145"/>
    </row>
    <row r="260" spans="84:85" ht="13.5" customHeight="1">
      <c r="CF260" s="121"/>
      <c r="CG260" s="145"/>
    </row>
    <row r="261" spans="84:85" ht="13.5" customHeight="1">
      <c r="CF261" s="121"/>
      <c r="CG261" s="145"/>
    </row>
    <row r="262" spans="84:85" ht="13.5" customHeight="1">
      <c r="CF262" s="121"/>
      <c r="CG262" s="145"/>
    </row>
    <row r="263" spans="84:85" ht="13.5" customHeight="1">
      <c r="CF263" s="121"/>
      <c r="CG263" s="145"/>
    </row>
    <row r="264" spans="84:85" ht="13.5" customHeight="1">
      <c r="CF264" s="121"/>
      <c r="CG264" s="145"/>
    </row>
    <row r="265" spans="84:85" ht="13.5" customHeight="1">
      <c r="CF265" s="121"/>
      <c r="CG265" s="145"/>
    </row>
    <row r="266" spans="84:85" ht="13.5" customHeight="1">
      <c r="CF266" s="121"/>
      <c r="CG266" s="145"/>
    </row>
    <row r="267" spans="84:85" ht="13.5" customHeight="1">
      <c r="CF267" s="121"/>
      <c r="CG267" s="145"/>
    </row>
    <row r="268" spans="84:85" ht="13.5" customHeight="1">
      <c r="CF268" s="121"/>
      <c r="CG268" s="145"/>
    </row>
    <row r="269" spans="84:85" ht="13.5" customHeight="1">
      <c r="CF269" s="121"/>
      <c r="CG269" s="145"/>
    </row>
    <row r="270" spans="84:85" ht="13.5" customHeight="1">
      <c r="CF270" s="121"/>
      <c r="CG270" s="145"/>
    </row>
    <row r="271" spans="84:85" ht="13.5" customHeight="1">
      <c r="CF271" s="121"/>
      <c r="CG271" s="145"/>
    </row>
    <row r="272" spans="84:85" ht="13.5" customHeight="1">
      <c r="CF272" s="121"/>
      <c r="CG272" s="145"/>
    </row>
    <row r="273" spans="84:85" ht="13.5" customHeight="1">
      <c r="CF273" s="121"/>
      <c r="CG273" s="145"/>
    </row>
    <row r="274" spans="84:85" ht="13.5" customHeight="1">
      <c r="CF274" s="121"/>
      <c r="CG274" s="145"/>
    </row>
    <row r="275" spans="84:85" ht="13.5" customHeight="1">
      <c r="CF275" s="121"/>
      <c r="CG275" s="145"/>
    </row>
    <row r="276" spans="84:85" ht="13.5" customHeight="1">
      <c r="CF276" s="121"/>
      <c r="CG276" s="145"/>
    </row>
    <row r="277" spans="84:85" ht="13.5" customHeight="1">
      <c r="CF277" s="121"/>
      <c r="CG277" s="145"/>
    </row>
    <row r="278" spans="84:85" ht="13.5" customHeight="1">
      <c r="CF278" s="121"/>
      <c r="CG278" s="145"/>
    </row>
    <row r="279" spans="84:85" ht="13.5" customHeight="1">
      <c r="CF279" s="121"/>
      <c r="CG279" s="145"/>
    </row>
    <row r="280" spans="84:85" ht="13.5" customHeight="1">
      <c r="CF280" s="121"/>
      <c r="CG280" s="145"/>
    </row>
    <row r="281" spans="84:85" ht="13.5" customHeight="1">
      <c r="CF281" s="121"/>
      <c r="CG281" s="145"/>
    </row>
    <row r="282" spans="84:85" ht="13.5" customHeight="1">
      <c r="CF282" s="121"/>
      <c r="CG282" s="145"/>
    </row>
    <row r="283" spans="84:85" ht="13.5" customHeight="1">
      <c r="CF283" s="121"/>
      <c r="CG283" s="145"/>
    </row>
    <row r="284" spans="84:85" ht="13.5" customHeight="1">
      <c r="CF284" s="121"/>
      <c r="CG284" s="145"/>
    </row>
    <row r="285" spans="84:85" ht="13.5" customHeight="1">
      <c r="CF285" s="121"/>
      <c r="CG285" s="145"/>
    </row>
    <row r="286" spans="84:85" ht="13.5" customHeight="1">
      <c r="CF286" s="121"/>
      <c r="CG286" s="145"/>
    </row>
    <row r="287" spans="84:85" ht="13.5" customHeight="1">
      <c r="CF287" s="121"/>
      <c r="CG287" s="145"/>
    </row>
    <row r="288" spans="84:85" ht="13.5" customHeight="1">
      <c r="CF288" s="121"/>
      <c r="CG288" s="145"/>
    </row>
    <row r="289" spans="84:85" ht="13.5" customHeight="1">
      <c r="CF289" s="121"/>
      <c r="CG289" s="145"/>
    </row>
    <row r="290" spans="84:85" ht="13.5" customHeight="1">
      <c r="CF290" s="121"/>
      <c r="CG290" s="145"/>
    </row>
    <row r="291" spans="84:85" ht="13.5" customHeight="1">
      <c r="CF291" s="121"/>
      <c r="CG291" s="145"/>
    </row>
    <row r="292" spans="84:85" ht="13.5" customHeight="1">
      <c r="CF292" s="121"/>
      <c r="CG292" s="145"/>
    </row>
    <row r="293" spans="84:85" ht="13.5" customHeight="1">
      <c r="CF293" s="121"/>
      <c r="CG293" s="145"/>
    </row>
    <row r="294" spans="84:85" ht="13.5" customHeight="1">
      <c r="CF294" s="121"/>
      <c r="CG294" s="145"/>
    </row>
    <row r="295" spans="84:85" ht="13.5" customHeight="1">
      <c r="CF295" s="121"/>
      <c r="CG295" s="145"/>
    </row>
    <row r="296" spans="84:85" ht="13.5" customHeight="1">
      <c r="CF296" s="121"/>
      <c r="CG296" s="145"/>
    </row>
    <row r="297" spans="84:85" ht="13.5" customHeight="1">
      <c r="CF297" s="121"/>
      <c r="CG297" s="145"/>
    </row>
    <row r="298" spans="84:85" ht="13.5" customHeight="1">
      <c r="CF298" s="121"/>
      <c r="CG298" s="145"/>
    </row>
    <row r="299" spans="84:85" ht="13.5" customHeight="1">
      <c r="CF299" s="121"/>
      <c r="CG299" s="145"/>
    </row>
    <row r="300" spans="84:85" ht="13.5" customHeight="1">
      <c r="CF300" s="121"/>
      <c r="CG300" s="145"/>
    </row>
    <row r="301" spans="84:85" ht="13.5" customHeight="1">
      <c r="CF301" s="121"/>
      <c r="CG301" s="145"/>
    </row>
    <row r="302" spans="84:85" ht="13.5" customHeight="1">
      <c r="CF302" s="121"/>
      <c r="CG302" s="145"/>
    </row>
    <row r="303" spans="84:85" ht="13.5" customHeight="1">
      <c r="CF303" s="121"/>
      <c r="CG303" s="145"/>
    </row>
    <row r="304" spans="84:85" ht="13.5" customHeight="1">
      <c r="CF304" s="121"/>
      <c r="CG304" s="145"/>
    </row>
    <row r="305" spans="84:85" ht="13.5" customHeight="1">
      <c r="CF305" s="121"/>
      <c r="CG305" s="145"/>
    </row>
    <row r="306" spans="84:85" ht="13.5" customHeight="1">
      <c r="CF306" s="121"/>
      <c r="CG306" s="145"/>
    </row>
    <row r="307" spans="84:85" ht="13.5" customHeight="1">
      <c r="CF307" s="121"/>
      <c r="CG307" s="145"/>
    </row>
    <row r="308" spans="84:85" ht="13.5" customHeight="1">
      <c r="CF308" s="121"/>
      <c r="CG308" s="145"/>
    </row>
    <row r="309" spans="84:85" ht="13.5" customHeight="1">
      <c r="CF309" s="121"/>
      <c r="CG309" s="145"/>
    </row>
    <row r="310" spans="84:85" ht="13.5" customHeight="1">
      <c r="CF310" s="121"/>
      <c r="CG310" s="145"/>
    </row>
    <row r="311" spans="84:85" ht="13.5" customHeight="1">
      <c r="CF311" s="121"/>
      <c r="CG311" s="145"/>
    </row>
    <row r="312" spans="84:85" ht="13.5" customHeight="1">
      <c r="CF312" s="121"/>
      <c r="CG312" s="145"/>
    </row>
    <row r="313" spans="84:85" ht="13.5" customHeight="1">
      <c r="CF313" s="121"/>
      <c r="CG313" s="145"/>
    </row>
    <row r="314" spans="84:85" ht="13.5" customHeight="1">
      <c r="CF314" s="121"/>
      <c r="CG314" s="145"/>
    </row>
    <row r="315" spans="84:85" ht="13.5" customHeight="1">
      <c r="CF315" s="121"/>
      <c r="CG315" s="145"/>
    </row>
    <row r="316" spans="84:85" ht="13.5" customHeight="1">
      <c r="CF316" s="121"/>
      <c r="CG316" s="145"/>
    </row>
    <row r="317" spans="84:85" ht="13.5" customHeight="1">
      <c r="CF317" s="121"/>
      <c r="CG317" s="145"/>
    </row>
    <row r="318" spans="84:85" ht="13.5" customHeight="1">
      <c r="CF318" s="121"/>
      <c r="CG318" s="145"/>
    </row>
    <row r="319" spans="84:85" ht="13.5" customHeight="1">
      <c r="CF319" s="121"/>
      <c r="CG319" s="145"/>
    </row>
    <row r="320" spans="84:85" ht="13.5" customHeight="1">
      <c r="CF320" s="121"/>
      <c r="CG320" s="145"/>
    </row>
    <row r="321" spans="84:85" ht="13.5" customHeight="1">
      <c r="CF321" s="121"/>
      <c r="CG321" s="145"/>
    </row>
    <row r="322" spans="84:85" ht="13.5" customHeight="1">
      <c r="CF322" s="121"/>
      <c r="CG322" s="145"/>
    </row>
    <row r="323" spans="84:85" ht="13.5" customHeight="1">
      <c r="CF323" s="121"/>
      <c r="CG323" s="145"/>
    </row>
    <row r="324" spans="84:85" ht="13.5" customHeight="1">
      <c r="CF324" s="121"/>
      <c r="CG324" s="145"/>
    </row>
    <row r="325" spans="84:85" ht="13.5" customHeight="1">
      <c r="CF325" s="121"/>
      <c r="CG325" s="145"/>
    </row>
    <row r="326" spans="84:85" ht="13.5" customHeight="1">
      <c r="CF326" s="121"/>
      <c r="CG326" s="145"/>
    </row>
    <row r="327" spans="84:85" ht="13.5" customHeight="1">
      <c r="CF327" s="121"/>
      <c r="CG327" s="145"/>
    </row>
    <row r="328" spans="84:85" ht="13.5" customHeight="1">
      <c r="CF328" s="121"/>
      <c r="CG328" s="145"/>
    </row>
    <row r="329" spans="84:85" ht="13.5" customHeight="1">
      <c r="CF329" s="121"/>
      <c r="CG329" s="145"/>
    </row>
    <row r="330" spans="84:85" ht="13.5" customHeight="1">
      <c r="CF330" s="121"/>
      <c r="CG330" s="145"/>
    </row>
    <row r="331" spans="84:85" ht="13.5" customHeight="1">
      <c r="CF331" s="121"/>
      <c r="CG331" s="145"/>
    </row>
    <row r="332" spans="84:85" ht="13.5" customHeight="1">
      <c r="CF332" s="121"/>
      <c r="CG332" s="145"/>
    </row>
    <row r="333" spans="84:85" ht="13.5" customHeight="1">
      <c r="CF333" s="121"/>
      <c r="CG333" s="145"/>
    </row>
    <row r="334" spans="84:85" ht="13.5" customHeight="1">
      <c r="CF334" s="121"/>
      <c r="CG334" s="145"/>
    </row>
    <row r="335" spans="84:85" ht="13.5" customHeight="1">
      <c r="CF335" s="121"/>
      <c r="CG335" s="145"/>
    </row>
    <row r="336" spans="84:85" ht="13.5" customHeight="1">
      <c r="CF336" s="121"/>
      <c r="CG336" s="145"/>
    </row>
    <row r="337" spans="84:85" ht="13.5" customHeight="1">
      <c r="CF337" s="121"/>
      <c r="CG337" s="145"/>
    </row>
    <row r="338" spans="84:85" ht="13.5" customHeight="1">
      <c r="CF338" s="121"/>
      <c r="CG338" s="145"/>
    </row>
    <row r="339" spans="84:85" ht="13.5" customHeight="1">
      <c r="CF339" s="121"/>
      <c r="CG339" s="145"/>
    </row>
    <row r="340" spans="84:85" ht="13.5" customHeight="1">
      <c r="CF340" s="121"/>
      <c r="CG340" s="145"/>
    </row>
    <row r="341" spans="84:85" ht="13.5" customHeight="1">
      <c r="CF341" s="121"/>
      <c r="CG341" s="145"/>
    </row>
    <row r="342" spans="84:85" ht="13.5" customHeight="1">
      <c r="CF342" s="121"/>
      <c r="CG342" s="145"/>
    </row>
    <row r="343" spans="84:85" ht="13.5" customHeight="1">
      <c r="CF343" s="121"/>
      <c r="CG343" s="145"/>
    </row>
    <row r="344" spans="84:85" ht="13.5" customHeight="1">
      <c r="CF344" s="121"/>
      <c r="CG344" s="145"/>
    </row>
    <row r="345" spans="84:85" ht="13.5" customHeight="1">
      <c r="CF345" s="121"/>
      <c r="CG345" s="145"/>
    </row>
    <row r="346" spans="84:85" ht="13.5" customHeight="1">
      <c r="CF346" s="121"/>
      <c r="CG346" s="145"/>
    </row>
    <row r="347" spans="84:85" ht="13.5" customHeight="1">
      <c r="CF347" s="121"/>
      <c r="CG347" s="145"/>
    </row>
    <row r="348" spans="84:85" ht="13.5" customHeight="1">
      <c r="CF348" s="121"/>
      <c r="CG348" s="145"/>
    </row>
    <row r="349" spans="84:85" ht="13.5" customHeight="1">
      <c r="CF349" s="121"/>
      <c r="CG349" s="145"/>
    </row>
    <row r="350" spans="84:85" ht="13.5" customHeight="1">
      <c r="CF350" s="121"/>
      <c r="CG350" s="145"/>
    </row>
    <row r="351" spans="84:85" ht="13.5" customHeight="1">
      <c r="CF351" s="121"/>
      <c r="CG351" s="145"/>
    </row>
    <row r="352" spans="84:85" ht="13.5" customHeight="1">
      <c r="CF352" s="121"/>
      <c r="CG352" s="145"/>
    </row>
    <row r="353" spans="84:85" ht="13.5" customHeight="1">
      <c r="CF353" s="121"/>
      <c r="CG353" s="145"/>
    </row>
    <row r="354" spans="84:85" ht="13.5" customHeight="1">
      <c r="CF354" s="121"/>
      <c r="CG354" s="145"/>
    </row>
    <row r="355" spans="84:85" ht="13.5" customHeight="1">
      <c r="CF355" s="121"/>
      <c r="CG355" s="145"/>
    </row>
    <row r="356" spans="84:85" ht="13.5" customHeight="1">
      <c r="CF356" s="121"/>
      <c r="CG356" s="145"/>
    </row>
    <row r="357" spans="84:85" ht="13.5" customHeight="1">
      <c r="CF357" s="121"/>
      <c r="CG357" s="145"/>
    </row>
    <row r="358" spans="84:85" ht="13.5" customHeight="1">
      <c r="CF358" s="121"/>
      <c r="CG358" s="145"/>
    </row>
    <row r="359" spans="84:85" ht="13.5" customHeight="1">
      <c r="CF359" s="121"/>
      <c r="CG359" s="145"/>
    </row>
    <row r="360" spans="84:85" ht="13.5" customHeight="1">
      <c r="CF360" s="121"/>
      <c r="CG360" s="145"/>
    </row>
    <row r="361" spans="84:85" ht="13.5" customHeight="1">
      <c r="CF361" s="121"/>
      <c r="CG361" s="145"/>
    </row>
    <row r="362" spans="84:85" ht="13.5" customHeight="1">
      <c r="CF362" s="121"/>
      <c r="CG362" s="145"/>
    </row>
    <row r="363" spans="84:85" ht="13.5" customHeight="1">
      <c r="CF363" s="121"/>
      <c r="CG363" s="145"/>
    </row>
    <row r="364" spans="84:85" ht="13.5" customHeight="1">
      <c r="CF364" s="121"/>
      <c r="CG364" s="145"/>
    </row>
    <row r="365" spans="84:85" ht="13.5" customHeight="1">
      <c r="CF365" s="121"/>
      <c r="CG365" s="145"/>
    </row>
    <row r="366" spans="84:85" ht="13.5" customHeight="1">
      <c r="CF366" s="121"/>
      <c r="CG366" s="145"/>
    </row>
    <row r="367" spans="84:85" ht="13.5" customHeight="1">
      <c r="CF367" s="121"/>
      <c r="CG367" s="145"/>
    </row>
    <row r="368" spans="84:85" ht="13.5" customHeight="1">
      <c r="CF368" s="121"/>
      <c r="CG368" s="145"/>
    </row>
    <row r="369" spans="84:85" ht="13.5" customHeight="1">
      <c r="CF369" s="121"/>
      <c r="CG369" s="145"/>
    </row>
    <row r="370" spans="84:85" ht="13.5" customHeight="1">
      <c r="CF370" s="121"/>
      <c r="CG370" s="145"/>
    </row>
    <row r="371" spans="84:85" ht="13.5" customHeight="1">
      <c r="CF371" s="121"/>
      <c r="CG371" s="145"/>
    </row>
    <row r="372" spans="84:85" ht="13.5" customHeight="1">
      <c r="CF372" s="121"/>
      <c r="CG372" s="145"/>
    </row>
    <row r="373" spans="84:85" ht="13.5" customHeight="1">
      <c r="CF373" s="121"/>
      <c r="CG373" s="145"/>
    </row>
    <row r="374" spans="84:85" ht="13.5" customHeight="1">
      <c r="CF374" s="121"/>
      <c r="CG374" s="145"/>
    </row>
    <row r="375" spans="84:85" ht="13.5" customHeight="1">
      <c r="CF375" s="121"/>
      <c r="CG375" s="145"/>
    </row>
    <row r="376" spans="84:85" ht="13.5" customHeight="1">
      <c r="CF376" s="121"/>
      <c r="CG376" s="145"/>
    </row>
    <row r="377" spans="84:85" ht="13.5" customHeight="1">
      <c r="CF377" s="121"/>
      <c r="CG377" s="145"/>
    </row>
    <row r="378" spans="84:85" ht="13.5" customHeight="1">
      <c r="CF378" s="121"/>
      <c r="CG378" s="145"/>
    </row>
    <row r="379" spans="84:85" ht="13.5" customHeight="1">
      <c r="CF379" s="121"/>
      <c r="CG379" s="145"/>
    </row>
    <row r="380" spans="84:85" ht="13.5" customHeight="1">
      <c r="CF380" s="121"/>
      <c r="CG380" s="145"/>
    </row>
    <row r="381" spans="84:85" ht="13.5" customHeight="1">
      <c r="CF381" s="121"/>
      <c r="CG381" s="145"/>
    </row>
    <row r="382" spans="84:85" ht="13.5" customHeight="1">
      <c r="CF382" s="121"/>
      <c r="CG382" s="145"/>
    </row>
    <row r="383" spans="84:85" ht="13.5" customHeight="1">
      <c r="CF383" s="121"/>
      <c r="CG383" s="145"/>
    </row>
    <row r="384" spans="84:85" ht="13.5" customHeight="1">
      <c r="CF384" s="121"/>
      <c r="CG384" s="145"/>
    </row>
    <row r="385" spans="84:85" ht="13.5" customHeight="1">
      <c r="CF385" s="121"/>
      <c r="CG385" s="145"/>
    </row>
    <row r="386" spans="84:85" ht="13.5" customHeight="1">
      <c r="CF386" s="121"/>
      <c r="CG386" s="145"/>
    </row>
    <row r="387" spans="84:85" ht="13.5" customHeight="1">
      <c r="CF387" s="121"/>
      <c r="CG387" s="145"/>
    </row>
    <row r="388" spans="84:85" ht="13.5" customHeight="1">
      <c r="CF388" s="121"/>
      <c r="CG388" s="145"/>
    </row>
    <row r="389" spans="84:85" ht="13.5" customHeight="1">
      <c r="CF389" s="121"/>
      <c r="CG389" s="145"/>
    </row>
    <row r="390" spans="84:85" ht="13.5" customHeight="1">
      <c r="CF390" s="121"/>
      <c r="CG390" s="145"/>
    </row>
    <row r="391" spans="84:85" ht="13.5" customHeight="1">
      <c r="CF391" s="121"/>
      <c r="CG391" s="145"/>
    </row>
    <row r="392" spans="84:85" ht="13.5" customHeight="1">
      <c r="CF392" s="121"/>
      <c r="CG392" s="145"/>
    </row>
    <row r="393" spans="84:85" ht="13.5" customHeight="1">
      <c r="CF393" s="121"/>
      <c r="CG393" s="145"/>
    </row>
    <row r="394" spans="84:85" ht="13.5" customHeight="1">
      <c r="CF394" s="121"/>
      <c r="CG394" s="145"/>
    </row>
    <row r="395" spans="84:85" ht="13.5" customHeight="1">
      <c r="CF395" s="121"/>
      <c r="CG395" s="145"/>
    </row>
    <row r="396" spans="84:85" ht="13.5" customHeight="1">
      <c r="CF396" s="121"/>
      <c r="CG396" s="145"/>
    </row>
    <row r="397" spans="84:85" ht="13.5" customHeight="1">
      <c r="CF397" s="121"/>
      <c r="CG397" s="145"/>
    </row>
    <row r="398" spans="84:85" ht="13.5" customHeight="1">
      <c r="CF398" s="121"/>
      <c r="CG398" s="145"/>
    </row>
    <row r="399" spans="84:85" ht="13.5" customHeight="1">
      <c r="CF399" s="121"/>
      <c r="CG399" s="145"/>
    </row>
    <row r="400" spans="84:85" ht="13.5" customHeight="1">
      <c r="CF400" s="121"/>
      <c r="CG400" s="145"/>
    </row>
    <row r="401" spans="84:85" ht="13.5" customHeight="1">
      <c r="CF401" s="121"/>
      <c r="CG401" s="145"/>
    </row>
    <row r="402" spans="84:85" ht="13.5" customHeight="1">
      <c r="CF402" s="121"/>
      <c r="CG402" s="145"/>
    </row>
    <row r="403" spans="84:85" ht="13.5" customHeight="1">
      <c r="CF403" s="121"/>
      <c r="CG403" s="145"/>
    </row>
    <row r="404" spans="84:85" ht="13.5" customHeight="1">
      <c r="CF404" s="121"/>
      <c r="CG404" s="145"/>
    </row>
    <row r="405" spans="84:85" ht="13.5" customHeight="1">
      <c r="CF405" s="121"/>
      <c r="CG405" s="145"/>
    </row>
    <row r="406" spans="84:85" ht="13.5" customHeight="1">
      <c r="CF406" s="121"/>
      <c r="CG406" s="145"/>
    </row>
    <row r="407" spans="84:85" ht="13.5" customHeight="1">
      <c r="CF407" s="121"/>
      <c r="CG407" s="145"/>
    </row>
    <row r="408" spans="84:85" ht="13.5" customHeight="1">
      <c r="CF408" s="121"/>
      <c r="CG408" s="145"/>
    </row>
    <row r="409" spans="84:85" ht="13.5" customHeight="1">
      <c r="CF409" s="121"/>
      <c r="CG409" s="145"/>
    </row>
    <row r="410" spans="84:85" ht="13.5" customHeight="1">
      <c r="CF410" s="121"/>
      <c r="CG410" s="145"/>
    </row>
    <row r="411" spans="84:85" ht="13.5" customHeight="1">
      <c r="CF411" s="121"/>
      <c r="CG411" s="145"/>
    </row>
    <row r="412" spans="84:85" ht="13.5" customHeight="1">
      <c r="CF412" s="121"/>
      <c r="CG412" s="145"/>
    </row>
    <row r="413" spans="84:85" ht="13.5" customHeight="1">
      <c r="CF413" s="121"/>
      <c r="CG413" s="145"/>
    </row>
    <row r="414" spans="84:85" ht="13.5" customHeight="1">
      <c r="CF414" s="121"/>
      <c r="CG414" s="145"/>
    </row>
    <row r="415" spans="84:85" ht="13.5" customHeight="1">
      <c r="CF415" s="121"/>
      <c r="CG415" s="145"/>
    </row>
    <row r="416" spans="84:85" ht="13.5" customHeight="1">
      <c r="CF416" s="121"/>
      <c r="CG416" s="145"/>
    </row>
    <row r="417" spans="84:85" ht="13.5" customHeight="1">
      <c r="CF417" s="121"/>
      <c r="CG417" s="145"/>
    </row>
    <row r="418" spans="84:85" ht="13.5" customHeight="1">
      <c r="CF418" s="121"/>
      <c r="CG418" s="145"/>
    </row>
    <row r="419" spans="84:85" ht="13.5" customHeight="1">
      <c r="CF419" s="121"/>
      <c r="CG419" s="145"/>
    </row>
    <row r="420" spans="84:85" ht="13.5" customHeight="1">
      <c r="CF420" s="121"/>
      <c r="CG420" s="145"/>
    </row>
    <row r="421" spans="84:85" ht="13.5" customHeight="1">
      <c r="CF421" s="121"/>
      <c r="CG421" s="145"/>
    </row>
    <row r="422" spans="84:85" ht="13.5" customHeight="1">
      <c r="CF422" s="121"/>
      <c r="CG422" s="145"/>
    </row>
    <row r="423" spans="84:85" ht="13.5" customHeight="1">
      <c r="CF423" s="121"/>
      <c r="CG423" s="145"/>
    </row>
    <row r="424" spans="84:85" ht="13.5" customHeight="1">
      <c r="CF424" s="121"/>
      <c r="CG424" s="145"/>
    </row>
    <row r="425" spans="84:85" ht="13.5" customHeight="1">
      <c r="CF425" s="121"/>
      <c r="CG425" s="145"/>
    </row>
    <row r="426" spans="84:85" ht="13.5" customHeight="1">
      <c r="CF426" s="121"/>
      <c r="CG426" s="145"/>
    </row>
    <row r="427" spans="84:85" ht="13.5" customHeight="1">
      <c r="CF427" s="121"/>
      <c r="CG427" s="145"/>
    </row>
    <row r="428" spans="84:85" ht="13.5" customHeight="1">
      <c r="CF428" s="121"/>
      <c r="CG428" s="145"/>
    </row>
    <row r="429" spans="84:85" ht="13.5" customHeight="1">
      <c r="CF429" s="121"/>
      <c r="CG429" s="145"/>
    </row>
    <row r="430" spans="84:85" ht="13.5" customHeight="1">
      <c r="CF430" s="121"/>
      <c r="CG430" s="145"/>
    </row>
    <row r="431" spans="84:85" ht="13.5" customHeight="1">
      <c r="CF431" s="121"/>
      <c r="CG431" s="145"/>
    </row>
    <row r="432" spans="84:85" ht="13.5" customHeight="1">
      <c r="CF432" s="121"/>
      <c r="CG432" s="145"/>
    </row>
    <row r="433" spans="84:85" ht="13.5" customHeight="1">
      <c r="CF433" s="121"/>
      <c r="CG433" s="145"/>
    </row>
    <row r="434" spans="84:85" ht="13.5" customHeight="1">
      <c r="CF434" s="121"/>
      <c r="CG434" s="145"/>
    </row>
    <row r="435" spans="84:85" ht="13.5" customHeight="1">
      <c r="CF435" s="121"/>
      <c r="CG435" s="145"/>
    </row>
    <row r="436" spans="84:85" ht="13.5" customHeight="1">
      <c r="CF436" s="121"/>
      <c r="CG436" s="145"/>
    </row>
    <row r="437" spans="84:85" ht="13.5" customHeight="1">
      <c r="CF437" s="121"/>
      <c r="CG437" s="145"/>
    </row>
    <row r="438" spans="84:85" ht="13.5" customHeight="1">
      <c r="CF438" s="121"/>
      <c r="CG438" s="145"/>
    </row>
    <row r="439" spans="84:85" ht="13.5" customHeight="1">
      <c r="CF439" s="121"/>
      <c r="CG439" s="145"/>
    </row>
    <row r="440" spans="84:85" ht="13.5" customHeight="1">
      <c r="CF440" s="121"/>
      <c r="CG440" s="145"/>
    </row>
    <row r="441" spans="84:85" ht="13.5" customHeight="1">
      <c r="CF441" s="121"/>
      <c r="CG441" s="145"/>
    </row>
    <row r="442" spans="84:85" ht="13.5" customHeight="1">
      <c r="CF442" s="121"/>
      <c r="CG442" s="145"/>
    </row>
    <row r="443" spans="84:85" ht="13.5" customHeight="1">
      <c r="CF443" s="121"/>
      <c r="CG443" s="145"/>
    </row>
    <row r="444" spans="84:85" ht="13.5" customHeight="1">
      <c r="CF444" s="121"/>
      <c r="CG444" s="145"/>
    </row>
    <row r="445" spans="84:85" ht="13.5" customHeight="1">
      <c r="CF445" s="121"/>
      <c r="CG445" s="145"/>
    </row>
    <row r="446" spans="84:85" ht="13.5" customHeight="1">
      <c r="CF446" s="121"/>
      <c r="CG446" s="145"/>
    </row>
    <row r="447" spans="84:85" ht="13.5" customHeight="1">
      <c r="CF447" s="121"/>
      <c r="CG447" s="145"/>
    </row>
    <row r="448" spans="84:85" ht="13.5" customHeight="1">
      <c r="CF448" s="121"/>
      <c r="CG448" s="145"/>
    </row>
    <row r="449" spans="84:85" ht="13.5" customHeight="1">
      <c r="CF449" s="121"/>
      <c r="CG449" s="145"/>
    </row>
    <row r="450" spans="84:85" ht="13.5" customHeight="1">
      <c r="CF450" s="121"/>
      <c r="CG450" s="145"/>
    </row>
    <row r="451" spans="84:85" ht="13.5" customHeight="1">
      <c r="CF451" s="121"/>
      <c r="CG451" s="145"/>
    </row>
    <row r="452" spans="84:85" ht="13.5" customHeight="1">
      <c r="CF452" s="121"/>
      <c r="CG452" s="145"/>
    </row>
    <row r="453" spans="84:85" ht="13.5" customHeight="1">
      <c r="CF453" s="121"/>
      <c r="CG453" s="145"/>
    </row>
    <row r="454" spans="84:85" ht="13.5" customHeight="1">
      <c r="CF454" s="121"/>
      <c r="CG454" s="145"/>
    </row>
    <row r="455" spans="84:85" ht="13.5" customHeight="1">
      <c r="CF455" s="121"/>
      <c r="CG455" s="145"/>
    </row>
    <row r="456" spans="84:85" ht="13.5" customHeight="1">
      <c r="CF456" s="121"/>
      <c r="CG456" s="145"/>
    </row>
    <row r="457" spans="84:85" ht="13.5" customHeight="1">
      <c r="CF457" s="121"/>
      <c r="CG457" s="145"/>
    </row>
    <row r="458" spans="84:85" ht="13.5" customHeight="1">
      <c r="CF458" s="121"/>
      <c r="CG458" s="145"/>
    </row>
    <row r="459" spans="84:85" ht="13.5" customHeight="1">
      <c r="CF459" s="121"/>
      <c r="CG459" s="145"/>
    </row>
    <row r="460" spans="84:85" ht="13.5" customHeight="1">
      <c r="CF460" s="121"/>
      <c r="CG460" s="145"/>
    </row>
    <row r="461" spans="84:85" ht="13.5" customHeight="1">
      <c r="CF461" s="121"/>
      <c r="CG461" s="145"/>
    </row>
    <row r="462" spans="84:85" ht="13.5" customHeight="1">
      <c r="CF462" s="121"/>
      <c r="CG462" s="145"/>
    </row>
    <row r="463" spans="84:85" ht="13.5" customHeight="1">
      <c r="CF463" s="121"/>
      <c r="CG463" s="145"/>
    </row>
    <row r="464" spans="84:85" ht="13.5" customHeight="1">
      <c r="CF464" s="121"/>
      <c r="CG464" s="145"/>
    </row>
    <row r="465" spans="84:85" ht="13.5" customHeight="1">
      <c r="CF465" s="121"/>
      <c r="CG465" s="145"/>
    </row>
    <row r="466" spans="84:85" ht="13.5" customHeight="1">
      <c r="CF466" s="121"/>
      <c r="CG466" s="145"/>
    </row>
    <row r="467" spans="84:85" ht="13.5" customHeight="1">
      <c r="CF467" s="121"/>
      <c r="CG467" s="145"/>
    </row>
    <row r="468" spans="84:85" ht="13.5" customHeight="1">
      <c r="CF468" s="121"/>
      <c r="CG468" s="145"/>
    </row>
    <row r="469" spans="84:85" ht="13.5" customHeight="1">
      <c r="CF469" s="121"/>
      <c r="CG469" s="145"/>
    </row>
    <row r="470" spans="84:85" ht="13.5" customHeight="1">
      <c r="CF470" s="121"/>
      <c r="CG470" s="145"/>
    </row>
    <row r="471" spans="84:85" ht="13.5" customHeight="1">
      <c r="CF471" s="121"/>
      <c r="CG471" s="145"/>
    </row>
    <row r="472" spans="84:85" ht="13.5" customHeight="1">
      <c r="CF472" s="121"/>
      <c r="CG472" s="145"/>
    </row>
    <row r="473" spans="84:85" ht="13.5" customHeight="1">
      <c r="CF473" s="121"/>
      <c r="CG473" s="145"/>
    </row>
    <row r="474" spans="84:85" ht="13.5" customHeight="1">
      <c r="CF474" s="121"/>
      <c r="CG474" s="145"/>
    </row>
    <row r="475" spans="84:85" ht="13.5" customHeight="1">
      <c r="CF475" s="121"/>
      <c r="CG475" s="145"/>
    </row>
    <row r="476" spans="84:85" ht="13.5" customHeight="1">
      <c r="CF476" s="121"/>
      <c r="CG476" s="145"/>
    </row>
    <row r="477" spans="84:85" ht="13.5" customHeight="1">
      <c r="CF477" s="121"/>
      <c r="CG477" s="145"/>
    </row>
    <row r="478" spans="84:85" ht="13.5" customHeight="1">
      <c r="CF478" s="121"/>
      <c r="CG478" s="145"/>
    </row>
    <row r="479" spans="84:85" ht="13.5" customHeight="1">
      <c r="CF479" s="121"/>
      <c r="CG479" s="145"/>
    </row>
    <row r="480" spans="84:85" ht="13.5" customHeight="1">
      <c r="CF480" s="121"/>
      <c r="CG480" s="145"/>
    </row>
    <row r="481" spans="84:85" ht="13.5" customHeight="1">
      <c r="CF481" s="121"/>
      <c r="CG481" s="145"/>
    </row>
    <row r="482" spans="84:85" ht="13.5" customHeight="1">
      <c r="CF482" s="121"/>
      <c r="CG482" s="145"/>
    </row>
    <row r="483" spans="84:85" ht="13.5" customHeight="1">
      <c r="CF483" s="121"/>
      <c r="CG483" s="145"/>
    </row>
    <row r="484" spans="84:85" ht="13.5" customHeight="1">
      <c r="CF484" s="121"/>
      <c r="CG484" s="145"/>
    </row>
    <row r="485" spans="84:85" ht="13.5" customHeight="1">
      <c r="CF485" s="121"/>
      <c r="CG485" s="145"/>
    </row>
    <row r="486" spans="84:85" ht="13.5" customHeight="1">
      <c r="CF486" s="121"/>
      <c r="CG486" s="145"/>
    </row>
    <row r="487" spans="84:85" ht="13.5" customHeight="1">
      <c r="CF487" s="121"/>
      <c r="CG487" s="145"/>
    </row>
    <row r="488" spans="84:85" ht="13.5" customHeight="1">
      <c r="CF488" s="121"/>
      <c r="CG488" s="145"/>
    </row>
    <row r="489" spans="84:85" ht="13.5" customHeight="1">
      <c r="CF489" s="121"/>
      <c r="CG489" s="145"/>
    </row>
    <row r="490" spans="84:85" ht="13.5" customHeight="1">
      <c r="CF490" s="121"/>
      <c r="CG490" s="145"/>
    </row>
    <row r="491" spans="84:85" ht="13.5" customHeight="1">
      <c r="CF491" s="121"/>
      <c r="CG491" s="145"/>
    </row>
    <row r="492" spans="84:85" ht="13.5" customHeight="1">
      <c r="CF492" s="121"/>
      <c r="CG492" s="145"/>
    </row>
    <row r="493" spans="84:85" ht="13.5" customHeight="1">
      <c r="CF493" s="121"/>
      <c r="CG493" s="145"/>
    </row>
    <row r="494" spans="84:85" ht="13.5" customHeight="1">
      <c r="CF494" s="121"/>
      <c r="CG494" s="145"/>
    </row>
    <row r="495" spans="84:85" ht="13.5" customHeight="1">
      <c r="CF495" s="121"/>
      <c r="CG495" s="145"/>
    </row>
    <row r="496" spans="84:85" ht="13.5" customHeight="1">
      <c r="CF496" s="121"/>
      <c r="CG496" s="145"/>
    </row>
    <row r="497" spans="84:85" ht="13.5" customHeight="1">
      <c r="CF497" s="121"/>
      <c r="CG497" s="145"/>
    </row>
    <row r="498" spans="84:85" ht="13.5" customHeight="1">
      <c r="CF498" s="121"/>
      <c r="CG498" s="145"/>
    </row>
    <row r="499" spans="84:85" ht="13.5" customHeight="1">
      <c r="CF499" s="121"/>
      <c r="CG499" s="145"/>
    </row>
    <row r="500" spans="84:85" ht="13.5" customHeight="1">
      <c r="CF500" s="121"/>
      <c r="CG500" s="145"/>
    </row>
    <row r="501" spans="84:85" ht="13.5" customHeight="1">
      <c r="CF501" s="121"/>
      <c r="CG501" s="145"/>
    </row>
    <row r="502" spans="84:85" ht="13.5" customHeight="1">
      <c r="CF502" s="121"/>
      <c r="CG502" s="145"/>
    </row>
    <row r="503" spans="84:85" ht="13.5" customHeight="1">
      <c r="CF503" s="121"/>
      <c r="CG503" s="145"/>
    </row>
    <row r="504" spans="84:85" ht="13.5" customHeight="1">
      <c r="CF504" s="121"/>
      <c r="CG504" s="145"/>
    </row>
    <row r="505" spans="84:85" ht="13.5" customHeight="1">
      <c r="CF505" s="121"/>
      <c r="CG505" s="145"/>
    </row>
    <row r="506" spans="84:85" ht="13.5" customHeight="1">
      <c r="CF506" s="121"/>
      <c r="CG506" s="145"/>
    </row>
    <row r="507" spans="84:85" ht="13.5" customHeight="1">
      <c r="CF507" s="121"/>
      <c r="CG507" s="145"/>
    </row>
    <row r="508" spans="84:85" ht="13.5" customHeight="1">
      <c r="CF508" s="121"/>
      <c r="CG508" s="145"/>
    </row>
    <row r="509" spans="84:85" ht="13.5" customHeight="1">
      <c r="CF509" s="121"/>
      <c r="CG509" s="145"/>
    </row>
    <row r="510" spans="84:85" ht="13.5" customHeight="1">
      <c r="CF510" s="121"/>
      <c r="CG510" s="145"/>
    </row>
    <row r="511" spans="84:85" ht="13.5" customHeight="1">
      <c r="CF511" s="121"/>
      <c r="CG511" s="145"/>
    </row>
    <row r="512" spans="84:85" ht="13.5" customHeight="1">
      <c r="CF512" s="121"/>
      <c r="CG512" s="145"/>
    </row>
    <row r="513" spans="84:85" ht="13.5" customHeight="1">
      <c r="CF513" s="121"/>
      <c r="CG513" s="145"/>
    </row>
    <row r="514" spans="84:85" ht="13.5" customHeight="1">
      <c r="CF514" s="121"/>
      <c r="CG514" s="145"/>
    </row>
    <row r="515" spans="84:85" ht="13.5" customHeight="1">
      <c r="CF515" s="121"/>
      <c r="CG515" s="145"/>
    </row>
    <row r="516" spans="84:85" ht="13.5" customHeight="1">
      <c r="CF516" s="121"/>
      <c r="CG516" s="145"/>
    </row>
    <row r="517" spans="84:85" ht="13.5" customHeight="1">
      <c r="CF517" s="121"/>
      <c r="CG517" s="145"/>
    </row>
    <row r="518" spans="84:85" ht="13.5" customHeight="1">
      <c r="CF518" s="121"/>
      <c r="CG518" s="145"/>
    </row>
    <row r="519" spans="84:85" ht="13.5" customHeight="1">
      <c r="CF519" s="121"/>
      <c r="CG519" s="145"/>
    </row>
    <row r="520" spans="84:85" ht="13.5" customHeight="1">
      <c r="CF520" s="121"/>
      <c r="CG520" s="145"/>
    </row>
    <row r="521" spans="84:85" ht="13.5" customHeight="1">
      <c r="CF521" s="121"/>
      <c r="CG521" s="145"/>
    </row>
    <row r="522" spans="84:85" ht="13.5" customHeight="1">
      <c r="CF522" s="121"/>
      <c r="CG522" s="145"/>
    </row>
    <row r="523" spans="84:85" ht="13.5" customHeight="1">
      <c r="CF523" s="121"/>
      <c r="CG523" s="145"/>
    </row>
    <row r="524" spans="84:85" ht="13.5" customHeight="1">
      <c r="CF524" s="121"/>
      <c r="CG524" s="145"/>
    </row>
    <row r="525" spans="84:85" ht="13.5" customHeight="1">
      <c r="CF525" s="121"/>
      <c r="CG525" s="145"/>
    </row>
    <row r="526" spans="84:85" ht="13.5" customHeight="1">
      <c r="CF526" s="121"/>
      <c r="CG526" s="145"/>
    </row>
    <row r="527" spans="84:85" ht="13.5" customHeight="1">
      <c r="CF527" s="121"/>
      <c r="CG527" s="145"/>
    </row>
    <row r="528" spans="84:85" ht="13.5" customHeight="1">
      <c r="CF528" s="121"/>
      <c r="CG528" s="145"/>
    </row>
    <row r="529" spans="84:85" ht="13.5" customHeight="1">
      <c r="CF529" s="121"/>
      <c r="CG529" s="145"/>
    </row>
    <row r="530" spans="84:85" ht="13.5" customHeight="1">
      <c r="CF530" s="121"/>
      <c r="CG530" s="145"/>
    </row>
    <row r="531" spans="84:85" ht="13.5" customHeight="1">
      <c r="CF531" s="121"/>
      <c r="CG531" s="145"/>
    </row>
    <row r="532" spans="84:85" ht="13.5" customHeight="1">
      <c r="CF532" s="121"/>
      <c r="CG532" s="145"/>
    </row>
    <row r="533" spans="84:85" ht="13.5" customHeight="1">
      <c r="CF533" s="121"/>
      <c r="CG533" s="145"/>
    </row>
    <row r="534" spans="84:85" ht="13.5" customHeight="1">
      <c r="CF534" s="121"/>
      <c r="CG534" s="145"/>
    </row>
    <row r="535" spans="84:85" ht="13.5" customHeight="1">
      <c r="CF535" s="121"/>
      <c r="CG535" s="145"/>
    </row>
    <row r="536" spans="84:85" ht="13.5" customHeight="1">
      <c r="CF536" s="121"/>
      <c r="CG536" s="145"/>
    </row>
    <row r="537" spans="84:85" ht="13.5" customHeight="1">
      <c r="CF537" s="121"/>
      <c r="CG537" s="145"/>
    </row>
    <row r="538" spans="84:85" ht="13.5" customHeight="1">
      <c r="CF538" s="121"/>
      <c r="CG538" s="145"/>
    </row>
    <row r="539" spans="84:85" ht="13.5" customHeight="1">
      <c r="CF539" s="121"/>
      <c r="CG539" s="145"/>
    </row>
    <row r="540" spans="84:85" ht="13.5" customHeight="1">
      <c r="CF540" s="121"/>
      <c r="CG540" s="145"/>
    </row>
    <row r="541" spans="84:85" ht="13.5" customHeight="1">
      <c r="CF541" s="121"/>
      <c r="CG541" s="145"/>
    </row>
    <row r="542" spans="84:85" ht="13.5" customHeight="1">
      <c r="CF542" s="121"/>
      <c r="CG542" s="145"/>
    </row>
    <row r="543" spans="84:85" ht="13.5" customHeight="1">
      <c r="CF543" s="121"/>
      <c r="CG543" s="145"/>
    </row>
    <row r="544" spans="84:85" ht="13.5" customHeight="1">
      <c r="CF544" s="121"/>
      <c r="CG544" s="145"/>
    </row>
    <row r="545" spans="84:85" ht="13.5" customHeight="1">
      <c r="CF545" s="121"/>
      <c r="CG545" s="145"/>
    </row>
    <row r="546" spans="84:85" ht="13.5" customHeight="1">
      <c r="CF546" s="121"/>
      <c r="CG546" s="145"/>
    </row>
    <row r="547" spans="84:85" ht="13.5" customHeight="1">
      <c r="CF547" s="121"/>
      <c r="CG547" s="145"/>
    </row>
    <row r="548" spans="84:85" ht="13.5" customHeight="1">
      <c r="CF548" s="121"/>
      <c r="CG548" s="145"/>
    </row>
    <row r="549" spans="84:85" ht="13.5" customHeight="1">
      <c r="CF549" s="121"/>
      <c r="CG549" s="145"/>
    </row>
    <row r="550" spans="84:85" ht="13.5" customHeight="1">
      <c r="CF550" s="121"/>
      <c r="CG550" s="145"/>
    </row>
    <row r="551" spans="84:85" ht="13.5" customHeight="1">
      <c r="CF551" s="121"/>
      <c r="CG551" s="145"/>
    </row>
    <row r="552" spans="84:85" ht="13.5" customHeight="1">
      <c r="CF552" s="121"/>
      <c r="CG552" s="145"/>
    </row>
    <row r="553" spans="84:85" ht="13.5" customHeight="1">
      <c r="CF553" s="121"/>
      <c r="CG553" s="145"/>
    </row>
    <row r="554" spans="84:85" ht="13.5" customHeight="1">
      <c r="CF554" s="121"/>
      <c r="CG554" s="145"/>
    </row>
    <row r="555" spans="84:85" ht="13.5" customHeight="1">
      <c r="CF555" s="121"/>
      <c r="CG555" s="145"/>
    </row>
    <row r="556" spans="84:85" ht="13.5" customHeight="1">
      <c r="CF556" s="121"/>
      <c r="CG556" s="145"/>
    </row>
    <row r="557" spans="84:85" ht="13.5" customHeight="1">
      <c r="CF557" s="121"/>
      <c r="CG557" s="145"/>
    </row>
    <row r="558" spans="84:85" ht="13.5" customHeight="1">
      <c r="CF558" s="121"/>
      <c r="CG558" s="145"/>
    </row>
    <row r="559" spans="84:85" ht="13.5" customHeight="1">
      <c r="CF559" s="121"/>
      <c r="CG559" s="145"/>
    </row>
    <row r="560" spans="84:85" ht="13.5" customHeight="1">
      <c r="CF560" s="121"/>
      <c r="CG560" s="145"/>
    </row>
    <row r="561" spans="84:85" ht="13.5" customHeight="1">
      <c r="CF561" s="121"/>
      <c r="CG561" s="145"/>
    </row>
    <row r="562" spans="84:85" ht="13.5" customHeight="1">
      <c r="CF562" s="121"/>
      <c r="CG562" s="145"/>
    </row>
    <row r="563" spans="84:85" ht="13.5" customHeight="1">
      <c r="CF563" s="121"/>
      <c r="CG563" s="145"/>
    </row>
    <row r="564" spans="84:85" ht="13.5" customHeight="1">
      <c r="CF564" s="121"/>
      <c r="CG564" s="145"/>
    </row>
    <row r="565" spans="84:85" ht="13.5" customHeight="1">
      <c r="CF565" s="121"/>
      <c r="CG565" s="145"/>
    </row>
    <row r="566" spans="84:85" ht="13.5" customHeight="1">
      <c r="CF566" s="121"/>
      <c r="CG566" s="145"/>
    </row>
    <row r="567" spans="84:85" ht="13.5" customHeight="1">
      <c r="CF567" s="121"/>
      <c r="CG567" s="145"/>
    </row>
    <row r="568" spans="84:85" ht="13.5" customHeight="1">
      <c r="CF568" s="121"/>
      <c r="CG568" s="145"/>
    </row>
    <row r="569" spans="84:85" ht="13.5" customHeight="1">
      <c r="CF569" s="121"/>
      <c r="CG569" s="145"/>
    </row>
    <row r="570" spans="84:85" ht="13.5" customHeight="1">
      <c r="CF570" s="121"/>
      <c r="CG570" s="145"/>
    </row>
    <row r="571" spans="84:85" ht="13.5" customHeight="1">
      <c r="CF571" s="121"/>
      <c r="CG571" s="145"/>
    </row>
    <row r="572" spans="84:85" ht="13.5" customHeight="1">
      <c r="CF572" s="121"/>
      <c r="CG572" s="145"/>
    </row>
    <row r="573" spans="84:85" ht="13.5" customHeight="1">
      <c r="CF573" s="121"/>
      <c r="CG573" s="145"/>
    </row>
    <row r="574" spans="84:85" ht="13.5" customHeight="1">
      <c r="CF574" s="121"/>
      <c r="CG574" s="145"/>
    </row>
    <row r="575" spans="84:85" ht="13.5" customHeight="1">
      <c r="CF575" s="121"/>
      <c r="CG575" s="145"/>
    </row>
    <row r="576" spans="84:85" ht="13.5" customHeight="1">
      <c r="CF576" s="121"/>
      <c r="CG576" s="145"/>
    </row>
    <row r="577" spans="84:85" ht="13.5" customHeight="1">
      <c r="CF577" s="121"/>
      <c r="CG577" s="145"/>
    </row>
    <row r="578" spans="84:85" ht="13.5" customHeight="1">
      <c r="CF578" s="121"/>
      <c r="CG578" s="145"/>
    </row>
    <row r="579" spans="84:85" ht="13.5" customHeight="1">
      <c r="CF579" s="121"/>
      <c r="CG579" s="145"/>
    </row>
    <row r="580" spans="84:85" ht="13.5" customHeight="1">
      <c r="CF580" s="121"/>
      <c r="CG580" s="145"/>
    </row>
    <row r="581" spans="84:85" ht="13.5" customHeight="1">
      <c r="CF581" s="121"/>
      <c r="CG581" s="145"/>
    </row>
    <row r="582" spans="84:85" ht="13.5" customHeight="1">
      <c r="CF582" s="121"/>
      <c r="CG582" s="145"/>
    </row>
    <row r="583" spans="84:85" ht="13.5" customHeight="1">
      <c r="CF583" s="121"/>
      <c r="CG583" s="145"/>
    </row>
    <row r="584" spans="84:85" ht="13.5" customHeight="1">
      <c r="CF584" s="121"/>
      <c r="CG584" s="145"/>
    </row>
    <row r="585" spans="84:85" ht="13.5" customHeight="1">
      <c r="CF585" s="121"/>
      <c r="CG585" s="145"/>
    </row>
    <row r="586" spans="84:85" ht="13.5" customHeight="1">
      <c r="CF586" s="121"/>
      <c r="CG586" s="145"/>
    </row>
    <row r="587" spans="84:85" ht="13.5" customHeight="1">
      <c r="CF587" s="121"/>
      <c r="CG587" s="145"/>
    </row>
    <row r="588" spans="84:85" ht="13.5" customHeight="1">
      <c r="CF588" s="121"/>
      <c r="CG588" s="145"/>
    </row>
    <row r="589" spans="84:85" ht="13.5" customHeight="1">
      <c r="CF589" s="121"/>
      <c r="CG589" s="145"/>
    </row>
    <row r="590" spans="84:85" ht="13.5" customHeight="1">
      <c r="CF590" s="121"/>
      <c r="CG590" s="145"/>
    </row>
    <row r="591" spans="84:85" ht="13.5" customHeight="1">
      <c r="CF591" s="121"/>
      <c r="CG591" s="145"/>
    </row>
    <row r="592" spans="84:85" ht="13.5" customHeight="1">
      <c r="CF592" s="121"/>
      <c r="CG592" s="145"/>
    </row>
    <row r="593" spans="84:85" ht="13.5" customHeight="1">
      <c r="CF593" s="121"/>
      <c r="CG593" s="145"/>
    </row>
    <row r="594" spans="84:85" ht="13.5" customHeight="1">
      <c r="CF594" s="121"/>
      <c r="CG594" s="145"/>
    </row>
    <row r="595" spans="84:85" ht="13.5" customHeight="1">
      <c r="CF595" s="121"/>
      <c r="CG595" s="145"/>
    </row>
    <row r="596" spans="84:85" ht="13.5" customHeight="1">
      <c r="CF596" s="121"/>
      <c r="CG596" s="145"/>
    </row>
    <row r="597" spans="84:85" ht="13.5" customHeight="1">
      <c r="CF597" s="121"/>
      <c r="CG597" s="145"/>
    </row>
    <row r="598" spans="84:85" ht="13.5" customHeight="1">
      <c r="CF598" s="121"/>
      <c r="CG598" s="145"/>
    </row>
    <row r="599" spans="84:85" ht="13.5" customHeight="1">
      <c r="CF599" s="121"/>
      <c r="CG599" s="145"/>
    </row>
    <row r="600" spans="84:85" ht="13.5" customHeight="1">
      <c r="CF600" s="121"/>
      <c r="CG600" s="145"/>
    </row>
    <row r="601" spans="84:85" ht="13.5" customHeight="1">
      <c r="CF601" s="121"/>
      <c r="CG601" s="145"/>
    </row>
    <row r="602" spans="84:85" ht="13.5" customHeight="1">
      <c r="CF602" s="121"/>
      <c r="CG602" s="145"/>
    </row>
    <row r="603" spans="84:85" ht="13.5" customHeight="1">
      <c r="CF603" s="121"/>
      <c r="CG603" s="145"/>
    </row>
    <row r="604" spans="84:85" ht="13.5" customHeight="1">
      <c r="CF604" s="121"/>
      <c r="CG604" s="145"/>
    </row>
    <row r="605" spans="84:85" ht="13.5" customHeight="1">
      <c r="CF605" s="121"/>
      <c r="CG605" s="145"/>
    </row>
    <row r="606" spans="84:85" ht="13.5" customHeight="1">
      <c r="CF606" s="121"/>
      <c r="CG606" s="145"/>
    </row>
    <row r="607" spans="84:85" ht="13.5" customHeight="1">
      <c r="CF607" s="121"/>
      <c r="CG607" s="145"/>
    </row>
    <row r="608" spans="84:85" ht="13.5" customHeight="1">
      <c r="CF608" s="121"/>
      <c r="CG608" s="145"/>
    </row>
    <row r="609" spans="84:85" ht="13.5" customHeight="1">
      <c r="CF609" s="121"/>
      <c r="CG609" s="145"/>
    </row>
    <row r="610" spans="84:85" ht="13.5" customHeight="1">
      <c r="CF610" s="121"/>
      <c r="CG610" s="145"/>
    </row>
    <row r="611" spans="84:85" ht="13.5" customHeight="1">
      <c r="CF611" s="121"/>
      <c r="CG611" s="145"/>
    </row>
    <row r="612" spans="84:85" ht="13.5" customHeight="1">
      <c r="CF612" s="121"/>
      <c r="CG612" s="145"/>
    </row>
    <row r="613" spans="84:85" ht="13.5" customHeight="1">
      <c r="CF613" s="121"/>
      <c r="CG613" s="145"/>
    </row>
    <row r="614" spans="84:85" ht="13.5" customHeight="1">
      <c r="CF614" s="121"/>
      <c r="CG614" s="145"/>
    </row>
    <row r="615" spans="84:85" ht="13.5" customHeight="1">
      <c r="CF615" s="121"/>
      <c r="CG615" s="145"/>
    </row>
    <row r="616" spans="84:85" ht="13.5" customHeight="1">
      <c r="CF616" s="121"/>
      <c r="CG616" s="145"/>
    </row>
    <row r="617" spans="84:85" ht="13.5" customHeight="1">
      <c r="CF617" s="121"/>
      <c r="CG617" s="145"/>
    </row>
    <row r="618" spans="84:85" ht="13.5" customHeight="1">
      <c r="CF618" s="121"/>
      <c r="CG618" s="145"/>
    </row>
    <row r="619" spans="84:85" ht="13.5" customHeight="1">
      <c r="CF619" s="121"/>
      <c r="CG619" s="145"/>
    </row>
    <row r="620" spans="84:85" ht="13.5" customHeight="1">
      <c r="CF620" s="121"/>
      <c r="CG620" s="145"/>
    </row>
    <row r="621" spans="84:85" ht="13.5" customHeight="1">
      <c r="CF621" s="121"/>
      <c r="CG621" s="145"/>
    </row>
    <row r="622" spans="84:85" ht="13.5" customHeight="1">
      <c r="CF622" s="121"/>
      <c r="CG622" s="145"/>
    </row>
    <row r="623" spans="84:85" ht="13.5" customHeight="1">
      <c r="CF623" s="121"/>
      <c r="CG623" s="145"/>
    </row>
    <row r="624" spans="84:85" ht="13.5" customHeight="1">
      <c r="CF624" s="121"/>
      <c r="CG624" s="145"/>
    </row>
    <row r="625" spans="84:85" ht="13.5" customHeight="1">
      <c r="CF625" s="121"/>
      <c r="CG625" s="145"/>
    </row>
    <row r="626" spans="84:85" ht="13.5" customHeight="1">
      <c r="CF626" s="121"/>
      <c r="CG626" s="145"/>
    </row>
    <row r="627" spans="84:85" ht="13.5" customHeight="1">
      <c r="CF627" s="121"/>
      <c r="CG627" s="145"/>
    </row>
    <row r="628" spans="84:85" ht="13.5" customHeight="1">
      <c r="CF628" s="121"/>
      <c r="CG628" s="145"/>
    </row>
    <row r="629" spans="84:85" ht="13.5" customHeight="1">
      <c r="CF629" s="121"/>
      <c r="CG629" s="145"/>
    </row>
    <row r="630" spans="84:85" ht="13.5" customHeight="1">
      <c r="CF630" s="121"/>
      <c r="CG630" s="145"/>
    </row>
    <row r="631" spans="84:85" ht="13.5" customHeight="1">
      <c r="CF631" s="121"/>
      <c r="CG631" s="145"/>
    </row>
    <row r="632" spans="84:85" ht="13.5" customHeight="1">
      <c r="CF632" s="121"/>
      <c r="CG632" s="145"/>
    </row>
    <row r="633" spans="84:85" ht="13.5" customHeight="1">
      <c r="CF633" s="121"/>
      <c r="CG633" s="145"/>
    </row>
    <row r="634" spans="84:85" ht="13.5" customHeight="1">
      <c r="CF634" s="121"/>
      <c r="CG634" s="145"/>
    </row>
    <row r="635" spans="84:85" ht="13.5" customHeight="1">
      <c r="CF635" s="121"/>
      <c r="CG635" s="145"/>
    </row>
    <row r="636" spans="84:85" ht="13.5" customHeight="1">
      <c r="CF636" s="121"/>
      <c r="CG636" s="145"/>
    </row>
    <row r="637" spans="84:85" ht="13.5" customHeight="1">
      <c r="CF637" s="121"/>
      <c r="CG637" s="145"/>
    </row>
    <row r="638" spans="84:85" ht="13.5" customHeight="1">
      <c r="CF638" s="121"/>
      <c r="CG638" s="145"/>
    </row>
    <row r="639" spans="84:85" ht="13.5" customHeight="1">
      <c r="CF639" s="121"/>
      <c r="CG639" s="145"/>
    </row>
    <row r="640" spans="84:85" ht="13.5" customHeight="1">
      <c r="CF640" s="121"/>
      <c r="CG640" s="145"/>
    </row>
    <row r="641" spans="84:85" ht="13.5" customHeight="1">
      <c r="CF641" s="121"/>
      <c r="CG641" s="145"/>
    </row>
    <row r="642" spans="84:85" ht="13.5" customHeight="1">
      <c r="CF642" s="121"/>
      <c r="CG642" s="145"/>
    </row>
    <row r="643" spans="84:85" ht="13.5" customHeight="1">
      <c r="CF643" s="121"/>
      <c r="CG643" s="145"/>
    </row>
    <row r="644" spans="84:85" ht="13.5" customHeight="1">
      <c r="CF644" s="121"/>
      <c r="CG644" s="145"/>
    </row>
    <row r="645" spans="84:85" ht="13.5" customHeight="1">
      <c r="CF645" s="121"/>
      <c r="CG645" s="145"/>
    </row>
    <row r="646" spans="84:85" ht="13.5" customHeight="1">
      <c r="CF646" s="121"/>
      <c r="CG646" s="145"/>
    </row>
    <row r="647" spans="84:85" ht="13.5" customHeight="1">
      <c r="CF647" s="121"/>
      <c r="CG647" s="145"/>
    </row>
    <row r="648" spans="84:85" ht="13.5" customHeight="1">
      <c r="CF648" s="121"/>
      <c r="CG648" s="145"/>
    </row>
    <row r="649" spans="84:85" ht="13.5" customHeight="1">
      <c r="CF649" s="121"/>
      <c r="CG649" s="145"/>
    </row>
    <row r="650" spans="84:85" ht="13.5" customHeight="1">
      <c r="CF650" s="121"/>
      <c r="CG650" s="145"/>
    </row>
    <row r="651" spans="84:85" ht="13.5" customHeight="1">
      <c r="CF651" s="121"/>
      <c r="CG651" s="145"/>
    </row>
    <row r="652" spans="84:85" ht="13.5" customHeight="1">
      <c r="CF652" s="121"/>
      <c r="CG652" s="145"/>
    </row>
    <row r="653" spans="84:85" ht="13.5" customHeight="1">
      <c r="CF653" s="121"/>
      <c r="CG653" s="145"/>
    </row>
    <row r="654" spans="84:85" ht="13.5" customHeight="1">
      <c r="CF654" s="121"/>
      <c r="CG654" s="145"/>
    </row>
    <row r="655" spans="84:85" ht="13.5" customHeight="1">
      <c r="CF655" s="121"/>
      <c r="CG655" s="145"/>
    </row>
    <row r="656" spans="84:85" ht="13.5" customHeight="1">
      <c r="CF656" s="121"/>
      <c r="CG656" s="145"/>
    </row>
    <row r="657" spans="84:85" ht="13.5" customHeight="1">
      <c r="CF657" s="121"/>
      <c r="CG657" s="145"/>
    </row>
    <row r="658" spans="84:85" ht="13.5" customHeight="1">
      <c r="CF658" s="121"/>
      <c r="CG658" s="145"/>
    </row>
    <row r="659" spans="84:85" ht="13.5" customHeight="1">
      <c r="CF659" s="121"/>
      <c r="CG659" s="145"/>
    </row>
    <row r="660" spans="84:85" ht="13.5" customHeight="1">
      <c r="CF660" s="121"/>
      <c r="CG660" s="145"/>
    </row>
    <row r="661" spans="84:85" ht="13.5" customHeight="1">
      <c r="CF661" s="121"/>
      <c r="CG661" s="145"/>
    </row>
    <row r="662" spans="84:85" ht="13.5" customHeight="1">
      <c r="CF662" s="121"/>
      <c r="CG662" s="145"/>
    </row>
    <row r="663" spans="84:85" ht="13.5" customHeight="1">
      <c r="CF663" s="121"/>
      <c r="CG663" s="145"/>
    </row>
    <row r="664" spans="84:85" ht="13.5" customHeight="1">
      <c r="CF664" s="121"/>
      <c r="CG664" s="145"/>
    </row>
    <row r="665" spans="84:85" ht="13.5" customHeight="1">
      <c r="CF665" s="121"/>
      <c r="CG665" s="145"/>
    </row>
    <row r="666" spans="84:85" ht="13.5" customHeight="1">
      <c r="CF666" s="121"/>
      <c r="CG666" s="145"/>
    </row>
    <row r="667" spans="84:85" ht="13.5" customHeight="1">
      <c r="CF667" s="121"/>
      <c r="CG667" s="145"/>
    </row>
    <row r="668" spans="84:85" ht="13.5" customHeight="1">
      <c r="CF668" s="121"/>
      <c r="CG668" s="145"/>
    </row>
    <row r="669" spans="84:85" ht="13.5" customHeight="1">
      <c r="CF669" s="121"/>
      <c r="CG669" s="145"/>
    </row>
    <row r="670" spans="84:85" ht="13.5" customHeight="1">
      <c r="CF670" s="121"/>
      <c r="CG670" s="145"/>
    </row>
    <row r="671" spans="84:85" ht="13.5" customHeight="1">
      <c r="CF671" s="121"/>
      <c r="CG671" s="145"/>
    </row>
    <row r="672" spans="84:85" ht="13.5" customHeight="1">
      <c r="CF672" s="121"/>
      <c r="CG672" s="145"/>
    </row>
    <row r="673" spans="84:85" ht="13.5" customHeight="1">
      <c r="CF673" s="121"/>
      <c r="CG673" s="145"/>
    </row>
    <row r="674" spans="84:85" ht="13.5" customHeight="1">
      <c r="CF674" s="121"/>
      <c r="CG674" s="145"/>
    </row>
    <row r="675" spans="84:85" ht="13.5" customHeight="1">
      <c r="CF675" s="121"/>
      <c r="CG675" s="145"/>
    </row>
    <row r="676" spans="84:85" ht="13.5" customHeight="1">
      <c r="CF676" s="121"/>
      <c r="CG676" s="145"/>
    </row>
    <row r="677" spans="84:85" ht="13.5" customHeight="1">
      <c r="CF677" s="121"/>
      <c r="CG677" s="145"/>
    </row>
    <row r="678" spans="84:85" ht="13.5" customHeight="1">
      <c r="CF678" s="121"/>
      <c r="CG678" s="145"/>
    </row>
    <row r="679" spans="84:85" ht="13.5" customHeight="1">
      <c r="CF679" s="121"/>
      <c r="CG679" s="145"/>
    </row>
    <row r="680" spans="84:85" ht="13.5" customHeight="1">
      <c r="CF680" s="121"/>
      <c r="CG680" s="145"/>
    </row>
    <row r="681" spans="84:85" ht="13.5" customHeight="1">
      <c r="CF681" s="121"/>
      <c r="CG681" s="145"/>
    </row>
    <row r="682" spans="84:85" ht="13.5" customHeight="1">
      <c r="CF682" s="121"/>
      <c r="CG682" s="145"/>
    </row>
    <row r="683" spans="84:85" ht="13.5" customHeight="1">
      <c r="CF683" s="121"/>
      <c r="CG683" s="145"/>
    </row>
    <row r="684" spans="84:85" ht="13.5" customHeight="1">
      <c r="CF684" s="121"/>
      <c r="CG684" s="145"/>
    </row>
    <row r="685" spans="84:85" ht="13.5" customHeight="1">
      <c r="CF685" s="121"/>
      <c r="CG685" s="145"/>
    </row>
    <row r="686" spans="84:85" ht="13.5" customHeight="1">
      <c r="CF686" s="121"/>
      <c r="CG686" s="145"/>
    </row>
    <row r="687" spans="84:85" ht="13.5" customHeight="1">
      <c r="CF687" s="121"/>
      <c r="CG687" s="145"/>
    </row>
    <row r="688" spans="84:85" ht="13.5" customHeight="1">
      <c r="CF688" s="121"/>
      <c r="CG688" s="145"/>
    </row>
    <row r="689" spans="84:85" ht="13.5" customHeight="1">
      <c r="CF689" s="121"/>
      <c r="CG689" s="145"/>
    </row>
    <row r="690" spans="84:85" ht="13.5" customHeight="1">
      <c r="CF690" s="121"/>
      <c r="CG690" s="145"/>
    </row>
    <row r="691" spans="84:85" ht="13.5" customHeight="1">
      <c r="CF691" s="121"/>
      <c r="CG691" s="145"/>
    </row>
    <row r="692" spans="84:85" ht="13.5" customHeight="1">
      <c r="CF692" s="121"/>
      <c r="CG692" s="145"/>
    </row>
    <row r="693" spans="84:85" ht="13.5" customHeight="1">
      <c r="CF693" s="121"/>
      <c r="CG693" s="145"/>
    </row>
    <row r="694" spans="84:85" ht="13.5" customHeight="1">
      <c r="CF694" s="121"/>
      <c r="CG694" s="145"/>
    </row>
    <row r="695" spans="84:85" ht="13.5" customHeight="1">
      <c r="CF695" s="121"/>
      <c r="CG695" s="145"/>
    </row>
    <row r="696" spans="84:85" ht="13.5" customHeight="1">
      <c r="CF696" s="121"/>
      <c r="CG696" s="145"/>
    </row>
    <row r="697" spans="84:85" ht="13.5" customHeight="1">
      <c r="CF697" s="121"/>
      <c r="CG697" s="145"/>
    </row>
    <row r="698" spans="84:85" ht="13.5" customHeight="1">
      <c r="CF698" s="121"/>
      <c r="CG698" s="145"/>
    </row>
    <row r="699" spans="84:85" ht="13.5" customHeight="1">
      <c r="CF699" s="121"/>
      <c r="CG699" s="145"/>
    </row>
    <row r="700" spans="84:85" ht="13.5" customHeight="1">
      <c r="CF700" s="121"/>
      <c r="CG700" s="145"/>
    </row>
    <row r="701" spans="84:85" ht="13.5" customHeight="1">
      <c r="CF701" s="121"/>
      <c r="CG701" s="145"/>
    </row>
    <row r="702" spans="84:85" ht="13.5" customHeight="1">
      <c r="CF702" s="121"/>
      <c r="CG702" s="145"/>
    </row>
    <row r="703" spans="84:85" ht="13.5" customHeight="1">
      <c r="CF703" s="121"/>
      <c r="CG703" s="145"/>
    </row>
    <row r="704" spans="84:85" ht="13.5" customHeight="1">
      <c r="CF704" s="121"/>
      <c r="CG704" s="145"/>
    </row>
    <row r="705" spans="84:85" ht="13.5" customHeight="1">
      <c r="CF705" s="121"/>
      <c r="CG705" s="145"/>
    </row>
    <row r="706" spans="84:85" ht="13.5" customHeight="1">
      <c r="CF706" s="121"/>
      <c r="CG706" s="145"/>
    </row>
    <row r="707" spans="84:85" ht="13.5" customHeight="1">
      <c r="CF707" s="121"/>
      <c r="CG707" s="145"/>
    </row>
    <row r="708" spans="84:85" ht="13.5" customHeight="1">
      <c r="CF708" s="121"/>
      <c r="CG708" s="145"/>
    </row>
    <row r="709" spans="84:85" ht="13.5" customHeight="1">
      <c r="CF709" s="121"/>
      <c r="CG709" s="145"/>
    </row>
    <row r="710" spans="84:85" ht="13.5" customHeight="1">
      <c r="CF710" s="121"/>
      <c r="CG710" s="145"/>
    </row>
    <row r="711" spans="84:85" ht="13.5" customHeight="1">
      <c r="CF711" s="121"/>
      <c r="CG711" s="145"/>
    </row>
    <row r="712" spans="84:85" ht="13.5" customHeight="1">
      <c r="CF712" s="121"/>
      <c r="CG712" s="145"/>
    </row>
    <row r="713" spans="84:85" ht="13.5" customHeight="1">
      <c r="CF713" s="121"/>
      <c r="CG713" s="145"/>
    </row>
    <row r="714" spans="84:85" ht="13.5" customHeight="1">
      <c r="CF714" s="121"/>
      <c r="CG714" s="145"/>
    </row>
    <row r="715" spans="84:85" ht="13.5" customHeight="1">
      <c r="CF715" s="121"/>
      <c r="CG715" s="145"/>
    </row>
    <row r="716" spans="84:85" ht="13.5" customHeight="1">
      <c r="CF716" s="121"/>
      <c r="CG716" s="145"/>
    </row>
    <row r="717" spans="84:85" ht="13.5" customHeight="1">
      <c r="CF717" s="121"/>
      <c r="CG717" s="145"/>
    </row>
    <row r="718" spans="84:85" ht="13.5" customHeight="1">
      <c r="CF718" s="121"/>
      <c r="CG718" s="145"/>
    </row>
    <row r="719" spans="84:85" ht="13.5" customHeight="1">
      <c r="CF719" s="121"/>
      <c r="CG719" s="145"/>
    </row>
    <row r="720" spans="84:85" ht="13.5" customHeight="1">
      <c r="CF720" s="121"/>
      <c r="CG720" s="145"/>
    </row>
    <row r="721" spans="84:85" ht="13.5" customHeight="1">
      <c r="CF721" s="121"/>
      <c r="CG721" s="145"/>
    </row>
    <row r="722" spans="84:85" ht="13.5" customHeight="1">
      <c r="CF722" s="121"/>
      <c r="CG722" s="145"/>
    </row>
    <row r="723" spans="84:85" ht="13.5" customHeight="1">
      <c r="CF723" s="121"/>
      <c r="CG723" s="145"/>
    </row>
    <row r="724" spans="84:85" ht="13.5" customHeight="1">
      <c r="CF724" s="121"/>
      <c r="CG724" s="145"/>
    </row>
    <row r="725" spans="84:85" ht="13.5" customHeight="1">
      <c r="CF725" s="121"/>
      <c r="CG725" s="145"/>
    </row>
    <row r="726" spans="84:85" ht="13.5" customHeight="1">
      <c r="CF726" s="121"/>
      <c r="CG726" s="145"/>
    </row>
    <row r="727" spans="84:85" ht="13.5" customHeight="1">
      <c r="CF727" s="121"/>
      <c r="CG727" s="145"/>
    </row>
    <row r="728" spans="84:85" ht="13.5" customHeight="1">
      <c r="CF728" s="121"/>
      <c r="CG728" s="145"/>
    </row>
    <row r="729" spans="84:85" ht="13.5" customHeight="1">
      <c r="CF729" s="121"/>
      <c r="CG729" s="145"/>
    </row>
    <row r="730" spans="84:85" ht="13.5" customHeight="1">
      <c r="CF730" s="121"/>
      <c r="CG730" s="145"/>
    </row>
    <row r="731" spans="84:85" ht="13.5" customHeight="1">
      <c r="CF731" s="121"/>
      <c r="CG731" s="145"/>
    </row>
    <row r="732" spans="84:85" ht="13.5" customHeight="1">
      <c r="CF732" s="121"/>
      <c r="CG732" s="145"/>
    </row>
    <row r="733" spans="84:85" ht="13.5" customHeight="1">
      <c r="CF733" s="121"/>
      <c r="CG733" s="145"/>
    </row>
    <row r="734" spans="84:85" ht="13.5" customHeight="1">
      <c r="CF734" s="121"/>
      <c r="CG734" s="145"/>
    </row>
    <row r="735" spans="84:85" ht="13.5" customHeight="1">
      <c r="CF735" s="121"/>
      <c r="CG735" s="145"/>
    </row>
    <row r="736" spans="84:85" ht="13.5" customHeight="1">
      <c r="CF736" s="121"/>
      <c r="CG736" s="145"/>
    </row>
    <row r="737" spans="84:85" ht="13.5" customHeight="1">
      <c r="CF737" s="121"/>
      <c r="CG737" s="145"/>
    </row>
    <row r="738" spans="84:85" ht="13.5" customHeight="1">
      <c r="CF738" s="121"/>
      <c r="CG738" s="145"/>
    </row>
    <row r="739" spans="84:85" ht="13.5" customHeight="1">
      <c r="CF739" s="121"/>
      <c r="CG739" s="145"/>
    </row>
    <row r="740" spans="84:85" ht="13.5" customHeight="1">
      <c r="CF740" s="121"/>
      <c r="CG740" s="145"/>
    </row>
    <row r="741" spans="84:85" ht="13.5" customHeight="1">
      <c r="CF741" s="121"/>
      <c r="CG741" s="145"/>
    </row>
    <row r="742" spans="84:85" ht="13.5" customHeight="1">
      <c r="CF742" s="121"/>
      <c r="CG742" s="145"/>
    </row>
    <row r="743" spans="84:85" ht="13.5" customHeight="1">
      <c r="CF743" s="121"/>
      <c r="CG743" s="145"/>
    </row>
    <row r="744" spans="84:85" ht="13.5" customHeight="1">
      <c r="CF744" s="121"/>
      <c r="CG744" s="145"/>
    </row>
    <row r="745" spans="84:85" ht="13.5" customHeight="1">
      <c r="CF745" s="121"/>
      <c r="CG745" s="145"/>
    </row>
    <row r="746" spans="84:85" ht="13.5" customHeight="1">
      <c r="CF746" s="121"/>
      <c r="CG746" s="145"/>
    </row>
    <row r="747" spans="84:85" ht="13.5" customHeight="1">
      <c r="CF747" s="121"/>
      <c r="CG747" s="145"/>
    </row>
    <row r="748" spans="84:85" ht="13.5" customHeight="1">
      <c r="CF748" s="121"/>
      <c r="CG748" s="145"/>
    </row>
    <row r="749" spans="84:85" ht="13.5" customHeight="1">
      <c r="CF749" s="121"/>
      <c r="CG749" s="145"/>
    </row>
    <row r="750" spans="84:85" ht="13.5" customHeight="1">
      <c r="CF750" s="121"/>
      <c r="CG750" s="145"/>
    </row>
    <row r="751" spans="84:85" ht="13.5" customHeight="1">
      <c r="CF751" s="121"/>
      <c r="CG751" s="145"/>
    </row>
    <row r="752" spans="84:85" ht="13.5" customHeight="1">
      <c r="CF752" s="121"/>
      <c r="CG752" s="145"/>
    </row>
    <row r="753" spans="84:85" ht="13.5" customHeight="1">
      <c r="CF753" s="121"/>
      <c r="CG753" s="145"/>
    </row>
    <row r="754" spans="84:85" ht="13.5" customHeight="1">
      <c r="CF754" s="121"/>
      <c r="CG754" s="145"/>
    </row>
    <row r="755" spans="84:85" ht="13.5" customHeight="1">
      <c r="CF755" s="121"/>
      <c r="CG755" s="145"/>
    </row>
    <row r="756" spans="84:85" ht="13.5" customHeight="1">
      <c r="CF756" s="121"/>
      <c r="CG756" s="145"/>
    </row>
    <row r="757" spans="84:85" ht="13.5" customHeight="1">
      <c r="CF757" s="121"/>
      <c r="CG757" s="145"/>
    </row>
    <row r="758" spans="84:85" ht="13.5" customHeight="1">
      <c r="CF758" s="121"/>
      <c r="CG758" s="145"/>
    </row>
    <row r="759" spans="84:85" ht="13.5" customHeight="1">
      <c r="CF759" s="121"/>
      <c r="CG759" s="145"/>
    </row>
    <row r="760" spans="84:85" ht="13.5" customHeight="1">
      <c r="CF760" s="121"/>
      <c r="CG760" s="145"/>
    </row>
    <row r="761" spans="84:85" ht="13.5" customHeight="1">
      <c r="CF761" s="121"/>
      <c r="CG761" s="145"/>
    </row>
    <row r="762" spans="84:85" ht="13.5" customHeight="1">
      <c r="CF762" s="121"/>
      <c r="CG762" s="145"/>
    </row>
    <row r="763" spans="84:85" ht="13.5" customHeight="1">
      <c r="CF763" s="121"/>
      <c r="CG763" s="145"/>
    </row>
    <row r="764" spans="84:85" ht="13.5" customHeight="1">
      <c r="CF764" s="121"/>
      <c r="CG764" s="145"/>
    </row>
    <row r="765" spans="84:85" ht="13.5" customHeight="1">
      <c r="CF765" s="121"/>
      <c r="CG765" s="145"/>
    </row>
    <row r="766" spans="84:85" ht="13.5" customHeight="1">
      <c r="CF766" s="121"/>
      <c r="CG766" s="145"/>
    </row>
    <row r="767" spans="84:85" ht="13.5" customHeight="1">
      <c r="CF767" s="121"/>
      <c r="CG767" s="145"/>
    </row>
    <row r="768" spans="84:85" ht="13.5" customHeight="1">
      <c r="CF768" s="121"/>
      <c r="CG768" s="145"/>
    </row>
    <row r="769" spans="84:85" ht="13.5" customHeight="1">
      <c r="CF769" s="121"/>
      <c r="CG769" s="145"/>
    </row>
    <row r="770" spans="84:85" ht="13.5" customHeight="1">
      <c r="CF770" s="121"/>
      <c r="CG770" s="145"/>
    </row>
    <row r="771" spans="84:85" ht="13.5" customHeight="1">
      <c r="CF771" s="121"/>
      <c r="CG771" s="145"/>
    </row>
    <row r="772" spans="84:85" ht="13.5" customHeight="1">
      <c r="CF772" s="121"/>
      <c r="CG772" s="145"/>
    </row>
    <row r="773" spans="84:85" ht="13.5" customHeight="1">
      <c r="CF773" s="121"/>
      <c r="CG773" s="145"/>
    </row>
    <row r="774" spans="84:85" ht="13.5" customHeight="1">
      <c r="CF774" s="121"/>
      <c r="CG774" s="145"/>
    </row>
    <row r="775" spans="84:85" ht="13.5" customHeight="1">
      <c r="CF775" s="121"/>
      <c r="CG775" s="145"/>
    </row>
    <row r="776" spans="84:85" ht="13.5" customHeight="1">
      <c r="CF776" s="121"/>
      <c r="CG776" s="145"/>
    </row>
    <row r="777" spans="84:85" ht="13.5" customHeight="1">
      <c r="CF777" s="121"/>
      <c r="CG777" s="145"/>
    </row>
    <row r="778" spans="84:85" ht="13.5" customHeight="1">
      <c r="CF778" s="121"/>
      <c r="CG778" s="145"/>
    </row>
    <row r="779" spans="84:85" ht="13.5" customHeight="1">
      <c r="CF779" s="121"/>
      <c r="CG779" s="145"/>
    </row>
    <row r="780" spans="84:85" ht="13.5" customHeight="1">
      <c r="CF780" s="121"/>
      <c r="CG780" s="145"/>
    </row>
    <row r="781" spans="84:85" ht="13.5" customHeight="1">
      <c r="CF781" s="121"/>
      <c r="CG781" s="145"/>
    </row>
    <row r="782" spans="84:85" ht="13.5" customHeight="1">
      <c r="CF782" s="121"/>
      <c r="CG782" s="145"/>
    </row>
    <row r="783" spans="84:85" ht="13.5" customHeight="1">
      <c r="CF783" s="121"/>
      <c r="CG783" s="145"/>
    </row>
    <row r="784" spans="84:85" ht="13.5" customHeight="1">
      <c r="CF784" s="121"/>
      <c r="CG784" s="145"/>
    </row>
    <row r="785" spans="84:85" ht="13.5" customHeight="1">
      <c r="CF785" s="121"/>
      <c r="CG785" s="145"/>
    </row>
    <row r="786" spans="84:85" ht="13.5" customHeight="1">
      <c r="CF786" s="121"/>
      <c r="CG786" s="145"/>
    </row>
    <row r="787" spans="84:85" ht="13.5" customHeight="1">
      <c r="CF787" s="121"/>
      <c r="CG787" s="145"/>
    </row>
    <row r="788" spans="84:85" ht="13.5" customHeight="1">
      <c r="CF788" s="121"/>
      <c r="CG788" s="145"/>
    </row>
    <row r="789" spans="84:85" ht="13.5" customHeight="1">
      <c r="CF789" s="121"/>
      <c r="CG789" s="145"/>
    </row>
    <row r="790" spans="84:85" ht="13.5" customHeight="1">
      <c r="CF790" s="121"/>
      <c r="CG790" s="145"/>
    </row>
    <row r="791" spans="84:85" ht="13.5" customHeight="1">
      <c r="CF791" s="121"/>
      <c r="CG791" s="145"/>
    </row>
  </sheetData>
  <phoneticPr fontId="6"/>
  <printOptions gridLinesSet="0"/>
  <pageMargins left="0.70866141732283472" right="0.70866141732283472" top="0.74803149606299213" bottom="0.74803149606299213" header="0.31496062992125984" footer="0.31496062992125984"/>
  <pageSetup paperSize="9" scale="10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T100"/>
  <sheetViews>
    <sheetView showGridLines="0" topLeftCell="B1" workbookViewId="0">
      <selection activeCell="B6" sqref="B6"/>
    </sheetView>
  </sheetViews>
  <sheetFormatPr defaultColWidth="9" defaultRowHeight="13.5" customHeight="1"/>
  <cols>
    <col min="1" max="1" width="9" style="13"/>
    <col min="2" max="7" width="15" style="13" customWidth="1"/>
    <col min="8" max="8" width="9" style="13"/>
    <col min="9" max="9" width="17.625" style="25" customWidth="1"/>
    <col min="10" max="11" width="17.625" style="24" customWidth="1"/>
    <col min="12" max="12" width="9" style="13"/>
    <col min="13" max="13" width="9.125" style="13" bestFit="1" customWidth="1"/>
    <col min="14" max="15" width="9" style="13"/>
    <col min="16" max="16" width="18.375" style="13" bestFit="1" customWidth="1"/>
    <col min="17" max="18" width="9" style="13"/>
    <col min="19" max="19" width="10.5" style="13" bestFit="1" customWidth="1"/>
    <col min="20" max="16384" width="9" style="13"/>
  </cols>
  <sheetData>
    <row r="1" spans="1:20" ht="13.5" customHeight="1">
      <c r="A1" s="99" t="s">
        <v>444</v>
      </c>
      <c r="I1" s="14"/>
      <c r="J1" s="13"/>
      <c r="K1" s="13"/>
    </row>
    <row r="2" spans="1:20" ht="13.5" customHeight="1">
      <c r="B2" s="15" t="s">
        <v>95</v>
      </c>
      <c r="I2" s="16" t="s">
        <v>96</v>
      </c>
      <c r="J2" s="13"/>
      <c r="K2" s="13"/>
      <c r="M2" s="87" t="s">
        <v>396</v>
      </c>
    </row>
    <row r="3" spans="1:20" ht="71.25" customHeight="1">
      <c r="B3" s="17" t="s">
        <v>93</v>
      </c>
      <c r="C3" s="18" t="s">
        <v>94</v>
      </c>
      <c r="D3" s="17" t="s">
        <v>45</v>
      </c>
      <c r="E3" s="17" t="s">
        <v>46</v>
      </c>
      <c r="F3" s="17" t="s">
        <v>47</v>
      </c>
      <c r="G3" s="18" t="s">
        <v>48</v>
      </c>
      <c r="I3" s="19" t="s">
        <v>543</v>
      </c>
      <c r="J3" s="19" t="s">
        <v>120</v>
      </c>
      <c r="K3" s="19" t="s">
        <v>97</v>
      </c>
      <c r="M3" s="88" t="s">
        <v>435</v>
      </c>
      <c r="N3" s="88" t="s">
        <v>397</v>
      </c>
      <c r="O3" s="88" t="s">
        <v>398</v>
      </c>
      <c r="P3" s="88" t="s">
        <v>399</v>
      </c>
      <c r="Q3" s="88" t="s">
        <v>400</v>
      </c>
      <c r="R3" s="88" t="s">
        <v>273</v>
      </c>
      <c r="S3" s="88" t="s">
        <v>396</v>
      </c>
      <c r="T3" s="88" t="s">
        <v>243</v>
      </c>
    </row>
    <row r="4" spans="1:20" ht="13.5" customHeight="1">
      <c r="B4" s="203">
        <v>1</v>
      </c>
      <c r="C4" s="204">
        <v>3210206</v>
      </c>
      <c r="D4" s="202" t="s">
        <v>674</v>
      </c>
      <c r="E4" s="202" t="s">
        <v>675</v>
      </c>
      <c r="F4" s="202" t="s">
        <v>676</v>
      </c>
      <c r="G4" s="202" t="s">
        <v>677</v>
      </c>
      <c r="I4" s="203">
        <v>1</v>
      </c>
      <c r="J4" s="200" t="s">
        <v>628</v>
      </c>
      <c r="K4" s="200" t="s">
        <v>628</v>
      </c>
      <c r="M4" s="20">
        <v>1</v>
      </c>
      <c r="N4" s="20" t="s">
        <v>374</v>
      </c>
      <c r="O4" s="20" t="s">
        <v>401</v>
      </c>
      <c r="P4" s="20" t="s">
        <v>436</v>
      </c>
      <c r="Q4" s="21" t="s">
        <v>402</v>
      </c>
      <c r="R4" s="21" t="s">
        <v>544</v>
      </c>
      <c r="S4" s="63">
        <v>479500</v>
      </c>
      <c r="T4" s="21"/>
    </row>
    <row r="5" spans="1:20" ht="13.5" customHeight="1">
      <c r="B5" s="203">
        <v>2</v>
      </c>
      <c r="C5" s="204">
        <v>3210213</v>
      </c>
      <c r="D5" s="202" t="s">
        <v>674</v>
      </c>
      <c r="E5" s="202" t="s">
        <v>675</v>
      </c>
      <c r="F5" s="202" t="s">
        <v>678</v>
      </c>
      <c r="G5" s="202" t="s">
        <v>679</v>
      </c>
      <c r="I5" s="203">
        <v>2</v>
      </c>
      <c r="J5" s="201" t="s">
        <v>629</v>
      </c>
      <c r="K5" s="201" t="s">
        <v>718</v>
      </c>
      <c r="M5" s="20">
        <v>2</v>
      </c>
      <c r="N5" s="20" t="s">
        <v>403</v>
      </c>
      <c r="O5" s="20" t="s">
        <v>404</v>
      </c>
      <c r="P5" s="20" t="s">
        <v>405</v>
      </c>
      <c r="Q5" s="21"/>
      <c r="R5" s="21" t="s">
        <v>25</v>
      </c>
      <c r="S5" s="63">
        <v>1000000</v>
      </c>
      <c r="T5" s="21"/>
    </row>
    <row r="6" spans="1:20" ht="13.5" customHeight="1">
      <c r="B6" s="203">
        <v>3</v>
      </c>
      <c r="C6" s="204">
        <v>3210222</v>
      </c>
      <c r="D6" s="202" t="s">
        <v>674</v>
      </c>
      <c r="E6" s="202" t="s">
        <v>675</v>
      </c>
      <c r="F6" s="202" t="s">
        <v>668</v>
      </c>
      <c r="G6" s="202" t="s">
        <v>719</v>
      </c>
      <c r="I6" s="203">
        <v>3</v>
      </c>
      <c r="J6" s="201" t="s">
        <v>533</v>
      </c>
      <c r="K6" s="201" t="s">
        <v>630</v>
      </c>
      <c r="M6" s="22"/>
      <c r="N6" s="22"/>
      <c r="O6" s="22"/>
      <c r="P6" s="22"/>
      <c r="Q6" s="23"/>
      <c r="R6" s="23"/>
      <c r="S6" s="64"/>
      <c r="T6" s="23"/>
    </row>
    <row r="7" spans="1:20" ht="13.5" customHeight="1">
      <c r="B7" s="203">
        <v>4</v>
      </c>
      <c r="C7" s="204">
        <v>3210218</v>
      </c>
      <c r="D7" s="202" t="s">
        <v>674</v>
      </c>
      <c r="E7" s="202" t="s">
        <v>675</v>
      </c>
      <c r="F7" s="202" t="s">
        <v>660</v>
      </c>
      <c r="G7" s="202" t="s">
        <v>680</v>
      </c>
      <c r="I7" s="203">
        <v>4</v>
      </c>
      <c r="J7" s="201" t="s">
        <v>533</v>
      </c>
      <c r="K7" s="201" t="s">
        <v>631</v>
      </c>
      <c r="M7" s="22"/>
      <c r="N7" s="22"/>
      <c r="O7" s="22"/>
      <c r="P7" s="22"/>
      <c r="Q7" s="23"/>
      <c r="R7" s="23"/>
      <c r="S7" s="64"/>
      <c r="T7" s="23"/>
    </row>
    <row r="8" spans="1:20" ht="13.5" customHeight="1">
      <c r="B8" s="203">
        <v>5</v>
      </c>
      <c r="C8" s="204">
        <v>3210202</v>
      </c>
      <c r="D8" s="202" t="s">
        <v>674</v>
      </c>
      <c r="E8" s="202" t="s">
        <v>675</v>
      </c>
      <c r="F8" s="202" t="s">
        <v>670</v>
      </c>
      <c r="G8" s="202" t="s">
        <v>681</v>
      </c>
      <c r="I8" s="203">
        <v>5</v>
      </c>
      <c r="J8" s="201" t="s">
        <v>632</v>
      </c>
      <c r="K8" s="201" t="s">
        <v>633</v>
      </c>
      <c r="M8" s="22"/>
      <c r="N8" s="22"/>
      <c r="O8" s="22"/>
      <c r="P8" s="22"/>
      <c r="Q8" s="23"/>
      <c r="R8" s="23"/>
      <c r="S8" s="64"/>
      <c r="T8" s="23"/>
    </row>
    <row r="9" spans="1:20" ht="13.5" customHeight="1">
      <c r="B9" s="203">
        <v>6</v>
      </c>
      <c r="C9" s="204">
        <v>3210224</v>
      </c>
      <c r="D9" s="202" t="s">
        <v>674</v>
      </c>
      <c r="E9" s="202" t="s">
        <v>675</v>
      </c>
      <c r="F9" s="202" t="s">
        <v>682</v>
      </c>
      <c r="G9" s="202" t="s">
        <v>683</v>
      </c>
      <c r="I9" s="203">
        <v>6</v>
      </c>
      <c r="J9" s="201" t="s">
        <v>632</v>
      </c>
      <c r="K9" s="201" t="s">
        <v>634</v>
      </c>
      <c r="M9" s="22"/>
      <c r="N9" s="22"/>
      <c r="O9" s="22"/>
      <c r="P9" s="22"/>
      <c r="Q9" s="23"/>
      <c r="R9" s="23"/>
      <c r="S9" s="64"/>
      <c r="T9" s="23"/>
    </row>
    <row r="10" spans="1:20" ht="13.5" customHeight="1">
      <c r="B10" s="203">
        <v>7</v>
      </c>
      <c r="C10" s="204">
        <v>3210236</v>
      </c>
      <c r="D10" s="202" t="s">
        <v>674</v>
      </c>
      <c r="E10" s="202" t="s">
        <v>675</v>
      </c>
      <c r="F10" s="202" t="s">
        <v>650</v>
      </c>
      <c r="G10" s="202" t="s">
        <v>684</v>
      </c>
      <c r="I10" s="203">
        <v>7</v>
      </c>
      <c r="J10" s="200" t="s">
        <v>632</v>
      </c>
      <c r="K10" s="200" t="s">
        <v>635</v>
      </c>
      <c r="M10" s="22"/>
      <c r="N10" s="22"/>
      <c r="O10" s="22"/>
      <c r="P10" s="22"/>
      <c r="Q10" s="23"/>
      <c r="R10" s="23"/>
      <c r="S10" s="64"/>
      <c r="T10" s="23"/>
    </row>
    <row r="11" spans="1:20" ht="13.5" customHeight="1">
      <c r="B11" s="203">
        <v>8</v>
      </c>
      <c r="C11" s="204">
        <v>3210231</v>
      </c>
      <c r="D11" s="202" t="s">
        <v>674</v>
      </c>
      <c r="E11" s="202" t="s">
        <v>675</v>
      </c>
      <c r="F11" s="202" t="s">
        <v>531</v>
      </c>
      <c r="G11" s="202" t="s">
        <v>532</v>
      </c>
      <c r="I11" s="203">
        <v>8</v>
      </c>
      <c r="J11" s="201" t="s">
        <v>632</v>
      </c>
      <c r="K11" s="201" t="s">
        <v>636</v>
      </c>
      <c r="M11" s="22"/>
      <c r="N11" s="22"/>
      <c r="O11" s="22"/>
      <c r="P11" s="22"/>
      <c r="Q11" s="23"/>
      <c r="R11" s="23"/>
      <c r="S11" s="64"/>
      <c r="T11" s="23"/>
    </row>
    <row r="12" spans="1:20" ht="13.5" customHeight="1">
      <c r="B12" s="203">
        <v>9</v>
      </c>
      <c r="C12" s="204">
        <v>3210207</v>
      </c>
      <c r="D12" s="202" t="s">
        <v>674</v>
      </c>
      <c r="E12" s="202" t="s">
        <v>675</v>
      </c>
      <c r="F12" s="202" t="s">
        <v>663</v>
      </c>
      <c r="G12" s="202" t="s">
        <v>685</v>
      </c>
      <c r="I12" s="203">
        <v>9</v>
      </c>
      <c r="J12" s="201" t="s">
        <v>637</v>
      </c>
      <c r="K12" s="201" t="s">
        <v>638</v>
      </c>
      <c r="M12" s="22"/>
      <c r="N12" s="22"/>
      <c r="O12" s="22"/>
      <c r="P12" s="22"/>
      <c r="Q12" s="23"/>
      <c r="R12" s="23"/>
      <c r="S12" s="64"/>
      <c r="T12" s="23"/>
    </row>
    <row r="13" spans="1:20" ht="13.5" customHeight="1">
      <c r="B13" s="203">
        <v>10</v>
      </c>
      <c r="C13" s="204">
        <v>3210211</v>
      </c>
      <c r="D13" s="202" t="s">
        <v>674</v>
      </c>
      <c r="E13" s="202" t="s">
        <v>675</v>
      </c>
      <c r="F13" s="202" t="s">
        <v>661</v>
      </c>
      <c r="G13" s="202" t="s">
        <v>686</v>
      </c>
      <c r="I13" s="203">
        <v>10</v>
      </c>
      <c r="J13" s="201" t="s">
        <v>637</v>
      </c>
      <c r="K13" s="201" t="s">
        <v>639</v>
      </c>
      <c r="M13" s="22"/>
      <c r="N13" s="22"/>
      <c r="O13" s="22"/>
      <c r="P13" s="22"/>
      <c r="Q13" s="23"/>
      <c r="R13" s="23"/>
      <c r="S13" s="64"/>
      <c r="T13" s="23"/>
    </row>
    <row r="14" spans="1:20" ht="13.5" customHeight="1">
      <c r="B14" s="203">
        <v>11</v>
      </c>
      <c r="C14" s="204">
        <v>3210212</v>
      </c>
      <c r="D14" s="202" t="s">
        <v>674</v>
      </c>
      <c r="E14" s="202" t="s">
        <v>675</v>
      </c>
      <c r="F14" s="202" t="s">
        <v>687</v>
      </c>
      <c r="G14" s="202" t="s">
        <v>688</v>
      </c>
      <c r="I14" s="203">
        <v>11</v>
      </c>
      <c r="J14" s="201" t="s">
        <v>535</v>
      </c>
      <c r="K14" s="201" t="s">
        <v>640</v>
      </c>
      <c r="M14" s="22"/>
      <c r="N14" s="22"/>
      <c r="O14" s="22"/>
      <c r="P14" s="22"/>
      <c r="Q14" s="23"/>
      <c r="R14" s="23"/>
      <c r="S14" s="64"/>
      <c r="T14" s="23"/>
    </row>
    <row r="15" spans="1:20" ht="13.5" customHeight="1">
      <c r="B15" s="203">
        <v>12</v>
      </c>
      <c r="C15" s="204">
        <v>3210203</v>
      </c>
      <c r="D15" s="202" t="s">
        <v>674</v>
      </c>
      <c r="E15" s="202" t="s">
        <v>675</v>
      </c>
      <c r="F15" s="202" t="s">
        <v>671</v>
      </c>
      <c r="G15" s="202" t="s">
        <v>689</v>
      </c>
      <c r="I15" s="203">
        <v>12</v>
      </c>
      <c r="J15" s="201" t="s">
        <v>535</v>
      </c>
      <c r="K15" s="201" t="s">
        <v>534</v>
      </c>
      <c r="M15" s="22"/>
      <c r="N15" s="22"/>
      <c r="O15" s="22"/>
      <c r="P15" s="22"/>
      <c r="Q15" s="23"/>
      <c r="R15" s="23"/>
      <c r="S15" s="64"/>
      <c r="T15" s="23"/>
    </row>
    <row r="16" spans="1:20" ht="13.5" customHeight="1">
      <c r="B16" s="203">
        <v>13</v>
      </c>
      <c r="C16" s="204">
        <v>3210217</v>
      </c>
      <c r="D16" s="202" t="s">
        <v>674</v>
      </c>
      <c r="E16" s="202" t="s">
        <v>675</v>
      </c>
      <c r="F16" s="202" t="s">
        <v>690</v>
      </c>
      <c r="G16" s="202" t="s">
        <v>691</v>
      </c>
      <c r="I16" s="203">
        <v>13</v>
      </c>
      <c r="J16" s="201" t="s">
        <v>535</v>
      </c>
      <c r="K16" s="201" t="s">
        <v>536</v>
      </c>
      <c r="M16" s="22"/>
      <c r="N16" s="22"/>
      <c r="O16" s="22"/>
      <c r="P16" s="22"/>
      <c r="Q16" s="23"/>
      <c r="R16" s="23"/>
      <c r="S16" s="64"/>
      <c r="T16" s="23"/>
    </row>
    <row r="17" spans="2:20" ht="13.5" customHeight="1">
      <c r="B17" s="203">
        <v>14</v>
      </c>
      <c r="C17" s="204">
        <v>3210237</v>
      </c>
      <c r="D17" s="202" t="s">
        <v>674</v>
      </c>
      <c r="E17" s="202" t="s">
        <v>675</v>
      </c>
      <c r="F17" s="202" t="s">
        <v>657</v>
      </c>
      <c r="G17" s="202" t="s">
        <v>692</v>
      </c>
      <c r="I17" s="203">
        <v>14</v>
      </c>
      <c r="J17" s="201" t="s">
        <v>535</v>
      </c>
      <c r="K17" s="201" t="s">
        <v>537</v>
      </c>
      <c r="M17" s="22"/>
      <c r="N17" s="22"/>
      <c r="O17" s="22"/>
      <c r="P17" s="22"/>
      <c r="Q17" s="23"/>
      <c r="R17" s="23"/>
      <c r="S17" s="64"/>
      <c r="T17" s="23"/>
    </row>
    <row r="18" spans="2:20" ht="13.5" customHeight="1">
      <c r="B18" s="203">
        <v>15</v>
      </c>
      <c r="C18" s="204">
        <v>3210233</v>
      </c>
      <c r="D18" s="202" t="s">
        <v>674</v>
      </c>
      <c r="E18" s="202" t="s">
        <v>675</v>
      </c>
      <c r="F18" s="202" t="s">
        <v>659</v>
      </c>
      <c r="G18" s="202" t="s">
        <v>693</v>
      </c>
      <c r="I18" s="203">
        <v>15</v>
      </c>
      <c r="J18" s="201" t="s">
        <v>641</v>
      </c>
      <c r="K18" s="201" t="s">
        <v>642</v>
      </c>
      <c r="M18" s="22"/>
      <c r="N18" s="22"/>
      <c r="O18" s="22"/>
      <c r="P18" s="22"/>
      <c r="Q18" s="23"/>
      <c r="R18" s="23"/>
      <c r="S18" s="64"/>
      <c r="T18" s="23"/>
    </row>
    <row r="19" spans="2:20" ht="13.5" customHeight="1">
      <c r="B19" s="203">
        <v>16</v>
      </c>
      <c r="C19" s="204">
        <v>3210228</v>
      </c>
      <c r="D19" s="202" t="s">
        <v>674</v>
      </c>
      <c r="E19" s="202" t="s">
        <v>675</v>
      </c>
      <c r="F19" s="202" t="s">
        <v>694</v>
      </c>
      <c r="G19" s="202" t="s">
        <v>720</v>
      </c>
      <c r="I19" s="203">
        <v>16</v>
      </c>
      <c r="J19" s="201" t="s">
        <v>641</v>
      </c>
      <c r="K19" s="201" t="s">
        <v>539</v>
      </c>
      <c r="M19" s="22"/>
      <c r="N19" s="22"/>
      <c r="O19" s="22"/>
      <c r="P19" s="22"/>
      <c r="Q19" s="23"/>
      <c r="R19" s="23"/>
      <c r="S19" s="64"/>
      <c r="T19" s="23"/>
    </row>
    <row r="20" spans="2:20" ht="13.5" customHeight="1">
      <c r="B20" s="203">
        <v>17</v>
      </c>
      <c r="C20" s="204">
        <v>3210226</v>
      </c>
      <c r="D20" s="202" t="s">
        <v>674</v>
      </c>
      <c r="E20" s="202" t="s">
        <v>675</v>
      </c>
      <c r="F20" s="202" t="s">
        <v>695</v>
      </c>
      <c r="G20" s="202" t="s">
        <v>696</v>
      </c>
      <c r="I20" s="203">
        <v>17</v>
      </c>
      <c r="J20" s="201" t="s">
        <v>641</v>
      </c>
      <c r="K20" s="201" t="s">
        <v>540</v>
      </c>
      <c r="M20" s="22"/>
      <c r="N20" s="22"/>
      <c r="O20" s="22"/>
      <c r="P20" s="22"/>
      <c r="Q20" s="23"/>
      <c r="R20" s="23"/>
      <c r="S20" s="64"/>
      <c r="T20" s="23"/>
    </row>
    <row r="21" spans="2:20" ht="13.5" customHeight="1">
      <c r="B21" s="203">
        <v>18</v>
      </c>
      <c r="C21" s="204">
        <v>3210227</v>
      </c>
      <c r="D21" s="202" t="s">
        <v>674</v>
      </c>
      <c r="E21" s="202" t="s">
        <v>675</v>
      </c>
      <c r="F21" s="202" t="s">
        <v>697</v>
      </c>
      <c r="G21" s="202" t="s">
        <v>698</v>
      </c>
      <c r="I21" s="203">
        <v>18</v>
      </c>
      <c r="J21" s="201" t="s">
        <v>643</v>
      </c>
      <c r="K21" s="201" t="s">
        <v>643</v>
      </c>
      <c r="M21" s="22"/>
      <c r="N21" s="22"/>
      <c r="O21" s="22"/>
      <c r="P21" s="22"/>
      <c r="Q21" s="23"/>
      <c r="R21" s="23"/>
      <c r="S21" s="64"/>
      <c r="T21" s="23"/>
    </row>
    <row r="22" spans="2:20" ht="13.5" customHeight="1">
      <c r="B22" s="203">
        <v>19</v>
      </c>
      <c r="C22" s="204">
        <v>3210232</v>
      </c>
      <c r="D22" s="202" t="s">
        <v>674</v>
      </c>
      <c r="E22" s="202" t="s">
        <v>675</v>
      </c>
      <c r="F22" s="202" t="s">
        <v>658</v>
      </c>
      <c r="G22" s="202" t="s">
        <v>699</v>
      </c>
      <c r="I22" s="203">
        <v>19</v>
      </c>
      <c r="J22" s="201" t="s">
        <v>538</v>
      </c>
      <c r="K22" s="201" t="s">
        <v>538</v>
      </c>
      <c r="M22" s="22"/>
      <c r="N22" s="22"/>
      <c r="O22" s="22"/>
      <c r="P22" s="22"/>
      <c r="Q22" s="23"/>
      <c r="R22" s="23"/>
      <c r="S22" s="64"/>
      <c r="T22" s="23"/>
    </row>
    <row r="23" spans="2:20" ht="13.5" customHeight="1">
      <c r="B23" s="203">
        <v>20</v>
      </c>
      <c r="C23" s="204">
        <v>3210235</v>
      </c>
      <c r="D23" s="202" t="s">
        <v>674</v>
      </c>
      <c r="E23" s="202" t="s">
        <v>675</v>
      </c>
      <c r="F23" s="202" t="s">
        <v>700</v>
      </c>
      <c r="G23" s="202" t="s">
        <v>701</v>
      </c>
      <c r="I23" s="203">
        <v>20</v>
      </c>
      <c r="J23" s="201" t="s">
        <v>542</v>
      </c>
      <c r="K23" s="201" t="s">
        <v>542</v>
      </c>
      <c r="M23" s="22"/>
      <c r="N23" s="22"/>
      <c r="O23" s="22"/>
      <c r="P23" s="22"/>
      <c r="Q23" s="23"/>
      <c r="R23" s="23"/>
      <c r="S23" s="64"/>
      <c r="T23" s="23"/>
    </row>
    <row r="24" spans="2:20" ht="13.5" customHeight="1">
      <c r="B24" s="203">
        <v>21</v>
      </c>
      <c r="C24" s="204">
        <v>3210234</v>
      </c>
      <c r="D24" s="202" t="s">
        <v>674</v>
      </c>
      <c r="E24" s="202" t="s">
        <v>675</v>
      </c>
      <c r="F24" s="202" t="s">
        <v>655</v>
      </c>
      <c r="G24" s="202" t="s">
        <v>702</v>
      </c>
      <c r="I24" s="203">
        <v>21</v>
      </c>
      <c r="J24" t="s">
        <v>541</v>
      </c>
      <c r="K24" t="s">
        <v>541</v>
      </c>
      <c r="M24" s="22"/>
      <c r="N24" s="22"/>
      <c r="O24" s="22"/>
      <c r="P24" s="22"/>
      <c r="Q24" s="23"/>
      <c r="R24" s="23"/>
      <c r="S24" s="64"/>
      <c r="T24" s="23"/>
    </row>
    <row r="25" spans="2:20" ht="13.5" customHeight="1">
      <c r="B25" s="203">
        <v>22</v>
      </c>
      <c r="C25" s="204">
        <v>3210219</v>
      </c>
      <c r="D25" s="202" t="s">
        <v>674</v>
      </c>
      <c r="E25" s="202" t="s">
        <v>675</v>
      </c>
      <c r="F25" s="202" t="s">
        <v>656</v>
      </c>
      <c r="G25" s="202" t="s">
        <v>703</v>
      </c>
      <c r="I25" s="127"/>
      <c r="J25" s="202"/>
      <c r="K25" s="202"/>
      <c r="M25" s="22"/>
      <c r="N25" s="22"/>
      <c r="O25" s="22"/>
      <c r="P25" s="22"/>
      <c r="Q25" s="23"/>
      <c r="R25" s="23"/>
      <c r="S25" s="64"/>
      <c r="T25" s="23"/>
    </row>
    <row r="26" spans="2:20" ht="13.5" customHeight="1">
      <c r="B26" s="203">
        <v>23</v>
      </c>
      <c r="C26" s="204">
        <v>3210221</v>
      </c>
      <c r="D26" s="202" t="s">
        <v>674</v>
      </c>
      <c r="E26" s="202" t="s">
        <v>675</v>
      </c>
      <c r="F26" s="202" t="s">
        <v>654</v>
      </c>
      <c r="G26" s="202" t="s">
        <v>704</v>
      </c>
      <c r="I26" s="127"/>
      <c r="J26" s="23"/>
      <c r="K26" s="23"/>
      <c r="M26" s="22"/>
      <c r="N26" s="22"/>
      <c r="O26" s="22"/>
      <c r="P26" s="22"/>
      <c r="Q26" s="23"/>
      <c r="R26" s="23"/>
      <c r="S26" s="64"/>
      <c r="T26" s="23"/>
    </row>
    <row r="27" spans="2:20" ht="13.5" customHeight="1">
      <c r="B27" s="203">
        <v>24</v>
      </c>
      <c r="C27" s="204">
        <v>3210225</v>
      </c>
      <c r="D27" s="202" t="s">
        <v>674</v>
      </c>
      <c r="E27" s="202" t="s">
        <v>675</v>
      </c>
      <c r="F27" s="202" t="s">
        <v>666</v>
      </c>
      <c r="G27" s="202" t="s">
        <v>705</v>
      </c>
      <c r="I27" s="127"/>
      <c r="J27" s="23"/>
      <c r="K27" s="23"/>
      <c r="M27" s="22"/>
      <c r="N27" s="22"/>
      <c r="O27" s="22"/>
      <c r="P27" s="22"/>
      <c r="Q27" s="23"/>
      <c r="R27" s="23"/>
      <c r="S27" s="64"/>
      <c r="T27" s="23"/>
    </row>
    <row r="28" spans="2:20" ht="13.5" customHeight="1">
      <c r="B28" s="203">
        <v>25</v>
      </c>
      <c r="C28" s="204">
        <v>3210204</v>
      </c>
      <c r="D28" s="202" t="s">
        <v>674</v>
      </c>
      <c r="E28" s="202" t="s">
        <v>675</v>
      </c>
      <c r="F28" s="202" t="s">
        <v>706</v>
      </c>
      <c r="G28" s="202" t="s">
        <v>707</v>
      </c>
      <c r="I28" s="127"/>
      <c r="J28" s="23"/>
      <c r="K28" s="23"/>
      <c r="M28" s="22"/>
      <c r="N28" s="22"/>
      <c r="O28" s="22"/>
      <c r="P28" s="22"/>
      <c r="Q28" s="23"/>
      <c r="R28" s="23"/>
      <c r="S28" s="64"/>
      <c r="T28" s="23"/>
    </row>
    <row r="29" spans="2:20" ht="13.5" customHeight="1">
      <c r="B29" s="203">
        <v>26</v>
      </c>
      <c r="C29" s="204">
        <v>3210214</v>
      </c>
      <c r="D29" s="202" t="s">
        <v>674</v>
      </c>
      <c r="E29" s="202" t="s">
        <v>675</v>
      </c>
      <c r="F29" s="202" t="s">
        <v>652</v>
      </c>
      <c r="G29" s="202" t="s">
        <v>708</v>
      </c>
      <c r="I29" s="127"/>
      <c r="J29" s="23"/>
      <c r="K29" s="23"/>
      <c r="M29" s="22"/>
      <c r="N29" s="22"/>
      <c r="O29" s="22"/>
      <c r="P29" s="22"/>
      <c r="Q29" s="23"/>
      <c r="R29" s="23"/>
      <c r="S29" s="64"/>
      <c r="T29" s="23"/>
    </row>
    <row r="30" spans="2:20" ht="13.5" customHeight="1">
      <c r="B30" s="203">
        <v>27</v>
      </c>
      <c r="C30" s="204">
        <v>3210215</v>
      </c>
      <c r="D30" s="202" t="s">
        <v>674</v>
      </c>
      <c r="E30" s="202" t="s">
        <v>675</v>
      </c>
      <c r="F30" s="202" t="s">
        <v>651</v>
      </c>
      <c r="G30" s="202" t="s">
        <v>709</v>
      </c>
      <c r="I30" s="127"/>
      <c r="J30" s="23"/>
      <c r="K30" s="23"/>
      <c r="M30" s="22"/>
      <c r="N30" s="22"/>
      <c r="O30" s="22"/>
      <c r="P30" s="22"/>
      <c r="Q30" s="23"/>
      <c r="R30" s="23"/>
      <c r="S30" s="64"/>
      <c r="T30" s="23"/>
    </row>
    <row r="31" spans="2:20" ht="13.5" customHeight="1">
      <c r="B31" s="203">
        <v>28</v>
      </c>
      <c r="C31" s="204">
        <v>3210216</v>
      </c>
      <c r="D31" s="202" t="s">
        <v>674</v>
      </c>
      <c r="E31" s="202" t="s">
        <v>675</v>
      </c>
      <c r="F31" s="202" t="s">
        <v>667</v>
      </c>
      <c r="G31" s="202" t="s">
        <v>710</v>
      </c>
      <c r="I31" s="127"/>
      <c r="J31" s="23"/>
      <c r="K31" s="23"/>
    </row>
    <row r="32" spans="2:20" ht="13.5" customHeight="1">
      <c r="B32" s="203">
        <v>29</v>
      </c>
      <c r="C32" s="204">
        <v>3210238</v>
      </c>
      <c r="D32" s="202" t="s">
        <v>674</v>
      </c>
      <c r="E32" s="202" t="s">
        <v>675</v>
      </c>
      <c r="F32" s="202" t="s">
        <v>711</v>
      </c>
      <c r="G32" s="202" t="s">
        <v>712</v>
      </c>
      <c r="I32" s="127"/>
      <c r="J32" s="23"/>
      <c r="K32" s="23"/>
    </row>
    <row r="33" spans="2:11" ht="13.5" customHeight="1">
      <c r="B33" s="203">
        <v>30</v>
      </c>
      <c r="C33" s="204">
        <v>3210223</v>
      </c>
      <c r="D33" s="202" t="s">
        <v>674</v>
      </c>
      <c r="E33" s="202" t="s">
        <v>675</v>
      </c>
      <c r="F33" s="202" t="s">
        <v>713</v>
      </c>
      <c r="G33" s="202" t="s">
        <v>714</v>
      </c>
      <c r="I33" s="127"/>
      <c r="J33" s="23"/>
      <c r="K33" s="23"/>
    </row>
    <row r="34" spans="2:11" ht="13.5" customHeight="1">
      <c r="B34" s="203">
        <v>31</v>
      </c>
      <c r="C34" s="204">
        <v>3210201</v>
      </c>
      <c r="D34" s="202" t="s">
        <v>674</v>
      </c>
      <c r="E34" s="202" t="s">
        <v>675</v>
      </c>
      <c r="F34" s="202" t="s">
        <v>649</v>
      </c>
      <c r="G34" s="202" t="s">
        <v>715</v>
      </c>
      <c r="I34" s="127"/>
      <c r="J34" s="23"/>
      <c r="K34" s="23"/>
    </row>
    <row r="35" spans="2:11" ht="13.5" customHeight="1">
      <c r="B35" s="203">
        <v>32</v>
      </c>
      <c r="C35" s="204">
        <v>3210205</v>
      </c>
      <c r="D35" s="202" t="s">
        <v>674</v>
      </c>
      <c r="E35" s="202" t="s">
        <v>675</v>
      </c>
      <c r="F35" s="202" t="s">
        <v>716</v>
      </c>
      <c r="G35" s="202" t="s">
        <v>717</v>
      </c>
      <c r="I35" s="127"/>
      <c r="J35" s="23"/>
      <c r="K35" s="23"/>
    </row>
    <row r="36" spans="2:11" ht="13.5" customHeight="1">
      <c r="I36" s="127"/>
      <c r="J36" s="23"/>
      <c r="K36" s="23"/>
    </row>
    <row r="37" spans="2:11" ht="13.5" customHeight="1">
      <c r="I37" s="127"/>
      <c r="J37" s="23"/>
      <c r="K37" s="23"/>
    </row>
    <row r="38" spans="2:11" ht="13.5" customHeight="1">
      <c r="I38" s="127"/>
      <c r="J38" s="23"/>
      <c r="K38" s="23"/>
    </row>
    <row r="39" spans="2:11" ht="13.5" customHeight="1">
      <c r="I39" s="127"/>
      <c r="J39" s="23"/>
      <c r="K39" s="23"/>
    </row>
    <row r="40" spans="2:11" ht="13.5" customHeight="1">
      <c r="I40" s="127"/>
      <c r="J40" s="23"/>
      <c r="K40" s="23"/>
    </row>
    <row r="41" spans="2:11" ht="13.5" customHeight="1">
      <c r="I41" s="127"/>
      <c r="J41" s="23"/>
      <c r="K41" s="23"/>
    </row>
    <row r="42" spans="2:11" ht="13.5" customHeight="1">
      <c r="I42" s="127"/>
      <c r="J42" s="23"/>
      <c r="K42" s="23"/>
    </row>
    <row r="43" spans="2:11" ht="13.5" customHeight="1">
      <c r="I43" s="127"/>
      <c r="J43" s="23"/>
      <c r="K43" s="23"/>
    </row>
    <row r="44" spans="2:11" ht="13.5" customHeight="1">
      <c r="I44" s="127"/>
      <c r="J44" s="23"/>
      <c r="K44" s="23"/>
    </row>
    <row r="45" spans="2:11" ht="13.5" customHeight="1">
      <c r="I45" s="127"/>
      <c r="J45" s="23"/>
      <c r="K45" s="23"/>
    </row>
    <row r="46" spans="2:11" ht="13.5" customHeight="1">
      <c r="I46" s="127"/>
      <c r="J46" s="23"/>
      <c r="K46" s="23"/>
    </row>
    <row r="47" spans="2:11" ht="13.5" customHeight="1">
      <c r="I47" s="127"/>
      <c r="J47" s="23"/>
      <c r="K47" s="23"/>
    </row>
    <row r="48" spans="2:11" ht="13.5" customHeight="1">
      <c r="I48" s="127"/>
      <c r="J48" s="23"/>
      <c r="K48" s="23"/>
    </row>
    <row r="49" spans="9:11" ht="13.5" customHeight="1">
      <c r="I49" s="127"/>
      <c r="J49" s="23"/>
      <c r="K49" s="23"/>
    </row>
    <row r="50" spans="9:11" ht="13.5" customHeight="1">
      <c r="I50" s="127"/>
      <c r="J50" s="23"/>
      <c r="K50" s="23"/>
    </row>
    <row r="51" spans="9:11" ht="13.5" customHeight="1">
      <c r="I51" s="127"/>
      <c r="J51" s="23"/>
      <c r="K51" s="23"/>
    </row>
    <row r="52" spans="9:11" ht="13.5" customHeight="1">
      <c r="I52" s="127"/>
      <c r="J52" s="23"/>
      <c r="K52" s="23"/>
    </row>
    <row r="53" spans="9:11" ht="13.5" customHeight="1">
      <c r="I53" s="127"/>
      <c r="J53" s="23"/>
      <c r="K53" s="23"/>
    </row>
    <row r="54" spans="9:11" ht="13.5" customHeight="1">
      <c r="I54" s="127"/>
      <c r="J54" s="23"/>
      <c r="K54" s="23"/>
    </row>
    <row r="55" spans="9:11" ht="13.5" customHeight="1">
      <c r="I55" s="127"/>
      <c r="J55" s="23"/>
      <c r="K55" s="23"/>
    </row>
    <row r="56" spans="9:11" ht="13.5" customHeight="1">
      <c r="I56" s="127"/>
      <c r="J56" s="23"/>
      <c r="K56" s="23"/>
    </row>
    <row r="57" spans="9:11" ht="13.5" customHeight="1">
      <c r="I57" s="127"/>
      <c r="J57" s="23"/>
      <c r="K57" s="23"/>
    </row>
    <row r="58" spans="9:11" ht="13.5" customHeight="1">
      <c r="I58" s="127"/>
      <c r="J58" s="23"/>
      <c r="K58" s="23"/>
    </row>
    <row r="59" spans="9:11" ht="13.5" customHeight="1">
      <c r="I59" s="127"/>
      <c r="J59" s="23"/>
      <c r="K59" s="23"/>
    </row>
    <row r="60" spans="9:11" ht="13.5" customHeight="1">
      <c r="I60" s="127"/>
      <c r="J60" s="23"/>
      <c r="K60" s="23"/>
    </row>
    <row r="61" spans="9:11" ht="13.5" customHeight="1">
      <c r="I61" s="127"/>
      <c r="J61" s="23"/>
      <c r="K61" s="23"/>
    </row>
    <row r="62" spans="9:11" ht="13.5" customHeight="1">
      <c r="I62" s="127"/>
      <c r="J62" s="23"/>
      <c r="K62" s="23"/>
    </row>
    <row r="63" spans="9:11" ht="13.5" customHeight="1">
      <c r="I63" s="127"/>
      <c r="J63" s="23"/>
      <c r="K63" s="23"/>
    </row>
    <row r="64" spans="9:11" ht="13.5" customHeight="1">
      <c r="I64" s="127"/>
      <c r="J64" s="23"/>
      <c r="K64" s="23"/>
    </row>
    <row r="65" spans="9:11" ht="13.5" customHeight="1">
      <c r="I65" s="127"/>
      <c r="J65" s="23"/>
      <c r="K65" s="23"/>
    </row>
    <row r="66" spans="9:11" ht="13.5" customHeight="1">
      <c r="I66" s="127"/>
      <c r="J66" s="23"/>
      <c r="K66" s="23"/>
    </row>
    <row r="67" spans="9:11" ht="13.5" customHeight="1">
      <c r="I67" s="127"/>
      <c r="J67" s="23"/>
      <c r="K67" s="23"/>
    </row>
    <row r="68" spans="9:11" ht="13.5" customHeight="1">
      <c r="I68" s="127"/>
      <c r="J68" s="23"/>
      <c r="K68" s="23"/>
    </row>
    <row r="69" spans="9:11" ht="13.5" customHeight="1">
      <c r="I69" s="127"/>
      <c r="J69" s="23"/>
      <c r="K69" s="23"/>
    </row>
    <row r="70" spans="9:11" ht="13.5" customHeight="1">
      <c r="I70" s="127"/>
      <c r="J70" s="23"/>
      <c r="K70" s="23"/>
    </row>
    <row r="71" spans="9:11" ht="13.5" customHeight="1">
      <c r="I71" s="127"/>
      <c r="J71" s="23"/>
      <c r="K71" s="23"/>
    </row>
    <row r="72" spans="9:11" ht="13.5" customHeight="1">
      <c r="I72" s="127"/>
      <c r="J72" s="23"/>
      <c r="K72" s="23"/>
    </row>
    <row r="73" spans="9:11" ht="13.5" customHeight="1">
      <c r="I73" s="127"/>
      <c r="J73" s="23"/>
      <c r="K73" s="23"/>
    </row>
    <row r="74" spans="9:11" ht="13.5" customHeight="1">
      <c r="I74" s="127"/>
      <c r="J74" s="23"/>
      <c r="K74" s="23"/>
    </row>
    <row r="75" spans="9:11" ht="13.5" customHeight="1">
      <c r="I75" s="127"/>
      <c r="J75" s="23"/>
      <c r="K75" s="23"/>
    </row>
    <row r="76" spans="9:11" ht="13.5" customHeight="1">
      <c r="I76" s="127"/>
      <c r="J76" s="23"/>
      <c r="K76" s="23"/>
    </row>
    <row r="77" spans="9:11" ht="13.5" customHeight="1">
      <c r="I77" s="127"/>
      <c r="J77" s="23"/>
      <c r="K77" s="23"/>
    </row>
    <row r="78" spans="9:11" ht="13.5" customHeight="1">
      <c r="I78" s="127"/>
      <c r="J78" s="23"/>
      <c r="K78" s="23"/>
    </row>
    <row r="79" spans="9:11" ht="13.5" customHeight="1">
      <c r="I79" s="127"/>
      <c r="J79" s="23"/>
      <c r="K79" s="23"/>
    </row>
    <row r="80" spans="9:11" ht="13.5" customHeight="1">
      <c r="I80" s="127"/>
      <c r="J80" s="23"/>
      <c r="K80" s="23"/>
    </row>
    <row r="81" spans="9:11" ht="13.5" customHeight="1">
      <c r="I81" s="127"/>
      <c r="J81" s="23"/>
      <c r="K81" s="23"/>
    </row>
    <row r="82" spans="9:11" ht="13.5" customHeight="1">
      <c r="I82" s="127"/>
      <c r="J82" s="23"/>
      <c r="K82" s="23"/>
    </row>
    <row r="83" spans="9:11" ht="13.5" customHeight="1">
      <c r="I83" s="127"/>
      <c r="J83" s="23"/>
      <c r="K83" s="23"/>
    </row>
    <row r="84" spans="9:11" ht="13.5" customHeight="1">
      <c r="I84" s="127"/>
      <c r="J84" s="23"/>
      <c r="K84" s="23"/>
    </row>
    <row r="85" spans="9:11" ht="13.5" customHeight="1">
      <c r="I85" s="127"/>
      <c r="J85" s="23"/>
      <c r="K85" s="23"/>
    </row>
    <row r="86" spans="9:11" ht="13.5" customHeight="1">
      <c r="I86" s="127"/>
      <c r="J86" s="23"/>
      <c r="K86" s="23"/>
    </row>
    <row r="87" spans="9:11" ht="13.5" customHeight="1">
      <c r="I87" s="127"/>
      <c r="J87" s="23"/>
      <c r="K87" s="23"/>
    </row>
    <row r="88" spans="9:11" ht="13.5" customHeight="1">
      <c r="I88" s="127"/>
      <c r="J88" s="23"/>
      <c r="K88" s="23"/>
    </row>
    <row r="89" spans="9:11" ht="13.5" customHeight="1">
      <c r="I89" s="127"/>
      <c r="J89" s="23"/>
      <c r="K89" s="23"/>
    </row>
    <row r="90" spans="9:11" ht="13.5" customHeight="1">
      <c r="I90" s="127"/>
      <c r="J90" s="23"/>
      <c r="K90" s="23"/>
    </row>
    <row r="91" spans="9:11" ht="13.5" customHeight="1">
      <c r="I91" s="127"/>
      <c r="J91" s="23"/>
      <c r="K91" s="23"/>
    </row>
    <row r="92" spans="9:11" ht="13.5" customHeight="1">
      <c r="I92" s="127"/>
      <c r="J92" s="23"/>
      <c r="K92" s="23"/>
    </row>
    <row r="93" spans="9:11" ht="13.5" customHeight="1">
      <c r="I93" s="127"/>
      <c r="J93" s="23"/>
      <c r="K93" s="23"/>
    </row>
    <row r="94" spans="9:11" ht="13.5" customHeight="1">
      <c r="I94" s="127"/>
      <c r="J94" s="23"/>
      <c r="K94" s="23"/>
    </row>
    <row r="95" spans="9:11" ht="13.5" customHeight="1">
      <c r="I95" s="127"/>
      <c r="J95" s="23"/>
      <c r="K95" s="23"/>
    </row>
    <row r="96" spans="9:11" ht="13.5" customHeight="1">
      <c r="I96" s="127"/>
      <c r="J96" s="23"/>
      <c r="K96" s="23"/>
    </row>
    <row r="97" spans="9:11" ht="13.5" customHeight="1">
      <c r="I97" s="127"/>
      <c r="J97" s="23"/>
      <c r="K97" s="23"/>
    </row>
    <row r="98" spans="9:11" ht="13.5" customHeight="1">
      <c r="I98" s="127"/>
      <c r="J98" s="23"/>
      <c r="K98" s="23"/>
    </row>
    <row r="99" spans="9:11" ht="13.5" customHeight="1">
      <c r="I99" s="127"/>
      <c r="J99" s="23"/>
      <c r="K99" s="23"/>
    </row>
    <row r="100" spans="9:11" ht="13.5" customHeight="1">
      <c r="I100" s="127"/>
      <c r="J100" s="23"/>
      <c r="K100" s="23"/>
    </row>
  </sheetData>
  <phoneticPr fontId="2"/>
  <printOptions gridLinesSet="0"/>
  <pageMargins left="1.1811023622047245" right="1.1811023622047245" top="1.3779527559055118" bottom="0.78740157480314965" header="0.59055118110236227" footer="0.39370078740157483"/>
  <pageSetup paperSize="9" orientation="portrait" horizontalDpi="4294967292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C16"/>
  <sheetViews>
    <sheetView showGridLines="0" tabSelected="1" workbookViewId="0">
      <selection activeCell="C4" sqref="C4"/>
    </sheetView>
  </sheetViews>
  <sheetFormatPr defaultColWidth="9" defaultRowHeight="13.5" customHeight="1"/>
  <cols>
    <col min="1" max="1" width="9" style="1"/>
    <col min="2" max="2" width="16.5" style="1" customWidth="1"/>
    <col min="3" max="3" width="21.875" style="1" bestFit="1" customWidth="1"/>
    <col min="4" max="16384" width="9" style="1"/>
  </cols>
  <sheetData>
    <row r="2" spans="1:3" ht="13.5" customHeight="1">
      <c r="B2" s="1" t="s">
        <v>407</v>
      </c>
      <c r="C2" s="1" t="s">
        <v>408</v>
      </c>
    </row>
    <row r="3" spans="1:3" ht="13.5" customHeight="1">
      <c r="A3" s="1">
        <v>1</v>
      </c>
      <c r="B3" s="26" t="s">
        <v>409</v>
      </c>
      <c r="C3" s="26" t="s">
        <v>410</v>
      </c>
    </row>
    <row r="4" spans="1:3" ht="13.5" customHeight="1">
      <c r="A4" s="1">
        <v>2</v>
      </c>
      <c r="B4" s="26" t="s">
        <v>411</v>
      </c>
      <c r="C4" s="26" t="s">
        <v>410</v>
      </c>
    </row>
    <row r="5" spans="1:3" ht="13.5" customHeight="1">
      <c r="A5" s="1">
        <v>3</v>
      </c>
      <c r="B5" s="26" t="s">
        <v>412</v>
      </c>
      <c r="C5" s="26" t="s">
        <v>413</v>
      </c>
    </row>
    <row r="6" spans="1:3" ht="13.5" customHeight="1">
      <c r="A6" s="1">
        <v>4</v>
      </c>
      <c r="B6" s="26" t="s">
        <v>414</v>
      </c>
      <c r="C6" s="26" t="s">
        <v>415</v>
      </c>
    </row>
    <row r="7" spans="1:3" ht="13.5" customHeight="1">
      <c r="A7" s="1">
        <v>5</v>
      </c>
      <c r="B7" s="26" t="s">
        <v>416</v>
      </c>
      <c r="C7" s="26" t="s">
        <v>417</v>
      </c>
    </row>
    <row r="8" spans="1:3" ht="13.5" customHeight="1">
      <c r="A8" s="1">
        <v>6</v>
      </c>
      <c r="B8" s="26" t="s">
        <v>418</v>
      </c>
      <c r="C8" s="26" t="s">
        <v>417</v>
      </c>
    </row>
    <row r="9" spans="1:3" ht="13.5" customHeight="1">
      <c r="A9" s="1">
        <v>7</v>
      </c>
      <c r="B9" s="26" t="s">
        <v>419</v>
      </c>
      <c r="C9" s="26" t="s">
        <v>417</v>
      </c>
    </row>
    <row r="10" spans="1:3" ht="13.5" customHeight="1">
      <c r="A10" s="1">
        <v>8</v>
      </c>
      <c r="B10" s="26" t="s">
        <v>420</v>
      </c>
      <c r="C10" s="26" t="s">
        <v>421</v>
      </c>
    </row>
    <row r="11" spans="1:3" ht="13.5" customHeight="1">
      <c r="A11" s="1">
        <v>9</v>
      </c>
      <c r="B11" s="26" t="s">
        <v>422</v>
      </c>
      <c r="C11" s="26" t="s">
        <v>423</v>
      </c>
    </row>
    <row r="12" spans="1:3" ht="13.5" customHeight="1">
      <c r="A12" s="1">
        <v>10</v>
      </c>
      <c r="B12" s="26" t="s">
        <v>424</v>
      </c>
      <c r="C12" s="26" t="s">
        <v>425</v>
      </c>
    </row>
    <row r="13" spans="1:3" ht="13.5" customHeight="1">
      <c r="A13" s="1">
        <v>11</v>
      </c>
      <c r="B13" s="26" t="s">
        <v>426</v>
      </c>
      <c r="C13" s="26" t="s">
        <v>410</v>
      </c>
    </row>
    <row r="14" spans="1:3" ht="13.5" customHeight="1">
      <c r="A14" s="1">
        <v>12</v>
      </c>
      <c r="B14" s="26" t="s">
        <v>427</v>
      </c>
      <c r="C14" s="26" t="s">
        <v>410</v>
      </c>
    </row>
    <row r="15" spans="1:3" ht="13.5" customHeight="1">
      <c r="A15" s="1">
        <v>13</v>
      </c>
      <c r="B15" s="26" t="s">
        <v>428</v>
      </c>
      <c r="C15" s="26" t="s">
        <v>410</v>
      </c>
    </row>
    <row r="16" spans="1:3" ht="13.5" customHeight="1">
      <c r="A16" s="1">
        <v>14</v>
      </c>
      <c r="B16" s="26" t="s">
        <v>429</v>
      </c>
      <c r="C16" s="26" t="s">
        <v>410</v>
      </c>
    </row>
  </sheetData>
  <sheetProtection sheet="1" objects="1" scenarios="1"/>
  <phoneticPr fontId="2"/>
  <printOptions gridLinesSet="0"/>
  <pageMargins left="1.1811023622047245" right="1.1811023622047245" top="1.3779527559055118" bottom="0.78740157480314965" header="0.59055118110236227" footer="0.39370078740157483"/>
  <pageSetup paperSize="9" orientation="portrait" horizontalDpi="4294967292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showGridLines="0" zoomScale="80" zoomScaleNormal="80" workbookViewId="0">
      <selection activeCell="B6" sqref="B6"/>
    </sheetView>
  </sheetViews>
  <sheetFormatPr defaultColWidth="9" defaultRowHeight="13.5" customHeight="1"/>
  <cols>
    <col min="1" max="16384" width="9" style="1"/>
  </cols>
  <sheetData/>
  <phoneticPr fontId="2"/>
  <printOptions gridLinesSet="0"/>
  <pageMargins left="1.1811023622047245" right="1.1811023622047245" top="1.3779527559055118" bottom="0.78740157480314965" header="0.59055118110236227" footer="0.39370078740157483"/>
  <pageSetup paperSize="9" orientation="portrait" horizontalDpi="4294967292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貼り付け用</vt:lpstr>
      <vt:lpstr>集計用</vt:lpstr>
      <vt:lpstr>チェック</vt:lpstr>
      <vt:lpstr>耐用年数表</vt:lpstr>
      <vt:lpstr>マスター</vt:lpstr>
      <vt:lpstr>プルダウン選択表</vt:lpstr>
      <vt:lpstr>コード表</vt:lpstr>
      <vt:lpstr>目的別資産分類変換表</vt:lpstr>
      <vt:lpstr>事業用資産とインフラ資産の区別表</vt:lpstr>
      <vt:lpstr>別紙７建物に係る構造・用途別単価</vt:lpstr>
      <vt:lpstr>耐用年数用途分類と単価算定用構造との関係</vt:lpstr>
      <vt:lpstr>プルダウン選択表!Print_Area</vt:lpstr>
    </vt:vector>
  </TitlesOfParts>
  <Company>DTT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東條 晋太郎</dc:creator>
  <cp:lastModifiedBy>FJ-USER</cp:lastModifiedBy>
  <cp:lastPrinted>2015-07-08T07:00:35Z</cp:lastPrinted>
  <dcterms:created xsi:type="dcterms:W3CDTF">2015-04-29T07:53:27Z</dcterms:created>
  <dcterms:modified xsi:type="dcterms:W3CDTF">2016-10-20T02:13:07Z</dcterms:modified>
</cp:coreProperties>
</file>